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13_ncr:1_{5AB0F17C-8FFE-4A2E-B209-C94DFC07508B}" xr6:coauthVersionLast="47" xr6:coauthVersionMax="47" xr10:uidLastSave="{00000000-0000-0000-0000-000000000000}"/>
  <bookViews>
    <workbookView xWindow="-120" yWindow="-120" windowWidth="29040" windowHeight="15840" tabRatio="735" firstSheet="12" activeTab="15" xr2:uid="{2E52CBCF-1482-45F7-B7EA-65F9FD03DA29}"/>
  </bookViews>
  <sheets>
    <sheet name="Data Validation (Hide)" sheetId="3"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r:id="rId12"/>
    <sheet name="Capacity" sheetId="9" r:id="rId13"/>
    <sheet name="Clinical resources" sheetId="22" r:id="rId14"/>
    <sheet name="Capacity Summary" sheetId="11" r:id="rId15"/>
    <sheet name="Clinical resource summary" sheetId="24" r:id="rId16"/>
    <sheet name="CR Backing (Hide)" sheetId="23" r:id="rId17"/>
    <sheet name="Capacity Backing (Hide)2" sheetId="21" r:id="rId18"/>
    <sheet name="Sheet1" sheetId="26" r:id="rId19"/>
    <sheet name="Treatment Backing (Hide)" sheetId="25" r:id="rId20"/>
    <sheet name="Summary" sheetId="8" r:id="rId21"/>
    <sheet name="Planning" sheetId="12" r:id="rId22"/>
    <sheet name="Waiting List Modelling" sheetId="19" state="hidden" r:id="rId23"/>
    <sheet name="WL Modelling (Hide)" sheetId="20" state="hidden" r:id="rId24"/>
    <sheet name="Planning Backing (Hide)" sheetId="13" state="hidden" r:id="rId25"/>
  </sheets>
  <functionGroups builtInGroupCount="19"/>
  <definedNames>
    <definedName name="Cap_Adhoc_Namelist">'Capacity Backing (Hide)2'!$E$442:INDEX('Capacity Backing (Hide)2'!$E$442:$E$541,Capacity!$Y$8)</definedName>
    <definedName name="Cap_Core_Namelist">'Capacity Backing (Hide)2'!$D$442:INDEX('Capacity Backing (Hide)2'!$D$442:$D$541,Capacity!$B$8)</definedName>
    <definedName name="CapacitySummary_AvailableCapacityAdHoc">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pacitySummary_AvailableCapacityCore">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seloads_total">'Data Validation (Hide)'!$T$2:$T$17</definedName>
    <definedName name="CR_Count">'Clinical resources'!$A$6</definedName>
    <definedName name="CR_Namelist">'CR Backing (Hide)'!$H$4:INDEX('CR Backing (Hide)'!$H$4:$H$103,CR_Count)</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REF!,MATCH(Summary!$B$4,#REF!,0),1):INDEX(#REF!,MATCH(Summary!$B$4,#REF!,0),52),IF(Summary!$B$5="Group",INDEX(#REF!,MATCH(Summary!$B$4,#REF!,0),1):INDEX(#REF!,MATCH(Summary!$B$4,#REF!,0),52),INDEX(#REF!,MATCH(Summary!$B$4,#REF!,0),1):INDEX(#REF!,MATCH(Summary!$B$4,#REF!,0),52)))</definedName>
    <definedName name="Summary_AvailableCapacityAdHoc">IF(Summary!$B$5="Non-Group",INDEX(#REF!,MATCH(Summary!$B$4,#REF!,0),1):INDEX(#REF!,MATCH(Summary!$B$4,#REF!,0),52),IF(Summary!$B$5="Group",INDEX(#REF!,MATCH(Summary!$B$4,#REF!,0),1):INDEX(#REF!,MATCH(Summary!$B$4,#REF!,0),52),INDEX(#REF!,MATCH(Summary!$B$4,#REF!,0),1):INDEX(#REF!,MATCH(Summary!$B$4,#REF!,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1" i="21" l="1" a="1"/>
  <c r="B11" i="21" s="1"/>
  <c r="E130" i="25"/>
  <c r="E128" i="25"/>
  <c r="E129" i="25" s="1"/>
  <c r="A5" i="25"/>
  <c r="A6" i="25"/>
  <c r="A7" i="25"/>
  <c r="A8" i="25"/>
  <c r="A9" i="25"/>
  <c r="A10" i="25"/>
  <c r="A11" i="25"/>
  <c r="A12" i="25"/>
  <c r="A13" i="25"/>
  <c r="A14"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CB86" i="25"/>
  <c r="CB87" i="25"/>
  <c r="CB88" i="25"/>
  <c r="CB89" i="25"/>
  <c r="CB90" i="25"/>
  <c r="CB91" i="25"/>
  <c r="CB92" i="25"/>
  <c r="CB93" i="25"/>
  <c r="CB94" i="25"/>
  <c r="CB95" i="25"/>
  <c r="CB96" i="25"/>
  <c r="CB97" i="25"/>
  <c r="CB98" i="25"/>
  <c r="CB99" i="25"/>
  <c r="CB100" i="25"/>
  <c r="CB101" i="25"/>
  <c r="CB102" i="25"/>
  <c r="CB103" i="25"/>
  <c r="CB104" i="25"/>
  <c r="CB6" i="25"/>
  <c r="CB7" i="25"/>
  <c r="CB8" i="25"/>
  <c r="CB14" i="25"/>
  <c r="CB16" i="25"/>
  <c r="CB69" i="25"/>
  <c r="CB70" i="25"/>
  <c r="CB5" i="25"/>
  <c r="CF14" i="24"/>
  <c r="CG16" i="24" s="1"/>
  <c r="B110" i="25"/>
  <c r="B111" i="25"/>
  <c r="B112" i="25"/>
  <c r="B113" i="25"/>
  <c r="B114" i="25"/>
  <c r="B115" i="25"/>
  <c r="B116" i="25"/>
  <c r="B117" i="25"/>
  <c r="B118" i="25"/>
  <c r="B119" i="25"/>
  <c r="B120" i="25"/>
  <c r="B121" i="25"/>
  <c r="B122" i="25"/>
  <c r="B123" i="25"/>
  <c r="B124" i="25"/>
  <c r="A124" i="25"/>
  <c r="A123" i="25"/>
  <c r="A122" i="25"/>
  <c r="A121" i="25"/>
  <c r="A120" i="25"/>
  <c r="A119" i="25"/>
  <c r="A118" i="25"/>
  <c r="A117" i="25"/>
  <c r="A116" i="25"/>
  <c r="A115" i="25"/>
  <c r="A114" i="25"/>
  <c r="A113" i="25"/>
  <c r="A112" i="25"/>
  <c r="A111" i="25"/>
  <c r="A110" i="25"/>
  <c r="B16" i="3"/>
  <c r="B15" i="3"/>
  <c r="B14" i="3"/>
  <c r="B13" i="3"/>
  <c r="B12" i="3"/>
  <c r="B11" i="3"/>
  <c r="B10" i="3"/>
  <c r="B9" i="3"/>
  <c r="B8" i="3"/>
  <c r="B7" i="3"/>
  <c r="B6" i="3"/>
  <c r="B5" i="3"/>
  <c r="B4" i="3"/>
  <c r="B3" i="3"/>
  <c r="B2" i="3"/>
  <c r="CY88" i="24"/>
  <c r="CY87" i="24"/>
  <c r="CY86" i="24"/>
  <c r="CY85" i="24"/>
  <c r="CY84" i="24"/>
  <c r="CY83" i="24"/>
  <c r="CY82" i="24"/>
  <c r="CY81" i="24"/>
  <c r="CY80" i="24"/>
  <c r="CY79" i="24"/>
  <c r="CY78" i="24"/>
  <c r="CY77" i="24"/>
  <c r="CY76" i="24"/>
  <c r="CY75" i="24"/>
  <c r="CY74" i="24"/>
  <c r="CY73" i="24"/>
  <c r="CY72" i="24"/>
  <c r="CY71" i="24"/>
  <c r="CY70" i="24"/>
  <c r="CY69" i="24"/>
  <c r="CY68" i="24"/>
  <c r="CY67" i="24"/>
  <c r="CY66" i="24"/>
  <c r="CY65" i="24"/>
  <c r="CY64" i="24"/>
  <c r="CY63" i="24"/>
  <c r="CY62" i="24"/>
  <c r="CY61" i="24"/>
  <c r="CY60" i="24"/>
  <c r="CY59" i="24"/>
  <c r="CY58" i="24"/>
  <c r="CY57" i="24"/>
  <c r="CY56" i="24"/>
  <c r="CY55" i="24"/>
  <c r="CY54" i="24"/>
  <c r="CY53" i="24"/>
  <c r="CY52" i="24"/>
  <c r="CY51" i="24"/>
  <c r="CY50" i="24"/>
  <c r="CY49" i="24"/>
  <c r="CY48" i="24"/>
  <c r="CY47" i="24"/>
  <c r="CY46" i="24"/>
  <c r="CY45" i="24"/>
  <c r="CY44" i="24"/>
  <c r="CY43" i="24"/>
  <c r="CY42" i="24"/>
  <c r="CY41" i="24"/>
  <c r="CY40" i="24"/>
  <c r="CY39" i="24"/>
  <c r="CY38" i="24"/>
  <c r="CY37" i="24"/>
  <c r="CY36" i="24"/>
  <c r="CY35" i="24"/>
  <c r="CY34" i="24"/>
  <c r="CY33" i="24"/>
  <c r="CY32" i="24"/>
  <c r="CY31" i="24"/>
  <c r="CY30" i="24"/>
  <c r="CY29" i="24"/>
  <c r="CY28" i="24"/>
  <c r="CY27" i="24"/>
  <c r="CY26" i="24"/>
  <c r="CY25" i="24"/>
  <c r="CY24" i="24"/>
  <c r="CY23" i="24"/>
  <c r="CY22" i="24"/>
  <c r="CY21" i="24"/>
  <c r="CY20" i="24"/>
  <c r="CY19" i="24"/>
  <c r="CY18" i="24"/>
  <c r="CY17" i="24"/>
  <c r="CY16" i="24"/>
  <c r="CY15" i="24"/>
  <c r="CY14" i="24"/>
  <c r="G80" i="6"/>
  <c r="G79" i="6"/>
  <c r="G78" i="6"/>
  <c r="G77" i="6"/>
  <c r="G76" i="6"/>
  <c r="G75" i="6"/>
  <c r="G74" i="6"/>
  <c r="G73" i="6"/>
  <c r="G72" i="6"/>
  <c r="G71" i="6"/>
  <c r="G70" i="6"/>
  <c r="G69" i="6"/>
  <c r="G68" i="6"/>
  <c r="G67" i="6"/>
  <c r="G66" i="6"/>
  <c r="G65" i="6"/>
  <c r="G64" i="6"/>
  <c r="G63" i="6"/>
  <c r="G62" i="6"/>
  <c r="G61" i="6"/>
  <c r="G60" i="6"/>
  <c r="G59" i="6"/>
  <c r="G58" i="6"/>
  <c r="G57" i="6"/>
  <c r="G56" i="6"/>
  <c r="G55" i="6"/>
  <c r="G54" i="6"/>
  <c r="G53" i="6"/>
  <c r="G52" i="6"/>
  <c r="G51" i="6"/>
  <c r="G50" i="6"/>
  <c r="G49" i="6"/>
  <c r="G48" i="6"/>
  <c r="G47" i="6"/>
  <c r="G46" i="6"/>
  <c r="G45" i="6"/>
  <c r="G44" i="6"/>
  <c r="G43" i="6"/>
  <c r="G42" i="6"/>
  <c r="G41" i="6"/>
  <c r="G40" i="6"/>
  <c r="G39" i="6"/>
  <c r="G38" i="6"/>
  <c r="G37" i="6"/>
  <c r="G36" i="6"/>
  <c r="G35" i="6"/>
  <c r="G34" i="6"/>
  <c r="G33" i="6"/>
  <c r="G32" i="6"/>
  <c r="G31" i="6"/>
  <c r="G30" i="6"/>
  <c r="G29" i="6"/>
  <c r="G28" i="6"/>
  <c r="G27" i="6"/>
  <c r="G26" i="6"/>
  <c r="G25" i="6"/>
  <c r="G24" i="6"/>
  <c r="G23" i="6"/>
  <c r="G22" i="6"/>
  <c r="G21" i="6"/>
  <c r="G20" i="6"/>
  <c r="G19" i="6"/>
  <c r="G18" i="6"/>
  <c r="G17" i="6"/>
  <c r="G16" i="6"/>
  <c r="G15" i="6"/>
  <c r="G14" i="6"/>
  <c r="G13" i="6"/>
  <c r="G12" i="6"/>
  <c r="G11" i="6"/>
  <c r="G10" i="6"/>
  <c r="G9" i="6"/>
  <c r="G8" i="6"/>
  <c r="G7" i="6"/>
  <c r="G6" i="6"/>
  <c r="M5" i="23"/>
  <c r="K5" i="23"/>
  <c r="K4" i="23"/>
  <c r="N4" i="23"/>
  <c r="J4" i="23"/>
  <c r="CE2" i="25"/>
  <c r="CF2" i="25"/>
  <c r="CG2" i="25"/>
  <c r="CH2" i="25"/>
  <c r="CI2" i="25"/>
  <c r="CJ2" i="25"/>
  <c r="CK2" i="25"/>
  <c r="CL2" i="25"/>
  <c r="CM2" i="25"/>
  <c r="CN2" i="25"/>
  <c r="CO2" i="25"/>
  <c r="CP2" i="25"/>
  <c r="CQ2" i="25"/>
  <c r="CR2" i="25"/>
  <c r="CS2" i="25"/>
  <c r="CT2" i="25"/>
  <c r="CY2" i="25"/>
  <c r="CQ11" i="21" l="1"/>
  <c r="CI11" i="21"/>
  <c r="CA11" i="21"/>
  <c r="BS11" i="21"/>
  <c r="BK11" i="21"/>
  <c r="BC11" i="21"/>
  <c r="AU11" i="21"/>
  <c r="AM11" i="21"/>
  <c r="AE11" i="21"/>
  <c r="W11" i="21"/>
  <c r="O11" i="21"/>
  <c r="G11" i="21"/>
  <c r="CC11" i="21"/>
  <c r="AG11" i="21"/>
  <c r="CJ11" i="21"/>
  <c r="AF11" i="21"/>
  <c r="CP11" i="21"/>
  <c r="CH11" i="21"/>
  <c r="BZ11" i="21"/>
  <c r="BR11" i="21"/>
  <c r="BJ11" i="21"/>
  <c r="BB11" i="21"/>
  <c r="AT11" i="21"/>
  <c r="AL11" i="21"/>
  <c r="AD11" i="21"/>
  <c r="V11" i="21"/>
  <c r="N11" i="21"/>
  <c r="F11" i="21"/>
  <c r="AO11" i="21"/>
  <c r="AN11" i="21"/>
  <c r="CW11" i="21"/>
  <c r="CO11" i="21"/>
  <c r="CG11" i="21"/>
  <c r="BY11" i="21"/>
  <c r="BQ11" i="21"/>
  <c r="BI11" i="21"/>
  <c r="BA11" i="21"/>
  <c r="AS11" i="21"/>
  <c r="AK11" i="21"/>
  <c r="AC11" i="21"/>
  <c r="U11" i="21"/>
  <c r="M11" i="21"/>
  <c r="E11" i="21"/>
  <c r="CK11" i="21"/>
  <c r="BE11" i="21"/>
  <c r="Y11" i="21"/>
  <c r="CB11" i="21"/>
  <c r="BD11" i="21"/>
  <c r="P11" i="21"/>
  <c r="CV11" i="21"/>
  <c r="CN11" i="21"/>
  <c r="CF11" i="21"/>
  <c r="BX11" i="21"/>
  <c r="BP11" i="21"/>
  <c r="BH11" i="21"/>
  <c r="AZ11" i="21"/>
  <c r="AR11" i="21"/>
  <c r="AJ11" i="21"/>
  <c r="AB11" i="21"/>
  <c r="T11" i="21"/>
  <c r="L11" i="21"/>
  <c r="D11" i="21"/>
  <c r="CS11" i="21"/>
  <c r="BU11" i="21"/>
  <c r="AW11" i="21"/>
  <c r="I11" i="21"/>
  <c r="CR11" i="21"/>
  <c r="BL11" i="21"/>
  <c r="H11" i="21"/>
  <c r="CU11" i="21"/>
  <c r="CM11" i="21"/>
  <c r="CE11" i="21"/>
  <c r="BW11" i="21"/>
  <c r="BO11" i="21"/>
  <c r="BG11" i="21"/>
  <c r="AY11" i="21"/>
  <c r="AQ11" i="21"/>
  <c r="AI11" i="21"/>
  <c r="AA11" i="21"/>
  <c r="S11" i="21"/>
  <c r="K11" i="21"/>
  <c r="C11" i="21"/>
  <c r="BM11" i="21"/>
  <c r="Q11" i="21"/>
  <c r="BT11" i="21"/>
  <c r="AV11" i="21"/>
  <c r="X11" i="21"/>
  <c r="CT11" i="21"/>
  <c r="CL11" i="21"/>
  <c r="CD11" i="21"/>
  <c r="BV11" i="21"/>
  <c r="BN11" i="21"/>
  <c r="BF11" i="21"/>
  <c r="AX11" i="21"/>
  <c r="AP11" i="21"/>
  <c r="AH11" i="21"/>
  <c r="Z11" i="21"/>
  <c r="R11" i="21"/>
  <c r="J11" i="21"/>
  <c r="CG94" i="24"/>
  <c r="CG86" i="24"/>
  <c r="CG70" i="24"/>
  <c r="CG22" i="24"/>
  <c r="CG109" i="24"/>
  <c r="CG101" i="24"/>
  <c r="CG93" i="24"/>
  <c r="CG85" i="24"/>
  <c r="CG77" i="24"/>
  <c r="CG69" i="24"/>
  <c r="CG61" i="24"/>
  <c r="CG53" i="24"/>
  <c r="CG45" i="24"/>
  <c r="CG37" i="24"/>
  <c r="CG29" i="24"/>
  <c r="CG21" i="24"/>
  <c r="CG55" i="24"/>
  <c r="CG78" i="24"/>
  <c r="CG30" i="24"/>
  <c r="CG108" i="24"/>
  <c r="CG100" i="24"/>
  <c r="CG92" i="24"/>
  <c r="CG84" i="24"/>
  <c r="CG76" i="24"/>
  <c r="CG68" i="24"/>
  <c r="CG60" i="24"/>
  <c r="CG52" i="24"/>
  <c r="CG44" i="24"/>
  <c r="CG36" i="24"/>
  <c r="CG28" i="24"/>
  <c r="CG20" i="24"/>
  <c r="CG95" i="24"/>
  <c r="CG63" i="24"/>
  <c r="CG23" i="24"/>
  <c r="CG102" i="24"/>
  <c r="CG46" i="24"/>
  <c r="CG15" i="24"/>
  <c r="CG107" i="24"/>
  <c r="CG99" i="24"/>
  <c r="CG91" i="24"/>
  <c r="CG83" i="24"/>
  <c r="CG75" i="24"/>
  <c r="CG67" i="24"/>
  <c r="CG59" i="24"/>
  <c r="CG51" i="24"/>
  <c r="CG43" i="24"/>
  <c r="CG35" i="24"/>
  <c r="CG27" i="24"/>
  <c r="CG19" i="24"/>
  <c r="CG111" i="24"/>
  <c r="CG79" i="24"/>
  <c r="CG47" i="24"/>
  <c r="CG62" i="24"/>
  <c r="CG114" i="24"/>
  <c r="CG106" i="24"/>
  <c r="CG98" i="24"/>
  <c r="CG90" i="24"/>
  <c r="CG82" i="24"/>
  <c r="CG74" i="24"/>
  <c r="CG66" i="24"/>
  <c r="CG58" i="24"/>
  <c r="CG50" i="24"/>
  <c r="CG42" i="24"/>
  <c r="CG34" i="24"/>
  <c r="CG26" i="24"/>
  <c r="CG18" i="24"/>
  <c r="CG87" i="24"/>
  <c r="CG39" i="24"/>
  <c r="CG54" i="24"/>
  <c r="CG113" i="24"/>
  <c r="CG105" i="24"/>
  <c r="CG97" i="24"/>
  <c r="CG89" i="24"/>
  <c r="CG81" i="24"/>
  <c r="CG73" i="24"/>
  <c r="CG65" i="24"/>
  <c r="CG57" i="24"/>
  <c r="CG49" i="24"/>
  <c r="CG41" i="24"/>
  <c r="CG33" i="24"/>
  <c r="CG17" i="24"/>
  <c r="CG103" i="24"/>
  <c r="CG71" i="24"/>
  <c r="CG31" i="24"/>
  <c r="CG110" i="24"/>
  <c r="CG38" i="24"/>
  <c r="CG112" i="24"/>
  <c r="CG104" i="24"/>
  <c r="CG96" i="24"/>
  <c r="CG88" i="24"/>
  <c r="CG80" i="24"/>
  <c r="CG72" i="24"/>
  <c r="CG64" i="24"/>
  <c r="CG56" i="24"/>
  <c r="CG48" i="24"/>
  <c r="CG40" i="24"/>
  <c r="CG32" i="24"/>
  <c r="CG24" i="24"/>
  <c r="CU2" i="25"/>
  <c r="CV2" i="25"/>
  <c r="CW2" i="25"/>
  <c r="CX2" i="25"/>
  <c r="DD2" i="25"/>
  <c r="J6" i="23"/>
  <c r="K6" i="23"/>
  <c r="L6" i="23"/>
  <c r="M6" i="23"/>
  <c r="N6" i="23"/>
  <c r="O6" i="23"/>
  <c r="P6" i="23"/>
  <c r="Q6" i="23"/>
  <c r="R6" i="23"/>
  <c r="S6" i="23"/>
  <c r="T6" i="23"/>
  <c r="U6" i="23"/>
  <c r="V6" i="23"/>
  <c r="W6" i="23"/>
  <c r="X6" i="23"/>
  <c r="J7" i="23"/>
  <c r="K7" i="23"/>
  <c r="L7" i="23"/>
  <c r="M7" i="23"/>
  <c r="N7" i="23"/>
  <c r="O7" i="23"/>
  <c r="P7" i="23"/>
  <c r="Q7" i="23"/>
  <c r="R7" i="23"/>
  <c r="S7" i="23"/>
  <c r="T7" i="23"/>
  <c r="U7" i="23"/>
  <c r="V7" i="23"/>
  <c r="W7" i="23"/>
  <c r="X7" i="23"/>
  <c r="J8" i="23"/>
  <c r="K8" i="23"/>
  <c r="L8" i="23"/>
  <c r="M8" i="23"/>
  <c r="N8" i="23"/>
  <c r="O8" i="23"/>
  <c r="P8" i="23"/>
  <c r="Q8" i="23"/>
  <c r="R8" i="23"/>
  <c r="S8" i="23"/>
  <c r="T8" i="23"/>
  <c r="U8" i="23"/>
  <c r="V8" i="23"/>
  <c r="W8" i="23"/>
  <c r="X8" i="23"/>
  <c r="J9" i="23"/>
  <c r="K9" i="23"/>
  <c r="L9" i="23"/>
  <c r="M9" i="23"/>
  <c r="N9" i="23"/>
  <c r="O9" i="23"/>
  <c r="P9" i="23"/>
  <c r="Q9" i="23"/>
  <c r="R9" i="23"/>
  <c r="S9" i="23"/>
  <c r="T9" i="23"/>
  <c r="U9" i="23"/>
  <c r="V9" i="23"/>
  <c r="W9" i="23"/>
  <c r="X9" i="23"/>
  <c r="J10" i="23"/>
  <c r="K10" i="23"/>
  <c r="L10" i="23"/>
  <c r="M10" i="23"/>
  <c r="N10" i="23"/>
  <c r="O10" i="23"/>
  <c r="P10" i="23"/>
  <c r="Q10" i="23"/>
  <c r="R10" i="23"/>
  <c r="S10" i="23"/>
  <c r="T10" i="23"/>
  <c r="U10" i="23"/>
  <c r="V10" i="23"/>
  <c r="W10" i="23"/>
  <c r="X10" i="23"/>
  <c r="J11" i="23"/>
  <c r="K11" i="23"/>
  <c r="L11" i="23"/>
  <c r="M11" i="23"/>
  <c r="N11" i="23"/>
  <c r="O11" i="23"/>
  <c r="P11" i="23"/>
  <c r="Q11" i="23"/>
  <c r="R11" i="23"/>
  <c r="S11" i="23"/>
  <c r="T11" i="23"/>
  <c r="U11" i="23"/>
  <c r="V11" i="23"/>
  <c r="W11" i="23"/>
  <c r="X11" i="23"/>
  <c r="J12" i="23"/>
  <c r="K12" i="23"/>
  <c r="L12" i="23"/>
  <c r="M12" i="23"/>
  <c r="N12" i="23"/>
  <c r="O12" i="23"/>
  <c r="P12" i="23"/>
  <c r="Q12" i="23"/>
  <c r="R12" i="23"/>
  <c r="S12" i="23"/>
  <c r="T12" i="23"/>
  <c r="U12" i="23"/>
  <c r="V12" i="23"/>
  <c r="W12" i="23"/>
  <c r="X12" i="23"/>
  <c r="J13" i="23"/>
  <c r="K13" i="23"/>
  <c r="L13" i="23"/>
  <c r="M13" i="23"/>
  <c r="N13" i="23"/>
  <c r="O13" i="23"/>
  <c r="P13" i="23"/>
  <c r="Q13" i="23"/>
  <c r="R13" i="23"/>
  <c r="S13" i="23"/>
  <c r="T13" i="23"/>
  <c r="U13" i="23"/>
  <c r="V13" i="23"/>
  <c r="W13" i="23"/>
  <c r="X13" i="23"/>
  <c r="J14" i="23"/>
  <c r="K14" i="23"/>
  <c r="L14" i="23"/>
  <c r="M14" i="23"/>
  <c r="N14" i="23"/>
  <c r="O14" i="23"/>
  <c r="P14" i="23"/>
  <c r="Q14" i="23"/>
  <c r="R14" i="23"/>
  <c r="S14" i="23"/>
  <c r="T14" i="23"/>
  <c r="U14" i="23"/>
  <c r="V14" i="23"/>
  <c r="W14" i="23"/>
  <c r="X14" i="23"/>
  <c r="J15" i="23"/>
  <c r="K15" i="23"/>
  <c r="L15" i="23"/>
  <c r="M15" i="23"/>
  <c r="N15" i="23"/>
  <c r="O15" i="23"/>
  <c r="P15" i="23"/>
  <c r="Q15" i="23"/>
  <c r="R15" i="23"/>
  <c r="S15" i="23"/>
  <c r="T15" i="23"/>
  <c r="U15" i="23"/>
  <c r="V15" i="23"/>
  <c r="W15" i="23"/>
  <c r="X15" i="23"/>
  <c r="J16" i="23"/>
  <c r="K16" i="23"/>
  <c r="L16" i="23"/>
  <c r="M16" i="23"/>
  <c r="N16" i="23"/>
  <c r="O16" i="23"/>
  <c r="P16" i="23"/>
  <c r="Q16" i="23"/>
  <c r="R16" i="23"/>
  <c r="S16" i="23"/>
  <c r="T16" i="23"/>
  <c r="U16" i="23"/>
  <c r="V16" i="23"/>
  <c r="W16" i="23"/>
  <c r="X16" i="23"/>
  <c r="J17" i="23"/>
  <c r="K17" i="23"/>
  <c r="L17" i="23"/>
  <c r="M17" i="23"/>
  <c r="N17" i="23"/>
  <c r="O17" i="23"/>
  <c r="P17" i="23"/>
  <c r="Q17" i="23"/>
  <c r="R17" i="23"/>
  <c r="S17" i="23"/>
  <c r="T17" i="23"/>
  <c r="U17" i="23"/>
  <c r="V17" i="23"/>
  <c r="W17" i="23"/>
  <c r="X17" i="23"/>
  <c r="J18" i="23"/>
  <c r="K18" i="23"/>
  <c r="L18" i="23"/>
  <c r="M18" i="23"/>
  <c r="N18" i="23"/>
  <c r="O18" i="23"/>
  <c r="P18" i="23"/>
  <c r="Q18" i="23"/>
  <c r="R18" i="23"/>
  <c r="S18" i="23"/>
  <c r="T18" i="23"/>
  <c r="U18" i="23"/>
  <c r="V18" i="23"/>
  <c r="W18" i="23"/>
  <c r="X18" i="23"/>
  <c r="J19" i="23"/>
  <c r="K19" i="23"/>
  <c r="L19" i="23"/>
  <c r="M19" i="23"/>
  <c r="N19" i="23"/>
  <c r="O19" i="23"/>
  <c r="P19" i="23"/>
  <c r="Q19" i="23"/>
  <c r="R19" i="23"/>
  <c r="S19" i="23"/>
  <c r="T19" i="23"/>
  <c r="U19" i="23"/>
  <c r="V19" i="23"/>
  <c r="W19" i="23"/>
  <c r="X19" i="23"/>
  <c r="J20" i="23"/>
  <c r="K20" i="23"/>
  <c r="L20" i="23"/>
  <c r="M20" i="23"/>
  <c r="N20" i="23"/>
  <c r="O20" i="23"/>
  <c r="P20" i="23"/>
  <c r="Q20" i="23"/>
  <c r="R20" i="23"/>
  <c r="S20" i="23"/>
  <c r="T20" i="23"/>
  <c r="U20" i="23"/>
  <c r="V20" i="23"/>
  <c r="W20" i="23"/>
  <c r="X20" i="23"/>
  <c r="J21" i="23"/>
  <c r="K21" i="23"/>
  <c r="L21" i="23"/>
  <c r="M21" i="23"/>
  <c r="N21" i="23"/>
  <c r="O21" i="23"/>
  <c r="P21" i="23"/>
  <c r="Q21" i="23"/>
  <c r="R21" i="23"/>
  <c r="S21" i="23"/>
  <c r="T21" i="23"/>
  <c r="U21" i="23"/>
  <c r="V21" i="23"/>
  <c r="W21" i="23"/>
  <c r="X21" i="23"/>
  <c r="J22" i="23"/>
  <c r="K22" i="23"/>
  <c r="L22" i="23"/>
  <c r="M22" i="23"/>
  <c r="N22" i="23"/>
  <c r="O22" i="23"/>
  <c r="P22" i="23"/>
  <c r="Q22" i="23"/>
  <c r="R22" i="23"/>
  <c r="S22" i="23"/>
  <c r="T22" i="23"/>
  <c r="U22" i="23"/>
  <c r="V22" i="23"/>
  <c r="W22" i="23"/>
  <c r="X22" i="23"/>
  <c r="J23" i="23"/>
  <c r="K23" i="23"/>
  <c r="L23" i="23"/>
  <c r="M23" i="23"/>
  <c r="N23" i="23"/>
  <c r="O23" i="23"/>
  <c r="P23" i="23"/>
  <c r="Q23" i="23"/>
  <c r="R23" i="23"/>
  <c r="S23" i="23"/>
  <c r="T23" i="23"/>
  <c r="U23" i="23"/>
  <c r="V23" i="23"/>
  <c r="W23" i="23"/>
  <c r="X23" i="23"/>
  <c r="J24" i="23"/>
  <c r="K24" i="23"/>
  <c r="L24" i="23"/>
  <c r="M24" i="23"/>
  <c r="N24" i="23"/>
  <c r="O24" i="23"/>
  <c r="P24" i="23"/>
  <c r="Q24" i="23"/>
  <c r="R24" i="23"/>
  <c r="S24" i="23"/>
  <c r="T24" i="23"/>
  <c r="U24" i="23"/>
  <c r="V24" i="23"/>
  <c r="W24" i="23"/>
  <c r="X24" i="23"/>
  <c r="J25" i="23"/>
  <c r="K25" i="23"/>
  <c r="L25" i="23"/>
  <c r="M25" i="23"/>
  <c r="N25" i="23"/>
  <c r="O25" i="23"/>
  <c r="P25" i="23"/>
  <c r="Q25" i="23"/>
  <c r="R25" i="23"/>
  <c r="S25" i="23"/>
  <c r="T25" i="23"/>
  <c r="U25" i="23"/>
  <c r="V25" i="23"/>
  <c r="W25" i="23"/>
  <c r="X25" i="23"/>
  <c r="J26" i="23"/>
  <c r="K26" i="23"/>
  <c r="L26" i="23"/>
  <c r="M26" i="23"/>
  <c r="N26" i="23"/>
  <c r="O26" i="23"/>
  <c r="P26" i="23"/>
  <c r="Q26" i="23"/>
  <c r="R26" i="23"/>
  <c r="S26" i="23"/>
  <c r="T26" i="23"/>
  <c r="U26" i="23"/>
  <c r="V26" i="23"/>
  <c r="W26" i="23"/>
  <c r="X26" i="23"/>
  <c r="J27" i="23"/>
  <c r="K27" i="23"/>
  <c r="L27" i="23"/>
  <c r="M27" i="23"/>
  <c r="N27" i="23"/>
  <c r="O27" i="23"/>
  <c r="P27" i="23"/>
  <c r="Q27" i="23"/>
  <c r="R27" i="23"/>
  <c r="S27" i="23"/>
  <c r="T27" i="23"/>
  <c r="U27" i="23"/>
  <c r="V27" i="23"/>
  <c r="W27" i="23"/>
  <c r="X27" i="23"/>
  <c r="J28" i="23"/>
  <c r="K28" i="23"/>
  <c r="L28" i="23"/>
  <c r="M28" i="23"/>
  <c r="N28" i="23"/>
  <c r="O28" i="23"/>
  <c r="P28" i="23"/>
  <c r="Q28" i="23"/>
  <c r="R28" i="23"/>
  <c r="S28" i="23"/>
  <c r="T28" i="23"/>
  <c r="U28" i="23"/>
  <c r="V28" i="23"/>
  <c r="W28" i="23"/>
  <c r="X28" i="23"/>
  <c r="J29" i="23"/>
  <c r="K29" i="23"/>
  <c r="L29" i="23"/>
  <c r="M29" i="23"/>
  <c r="N29" i="23"/>
  <c r="O29" i="23"/>
  <c r="P29" i="23"/>
  <c r="Q29" i="23"/>
  <c r="R29" i="23"/>
  <c r="S29" i="23"/>
  <c r="T29" i="23"/>
  <c r="U29" i="23"/>
  <c r="V29" i="23"/>
  <c r="W29" i="23"/>
  <c r="X29" i="23"/>
  <c r="J30" i="23"/>
  <c r="K30" i="23"/>
  <c r="L30" i="23"/>
  <c r="M30" i="23"/>
  <c r="N30" i="23"/>
  <c r="O30" i="23"/>
  <c r="P30" i="23"/>
  <c r="Q30" i="23"/>
  <c r="R30" i="23"/>
  <c r="S30" i="23"/>
  <c r="T30" i="23"/>
  <c r="U30" i="23"/>
  <c r="V30" i="23"/>
  <c r="W30" i="23"/>
  <c r="X30" i="23"/>
  <c r="J31" i="23"/>
  <c r="K31" i="23"/>
  <c r="L31" i="23"/>
  <c r="M31" i="23"/>
  <c r="N31" i="23"/>
  <c r="O31" i="23"/>
  <c r="P31" i="23"/>
  <c r="Q31" i="23"/>
  <c r="R31" i="23"/>
  <c r="S31" i="23"/>
  <c r="T31" i="23"/>
  <c r="U31" i="23"/>
  <c r="V31" i="23"/>
  <c r="W31" i="23"/>
  <c r="X31" i="23"/>
  <c r="J32" i="23"/>
  <c r="K32" i="23"/>
  <c r="L32" i="23"/>
  <c r="M32" i="23"/>
  <c r="N32" i="23"/>
  <c r="O32" i="23"/>
  <c r="P32" i="23"/>
  <c r="Q32" i="23"/>
  <c r="R32" i="23"/>
  <c r="S32" i="23"/>
  <c r="T32" i="23"/>
  <c r="U32" i="23"/>
  <c r="V32" i="23"/>
  <c r="W32" i="23"/>
  <c r="X32" i="23"/>
  <c r="J33" i="23"/>
  <c r="K33" i="23"/>
  <c r="L33" i="23"/>
  <c r="M33" i="23"/>
  <c r="N33" i="23"/>
  <c r="O33" i="23"/>
  <c r="P33" i="23"/>
  <c r="Q33" i="23"/>
  <c r="R33" i="23"/>
  <c r="S33" i="23"/>
  <c r="T33" i="23"/>
  <c r="U33" i="23"/>
  <c r="V33" i="23"/>
  <c r="W33" i="23"/>
  <c r="X33" i="23"/>
  <c r="J34" i="23"/>
  <c r="K34" i="23"/>
  <c r="L34" i="23"/>
  <c r="M34" i="23"/>
  <c r="N34" i="23"/>
  <c r="O34" i="23"/>
  <c r="P34" i="23"/>
  <c r="Q34" i="23"/>
  <c r="R34" i="23"/>
  <c r="S34" i="23"/>
  <c r="T34" i="23"/>
  <c r="U34" i="23"/>
  <c r="V34" i="23"/>
  <c r="W34" i="23"/>
  <c r="X34" i="23"/>
  <c r="J35" i="23"/>
  <c r="K35" i="23"/>
  <c r="L35" i="23"/>
  <c r="M35" i="23"/>
  <c r="N35" i="23"/>
  <c r="O35" i="23"/>
  <c r="P35" i="23"/>
  <c r="Q35" i="23"/>
  <c r="R35" i="23"/>
  <c r="S35" i="23"/>
  <c r="T35" i="23"/>
  <c r="U35" i="23"/>
  <c r="V35" i="23"/>
  <c r="W35" i="23"/>
  <c r="X35" i="23"/>
  <c r="J36" i="23"/>
  <c r="K36" i="23"/>
  <c r="L36" i="23"/>
  <c r="M36" i="23"/>
  <c r="N36" i="23"/>
  <c r="O36" i="23"/>
  <c r="P36" i="23"/>
  <c r="Q36" i="23"/>
  <c r="R36" i="23"/>
  <c r="S36" i="23"/>
  <c r="T36" i="23"/>
  <c r="U36" i="23"/>
  <c r="V36" i="23"/>
  <c r="W36" i="23"/>
  <c r="X36" i="23"/>
  <c r="J37" i="23"/>
  <c r="K37" i="23"/>
  <c r="L37" i="23"/>
  <c r="M37" i="23"/>
  <c r="N37" i="23"/>
  <c r="O37" i="23"/>
  <c r="P37" i="23"/>
  <c r="Q37" i="23"/>
  <c r="R37" i="23"/>
  <c r="S37" i="23"/>
  <c r="T37" i="23"/>
  <c r="U37" i="23"/>
  <c r="V37" i="23"/>
  <c r="W37" i="23"/>
  <c r="X37" i="23"/>
  <c r="J38" i="23"/>
  <c r="K38" i="23"/>
  <c r="L38" i="23"/>
  <c r="M38" i="23"/>
  <c r="N38" i="23"/>
  <c r="O38" i="23"/>
  <c r="P38" i="23"/>
  <c r="Q38" i="23"/>
  <c r="R38" i="23"/>
  <c r="S38" i="23"/>
  <c r="T38" i="23"/>
  <c r="U38" i="23"/>
  <c r="V38" i="23"/>
  <c r="W38" i="23"/>
  <c r="X38" i="23"/>
  <c r="J39" i="23"/>
  <c r="K39" i="23"/>
  <c r="L39" i="23"/>
  <c r="M39" i="23"/>
  <c r="N39" i="23"/>
  <c r="O39" i="23"/>
  <c r="P39" i="23"/>
  <c r="Q39" i="23"/>
  <c r="R39" i="23"/>
  <c r="S39" i="23"/>
  <c r="T39" i="23"/>
  <c r="U39" i="23"/>
  <c r="V39" i="23"/>
  <c r="W39" i="23"/>
  <c r="X39" i="23"/>
  <c r="J40" i="23"/>
  <c r="K40" i="23"/>
  <c r="L40" i="23"/>
  <c r="M40" i="23"/>
  <c r="N40" i="23"/>
  <c r="O40" i="23"/>
  <c r="P40" i="23"/>
  <c r="Q40" i="23"/>
  <c r="R40" i="23"/>
  <c r="S40" i="23"/>
  <c r="T40" i="23"/>
  <c r="U40" i="23"/>
  <c r="V40" i="23"/>
  <c r="W40" i="23"/>
  <c r="X40" i="23"/>
  <c r="J41" i="23"/>
  <c r="K41" i="23"/>
  <c r="L41" i="23"/>
  <c r="M41" i="23"/>
  <c r="N41" i="23"/>
  <c r="O41" i="23"/>
  <c r="P41" i="23"/>
  <c r="Q41" i="23"/>
  <c r="R41" i="23"/>
  <c r="S41" i="23"/>
  <c r="T41" i="23"/>
  <c r="U41" i="23"/>
  <c r="V41" i="23"/>
  <c r="W41" i="23"/>
  <c r="X41" i="23"/>
  <c r="J42" i="23"/>
  <c r="K42" i="23"/>
  <c r="L42" i="23"/>
  <c r="M42" i="23"/>
  <c r="N42" i="23"/>
  <c r="O42" i="23"/>
  <c r="P42" i="23"/>
  <c r="Q42" i="23"/>
  <c r="R42" i="23"/>
  <c r="S42" i="23"/>
  <c r="T42" i="23"/>
  <c r="U42" i="23"/>
  <c r="V42" i="23"/>
  <c r="W42" i="23"/>
  <c r="X42" i="23"/>
  <c r="J43" i="23"/>
  <c r="K43" i="23"/>
  <c r="L43" i="23"/>
  <c r="M43" i="23"/>
  <c r="N43" i="23"/>
  <c r="O43" i="23"/>
  <c r="P43" i="23"/>
  <c r="Q43" i="23"/>
  <c r="R43" i="23"/>
  <c r="S43" i="23"/>
  <c r="T43" i="23"/>
  <c r="U43" i="23"/>
  <c r="V43" i="23"/>
  <c r="W43" i="23"/>
  <c r="X43" i="23"/>
  <c r="J44" i="23"/>
  <c r="K44" i="23"/>
  <c r="L44" i="23"/>
  <c r="M44" i="23"/>
  <c r="N44" i="23"/>
  <c r="O44" i="23"/>
  <c r="P44" i="23"/>
  <c r="Q44" i="23"/>
  <c r="R44" i="23"/>
  <c r="S44" i="23"/>
  <c r="T44" i="23"/>
  <c r="U44" i="23"/>
  <c r="V44" i="23"/>
  <c r="W44" i="23"/>
  <c r="X44" i="23"/>
  <c r="J45" i="23"/>
  <c r="K45" i="23"/>
  <c r="L45" i="23"/>
  <c r="M45" i="23"/>
  <c r="N45" i="23"/>
  <c r="O45" i="23"/>
  <c r="P45" i="23"/>
  <c r="Q45" i="23"/>
  <c r="R45" i="23"/>
  <c r="S45" i="23"/>
  <c r="T45" i="23"/>
  <c r="U45" i="23"/>
  <c r="V45" i="23"/>
  <c r="W45" i="23"/>
  <c r="X45" i="23"/>
  <c r="J46" i="23"/>
  <c r="K46" i="23"/>
  <c r="L46" i="23"/>
  <c r="M46" i="23"/>
  <c r="N46" i="23"/>
  <c r="O46" i="23"/>
  <c r="P46" i="23"/>
  <c r="Q46" i="23"/>
  <c r="R46" i="23"/>
  <c r="S46" i="23"/>
  <c r="T46" i="23"/>
  <c r="U46" i="23"/>
  <c r="V46" i="23"/>
  <c r="W46" i="23"/>
  <c r="X46" i="23"/>
  <c r="J47" i="23"/>
  <c r="K47" i="23"/>
  <c r="L47" i="23"/>
  <c r="M47" i="23"/>
  <c r="N47" i="23"/>
  <c r="O47" i="23"/>
  <c r="P47" i="23"/>
  <c r="Q47" i="23"/>
  <c r="R47" i="23"/>
  <c r="S47" i="23"/>
  <c r="T47" i="23"/>
  <c r="U47" i="23"/>
  <c r="V47" i="23"/>
  <c r="W47" i="23"/>
  <c r="X47" i="23"/>
  <c r="J48" i="23"/>
  <c r="K48" i="23"/>
  <c r="L48" i="23"/>
  <c r="M48" i="23"/>
  <c r="N48" i="23"/>
  <c r="O48" i="23"/>
  <c r="P48" i="23"/>
  <c r="Q48" i="23"/>
  <c r="R48" i="23"/>
  <c r="S48" i="23"/>
  <c r="T48" i="23"/>
  <c r="U48" i="23"/>
  <c r="V48" i="23"/>
  <c r="W48" i="23"/>
  <c r="X48" i="23"/>
  <c r="J49" i="23"/>
  <c r="K49" i="23"/>
  <c r="L49" i="23"/>
  <c r="M49" i="23"/>
  <c r="N49" i="23"/>
  <c r="O49" i="23"/>
  <c r="P49" i="23"/>
  <c r="Q49" i="23"/>
  <c r="R49" i="23"/>
  <c r="S49" i="23"/>
  <c r="T49" i="23"/>
  <c r="U49" i="23"/>
  <c r="V49" i="23"/>
  <c r="W49" i="23"/>
  <c r="X49" i="23"/>
  <c r="J50" i="23"/>
  <c r="K50" i="23"/>
  <c r="L50" i="23"/>
  <c r="M50" i="23"/>
  <c r="N50" i="23"/>
  <c r="O50" i="23"/>
  <c r="P50" i="23"/>
  <c r="Q50" i="23"/>
  <c r="R50" i="23"/>
  <c r="S50" i="23"/>
  <c r="T50" i="23"/>
  <c r="U50" i="23"/>
  <c r="V50" i="23"/>
  <c r="W50" i="23"/>
  <c r="X50" i="23"/>
  <c r="J51" i="23"/>
  <c r="K51" i="23"/>
  <c r="L51" i="23"/>
  <c r="M51" i="23"/>
  <c r="N51" i="23"/>
  <c r="O51" i="23"/>
  <c r="P51" i="23"/>
  <c r="Q51" i="23"/>
  <c r="R51" i="23"/>
  <c r="S51" i="23"/>
  <c r="T51" i="23"/>
  <c r="U51" i="23"/>
  <c r="V51" i="23"/>
  <c r="W51" i="23"/>
  <c r="X51" i="23"/>
  <c r="J52" i="23"/>
  <c r="K52" i="23"/>
  <c r="L52" i="23"/>
  <c r="M52" i="23"/>
  <c r="N52" i="23"/>
  <c r="O52" i="23"/>
  <c r="P52" i="23"/>
  <c r="Q52" i="23"/>
  <c r="R52" i="23"/>
  <c r="S52" i="23"/>
  <c r="T52" i="23"/>
  <c r="U52" i="23"/>
  <c r="V52" i="23"/>
  <c r="W52" i="23"/>
  <c r="X52" i="23"/>
  <c r="J53" i="23"/>
  <c r="K53" i="23"/>
  <c r="L53" i="23"/>
  <c r="M53" i="23"/>
  <c r="N53" i="23"/>
  <c r="O53" i="23"/>
  <c r="P53" i="23"/>
  <c r="Q53" i="23"/>
  <c r="R53" i="23"/>
  <c r="S53" i="23"/>
  <c r="T53" i="23"/>
  <c r="U53" i="23"/>
  <c r="V53" i="23"/>
  <c r="W53" i="23"/>
  <c r="X53" i="23"/>
  <c r="J54" i="23"/>
  <c r="K54" i="23"/>
  <c r="L54" i="23"/>
  <c r="M54" i="23"/>
  <c r="N54" i="23"/>
  <c r="O54" i="23"/>
  <c r="P54" i="23"/>
  <c r="Q54" i="23"/>
  <c r="R54" i="23"/>
  <c r="S54" i="23"/>
  <c r="T54" i="23"/>
  <c r="U54" i="23"/>
  <c r="V54" i="23"/>
  <c r="W54" i="23"/>
  <c r="X54" i="23"/>
  <c r="J55" i="23"/>
  <c r="K55" i="23"/>
  <c r="L55" i="23"/>
  <c r="M55" i="23"/>
  <c r="N55" i="23"/>
  <c r="O55" i="23"/>
  <c r="P55" i="23"/>
  <c r="Q55" i="23"/>
  <c r="R55" i="23"/>
  <c r="S55" i="23"/>
  <c r="T55" i="23"/>
  <c r="U55" i="23"/>
  <c r="V55" i="23"/>
  <c r="W55" i="23"/>
  <c r="X55" i="23"/>
  <c r="J56" i="23"/>
  <c r="K56" i="23"/>
  <c r="L56" i="23"/>
  <c r="M56" i="23"/>
  <c r="N56" i="23"/>
  <c r="O56" i="23"/>
  <c r="P56" i="23"/>
  <c r="Q56" i="23"/>
  <c r="R56" i="23"/>
  <c r="S56" i="23"/>
  <c r="T56" i="23"/>
  <c r="U56" i="23"/>
  <c r="V56" i="23"/>
  <c r="W56" i="23"/>
  <c r="X56" i="23"/>
  <c r="J57" i="23"/>
  <c r="K57" i="23"/>
  <c r="L57" i="23"/>
  <c r="M57" i="23"/>
  <c r="N57" i="23"/>
  <c r="O57" i="23"/>
  <c r="P57" i="23"/>
  <c r="Q57" i="23"/>
  <c r="R57" i="23"/>
  <c r="S57" i="23"/>
  <c r="T57" i="23"/>
  <c r="U57" i="23"/>
  <c r="V57" i="23"/>
  <c r="W57" i="23"/>
  <c r="X57" i="23"/>
  <c r="J58" i="23"/>
  <c r="K58" i="23"/>
  <c r="L58" i="23"/>
  <c r="M58" i="23"/>
  <c r="N58" i="23"/>
  <c r="O58" i="23"/>
  <c r="P58" i="23"/>
  <c r="Q58" i="23"/>
  <c r="R58" i="23"/>
  <c r="S58" i="23"/>
  <c r="T58" i="23"/>
  <c r="U58" i="23"/>
  <c r="V58" i="23"/>
  <c r="W58" i="23"/>
  <c r="X58" i="23"/>
  <c r="J59" i="23"/>
  <c r="K59" i="23"/>
  <c r="L59" i="23"/>
  <c r="M59" i="23"/>
  <c r="N59" i="23"/>
  <c r="O59" i="23"/>
  <c r="P59" i="23"/>
  <c r="Q59" i="23"/>
  <c r="R59" i="23"/>
  <c r="S59" i="23"/>
  <c r="T59" i="23"/>
  <c r="U59" i="23"/>
  <c r="V59" i="23"/>
  <c r="W59" i="23"/>
  <c r="X59" i="23"/>
  <c r="J60" i="23"/>
  <c r="K60" i="23"/>
  <c r="L60" i="23"/>
  <c r="M60" i="23"/>
  <c r="N60" i="23"/>
  <c r="O60" i="23"/>
  <c r="P60" i="23"/>
  <c r="Q60" i="23"/>
  <c r="R60" i="23"/>
  <c r="S60" i="23"/>
  <c r="T60" i="23"/>
  <c r="U60" i="23"/>
  <c r="V60" i="23"/>
  <c r="W60" i="23"/>
  <c r="X60" i="23"/>
  <c r="J61" i="23"/>
  <c r="K61" i="23"/>
  <c r="L61" i="23"/>
  <c r="M61" i="23"/>
  <c r="N61" i="23"/>
  <c r="O61" i="23"/>
  <c r="P61" i="23"/>
  <c r="Q61" i="23"/>
  <c r="R61" i="23"/>
  <c r="S61" i="23"/>
  <c r="T61" i="23"/>
  <c r="U61" i="23"/>
  <c r="V61" i="23"/>
  <c r="W61" i="23"/>
  <c r="X61" i="23"/>
  <c r="J62" i="23"/>
  <c r="K62" i="23"/>
  <c r="L62" i="23"/>
  <c r="M62" i="23"/>
  <c r="N62" i="23"/>
  <c r="O62" i="23"/>
  <c r="P62" i="23"/>
  <c r="Q62" i="23"/>
  <c r="R62" i="23"/>
  <c r="S62" i="23"/>
  <c r="T62" i="23"/>
  <c r="U62" i="23"/>
  <c r="V62" i="23"/>
  <c r="W62" i="23"/>
  <c r="X62" i="23"/>
  <c r="J63" i="23"/>
  <c r="K63" i="23"/>
  <c r="L63" i="23"/>
  <c r="M63" i="23"/>
  <c r="N63" i="23"/>
  <c r="O63" i="23"/>
  <c r="P63" i="23"/>
  <c r="Q63" i="23"/>
  <c r="R63" i="23"/>
  <c r="S63" i="23"/>
  <c r="T63" i="23"/>
  <c r="U63" i="23"/>
  <c r="V63" i="23"/>
  <c r="W63" i="23"/>
  <c r="X63" i="23"/>
  <c r="J64" i="23"/>
  <c r="K64" i="23"/>
  <c r="L64" i="23"/>
  <c r="M64" i="23"/>
  <c r="N64" i="23"/>
  <c r="O64" i="23"/>
  <c r="P64" i="23"/>
  <c r="Q64" i="23"/>
  <c r="R64" i="23"/>
  <c r="S64" i="23"/>
  <c r="T64" i="23"/>
  <c r="U64" i="23"/>
  <c r="V64" i="23"/>
  <c r="W64" i="23"/>
  <c r="X64" i="23"/>
  <c r="J65" i="23"/>
  <c r="K65" i="23"/>
  <c r="L65" i="23"/>
  <c r="M65" i="23"/>
  <c r="N65" i="23"/>
  <c r="O65" i="23"/>
  <c r="P65" i="23"/>
  <c r="Q65" i="23"/>
  <c r="R65" i="23"/>
  <c r="S65" i="23"/>
  <c r="T65" i="23"/>
  <c r="U65" i="23"/>
  <c r="V65" i="23"/>
  <c r="W65" i="23"/>
  <c r="X65" i="23"/>
  <c r="J66" i="23"/>
  <c r="K66" i="23"/>
  <c r="L66" i="23"/>
  <c r="M66" i="23"/>
  <c r="N66" i="23"/>
  <c r="O66" i="23"/>
  <c r="P66" i="23"/>
  <c r="Q66" i="23"/>
  <c r="R66" i="23"/>
  <c r="S66" i="23"/>
  <c r="T66" i="23"/>
  <c r="U66" i="23"/>
  <c r="V66" i="23"/>
  <c r="W66" i="23"/>
  <c r="X66" i="23"/>
  <c r="J67" i="23"/>
  <c r="K67" i="23"/>
  <c r="L67" i="23"/>
  <c r="M67" i="23"/>
  <c r="N67" i="23"/>
  <c r="O67" i="23"/>
  <c r="P67" i="23"/>
  <c r="Q67" i="23"/>
  <c r="R67" i="23"/>
  <c r="S67" i="23"/>
  <c r="T67" i="23"/>
  <c r="U67" i="23"/>
  <c r="V67" i="23"/>
  <c r="W67" i="23"/>
  <c r="X67" i="23"/>
  <c r="J68" i="23"/>
  <c r="K68" i="23"/>
  <c r="L68" i="23"/>
  <c r="M68" i="23"/>
  <c r="N68" i="23"/>
  <c r="O68" i="23"/>
  <c r="P68" i="23"/>
  <c r="Q68" i="23"/>
  <c r="R68" i="23"/>
  <c r="S68" i="23"/>
  <c r="T68" i="23"/>
  <c r="U68" i="23"/>
  <c r="V68" i="23"/>
  <c r="W68" i="23"/>
  <c r="X68" i="23"/>
  <c r="J69" i="23"/>
  <c r="K69" i="23"/>
  <c r="L69" i="23"/>
  <c r="M69" i="23"/>
  <c r="N69" i="23"/>
  <c r="O69" i="23"/>
  <c r="P69" i="23"/>
  <c r="Q69" i="23"/>
  <c r="R69" i="23"/>
  <c r="S69" i="23"/>
  <c r="T69" i="23"/>
  <c r="U69" i="23"/>
  <c r="V69" i="23"/>
  <c r="W69" i="23"/>
  <c r="X69" i="23"/>
  <c r="J70" i="23"/>
  <c r="K70" i="23"/>
  <c r="L70" i="23"/>
  <c r="M70" i="23"/>
  <c r="N70" i="23"/>
  <c r="O70" i="23"/>
  <c r="P70" i="23"/>
  <c r="Q70" i="23"/>
  <c r="R70" i="23"/>
  <c r="S70" i="23"/>
  <c r="T70" i="23"/>
  <c r="U70" i="23"/>
  <c r="V70" i="23"/>
  <c r="W70" i="23"/>
  <c r="X70" i="23"/>
  <c r="J71" i="23"/>
  <c r="K71" i="23"/>
  <c r="L71" i="23"/>
  <c r="M71" i="23"/>
  <c r="N71" i="23"/>
  <c r="O71" i="23"/>
  <c r="P71" i="23"/>
  <c r="Q71" i="23"/>
  <c r="R71" i="23"/>
  <c r="S71" i="23"/>
  <c r="T71" i="23"/>
  <c r="U71" i="23"/>
  <c r="V71" i="23"/>
  <c r="W71" i="23"/>
  <c r="X71" i="23"/>
  <c r="J72" i="23"/>
  <c r="K72" i="23"/>
  <c r="L72" i="23"/>
  <c r="M72" i="23"/>
  <c r="N72" i="23"/>
  <c r="O72" i="23"/>
  <c r="P72" i="23"/>
  <c r="Q72" i="23"/>
  <c r="R72" i="23"/>
  <c r="S72" i="23"/>
  <c r="T72" i="23"/>
  <c r="U72" i="23"/>
  <c r="V72" i="23"/>
  <c r="W72" i="23"/>
  <c r="X72" i="23"/>
  <c r="J73" i="23"/>
  <c r="K73" i="23"/>
  <c r="L73" i="23"/>
  <c r="M73" i="23"/>
  <c r="N73" i="23"/>
  <c r="O73" i="23"/>
  <c r="P73" i="23"/>
  <c r="Q73" i="23"/>
  <c r="R73" i="23"/>
  <c r="S73" i="23"/>
  <c r="T73" i="23"/>
  <c r="U73" i="23"/>
  <c r="V73" i="23"/>
  <c r="W73" i="23"/>
  <c r="X73" i="23"/>
  <c r="J74" i="23"/>
  <c r="K74" i="23"/>
  <c r="L74" i="23"/>
  <c r="M74" i="23"/>
  <c r="N74" i="23"/>
  <c r="O74" i="23"/>
  <c r="P74" i="23"/>
  <c r="Q74" i="23"/>
  <c r="R74" i="23"/>
  <c r="S74" i="23"/>
  <c r="T74" i="23"/>
  <c r="U74" i="23"/>
  <c r="V74" i="23"/>
  <c r="W74" i="23"/>
  <c r="X74" i="23"/>
  <c r="J75" i="23"/>
  <c r="K75" i="23"/>
  <c r="L75" i="23"/>
  <c r="M75" i="23"/>
  <c r="N75" i="23"/>
  <c r="O75" i="23"/>
  <c r="P75" i="23"/>
  <c r="Q75" i="23"/>
  <c r="R75" i="23"/>
  <c r="S75" i="23"/>
  <c r="T75" i="23"/>
  <c r="U75" i="23"/>
  <c r="V75" i="23"/>
  <c r="W75" i="23"/>
  <c r="X75" i="23"/>
  <c r="J76" i="23"/>
  <c r="K76" i="23"/>
  <c r="L76" i="23"/>
  <c r="M76" i="23"/>
  <c r="N76" i="23"/>
  <c r="O76" i="23"/>
  <c r="P76" i="23"/>
  <c r="Q76" i="23"/>
  <c r="R76" i="23"/>
  <c r="S76" i="23"/>
  <c r="T76" i="23"/>
  <c r="U76" i="23"/>
  <c r="V76" i="23"/>
  <c r="W76" i="23"/>
  <c r="X76" i="23"/>
  <c r="J77" i="23"/>
  <c r="K77" i="23"/>
  <c r="L77" i="23"/>
  <c r="M77" i="23"/>
  <c r="N77" i="23"/>
  <c r="O77" i="23"/>
  <c r="P77" i="23"/>
  <c r="Q77" i="23"/>
  <c r="R77" i="23"/>
  <c r="S77" i="23"/>
  <c r="T77" i="23"/>
  <c r="U77" i="23"/>
  <c r="V77" i="23"/>
  <c r="W77" i="23"/>
  <c r="X77" i="23"/>
  <c r="J78" i="23"/>
  <c r="K78" i="23"/>
  <c r="L78" i="23"/>
  <c r="M78" i="23"/>
  <c r="N78" i="23"/>
  <c r="O78" i="23"/>
  <c r="P78" i="23"/>
  <c r="Q78" i="23"/>
  <c r="R78" i="23"/>
  <c r="S78" i="23"/>
  <c r="T78" i="23"/>
  <c r="U78" i="23"/>
  <c r="V78" i="23"/>
  <c r="W78" i="23"/>
  <c r="X78" i="23"/>
  <c r="J79" i="23"/>
  <c r="K79" i="23"/>
  <c r="L79" i="23"/>
  <c r="M79" i="23"/>
  <c r="N79" i="23"/>
  <c r="O79" i="23"/>
  <c r="P79" i="23"/>
  <c r="Q79" i="23"/>
  <c r="R79" i="23"/>
  <c r="S79" i="23"/>
  <c r="T79" i="23"/>
  <c r="U79" i="23"/>
  <c r="V79" i="23"/>
  <c r="W79" i="23"/>
  <c r="X79" i="23"/>
  <c r="J80" i="23"/>
  <c r="K80" i="23"/>
  <c r="L80" i="23"/>
  <c r="M80" i="23"/>
  <c r="N80" i="23"/>
  <c r="O80" i="23"/>
  <c r="P80" i="23"/>
  <c r="Q80" i="23"/>
  <c r="R80" i="23"/>
  <c r="S80" i="23"/>
  <c r="T80" i="23"/>
  <c r="U80" i="23"/>
  <c r="V80" i="23"/>
  <c r="W80" i="23"/>
  <c r="X80" i="23"/>
  <c r="J81" i="23"/>
  <c r="K81" i="23"/>
  <c r="L81" i="23"/>
  <c r="M81" i="23"/>
  <c r="N81" i="23"/>
  <c r="O81" i="23"/>
  <c r="P81" i="23"/>
  <c r="Q81" i="23"/>
  <c r="R81" i="23"/>
  <c r="S81" i="23"/>
  <c r="T81" i="23"/>
  <c r="U81" i="23"/>
  <c r="V81" i="23"/>
  <c r="W81" i="23"/>
  <c r="X81" i="23"/>
  <c r="J82" i="23"/>
  <c r="K82" i="23"/>
  <c r="L82" i="23"/>
  <c r="M82" i="23"/>
  <c r="N82" i="23"/>
  <c r="O82" i="23"/>
  <c r="P82" i="23"/>
  <c r="Q82" i="23"/>
  <c r="R82" i="23"/>
  <c r="S82" i="23"/>
  <c r="T82" i="23"/>
  <c r="U82" i="23"/>
  <c r="V82" i="23"/>
  <c r="W82" i="23"/>
  <c r="X82" i="23"/>
  <c r="J83" i="23"/>
  <c r="K83" i="23"/>
  <c r="L83" i="23"/>
  <c r="M83" i="23"/>
  <c r="N83" i="23"/>
  <c r="O83" i="23"/>
  <c r="P83" i="23"/>
  <c r="Q83" i="23"/>
  <c r="R83" i="23"/>
  <c r="S83" i="23"/>
  <c r="T83" i="23"/>
  <c r="U83" i="23"/>
  <c r="V83" i="23"/>
  <c r="W83" i="23"/>
  <c r="X83" i="23"/>
  <c r="J84" i="23"/>
  <c r="K84" i="23"/>
  <c r="L84" i="23"/>
  <c r="M84" i="23"/>
  <c r="N84" i="23"/>
  <c r="O84" i="23"/>
  <c r="P84" i="23"/>
  <c r="Q84" i="23"/>
  <c r="R84" i="23"/>
  <c r="S84" i="23"/>
  <c r="T84" i="23"/>
  <c r="U84" i="23"/>
  <c r="V84" i="23"/>
  <c r="W84" i="23"/>
  <c r="X84" i="23"/>
  <c r="J85" i="23"/>
  <c r="K85" i="23"/>
  <c r="L85" i="23"/>
  <c r="M85" i="23"/>
  <c r="N85" i="23"/>
  <c r="O85" i="23"/>
  <c r="P85" i="23"/>
  <c r="Q85" i="23"/>
  <c r="R85" i="23"/>
  <c r="S85" i="23"/>
  <c r="T85" i="23"/>
  <c r="U85" i="23"/>
  <c r="V85" i="23"/>
  <c r="W85" i="23"/>
  <c r="X85" i="23"/>
  <c r="J86" i="23"/>
  <c r="K86" i="23"/>
  <c r="L86" i="23"/>
  <c r="M86" i="23"/>
  <c r="N86" i="23"/>
  <c r="O86" i="23"/>
  <c r="P86" i="23"/>
  <c r="Q86" i="23"/>
  <c r="R86" i="23"/>
  <c r="S86" i="23"/>
  <c r="T86" i="23"/>
  <c r="U86" i="23"/>
  <c r="V86" i="23"/>
  <c r="W86" i="23"/>
  <c r="X86" i="23"/>
  <c r="J87" i="23"/>
  <c r="K87" i="23"/>
  <c r="L87" i="23"/>
  <c r="M87" i="23"/>
  <c r="N87" i="23"/>
  <c r="O87" i="23"/>
  <c r="P87" i="23"/>
  <c r="Q87" i="23"/>
  <c r="R87" i="23"/>
  <c r="S87" i="23"/>
  <c r="T87" i="23"/>
  <c r="U87" i="23"/>
  <c r="V87" i="23"/>
  <c r="W87" i="23"/>
  <c r="X87" i="23"/>
  <c r="J88" i="23"/>
  <c r="K88" i="23"/>
  <c r="L88" i="23"/>
  <c r="M88" i="23"/>
  <c r="N88" i="23"/>
  <c r="O88" i="23"/>
  <c r="P88" i="23"/>
  <c r="Q88" i="23"/>
  <c r="R88" i="23"/>
  <c r="S88" i="23"/>
  <c r="T88" i="23"/>
  <c r="U88" i="23"/>
  <c r="V88" i="23"/>
  <c r="W88" i="23"/>
  <c r="X88" i="23"/>
  <c r="J89" i="23"/>
  <c r="K89" i="23"/>
  <c r="L89" i="23"/>
  <c r="M89" i="23"/>
  <c r="N89" i="23"/>
  <c r="O89" i="23"/>
  <c r="P89" i="23"/>
  <c r="Q89" i="23"/>
  <c r="R89" i="23"/>
  <c r="S89" i="23"/>
  <c r="T89" i="23"/>
  <c r="U89" i="23"/>
  <c r="V89" i="23"/>
  <c r="W89" i="23"/>
  <c r="X89" i="23"/>
  <c r="J90" i="23"/>
  <c r="K90" i="23"/>
  <c r="L90" i="23"/>
  <c r="M90" i="23"/>
  <c r="N90" i="23"/>
  <c r="O90" i="23"/>
  <c r="P90" i="23"/>
  <c r="Q90" i="23"/>
  <c r="R90" i="23"/>
  <c r="S90" i="23"/>
  <c r="T90" i="23"/>
  <c r="U90" i="23"/>
  <c r="V90" i="23"/>
  <c r="W90" i="23"/>
  <c r="X90" i="23"/>
  <c r="J91" i="23"/>
  <c r="K91" i="23"/>
  <c r="L91" i="23"/>
  <c r="M91" i="23"/>
  <c r="N91" i="23"/>
  <c r="O91" i="23"/>
  <c r="P91" i="23"/>
  <c r="Q91" i="23"/>
  <c r="R91" i="23"/>
  <c r="S91" i="23"/>
  <c r="T91" i="23"/>
  <c r="U91" i="23"/>
  <c r="V91" i="23"/>
  <c r="W91" i="23"/>
  <c r="X91" i="23"/>
  <c r="J92" i="23"/>
  <c r="K92" i="23"/>
  <c r="L92" i="23"/>
  <c r="M92" i="23"/>
  <c r="N92" i="23"/>
  <c r="O92" i="23"/>
  <c r="P92" i="23"/>
  <c r="Q92" i="23"/>
  <c r="R92" i="23"/>
  <c r="S92" i="23"/>
  <c r="T92" i="23"/>
  <c r="U92" i="23"/>
  <c r="V92" i="23"/>
  <c r="W92" i="23"/>
  <c r="X92" i="23"/>
  <c r="J93" i="23"/>
  <c r="K93" i="23"/>
  <c r="L93" i="23"/>
  <c r="M93" i="23"/>
  <c r="N93" i="23"/>
  <c r="O93" i="23"/>
  <c r="P93" i="23"/>
  <c r="Q93" i="23"/>
  <c r="R93" i="23"/>
  <c r="S93" i="23"/>
  <c r="T93" i="23"/>
  <c r="U93" i="23"/>
  <c r="V93" i="23"/>
  <c r="W93" i="23"/>
  <c r="X93" i="23"/>
  <c r="J94" i="23"/>
  <c r="K94" i="23"/>
  <c r="L94" i="23"/>
  <c r="M94" i="23"/>
  <c r="N94" i="23"/>
  <c r="O94" i="23"/>
  <c r="P94" i="23"/>
  <c r="Q94" i="23"/>
  <c r="R94" i="23"/>
  <c r="S94" i="23"/>
  <c r="T94" i="23"/>
  <c r="U94" i="23"/>
  <c r="V94" i="23"/>
  <c r="W94" i="23"/>
  <c r="X94" i="23"/>
  <c r="J95" i="23"/>
  <c r="K95" i="23"/>
  <c r="L95" i="23"/>
  <c r="M95" i="23"/>
  <c r="N95" i="23"/>
  <c r="O95" i="23"/>
  <c r="P95" i="23"/>
  <c r="Q95" i="23"/>
  <c r="R95" i="23"/>
  <c r="S95" i="23"/>
  <c r="T95" i="23"/>
  <c r="U95" i="23"/>
  <c r="V95" i="23"/>
  <c r="W95" i="23"/>
  <c r="X95" i="23"/>
  <c r="J96" i="23"/>
  <c r="K96" i="23"/>
  <c r="L96" i="23"/>
  <c r="M96" i="23"/>
  <c r="N96" i="23"/>
  <c r="O96" i="23"/>
  <c r="P96" i="23"/>
  <c r="Q96" i="23"/>
  <c r="R96" i="23"/>
  <c r="S96" i="23"/>
  <c r="T96" i="23"/>
  <c r="U96" i="23"/>
  <c r="V96" i="23"/>
  <c r="W96" i="23"/>
  <c r="X96" i="23"/>
  <c r="J97" i="23"/>
  <c r="K97" i="23"/>
  <c r="L97" i="23"/>
  <c r="M97" i="23"/>
  <c r="N97" i="23"/>
  <c r="O97" i="23"/>
  <c r="P97" i="23"/>
  <c r="Q97" i="23"/>
  <c r="R97" i="23"/>
  <c r="S97" i="23"/>
  <c r="T97" i="23"/>
  <c r="U97" i="23"/>
  <c r="V97" i="23"/>
  <c r="W97" i="23"/>
  <c r="X97" i="23"/>
  <c r="J98" i="23"/>
  <c r="K98" i="23"/>
  <c r="L98" i="23"/>
  <c r="M98" i="23"/>
  <c r="N98" i="23"/>
  <c r="O98" i="23"/>
  <c r="P98" i="23"/>
  <c r="Q98" i="23"/>
  <c r="R98" i="23"/>
  <c r="S98" i="23"/>
  <c r="T98" i="23"/>
  <c r="U98" i="23"/>
  <c r="V98" i="23"/>
  <c r="W98" i="23"/>
  <c r="X98" i="23"/>
  <c r="J99" i="23"/>
  <c r="K99" i="23"/>
  <c r="L99" i="23"/>
  <c r="M99" i="23"/>
  <c r="N99" i="23"/>
  <c r="O99" i="23"/>
  <c r="P99" i="23"/>
  <c r="Q99" i="23"/>
  <c r="R99" i="23"/>
  <c r="S99" i="23"/>
  <c r="T99" i="23"/>
  <c r="U99" i="23"/>
  <c r="V99" i="23"/>
  <c r="W99" i="23"/>
  <c r="X99" i="23"/>
  <c r="J100" i="23"/>
  <c r="K100" i="23"/>
  <c r="L100" i="23"/>
  <c r="M100" i="23"/>
  <c r="N100" i="23"/>
  <c r="O100" i="23"/>
  <c r="P100" i="23"/>
  <c r="Q100" i="23"/>
  <c r="R100" i="23"/>
  <c r="S100" i="23"/>
  <c r="T100" i="23"/>
  <c r="U100" i="23"/>
  <c r="V100" i="23"/>
  <c r="W100" i="23"/>
  <c r="X100" i="23"/>
  <c r="J101" i="23"/>
  <c r="K101" i="23"/>
  <c r="L101" i="23"/>
  <c r="M101" i="23"/>
  <c r="N101" i="23"/>
  <c r="O101" i="23"/>
  <c r="P101" i="23"/>
  <c r="Q101" i="23"/>
  <c r="R101" i="23"/>
  <c r="S101" i="23"/>
  <c r="T101" i="23"/>
  <c r="U101" i="23"/>
  <c r="V101" i="23"/>
  <c r="W101" i="23"/>
  <c r="X101" i="23"/>
  <c r="J102" i="23"/>
  <c r="K102" i="23"/>
  <c r="L102" i="23"/>
  <c r="M102" i="23"/>
  <c r="N102" i="23"/>
  <c r="O102" i="23"/>
  <c r="P102" i="23"/>
  <c r="Q102" i="23"/>
  <c r="R102" i="23"/>
  <c r="S102" i="23"/>
  <c r="T102" i="23"/>
  <c r="U102" i="23"/>
  <c r="V102" i="23"/>
  <c r="W102" i="23"/>
  <c r="X102" i="23"/>
  <c r="J103" i="23"/>
  <c r="K103" i="23"/>
  <c r="L103" i="23"/>
  <c r="M103" i="23"/>
  <c r="N103" i="23"/>
  <c r="O103" i="23"/>
  <c r="P103" i="23"/>
  <c r="Q103" i="23"/>
  <c r="R103" i="23"/>
  <c r="S103" i="23"/>
  <c r="T103" i="23"/>
  <c r="U103" i="23"/>
  <c r="V103" i="23"/>
  <c r="W103" i="23"/>
  <c r="X103" i="23"/>
  <c r="E174" i="13"/>
  <c r="C174" i="13"/>
  <c r="B174" i="13"/>
  <c r="E173" i="13"/>
  <c r="C173" i="13"/>
  <c r="B173" i="13"/>
  <c r="E172" i="13"/>
  <c r="C172" i="13"/>
  <c r="B172" i="13"/>
  <c r="E171" i="13"/>
  <c r="C171" i="13"/>
  <c r="B171" i="13"/>
  <c r="E170" i="13"/>
  <c r="C170" i="13"/>
  <c r="B170" i="13"/>
  <c r="E169" i="13"/>
  <c r="C169" i="13"/>
  <c r="B169" i="13"/>
  <c r="E168" i="13"/>
  <c r="C168" i="13"/>
  <c r="B168" i="13"/>
  <c r="E167" i="13"/>
  <c r="C167" i="13"/>
  <c r="B167" i="13"/>
  <c r="E166" i="13"/>
  <c r="C166" i="13"/>
  <c r="B166" i="13"/>
  <c r="E165" i="13"/>
  <c r="C165" i="13"/>
  <c r="B165" i="13"/>
  <c r="E164" i="13"/>
  <c r="C164" i="13"/>
  <c r="B164" i="13"/>
  <c r="E163" i="13"/>
  <c r="C163" i="13"/>
  <c r="B163" i="13"/>
  <c r="E162" i="13"/>
  <c r="C162" i="13"/>
  <c r="B162" i="13"/>
  <c r="E161" i="13"/>
  <c r="C161" i="13"/>
  <c r="B161" i="13"/>
  <c r="E160" i="13"/>
  <c r="C160" i="13"/>
  <c r="B160" i="13"/>
  <c r="E159" i="13"/>
  <c r="C159" i="13"/>
  <c r="B159" i="13"/>
  <c r="E158" i="13"/>
  <c r="C158" i="13"/>
  <c r="B158" i="13"/>
  <c r="E157" i="13"/>
  <c r="C157" i="13"/>
  <c r="B157" i="13"/>
  <c r="E156" i="13"/>
  <c r="C156" i="13"/>
  <c r="B156" i="13"/>
  <c r="E155" i="13"/>
  <c r="C155" i="13"/>
  <c r="B155" i="13"/>
  <c r="E154" i="13"/>
  <c r="C154" i="13"/>
  <c r="B154" i="13"/>
  <c r="E153" i="13"/>
  <c r="C153" i="13"/>
  <c r="B153" i="13"/>
  <c r="E152" i="13"/>
  <c r="C152" i="13"/>
  <c r="B152" i="13"/>
  <c r="E151" i="13"/>
  <c r="C151" i="13"/>
  <c r="B151" i="13"/>
  <c r="E150" i="13"/>
  <c r="C150" i="13"/>
  <c r="B150" i="13"/>
  <c r="E149" i="13"/>
  <c r="C149" i="13"/>
  <c r="B149" i="13"/>
  <c r="E148" i="13"/>
  <c r="C148" i="13"/>
  <c r="B148" i="13"/>
  <c r="E147" i="13"/>
  <c r="C147" i="13"/>
  <c r="B147" i="13"/>
  <c r="E146" i="13"/>
  <c r="C146" i="13"/>
  <c r="B146" i="13"/>
  <c r="E145" i="13"/>
  <c r="C145" i="13"/>
  <c r="B145" i="13"/>
  <c r="E144" i="13"/>
  <c r="C144" i="13"/>
  <c r="B144" i="13"/>
  <c r="E143" i="13"/>
  <c r="C143" i="13"/>
  <c r="B143" i="13"/>
  <c r="E142" i="13"/>
  <c r="C142" i="13"/>
  <c r="B142" i="13"/>
  <c r="E141" i="13"/>
  <c r="C141" i="13"/>
  <c r="B141" i="13"/>
  <c r="E140" i="13"/>
  <c r="C140" i="13"/>
  <c r="B140" i="13"/>
  <c r="E139" i="13"/>
  <c r="C139" i="13"/>
  <c r="B139" i="13"/>
  <c r="E138" i="13"/>
  <c r="C138" i="13"/>
  <c r="B138" i="13"/>
  <c r="E137" i="13"/>
  <c r="C137" i="13"/>
  <c r="B137" i="13"/>
  <c r="E136" i="13"/>
  <c r="C136" i="13"/>
  <c r="B136" i="13"/>
  <c r="E135" i="13"/>
  <c r="C135" i="13"/>
  <c r="B135" i="13"/>
  <c r="E134" i="13"/>
  <c r="C134" i="13"/>
  <c r="B134" i="13"/>
  <c r="E133" i="13"/>
  <c r="C133" i="13"/>
  <c r="B133" i="13"/>
  <c r="E132" i="13"/>
  <c r="C132" i="13"/>
  <c r="B132" i="13"/>
  <c r="E131" i="13"/>
  <c r="C131" i="13"/>
  <c r="B131" i="13"/>
  <c r="E130" i="13"/>
  <c r="C130" i="13"/>
  <c r="B130" i="13"/>
  <c r="E129" i="13"/>
  <c r="C129" i="13"/>
  <c r="B129" i="13"/>
  <c r="E128" i="13"/>
  <c r="C128" i="13"/>
  <c r="B128" i="13"/>
  <c r="E127" i="13"/>
  <c r="C127" i="13"/>
  <c r="B127" i="13"/>
  <c r="E126" i="13"/>
  <c r="C126" i="13"/>
  <c r="B126" i="13"/>
  <c r="E125" i="13"/>
  <c r="C125" i="13"/>
  <c r="B125" i="13"/>
  <c r="E124" i="13"/>
  <c r="C124" i="13"/>
  <c r="B124" i="13"/>
  <c r="E123" i="13"/>
  <c r="C123" i="13"/>
  <c r="B123" i="13"/>
  <c r="E122" i="13"/>
  <c r="C122" i="13"/>
  <c r="B122" i="13"/>
  <c r="E121" i="13"/>
  <c r="C121" i="13"/>
  <c r="B121" i="13"/>
  <c r="E120" i="13"/>
  <c r="C120" i="13"/>
  <c r="B120" i="13"/>
  <c r="E119" i="13"/>
  <c r="C119" i="13"/>
  <c r="B119" i="13"/>
  <c r="E118" i="13"/>
  <c r="C118" i="13"/>
  <c r="B118" i="13"/>
  <c r="E117" i="13"/>
  <c r="C117" i="13"/>
  <c r="B117" i="13"/>
  <c r="E116" i="13"/>
  <c r="C116" i="13"/>
  <c r="B116" i="13"/>
  <c r="E115" i="13"/>
  <c r="C115" i="13"/>
  <c r="B115" i="13"/>
  <c r="E114" i="13"/>
  <c r="C114" i="13"/>
  <c r="B114" i="13"/>
  <c r="E113" i="13"/>
  <c r="C113" i="13"/>
  <c r="B113" i="13"/>
  <c r="E112" i="13"/>
  <c r="C112" i="13"/>
  <c r="B112" i="13"/>
  <c r="E111" i="13"/>
  <c r="C111" i="13"/>
  <c r="B111" i="13"/>
  <c r="E110" i="13"/>
  <c r="C110" i="13"/>
  <c r="B110" i="13"/>
  <c r="E109" i="13"/>
  <c r="C109" i="13"/>
  <c r="B109" i="13"/>
  <c r="E108" i="13"/>
  <c r="C108" i="13"/>
  <c r="B108" i="13"/>
  <c r="E107" i="13"/>
  <c r="C107" i="13"/>
  <c r="B107" i="13"/>
  <c r="E106" i="13"/>
  <c r="C106" i="13"/>
  <c r="B106" i="13"/>
  <c r="E105" i="13"/>
  <c r="C105" i="13"/>
  <c r="B105" i="13"/>
  <c r="E104" i="13"/>
  <c r="C104" i="13"/>
  <c r="B104" i="13"/>
  <c r="E103" i="13"/>
  <c r="C103" i="13"/>
  <c r="B103" i="13"/>
  <c r="E102" i="13"/>
  <c r="C102" i="13"/>
  <c r="B102" i="13"/>
  <c r="E101" i="13"/>
  <c r="C101" i="13"/>
  <c r="B101" i="13"/>
  <c r="E100" i="13"/>
  <c r="C100" i="13"/>
  <c r="B100" i="13"/>
  <c r="A96" i="13"/>
  <c r="A95" i="13"/>
  <c r="A94" i="13"/>
  <c r="A93" i="13"/>
  <c r="A92" i="13"/>
  <c r="A91" i="13"/>
  <c r="A90" i="13"/>
  <c r="A89" i="13"/>
  <c r="A88" i="13"/>
  <c r="A87" i="13"/>
  <c r="A86" i="13"/>
  <c r="A85" i="13"/>
  <c r="A84" i="13"/>
  <c r="A83" i="13"/>
  <c r="A82" i="13"/>
  <c r="A35" i="13"/>
  <c r="A34" i="13"/>
  <c r="A33" i="13"/>
  <c r="A32" i="13"/>
  <c r="A31" i="13"/>
  <c r="A30" i="13"/>
  <c r="A29" i="13"/>
  <c r="A28" i="13"/>
  <c r="A27" i="13"/>
  <c r="A26" i="13"/>
  <c r="A25" i="13"/>
  <c r="A24" i="13"/>
  <c r="A23" i="13"/>
  <c r="A22" i="13"/>
  <c r="A21" i="13"/>
  <c r="A18" i="13"/>
  <c r="CQ1" i="13" s="1" a="1"/>
  <c r="CQ1" i="13" s="1"/>
  <c r="A17" i="13"/>
  <c r="CO1" i="13" s="1" a="1"/>
  <c r="CO1" i="13" s="1"/>
  <c r="A16" i="13"/>
  <c r="A15" i="13"/>
  <c r="A14" i="13"/>
  <c r="BT1" i="13" s="1" a="1"/>
  <c r="BT1" i="13" s="1"/>
  <c r="A13" i="13"/>
  <c r="A12" i="13"/>
  <c r="A11" i="13"/>
  <c r="BC1" i="13" s="1" a="1"/>
  <c r="BC1" i="13" s="1"/>
  <c r="A10" i="13"/>
  <c r="AV1" i="13" s="1" a="1"/>
  <c r="AV1" i="13" s="1"/>
  <c r="A9" i="13"/>
  <c r="AS1" i="13" s="1" a="1"/>
  <c r="AS1" i="13" s="1"/>
  <c r="A8" i="13"/>
  <c r="AH1" i="13" s="1" a="1"/>
  <c r="AH1" i="13" s="1"/>
  <c r="A7" i="13"/>
  <c r="A6" i="13"/>
  <c r="V1" i="13" s="1" a="1"/>
  <c r="V1" i="13" s="1"/>
  <c r="A5" i="13"/>
  <c r="A4" i="13"/>
  <c r="DA1" i="13"/>
  <c r="CZ1" i="13"/>
  <c r="CY1" i="13"/>
  <c r="CX1" i="13"/>
  <c r="CW1" i="13"/>
  <c r="CV1" i="13"/>
  <c r="CI1" i="13" a="1"/>
  <c r="CI1" i="13" s="1"/>
  <c r="CH1" i="13" a="1"/>
  <c r="CH1" i="13" s="1"/>
  <c r="CG1" i="13" a="1"/>
  <c r="CG1" i="13" s="1"/>
  <c r="CF1" i="13" a="1"/>
  <c r="CF1" i="13" s="1"/>
  <c r="CE1" i="13" a="1"/>
  <c r="CE1" i="13" s="1"/>
  <c r="CD1" i="13" a="1"/>
  <c r="CD1" i="13" s="1"/>
  <c r="CC1" i="13" a="1"/>
  <c r="CC1" i="13" s="1"/>
  <c r="CB1" i="13" a="1"/>
  <c r="CB1" i="13" s="1"/>
  <c r="CA1" i="13" a="1"/>
  <c r="CA1" i="13" s="1"/>
  <c r="BZ1" i="13" a="1"/>
  <c r="BZ1" i="13" s="1"/>
  <c r="BY1" i="13" a="1"/>
  <c r="BY1" i="13" s="1"/>
  <c r="BX1" i="13" a="1"/>
  <c r="BX1" i="13" s="1"/>
  <c r="BV1" i="13" a="1"/>
  <c r="BV1" i="13" s="1"/>
  <c r="BQ1" i="13" a="1"/>
  <c r="BQ1" i="13" s="1"/>
  <c r="BP1" i="13" a="1"/>
  <c r="BP1" i="13" s="1"/>
  <c r="BO1" i="13" a="1"/>
  <c r="BO1" i="13" s="1"/>
  <c r="BN1" i="13" a="1"/>
  <c r="BN1" i="13" s="1"/>
  <c r="BM1" i="13" a="1"/>
  <c r="BM1" i="13" s="1"/>
  <c r="BL1" i="13" a="1"/>
  <c r="BL1" i="13" s="1"/>
  <c r="BK1" i="13" a="1"/>
  <c r="BK1" i="13" s="1"/>
  <c r="BJ1" i="13" a="1"/>
  <c r="BJ1" i="13" s="1"/>
  <c r="BI1" i="13" a="1"/>
  <c r="BI1" i="13" s="1"/>
  <c r="BH1" i="13" a="1"/>
  <c r="BH1" i="13" s="1"/>
  <c r="BG1" i="13" a="1"/>
  <c r="BG1" i="13" s="1"/>
  <c r="BF1" i="13" a="1"/>
  <c r="BF1" i="13" s="1"/>
  <c r="AK1" i="13" a="1"/>
  <c r="AK1" i="13" s="1"/>
  <c r="AJ1" i="13" a="1"/>
  <c r="AJ1" i="13" s="1"/>
  <c r="AI1" i="13" a="1"/>
  <c r="AI1" i="13" s="1"/>
  <c r="AG1" i="13" a="1"/>
  <c r="AG1" i="13" s="1"/>
  <c r="AF1" i="13" a="1"/>
  <c r="AF1" i="13" s="1"/>
  <c r="AE1" i="13" a="1"/>
  <c r="AE1" i="13" s="1"/>
  <c r="AD1" i="13" a="1"/>
  <c r="AD1" i="13" s="1"/>
  <c r="AC1" i="13" a="1"/>
  <c r="AC1" i="13" s="1"/>
  <c r="AB1" i="13" a="1"/>
  <c r="AB1" i="13" s="1"/>
  <c r="Z1" i="13" a="1"/>
  <c r="Z1" i="13" s="1"/>
  <c r="U1" i="13" a="1"/>
  <c r="U1" i="13" s="1"/>
  <c r="T1" i="13" a="1"/>
  <c r="T1" i="13" s="1"/>
  <c r="S1" i="13" a="1"/>
  <c r="S1" i="13" s="1"/>
  <c r="R1" i="13" a="1"/>
  <c r="R1" i="13" s="1"/>
  <c r="Q1" i="13" a="1"/>
  <c r="Q1" i="13" s="1"/>
  <c r="P1" i="13" a="1"/>
  <c r="P1" i="13" s="1"/>
  <c r="O1" i="13" a="1"/>
  <c r="O1" i="13" s="1"/>
  <c r="N1" i="13" a="1"/>
  <c r="N1" i="13" s="1"/>
  <c r="M1" i="13" a="1"/>
  <c r="M1" i="13" s="1"/>
  <c r="L1" i="13" a="1"/>
  <c r="L1" i="13" s="1"/>
  <c r="K1" i="13" a="1"/>
  <c r="K1" i="13" s="1"/>
  <c r="J1" i="13" a="1"/>
  <c r="J1" i="13" s="1"/>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A4" i="20"/>
  <c r="A3" i="20"/>
  <c r="C2" i="20"/>
  <c r="B2" i="20"/>
  <c r="A77" i="12"/>
  <c r="A76" i="12"/>
  <c r="A75" i="12"/>
  <c r="A74" i="12"/>
  <c r="A73" i="12"/>
  <c r="A72" i="12"/>
  <c r="A71" i="12"/>
  <c r="A70" i="12"/>
  <c r="A69" i="12"/>
  <c r="A68" i="12"/>
  <c r="A67" i="12"/>
  <c r="A66" i="12"/>
  <c r="A65" i="12"/>
  <c r="A64" i="12"/>
  <c r="A63" i="12"/>
  <c r="E62" i="12"/>
  <c r="D62" i="12"/>
  <c r="C62" i="12"/>
  <c r="B62" i="12"/>
  <c r="A62" i="12"/>
  <c r="A43" i="12"/>
  <c r="A39" i="12"/>
  <c r="A38" i="12"/>
  <c r="A37" i="12"/>
  <c r="A36" i="12"/>
  <c r="A35" i="12"/>
  <c r="A34" i="12"/>
  <c r="A33" i="12"/>
  <c r="A32" i="12"/>
  <c r="A31" i="12"/>
  <c r="A30" i="12"/>
  <c r="A29" i="12"/>
  <c r="A28" i="12"/>
  <c r="A27" i="12"/>
  <c r="A26" i="12"/>
  <c r="A25" i="12"/>
  <c r="A24" i="12"/>
  <c r="A20" i="12"/>
  <c r="A19" i="12"/>
  <c r="A18" i="12"/>
  <c r="A17" i="12"/>
  <c r="A16" i="12"/>
  <c r="A15" i="12"/>
  <c r="A14" i="12"/>
  <c r="A13" i="12"/>
  <c r="A12" i="12"/>
  <c r="A11" i="12"/>
  <c r="A10" i="12"/>
  <c r="A9" i="12"/>
  <c r="A8" i="12"/>
  <c r="A7" i="12"/>
  <c r="I6" i="12"/>
  <c r="A6" i="12"/>
  <c r="I5" i="12"/>
  <c r="A5" i="12"/>
  <c r="A3" i="12"/>
  <c r="B112" i="24"/>
  <c r="B111" i="24"/>
  <c r="B110" i="24"/>
  <c r="B109" i="24"/>
  <c r="B108" i="24"/>
  <c r="B107" i="24"/>
  <c r="B106" i="24"/>
  <c r="B105" i="24"/>
  <c r="B104" i="24"/>
  <c r="B103" i="24"/>
  <c r="B102" i="24"/>
  <c r="B101" i="24"/>
  <c r="B100" i="24"/>
  <c r="B99" i="24"/>
  <c r="B98" i="24"/>
  <c r="B97" i="24"/>
  <c r="B96" i="24"/>
  <c r="B95" i="24"/>
  <c r="B94"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B40" i="24"/>
  <c r="B39" i="24"/>
  <c r="B38" i="24"/>
  <c r="B37" i="24"/>
  <c r="B36" i="24"/>
  <c r="B35" i="24"/>
  <c r="B34" i="24"/>
  <c r="B33" i="24"/>
  <c r="B32" i="24"/>
  <c r="B31" i="24"/>
  <c r="B30" i="24"/>
  <c r="B29" i="24"/>
  <c r="B28" i="24"/>
  <c r="B27" i="24"/>
  <c r="B26" i="24"/>
  <c r="B25" i="24"/>
  <c r="B24" i="24"/>
  <c r="B23" i="24"/>
  <c r="B22" i="24"/>
  <c r="B21" i="24"/>
  <c r="B20" i="24"/>
  <c r="B19" i="24"/>
  <c r="B18" i="24"/>
  <c r="B17" i="24"/>
  <c r="CC6" i="24"/>
  <c r="CB6" i="24"/>
  <c r="CA6" i="24"/>
  <c r="BZ6" i="24"/>
  <c r="BY6" i="24"/>
  <c r="BX6" i="24"/>
  <c r="BW6" i="24"/>
  <c r="BV6" i="24"/>
  <c r="BU6" i="24"/>
  <c r="BT6" i="24"/>
  <c r="BS6" i="24"/>
  <c r="BR6" i="24"/>
  <c r="BQ6" i="24"/>
  <c r="BP6" i="24"/>
  <c r="BO6" i="24"/>
  <c r="BN6" i="24"/>
  <c r="BM6" i="24"/>
  <c r="BL6" i="24"/>
  <c r="BK6" i="24"/>
  <c r="BJ6" i="24"/>
  <c r="BI6" i="24"/>
  <c r="BH6" i="24"/>
  <c r="BG6" i="24"/>
  <c r="BF6" i="24"/>
  <c r="BE6" i="24"/>
  <c r="BD6" i="24"/>
  <c r="BC6" i="24"/>
  <c r="BB6" i="24"/>
  <c r="BA6" i="24"/>
  <c r="AZ6" i="24"/>
  <c r="AY6" i="24"/>
  <c r="AX6" i="24"/>
  <c r="AW6" i="24"/>
  <c r="AV6" i="24"/>
  <c r="AU6" i="24"/>
  <c r="AT6" i="24"/>
  <c r="AS6" i="24"/>
  <c r="AR6" i="24"/>
  <c r="AQ6" i="24"/>
  <c r="AP6" i="24"/>
  <c r="AO6" i="24"/>
  <c r="AN6" i="24"/>
  <c r="AM6" i="24"/>
  <c r="AL6" i="24"/>
  <c r="AK6" i="24"/>
  <c r="AJ6" i="24"/>
  <c r="AI6" i="24"/>
  <c r="AH6" i="24"/>
  <c r="AG6" i="24"/>
  <c r="AF6" i="24"/>
  <c r="AE6" i="24"/>
  <c r="AD6" i="24"/>
  <c r="AC6" i="24"/>
  <c r="AB6" i="24"/>
  <c r="AA6" i="24"/>
  <c r="Z6" i="24"/>
  <c r="Y6" i="24"/>
  <c r="X6" i="24"/>
  <c r="W6" i="24"/>
  <c r="V6" i="24"/>
  <c r="U6" i="24"/>
  <c r="T6" i="24"/>
  <c r="S6" i="24"/>
  <c r="R6" i="24"/>
  <c r="Q6" i="24"/>
  <c r="P6" i="24"/>
  <c r="O6" i="24"/>
  <c r="N6" i="24"/>
  <c r="M6" i="24"/>
  <c r="L6" i="24"/>
  <c r="K6" i="24"/>
  <c r="J6" i="24"/>
  <c r="I6" i="24"/>
  <c r="H6" i="24"/>
  <c r="G6" i="24"/>
  <c r="BY5" i="24"/>
  <c r="BT5" i="24"/>
  <c r="BO5" i="24"/>
  <c r="BJ5" i="24"/>
  <c r="BE5" i="24"/>
  <c r="AZ5" i="24"/>
  <c r="AU5" i="24"/>
  <c r="AP5" i="24"/>
  <c r="AK5" i="24"/>
  <c r="AF5" i="24"/>
  <c r="AA5" i="24"/>
  <c r="V5" i="24"/>
  <c r="Q5" i="24"/>
  <c r="L5" i="24"/>
  <c r="G5" i="24"/>
  <c r="A79" i="8"/>
  <c r="A75" i="8"/>
  <c r="A74" i="8"/>
  <c r="A73" i="8"/>
  <c r="P69" i="8" a="1"/>
  <c r="P69" i="8" s="1"/>
  <c r="O69" i="8" a="1"/>
  <c r="O69" i="8" s="1"/>
  <c r="N69" i="8" a="1"/>
  <c r="N69" i="8" s="1"/>
  <c r="M69" i="8" a="1"/>
  <c r="M69" i="8" s="1"/>
  <c r="L69" i="8" a="1"/>
  <c r="L69" i="8" s="1"/>
  <c r="K69" i="8" a="1"/>
  <c r="K69" i="8" s="1"/>
  <c r="J69" i="8" a="1"/>
  <c r="J69" i="8" s="1"/>
  <c r="I69" i="8" a="1"/>
  <c r="I69" i="8" s="1"/>
  <c r="H69" i="8" a="1"/>
  <c r="H69" i="8" s="1"/>
  <c r="G69" i="8" a="1"/>
  <c r="G69" i="8" s="1"/>
  <c r="F69" i="8" a="1"/>
  <c r="F69" i="8" s="1"/>
  <c r="E69" i="8" a="1"/>
  <c r="E69" i="8" s="1"/>
  <c r="D69" i="8" a="1"/>
  <c r="D69" i="8" s="1"/>
  <c r="C69" i="8" a="1"/>
  <c r="C69" i="8" s="1"/>
  <c r="B69" i="8" a="1"/>
  <c r="B69" i="8" s="1"/>
  <c r="D44" i="8"/>
  <c r="Q37" i="8" a="1"/>
  <c r="Q37" i="8" s="1"/>
  <c r="P36" i="8" a="1"/>
  <c r="P36" i="8" s="1"/>
  <c r="P418" i="21" s="1"/>
  <c r="O36" i="8" a="1"/>
  <c r="O36" i="8" s="1"/>
  <c r="O418" i="21" s="1"/>
  <c r="N36" i="8" a="1"/>
  <c r="N36" i="8" s="1"/>
  <c r="N418" i="21" s="1"/>
  <c r="M36" i="8" a="1"/>
  <c r="M36" i="8" s="1"/>
  <c r="M418" i="21" s="1"/>
  <c r="L36" i="8" a="1"/>
  <c r="L36" i="8" s="1"/>
  <c r="L418" i="21" s="1"/>
  <c r="K36" i="8" a="1"/>
  <c r="K36" i="8" s="1"/>
  <c r="K418" i="21" s="1"/>
  <c r="J36" i="8" a="1"/>
  <c r="J36" i="8" s="1"/>
  <c r="J418" i="21" s="1"/>
  <c r="I36" i="8" a="1"/>
  <c r="I36" i="8" s="1"/>
  <c r="I418" i="21" s="1"/>
  <c r="H36" i="8" a="1"/>
  <c r="H36" i="8" s="1"/>
  <c r="H418" i="21" s="1"/>
  <c r="G36" i="8" a="1"/>
  <c r="G36" i="8" s="1"/>
  <c r="G418" i="21" s="1"/>
  <c r="F36" i="8" a="1"/>
  <c r="F36" i="8" s="1"/>
  <c r="F418" i="21" s="1"/>
  <c r="E36" i="8" a="1"/>
  <c r="E36" i="8" s="1"/>
  <c r="E418" i="21" s="1"/>
  <c r="D36" i="8" a="1"/>
  <c r="D36" i="8" s="1"/>
  <c r="D418" i="21" s="1"/>
  <c r="C36" i="8" a="1"/>
  <c r="C36" i="8" s="1"/>
  <c r="C418" i="21" s="1"/>
  <c r="B36" i="8" a="1"/>
  <c r="B36" i="8" s="1"/>
  <c r="B418" i="21" s="1"/>
  <c r="A35" i="8"/>
  <c r="A33" i="8"/>
  <c r="P31" i="8" a="1"/>
  <c r="P31" i="8" s="1"/>
  <c r="O31" i="8" a="1"/>
  <c r="O31" i="8" s="1"/>
  <c r="N31" i="8" a="1"/>
  <c r="N31" i="8" s="1"/>
  <c r="M31" i="8" a="1"/>
  <c r="M31" i="8" s="1"/>
  <c r="L31" i="8" a="1"/>
  <c r="L31" i="8" s="1"/>
  <c r="K31" i="8" a="1"/>
  <c r="K31" i="8" s="1"/>
  <c r="J31" i="8" a="1"/>
  <c r="J31" i="8" s="1"/>
  <c r="I31" i="8" a="1"/>
  <c r="I31" i="8" s="1"/>
  <c r="H31" i="8" a="1"/>
  <c r="H31" i="8" s="1"/>
  <c r="G31" i="8" a="1"/>
  <c r="G31" i="8" s="1"/>
  <c r="F31" i="8" a="1"/>
  <c r="F31" i="8" s="1"/>
  <c r="E31" i="8" a="1"/>
  <c r="E31" i="8" s="1"/>
  <c r="D31" i="8" a="1"/>
  <c r="D31" i="8" s="1"/>
  <c r="C31" i="8" a="1"/>
  <c r="C31" i="8" s="1"/>
  <c r="B31" i="8" a="1"/>
  <c r="B31" i="8" s="1"/>
  <c r="D8" i="8"/>
  <c r="D7" i="8"/>
  <c r="D6" i="8"/>
  <c r="D5" i="8"/>
  <c r="BZ3" i="25"/>
  <c r="FA3" i="25" s="1"/>
  <c r="BY3" i="25"/>
  <c r="EZ3" i="25" s="1"/>
  <c r="BX3" i="25"/>
  <c r="EY3" i="25" s="1"/>
  <c r="BW3" i="25"/>
  <c r="EX3" i="25" s="1"/>
  <c r="BV3" i="25"/>
  <c r="EW3" i="25" s="1"/>
  <c r="BU3" i="25"/>
  <c r="EV3" i="25" s="1"/>
  <c r="BT3" i="25"/>
  <c r="EU3" i="25" s="1"/>
  <c r="BS3" i="25"/>
  <c r="ET3" i="25" s="1"/>
  <c r="BR3" i="25"/>
  <c r="ES3" i="25" s="1"/>
  <c r="BQ3" i="25"/>
  <c r="ER3" i="25" s="1"/>
  <c r="BP3" i="25"/>
  <c r="EQ3" i="25" s="1"/>
  <c r="BO3" i="25"/>
  <c r="EP3" i="25" s="1"/>
  <c r="BN3" i="25"/>
  <c r="EO3" i="25" s="1"/>
  <c r="BM3" i="25"/>
  <c r="EN3" i="25" s="1"/>
  <c r="BL3" i="25"/>
  <c r="EM3" i="25" s="1"/>
  <c r="BK3" i="25"/>
  <c r="EL3" i="25" s="1"/>
  <c r="BJ3" i="25"/>
  <c r="EK3" i="25" s="1"/>
  <c r="BI3" i="25"/>
  <c r="EJ3" i="25" s="1"/>
  <c r="BH3" i="25"/>
  <c r="EI3" i="25" s="1"/>
  <c r="BG3" i="25"/>
  <c r="EH3" i="25" s="1"/>
  <c r="BF3" i="25"/>
  <c r="EG3" i="25" s="1"/>
  <c r="BE3" i="25"/>
  <c r="EF3" i="25" s="1"/>
  <c r="BD3" i="25"/>
  <c r="EE3" i="25" s="1"/>
  <c r="BC3" i="25"/>
  <c r="ED3" i="25" s="1"/>
  <c r="BB3" i="25"/>
  <c r="EC3" i="25" s="1"/>
  <c r="BA3" i="25"/>
  <c r="EB3" i="25" s="1"/>
  <c r="AZ3" i="25"/>
  <c r="EA3" i="25" s="1"/>
  <c r="AY3" i="25"/>
  <c r="DZ3" i="25" s="1"/>
  <c r="AX3" i="25"/>
  <c r="DY3" i="25" s="1"/>
  <c r="AW3" i="25"/>
  <c r="DX3" i="25" s="1"/>
  <c r="AV3" i="25"/>
  <c r="DW3" i="25" s="1"/>
  <c r="AU3" i="25"/>
  <c r="DV3" i="25" s="1"/>
  <c r="AT3" i="25"/>
  <c r="DU3" i="25" s="1"/>
  <c r="AS3" i="25"/>
  <c r="DT3" i="25" s="1"/>
  <c r="AR3" i="25"/>
  <c r="DS3" i="25" s="1"/>
  <c r="AQ3" i="25"/>
  <c r="DR3" i="25" s="1"/>
  <c r="AP3" i="25"/>
  <c r="DQ3" i="25" s="1"/>
  <c r="AO3" i="25"/>
  <c r="DP3" i="25" s="1"/>
  <c r="AN3" i="25"/>
  <c r="DO3" i="25" s="1"/>
  <c r="AM3" i="25"/>
  <c r="DN3" i="25" s="1"/>
  <c r="AL3" i="25"/>
  <c r="DM3" i="25" s="1"/>
  <c r="AK3" i="25"/>
  <c r="DL3" i="25" s="1"/>
  <c r="AJ3" i="25"/>
  <c r="DK3" i="25" s="1"/>
  <c r="AI3" i="25"/>
  <c r="DJ3" i="25" s="1"/>
  <c r="AH3" i="25"/>
  <c r="DI3" i="25" s="1"/>
  <c r="AG3" i="25"/>
  <c r="DH3" i="25" s="1"/>
  <c r="AF3" i="25"/>
  <c r="DG3" i="25" s="1"/>
  <c r="AE3" i="25"/>
  <c r="DF3" i="25" s="1"/>
  <c r="AD3" i="25"/>
  <c r="DE3" i="25" s="1"/>
  <c r="AC3" i="25"/>
  <c r="DD3" i="25" s="1"/>
  <c r="AB3" i="25"/>
  <c r="DC3" i="25" s="1"/>
  <c r="AA3" i="25"/>
  <c r="DB3" i="25" s="1"/>
  <c r="Z3" i="25"/>
  <c r="DA3" i="25" s="1"/>
  <c r="Y3" i="25"/>
  <c r="CZ3" i="25" s="1"/>
  <c r="X3" i="25"/>
  <c r="CY3" i="25" s="1"/>
  <c r="W3" i="25"/>
  <c r="CX3" i="25" s="1"/>
  <c r="V3" i="25"/>
  <c r="CW3" i="25" s="1"/>
  <c r="U3" i="25"/>
  <c r="CV3" i="25" s="1"/>
  <c r="T3" i="25"/>
  <c r="CU3" i="25" s="1"/>
  <c r="S3" i="25"/>
  <c r="CT3" i="25" s="1"/>
  <c r="R3" i="25"/>
  <c r="CS3" i="25" s="1"/>
  <c r="Q3" i="25"/>
  <c r="CR3" i="25" s="1"/>
  <c r="P3" i="25"/>
  <c r="CQ3" i="25" s="1"/>
  <c r="O3" i="25"/>
  <c r="CP3" i="25" s="1"/>
  <c r="N3" i="25"/>
  <c r="CO3" i="25" s="1"/>
  <c r="M3" i="25"/>
  <c r="CN3" i="25" s="1"/>
  <c r="L3" i="25"/>
  <c r="CM3" i="25" s="1"/>
  <c r="K3" i="25"/>
  <c r="CL3" i="25" s="1"/>
  <c r="J3" i="25"/>
  <c r="CK3" i="25" s="1"/>
  <c r="I3" i="25"/>
  <c r="CJ3" i="25" s="1"/>
  <c r="H3" i="25"/>
  <c r="CI3" i="25" s="1"/>
  <c r="G3" i="25"/>
  <c r="CH3" i="25" s="1"/>
  <c r="F3" i="25"/>
  <c r="CG3" i="25" s="1"/>
  <c r="E3" i="25"/>
  <c r="CF3" i="25" s="1"/>
  <c r="D3" i="25"/>
  <c r="CE3" i="25" s="1"/>
  <c r="E541" i="21"/>
  <c r="D541" i="21"/>
  <c r="E540" i="21"/>
  <c r="D540" i="21"/>
  <c r="E539" i="21"/>
  <c r="D539" i="21"/>
  <c r="E538" i="21"/>
  <c r="D538" i="21"/>
  <c r="E537" i="21"/>
  <c r="D537" i="21"/>
  <c r="E536" i="21"/>
  <c r="D536" i="21"/>
  <c r="E535" i="21"/>
  <c r="D535" i="21"/>
  <c r="E534" i="21"/>
  <c r="D534" i="21"/>
  <c r="E533" i="21"/>
  <c r="D533" i="21"/>
  <c r="E532" i="21"/>
  <c r="D532" i="21"/>
  <c r="E531" i="21"/>
  <c r="D531" i="21"/>
  <c r="E530" i="21"/>
  <c r="D530" i="21"/>
  <c r="E529" i="21"/>
  <c r="D529" i="21"/>
  <c r="E528" i="21"/>
  <c r="D528" i="21"/>
  <c r="E527" i="21"/>
  <c r="D527" i="21"/>
  <c r="E526" i="21"/>
  <c r="D526" i="21"/>
  <c r="E525" i="21"/>
  <c r="D525" i="21"/>
  <c r="E524" i="21"/>
  <c r="D524" i="21"/>
  <c r="E523" i="21"/>
  <c r="D523" i="21"/>
  <c r="E522" i="21"/>
  <c r="D522" i="21"/>
  <c r="E521" i="21"/>
  <c r="D521" i="21"/>
  <c r="E520" i="21"/>
  <c r="D520" i="21"/>
  <c r="E519" i="21"/>
  <c r="D519" i="21"/>
  <c r="E518" i="21"/>
  <c r="D518" i="21"/>
  <c r="E517" i="21"/>
  <c r="D517" i="21"/>
  <c r="E516" i="21"/>
  <c r="D516" i="21"/>
  <c r="E515" i="21"/>
  <c r="D515" i="21"/>
  <c r="E514" i="21"/>
  <c r="D514" i="21"/>
  <c r="E513" i="21"/>
  <c r="D513" i="21"/>
  <c r="E512" i="21"/>
  <c r="D512" i="21"/>
  <c r="E511" i="21"/>
  <c r="D511" i="21"/>
  <c r="E510" i="21"/>
  <c r="D510" i="21"/>
  <c r="E509" i="21"/>
  <c r="D509" i="21"/>
  <c r="E508" i="21"/>
  <c r="D508" i="21"/>
  <c r="E507" i="21"/>
  <c r="D507" i="21"/>
  <c r="E506" i="21"/>
  <c r="D506" i="21"/>
  <c r="E505" i="21"/>
  <c r="D505" i="21"/>
  <c r="E504" i="21"/>
  <c r="D504" i="21"/>
  <c r="E503" i="21"/>
  <c r="D503" i="21"/>
  <c r="E502" i="21"/>
  <c r="D502" i="21"/>
  <c r="E501" i="21"/>
  <c r="D501" i="21"/>
  <c r="E500" i="21"/>
  <c r="D500" i="21"/>
  <c r="E499" i="21"/>
  <c r="D499" i="21"/>
  <c r="E498" i="21"/>
  <c r="D498" i="21"/>
  <c r="E497" i="21"/>
  <c r="D497" i="21"/>
  <c r="E496" i="21"/>
  <c r="D496" i="21"/>
  <c r="E495" i="21"/>
  <c r="D495" i="21"/>
  <c r="E494" i="21"/>
  <c r="D494" i="21"/>
  <c r="E493" i="21"/>
  <c r="D493" i="21"/>
  <c r="E492" i="21"/>
  <c r="D492" i="21"/>
  <c r="E491" i="21"/>
  <c r="D491" i="21"/>
  <c r="E490" i="21"/>
  <c r="D490" i="21"/>
  <c r="E489" i="21"/>
  <c r="D489" i="21"/>
  <c r="E488" i="21"/>
  <c r="D488" i="21"/>
  <c r="E487" i="21"/>
  <c r="D487" i="21"/>
  <c r="E486" i="21"/>
  <c r="D486" i="21"/>
  <c r="E485" i="21"/>
  <c r="D485" i="21"/>
  <c r="E484" i="21"/>
  <c r="D484" i="21"/>
  <c r="E483" i="21"/>
  <c r="D483" i="21"/>
  <c r="E482" i="21"/>
  <c r="D482" i="21"/>
  <c r="E481" i="21"/>
  <c r="D481" i="21"/>
  <c r="E480" i="21"/>
  <c r="D480" i="21"/>
  <c r="E479" i="21"/>
  <c r="D479" i="21"/>
  <c r="E478" i="21"/>
  <c r="D478" i="21"/>
  <c r="E477" i="21"/>
  <c r="D477" i="21"/>
  <c r="E476" i="21"/>
  <c r="D476" i="21"/>
  <c r="E475" i="21"/>
  <c r="D475" i="21"/>
  <c r="E474" i="21"/>
  <c r="D474" i="21"/>
  <c r="E473" i="21"/>
  <c r="D473" i="21"/>
  <c r="E472" i="21"/>
  <c r="D472" i="21"/>
  <c r="E471" i="21"/>
  <c r="D471" i="21"/>
  <c r="E470" i="21"/>
  <c r="D470" i="21"/>
  <c r="E469" i="21"/>
  <c r="D469" i="21"/>
  <c r="E468" i="21"/>
  <c r="D468" i="21"/>
  <c r="E467" i="21"/>
  <c r="D467" i="21"/>
  <c r="E466" i="21"/>
  <c r="D466" i="21"/>
  <c r="E465" i="21"/>
  <c r="D465" i="21"/>
  <c r="E464" i="21"/>
  <c r="D464" i="21"/>
  <c r="E463" i="21"/>
  <c r="D463" i="21"/>
  <c r="E462" i="21"/>
  <c r="D462" i="21"/>
  <c r="E461" i="21"/>
  <c r="D461" i="21"/>
  <c r="E460" i="21"/>
  <c r="D460" i="21"/>
  <c r="E459" i="21"/>
  <c r="D459" i="21"/>
  <c r="E458" i="21"/>
  <c r="D458" i="21"/>
  <c r="E457" i="21"/>
  <c r="D457" i="21"/>
  <c r="E456" i="21"/>
  <c r="D456" i="21"/>
  <c r="E455" i="21"/>
  <c r="D455" i="21"/>
  <c r="E454" i="21"/>
  <c r="D454" i="21"/>
  <c r="E453" i="21"/>
  <c r="D453" i="21"/>
  <c r="E452" i="21"/>
  <c r="CB15" i="25" s="1"/>
  <c r="D452" i="21"/>
  <c r="A15" i="25" s="1"/>
  <c r="E451" i="21"/>
  <c r="D451" i="21"/>
  <c r="E450" i="21"/>
  <c r="D450" i="21"/>
  <c r="E449" i="21"/>
  <c r="D449" i="21"/>
  <c r="E448" i="21"/>
  <c r="D448" i="21"/>
  <c r="E447" i="21"/>
  <c r="D447" i="21"/>
  <c r="E446" i="21"/>
  <c r="D446" i="21"/>
  <c r="E445" i="21"/>
  <c r="D445" i="21"/>
  <c r="E444" i="21"/>
  <c r="D444" i="21"/>
  <c r="E443" i="21"/>
  <c r="D443" i="21"/>
  <c r="E442" i="21"/>
  <c r="D442" i="21"/>
  <c r="A438" i="21"/>
  <c r="A437" i="21"/>
  <c r="A436" i="21"/>
  <c r="A435" i="21"/>
  <c r="A434" i="21"/>
  <c r="A433" i="21"/>
  <c r="A432" i="21"/>
  <c r="A431" i="21"/>
  <c r="A430" i="21"/>
  <c r="A429" i="21"/>
  <c r="A428" i="21"/>
  <c r="A427" i="21"/>
  <c r="A426" i="21"/>
  <c r="A425" i="21"/>
  <c r="A424" i="21"/>
  <c r="A360" i="21"/>
  <c r="A359" i="21"/>
  <c r="A358" i="21"/>
  <c r="A357" i="21"/>
  <c r="A356" i="21"/>
  <c r="A355" i="21"/>
  <c r="A354" i="21"/>
  <c r="A353" i="21"/>
  <c r="A352" i="21"/>
  <c r="A351" i="21"/>
  <c r="A350" i="21"/>
  <c r="A349" i="21"/>
  <c r="A348" i="21"/>
  <c r="A347" i="21"/>
  <c r="A346" i="21"/>
  <c r="B337" i="21"/>
  <c r="B335" i="21"/>
  <c r="B334" i="21"/>
  <c r="B333" i="21"/>
  <c r="B276" i="21"/>
  <c r="B275" i="21"/>
  <c r="B274" i="21"/>
  <c r="A270" i="21"/>
  <c r="A269" i="21"/>
  <c r="A268" i="21"/>
  <c r="A267" i="21"/>
  <c r="A266" i="21"/>
  <c r="A265" i="21"/>
  <c r="A264" i="21"/>
  <c r="A263" i="21"/>
  <c r="A262" i="21"/>
  <c r="A261" i="21"/>
  <c r="A260" i="21"/>
  <c r="A259" i="21"/>
  <c r="A258" i="21"/>
  <c r="A257" i="21"/>
  <c r="A256" i="21"/>
  <c r="A252" i="21"/>
  <c r="A251" i="21"/>
  <c r="A250" i="21"/>
  <c r="A249" i="21"/>
  <c r="A248" i="21"/>
  <c r="A247" i="21"/>
  <c r="A246" i="21"/>
  <c r="A245" i="21"/>
  <c r="A244" i="21"/>
  <c r="A243" i="21"/>
  <c r="A242" i="21"/>
  <c r="A241" i="21"/>
  <c r="A240" i="21"/>
  <c r="A239" i="21"/>
  <c r="A238" i="21"/>
  <c r="A234" i="21"/>
  <c r="A233" i="21"/>
  <c r="A232" i="21"/>
  <c r="A231" i="21"/>
  <c r="A230" i="21"/>
  <c r="A229" i="21"/>
  <c r="A228" i="21"/>
  <c r="A227" i="21"/>
  <c r="A226" i="21"/>
  <c r="A225" i="21"/>
  <c r="A224" i="21"/>
  <c r="A223" i="21"/>
  <c r="A222" i="21"/>
  <c r="A221" i="21"/>
  <c r="A220" i="21"/>
  <c r="CW217" i="21" a="1"/>
  <c r="CW217" i="21" s="1"/>
  <c r="CV217" i="21" a="1"/>
  <c r="CV217" i="21" s="1"/>
  <c r="CU217" i="21" a="1"/>
  <c r="CU217" i="21" s="1"/>
  <c r="CT217" i="21" a="1"/>
  <c r="CT217" i="21" s="1"/>
  <c r="CS217" i="21" a="1"/>
  <c r="CS217" i="21" s="1"/>
  <c r="CR217" i="21" a="1"/>
  <c r="CR217" i="21" s="1"/>
  <c r="CQ217" i="21" a="1"/>
  <c r="CQ217" i="21" s="1"/>
  <c r="CP217" i="21" a="1"/>
  <c r="CP217" i="21" s="1"/>
  <c r="CO217" i="21" a="1"/>
  <c r="CO217" i="21" s="1"/>
  <c r="CN217" i="21" a="1"/>
  <c r="CN217" i="21" s="1"/>
  <c r="CM217" i="21" a="1"/>
  <c r="CM217" i="21" s="1"/>
  <c r="CL217" i="21" a="1"/>
  <c r="CL217" i="21" s="1"/>
  <c r="CK217" i="21" a="1"/>
  <c r="CK217" i="21" s="1"/>
  <c r="CJ217" i="21" a="1"/>
  <c r="CJ217" i="21" s="1"/>
  <c r="CI217" i="21" a="1"/>
  <c r="CI217" i="21" s="1"/>
  <c r="CH217" i="21" a="1"/>
  <c r="CH217" i="21" s="1"/>
  <c r="CG217" i="21" a="1"/>
  <c r="CG217" i="21" s="1"/>
  <c r="CF217" i="21" a="1"/>
  <c r="CF217" i="21" s="1"/>
  <c r="CE217" i="21" a="1"/>
  <c r="CE217" i="21" s="1"/>
  <c r="CD217" i="21" a="1"/>
  <c r="CD217" i="21" s="1"/>
  <c r="CC217" i="21" a="1"/>
  <c r="CC217" i="21" s="1"/>
  <c r="CB217" i="21" a="1"/>
  <c r="CB217" i="21" s="1"/>
  <c r="CA217" i="21" a="1"/>
  <c r="CA217" i="21" s="1"/>
  <c r="BZ217" i="21" a="1"/>
  <c r="BZ217" i="21" s="1"/>
  <c r="BY217" i="21" a="1"/>
  <c r="BY217" i="21" s="1"/>
  <c r="BX217" i="21" a="1"/>
  <c r="BX217" i="21" s="1"/>
  <c r="BW217" i="21" a="1"/>
  <c r="BW217" i="21" s="1"/>
  <c r="BV217" i="21" a="1"/>
  <c r="BV217" i="21" s="1"/>
  <c r="BU217" i="21" a="1"/>
  <c r="BU217" i="21" s="1"/>
  <c r="BT217" i="21" a="1"/>
  <c r="BT217" i="21" s="1"/>
  <c r="BS217" i="21" a="1"/>
  <c r="BS217" i="21" s="1"/>
  <c r="BR217" i="21" a="1"/>
  <c r="BR217" i="21" s="1"/>
  <c r="BQ217" i="21" a="1"/>
  <c r="BQ217" i="21" s="1"/>
  <c r="BP217" i="21" a="1"/>
  <c r="BP217" i="21" s="1"/>
  <c r="BO217" i="21" a="1"/>
  <c r="BO217" i="21" s="1"/>
  <c r="BN217" i="21" a="1"/>
  <c r="BN217" i="21" s="1"/>
  <c r="BM217" i="21" a="1"/>
  <c r="BM217" i="21" s="1"/>
  <c r="BL217" i="21" a="1"/>
  <c r="BL217" i="21" s="1"/>
  <c r="BK217" i="21" a="1"/>
  <c r="BK217" i="21" s="1"/>
  <c r="BJ217" i="21" a="1"/>
  <c r="BJ217" i="21" s="1"/>
  <c r="BI217" i="21" a="1"/>
  <c r="BI217" i="21" s="1"/>
  <c r="BH217" i="21" a="1"/>
  <c r="BH217" i="21" s="1"/>
  <c r="BG217" i="21" a="1"/>
  <c r="BG217" i="21" s="1"/>
  <c r="BF217" i="21" a="1"/>
  <c r="BF217" i="21" s="1"/>
  <c r="BE217" i="21" a="1"/>
  <c r="BE217" i="21" s="1"/>
  <c r="BD217" i="21" a="1"/>
  <c r="BD217" i="21" s="1"/>
  <c r="BC217" i="21" a="1"/>
  <c r="BC217" i="21" s="1"/>
  <c r="BB217" i="21" a="1"/>
  <c r="BB217" i="21" s="1"/>
  <c r="BA217" i="21" a="1"/>
  <c r="BA217" i="21" s="1"/>
  <c r="AZ217" i="21" a="1"/>
  <c r="AZ217" i="21" s="1"/>
  <c r="AY217" i="21" a="1"/>
  <c r="AY217" i="21" s="1"/>
  <c r="AX217" i="21" a="1"/>
  <c r="AX217" i="21" s="1"/>
  <c r="AW217" i="21" a="1"/>
  <c r="AW217" i="21" s="1"/>
  <c r="AV217" i="21" a="1"/>
  <c r="AV217" i="21" s="1"/>
  <c r="AU217" i="21" a="1"/>
  <c r="AU217" i="21" s="1"/>
  <c r="AT217" i="21" a="1"/>
  <c r="AT217" i="21" s="1"/>
  <c r="AS217" i="21" a="1"/>
  <c r="AS217" i="21" s="1"/>
  <c r="AR217" i="21" a="1"/>
  <c r="AR217" i="21" s="1"/>
  <c r="AQ217" i="21" a="1"/>
  <c r="AQ217" i="21" s="1"/>
  <c r="AP217" i="21" a="1"/>
  <c r="AP217" i="21" s="1"/>
  <c r="AO217" i="21" a="1"/>
  <c r="AO217" i="21" s="1"/>
  <c r="AN217" i="21" a="1"/>
  <c r="AN217" i="21" s="1"/>
  <c r="AM217" i="21" a="1"/>
  <c r="AM217" i="21" s="1"/>
  <c r="AL217" i="21" a="1"/>
  <c r="AL217" i="21" s="1"/>
  <c r="AK217" i="21" a="1"/>
  <c r="AK217" i="21" s="1"/>
  <c r="AJ217" i="21" a="1"/>
  <c r="AJ217" i="21" s="1"/>
  <c r="AI217" i="21" a="1"/>
  <c r="AI217" i="21" s="1"/>
  <c r="AH217" i="21" a="1"/>
  <c r="AH217" i="21" s="1"/>
  <c r="AG217" i="21" a="1"/>
  <c r="AG217" i="21" s="1"/>
  <c r="AF217" i="21" a="1"/>
  <c r="AF217" i="21" s="1"/>
  <c r="AE217" i="21" a="1"/>
  <c r="AE217" i="21" s="1"/>
  <c r="AD217" i="21" a="1"/>
  <c r="AD217" i="21" s="1"/>
  <c r="AC217" i="21" a="1"/>
  <c r="AC217" i="21" s="1"/>
  <c r="AB217" i="21" a="1"/>
  <c r="AB217" i="21" s="1"/>
  <c r="AA217" i="21" a="1"/>
  <c r="AA217" i="21" s="1"/>
  <c r="Z217" i="21" a="1"/>
  <c r="Z217" i="21" s="1"/>
  <c r="Y217" i="21" a="1"/>
  <c r="Y217" i="21" s="1"/>
  <c r="X217" i="21" a="1"/>
  <c r="X217" i="21" s="1"/>
  <c r="W217" i="21" a="1"/>
  <c r="W217" i="21" s="1"/>
  <c r="V217" i="21" a="1"/>
  <c r="V217" i="21" s="1"/>
  <c r="U217" i="21" a="1"/>
  <c r="U217" i="21" s="1"/>
  <c r="T217" i="21" a="1"/>
  <c r="T217" i="21" s="1"/>
  <c r="S217" i="21" a="1"/>
  <c r="S217" i="21" s="1"/>
  <c r="R217" i="21" a="1"/>
  <c r="R217" i="21" s="1"/>
  <c r="Q217" i="21" a="1"/>
  <c r="Q217" i="21" s="1"/>
  <c r="P217" i="21" a="1"/>
  <c r="P217" i="21" s="1"/>
  <c r="O217" i="21" a="1"/>
  <c r="O217" i="21" s="1"/>
  <c r="N217" i="21" a="1"/>
  <c r="N217" i="21" s="1"/>
  <c r="M217" i="21" a="1"/>
  <c r="M217" i="21" s="1"/>
  <c r="L217" i="21" a="1"/>
  <c r="L217" i="21" s="1"/>
  <c r="K217" i="21" a="1"/>
  <c r="K217" i="21" s="1"/>
  <c r="J217" i="21" a="1"/>
  <c r="J217" i="21" s="1"/>
  <c r="I217" i="21" a="1"/>
  <c r="I217" i="21" s="1"/>
  <c r="H217" i="21" a="1"/>
  <c r="H217" i="21" s="1"/>
  <c r="G217" i="21" a="1"/>
  <c r="G217" i="21" s="1"/>
  <c r="F217" i="21" a="1"/>
  <c r="F217" i="21" s="1"/>
  <c r="E217" i="21" a="1"/>
  <c r="E217" i="21" s="1"/>
  <c r="D217" i="21" a="1"/>
  <c r="D217" i="21" s="1"/>
  <c r="C217" i="21" a="1"/>
  <c r="C217" i="21" s="1"/>
  <c r="B217" i="21" a="1"/>
  <c r="B217" i="21" s="1"/>
  <c r="A217" i="21"/>
  <c r="CW216" i="21" a="1"/>
  <c r="CW216" i="21" s="1"/>
  <c r="CV216" i="21" a="1"/>
  <c r="CV216" i="21" s="1"/>
  <c r="CU216" i="21" a="1"/>
  <c r="CU216" i="21" s="1"/>
  <c r="CT216" i="21" a="1"/>
  <c r="CT216" i="21" s="1"/>
  <c r="CS216" i="21" a="1"/>
  <c r="CS216" i="21" s="1"/>
  <c r="CR216" i="21" a="1"/>
  <c r="CR216" i="21" s="1"/>
  <c r="CQ216" i="21" a="1"/>
  <c r="CQ216" i="21" s="1"/>
  <c r="CP216" i="21" a="1"/>
  <c r="CP216" i="21" s="1"/>
  <c r="CO216" i="21" a="1"/>
  <c r="CO216" i="21" s="1"/>
  <c r="CN216" i="21" a="1"/>
  <c r="CN216" i="21" s="1"/>
  <c r="CM216" i="21" a="1"/>
  <c r="CM216" i="21" s="1"/>
  <c r="CL216" i="21" a="1"/>
  <c r="CL216" i="21" s="1"/>
  <c r="CK216" i="21" a="1"/>
  <c r="CK216" i="21" s="1"/>
  <c r="CJ216" i="21" a="1"/>
  <c r="CJ216" i="21" s="1"/>
  <c r="CI216" i="21" a="1"/>
  <c r="CI216" i="21" s="1"/>
  <c r="CH216" i="21" a="1"/>
  <c r="CH216" i="21" s="1"/>
  <c r="CG216" i="21" a="1"/>
  <c r="CG216" i="21" s="1"/>
  <c r="CF216" i="21" a="1"/>
  <c r="CF216" i="21" s="1"/>
  <c r="CE216" i="21" a="1"/>
  <c r="CE216" i="21" s="1"/>
  <c r="CD216" i="21" a="1"/>
  <c r="CD216" i="21" s="1"/>
  <c r="CC216" i="21" a="1"/>
  <c r="CC216" i="21" s="1"/>
  <c r="CB216" i="21" a="1"/>
  <c r="CB216" i="21" s="1"/>
  <c r="CA216" i="21" a="1"/>
  <c r="CA216" i="21" s="1"/>
  <c r="BZ216" i="21" a="1"/>
  <c r="BZ216" i="21" s="1"/>
  <c r="BY216" i="21" a="1"/>
  <c r="BY216" i="21" s="1"/>
  <c r="BX216" i="21" a="1"/>
  <c r="BX216" i="21" s="1"/>
  <c r="BW216" i="21" a="1"/>
  <c r="BW216" i="21" s="1"/>
  <c r="BV216" i="21" a="1"/>
  <c r="BV216" i="21" s="1"/>
  <c r="BU216" i="21" a="1"/>
  <c r="BU216" i="21" s="1"/>
  <c r="BT216" i="21" a="1"/>
  <c r="BT216" i="21" s="1"/>
  <c r="BS216" i="21" a="1"/>
  <c r="BS216" i="21" s="1"/>
  <c r="BR216" i="21" a="1"/>
  <c r="BR216" i="21" s="1"/>
  <c r="BQ216" i="21" a="1"/>
  <c r="BQ216" i="21" s="1"/>
  <c r="BP216" i="21" a="1"/>
  <c r="BP216" i="21" s="1"/>
  <c r="BO216" i="21" a="1"/>
  <c r="BO216" i="21" s="1"/>
  <c r="BN216" i="21" a="1"/>
  <c r="BN216" i="21" s="1"/>
  <c r="BM216" i="21" a="1"/>
  <c r="BM216" i="21" s="1"/>
  <c r="BL216" i="21" a="1"/>
  <c r="BL216" i="21" s="1"/>
  <c r="BK216" i="21" a="1"/>
  <c r="BK216" i="21" s="1"/>
  <c r="BJ216" i="21" a="1"/>
  <c r="BJ216" i="21" s="1"/>
  <c r="BI216" i="21" a="1"/>
  <c r="BI216" i="21" s="1"/>
  <c r="BH216" i="21" a="1"/>
  <c r="BH216" i="21" s="1"/>
  <c r="BG216" i="21" a="1"/>
  <c r="BG216" i="21" s="1"/>
  <c r="BF216" i="21" a="1"/>
  <c r="BF216" i="21" s="1"/>
  <c r="BE216" i="21" a="1"/>
  <c r="BE216" i="21" s="1"/>
  <c r="BD216" i="21" a="1"/>
  <c r="BD216" i="21" s="1"/>
  <c r="BC216" i="21" a="1"/>
  <c r="BC216" i="21" s="1"/>
  <c r="BB216" i="21" a="1"/>
  <c r="BB216" i="21" s="1"/>
  <c r="BA216" i="21" a="1"/>
  <c r="BA216" i="21" s="1"/>
  <c r="AZ216" i="21" a="1"/>
  <c r="AZ216" i="21" s="1"/>
  <c r="AY216" i="21" a="1"/>
  <c r="AY216" i="21" s="1"/>
  <c r="AX216" i="21" a="1"/>
  <c r="AX216" i="21" s="1"/>
  <c r="AW216" i="21" a="1"/>
  <c r="AW216" i="21" s="1"/>
  <c r="AV216" i="21" a="1"/>
  <c r="AV216" i="21" s="1"/>
  <c r="AU216" i="21" a="1"/>
  <c r="AU216" i="21" s="1"/>
  <c r="AT216" i="21" a="1"/>
  <c r="AT216" i="21" s="1"/>
  <c r="AS216" i="21" a="1"/>
  <c r="AS216" i="21" s="1"/>
  <c r="AR216" i="21" a="1"/>
  <c r="AR216" i="21" s="1"/>
  <c r="AQ216" i="21" a="1"/>
  <c r="AQ216" i="21" s="1"/>
  <c r="AP216" i="21" a="1"/>
  <c r="AP216" i="21" s="1"/>
  <c r="AO216" i="21" a="1"/>
  <c r="AO216" i="21" s="1"/>
  <c r="AN216" i="21" a="1"/>
  <c r="AN216" i="21" s="1"/>
  <c r="AM216" i="21" a="1"/>
  <c r="AM216" i="21" s="1"/>
  <c r="AL216" i="21" a="1"/>
  <c r="AL216" i="21" s="1"/>
  <c r="AK216" i="21" a="1"/>
  <c r="AK216" i="21" s="1"/>
  <c r="AJ216" i="21" a="1"/>
  <c r="AJ216" i="21" s="1"/>
  <c r="AI216" i="21" a="1"/>
  <c r="AI216" i="21" s="1"/>
  <c r="AH216" i="21" a="1"/>
  <c r="AH216" i="21" s="1"/>
  <c r="AG216" i="21" a="1"/>
  <c r="AG216" i="21" s="1"/>
  <c r="AF216" i="21" a="1"/>
  <c r="AF216" i="21" s="1"/>
  <c r="AE216" i="21" a="1"/>
  <c r="AE216" i="21" s="1"/>
  <c r="AD216" i="21" a="1"/>
  <c r="AD216" i="21" s="1"/>
  <c r="AC216" i="21" a="1"/>
  <c r="AC216" i="21" s="1"/>
  <c r="AB216" i="21" a="1"/>
  <c r="AB216" i="21" s="1"/>
  <c r="AA216" i="21" a="1"/>
  <c r="AA216" i="21" s="1"/>
  <c r="Z216" i="21" a="1"/>
  <c r="Z216" i="21" s="1"/>
  <c r="Y216" i="21" a="1"/>
  <c r="Y216" i="21" s="1"/>
  <c r="X216" i="21" a="1"/>
  <c r="X216" i="21" s="1"/>
  <c r="W216" i="21" a="1"/>
  <c r="W216" i="21" s="1"/>
  <c r="V216" i="21" a="1"/>
  <c r="V216" i="21" s="1"/>
  <c r="U216" i="21" a="1"/>
  <c r="U216" i="21" s="1"/>
  <c r="T216" i="21" a="1"/>
  <c r="T216" i="21" s="1"/>
  <c r="S216" i="21" a="1"/>
  <c r="S216" i="21" s="1"/>
  <c r="R216" i="21" a="1"/>
  <c r="R216" i="21" s="1"/>
  <c r="Q216" i="21" a="1"/>
  <c r="Q216" i="21" s="1"/>
  <c r="P216" i="21" a="1"/>
  <c r="P216" i="21" s="1"/>
  <c r="O216" i="21" a="1"/>
  <c r="O216" i="21" s="1"/>
  <c r="N216" i="21" a="1"/>
  <c r="N216" i="21" s="1"/>
  <c r="M216" i="21" a="1"/>
  <c r="M216" i="21" s="1"/>
  <c r="L216" i="21" a="1"/>
  <c r="L216" i="21" s="1"/>
  <c r="K216" i="21" a="1"/>
  <c r="K216" i="21" s="1"/>
  <c r="J216" i="21" a="1"/>
  <c r="J216" i="21" s="1"/>
  <c r="I216" i="21" a="1"/>
  <c r="I216" i="21" s="1"/>
  <c r="H216" i="21" a="1"/>
  <c r="H216" i="21" s="1"/>
  <c r="G216" i="21" a="1"/>
  <c r="G216" i="21" s="1"/>
  <c r="F216" i="21" a="1"/>
  <c r="F216" i="21" s="1"/>
  <c r="E216" i="21" a="1"/>
  <c r="E216" i="21" s="1"/>
  <c r="D216" i="21" a="1"/>
  <c r="D216" i="21" s="1"/>
  <c r="C216" i="21" a="1"/>
  <c r="C216" i="21" s="1"/>
  <c r="B216" i="21" a="1"/>
  <c r="B216" i="21" s="1"/>
  <c r="A216" i="21"/>
  <c r="CW215" i="21" a="1"/>
  <c r="CW215" i="21" s="1"/>
  <c r="CV215" i="21" a="1"/>
  <c r="CV215" i="21" s="1"/>
  <c r="CU215" i="21" a="1"/>
  <c r="CU215" i="21" s="1"/>
  <c r="CT215" i="21" a="1"/>
  <c r="CT215" i="21" s="1"/>
  <c r="CS215" i="21" a="1"/>
  <c r="CS215" i="21" s="1"/>
  <c r="CR215" i="21" a="1"/>
  <c r="CR215" i="21" s="1"/>
  <c r="CQ215" i="21" a="1"/>
  <c r="CQ215" i="21" s="1"/>
  <c r="CP215" i="21" a="1"/>
  <c r="CP215" i="21" s="1"/>
  <c r="CO215" i="21" a="1"/>
  <c r="CO215" i="21" s="1"/>
  <c r="CN215" i="21" a="1"/>
  <c r="CN215" i="21" s="1"/>
  <c r="CM215" i="21" a="1"/>
  <c r="CM215" i="21" s="1"/>
  <c r="CL215" i="21" a="1"/>
  <c r="CL215" i="21" s="1"/>
  <c r="CK215" i="21" a="1"/>
  <c r="CK215" i="21" s="1"/>
  <c r="CJ215" i="21" a="1"/>
  <c r="CJ215" i="21" s="1"/>
  <c r="CI215" i="21" a="1"/>
  <c r="CI215" i="21" s="1"/>
  <c r="CH215" i="21" a="1"/>
  <c r="CH215" i="21" s="1"/>
  <c r="CG215" i="21" a="1"/>
  <c r="CG215" i="21" s="1"/>
  <c r="CF215" i="21" a="1"/>
  <c r="CF215" i="21" s="1"/>
  <c r="CE215" i="21" a="1"/>
  <c r="CE215" i="21" s="1"/>
  <c r="CD215" i="21" a="1"/>
  <c r="CD215" i="21" s="1"/>
  <c r="CC215" i="21" a="1"/>
  <c r="CC215" i="21" s="1"/>
  <c r="CB215" i="21" a="1"/>
  <c r="CB215" i="21" s="1"/>
  <c r="CA215" i="21" a="1"/>
  <c r="CA215" i="21" s="1"/>
  <c r="BZ215" i="21" a="1"/>
  <c r="BZ215" i="21" s="1"/>
  <c r="BY215" i="21" a="1"/>
  <c r="BY215" i="21" s="1"/>
  <c r="BX215" i="21" a="1"/>
  <c r="BX215" i="21" s="1"/>
  <c r="BW215" i="21" a="1"/>
  <c r="BW215" i="21" s="1"/>
  <c r="BV215" i="21" a="1"/>
  <c r="BV215" i="21" s="1"/>
  <c r="BU215" i="21" a="1"/>
  <c r="BU215" i="21" s="1"/>
  <c r="BT215" i="21" a="1"/>
  <c r="BT215" i="21" s="1"/>
  <c r="BS215" i="21" a="1"/>
  <c r="BS215" i="21" s="1"/>
  <c r="BR215" i="21" a="1"/>
  <c r="BR215" i="21" s="1"/>
  <c r="BQ215" i="21" a="1"/>
  <c r="BQ215" i="21" s="1"/>
  <c r="BP215" i="21" a="1"/>
  <c r="BP215" i="21" s="1"/>
  <c r="BO215" i="21" a="1"/>
  <c r="BO215" i="21" s="1"/>
  <c r="BN215" i="21" a="1"/>
  <c r="BN215" i="21" s="1"/>
  <c r="BM215" i="21" a="1"/>
  <c r="BM215" i="21" s="1"/>
  <c r="BL215" i="21" a="1"/>
  <c r="BL215" i="21" s="1"/>
  <c r="BK215" i="21" a="1"/>
  <c r="BK215" i="21" s="1"/>
  <c r="BJ215" i="21" a="1"/>
  <c r="BJ215" i="21" s="1"/>
  <c r="BI215" i="21" a="1"/>
  <c r="BI215" i="21" s="1"/>
  <c r="BH215" i="21" a="1"/>
  <c r="BH215" i="21" s="1"/>
  <c r="BG215" i="21" a="1"/>
  <c r="BG215" i="21" s="1"/>
  <c r="BF215" i="21" a="1"/>
  <c r="BF215" i="21" s="1"/>
  <c r="BE215" i="21" a="1"/>
  <c r="BE215" i="21" s="1"/>
  <c r="BD215" i="21" a="1"/>
  <c r="BD215" i="21" s="1"/>
  <c r="BC215" i="21" a="1"/>
  <c r="BC215" i="21" s="1"/>
  <c r="BB215" i="21" a="1"/>
  <c r="BB215" i="21" s="1"/>
  <c r="BA215" i="21" a="1"/>
  <c r="BA215" i="21" s="1"/>
  <c r="AZ215" i="21" a="1"/>
  <c r="AZ215" i="21" s="1"/>
  <c r="AY215" i="21" a="1"/>
  <c r="AY215" i="21" s="1"/>
  <c r="AX215" i="21" a="1"/>
  <c r="AX215" i="21" s="1"/>
  <c r="AW215" i="21" a="1"/>
  <c r="AW215" i="21" s="1"/>
  <c r="AV215" i="21" a="1"/>
  <c r="AV215" i="21" s="1"/>
  <c r="AU215" i="21" a="1"/>
  <c r="AU215" i="21" s="1"/>
  <c r="AT215" i="21" a="1"/>
  <c r="AT215" i="21" s="1"/>
  <c r="AS215" i="21" a="1"/>
  <c r="AS215" i="21" s="1"/>
  <c r="AR215" i="21" a="1"/>
  <c r="AR215" i="21" s="1"/>
  <c r="AQ215" i="21" a="1"/>
  <c r="AQ215" i="21" s="1"/>
  <c r="AP215" i="21" a="1"/>
  <c r="AP215" i="21" s="1"/>
  <c r="AO215" i="21" a="1"/>
  <c r="AO215" i="21" s="1"/>
  <c r="AN215" i="21" a="1"/>
  <c r="AN215" i="21" s="1"/>
  <c r="AM215" i="21" a="1"/>
  <c r="AM215" i="21" s="1"/>
  <c r="AL215" i="21" a="1"/>
  <c r="AL215" i="21" s="1"/>
  <c r="AK215" i="21" a="1"/>
  <c r="AK215" i="21" s="1"/>
  <c r="AJ215" i="21" a="1"/>
  <c r="AJ215" i="21" s="1"/>
  <c r="AI215" i="21" a="1"/>
  <c r="AI215" i="21" s="1"/>
  <c r="AH215" i="21" a="1"/>
  <c r="AH215" i="21" s="1"/>
  <c r="AG215" i="21" a="1"/>
  <c r="AG215" i="21" s="1"/>
  <c r="AF215" i="21" a="1"/>
  <c r="AF215" i="21" s="1"/>
  <c r="AE215" i="21" a="1"/>
  <c r="AE215" i="21" s="1"/>
  <c r="AD215" i="21" a="1"/>
  <c r="AD215" i="21" s="1"/>
  <c r="AC215" i="21" a="1"/>
  <c r="AC215" i="21" s="1"/>
  <c r="AB215" i="21" a="1"/>
  <c r="AB215" i="21" s="1"/>
  <c r="AA215" i="21" a="1"/>
  <c r="AA215" i="21" s="1"/>
  <c r="Z215" i="21" a="1"/>
  <c r="Z215" i="21" s="1"/>
  <c r="Y215" i="21" a="1"/>
  <c r="Y215" i="21" s="1"/>
  <c r="X215" i="21" a="1"/>
  <c r="X215" i="21" s="1"/>
  <c r="W215" i="21" a="1"/>
  <c r="W215" i="21" s="1"/>
  <c r="V215" i="21" a="1"/>
  <c r="V215" i="21" s="1"/>
  <c r="U215" i="21" a="1"/>
  <c r="U215" i="21" s="1"/>
  <c r="T215" i="21" a="1"/>
  <c r="T215" i="21" s="1"/>
  <c r="S215" i="21" a="1"/>
  <c r="S215" i="21" s="1"/>
  <c r="R215" i="21" a="1"/>
  <c r="R215" i="21" s="1"/>
  <c r="Q215" i="21" a="1"/>
  <c r="Q215" i="21" s="1"/>
  <c r="P215" i="21" a="1"/>
  <c r="P215" i="21" s="1"/>
  <c r="O215" i="21" a="1"/>
  <c r="O215" i="21" s="1"/>
  <c r="N215" i="21" a="1"/>
  <c r="N215" i="21" s="1"/>
  <c r="M215" i="21" a="1"/>
  <c r="M215" i="21" s="1"/>
  <c r="L215" i="21" a="1"/>
  <c r="L215" i="21" s="1"/>
  <c r="K215" i="21" a="1"/>
  <c r="K215" i="21" s="1"/>
  <c r="J215" i="21" a="1"/>
  <c r="J215" i="21" s="1"/>
  <c r="I215" i="21" a="1"/>
  <c r="I215" i="21" s="1"/>
  <c r="H215" i="21" a="1"/>
  <c r="H215" i="21" s="1"/>
  <c r="G215" i="21" a="1"/>
  <c r="G215" i="21" s="1"/>
  <c r="F215" i="21" a="1"/>
  <c r="F215" i="21" s="1"/>
  <c r="E215" i="21" a="1"/>
  <c r="E215" i="21" s="1"/>
  <c r="D215" i="21" a="1"/>
  <c r="D215" i="21" s="1"/>
  <c r="C215" i="21" a="1"/>
  <c r="C215" i="21" s="1"/>
  <c r="B215" i="21" a="1"/>
  <c r="B215" i="21" s="1"/>
  <c r="A215" i="21"/>
  <c r="CW214" i="21"/>
  <c r="CW214" i="21" a="1"/>
  <c r="CV214" i="21" a="1"/>
  <c r="CV214" i="21" s="1"/>
  <c r="CU214" i="21"/>
  <c r="CU214" i="21" a="1"/>
  <c r="CT214" i="21" a="1"/>
  <c r="CT214" i="21" s="1"/>
  <c r="CS214" i="21"/>
  <c r="CS214" i="21" a="1"/>
  <c r="CR214" i="21" a="1"/>
  <c r="CR214" i="21" s="1"/>
  <c r="CQ214" i="21" a="1"/>
  <c r="CQ214" i="21" s="1"/>
  <c r="CP214" i="21" a="1"/>
  <c r="CP214" i="21" s="1"/>
  <c r="CO214" i="21"/>
  <c r="CO214" i="21" a="1"/>
  <c r="CN214" i="21" a="1"/>
  <c r="CN214" i="21" s="1"/>
  <c r="CM214" i="21" a="1"/>
  <c r="CM214" i="21" s="1"/>
  <c r="CL214" i="21" a="1"/>
  <c r="CL214" i="21" s="1"/>
  <c r="CK214" i="21" a="1"/>
  <c r="CK214" i="21" s="1"/>
  <c r="CJ214" i="21" a="1"/>
  <c r="CJ214" i="21" s="1"/>
  <c r="CI214" i="21" a="1"/>
  <c r="CI214" i="21" s="1"/>
  <c r="CH214" i="21" a="1"/>
  <c r="CH214" i="21" s="1"/>
  <c r="CG214" i="21" a="1"/>
  <c r="CG214" i="21" s="1"/>
  <c r="CF214" i="21" a="1"/>
  <c r="CF214" i="21" s="1"/>
  <c r="CE214" i="21" a="1"/>
  <c r="CE214" i="21" s="1"/>
  <c r="CD214" i="21" a="1"/>
  <c r="CD214" i="21" s="1"/>
  <c r="CC214" i="21" a="1"/>
  <c r="CC214" i="21" s="1"/>
  <c r="CB214" i="21" a="1"/>
  <c r="CB214" i="21" s="1"/>
  <c r="CA214" i="21" a="1"/>
  <c r="CA214" i="21" s="1"/>
  <c r="BZ214" i="21" a="1"/>
  <c r="BZ214" i="21" s="1"/>
  <c r="BY214" i="21" a="1"/>
  <c r="BY214" i="21" s="1"/>
  <c r="BX214" i="21" a="1"/>
  <c r="BX214" i="21" s="1"/>
  <c r="BW214" i="21" a="1"/>
  <c r="BW214" i="21" s="1"/>
  <c r="BV214" i="21" a="1"/>
  <c r="BV214" i="21" s="1"/>
  <c r="BU214" i="21" a="1"/>
  <c r="BU214" i="21" s="1"/>
  <c r="BT214" i="21" a="1"/>
  <c r="BT214" i="21" s="1"/>
  <c r="BS214" i="21" a="1"/>
  <c r="BS214" i="21" s="1"/>
  <c r="BR214" i="21" a="1"/>
  <c r="BR214" i="21" s="1"/>
  <c r="BQ214" i="21" a="1"/>
  <c r="BQ214" i="21" s="1"/>
  <c r="BP214" i="21" a="1"/>
  <c r="BP214" i="21" s="1"/>
  <c r="BO214" i="21" a="1"/>
  <c r="BO214" i="21" s="1"/>
  <c r="BN214" i="21" a="1"/>
  <c r="BN214" i="21" s="1"/>
  <c r="BM214" i="21" a="1"/>
  <c r="BM214" i="21" s="1"/>
  <c r="BL214" i="21" a="1"/>
  <c r="BL214" i="21" s="1"/>
  <c r="BK214" i="21" a="1"/>
  <c r="BK214" i="21" s="1"/>
  <c r="BJ214" i="21" a="1"/>
  <c r="BJ214" i="21" s="1"/>
  <c r="BI214" i="21" a="1"/>
  <c r="BI214" i="21" s="1"/>
  <c r="BH214" i="21" a="1"/>
  <c r="BH214" i="21" s="1"/>
  <c r="BG214" i="21" a="1"/>
  <c r="BG214" i="21" s="1"/>
  <c r="BF214" i="21" a="1"/>
  <c r="BF214" i="21" s="1"/>
  <c r="BE214" i="21" a="1"/>
  <c r="BE214" i="21" s="1"/>
  <c r="BD214" i="21" a="1"/>
  <c r="BD214" i="21" s="1"/>
  <c r="BC214" i="21" a="1"/>
  <c r="BC214" i="21" s="1"/>
  <c r="BB214" i="21" a="1"/>
  <c r="BB214" i="21" s="1"/>
  <c r="BA214" i="21" a="1"/>
  <c r="BA214" i="21" s="1"/>
  <c r="AZ214" i="21" a="1"/>
  <c r="AZ214" i="21" s="1"/>
  <c r="AY214" i="21" a="1"/>
  <c r="AY214" i="21" s="1"/>
  <c r="AX214" i="21" a="1"/>
  <c r="AX214" i="21" s="1"/>
  <c r="AW214" i="21" a="1"/>
  <c r="AW214" i="21" s="1"/>
  <c r="AV214" i="21" a="1"/>
  <c r="AV214" i="21" s="1"/>
  <c r="AU214" i="21" a="1"/>
  <c r="AU214" i="21" s="1"/>
  <c r="AT214" i="21" a="1"/>
  <c r="AT214" i="21" s="1"/>
  <c r="AS214" i="21" a="1"/>
  <c r="AS214" i="21" s="1"/>
  <c r="AR214" i="21" a="1"/>
  <c r="AR214" i="21" s="1"/>
  <c r="AQ214" i="21" a="1"/>
  <c r="AQ214" i="21" s="1"/>
  <c r="AP214" i="21" a="1"/>
  <c r="AP214" i="21" s="1"/>
  <c r="AO214" i="21" a="1"/>
  <c r="AO214" i="21" s="1"/>
  <c r="AN214" i="21" a="1"/>
  <c r="AN214" i="21" s="1"/>
  <c r="AM214" i="21" a="1"/>
  <c r="AM214" i="21" s="1"/>
  <c r="AL214" i="21" a="1"/>
  <c r="AL214" i="21" s="1"/>
  <c r="AK214" i="21" a="1"/>
  <c r="AK214" i="21" s="1"/>
  <c r="AJ214" i="21" a="1"/>
  <c r="AJ214" i="21" s="1"/>
  <c r="AI214" i="21" a="1"/>
  <c r="AI214" i="21" s="1"/>
  <c r="AH214" i="21" a="1"/>
  <c r="AH214" i="21" s="1"/>
  <c r="AG214" i="21" a="1"/>
  <c r="AG214" i="21" s="1"/>
  <c r="AF214" i="21" a="1"/>
  <c r="AF214" i="21" s="1"/>
  <c r="AE214" i="21" a="1"/>
  <c r="AE214" i="21" s="1"/>
  <c r="AD214" i="21" a="1"/>
  <c r="AD214" i="21" s="1"/>
  <c r="AC214" i="21" a="1"/>
  <c r="AC214" i="21" s="1"/>
  <c r="AB214" i="21" a="1"/>
  <c r="AB214" i="21" s="1"/>
  <c r="AA214" i="21" a="1"/>
  <c r="AA214" i="21" s="1"/>
  <c r="Z214" i="21" a="1"/>
  <c r="Z214" i="21" s="1"/>
  <c r="Y214" i="21" a="1"/>
  <c r="Y214" i="21" s="1"/>
  <c r="X214" i="21" a="1"/>
  <c r="X214" i="21" s="1"/>
  <c r="W214" i="21" a="1"/>
  <c r="W214" i="21" s="1"/>
  <c r="V214" i="21" a="1"/>
  <c r="V214" i="21" s="1"/>
  <c r="U214" i="21" a="1"/>
  <c r="U214" i="21" s="1"/>
  <c r="T214" i="21" a="1"/>
  <c r="T214" i="21" s="1"/>
  <c r="S214" i="21" a="1"/>
  <c r="S214" i="21" s="1"/>
  <c r="R214" i="21" a="1"/>
  <c r="R214" i="21" s="1"/>
  <c r="Q214" i="21" a="1"/>
  <c r="Q214" i="21" s="1"/>
  <c r="P214" i="21" a="1"/>
  <c r="P214" i="21" s="1"/>
  <c r="O214" i="21" a="1"/>
  <c r="O214" i="21" s="1"/>
  <c r="N214" i="21" a="1"/>
  <c r="N214" i="21" s="1"/>
  <c r="M214" i="21" a="1"/>
  <c r="M214" i="21" s="1"/>
  <c r="L214" i="21" a="1"/>
  <c r="L214" i="21" s="1"/>
  <c r="K214" i="21" a="1"/>
  <c r="K214" i="21" s="1"/>
  <c r="J214" i="21" a="1"/>
  <c r="J214" i="21" s="1"/>
  <c r="I214" i="21" a="1"/>
  <c r="I214" i="21" s="1"/>
  <c r="H214" i="21" a="1"/>
  <c r="H214" i="21" s="1"/>
  <c r="G214" i="21" a="1"/>
  <c r="G214" i="21" s="1"/>
  <c r="F214" i="21" a="1"/>
  <c r="F214" i="21" s="1"/>
  <c r="E214" i="21" a="1"/>
  <c r="E214" i="21" s="1"/>
  <c r="D214" i="21" a="1"/>
  <c r="D214" i="21" s="1"/>
  <c r="C214" i="21" a="1"/>
  <c r="C214" i="21" s="1"/>
  <c r="B214" i="21" a="1"/>
  <c r="B214" i="21" s="1"/>
  <c r="A214" i="21"/>
  <c r="CW213" i="21" a="1"/>
  <c r="CW213" i="21" s="1"/>
  <c r="CV213" i="21" a="1"/>
  <c r="CV213" i="21" s="1"/>
  <c r="CU213" i="21" a="1"/>
  <c r="CU213" i="21" s="1"/>
  <c r="CT213" i="21"/>
  <c r="CT213" i="21" a="1"/>
  <c r="CS213" i="21" a="1"/>
  <c r="CS213" i="21" s="1"/>
  <c r="CR213" i="21"/>
  <c r="CR213" i="21" a="1"/>
  <c r="CQ213" i="21"/>
  <c r="CQ213" i="21" a="1"/>
  <c r="CP213" i="21" a="1"/>
  <c r="CP213" i="21" s="1"/>
  <c r="CO213" i="21" a="1"/>
  <c r="CO213" i="21" s="1"/>
  <c r="CN213" i="21" a="1"/>
  <c r="CN213" i="21" s="1"/>
  <c r="CM213" i="21" a="1"/>
  <c r="CM213" i="21" s="1"/>
  <c r="CL213" i="21" a="1"/>
  <c r="CL213" i="21" s="1"/>
  <c r="CK213" i="21" a="1"/>
  <c r="CK213" i="21" s="1"/>
  <c r="CJ213" i="21" a="1"/>
  <c r="CJ213" i="21" s="1"/>
  <c r="CI213" i="21"/>
  <c r="CI213" i="21" a="1"/>
  <c r="CH213" i="21"/>
  <c r="CH213" i="21" a="1"/>
  <c r="CG213" i="21" a="1"/>
  <c r="CG213" i="21" s="1"/>
  <c r="CF213" i="21"/>
  <c r="CF213" i="21" a="1"/>
  <c r="CE213" i="21" a="1"/>
  <c r="CE213" i="21" s="1"/>
  <c r="CD213" i="21" a="1"/>
  <c r="CD213" i="21" s="1"/>
  <c r="CC213" i="21" a="1"/>
  <c r="CC213" i="21" s="1"/>
  <c r="CB213" i="21" a="1"/>
  <c r="CB213" i="21" s="1"/>
  <c r="CA213" i="21"/>
  <c r="CA213" i="21" a="1"/>
  <c r="BZ213" i="21"/>
  <c r="BZ213" i="21" a="1"/>
  <c r="BY213" i="21" a="1"/>
  <c r="BY213" i="21" s="1"/>
  <c r="BX213" i="21" a="1"/>
  <c r="BX213" i="21" s="1"/>
  <c r="BW213" i="21"/>
  <c r="BW213" i="21" a="1"/>
  <c r="BV213" i="21" a="1"/>
  <c r="BV213" i="21" s="1"/>
  <c r="BU213" i="21" a="1"/>
  <c r="BU213" i="21" s="1"/>
  <c r="BT213" i="21"/>
  <c r="BT213" i="21" a="1"/>
  <c r="BS213" i="21" a="1"/>
  <c r="BS213" i="21" s="1"/>
  <c r="BR213" i="21" a="1"/>
  <c r="BR213" i="21" s="1"/>
  <c r="BQ213" i="21" a="1"/>
  <c r="BQ213" i="21" s="1"/>
  <c r="BP213" i="21" a="1"/>
  <c r="BP213" i="21" s="1"/>
  <c r="BO213" i="21" a="1"/>
  <c r="BO213" i="21" s="1"/>
  <c r="BN213" i="21"/>
  <c r="BN213" i="21" a="1"/>
  <c r="BM213" i="21" a="1"/>
  <c r="BM213" i="21" s="1"/>
  <c r="BL213" i="21"/>
  <c r="BL213" i="21" a="1"/>
  <c r="BK213" i="21"/>
  <c r="BK213" i="21" a="1"/>
  <c r="BJ213" i="21" a="1"/>
  <c r="BJ213" i="21" s="1"/>
  <c r="BI213" i="21" a="1"/>
  <c r="BI213" i="21" s="1"/>
  <c r="BH213" i="21" a="1"/>
  <c r="BH213" i="21" s="1"/>
  <c r="BG213" i="21" a="1"/>
  <c r="BG213" i="21" s="1"/>
  <c r="BF213" i="21" a="1"/>
  <c r="BF213" i="21" s="1"/>
  <c r="BE213" i="21" a="1"/>
  <c r="BE213" i="21" s="1"/>
  <c r="BD213" i="21" a="1"/>
  <c r="BD213" i="21" s="1"/>
  <c r="BC213" i="21"/>
  <c r="BC213" i="21" a="1"/>
  <c r="BB213" i="21"/>
  <c r="BB213" i="21" a="1"/>
  <c r="BA213" i="21" a="1"/>
  <c r="BA213" i="21" s="1"/>
  <c r="AZ213" i="21"/>
  <c r="AZ213" i="21" a="1"/>
  <c r="AY213" i="21" a="1"/>
  <c r="AY213" i="21" s="1"/>
  <c r="AX213" i="21" a="1"/>
  <c r="AX213" i="21" s="1"/>
  <c r="AW213" i="21" a="1"/>
  <c r="AW213" i="21" s="1"/>
  <c r="AV213" i="21" a="1"/>
  <c r="AV213" i="21" s="1"/>
  <c r="AU213" i="21" a="1"/>
  <c r="AU213" i="21" s="1"/>
  <c r="AT213" i="21"/>
  <c r="AT213" i="21" a="1"/>
  <c r="AS213" i="21" a="1"/>
  <c r="AS213" i="21" s="1"/>
  <c r="AR213" i="21" a="1"/>
  <c r="AR213" i="21" s="1"/>
  <c r="AQ213" i="21"/>
  <c r="AQ213" i="21" a="1"/>
  <c r="AP213" i="21" a="1"/>
  <c r="AP213" i="21" s="1"/>
  <c r="AO213" i="21" a="1"/>
  <c r="AO213" i="21" s="1"/>
  <c r="AN213" i="21"/>
  <c r="AN213" i="21" a="1"/>
  <c r="AM213" i="21" a="1"/>
  <c r="AM213" i="21" s="1"/>
  <c r="AL213" i="21" a="1"/>
  <c r="AL213" i="21" s="1"/>
  <c r="AK213" i="21" a="1"/>
  <c r="AK213" i="21" s="1"/>
  <c r="AJ213" i="21" a="1"/>
  <c r="AJ213" i="21" s="1"/>
  <c r="AI213" i="21" a="1"/>
  <c r="AI213" i="21" s="1"/>
  <c r="AH213" i="21"/>
  <c r="AH213" i="21" a="1"/>
  <c r="AG213" i="21" a="1"/>
  <c r="AG213" i="21" s="1"/>
  <c r="AF213" i="21"/>
  <c r="AF213" i="21" a="1"/>
  <c r="AE213" i="21"/>
  <c r="AE213" i="21" a="1"/>
  <c r="AD213" i="21" a="1"/>
  <c r="AD213" i="21" s="1"/>
  <c r="AC213" i="21" a="1"/>
  <c r="AC213" i="21" s="1"/>
  <c r="AB213" i="21" a="1"/>
  <c r="AB213" i="21" s="1"/>
  <c r="AA213" i="21" a="1"/>
  <c r="AA213" i="21" s="1"/>
  <c r="Z213" i="21" a="1"/>
  <c r="Z213" i="21" s="1"/>
  <c r="Y213" i="21" a="1"/>
  <c r="Y213" i="21" s="1"/>
  <c r="X213" i="21" a="1"/>
  <c r="X213" i="21" s="1"/>
  <c r="W213" i="21"/>
  <c r="W213" i="21" a="1"/>
  <c r="V213" i="21"/>
  <c r="V213" i="21" a="1"/>
  <c r="U213" i="21" a="1"/>
  <c r="U213" i="21" s="1"/>
  <c r="T213" i="21" a="1"/>
  <c r="T213" i="21" s="1"/>
  <c r="S213" i="21" a="1"/>
  <c r="S213" i="21" s="1"/>
  <c r="R213" i="21" a="1"/>
  <c r="R213" i="21" s="1"/>
  <c r="Q213" i="21" a="1"/>
  <c r="Q213" i="21" s="1"/>
  <c r="P213" i="21" a="1"/>
  <c r="P213" i="21" s="1"/>
  <c r="O213" i="21" a="1"/>
  <c r="O213" i="21" s="1"/>
  <c r="N213" i="21" a="1"/>
  <c r="N213" i="21" s="1"/>
  <c r="M213" i="21" a="1"/>
  <c r="M213" i="21" s="1"/>
  <c r="L213" i="21" a="1"/>
  <c r="L213" i="21" s="1"/>
  <c r="K213" i="21" a="1"/>
  <c r="K213" i="21" s="1"/>
  <c r="J213" i="21" a="1"/>
  <c r="J213" i="21" s="1"/>
  <c r="I213" i="21" a="1"/>
  <c r="I213" i="21" s="1"/>
  <c r="H213" i="21" a="1"/>
  <c r="H213" i="21" s="1"/>
  <c r="G213" i="21" a="1"/>
  <c r="G213" i="21" s="1"/>
  <c r="F213" i="21" a="1"/>
  <c r="F213" i="21" s="1"/>
  <c r="E213" i="21" a="1"/>
  <c r="E213" i="21" s="1"/>
  <c r="D213" i="21" a="1"/>
  <c r="D213" i="21" s="1"/>
  <c r="C213" i="21" a="1"/>
  <c r="C213" i="21" s="1"/>
  <c r="B213" i="21" a="1"/>
  <c r="B213" i="21" s="1"/>
  <c r="A213" i="21"/>
  <c r="CW212" i="21" a="1"/>
  <c r="CW212" i="21" s="1"/>
  <c r="CV212" i="21" a="1"/>
  <c r="CV212" i="21" s="1"/>
  <c r="CU212" i="21" a="1"/>
  <c r="CU212" i="21" s="1"/>
  <c r="CT212" i="21" a="1"/>
  <c r="CT212" i="21" s="1"/>
  <c r="CS212" i="21" a="1"/>
  <c r="CS212" i="21" s="1"/>
  <c r="CR212" i="21" a="1"/>
  <c r="CR212" i="21" s="1"/>
  <c r="CQ212" i="21" a="1"/>
  <c r="CQ212" i="21" s="1"/>
  <c r="CP212" i="21" a="1"/>
  <c r="CP212" i="21" s="1"/>
  <c r="CO212" i="21" a="1"/>
  <c r="CO212" i="21" s="1"/>
  <c r="CN212" i="21" a="1"/>
  <c r="CN212" i="21" s="1"/>
  <c r="CM212" i="21" a="1"/>
  <c r="CM212" i="21" s="1"/>
  <c r="CL212" i="21" a="1"/>
  <c r="CL212" i="21" s="1"/>
  <c r="CK212" i="21" a="1"/>
  <c r="CK212" i="21" s="1"/>
  <c r="CJ212" i="21" a="1"/>
  <c r="CJ212" i="21" s="1"/>
  <c r="CI212" i="21" a="1"/>
  <c r="CI212" i="21" s="1"/>
  <c r="CH212" i="21" a="1"/>
  <c r="CH212" i="21" s="1"/>
  <c r="CG212" i="21" a="1"/>
  <c r="CG212" i="21" s="1"/>
  <c r="CF212" i="21" a="1"/>
  <c r="CF212" i="21" s="1"/>
  <c r="CE212" i="21" a="1"/>
  <c r="CE212" i="21" s="1"/>
  <c r="CD212" i="21" a="1"/>
  <c r="CD212" i="21" s="1"/>
  <c r="CC212" i="21" a="1"/>
  <c r="CC212" i="21" s="1"/>
  <c r="CB212" i="21" a="1"/>
  <c r="CB212" i="21" s="1"/>
  <c r="CA212" i="21" a="1"/>
  <c r="CA212" i="21" s="1"/>
  <c r="BZ212" i="21" a="1"/>
  <c r="BZ212" i="21" s="1"/>
  <c r="BY212" i="21" a="1"/>
  <c r="BY212" i="21" s="1"/>
  <c r="BX212" i="21" a="1"/>
  <c r="BX212" i="21" s="1"/>
  <c r="BW212" i="21" a="1"/>
  <c r="BW212" i="21" s="1"/>
  <c r="BV212" i="21" a="1"/>
  <c r="BV212" i="21" s="1"/>
  <c r="BU212" i="21" a="1"/>
  <c r="BU212" i="21" s="1"/>
  <c r="BT212" i="21" a="1"/>
  <c r="BT212" i="21" s="1"/>
  <c r="BS212" i="21" a="1"/>
  <c r="BS212" i="21" s="1"/>
  <c r="BR212" i="21" a="1"/>
  <c r="BR212" i="21" s="1"/>
  <c r="BQ212" i="21" a="1"/>
  <c r="BQ212" i="21" s="1"/>
  <c r="BP212" i="21" a="1"/>
  <c r="BP212" i="21" s="1"/>
  <c r="BO212" i="21" a="1"/>
  <c r="BO212" i="21" s="1"/>
  <c r="BN212" i="21" a="1"/>
  <c r="BN212" i="21" s="1"/>
  <c r="BM212" i="21" a="1"/>
  <c r="BM212" i="21" s="1"/>
  <c r="BL212" i="21" a="1"/>
  <c r="BL212" i="21" s="1"/>
  <c r="BK212" i="21" a="1"/>
  <c r="BK212" i="21" s="1"/>
  <c r="BJ212" i="21" a="1"/>
  <c r="BJ212" i="21" s="1"/>
  <c r="BI212" i="21" a="1"/>
  <c r="BI212" i="21" s="1"/>
  <c r="BH212" i="21" a="1"/>
  <c r="BH212" i="21" s="1"/>
  <c r="BG212" i="21" a="1"/>
  <c r="BG212" i="21" s="1"/>
  <c r="BF212" i="21" a="1"/>
  <c r="BF212" i="21" s="1"/>
  <c r="BE212" i="21" a="1"/>
  <c r="BE212" i="21" s="1"/>
  <c r="BD212" i="21" a="1"/>
  <c r="BD212" i="21" s="1"/>
  <c r="BC212" i="21" a="1"/>
  <c r="BC212" i="21" s="1"/>
  <c r="BB212" i="21" a="1"/>
  <c r="BB212" i="21" s="1"/>
  <c r="BA212" i="21" a="1"/>
  <c r="BA212" i="21" s="1"/>
  <c r="AZ212" i="21" a="1"/>
  <c r="AZ212" i="21" s="1"/>
  <c r="AY212" i="21" a="1"/>
  <c r="AY212" i="21" s="1"/>
  <c r="AX212" i="21" a="1"/>
  <c r="AX212" i="21" s="1"/>
  <c r="AW212" i="21" a="1"/>
  <c r="AW212" i="21" s="1"/>
  <c r="AV212" i="21" a="1"/>
  <c r="AV212" i="21" s="1"/>
  <c r="AU212" i="21" a="1"/>
  <c r="AU212" i="21" s="1"/>
  <c r="AT212" i="21" a="1"/>
  <c r="AT212" i="21" s="1"/>
  <c r="AS212" i="21" a="1"/>
  <c r="AS212" i="21" s="1"/>
  <c r="AR212" i="21" a="1"/>
  <c r="AR212" i="21" s="1"/>
  <c r="AQ212" i="21" a="1"/>
  <c r="AQ212" i="21" s="1"/>
  <c r="AP212" i="21" a="1"/>
  <c r="AP212" i="21" s="1"/>
  <c r="AO212" i="21" a="1"/>
  <c r="AO212" i="21" s="1"/>
  <c r="AN212" i="21" a="1"/>
  <c r="AN212" i="21" s="1"/>
  <c r="AM212" i="21" a="1"/>
  <c r="AM212" i="21" s="1"/>
  <c r="AL212" i="21" a="1"/>
  <c r="AL212" i="21" s="1"/>
  <c r="AK212" i="21" a="1"/>
  <c r="AK212" i="21" s="1"/>
  <c r="AJ212" i="21" a="1"/>
  <c r="AJ212" i="21" s="1"/>
  <c r="AI212" i="21" a="1"/>
  <c r="AI212" i="21" s="1"/>
  <c r="AH212" i="21" a="1"/>
  <c r="AH212" i="21" s="1"/>
  <c r="AG212" i="21" a="1"/>
  <c r="AG212" i="21" s="1"/>
  <c r="AF212" i="21" a="1"/>
  <c r="AF212" i="21" s="1"/>
  <c r="AE212" i="21" a="1"/>
  <c r="AE212" i="21" s="1"/>
  <c r="AD212" i="21" a="1"/>
  <c r="AD212" i="21" s="1"/>
  <c r="AC212" i="21" a="1"/>
  <c r="AC212" i="21" s="1"/>
  <c r="AB212" i="21" a="1"/>
  <c r="AB212" i="21" s="1"/>
  <c r="AA212" i="21" a="1"/>
  <c r="AA212" i="21" s="1"/>
  <c r="Z212" i="21" a="1"/>
  <c r="Z212" i="21" s="1"/>
  <c r="Y212" i="21" a="1"/>
  <c r="Y212" i="21" s="1"/>
  <c r="X212" i="21" a="1"/>
  <c r="X212" i="21" s="1"/>
  <c r="W212" i="21" a="1"/>
  <c r="W212" i="21" s="1"/>
  <c r="V212" i="21" a="1"/>
  <c r="V212" i="21" s="1"/>
  <c r="U212" i="21" a="1"/>
  <c r="U212" i="21" s="1"/>
  <c r="T212" i="21" a="1"/>
  <c r="T212" i="21" s="1"/>
  <c r="S212" i="21" a="1"/>
  <c r="S212" i="21" s="1"/>
  <c r="R212" i="21" a="1"/>
  <c r="R212" i="21" s="1"/>
  <c r="Q212" i="21" a="1"/>
  <c r="Q212" i="21" s="1"/>
  <c r="P212" i="21" a="1"/>
  <c r="P212" i="21" s="1"/>
  <c r="O212" i="21" a="1"/>
  <c r="O212" i="21" s="1"/>
  <c r="N212" i="21" a="1"/>
  <c r="N212" i="21" s="1"/>
  <c r="M212" i="21" a="1"/>
  <c r="M212" i="21" s="1"/>
  <c r="L212" i="21" a="1"/>
  <c r="L212" i="21" s="1"/>
  <c r="K212" i="21" a="1"/>
  <c r="K212" i="21" s="1"/>
  <c r="J212" i="21" a="1"/>
  <c r="J212" i="21" s="1"/>
  <c r="I212" i="21" a="1"/>
  <c r="I212" i="21" s="1"/>
  <c r="H212" i="21" a="1"/>
  <c r="H212" i="21" s="1"/>
  <c r="G212" i="21" a="1"/>
  <c r="G212" i="21" s="1"/>
  <c r="F212" i="21" a="1"/>
  <c r="F212" i="21" s="1"/>
  <c r="E212" i="21" a="1"/>
  <c r="E212" i="21" s="1"/>
  <c r="D212" i="21" a="1"/>
  <c r="D212" i="21" s="1"/>
  <c r="C212" i="21"/>
  <c r="C212" i="21" a="1"/>
  <c r="B212" i="21" a="1"/>
  <c r="B212" i="21" s="1"/>
  <c r="A212" i="21"/>
  <c r="CW211" i="21" a="1"/>
  <c r="CW211" i="21" s="1"/>
  <c r="CV211" i="21" a="1"/>
  <c r="CV211" i="21" s="1"/>
  <c r="CU211" i="21" a="1"/>
  <c r="CU211" i="21" s="1"/>
  <c r="CT211" i="21" a="1"/>
  <c r="CT211" i="21" s="1"/>
  <c r="CS211" i="21" a="1"/>
  <c r="CS211" i="21" s="1"/>
  <c r="CR211" i="21" a="1"/>
  <c r="CR211" i="21" s="1"/>
  <c r="CQ211" i="21" a="1"/>
  <c r="CQ211" i="21" s="1"/>
  <c r="CP211" i="21" a="1"/>
  <c r="CP211" i="21" s="1"/>
  <c r="CO211" i="21" a="1"/>
  <c r="CO211" i="21" s="1"/>
  <c r="CN211" i="21" a="1"/>
  <c r="CN211" i="21" s="1"/>
  <c r="CM211" i="21" a="1"/>
  <c r="CM211" i="21" s="1"/>
  <c r="CL211" i="21" a="1"/>
  <c r="CL211" i="21" s="1"/>
  <c r="CK211" i="21" a="1"/>
  <c r="CK211" i="21" s="1"/>
  <c r="CJ211" i="21" a="1"/>
  <c r="CJ211" i="21" s="1"/>
  <c r="CI211" i="21" a="1"/>
  <c r="CI211" i="21" s="1"/>
  <c r="CH211" i="21" a="1"/>
  <c r="CH211" i="21" s="1"/>
  <c r="CG211" i="21" a="1"/>
  <c r="CG211" i="21" s="1"/>
  <c r="CF211" i="21" a="1"/>
  <c r="CF211" i="21" s="1"/>
  <c r="CE211" i="21" a="1"/>
  <c r="CE211" i="21" s="1"/>
  <c r="CD211" i="21" a="1"/>
  <c r="CD211" i="21" s="1"/>
  <c r="CC211" i="21" a="1"/>
  <c r="CC211" i="21" s="1"/>
  <c r="CB211" i="21" a="1"/>
  <c r="CB211" i="21" s="1"/>
  <c r="CA211" i="21" a="1"/>
  <c r="CA211" i="21" s="1"/>
  <c r="BZ211" i="21" a="1"/>
  <c r="BZ211" i="21" s="1"/>
  <c r="BY211" i="21" a="1"/>
  <c r="BY211" i="21" s="1"/>
  <c r="BX211" i="21" a="1"/>
  <c r="BX211" i="21" s="1"/>
  <c r="BW211" i="21" a="1"/>
  <c r="BW211" i="21" s="1"/>
  <c r="BV211" i="21" a="1"/>
  <c r="BV211" i="21" s="1"/>
  <c r="BU211" i="21" a="1"/>
  <c r="BU211" i="21" s="1"/>
  <c r="BT211" i="21" a="1"/>
  <c r="BT211" i="21" s="1"/>
  <c r="BS211" i="21" a="1"/>
  <c r="BS211" i="21" s="1"/>
  <c r="BR211" i="21" a="1"/>
  <c r="BR211" i="21" s="1"/>
  <c r="BQ211" i="21" a="1"/>
  <c r="BQ211" i="21" s="1"/>
  <c r="BP211" i="21" a="1"/>
  <c r="BP211" i="21" s="1"/>
  <c r="BO211" i="21" a="1"/>
  <c r="BO211" i="21" s="1"/>
  <c r="BN211" i="21" a="1"/>
  <c r="BN211" i="21" s="1"/>
  <c r="BM211" i="21" a="1"/>
  <c r="BM211" i="21" s="1"/>
  <c r="BL211" i="21" a="1"/>
  <c r="BL211" i="21" s="1"/>
  <c r="BK211" i="21" a="1"/>
  <c r="BK211" i="21" s="1"/>
  <c r="BJ211" i="21" a="1"/>
  <c r="BJ211" i="21" s="1"/>
  <c r="BI211" i="21" a="1"/>
  <c r="BI211" i="21" s="1"/>
  <c r="BH211" i="21" a="1"/>
  <c r="BH211" i="21" s="1"/>
  <c r="BG211" i="21" a="1"/>
  <c r="BG211" i="21" s="1"/>
  <c r="BF211" i="21" a="1"/>
  <c r="BF211" i="21" s="1"/>
  <c r="BE211" i="21" a="1"/>
  <c r="BE211" i="21" s="1"/>
  <c r="BD211" i="21" a="1"/>
  <c r="BD211" i="21" s="1"/>
  <c r="BC211" i="21" a="1"/>
  <c r="BC211" i="21" s="1"/>
  <c r="BB211" i="21" a="1"/>
  <c r="BB211" i="21" s="1"/>
  <c r="BA211" i="21" a="1"/>
  <c r="BA211" i="21" s="1"/>
  <c r="AZ211" i="21" a="1"/>
  <c r="AZ211" i="21" s="1"/>
  <c r="AY211" i="21" a="1"/>
  <c r="AY211" i="21" s="1"/>
  <c r="AX211" i="21" a="1"/>
  <c r="AX211" i="21" s="1"/>
  <c r="AW211" i="21" a="1"/>
  <c r="AW211" i="21" s="1"/>
  <c r="AV211" i="21" a="1"/>
  <c r="AV211" i="21" s="1"/>
  <c r="AU211" i="21" a="1"/>
  <c r="AU211" i="21" s="1"/>
  <c r="AT211" i="21" a="1"/>
  <c r="AT211" i="21" s="1"/>
  <c r="AS211" i="21" a="1"/>
  <c r="AS211" i="21" s="1"/>
  <c r="AR211" i="21" a="1"/>
  <c r="AR211" i="21" s="1"/>
  <c r="AQ211" i="21" a="1"/>
  <c r="AQ211" i="21" s="1"/>
  <c r="AP211" i="21" a="1"/>
  <c r="AP211" i="21" s="1"/>
  <c r="AO211" i="21" a="1"/>
  <c r="AO211" i="21" s="1"/>
  <c r="AN211" i="21" a="1"/>
  <c r="AN211" i="21" s="1"/>
  <c r="AM211" i="21" a="1"/>
  <c r="AM211" i="21" s="1"/>
  <c r="AL211" i="21" a="1"/>
  <c r="AL211" i="21" s="1"/>
  <c r="AK211" i="21" a="1"/>
  <c r="AK211" i="21" s="1"/>
  <c r="AJ211" i="21" a="1"/>
  <c r="AJ211" i="21" s="1"/>
  <c r="AI211" i="21" a="1"/>
  <c r="AI211" i="21" s="1"/>
  <c r="AH211" i="21" a="1"/>
  <c r="AH211" i="21" s="1"/>
  <c r="AG211" i="21" a="1"/>
  <c r="AG211" i="21" s="1"/>
  <c r="AF211" i="21" a="1"/>
  <c r="AF211" i="21" s="1"/>
  <c r="AE211" i="21" a="1"/>
  <c r="AE211" i="21" s="1"/>
  <c r="AD211" i="21" a="1"/>
  <c r="AD211" i="21" s="1"/>
  <c r="AC211" i="21" a="1"/>
  <c r="AC211" i="21" s="1"/>
  <c r="AB211" i="21" a="1"/>
  <c r="AB211" i="21" s="1"/>
  <c r="AA211" i="21" a="1"/>
  <c r="AA211" i="21" s="1"/>
  <c r="Z211" i="21" a="1"/>
  <c r="Z211" i="21" s="1"/>
  <c r="Y211" i="21" a="1"/>
  <c r="Y211" i="21" s="1"/>
  <c r="X211" i="21" a="1"/>
  <c r="X211" i="21" s="1"/>
  <c r="W211" i="21" a="1"/>
  <c r="W211" i="21" s="1"/>
  <c r="V211" i="21" a="1"/>
  <c r="V211" i="21" s="1"/>
  <c r="U211" i="21" a="1"/>
  <c r="U211" i="21" s="1"/>
  <c r="T211" i="21" a="1"/>
  <c r="T211" i="21" s="1"/>
  <c r="S211" i="21" a="1"/>
  <c r="S211" i="21" s="1"/>
  <c r="R211" i="21" a="1"/>
  <c r="R211" i="21" s="1"/>
  <c r="Q211" i="21" a="1"/>
  <c r="Q211" i="21" s="1"/>
  <c r="P211" i="21" a="1"/>
  <c r="P211" i="21" s="1"/>
  <c r="O211" i="21" a="1"/>
  <c r="O211" i="21" s="1"/>
  <c r="N211" i="21" a="1"/>
  <c r="N211" i="21" s="1"/>
  <c r="M211" i="21" a="1"/>
  <c r="M211" i="21" s="1"/>
  <c r="L211" i="21" a="1"/>
  <c r="L211" i="21" s="1"/>
  <c r="K211" i="21" a="1"/>
  <c r="K211" i="21" s="1"/>
  <c r="J211" i="21" a="1"/>
  <c r="J211" i="21" s="1"/>
  <c r="I211" i="21" a="1"/>
  <c r="I211" i="21" s="1"/>
  <c r="H211" i="21" a="1"/>
  <c r="H211" i="21" s="1"/>
  <c r="G211" i="21" a="1"/>
  <c r="G211" i="21" s="1"/>
  <c r="F211" i="21" a="1"/>
  <c r="F211" i="21" s="1"/>
  <c r="E211" i="21" a="1"/>
  <c r="E211" i="21" s="1"/>
  <c r="D211" i="21" a="1"/>
  <c r="D211" i="21" s="1"/>
  <c r="C211" i="21" a="1"/>
  <c r="C211" i="21" s="1"/>
  <c r="B211" i="21"/>
  <c r="B211" i="21" a="1"/>
  <c r="A211" i="21"/>
  <c r="CW210" i="21" a="1"/>
  <c r="CW210" i="21" s="1"/>
  <c r="CV210" i="21" a="1"/>
  <c r="CV210" i="21" s="1"/>
  <c r="CU210" i="21" a="1"/>
  <c r="CU210" i="21" s="1"/>
  <c r="CT210" i="21" a="1"/>
  <c r="CT210" i="21" s="1"/>
  <c r="CS210" i="21" a="1"/>
  <c r="CS210" i="21" s="1"/>
  <c r="CR210" i="21" a="1"/>
  <c r="CR210" i="21" s="1"/>
  <c r="CQ210" i="21" a="1"/>
  <c r="CQ210" i="21" s="1"/>
  <c r="CP210" i="21" a="1"/>
  <c r="CP210" i="21" s="1"/>
  <c r="CO210" i="21" a="1"/>
  <c r="CO210" i="21" s="1"/>
  <c r="CN210" i="21" a="1"/>
  <c r="CN210" i="21" s="1"/>
  <c r="CM210" i="21" a="1"/>
  <c r="CM210" i="21" s="1"/>
  <c r="CL210" i="21" a="1"/>
  <c r="CL210" i="21" s="1"/>
  <c r="CK210" i="21" a="1"/>
  <c r="CK210" i="21" s="1"/>
  <c r="CJ210" i="21" a="1"/>
  <c r="CJ210" i="21" s="1"/>
  <c r="CI210" i="21" a="1"/>
  <c r="CI210" i="21" s="1"/>
  <c r="CH210" i="21" a="1"/>
  <c r="CH210" i="21" s="1"/>
  <c r="CG210" i="21" a="1"/>
  <c r="CG210" i="21" s="1"/>
  <c r="CF210" i="21" a="1"/>
  <c r="CF210" i="21" s="1"/>
  <c r="CE210" i="21" a="1"/>
  <c r="CE210" i="21" s="1"/>
  <c r="CD210" i="21" a="1"/>
  <c r="CD210" i="21" s="1"/>
  <c r="CC210" i="21" a="1"/>
  <c r="CC210" i="21" s="1"/>
  <c r="CB210" i="21" a="1"/>
  <c r="CB210" i="21" s="1"/>
  <c r="CA210" i="21" a="1"/>
  <c r="CA210" i="21" s="1"/>
  <c r="BZ210" i="21" a="1"/>
  <c r="BZ210" i="21" s="1"/>
  <c r="BY210" i="21" a="1"/>
  <c r="BY210" i="21" s="1"/>
  <c r="BX210" i="21" a="1"/>
  <c r="BX210" i="21" s="1"/>
  <c r="BW210" i="21" a="1"/>
  <c r="BW210" i="21" s="1"/>
  <c r="BV210" i="21" a="1"/>
  <c r="BV210" i="21" s="1"/>
  <c r="BU210" i="21" a="1"/>
  <c r="BU210" i="21" s="1"/>
  <c r="BT210" i="21" a="1"/>
  <c r="BT210" i="21" s="1"/>
  <c r="BS210" i="21" a="1"/>
  <c r="BS210" i="21" s="1"/>
  <c r="BR210" i="21" a="1"/>
  <c r="BR210" i="21" s="1"/>
  <c r="BQ210" i="21" a="1"/>
  <c r="BQ210" i="21" s="1"/>
  <c r="BP210" i="21" a="1"/>
  <c r="BP210" i="21" s="1"/>
  <c r="BO210" i="21" a="1"/>
  <c r="BO210" i="21" s="1"/>
  <c r="BN210" i="21" a="1"/>
  <c r="BN210" i="21" s="1"/>
  <c r="BM210" i="21" a="1"/>
  <c r="BM210" i="21" s="1"/>
  <c r="BL210" i="21" a="1"/>
  <c r="BL210" i="21" s="1"/>
  <c r="BK210" i="21" a="1"/>
  <c r="BK210" i="21" s="1"/>
  <c r="BJ210" i="21" a="1"/>
  <c r="BJ210" i="21" s="1"/>
  <c r="BI210" i="21" a="1"/>
  <c r="BI210" i="21" s="1"/>
  <c r="BH210" i="21" a="1"/>
  <c r="BH210" i="21" s="1"/>
  <c r="BG210" i="21" a="1"/>
  <c r="BG210" i="21" s="1"/>
  <c r="BF210" i="21" a="1"/>
  <c r="BF210" i="21" s="1"/>
  <c r="BE210" i="21" a="1"/>
  <c r="BE210" i="21" s="1"/>
  <c r="BD210" i="21" a="1"/>
  <c r="BD210" i="21" s="1"/>
  <c r="BC210" i="21" a="1"/>
  <c r="BC210" i="21" s="1"/>
  <c r="BB210" i="21" a="1"/>
  <c r="BB210" i="21" s="1"/>
  <c r="BA210" i="21" a="1"/>
  <c r="BA210" i="21" s="1"/>
  <c r="AZ210" i="21" a="1"/>
  <c r="AZ210" i="21" s="1"/>
  <c r="AY210" i="21" a="1"/>
  <c r="AY210" i="21" s="1"/>
  <c r="AX210" i="21" a="1"/>
  <c r="AX210" i="21" s="1"/>
  <c r="AW210" i="21" a="1"/>
  <c r="AW210" i="21" s="1"/>
  <c r="AV210" i="21" a="1"/>
  <c r="AV210" i="21" s="1"/>
  <c r="AU210" i="21" a="1"/>
  <c r="AU210" i="21" s="1"/>
  <c r="AT210" i="21" a="1"/>
  <c r="AT210" i="21" s="1"/>
  <c r="AS210" i="21" a="1"/>
  <c r="AS210" i="21" s="1"/>
  <c r="AR210" i="21" a="1"/>
  <c r="AR210" i="21" s="1"/>
  <c r="AQ210" i="21" a="1"/>
  <c r="AQ210" i="21" s="1"/>
  <c r="AP210" i="21" a="1"/>
  <c r="AP210" i="21" s="1"/>
  <c r="AO210" i="21" a="1"/>
  <c r="AO210" i="21" s="1"/>
  <c r="AN210" i="21" a="1"/>
  <c r="AN210" i="21" s="1"/>
  <c r="AM210" i="21" a="1"/>
  <c r="AM210" i="21" s="1"/>
  <c r="AL210" i="21" a="1"/>
  <c r="AL210" i="21" s="1"/>
  <c r="AK210" i="21" a="1"/>
  <c r="AK210" i="21" s="1"/>
  <c r="AJ210" i="21" a="1"/>
  <c r="AJ210" i="21" s="1"/>
  <c r="AI210" i="21" a="1"/>
  <c r="AI210" i="21" s="1"/>
  <c r="AH210" i="21" a="1"/>
  <c r="AH210" i="21" s="1"/>
  <c r="AG210" i="21" a="1"/>
  <c r="AG210" i="21" s="1"/>
  <c r="AF210" i="21" a="1"/>
  <c r="AF210" i="21" s="1"/>
  <c r="AE210" i="21" a="1"/>
  <c r="AE210" i="21" s="1"/>
  <c r="AD210" i="21" a="1"/>
  <c r="AD210" i="21" s="1"/>
  <c r="AC210" i="21" a="1"/>
  <c r="AC210" i="21" s="1"/>
  <c r="AB210" i="21" a="1"/>
  <c r="AB210" i="21" s="1"/>
  <c r="AA210" i="21" a="1"/>
  <c r="AA210" i="21" s="1"/>
  <c r="Z210" i="21" a="1"/>
  <c r="Z210" i="21" s="1"/>
  <c r="Y210" i="21" a="1"/>
  <c r="Y210" i="21" s="1"/>
  <c r="X210" i="21" a="1"/>
  <c r="X210" i="21" s="1"/>
  <c r="W210" i="21" a="1"/>
  <c r="W210" i="21" s="1"/>
  <c r="V210" i="21" a="1"/>
  <c r="V210" i="21" s="1"/>
  <c r="U210" i="21" a="1"/>
  <c r="U210" i="21" s="1"/>
  <c r="T210" i="21" a="1"/>
  <c r="T210" i="21" s="1"/>
  <c r="S210" i="21" a="1"/>
  <c r="S210" i="21" s="1"/>
  <c r="R210" i="21" a="1"/>
  <c r="R210" i="21" s="1"/>
  <c r="Q210" i="21" a="1"/>
  <c r="Q210" i="21" s="1"/>
  <c r="P210" i="21" a="1"/>
  <c r="P210" i="21" s="1"/>
  <c r="O210" i="21" a="1"/>
  <c r="O210" i="21" s="1"/>
  <c r="N210" i="21" a="1"/>
  <c r="N210" i="21" s="1"/>
  <c r="M210" i="21" a="1"/>
  <c r="M210" i="21" s="1"/>
  <c r="L210" i="21" a="1"/>
  <c r="L210" i="21" s="1"/>
  <c r="K210" i="21" a="1"/>
  <c r="K210" i="21" s="1"/>
  <c r="J210" i="21" a="1"/>
  <c r="J210" i="21" s="1"/>
  <c r="I210" i="21" a="1"/>
  <c r="I210" i="21" s="1"/>
  <c r="H210" i="21" a="1"/>
  <c r="H210" i="21" s="1"/>
  <c r="G210" i="21" a="1"/>
  <c r="G210" i="21" s="1"/>
  <c r="F210" i="21" a="1"/>
  <c r="F210" i="21" s="1"/>
  <c r="E210" i="21" a="1"/>
  <c r="E210" i="21" s="1"/>
  <c r="D210" i="21" a="1"/>
  <c r="D210" i="21" s="1"/>
  <c r="C210" i="21" a="1"/>
  <c r="C210" i="21" s="1"/>
  <c r="B210" i="21" a="1"/>
  <c r="B210" i="21" s="1"/>
  <c r="A210" i="21"/>
  <c r="CW209" i="21" a="1"/>
  <c r="CW209" i="21" s="1"/>
  <c r="CV209" i="21" a="1"/>
  <c r="CV209" i="21" s="1"/>
  <c r="CU209" i="21" a="1"/>
  <c r="CU209" i="21" s="1"/>
  <c r="CT209" i="21" a="1"/>
  <c r="CT209" i="21" s="1"/>
  <c r="CS209" i="21" a="1"/>
  <c r="CS209" i="21" s="1"/>
  <c r="CR209" i="21" a="1"/>
  <c r="CR209" i="21" s="1"/>
  <c r="CQ209" i="21" a="1"/>
  <c r="CQ209" i="21" s="1"/>
  <c r="CP209" i="21" a="1"/>
  <c r="CP209" i="21" s="1"/>
  <c r="CO209" i="21" a="1"/>
  <c r="CO209" i="21" s="1"/>
  <c r="CN209" i="21" a="1"/>
  <c r="CN209" i="21" s="1"/>
  <c r="CM209" i="21" a="1"/>
  <c r="CM209" i="21" s="1"/>
  <c r="CL209" i="21" a="1"/>
  <c r="CL209" i="21" s="1"/>
  <c r="CK209" i="21" a="1"/>
  <c r="CK209" i="21" s="1"/>
  <c r="CJ209" i="21" a="1"/>
  <c r="CJ209" i="21" s="1"/>
  <c r="CI209" i="21" a="1"/>
  <c r="CI209" i="21" s="1"/>
  <c r="CH209" i="21" a="1"/>
  <c r="CH209" i="21" s="1"/>
  <c r="CG209" i="21" a="1"/>
  <c r="CG209" i="21" s="1"/>
  <c r="CF209" i="21" a="1"/>
  <c r="CF209" i="21" s="1"/>
  <c r="CE209" i="21" a="1"/>
  <c r="CE209" i="21" s="1"/>
  <c r="CD209" i="21" a="1"/>
  <c r="CD209" i="21" s="1"/>
  <c r="CC209" i="21" a="1"/>
  <c r="CC209" i="21" s="1"/>
  <c r="CB209" i="21" a="1"/>
  <c r="CB209" i="21" s="1"/>
  <c r="CA209" i="21" a="1"/>
  <c r="CA209" i="21" s="1"/>
  <c r="BZ209" i="21" a="1"/>
  <c r="BZ209" i="21" s="1"/>
  <c r="BY209" i="21" a="1"/>
  <c r="BY209" i="21" s="1"/>
  <c r="BX209" i="21" a="1"/>
  <c r="BX209" i="21" s="1"/>
  <c r="BW209" i="21" a="1"/>
  <c r="BW209" i="21" s="1"/>
  <c r="BV209" i="21" a="1"/>
  <c r="BV209" i="21" s="1"/>
  <c r="BU209" i="21" a="1"/>
  <c r="BU209" i="21" s="1"/>
  <c r="BT209" i="21" a="1"/>
  <c r="BT209" i="21" s="1"/>
  <c r="BS209" i="21" a="1"/>
  <c r="BS209" i="21" s="1"/>
  <c r="BR209" i="21" a="1"/>
  <c r="BR209" i="21" s="1"/>
  <c r="BQ209" i="21" a="1"/>
  <c r="BQ209" i="21" s="1"/>
  <c r="BP209" i="21" a="1"/>
  <c r="BP209" i="21" s="1"/>
  <c r="BO209" i="21" a="1"/>
  <c r="BO209" i="21" s="1"/>
  <c r="BN209" i="21" a="1"/>
  <c r="BN209" i="21" s="1"/>
  <c r="BM209" i="21" a="1"/>
  <c r="BM209" i="21" s="1"/>
  <c r="BL209" i="21" a="1"/>
  <c r="BL209" i="21" s="1"/>
  <c r="BK209" i="21" a="1"/>
  <c r="BK209" i="21" s="1"/>
  <c r="BJ209" i="21" a="1"/>
  <c r="BJ209" i="21" s="1"/>
  <c r="BI209" i="21" a="1"/>
  <c r="BI209" i="21" s="1"/>
  <c r="BH209" i="21" a="1"/>
  <c r="BH209" i="21" s="1"/>
  <c r="BG209" i="21" a="1"/>
  <c r="BG209" i="21" s="1"/>
  <c r="BF209" i="21" a="1"/>
  <c r="BF209" i="21" s="1"/>
  <c r="BE209" i="21" a="1"/>
  <c r="BE209" i="21" s="1"/>
  <c r="BD209" i="21" a="1"/>
  <c r="BD209" i="21" s="1"/>
  <c r="BC209" i="21" a="1"/>
  <c r="BC209" i="21" s="1"/>
  <c r="BB209" i="21" a="1"/>
  <c r="BB209" i="21" s="1"/>
  <c r="BA209" i="21" a="1"/>
  <c r="BA209" i="21" s="1"/>
  <c r="AZ209" i="21" a="1"/>
  <c r="AZ209" i="21" s="1"/>
  <c r="AY209" i="21" a="1"/>
  <c r="AY209" i="21" s="1"/>
  <c r="AX209" i="21" a="1"/>
  <c r="AX209" i="21" s="1"/>
  <c r="AW209" i="21" a="1"/>
  <c r="AW209" i="21" s="1"/>
  <c r="AV209" i="21" a="1"/>
  <c r="AV209" i="21" s="1"/>
  <c r="AU209" i="21" a="1"/>
  <c r="AU209" i="21" s="1"/>
  <c r="AT209" i="21" a="1"/>
  <c r="AT209" i="21" s="1"/>
  <c r="AS209" i="21" a="1"/>
  <c r="AS209" i="21" s="1"/>
  <c r="AR209" i="21" a="1"/>
  <c r="AR209" i="21" s="1"/>
  <c r="AQ209" i="21" a="1"/>
  <c r="AQ209" i="21" s="1"/>
  <c r="AP209" i="21" a="1"/>
  <c r="AP209" i="21" s="1"/>
  <c r="AO209" i="21" a="1"/>
  <c r="AO209" i="21" s="1"/>
  <c r="AN209" i="21" a="1"/>
  <c r="AN209" i="21" s="1"/>
  <c r="AM209" i="21" a="1"/>
  <c r="AM209" i="21" s="1"/>
  <c r="AL209" i="21" a="1"/>
  <c r="AL209" i="21" s="1"/>
  <c r="AK209" i="21" a="1"/>
  <c r="AK209" i="21" s="1"/>
  <c r="AJ209" i="21" a="1"/>
  <c r="AJ209" i="21" s="1"/>
  <c r="AI209" i="21" a="1"/>
  <c r="AI209" i="21" s="1"/>
  <c r="AH209" i="21" a="1"/>
  <c r="AH209" i="21" s="1"/>
  <c r="AG209" i="21" a="1"/>
  <c r="AG209" i="21" s="1"/>
  <c r="AF209" i="21" a="1"/>
  <c r="AF209" i="21" s="1"/>
  <c r="AE209" i="21" a="1"/>
  <c r="AE209" i="21" s="1"/>
  <c r="AD209" i="21" a="1"/>
  <c r="AD209" i="21" s="1"/>
  <c r="AC209" i="21" a="1"/>
  <c r="AC209" i="21" s="1"/>
  <c r="AB209" i="21" a="1"/>
  <c r="AB209" i="21" s="1"/>
  <c r="AA209" i="21" a="1"/>
  <c r="AA209" i="21" s="1"/>
  <c r="Z209" i="21" a="1"/>
  <c r="Z209" i="21" s="1"/>
  <c r="Y209" i="21" a="1"/>
  <c r="Y209" i="21" s="1"/>
  <c r="X209" i="21" a="1"/>
  <c r="X209" i="21" s="1"/>
  <c r="W209" i="21" a="1"/>
  <c r="W209" i="21" s="1"/>
  <c r="V209" i="21" a="1"/>
  <c r="V209" i="21" s="1"/>
  <c r="U209" i="21" a="1"/>
  <c r="U209" i="21" s="1"/>
  <c r="T209" i="21" a="1"/>
  <c r="T209" i="21" s="1"/>
  <c r="S209" i="21" a="1"/>
  <c r="S209" i="21" s="1"/>
  <c r="R209" i="21" a="1"/>
  <c r="R209" i="21" s="1"/>
  <c r="Q209" i="21" a="1"/>
  <c r="Q209" i="21" s="1"/>
  <c r="P209" i="21" a="1"/>
  <c r="P209" i="21" s="1"/>
  <c r="O209" i="21" a="1"/>
  <c r="O209" i="21" s="1"/>
  <c r="N209" i="21" a="1"/>
  <c r="N209" i="21" s="1"/>
  <c r="M209" i="21" a="1"/>
  <c r="M209" i="21" s="1"/>
  <c r="L209" i="21" a="1"/>
  <c r="L209" i="21" s="1"/>
  <c r="K209" i="21" a="1"/>
  <c r="K209" i="21" s="1"/>
  <c r="J209" i="21" a="1"/>
  <c r="J209" i="21" s="1"/>
  <c r="I209" i="21" a="1"/>
  <c r="I209" i="21" s="1"/>
  <c r="H209" i="21" a="1"/>
  <c r="H209" i="21" s="1"/>
  <c r="G209" i="21" a="1"/>
  <c r="G209" i="21" s="1"/>
  <c r="F209" i="21" a="1"/>
  <c r="F209" i="21" s="1"/>
  <c r="E209" i="21" a="1"/>
  <c r="E209" i="21" s="1"/>
  <c r="D209" i="21" a="1"/>
  <c r="D209" i="21" s="1"/>
  <c r="C209" i="21" a="1"/>
  <c r="C209" i="21" s="1"/>
  <c r="B209" i="21" a="1"/>
  <c r="B209" i="21" s="1"/>
  <c r="A209" i="21"/>
  <c r="CW208" i="21" a="1"/>
  <c r="CW208" i="21" s="1"/>
  <c r="CV208" i="21" a="1"/>
  <c r="CV208" i="21" s="1"/>
  <c r="CU208" i="21" a="1"/>
  <c r="CU208" i="21" s="1"/>
  <c r="CT208" i="21" a="1"/>
  <c r="CT208" i="21" s="1"/>
  <c r="CS208" i="21" a="1"/>
  <c r="CS208" i="21" s="1"/>
  <c r="CR208" i="21" a="1"/>
  <c r="CR208" i="21" s="1"/>
  <c r="CQ208" i="21" a="1"/>
  <c r="CQ208" i="21" s="1"/>
  <c r="CP208" i="21" a="1"/>
  <c r="CP208" i="21" s="1"/>
  <c r="CO208" i="21" a="1"/>
  <c r="CO208" i="21" s="1"/>
  <c r="CN208" i="21" a="1"/>
  <c r="CN208" i="21" s="1"/>
  <c r="CM208" i="21" a="1"/>
  <c r="CM208" i="21" s="1"/>
  <c r="CL208" i="21" a="1"/>
  <c r="CL208" i="21" s="1"/>
  <c r="CK208" i="21" a="1"/>
  <c r="CK208" i="21" s="1"/>
  <c r="CJ208" i="21" a="1"/>
  <c r="CJ208" i="21" s="1"/>
  <c r="CI208" i="21" a="1"/>
  <c r="CI208" i="21" s="1"/>
  <c r="CH208" i="21" a="1"/>
  <c r="CH208" i="21" s="1"/>
  <c r="CG208" i="21" a="1"/>
  <c r="CG208" i="21" s="1"/>
  <c r="CF208" i="21" a="1"/>
  <c r="CF208" i="21" s="1"/>
  <c r="CE208" i="21" a="1"/>
  <c r="CE208" i="21" s="1"/>
  <c r="CD208" i="21" a="1"/>
  <c r="CD208" i="21" s="1"/>
  <c r="CC208" i="21" a="1"/>
  <c r="CC208" i="21" s="1"/>
  <c r="CB208" i="21" a="1"/>
  <c r="CB208" i="21" s="1"/>
  <c r="CA208" i="21" a="1"/>
  <c r="CA208" i="21" s="1"/>
  <c r="BZ208" i="21" a="1"/>
  <c r="BZ208" i="21" s="1"/>
  <c r="BY208" i="21" a="1"/>
  <c r="BY208" i="21" s="1"/>
  <c r="BX208" i="21" a="1"/>
  <c r="BX208" i="21" s="1"/>
  <c r="BW208" i="21" a="1"/>
  <c r="BW208" i="21" s="1"/>
  <c r="BV208" i="21" a="1"/>
  <c r="BV208" i="21" s="1"/>
  <c r="BU208" i="21" a="1"/>
  <c r="BU208" i="21" s="1"/>
  <c r="BT208" i="21" a="1"/>
  <c r="BT208" i="21" s="1"/>
  <c r="BS208" i="21" a="1"/>
  <c r="BS208" i="21" s="1"/>
  <c r="BR208" i="21" a="1"/>
  <c r="BR208" i="21" s="1"/>
  <c r="BQ208" i="21" a="1"/>
  <c r="BQ208" i="21" s="1"/>
  <c r="BP208" i="21" a="1"/>
  <c r="BP208" i="21" s="1"/>
  <c r="BO208" i="21" a="1"/>
  <c r="BO208" i="21" s="1"/>
  <c r="BN208" i="21" a="1"/>
  <c r="BN208" i="21" s="1"/>
  <c r="BM208" i="21" a="1"/>
  <c r="BM208" i="21" s="1"/>
  <c r="BL208" i="21" a="1"/>
  <c r="BL208" i="21" s="1"/>
  <c r="BK208" i="21" a="1"/>
  <c r="BK208" i="21" s="1"/>
  <c r="BJ208" i="21" a="1"/>
  <c r="BJ208" i="21" s="1"/>
  <c r="BI208" i="21" a="1"/>
  <c r="BI208" i="21" s="1"/>
  <c r="BH208" i="21" a="1"/>
  <c r="BH208" i="21" s="1"/>
  <c r="BG208" i="21" a="1"/>
  <c r="BG208" i="21" s="1"/>
  <c r="BF208" i="21" a="1"/>
  <c r="BF208" i="21" s="1"/>
  <c r="BE208" i="21" a="1"/>
  <c r="BE208" i="21" s="1"/>
  <c r="BD208" i="21" a="1"/>
  <c r="BD208" i="21" s="1"/>
  <c r="BC208" i="21" a="1"/>
  <c r="BC208" i="21" s="1"/>
  <c r="BB208" i="21" a="1"/>
  <c r="BB208" i="21" s="1"/>
  <c r="BA208" i="21" a="1"/>
  <c r="BA208" i="21" s="1"/>
  <c r="AZ208" i="21" a="1"/>
  <c r="AZ208" i="21" s="1"/>
  <c r="AY208" i="21" a="1"/>
  <c r="AY208" i="21" s="1"/>
  <c r="AX208" i="21" a="1"/>
  <c r="AX208" i="21" s="1"/>
  <c r="AW208" i="21" a="1"/>
  <c r="AW208" i="21" s="1"/>
  <c r="AV208" i="21" a="1"/>
  <c r="AV208" i="21" s="1"/>
  <c r="AU208" i="21" a="1"/>
  <c r="AU208" i="21" s="1"/>
  <c r="AT208" i="21" a="1"/>
  <c r="AT208" i="21" s="1"/>
  <c r="AS208" i="21" a="1"/>
  <c r="AS208" i="21" s="1"/>
  <c r="AR208" i="21" a="1"/>
  <c r="AR208" i="21" s="1"/>
  <c r="AQ208" i="21" a="1"/>
  <c r="AQ208" i="21" s="1"/>
  <c r="AP208" i="21" a="1"/>
  <c r="AP208" i="21" s="1"/>
  <c r="AO208" i="21" a="1"/>
  <c r="AO208" i="21" s="1"/>
  <c r="AN208" i="21" a="1"/>
  <c r="AN208" i="21" s="1"/>
  <c r="AM208" i="21" a="1"/>
  <c r="AM208" i="21" s="1"/>
  <c r="AL208" i="21" a="1"/>
  <c r="AL208" i="21" s="1"/>
  <c r="AK208" i="21" a="1"/>
  <c r="AK208" i="21" s="1"/>
  <c r="AJ208" i="21" a="1"/>
  <c r="AJ208" i="21" s="1"/>
  <c r="AI208" i="21" a="1"/>
  <c r="AI208" i="21" s="1"/>
  <c r="AH208" i="21" a="1"/>
  <c r="AH208" i="21" s="1"/>
  <c r="AG208" i="21" a="1"/>
  <c r="AG208" i="21" s="1"/>
  <c r="AF208" i="21" a="1"/>
  <c r="AF208" i="21" s="1"/>
  <c r="AE208" i="21" a="1"/>
  <c r="AE208" i="21" s="1"/>
  <c r="AD208" i="21" a="1"/>
  <c r="AD208" i="21" s="1"/>
  <c r="AC208" i="21" a="1"/>
  <c r="AC208" i="21" s="1"/>
  <c r="AB208" i="21" a="1"/>
  <c r="AB208" i="21" s="1"/>
  <c r="AA208" i="21" a="1"/>
  <c r="AA208" i="21" s="1"/>
  <c r="Z208" i="21" a="1"/>
  <c r="Z208" i="21" s="1"/>
  <c r="Y208" i="21" a="1"/>
  <c r="Y208" i="21" s="1"/>
  <c r="X208" i="21" a="1"/>
  <c r="X208" i="21" s="1"/>
  <c r="W208" i="21" a="1"/>
  <c r="W208" i="21" s="1"/>
  <c r="V208" i="21" a="1"/>
  <c r="V208" i="21" s="1"/>
  <c r="U208" i="21" a="1"/>
  <c r="U208" i="21" s="1"/>
  <c r="T208" i="21" a="1"/>
  <c r="T208" i="21" s="1"/>
  <c r="S208" i="21" a="1"/>
  <c r="S208" i="21" s="1"/>
  <c r="R208" i="21" a="1"/>
  <c r="R208" i="21" s="1"/>
  <c r="Q208" i="21" a="1"/>
  <c r="Q208" i="21" s="1"/>
  <c r="P208" i="21" a="1"/>
  <c r="P208" i="21" s="1"/>
  <c r="O208" i="21" a="1"/>
  <c r="O208" i="21" s="1"/>
  <c r="N208" i="21" a="1"/>
  <c r="N208" i="21" s="1"/>
  <c r="M208" i="21" a="1"/>
  <c r="M208" i="21" s="1"/>
  <c r="L208" i="21" a="1"/>
  <c r="L208" i="21" s="1"/>
  <c r="K208" i="21" a="1"/>
  <c r="K208" i="21" s="1"/>
  <c r="J208" i="21" a="1"/>
  <c r="J208" i="21" s="1"/>
  <c r="I208" i="21" a="1"/>
  <c r="I208" i="21" s="1"/>
  <c r="H208" i="21" a="1"/>
  <c r="H208" i="21" s="1"/>
  <c r="G208" i="21" a="1"/>
  <c r="G208" i="21" s="1"/>
  <c r="F208" i="21" a="1"/>
  <c r="F208" i="21" s="1"/>
  <c r="E208" i="21" a="1"/>
  <c r="E208" i="21" s="1"/>
  <c r="D208" i="21" a="1"/>
  <c r="D208" i="21" s="1"/>
  <c r="C208" i="21" a="1"/>
  <c r="C208" i="21" s="1"/>
  <c r="B208" i="21" a="1"/>
  <c r="B208" i="21" s="1"/>
  <c r="A208" i="21"/>
  <c r="CW207" i="21" a="1"/>
  <c r="CW207" i="21" s="1"/>
  <c r="CV207" i="21" a="1"/>
  <c r="CV207" i="21" s="1"/>
  <c r="CU207" i="21" a="1"/>
  <c r="CU207" i="21" s="1"/>
  <c r="CT207" i="21" a="1"/>
  <c r="CT207" i="21" s="1"/>
  <c r="CS207" i="21" a="1"/>
  <c r="CS207" i="21" s="1"/>
  <c r="CR207" i="21" a="1"/>
  <c r="CR207" i="21" s="1"/>
  <c r="CQ207" i="21" a="1"/>
  <c r="CQ207" i="21" s="1"/>
  <c r="CP207" i="21" a="1"/>
  <c r="CP207" i="21" s="1"/>
  <c r="CO207" i="21" a="1"/>
  <c r="CO207" i="21" s="1"/>
  <c r="CN207" i="21" a="1"/>
  <c r="CN207" i="21" s="1"/>
  <c r="CM207" i="21" a="1"/>
  <c r="CM207" i="21" s="1"/>
  <c r="CL207" i="21" a="1"/>
  <c r="CL207" i="21" s="1"/>
  <c r="CK207" i="21" a="1"/>
  <c r="CK207" i="21" s="1"/>
  <c r="CJ207" i="21" a="1"/>
  <c r="CJ207" i="21" s="1"/>
  <c r="CI207" i="21" a="1"/>
  <c r="CI207" i="21" s="1"/>
  <c r="CH207" i="21" a="1"/>
  <c r="CH207" i="21" s="1"/>
  <c r="CG207" i="21" a="1"/>
  <c r="CG207" i="21" s="1"/>
  <c r="CF207" i="21" a="1"/>
  <c r="CF207" i="21" s="1"/>
  <c r="CE207" i="21" a="1"/>
  <c r="CE207" i="21" s="1"/>
  <c r="CD207" i="21" a="1"/>
  <c r="CD207" i="21" s="1"/>
  <c r="CC207" i="21" a="1"/>
  <c r="CC207" i="21" s="1"/>
  <c r="CB207" i="21" a="1"/>
  <c r="CB207" i="21" s="1"/>
  <c r="CA207" i="21" a="1"/>
  <c r="CA207" i="21" s="1"/>
  <c r="BZ207" i="21" a="1"/>
  <c r="BZ207" i="21" s="1"/>
  <c r="BY207" i="21" a="1"/>
  <c r="BY207" i="21" s="1"/>
  <c r="BX207" i="21" a="1"/>
  <c r="BX207" i="21" s="1"/>
  <c r="BW207" i="21" a="1"/>
  <c r="BW207" i="21" s="1"/>
  <c r="BV207" i="21" a="1"/>
  <c r="BV207" i="21" s="1"/>
  <c r="BU207" i="21" a="1"/>
  <c r="BU207" i="21" s="1"/>
  <c r="BT207" i="21" a="1"/>
  <c r="BT207" i="21" s="1"/>
  <c r="BS207" i="21" a="1"/>
  <c r="BS207" i="21" s="1"/>
  <c r="BR207" i="21" a="1"/>
  <c r="BR207" i="21" s="1"/>
  <c r="BQ207" i="21" a="1"/>
  <c r="BQ207" i="21" s="1"/>
  <c r="BP207" i="21" a="1"/>
  <c r="BP207" i="21" s="1"/>
  <c r="BO207" i="21" a="1"/>
  <c r="BO207" i="21" s="1"/>
  <c r="BN207" i="21" a="1"/>
  <c r="BN207" i="21" s="1"/>
  <c r="BM207" i="21" a="1"/>
  <c r="BM207" i="21" s="1"/>
  <c r="BL207" i="21" a="1"/>
  <c r="BL207" i="21" s="1"/>
  <c r="BK207" i="21" a="1"/>
  <c r="BK207" i="21" s="1"/>
  <c r="BJ207" i="21" a="1"/>
  <c r="BJ207" i="21" s="1"/>
  <c r="BI207" i="21" a="1"/>
  <c r="BI207" i="21" s="1"/>
  <c r="BH207" i="21" a="1"/>
  <c r="BH207" i="21" s="1"/>
  <c r="BG207" i="21" a="1"/>
  <c r="BG207" i="21" s="1"/>
  <c r="BF207" i="21" a="1"/>
  <c r="BF207" i="21" s="1"/>
  <c r="BE207" i="21" a="1"/>
  <c r="BE207" i="21" s="1"/>
  <c r="BD207" i="21" a="1"/>
  <c r="BD207" i="21" s="1"/>
  <c r="BC207" i="21" a="1"/>
  <c r="BC207" i="21" s="1"/>
  <c r="BB207" i="21" a="1"/>
  <c r="BB207" i="21" s="1"/>
  <c r="BA207" i="21" a="1"/>
  <c r="BA207" i="21" s="1"/>
  <c r="AZ207" i="21" a="1"/>
  <c r="AZ207" i="21" s="1"/>
  <c r="AY207" i="21" a="1"/>
  <c r="AY207" i="21" s="1"/>
  <c r="AX207" i="21" a="1"/>
  <c r="AX207" i="21" s="1"/>
  <c r="AW207" i="21" a="1"/>
  <c r="AW207" i="21" s="1"/>
  <c r="AV207" i="21" a="1"/>
  <c r="AV207" i="21" s="1"/>
  <c r="AU207" i="21" a="1"/>
  <c r="AU207" i="21" s="1"/>
  <c r="AT207" i="21" a="1"/>
  <c r="AT207" i="21" s="1"/>
  <c r="AS207" i="21" a="1"/>
  <c r="AS207" i="21" s="1"/>
  <c r="AR207" i="21" a="1"/>
  <c r="AR207" i="21" s="1"/>
  <c r="AQ207" i="21" a="1"/>
  <c r="AQ207" i="21" s="1"/>
  <c r="AP207" i="21" a="1"/>
  <c r="AP207" i="21" s="1"/>
  <c r="AO207" i="21" a="1"/>
  <c r="AO207" i="21" s="1"/>
  <c r="AN207" i="21" a="1"/>
  <c r="AN207" i="21" s="1"/>
  <c r="AM207" i="21" a="1"/>
  <c r="AM207" i="21" s="1"/>
  <c r="AL207" i="21" a="1"/>
  <c r="AL207" i="21" s="1"/>
  <c r="AK207" i="21" a="1"/>
  <c r="AK207" i="21" s="1"/>
  <c r="AJ207" i="21" a="1"/>
  <c r="AJ207" i="21" s="1"/>
  <c r="AI207" i="21" a="1"/>
  <c r="AI207" i="21" s="1"/>
  <c r="AH207" i="21" a="1"/>
  <c r="AH207" i="21" s="1"/>
  <c r="AG207" i="21" a="1"/>
  <c r="AG207" i="21" s="1"/>
  <c r="AF207" i="21" a="1"/>
  <c r="AF207" i="21" s="1"/>
  <c r="AE207" i="21" a="1"/>
  <c r="AE207" i="21" s="1"/>
  <c r="AD207" i="21" a="1"/>
  <c r="AD207" i="21" s="1"/>
  <c r="AC207" i="21" a="1"/>
  <c r="AC207" i="21" s="1"/>
  <c r="AB207" i="21" a="1"/>
  <c r="AB207" i="21" s="1"/>
  <c r="AA207" i="21" a="1"/>
  <c r="AA207" i="21" s="1"/>
  <c r="Z207" i="21" a="1"/>
  <c r="Z207" i="21" s="1"/>
  <c r="Y207" i="21" a="1"/>
  <c r="Y207" i="21" s="1"/>
  <c r="X207" i="21" a="1"/>
  <c r="X207" i="21" s="1"/>
  <c r="W207" i="21" a="1"/>
  <c r="W207" i="21" s="1"/>
  <c r="V207" i="21" a="1"/>
  <c r="V207" i="21" s="1"/>
  <c r="U207" i="21" a="1"/>
  <c r="U207" i="21" s="1"/>
  <c r="T207" i="21" a="1"/>
  <c r="T207" i="21" s="1"/>
  <c r="S207" i="21" a="1"/>
  <c r="S207" i="21" s="1"/>
  <c r="R207" i="21" a="1"/>
  <c r="R207" i="21" s="1"/>
  <c r="Q207" i="21" a="1"/>
  <c r="Q207" i="21" s="1"/>
  <c r="P207" i="21" a="1"/>
  <c r="P207" i="21" s="1"/>
  <c r="O207" i="21" a="1"/>
  <c r="O207" i="21" s="1"/>
  <c r="N207" i="21" a="1"/>
  <c r="N207" i="21" s="1"/>
  <c r="M207" i="21" a="1"/>
  <c r="M207" i="21" s="1"/>
  <c r="L207" i="21" a="1"/>
  <c r="L207" i="21" s="1"/>
  <c r="K207" i="21" a="1"/>
  <c r="K207" i="21" s="1"/>
  <c r="J207" i="21" a="1"/>
  <c r="J207" i="21" s="1"/>
  <c r="I207" i="21" a="1"/>
  <c r="I207" i="21" s="1"/>
  <c r="H207" i="21" a="1"/>
  <c r="H207" i="21" s="1"/>
  <c r="G207" i="21" a="1"/>
  <c r="G207" i="21" s="1"/>
  <c r="F207" i="21" a="1"/>
  <c r="F207" i="21" s="1"/>
  <c r="E207" i="21" a="1"/>
  <c r="E207" i="21" s="1"/>
  <c r="D207" i="21" a="1"/>
  <c r="D207" i="21" s="1"/>
  <c r="C207" i="21" a="1"/>
  <c r="C207" i="21" s="1"/>
  <c r="B207" i="21"/>
  <c r="B207" i="21" a="1"/>
  <c r="A207" i="21"/>
  <c r="CW206" i="21" a="1"/>
  <c r="CW206" i="21" s="1"/>
  <c r="CV206" i="21" a="1"/>
  <c r="CV206" i="21" s="1"/>
  <c r="CU206" i="21" a="1"/>
  <c r="CU206" i="21" s="1"/>
  <c r="CT206" i="21" a="1"/>
  <c r="CT206" i="21" s="1"/>
  <c r="CS206" i="21" a="1"/>
  <c r="CS206" i="21" s="1"/>
  <c r="CR206" i="21" a="1"/>
  <c r="CR206" i="21" s="1"/>
  <c r="CQ206" i="21" a="1"/>
  <c r="CQ206" i="21" s="1"/>
  <c r="CP206" i="21" a="1"/>
  <c r="CP206" i="21" s="1"/>
  <c r="CO206" i="21" a="1"/>
  <c r="CO206" i="21" s="1"/>
  <c r="CN206" i="21" a="1"/>
  <c r="CN206" i="21" s="1"/>
  <c r="CM206" i="21" a="1"/>
  <c r="CM206" i="21" s="1"/>
  <c r="CL206" i="21" a="1"/>
  <c r="CL206" i="21" s="1"/>
  <c r="CK206" i="21" a="1"/>
  <c r="CK206" i="21" s="1"/>
  <c r="CJ206" i="21" a="1"/>
  <c r="CJ206" i="21" s="1"/>
  <c r="CI206" i="21" a="1"/>
  <c r="CI206" i="21" s="1"/>
  <c r="CH206" i="21" a="1"/>
  <c r="CH206" i="21" s="1"/>
  <c r="CG206" i="21" a="1"/>
  <c r="CG206" i="21" s="1"/>
  <c r="CF206" i="21" a="1"/>
  <c r="CF206" i="21" s="1"/>
  <c r="CE206" i="21" a="1"/>
  <c r="CE206" i="21" s="1"/>
  <c r="CD206" i="21" a="1"/>
  <c r="CD206" i="21" s="1"/>
  <c r="CC206" i="21" a="1"/>
  <c r="CC206" i="21" s="1"/>
  <c r="CB206" i="21" a="1"/>
  <c r="CB206" i="21" s="1"/>
  <c r="CA206" i="21" a="1"/>
  <c r="CA206" i="21" s="1"/>
  <c r="BZ206" i="21" a="1"/>
  <c r="BZ206" i="21" s="1"/>
  <c r="BY206" i="21" a="1"/>
  <c r="BY206" i="21" s="1"/>
  <c r="BX206" i="21" a="1"/>
  <c r="BX206" i="21" s="1"/>
  <c r="BW206" i="21" a="1"/>
  <c r="BW206" i="21" s="1"/>
  <c r="BV206" i="21" a="1"/>
  <c r="BV206" i="21" s="1"/>
  <c r="BU206" i="21" a="1"/>
  <c r="BU206" i="21" s="1"/>
  <c r="BT206" i="21" a="1"/>
  <c r="BT206" i="21" s="1"/>
  <c r="BS206" i="21" a="1"/>
  <c r="BS206" i="21" s="1"/>
  <c r="BR206" i="21" a="1"/>
  <c r="BR206" i="21" s="1"/>
  <c r="BQ206" i="21" a="1"/>
  <c r="BQ206" i="21" s="1"/>
  <c r="BP206" i="21" a="1"/>
  <c r="BP206" i="21" s="1"/>
  <c r="BO206" i="21" a="1"/>
  <c r="BO206" i="21" s="1"/>
  <c r="BN206" i="21" a="1"/>
  <c r="BN206" i="21" s="1"/>
  <c r="BM206" i="21" a="1"/>
  <c r="BM206" i="21" s="1"/>
  <c r="BL206" i="21" a="1"/>
  <c r="BL206" i="21" s="1"/>
  <c r="BK206" i="21" a="1"/>
  <c r="BK206" i="21" s="1"/>
  <c r="BJ206" i="21" a="1"/>
  <c r="BJ206" i="21" s="1"/>
  <c r="BI206" i="21" a="1"/>
  <c r="BI206" i="21" s="1"/>
  <c r="BH206" i="21" a="1"/>
  <c r="BH206" i="21" s="1"/>
  <c r="BG206" i="21" a="1"/>
  <c r="BG206" i="21" s="1"/>
  <c r="BF206" i="21" a="1"/>
  <c r="BF206" i="21" s="1"/>
  <c r="BE206" i="21" a="1"/>
  <c r="BE206" i="21" s="1"/>
  <c r="BD206" i="21" a="1"/>
  <c r="BD206" i="21" s="1"/>
  <c r="BC206" i="21" a="1"/>
  <c r="BC206" i="21" s="1"/>
  <c r="BB206" i="21" a="1"/>
  <c r="BB206" i="21" s="1"/>
  <c r="BA206" i="21" a="1"/>
  <c r="BA206" i="21" s="1"/>
  <c r="AZ206" i="21" a="1"/>
  <c r="AZ206" i="21" s="1"/>
  <c r="AY206" i="21" a="1"/>
  <c r="AY206" i="21" s="1"/>
  <c r="AX206" i="21" a="1"/>
  <c r="AX206" i="21" s="1"/>
  <c r="AW206" i="21" a="1"/>
  <c r="AW206" i="21" s="1"/>
  <c r="AV206" i="21" a="1"/>
  <c r="AV206" i="21" s="1"/>
  <c r="AU206" i="21" a="1"/>
  <c r="AU206" i="21" s="1"/>
  <c r="AT206" i="21" a="1"/>
  <c r="AT206" i="21" s="1"/>
  <c r="AS206" i="21" a="1"/>
  <c r="AS206" i="21" s="1"/>
  <c r="AR206" i="21" a="1"/>
  <c r="AR206" i="21" s="1"/>
  <c r="AQ206" i="21" a="1"/>
  <c r="AQ206" i="21" s="1"/>
  <c r="AP206" i="21" a="1"/>
  <c r="AP206" i="21" s="1"/>
  <c r="AO206" i="21" a="1"/>
  <c r="AO206" i="21" s="1"/>
  <c r="AN206" i="21" a="1"/>
  <c r="AN206" i="21" s="1"/>
  <c r="AM206" i="21" a="1"/>
  <c r="AM206" i="21" s="1"/>
  <c r="AL206" i="21" a="1"/>
  <c r="AL206" i="21" s="1"/>
  <c r="AK206" i="21" a="1"/>
  <c r="AK206" i="21" s="1"/>
  <c r="AJ206" i="21" a="1"/>
  <c r="AJ206" i="21" s="1"/>
  <c r="AI206" i="21" a="1"/>
  <c r="AI206" i="21" s="1"/>
  <c r="AH206" i="21" a="1"/>
  <c r="AH206" i="21" s="1"/>
  <c r="AG206" i="21" a="1"/>
  <c r="AG206" i="21" s="1"/>
  <c r="AF206" i="21" a="1"/>
  <c r="AF206" i="21" s="1"/>
  <c r="AE206" i="21" a="1"/>
  <c r="AE206" i="21" s="1"/>
  <c r="AD206" i="21" a="1"/>
  <c r="AD206" i="21" s="1"/>
  <c r="AC206" i="21" a="1"/>
  <c r="AC206" i="21" s="1"/>
  <c r="AB206" i="21" a="1"/>
  <c r="AB206" i="21" s="1"/>
  <c r="AA206" i="21" a="1"/>
  <c r="AA206" i="21" s="1"/>
  <c r="Z206" i="21" a="1"/>
  <c r="Z206" i="21" s="1"/>
  <c r="Y206" i="21" a="1"/>
  <c r="Y206" i="21" s="1"/>
  <c r="X206" i="21" a="1"/>
  <c r="X206" i="21" s="1"/>
  <c r="W206" i="21" a="1"/>
  <c r="W206" i="21" s="1"/>
  <c r="V206" i="21" a="1"/>
  <c r="V206" i="21" s="1"/>
  <c r="U206" i="21" a="1"/>
  <c r="U206" i="21" s="1"/>
  <c r="T206" i="21" a="1"/>
  <c r="T206" i="21" s="1"/>
  <c r="S206" i="21" a="1"/>
  <c r="S206" i="21" s="1"/>
  <c r="R206" i="21" a="1"/>
  <c r="R206" i="21" s="1"/>
  <c r="Q206" i="21" a="1"/>
  <c r="Q206" i="21" s="1"/>
  <c r="P206" i="21" a="1"/>
  <c r="P206" i="21" s="1"/>
  <c r="O206" i="21" a="1"/>
  <c r="O206" i="21" s="1"/>
  <c r="N206" i="21" a="1"/>
  <c r="N206" i="21" s="1"/>
  <c r="M206" i="21" a="1"/>
  <c r="M206" i="21" s="1"/>
  <c r="L206" i="21" a="1"/>
  <c r="L206" i="21" s="1"/>
  <c r="K206" i="21" a="1"/>
  <c r="K206" i="21" s="1"/>
  <c r="J206" i="21" a="1"/>
  <c r="J206" i="21" s="1"/>
  <c r="I206" i="21" a="1"/>
  <c r="I206" i="21" s="1"/>
  <c r="H206" i="21" a="1"/>
  <c r="H206" i="21" s="1"/>
  <c r="G206" i="21" a="1"/>
  <c r="G206" i="21" s="1"/>
  <c r="F206" i="21" a="1"/>
  <c r="F206" i="21" s="1"/>
  <c r="E206" i="21" a="1"/>
  <c r="E206" i="21" s="1"/>
  <c r="D206" i="21" a="1"/>
  <c r="D206" i="21" s="1"/>
  <c r="C206" i="21" a="1"/>
  <c r="C206" i="21" s="1"/>
  <c r="B206" i="21" a="1"/>
  <c r="B206" i="21" s="1"/>
  <c r="A206" i="21"/>
  <c r="CW205" i="21" a="1"/>
  <c r="CW205" i="21" s="1"/>
  <c r="CV205" i="21" a="1"/>
  <c r="CV205" i="21" s="1"/>
  <c r="CU205" i="21"/>
  <c r="CU205" i="21" a="1"/>
  <c r="CT205" i="21" a="1"/>
  <c r="CT205" i="21" s="1"/>
  <c r="CS205" i="21" a="1"/>
  <c r="CS205" i="21" s="1"/>
  <c r="CR205" i="21" a="1"/>
  <c r="CR205" i="21" s="1"/>
  <c r="CQ205" i="21" a="1"/>
  <c r="CQ205" i="21" s="1"/>
  <c r="CP205" i="21" a="1"/>
  <c r="CP205" i="21" s="1"/>
  <c r="CO205" i="21"/>
  <c r="CO205" i="21" a="1"/>
  <c r="CN205" i="21" a="1"/>
  <c r="CN205" i="21" s="1"/>
  <c r="CM205" i="21" a="1"/>
  <c r="CM205" i="21" s="1"/>
  <c r="CL205" i="21" a="1"/>
  <c r="CL205" i="21" s="1"/>
  <c r="CK205" i="21" a="1"/>
  <c r="CK205" i="21" s="1"/>
  <c r="CJ205" i="21" a="1"/>
  <c r="CJ205" i="21" s="1"/>
  <c r="CI205" i="21" a="1"/>
  <c r="CI205" i="21" s="1"/>
  <c r="CH205" i="21" a="1"/>
  <c r="CH205" i="21" s="1"/>
  <c r="CG205" i="21" a="1"/>
  <c r="CG205" i="21" s="1"/>
  <c r="CF205" i="21" a="1"/>
  <c r="CF205" i="21" s="1"/>
  <c r="CE205" i="21" a="1"/>
  <c r="CE205" i="21" s="1"/>
  <c r="CD205" i="21" a="1"/>
  <c r="CD205" i="21" s="1"/>
  <c r="CC205" i="21" a="1"/>
  <c r="CC205" i="21" s="1"/>
  <c r="CB205" i="21" a="1"/>
  <c r="CB205" i="21" s="1"/>
  <c r="CA205" i="21" a="1"/>
  <c r="CA205" i="21" s="1"/>
  <c r="BZ205" i="21" a="1"/>
  <c r="BZ205" i="21" s="1"/>
  <c r="BY205" i="21" a="1"/>
  <c r="BY205" i="21" s="1"/>
  <c r="BX205" i="21" a="1"/>
  <c r="BX205" i="21" s="1"/>
  <c r="BW205" i="21" a="1"/>
  <c r="BW205" i="21" s="1"/>
  <c r="BV205" i="21" a="1"/>
  <c r="BV205" i="21" s="1"/>
  <c r="BU205" i="21" a="1"/>
  <c r="BU205" i="21" s="1"/>
  <c r="BT205" i="21" a="1"/>
  <c r="BT205" i="21" s="1"/>
  <c r="BS205" i="21" a="1"/>
  <c r="BS205" i="21" s="1"/>
  <c r="BR205" i="21" a="1"/>
  <c r="BR205" i="21" s="1"/>
  <c r="BQ205" i="21" a="1"/>
  <c r="BQ205" i="21" s="1"/>
  <c r="BP205" i="21" a="1"/>
  <c r="BP205" i="21" s="1"/>
  <c r="BO205" i="21" a="1"/>
  <c r="BO205" i="21" s="1"/>
  <c r="BN205" i="21" a="1"/>
  <c r="BN205" i="21" s="1"/>
  <c r="BM205" i="21" a="1"/>
  <c r="BM205" i="21" s="1"/>
  <c r="BL205" i="21" a="1"/>
  <c r="BL205" i="21" s="1"/>
  <c r="BK205" i="21" a="1"/>
  <c r="BK205" i="21" s="1"/>
  <c r="BJ205" i="21" a="1"/>
  <c r="BJ205" i="21" s="1"/>
  <c r="BI205" i="21"/>
  <c r="BI205" i="21" a="1"/>
  <c r="BH205" i="21" a="1"/>
  <c r="BH205" i="21" s="1"/>
  <c r="BG205" i="21" a="1"/>
  <c r="BG205" i="21" s="1"/>
  <c r="BF205" i="21" a="1"/>
  <c r="BF205" i="21" s="1"/>
  <c r="BE205" i="21" a="1"/>
  <c r="BE205" i="21" s="1"/>
  <c r="BD205" i="21" a="1"/>
  <c r="BD205" i="21" s="1"/>
  <c r="BC205" i="21" a="1"/>
  <c r="BC205" i="21" s="1"/>
  <c r="BB205" i="21" a="1"/>
  <c r="BB205" i="21" s="1"/>
  <c r="BA205" i="21" a="1"/>
  <c r="BA205" i="21" s="1"/>
  <c r="AZ205" i="21" a="1"/>
  <c r="AZ205" i="21" s="1"/>
  <c r="AY205" i="21" a="1"/>
  <c r="AY205" i="21" s="1"/>
  <c r="AX205" i="21" a="1"/>
  <c r="AX205" i="21" s="1"/>
  <c r="AW205" i="21" a="1"/>
  <c r="AW205" i="21" s="1"/>
  <c r="AV205" i="21" a="1"/>
  <c r="AV205" i="21" s="1"/>
  <c r="AU205" i="21" a="1"/>
  <c r="AU205" i="21" s="1"/>
  <c r="AT205" i="21" a="1"/>
  <c r="AT205" i="21" s="1"/>
  <c r="AS205" i="21" a="1"/>
  <c r="AS205" i="21" s="1"/>
  <c r="AR205" i="21" a="1"/>
  <c r="AR205" i="21" s="1"/>
  <c r="AQ205" i="21" a="1"/>
  <c r="AQ205" i="21" s="1"/>
  <c r="AP205" i="21" a="1"/>
  <c r="AP205" i="21" s="1"/>
  <c r="AO205" i="21" a="1"/>
  <c r="AO205" i="21" s="1"/>
  <c r="AN205" i="21" a="1"/>
  <c r="AN205" i="21" s="1"/>
  <c r="AM205" i="21" a="1"/>
  <c r="AM205" i="21" s="1"/>
  <c r="AL205" i="21" a="1"/>
  <c r="AL205" i="21" s="1"/>
  <c r="AK205" i="21" a="1"/>
  <c r="AK205" i="21" s="1"/>
  <c r="AJ205" i="21" a="1"/>
  <c r="AJ205" i="21" s="1"/>
  <c r="AI205" i="21" a="1"/>
  <c r="AI205" i="21" s="1"/>
  <c r="AH205" i="21" a="1"/>
  <c r="AH205" i="21" s="1"/>
  <c r="AG205" i="21" a="1"/>
  <c r="AG205" i="21" s="1"/>
  <c r="AF205" i="21" a="1"/>
  <c r="AF205" i="21" s="1"/>
  <c r="AE205" i="21" a="1"/>
  <c r="AE205" i="21" s="1"/>
  <c r="AD205" i="21" a="1"/>
  <c r="AD205" i="21" s="1"/>
  <c r="AC205" i="21" a="1"/>
  <c r="AC205" i="21" s="1"/>
  <c r="AB205" i="21" a="1"/>
  <c r="AB205" i="21" s="1"/>
  <c r="AA205" i="21" a="1"/>
  <c r="AA205" i="21" s="1"/>
  <c r="Z205" i="21" a="1"/>
  <c r="Z205" i="21" s="1"/>
  <c r="Y205" i="21" a="1"/>
  <c r="Y205" i="21" s="1"/>
  <c r="X205" i="21" a="1"/>
  <c r="X205" i="21" s="1"/>
  <c r="W205" i="21" a="1"/>
  <c r="W205" i="21" s="1"/>
  <c r="V205" i="21" a="1"/>
  <c r="V205" i="21" s="1"/>
  <c r="U205" i="21" a="1"/>
  <c r="U205" i="21" s="1"/>
  <c r="T205" i="21" a="1"/>
  <c r="T205" i="21" s="1"/>
  <c r="S205" i="21" a="1"/>
  <c r="S205" i="21" s="1"/>
  <c r="R205" i="21" a="1"/>
  <c r="R205" i="21" s="1"/>
  <c r="Q205" i="21" a="1"/>
  <c r="Q205" i="21" s="1"/>
  <c r="P205" i="21"/>
  <c r="P205" i="21" a="1"/>
  <c r="O205" i="21" a="1"/>
  <c r="O205" i="21" s="1"/>
  <c r="N205" i="21" a="1"/>
  <c r="N205" i="21" s="1"/>
  <c r="M205" i="21" a="1"/>
  <c r="M205" i="21" s="1"/>
  <c r="L205" i="21" a="1"/>
  <c r="L205" i="21" s="1"/>
  <c r="K205" i="21" a="1"/>
  <c r="K205" i="21" s="1"/>
  <c r="J205" i="21" a="1"/>
  <c r="J205" i="21" s="1"/>
  <c r="I205" i="21" a="1"/>
  <c r="I205" i="21" s="1"/>
  <c r="H205" i="21" a="1"/>
  <c r="H205" i="21" s="1"/>
  <c r="G205" i="21" a="1"/>
  <c r="G205" i="21" s="1"/>
  <c r="F205" i="21" a="1"/>
  <c r="F205" i="21" s="1"/>
  <c r="E205" i="21" a="1"/>
  <c r="E205" i="21" s="1"/>
  <c r="D205" i="21" a="1"/>
  <c r="D205" i="21" s="1"/>
  <c r="C205" i="21" a="1"/>
  <c r="C205" i="21" s="1"/>
  <c r="B205" i="21" a="1"/>
  <c r="B205" i="21" s="1"/>
  <c r="A205" i="21"/>
  <c r="CW204" i="21" a="1"/>
  <c r="CW204" i="21" s="1"/>
  <c r="CV204" i="21" a="1"/>
  <c r="CV204" i="21" s="1"/>
  <c r="CU204" i="21" a="1"/>
  <c r="CU204" i="21" s="1"/>
  <c r="CT204" i="21" a="1"/>
  <c r="CT204" i="21" s="1"/>
  <c r="CS204" i="21" a="1"/>
  <c r="CS204" i="21" s="1"/>
  <c r="CR204" i="21" a="1"/>
  <c r="CR204" i="21" s="1"/>
  <c r="CQ204" i="21" a="1"/>
  <c r="CQ204" i="21" s="1"/>
  <c r="CP204" i="21" a="1"/>
  <c r="CP204" i="21" s="1"/>
  <c r="CO204" i="21" a="1"/>
  <c r="CO204" i="21" s="1"/>
  <c r="CN204" i="21" a="1"/>
  <c r="CN204" i="21" s="1"/>
  <c r="CM204" i="21" a="1"/>
  <c r="CM204" i="21" s="1"/>
  <c r="CL204" i="21" a="1"/>
  <c r="CL204" i="21" s="1"/>
  <c r="CK204" i="21" a="1"/>
  <c r="CK204" i="21" s="1"/>
  <c r="CJ204" i="21" a="1"/>
  <c r="CJ204" i="21" s="1"/>
  <c r="CI204" i="21" a="1"/>
  <c r="CI204" i="21" s="1"/>
  <c r="CH204" i="21" a="1"/>
  <c r="CH204" i="21" s="1"/>
  <c r="CG204" i="21" a="1"/>
  <c r="CG204" i="21" s="1"/>
  <c r="CF204" i="21" a="1"/>
  <c r="CF204" i="21" s="1"/>
  <c r="CE204" i="21" a="1"/>
  <c r="CE204" i="21" s="1"/>
  <c r="CD204" i="21" a="1"/>
  <c r="CD204" i="21" s="1"/>
  <c r="CC204" i="21" a="1"/>
  <c r="CC204" i="21" s="1"/>
  <c r="CB204" i="21" a="1"/>
  <c r="CB204" i="21" s="1"/>
  <c r="CA204" i="21" a="1"/>
  <c r="CA204" i="21" s="1"/>
  <c r="BZ204" i="21" a="1"/>
  <c r="BZ204" i="21" s="1"/>
  <c r="BY204" i="21" a="1"/>
  <c r="BY204" i="21" s="1"/>
  <c r="BX204" i="21" a="1"/>
  <c r="BX204" i="21" s="1"/>
  <c r="BW204" i="21" a="1"/>
  <c r="BW204" i="21" s="1"/>
  <c r="BV204" i="21" a="1"/>
  <c r="BV204" i="21" s="1"/>
  <c r="BU204" i="21" a="1"/>
  <c r="BU204" i="21" s="1"/>
  <c r="BT204" i="21" a="1"/>
  <c r="BT204" i="21" s="1"/>
  <c r="BS204" i="21" a="1"/>
  <c r="BS204" i="21" s="1"/>
  <c r="BR204" i="21" a="1"/>
  <c r="BR204" i="21" s="1"/>
  <c r="BQ204" i="21" a="1"/>
  <c r="BQ204" i="21" s="1"/>
  <c r="BP204" i="21" a="1"/>
  <c r="BP204" i="21" s="1"/>
  <c r="BO204" i="21" a="1"/>
  <c r="BO204" i="21" s="1"/>
  <c r="BN204" i="21" a="1"/>
  <c r="BN204" i="21" s="1"/>
  <c r="BM204" i="21" a="1"/>
  <c r="BM204" i="21" s="1"/>
  <c r="BL204" i="21" a="1"/>
  <c r="BL204" i="21" s="1"/>
  <c r="BK204" i="21" a="1"/>
  <c r="BK204" i="21" s="1"/>
  <c r="BJ204" i="21"/>
  <c r="BJ204" i="21" a="1"/>
  <c r="BI204" i="21" a="1"/>
  <c r="BI204" i="21" s="1"/>
  <c r="BH204" i="21" a="1"/>
  <c r="BH204" i="21" s="1"/>
  <c r="BG204" i="21" a="1"/>
  <c r="BG204" i="21" s="1"/>
  <c r="BF204" i="21" a="1"/>
  <c r="BF204" i="21" s="1"/>
  <c r="BE204" i="21" a="1"/>
  <c r="BE204" i="21" s="1"/>
  <c r="BD204" i="21" a="1"/>
  <c r="BD204" i="21" s="1"/>
  <c r="BC204" i="21" a="1"/>
  <c r="BC204" i="21" s="1"/>
  <c r="BB204" i="21" a="1"/>
  <c r="BB204" i="21" s="1"/>
  <c r="BA204" i="21" a="1"/>
  <c r="BA204" i="21" s="1"/>
  <c r="AZ204" i="21" a="1"/>
  <c r="AZ204" i="21" s="1"/>
  <c r="AY204" i="21" a="1"/>
  <c r="AY204" i="21" s="1"/>
  <c r="AX204" i="21" a="1"/>
  <c r="AX204" i="21" s="1"/>
  <c r="AW204" i="21" a="1"/>
  <c r="AW204" i="21" s="1"/>
  <c r="AV204" i="21" a="1"/>
  <c r="AV204" i="21" s="1"/>
  <c r="AU204" i="21" a="1"/>
  <c r="AU204" i="21" s="1"/>
  <c r="AT204" i="21" a="1"/>
  <c r="AT204" i="21" s="1"/>
  <c r="AS204" i="21" a="1"/>
  <c r="AS204" i="21" s="1"/>
  <c r="AR204" i="21" a="1"/>
  <c r="AR204" i="21" s="1"/>
  <c r="AQ204" i="21" a="1"/>
  <c r="AQ204" i="21" s="1"/>
  <c r="AP204" i="21" a="1"/>
  <c r="AP204" i="21" s="1"/>
  <c r="AO204" i="21" a="1"/>
  <c r="AO204" i="21" s="1"/>
  <c r="AN204" i="21" a="1"/>
  <c r="AN204" i="21" s="1"/>
  <c r="AM204" i="21" a="1"/>
  <c r="AM204" i="21" s="1"/>
  <c r="AL204" i="21" a="1"/>
  <c r="AL204" i="21" s="1"/>
  <c r="AK204" i="21" a="1"/>
  <c r="AK204" i="21" s="1"/>
  <c r="AJ204" i="21" a="1"/>
  <c r="AJ204" i="21" s="1"/>
  <c r="AI204" i="21" a="1"/>
  <c r="AI204" i="21" s="1"/>
  <c r="AH204" i="21" a="1"/>
  <c r="AH204" i="21" s="1"/>
  <c r="AG204" i="21" a="1"/>
  <c r="AG204" i="21" s="1"/>
  <c r="AF204" i="21" a="1"/>
  <c r="AF204" i="21" s="1"/>
  <c r="AE204" i="21" a="1"/>
  <c r="AE204" i="21" s="1"/>
  <c r="AD204" i="21" a="1"/>
  <c r="AD204" i="21" s="1"/>
  <c r="AC204" i="21" a="1"/>
  <c r="AC204" i="21" s="1"/>
  <c r="AB204" i="21" a="1"/>
  <c r="AB204" i="21" s="1"/>
  <c r="AA204" i="21" a="1"/>
  <c r="AA204" i="21" s="1"/>
  <c r="Z204" i="21" a="1"/>
  <c r="Z204" i="21" s="1"/>
  <c r="Y204" i="21" a="1"/>
  <c r="Y204" i="21" s="1"/>
  <c r="X204" i="21" a="1"/>
  <c r="X204" i="21" s="1"/>
  <c r="W204" i="21" a="1"/>
  <c r="W204" i="21" s="1"/>
  <c r="V204" i="21" a="1"/>
  <c r="V204" i="21" s="1"/>
  <c r="U204" i="21" a="1"/>
  <c r="U204" i="21" s="1"/>
  <c r="T204" i="21" a="1"/>
  <c r="T204" i="21" s="1"/>
  <c r="S204" i="21" a="1"/>
  <c r="S204" i="21" s="1"/>
  <c r="R204" i="21" a="1"/>
  <c r="R204" i="21" s="1"/>
  <c r="Q204" i="21" a="1"/>
  <c r="Q204" i="21" s="1"/>
  <c r="P204" i="21" a="1"/>
  <c r="P204" i="21" s="1"/>
  <c r="O204" i="21" a="1"/>
  <c r="O204" i="21" s="1"/>
  <c r="N204" i="21" a="1"/>
  <c r="N204" i="21" s="1"/>
  <c r="M204" i="21" a="1"/>
  <c r="M204" i="21" s="1"/>
  <c r="L204" i="21" a="1"/>
  <c r="L204" i="21" s="1"/>
  <c r="K204" i="21" a="1"/>
  <c r="K204" i="21" s="1"/>
  <c r="J204" i="21" a="1"/>
  <c r="J204" i="21" s="1"/>
  <c r="I204" i="21" a="1"/>
  <c r="I204" i="21" s="1"/>
  <c r="H204" i="21" a="1"/>
  <c r="H204" i="21" s="1"/>
  <c r="G204" i="21" a="1"/>
  <c r="G204" i="21" s="1"/>
  <c r="F204" i="21" a="1"/>
  <c r="F204" i="21" s="1"/>
  <c r="E204" i="21" a="1"/>
  <c r="E204" i="21" s="1"/>
  <c r="D204" i="21" a="1"/>
  <c r="D204" i="21" s="1"/>
  <c r="C204" i="21"/>
  <c r="C204" i="21" a="1"/>
  <c r="B204" i="21" a="1"/>
  <c r="B204" i="21" s="1"/>
  <c r="A204" i="21"/>
  <c r="CW203" i="21" a="1"/>
  <c r="CW203" i="21" s="1"/>
  <c r="CV203" i="21" a="1"/>
  <c r="CV203" i="21" s="1"/>
  <c r="CU203" i="21" a="1"/>
  <c r="CU203" i="21" s="1"/>
  <c r="CT203" i="21" a="1"/>
  <c r="CT203" i="21" s="1"/>
  <c r="CS203" i="21" a="1"/>
  <c r="CS203" i="21" s="1"/>
  <c r="CR203" i="21" a="1"/>
  <c r="CR203" i="21" s="1"/>
  <c r="CQ203" i="21" a="1"/>
  <c r="CQ203" i="21" s="1"/>
  <c r="CP203" i="21" a="1"/>
  <c r="CP203" i="21" s="1"/>
  <c r="CO203" i="21" a="1"/>
  <c r="CO203" i="21" s="1"/>
  <c r="CN203" i="21" a="1"/>
  <c r="CN203" i="21" s="1"/>
  <c r="CM203" i="21" a="1"/>
  <c r="CM203" i="21" s="1"/>
  <c r="CL203" i="21" a="1"/>
  <c r="CL203" i="21" s="1"/>
  <c r="CK203" i="21" a="1"/>
  <c r="CK203" i="21" s="1"/>
  <c r="CJ203" i="21" a="1"/>
  <c r="CJ203" i="21" s="1"/>
  <c r="CI203" i="21" a="1"/>
  <c r="CI203" i="21" s="1"/>
  <c r="CH203" i="21" a="1"/>
  <c r="CH203" i="21" s="1"/>
  <c r="CG203" i="21" a="1"/>
  <c r="CG203" i="21" s="1"/>
  <c r="CF203" i="21" a="1"/>
  <c r="CF203" i="21" s="1"/>
  <c r="CE203" i="21" a="1"/>
  <c r="CE203" i="21" s="1"/>
  <c r="CD203" i="21" a="1"/>
  <c r="CD203" i="21" s="1"/>
  <c r="CC203" i="21" a="1"/>
  <c r="CC203" i="21" s="1"/>
  <c r="CB203" i="21" a="1"/>
  <c r="CB203" i="21" s="1"/>
  <c r="CA203" i="21" a="1"/>
  <c r="CA203" i="21" s="1"/>
  <c r="BZ203" i="21" a="1"/>
  <c r="BZ203" i="21" s="1"/>
  <c r="BY203" i="21" a="1"/>
  <c r="BY203" i="21" s="1"/>
  <c r="BX203" i="21" a="1"/>
  <c r="BX203" i="21" s="1"/>
  <c r="BW203" i="21" a="1"/>
  <c r="BW203" i="21" s="1"/>
  <c r="BV203" i="21" a="1"/>
  <c r="BV203" i="21" s="1"/>
  <c r="BU203" i="21" a="1"/>
  <c r="BU203" i="21" s="1"/>
  <c r="BT203" i="21" a="1"/>
  <c r="BT203" i="21" s="1"/>
  <c r="BS203" i="21" a="1"/>
  <c r="BS203" i="21" s="1"/>
  <c r="BR203" i="21" a="1"/>
  <c r="BR203" i="21" s="1"/>
  <c r="BQ203" i="21" a="1"/>
  <c r="BQ203" i="21" s="1"/>
  <c r="BP203" i="21" a="1"/>
  <c r="BP203" i="21" s="1"/>
  <c r="BO203" i="21" a="1"/>
  <c r="BO203" i="21" s="1"/>
  <c r="BN203" i="21" a="1"/>
  <c r="BN203" i="21" s="1"/>
  <c r="BM203" i="21" a="1"/>
  <c r="BM203" i="21" s="1"/>
  <c r="BL203" i="21" a="1"/>
  <c r="BL203" i="21" s="1"/>
  <c r="BK203" i="21" a="1"/>
  <c r="BK203" i="21" s="1"/>
  <c r="BJ203" i="21" a="1"/>
  <c r="BJ203" i="21" s="1"/>
  <c r="BI203" i="21" a="1"/>
  <c r="BI203" i="21" s="1"/>
  <c r="BH203" i="21" a="1"/>
  <c r="BH203" i="21" s="1"/>
  <c r="BG203" i="21" a="1"/>
  <c r="BG203" i="21" s="1"/>
  <c r="BF203" i="21" a="1"/>
  <c r="BF203" i="21" s="1"/>
  <c r="BE203" i="21" a="1"/>
  <c r="BE203" i="21" s="1"/>
  <c r="BD203" i="21" a="1"/>
  <c r="BD203" i="21" s="1"/>
  <c r="BC203" i="21" a="1"/>
  <c r="BC203" i="21" s="1"/>
  <c r="BB203" i="21"/>
  <c r="BB203" i="21" a="1"/>
  <c r="BA203" i="21" a="1"/>
  <c r="BA203" i="21" s="1"/>
  <c r="AZ203" i="21" a="1"/>
  <c r="AZ203" i="21" s="1"/>
  <c r="AY203" i="21" a="1"/>
  <c r="AY203" i="21" s="1"/>
  <c r="AX203" i="21" a="1"/>
  <c r="AX203" i="21" s="1"/>
  <c r="AW203" i="21" a="1"/>
  <c r="AW203" i="21" s="1"/>
  <c r="AV203" i="21" a="1"/>
  <c r="AV203" i="21" s="1"/>
  <c r="AU203" i="21" a="1"/>
  <c r="AU203" i="21" s="1"/>
  <c r="AT203" i="21" a="1"/>
  <c r="AT203" i="21" s="1"/>
  <c r="AS203" i="21" a="1"/>
  <c r="AS203" i="21" s="1"/>
  <c r="AR203" i="21" a="1"/>
  <c r="AR203" i="21" s="1"/>
  <c r="AQ203" i="21" a="1"/>
  <c r="AQ203" i="21" s="1"/>
  <c r="AP203" i="21" a="1"/>
  <c r="AP203" i="21" s="1"/>
  <c r="AO203" i="21" a="1"/>
  <c r="AO203" i="21" s="1"/>
  <c r="AN203" i="21" a="1"/>
  <c r="AN203" i="21" s="1"/>
  <c r="AM203" i="21" a="1"/>
  <c r="AM203" i="21" s="1"/>
  <c r="AL203" i="21" a="1"/>
  <c r="AL203" i="21" s="1"/>
  <c r="AK203" i="21" a="1"/>
  <c r="AK203" i="21" s="1"/>
  <c r="AJ203" i="21" a="1"/>
  <c r="AJ203" i="21" s="1"/>
  <c r="AI203" i="21" a="1"/>
  <c r="AI203" i="21" s="1"/>
  <c r="AH203" i="21" a="1"/>
  <c r="AH203" i="21" s="1"/>
  <c r="AG203" i="21" a="1"/>
  <c r="AG203" i="21" s="1"/>
  <c r="AF203" i="21" a="1"/>
  <c r="AF203" i="21" s="1"/>
  <c r="AE203" i="21" a="1"/>
  <c r="AE203" i="21" s="1"/>
  <c r="AD203" i="21" a="1"/>
  <c r="AD203" i="21" s="1"/>
  <c r="AC203" i="21" a="1"/>
  <c r="AC203" i="21" s="1"/>
  <c r="AB203" i="21" a="1"/>
  <c r="AB203" i="21" s="1"/>
  <c r="AA203" i="21" a="1"/>
  <c r="AA203" i="21" s="1"/>
  <c r="Z203" i="21" a="1"/>
  <c r="Z203" i="21" s="1"/>
  <c r="Y203" i="21" a="1"/>
  <c r="Y203" i="21" s="1"/>
  <c r="X203" i="21" a="1"/>
  <c r="X203" i="21" s="1"/>
  <c r="W203" i="21" a="1"/>
  <c r="W203" i="21" s="1"/>
  <c r="V203" i="21" a="1"/>
  <c r="V203" i="21" s="1"/>
  <c r="U203" i="21" a="1"/>
  <c r="U203" i="21" s="1"/>
  <c r="T203" i="21" a="1"/>
  <c r="T203" i="21" s="1"/>
  <c r="S203" i="21" a="1"/>
  <c r="S203" i="21" s="1"/>
  <c r="R203" i="21" a="1"/>
  <c r="R203" i="21" s="1"/>
  <c r="Q203" i="21" a="1"/>
  <c r="Q203" i="21" s="1"/>
  <c r="P203" i="21" a="1"/>
  <c r="P203" i="21" s="1"/>
  <c r="O203" i="21" a="1"/>
  <c r="O203" i="21" s="1"/>
  <c r="N203" i="21" a="1"/>
  <c r="N203" i="21" s="1"/>
  <c r="M203" i="21" a="1"/>
  <c r="M203" i="21" s="1"/>
  <c r="L203" i="21" a="1"/>
  <c r="L203" i="21" s="1"/>
  <c r="K203" i="21" a="1"/>
  <c r="K203" i="21" s="1"/>
  <c r="J203" i="21" a="1"/>
  <c r="J203" i="21" s="1"/>
  <c r="I203" i="21" a="1"/>
  <c r="I203" i="21" s="1"/>
  <c r="H203" i="21" a="1"/>
  <c r="H203" i="21" s="1"/>
  <c r="G203" i="21" a="1"/>
  <c r="G203" i="21" s="1"/>
  <c r="F203" i="21" a="1"/>
  <c r="F203" i="21" s="1"/>
  <c r="E203" i="21" a="1"/>
  <c r="E203" i="21" s="1"/>
  <c r="D203" i="21" a="1"/>
  <c r="D203" i="21" s="1"/>
  <c r="C203" i="21" a="1"/>
  <c r="C203" i="21" s="1"/>
  <c r="B203" i="21"/>
  <c r="B203" i="21" a="1"/>
  <c r="A203" i="21"/>
  <c r="CW200" i="21" a="1"/>
  <c r="CW200" i="21" s="1"/>
  <c r="CV200" i="21" a="1"/>
  <c r="CV200" i="21" s="1"/>
  <c r="CU200" i="21" a="1"/>
  <c r="CU200" i="21" s="1"/>
  <c r="CT200" i="21" a="1"/>
  <c r="CT200" i="21" s="1"/>
  <c r="CS200" i="21" a="1"/>
  <c r="CS200" i="21" s="1"/>
  <c r="CR200" i="21" a="1"/>
  <c r="CR200" i="21" s="1"/>
  <c r="CQ200" i="21" a="1"/>
  <c r="CQ200" i="21" s="1"/>
  <c r="CP200" i="21" a="1"/>
  <c r="CP200" i="21" s="1"/>
  <c r="CO200" i="21" a="1"/>
  <c r="CO200" i="21" s="1"/>
  <c r="CN200" i="21" a="1"/>
  <c r="CN200" i="21" s="1"/>
  <c r="CM200" i="21" a="1"/>
  <c r="CM200" i="21" s="1"/>
  <c r="CL200" i="21" a="1"/>
  <c r="CL200" i="21" s="1"/>
  <c r="CK200" i="21" a="1"/>
  <c r="CK200" i="21" s="1"/>
  <c r="CJ200" i="21" a="1"/>
  <c r="CJ200" i="21" s="1"/>
  <c r="CI200" i="21" a="1"/>
  <c r="CI200" i="21" s="1"/>
  <c r="CH200" i="21" a="1"/>
  <c r="CH200" i="21" s="1"/>
  <c r="CG200" i="21" a="1"/>
  <c r="CG200" i="21" s="1"/>
  <c r="CF200" i="21" a="1"/>
  <c r="CF200" i="21" s="1"/>
  <c r="CE200" i="21" a="1"/>
  <c r="CE200" i="21" s="1"/>
  <c r="CD200" i="21" a="1"/>
  <c r="CD200" i="21" s="1"/>
  <c r="CC200" i="21" a="1"/>
  <c r="CC200" i="21" s="1"/>
  <c r="CB200" i="21" a="1"/>
  <c r="CB200" i="21" s="1"/>
  <c r="CA200" i="21" a="1"/>
  <c r="CA200" i="21" s="1"/>
  <c r="BZ200" i="21" a="1"/>
  <c r="BZ200" i="21" s="1"/>
  <c r="BY200" i="21" a="1"/>
  <c r="BY200" i="21" s="1"/>
  <c r="BX200" i="21" a="1"/>
  <c r="BX200" i="21" s="1"/>
  <c r="BW200" i="21" a="1"/>
  <c r="BW200" i="21" s="1"/>
  <c r="BV200" i="21" a="1"/>
  <c r="BV200" i="21" s="1"/>
  <c r="BU200" i="21" a="1"/>
  <c r="BU200" i="21" s="1"/>
  <c r="BT200" i="21" a="1"/>
  <c r="BT200" i="21" s="1"/>
  <c r="BS200" i="21" a="1"/>
  <c r="BS200" i="21" s="1"/>
  <c r="BR200" i="21" a="1"/>
  <c r="BR200" i="21" s="1"/>
  <c r="BQ200" i="21" a="1"/>
  <c r="BQ200" i="21" s="1"/>
  <c r="BP200" i="21" a="1"/>
  <c r="BP200" i="21" s="1"/>
  <c r="BO200" i="21" a="1"/>
  <c r="BO200" i="21" s="1"/>
  <c r="BN200" i="21" a="1"/>
  <c r="BN200" i="21" s="1"/>
  <c r="BM200" i="21" a="1"/>
  <c r="BM200" i="21" s="1"/>
  <c r="BL200" i="21" a="1"/>
  <c r="BL200" i="21" s="1"/>
  <c r="BK200" i="21" a="1"/>
  <c r="BK200" i="21" s="1"/>
  <c r="BJ200" i="21" a="1"/>
  <c r="BJ200" i="21" s="1"/>
  <c r="BI200" i="21" a="1"/>
  <c r="BI200" i="21" s="1"/>
  <c r="BH200" i="21" a="1"/>
  <c r="BH200" i="21" s="1"/>
  <c r="BG200" i="21" a="1"/>
  <c r="BG200" i="21" s="1"/>
  <c r="BF200" i="21" a="1"/>
  <c r="BF200" i="21" s="1"/>
  <c r="BE200" i="21" a="1"/>
  <c r="BE200" i="21" s="1"/>
  <c r="BD200" i="21" a="1"/>
  <c r="BD200" i="21" s="1"/>
  <c r="BC200" i="21" a="1"/>
  <c r="BC200" i="21" s="1"/>
  <c r="BB200" i="21" a="1"/>
  <c r="BB200" i="21" s="1"/>
  <c r="BA200" i="21" a="1"/>
  <c r="BA200" i="21" s="1"/>
  <c r="AZ200" i="21" a="1"/>
  <c r="AZ200" i="21" s="1"/>
  <c r="AY200" i="21" a="1"/>
  <c r="AY200" i="21" s="1"/>
  <c r="AX200" i="21" a="1"/>
  <c r="AX200" i="21" s="1"/>
  <c r="AW200" i="21" a="1"/>
  <c r="AW200" i="21" s="1"/>
  <c r="AV200" i="21" a="1"/>
  <c r="AV200" i="21" s="1"/>
  <c r="AU200" i="21" a="1"/>
  <c r="AU200" i="21" s="1"/>
  <c r="AT200" i="21" a="1"/>
  <c r="AT200" i="21" s="1"/>
  <c r="AS200" i="21" a="1"/>
  <c r="AS200" i="21" s="1"/>
  <c r="AR200" i="21" a="1"/>
  <c r="AR200" i="21" s="1"/>
  <c r="AQ200" i="21" a="1"/>
  <c r="AQ200" i="21" s="1"/>
  <c r="AP200" i="21" a="1"/>
  <c r="AP200" i="21" s="1"/>
  <c r="AO200" i="21" a="1"/>
  <c r="AO200" i="21" s="1"/>
  <c r="AN200" i="21" a="1"/>
  <c r="AN200" i="21" s="1"/>
  <c r="AM200" i="21" a="1"/>
  <c r="AM200" i="21" s="1"/>
  <c r="AL200" i="21" a="1"/>
  <c r="AL200" i="21" s="1"/>
  <c r="AK200" i="21" a="1"/>
  <c r="AK200" i="21" s="1"/>
  <c r="AJ200" i="21" a="1"/>
  <c r="AJ200" i="21" s="1"/>
  <c r="AI200" i="21" a="1"/>
  <c r="AI200" i="21" s="1"/>
  <c r="AH200" i="21" a="1"/>
  <c r="AH200" i="21" s="1"/>
  <c r="AG200" i="21" a="1"/>
  <c r="AG200" i="21" s="1"/>
  <c r="AF200" i="21" a="1"/>
  <c r="AF200" i="21" s="1"/>
  <c r="AE200" i="21" a="1"/>
  <c r="AE200" i="21" s="1"/>
  <c r="AD200" i="21" a="1"/>
  <c r="AD200" i="21" s="1"/>
  <c r="AC200" i="21" a="1"/>
  <c r="AC200" i="21" s="1"/>
  <c r="AB200" i="21" a="1"/>
  <c r="AB200" i="21" s="1"/>
  <c r="AA200" i="21" a="1"/>
  <c r="AA200" i="21" s="1"/>
  <c r="Z200" i="21" a="1"/>
  <c r="Z200" i="21" s="1"/>
  <c r="Y200" i="21" a="1"/>
  <c r="Y200" i="21" s="1"/>
  <c r="X200" i="21" a="1"/>
  <c r="X200" i="21" s="1"/>
  <c r="W200" i="21" a="1"/>
  <c r="W200" i="21" s="1"/>
  <c r="V200" i="21" a="1"/>
  <c r="V200" i="21" s="1"/>
  <c r="U200" i="21" a="1"/>
  <c r="U200" i="21" s="1"/>
  <c r="T200" i="21" a="1"/>
  <c r="T200" i="21" s="1"/>
  <c r="S200" i="21" a="1"/>
  <c r="S200" i="21" s="1"/>
  <c r="R200" i="21" a="1"/>
  <c r="R200" i="21" s="1"/>
  <c r="Q200" i="21" a="1"/>
  <c r="Q200" i="21" s="1"/>
  <c r="P200" i="21" a="1"/>
  <c r="P200" i="21" s="1"/>
  <c r="O200" i="21" a="1"/>
  <c r="O200" i="21" s="1"/>
  <c r="N200" i="21" a="1"/>
  <c r="N200" i="21" s="1"/>
  <c r="M200" i="21" a="1"/>
  <c r="M200" i="21" s="1"/>
  <c r="L200" i="21" a="1"/>
  <c r="L200" i="21" s="1"/>
  <c r="K200" i="21" a="1"/>
  <c r="K200" i="21" s="1"/>
  <c r="J200" i="21" a="1"/>
  <c r="J200" i="21" s="1"/>
  <c r="I200" i="21" a="1"/>
  <c r="I200" i="21" s="1"/>
  <c r="H200" i="21" a="1"/>
  <c r="H200" i="21" s="1"/>
  <c r="G200" i="21" a="1"/>
  <c r="G200" i="21" s="1"/>
  <c r="F200" i="21" a="1"/>
  <c r="F200" i="21" s="1"/>
  <c r="E200" i="21" a="1"/>
  <c r="E200" i="21" s="1"/>
  <c r="D200" i="21" a="1"/>
  <c r="D200" i="21" s="1"/>
  <c r="CW199" i="21" a="1"/>
  <c r="CW199" i="21" s="1"/>
  <c r="CV199" i="21" a="1"/>
  <c r="CV199" i="21" s="1"/>
  <c r="CU199" i="21" a="1"/>
  <c r="CU199" i="21" s="1"/>
  <c r="CT199" i="21" a="1"/>
  <c r="CT199" i="21" s="1"/>
  <c r="CS199" i="21" a="1"/>
  <c r="CS199" i="21" s="1"/>
  <c r="CR199" i="21" a="1"/>
  <c r="CR199" i="21" s="1"/>
  <c r="CQ199" i="21" a="1"/>
  <c r="CQ199" i="21" s="1"/>
  <c r="CP199" i="21" a="1"/>
  <c r="CP199" i="21" s="1"/>
  <c r="CO199" i="21" a="1"/>
  <c r="CO199" i="21" s="1"/>
  <c r="CN199" i="21" a="1"/>
  <c r="CN199" i="21" s="1"/>
  <c r="CM199" i="21" a="1"/>
  <c r="CM199" i="21" s="1"/>
  <c r="CL199" i="21" a="1"/>
  <c r="CL199" i="21" s="1"/>
  <c r="CK199" i="21" a="1"/>
  <c r="CK199" i="21" s="1"/>
  <c r="CJ199" i="21" a="1"/>
  <c r="CJ199" i="21" s="1"/>
  <c r="CI199" i="21" a="1"/>
  <c r="CI199" i="21" s="1"/>
  <c r="CH199" i="21" a="1"/>
  <c r="CH199" i="21" s="1"/>
  <c r="CG199" i="21" a="1"/>
  <c r="CG199" i="21" s="1"/>
  <c r="CF199" i="21" a="1"/>
  <c r="CF199" i="21" s="1"/>
  <c r="CE199" i="21" a="1"/>
  <c r="CE199" i="21" s="1"/>
  <c r="CD199" i="21" a="1"/>
  <c r="CD199" i="21" s="1"/>
  <c r="CC199" i="21" a="1"/>
  <c r="CC199" i="21" s="1"/>
  <c r="CB199" i="21" a="1"/>
  <c r="CB199" i="21" s="1"/>
  <c r="CA199" i="21" a="1"/>
  <c r="CA199" i="21" s="1"/>
  <c r="BZ199" i="21" a="1"/>
  <c r="BZ199" i="21" s="1"/>
  <c r="BY199" i="21" a="1"/>
  <c r="BY199" i="21" s="1"/>
  <c r="BX199" i="21" a="1"/>
  <c r="BX199" i="21" s="1"/>
  <c r="BW199" i="21" a="1"/>
  <c r="BW199" i="21" s="1"/>
  <c r="BV199" i="21" a="1"/>
  <c r="BV199" i="21" s="1"/>
  <c r="BU199" i="21" a="1"/>
  <c r="BU199" i="21" s="1"/>
  <c r="BT199" i="21" a="1"/>
  <c r="BT199" i="21" s="1"/>
  <c r="BS199" i="21" a="1"/>
  <c r="BS199" i="21" s="1"/>
  <c r="BR199" i="21" a="1"/>
  <c r="BR199" i="21" s="1"/>
  <c r="BQ199" i="21" a="1"/>
  <c r="BQ199" i="21" s="1"/>
  <c r="BP199" i="21" a="1"/>
  <c r="BP199" i="21" s="1"/>
  <c r="BO199" i="21" a="1"/>
  <c r="BO199" i="21" s="1"/>
  <c r="BN199" i="21" a="1"/>
  <c r="BN199" i="21" s="1"/>
  <c r="BM199" i="21" a="1"/>
  <c r="BM199" i="21" s="1"/>
  <c r="BL199" i="21" a="1"/>
  <c r="BL199" i="21" s="1"/>
  <c r="BK199" i="21" a="1"/>
  <c r="BK199" i="21" s="1"/>
  <c r="BJ199" i="21" a="1"/>
  <c r="BJ199" i="21" s="1"/>
  <c r="BI199" i="21" a="1"/>
  <c r="BI199" i="21" s="1"/>
  <c r="BH199" i="21" a="1"/>
  <c r="BH199" i="21" s="1"/>
  <c r="BG199" i="21" a="1"/>
  <c r="BG199" i="21" s="1"/>
  <c r="BF199" i="21" a="1"/>
  <c r="BF199" i="21" s="1"/>
  <c r="BE199" i="21" a="1"/>
  <c r="BE199" i="21" s="1"/>
  <c r="BD199" i="21" a="1"/>
  <c r="BD199" i="21" s="1"/>
  <c r="BC199" i="21" a="1"/>
  <c r="BC199" i="21" s="1"/>
  <c r="BB199" i="21" a="1"/>
  <c r="BB199" i="21" s="1"/>
  <c r="BA199" i="21" a="1"/>
  <c r="BA199" i="21" s="1"/>
  <c r="AZ199" i="21" a="1"/>
  <c r="AZ199" i="21" s="1"/>
  <c r="AY199" i="21" a="1"/>
  <c r="AY199" i="21" s="1"/>
  <c r="AX199" i="21" a="1"/>
  <c r="AX199" i="21" s="1"/>
  <c r="AW199" i="21" a="1"/>
  <c r="AW199" i="21" s="1"/>
  <c r="AV199" i="21" a="1"/>
  <c r="AV199" i="21" s="1"/>
  <c r="AU199" i="21" a="1"/>
  <c r="AU199" i="21" s="1"/>
  <c r="AT199" i="21" a="1"/>
  <c r="AT199" i="21" s="1"/>
  <c r="AS199" i="21" a="1"/>
  <c r="AS199" i="21" s="1"/>
  <c r="AR199" i="21" a="1"/>
  <c r="AR199" i="21" s="1"/>
  <c r="AQ199" i="21" a="1"/>
  <c r="AQ199" i="21" s="1"/>
  <c r="AP199" i="21" a="1"/>
  <c r="AP199" i="21" s="1"/>
  <c r="AO199" i="21" a="1"/>
  <c r="AO199" i="21" s="1"/>
  <c r="AN199" i="21" a="1"/>
  <c r="AN199" i="21" s="1"/>
  <c r="AM199" i="21" a="1"/>
  <c r="AM199" i="21" s="1"/>
  <c r="AL199" i="21" a="1"/>
  <c r="AL199" i="21" s="1"/>
  <c r="AK199" i="21" a="1"/>
  <c r="AK199" i="21" s="1"/>
  <c r="AJ199" i="21" a="1"/>
  <c r="AJ199" i="21" s="1"/>
  <c r="AI199" i="21" a="1"/>
  <c r="AI199" i="21" s="1"/>
  <c r="AH199" i="21" a="1"/>
  <c r="AH199" i="21" s="1"/>
  <c r="AG199" i="21" a="1"/>
  <c r="AG199" i="21" s="1"/>
  <c r="AF199" i="21" a="1"/>
  <c r="AF199" i="21" s="1"/>
  <c r="AE199" i="21" a="1"/>
  <c r="AE199" i="21" s="1"/>
  <c r="AD199" i="21" a="1"/>
  <c r="AD199" i="21" s="1"/>
  <c r="AC199" i="21" a="1"/>
  <c r="AC199" i="21" s="1"/>
  <c r="AB199" i="21" a="1"/>
  <c r="AB199" i="21" s="1"/>
  <c r="AA199" i="21" a="1"/>
  <c r="AA199" i="21" s="1"/>
  <c r="Z199" i="21" a="1"/>
  <c r="Z199" i="21" s="1"/>
  <c r="Y199" i="21" a="1"/>
  <c r="Y199" i="21" s="1"/>
  <c r="X199" i="21" a="1"/>
  <c r="X199" i="21" s="1"/>
  <c r="W199" i="21" a="1"/>
  <c r="W199" i="21" s="1"/>
  <c r="V199" i="21" a="1"/>
  <c r="V199" i="21" s="1"/>
  <c r="U199" i="21" a="1"/>
  <c r="U199" i="21" s="1"/>
  <c r="T199" i="21" a="1"/>
  <c r="T199" i="21" s="1"/>
  <c r="S199" i="21" a="1"/>
  <c r="S199" i="21" s="1"/>
  <c r="R199" i="21" a="1"/>
  <c r="R199" i="21" s="1"/>
  <c r="Q199" i="21" a="1"/>
  <c r="Q199" i="21" s="1"/>
  <c r="P199" i="21" a="1"/>
  <c r="P199" i="21" s="1"/>
  <c r="O199" i="21" a="1"/>
  <c r="O199" i="21" s="1"/>
  <c r="N199" i="21" a="1"/>
  <c r="N199" i="21" s="1"/>
  <c r="M199" i="21" a="1"/>
  <c r="M199" i="21" s="1"/>
  <c r="L199" i="21" a="1"/>
  <c r="L199" i="21" s="1"/>
  <c r="K199" i="21" a="1"/>
  <c r="K199" i="21" s="1"/>
  <c r="J199" i="21" a="1"/>
  <c r="J199" i="21" s="1"/>
  <c r="I199" i="21" a="1"/>
  <c r="I199" i="21" s="1"/>
  <c r="H199" i="21" a="1"/>
  <c r="H199" i="21" s="1"/>
  <c r="G199" i="21" a="1"/>
  <c r="G199" i="21" s="1"/>
  <c r="F199" i="21" a="1"/>
  <c r="F199" i="21" s="1"/>
  <c r="E199" i="21" a="1"/>
  <c r="E199" i="21" s="1"/>
  <c r="D199" i="21" a="1"/>
  <c r="D199" i="21" s="1"/>
  <c r="CW198" i="21" a="1"/>
  <c r="CW198" i="21" s="1"/>
  <c r="CV198" i="21" a="1"/>
  <c r="CV198" i="21" s="1"/>
  <c r="CU198" i="21" a="1"/>
  <c r="CU198" i="21" s="1"/>
  <c r="CT198" i="21" a="1"/>
  <c r="CT198" i="21" s="1"/>
  <c r="CS198" i="21" a="1"/>
  <c r="CS198" i="21" s="1"/>
  <c r="CR198" i="21" a="1"/>
  <c r="CR198" i="21" s="1"/>
  <c r="CQ198" i="21" a="1"/>
  <c r="CQ198" i="21" s="1"/>
  <c r="CP198" i="21" a="1"/>
  <c r="CP198" i="21" s="1"/>
  <c r="CO198" i="21" a="1"/>
  <c r="CO198" i="21" s="1"/>
  <c r="CN198" i="21" a="1"/>
  <c r="CN198" i="21" s="1"/>
  <c r="CM198" i="21" a="1"/>
  <c r="CM198" i="21" s="1"/>
  <c r="CL198" i="21" a="1"/>
  <c r="CL198" i="21" s="1"/>
  <c r="CK198" i="21" a="1"/>
  <c r="CK198" i="21" s="1"/>
  <c r="CJ198" i="21" a="1"/>
  <c r="CJ198" i="21" s="1"/>
  <c r="CI198" i="21" a="1"/>
  <c r="CI198" i="21" s="1"/>
  <c r="CH198" i="21" a="1"/>
  <c r="CH198" i="21" s="1"/>
  <c r="CG198" i="21" a="1"/>
  <c r="CG198" i="21" s="1"/>
  <c r="CF198" i="21" a="1"/>
  <c r="CF198" i="21" s="1"/>
  <c r="CE198" i="21" a="1"/>
  <c r="CE198" i="21" s="1"/>
  <c r="CD198" i="21" a="1"/>
  <c r="CD198" i="21" s="1"/>
  <c r="CC198" i="21" a="1"/>
  <c r="CC198" i="21" s="1"/>
  <c r="CB198" i="21" a="1"/>
  <c r="CB198" i="21" s="1"/>
  <c r="CA198" i="21" a="1"/>
  <c r="CA198" i="21" s="1"/>
  <c r="BZ198" i="21" a="1"/>
  <c r="BZ198" i="21" s="1"/>
  <c r="BY198" i="21" a="1"/>
  <c r="BY198" i="21" s="1"/>
  <c r="BX198" i="21" a="1"/>
  <c r="BX198" i="21" s="1"/>
  <c r="BW198" i="21" a="1"/>
  <c r="BW198" i="21" s="1"/>
  <c r="BV198" i="21" a="1"/>
  <c r="BV198" i="21" s="1"/>
  <c r="BU198" i="21" a="1"/>
  <c r="BU198" i="21" s="1"/>
  <c r="BT198" i="21" a="1"/>
  <c r="BT198" i="21" s="1"/>
  <c r="BS198" i="21" a="1"/>
  <c r="BS198" i="21" s="1"/>
  <c r="BR198" i="21" a="1"/>
  <c r="BR198" i="21" s="1"/>
  <c r="BQ198" i="21" a="1"/>
  <c r="BQ198" i="21" s="1"/>
  <c r="BP198" i="21" a="1"/>
  <c r="BP198" i="21" s="1"/>
  <c r="BO198" i="21" a="1"/>
  <c r="BO198" i="21" s="1"/>
  <c r="BN198" i="21" a="1"/>
  <c r="BN198" i="21" s="1"/>
  <c r="BM198" i="21" a="1"/>
  <c r="BM198" i="21" s="1"/>
  <c r="BL198" i="21" a="1"/>
  <c r="BL198" i="21" s="1"/>
  <c r="BK198" i="21" a="1"/>
  <c r="BK198" i="21" s="1"/>
  <c r="BJ198" i="21" a="1"/>
  <c r="BJ198" i="21" s="1"/>
  <c r="BI198" i="21" a="1"/>
  <c r="BI198" i="21" s="1"/>
  <c r="BH198" i="21" a="1"/>
  <c r="BH198" i="21" s="1"/>
  <c r="BG198" i="21" a="1"/>
  <c r="BG198" i="21" s="1"/>
  <c r="BF198" i="21" a="1"/>
  <c r="BF198" i="21" s="1"/>
  <c r="BE198" i="21" a="1"/>
  <c r="BE198" i="21" s="1"/>
  <c r="BD198" i="21" a="1"/>
  <c r="BD198" i="21" s="1"/>
  <c r="BC198" i="21" a="1"/>
  <c r="BC198" i="21" s="1"/>
  <c r="BB198" i="21" a="1"/>
  <c r="BB198" i="21" s="1"/>
  <c r="BA198" i="21" a="1"/>
  <c r="BA198" i="21" s="1"/>
  <c r="AZ198" i="21" a="1"/>
  <c r="AZ198" i="21" s="1"/>
  <c r="AY198" i="21" a="1"/>
  <c r="AY198" i="21" s="1"/>
  <c r="AX198" i="21" a="1"/>
  <c r="AX198" i="21" s="1"/>
  <c r="AW198" i="21" a="1"/>
  <c r="AW198" i="21" s="1"/>
  <c r="AV198" i="21" a="1"/>
  <c r="AV198" i="21" s="1"/>
  <c r="AU198" i="21" a="1"/>
  <c r="AU198" i="21" s="1"/>
  <c r="AT198" i="21" a="1"/>
  <c r="AT198" i="21" s="1"/>
  <c r="AS198" i="21" a="1"/>
  <c r="AS198" i="21" s="1"/>
  <c r="AR198" i="21" a="1"/>
  <c r="AR198" i="21" s="1"/>
  <c r="AQ198" i="21" a="1"/>
  <c r="AQ198" i="21" s="1"/>
  <c r="AP198" i="21" a="1"/>
  <c r="AP198" i="21" s="1"/>
  <c r="AO198" i="21" a="1"/>
  <c r="AO198" i="21" s="1"/>
  <c r="AN198" i="21" a="1"/>
  <c r="AN198" i="21" s="1"/>
  <c r="AM198" i="21" a="1"/>
  <c r="AM198" i="21" s="1"/>
  <c r="AL198" i="21" a="1"/>
  <c r="AL198" i="21" s="1"/>
  <c r="AK198" i="21" a="1"/>
  <c r="AK198" i="21" s="1"/>
  <c r="AJ198" i="21" a="1"/>
  <c r="AJ198" i="21" s="1"/>
  <c r="AI198" i="21" a="1"/>
  <c r="AI198" i="21" s="1"/>
  <c r="AH198" i="21" a="1"/>
  <c r="AH198" i="21" s="1"/>
  <c r="AG198" i="21" a="1"/>
  <c r="AG198" i="21" s="1"/>
  <c r="AF198" i="21" a="1"/>
  <c r="AF198" i="21" s="1"/>
  <c r="AE198" i="21" a="1"/>
  <c r="AE198" i="21" s="1"/>
  <c r="AD198" i="21" a="1"/>
  <c r="AD198" i="21" s="1"/>
  <c r="AC198" i="21" a="1"/>
  <c r="AC198" i="21" s="1"/>
  <c r="AB198" i="21" a="1"/>
  <c r="AB198" i="21" s="1"/>
  <c r="AA198" i="21" a="1"/>
  <c r="AA198" i="21" s="1"/>
  <c r="Z198" i="21" a="1"/>
  <c r="Z198" i="21" s="1"/>
  <c r="Y198" i="21" a="1"/>
  <c r="Y198" i="21" s="1"/>
  <c r="X198" i="21" a="1"/>
  <c r="X198" i="21" s="1"/>
  <c r="W198" i="21" a="1"/>
  <c r="W198" i="21" s="1"/>
  <c r="V198" i="21" a="1"/>
  <c r="V198" i="21" s="1"/>
  <c r="U198" i="21" a="1"/>
  <c r="U198" i="21" s="1"/>
  <c r="T198" i="21" a="1"/>
  <c r="T198" i="21" s="1"/>
  <c r="S198" i="21" a="1"/>
  <c r="S198" i="21" s="1"/>
  <c r="R198" i="21" a="1"/>
  <c r="R198" i="21" s="1"/>
  <c r="Q198" i="21" a="1"/>
  <c r="Q198" i="21" s="1"/>
  <c r="P198" i="21" a="1"/>
  <c r="P198" i="21" s="1"/>
  <c r="O198" i="21" a="1"/>
  <c r="O198" i="21" s="1"/>
  <c r="N198" i="21" a="1"/>
  <c r="N198" i="21" s="1"/>
  <c r="M198" i="21" a="1"/>
  <c r="M198" i="21" s="1"/>
  <c r="L198" i="21" a="1"/>
  <c r="L198" i="21" s="1"/>
  <c r="K198" i="21" a="1"/>
  <c r="K198" i="21" s="1"/>
  <c r="J198" i="21" a="1"/>
  <c r="J198" i="21" s="1"/>
  <c r="I198" i="21" a="1"/>
  <c r="I198" i="21" s="1"/>
  <c r="H198" i="21" a="1"/>
  <c r="H198" i="21" s="1"/>
  <c r="G198" i="21" a="1"/>
  <c r="G198" i="21" s="1"/>
  <c r="F198" i="21" a="1"/>
  <c r="F198" i="21" s="1"/>
  <c r="E198" i="21" a="1"/>
  <c r="E198" i="21" s="1"/>
  <c r="D198" i="21" a="1"/>
  <c r="D198" i="21" s="1"/>
  <c r="CW197" i="21" a="1"/>
  <c r="CW197" i="21" s="1"/>
  <c r="CV197" i="21" a="1"/>
  <c r="CV197" i="21" s="1"/>
  <c r="CU197" i="21" a="1"/>
  <c r="CU197" i="21" s="1"/>
  <c r="CT197" i="21" a="1"/>
  <c r="CT197" i="21" s="1"/>
  <c r="CS197" i="21" a="1"/>
  <c r="CS197" i="21" s="1"/>
  <c r="CR197" i="21" a="1"/>
  <c r="CR197" i="21" s="1"/>
  <c r="CQ197" i="21" a="1"/>
  <c r="CQ197" i="21" s="1"/>
  <c r="CP197" i="21" a="1"/>
  <c r="CP197" i="21" s="1"/>
  <c r="CO197" i="21" a="1"/>
  <c r="CO197" i="21" s="1"/>
  <c r="CN197" i="21" a="1"/>
  <c r="CN197" i="21" s="1"/>
  <c r="CM197" i="21" a="1"/>
  <c r="CM197" i="21" s="1"/>
  <c r="CL197" i="21" a="1"/>
  <c r="CL197" i="21" s="1"/>
  <c r="CK197" i="21" a="1"/>
  <c r="CK197" i="21" s="1"/>
  <c r="CJ197" i="21" a="1"/>
  <c r="CJ197" i="21" s="1"/>
  <c r="CI197" i="21" a="1"/>
  <c r="CI197" i="21" s="1"/>
  <c r="CH197" i="21" a="1"/>
  <c r="CH197" i="21" s="1"/>
  <c r="CG197" i="21" a="1"/>
  <c r="CG197" i="21" s="1"/>
  <c r="CF197" i="21" a="1"/>
  <c r="CF197" i="21" s="1"/>
  <c r="CE197" i="21" a="1"/>
  <c r="CE197" i="21" s="1"/>
  <c r="CD197" i="21" a="1"/>
  <c r="CD197" i="21" s="1"/>
  <c r="CC197" i="21" a="1"/>
  <c r="CC197" i="21" s="1"/>
  <c r="CB197" i="21" a="1"/>
  <c r="CB197" i="21" s="1"/>
  <c r="CA197" i="21" a="1"/>
  <c r="CA197" i="21" s="1"/>
  <c r="BZ197" i="21" a="1"/>
  <c r="BZ197" i="21" s="1"/>
  <c r="BY197" i="21" a="1"/>
  <c r="BY197" i="21" s="1"/>
  <c r="BX197" i="21" a="1"/>
  <c r="BX197" i="21" s="1"/>
  <c r="BW197" i="21" a="1"/>
  <c r="BW197" i="21" s="1"/>
  <c r="BV197" i="21" a="1"/>
  <c r="BV197" i="21" s="1"/>
  <c r="BU197" i="21" a="1"/>
  <c r="BU197" i="21" s="1"/>
  <c r="BT197" i="21" a="1"/>
  <c r="BT197" i="21" s="1"/>
  <c r="BS197" i="21" a="1"/>
  <c r="BS197" i="21" s="1"/>
  <c r="BR197" i="21" a="1"/>
  <c r="BR197" i="21" s="1"/>
  <c r="BQ197" i="21" a="1"/>
  <c r="BQ197" i="21" s="1"/>
  <c r="BP197" i="21" a="1"/>
  <c r="BP197" i="21" s="1"/>
  <c r="BO197" i="21" a="1"/>
  <c r="BO197" i="21" s="1"/>
  <c r="BN197" i="21" a="1"/>
  <c r="BN197" i="21" s="1"/>
  <c r="BM197" i="21" a="1"/>
  <c r="BM197" i="21" s="1"/>
  <c r="BL197" i="21" a="1"/>
  <c r="BL197" i="21" s="1"/>
  <c r="BK197" i="21" a="1"/>
  <c r="BK197" i="21" s="1"/>
  <c r="BJ197" i="21" a="1"/>
  <c r="BJ197" i="21" s="1"/>
  <c r="BI197" i="21" a="1"/>
  <c r="BI197" i="21" s="1"/>
  <c r="BH197" i="21" a="1"/>
  <c r="BH197" i="21" s="1"/>
  <c r="BG197" i="21" a="1"/>
  <c r="BG197" i="21" s="1"/>
  <c r="BF197" i="21" a="1"/>
  <c r="BF197" i="21" s="1"/>
  <c r="BE197" i="21" a="1"/>
  <c r="BE197" i="21" s="1"/>
  <c r="BD197" i="21" a="1"/>
  <c r="BD197" i="21" s="1"/>
  <c r="BC197" i="21" a="1"/>
  <c r="BC197" i="21" s="1"/>
  <c r="BB197" i="21" a="1"/>
  <c r="BB197" i="21" s="1"/>
  <c r="BA197" i="21" a="1"/>
  <c r="BA197" i="21" s="1"/>
  <c r="AZ197" i="21" a="1"/>
  <c r="AZ197" i="21" s="1"/>
  <c r="AY197" i="21" a="1"/>
  <c r="AY197" i="21" s="1"/>
  <c r="AX197" i="21" a="1"/>
  <c r="AX197" i="21" s="1"/>
  <c r="AW197" i="21" a="1"/>
  <c r="AW197" i="21" s="1"/>
  <c r="AV197" i="21" a="1"/>
  <c r="AV197" i="21" s="1"/>
  <c r="AU197" i="21" a="1"/>
  <c r="AU197" i="21" s="1"/>
  <c r="AT197" i="21" a="1"/>
  <c r="AT197" i="21" s="1"/>
  <c r="AS197" i="21" a="1"/>
  <c r="AS197" i="21" s="1"/>
  <c r="AR197" i="21" a="1"/>
  <c r="AR197" i="21" s="1"/>
  <c r="AQ197" i="21" a="1"/>
  <c r="AQ197" i="21" s="1"/>
  <c r="AP197" i="21" a="1"/>
  <c r="AP197" i="21" s="1"/>
  <c r="AO197" i="21" a="1"/>
  <c r="AO197" i="21" s="1"/>
  <c r="AN197" i="21" a="1"/>
  <c r="AN197" i="21" s="1"/>
  <c r="AM197" i="21" a="1"/>
  <c r="AM197" i="21" s="1"/>
  <c r="AL197" i="21" a="1"/>
  <c r="AL197" i="21" s="1"/>
  <c r="AK197" i="21" a="1"/>
  <c r="AK197" i="21" s="1"/>
  <c r="AJ197" i="21" a="1"/>
  <c r="AJ197" i="21" s="1"/>
  <c r="AI197" i="21" a="1"/>
  <c r="AI197" i="21" s="1"/>
  <c r="AH197" i="21" a="1"/>
  <c r="AH197" i="21" s="1"/>
  <c r="AG197" i="21" a="1"/>
  <c r="AG197" i="21" s="1"/>
  <c r="AF197" i="21" a="1"/>
  <c r="AF197" i="21" s="1"/>
  <c r="AE197" i="21" a="1"/>
  <c r="AE197" i="21" s="1"/>
  <c r="AD197" i="21" a="1"/>
  <c r="AD197" i="21" s="1"/>
  <c r="AC197" i="21" a="1"/>
  <c r="AC197" i="21" s="1"/>
  <c r="AB197" i="21" a="1"/>
  <c r="AB197" i="21" s="1"/>
  <c r="AA197" i="21" a="1"/>
  <c r="AA197" i="21" s="1"/>
  <c r="Z197" i="21" a="1"/>
  <c r="Z197" i="21" s="1"/>
  <c r="Y197" i="21" a="1"/>
  <c r="Y197" i="21" s="1"/>
  <c r="X197" i="21" a="1"/>
  <c r="X197" i="21" s="1"/>
  <c r="W197" i="21" a="1"/>
  <c r="W197" i="21" s="1"/>
  <c r="V197" i="21" a="1"/>
  <c r="V197" i="21" s="1"/>
  <c r="U197" i="21" a="1"/>
  <c r="U197" i="21" s="1"/>
  <c r="T197" i="21" a="1"/>
  <c r="T197" i="21" s="1"/>
  <c r="S197" i="21" a="1"/>
  <c r="S197" i="21" s="1"/>
  <c r="R197" i="21" a="1"/>
  <c r="R197" i="21" s="1"/>
  <c r="Q197" i="21" a="1"/>
  <c r="Q197" i="21" s="1"/>
  <c r="P197" i="21" a="1"/>
  <c r="P197" i="21" s="1"/>
  <c r="O197" i="21" a="1"/>
  <c r="O197" i="21" s="1"/>
  <c r="N197" i="21" a="1"/>
  <c r="N197" i="21" s="1"/>
  <c r="M197" i="21" a="1"/>
  <c r="M197" i="21" s="1"/>
  <c r="L197" i="21" a="1"/>
  <c r="L197" i="21" s="1"/>
  <c r="K197" i="21" a="1"/>
  <c r="K197" i="21" s="1"/>
  <c r="J197" i="21" a="1"/>
  <c r="J197" i="21" s="1"/>
  <c r="I197" i="21" a="1"/>
  <c r="I197" i="21" s="1"/>
  <c r="H197" i="21" a="1"/>
  <c r="H197" i="21" s="1"/>
  <c r="G197" i="21" a="1"/>
  <c r="G197" i="21" s="1"/>
  <c r="F197" i="21" a="1"/>
  <c r="F197" i="21" s="1"/>
  <c r="E197" i="21" a="1"/>
  <c r="E197" i="21" s="1"/>
  <c r="D197" i="21" a="1"/>
  <c r="D197" i="21" s="1"/>
  <c r="CW196" i="21" a="1"/>
  <c r="CW196" i="21" s="1"/>
  <c r="CV196" i="21" a="1"/>
  <c r="CV196" i="21" s="1"/>
  <c r="CU196" i="21" a="1"/>
  <c r="CU196" i="21" s="1"/>
  <c r="CT196" i="21" a="1"/>
  <c r="CT196" i="21" s="1"/>
  <c r="CS196" i="21" a="1"/>
  <c r="CS196" i="21" s="1"/>
  <c r="CR196" i="21" a="1"/>
  <c r="CR196" i="21" s="1"/>
  <c r="CQ196" i="21" a="1"/>
  <c r="CQ196" i="21" s="1"/>
  <c r="CP196" i="21" a="1"/>
  <c r="CP196" i="21" s="1"/>
  <c r="CO196" i="21" a="1"/>
  <c r="CO196" i="21" s="1"/>
  <c r="CN196" i="21" a="1"/>
  <c r="CN196" i="21" s="1"/>
  <c r="CM196" i="21" a="1"/>
  <c r="CM196" i="21" s="1"/>
  <c r="CL196" i="21" a="1"/>
  <c r="CL196" i="21" s="1"/>
  <c r="CK196" i="21" a="1"/>
  <c r="CK196" i="21" s="1"/>
  <c r="CJ196" i="21" a="1"/>
  <c r="CJ196" i="21" s="1"/>
  <c r="CI196" i="21" a="1"/>
  <c r="CI196" i="21" s="1"/>
  <c r="CH196" i="21" a="1"/>
  <c r="CH196" i="21" s="1"/>
  <c r="CG196" i="21" a="1"/>
  <c r="CG196" i="21" s="1"/>
  <c r="CF196" i="21" a="1"/>
  <c r="CF196" i="21" s="1"/>
  <c r="CE196" i="21" a="1"/>
  <c r="CE196" i="21" s="1"/>
  <c r="CD196" i="21" a="1"/>
  <c r="CD196" i="21" s="1"/>
  <c r="CC196" i="21" a="1"/>
  <c r="CC196" i="21" s="1"/>
  <c r="CB196" i="21" a="1"/>
  <c r="CB196" i="21" s="1"/>
  <c r="CA196" i="21" a="1"/>
  <c r="CA196" i="21" s="1"/>
  <c r="BZ196" i="21" a="1"/>
  <c r="BZ196" i="21" s="1"/>
  <c r="BY196" i="21" a="1"/>
  <c r="BY196" i="21" s="1"/>
  <c r="BX196" i="21" a="1"/>
  <c r="BX196" i="21" s="1"/>
  <c r="BW196" i="21" a="1"/>
  <c r="BW196" i="21" s="1"/>
  <c r="BV196" i="21" a="1"/>
  <c r="BV196" i="21" s="1"/>
  <c r="BU196" i="21" a="1"/>
  <c r="BU196" i="21" s="1"/>
  <c r="BT196" i="21" a="1"/>
  <c r="BT196" i="21" s="1"/>
  <c r="BS196" i="21" a="1"/>
  <c r="BS196" i="21" s="1"/>
  <c r="BR196" i="21" a="1"/>
  <c r="BR196" i="21" s="1"/>
  <c r="BQ196" i="21" a="1"/>
  <c r="BQ196" i="21" s="1"/>
  <c r="BP196" i="21" a="1"/>
  <c r="BP196" i="21" s="1"/>
  <c r="BO196" i="21" a="1"/>
  <c r="BO196" i="21" s="1"/>
  <c r="BN196" i="21" a="1"/>
  <c r="BN196" i="21" s="1"/>
  <c r="BM196" i="21" a="1"/>
  <c r="BM196" i="21" s="1"/>
  <c r="BL196" i="21" a="1"/>
  <c r="BL196" i="21" s="1"/>
  <c r="BK196" i="21" a="1"/>
  <c r="BK196" i="21" s="1"/>
  <c r="BJ196" i="21" a="1"/>
  <c r="BJ196" i="21" s="1"/>
  <c r="BI196" i="21" a="1"/>
  <c r="BI196" i="21" s="1"/>
  <c r="BH196" i="21" a="1"/>
  <c r="BH196" i="21" s="1"/>
  <c r="BG196" i="21" a="1"/>
  <c r="BG196" i="21" s="1"/>
  <c r="BF196" i="21" a="1"/>
  <c r="BF196" i="21" s="1"/>
  <c r="BE196" i="21" a="1"/>
  <c r="BE196" i="21" s="1"/>
  <c r="BD196" i="21" a="1"/>
  <c r="BD196" i="21" s="1"/>
  <c r="BC196" i="21" a="1"/>
  <c r="BC196" i="21" s="1"/>
  <c r="BB196" i="21" a="1"/>
  <c r="BB196" i="21" s="1"/>
  <c r="BA196" i="21" a="1"/>
  <c r="BA196" i="21" s="1"/>
  <c r="AZ196" i="21" a="1"/>
  <c r="AZ196" i="21" s="1"/>
  <c r="AY196" i="21" a="1"/>
  <c r="AY196" i="21" s="1"/>
  <c r="AX196" i="21" a="1"/>
  <c r="AX196" i="21" s="1"/>
  <c r="AW196" i="21" a="1"/>
  <c r="AW196" i="21" s="1"/>
  <c r="AV196" i="21" a="1"/>
  <c r="AV196" i="21" s="1"/>
  <c r="AU196" i="21" a="1"/>
  <c r="AU196" i="21" s="1"/>
  <c r="AT196" i="21" a="1"/>
  <c r="AT196" i="21" s="1"/>
  <c r="AS196" i="21" a="1"/>
  <c r="AS196" i="21" s="1"/>
  <c r="AR196" i="21" a="1"/>
  <c r="AR196" i="21" s="1"/>
  <c r="AQ196" i="21" a="1"/>
  <c r="AQ196" i="21" s="1"/>
  <c r="AP196" i="21" a="1"/>
  <c r="AP196" i="21" s="1"/>
  <c r="AO196" i="21" a="1"/>
  <c r="AO196" i="21" s="1"/>
  <c r="AN196" i="21" a="1"/>
  <c r="AN196" i="21" s="1"/>
  <c r="AM196" i="21" a="1"/>
  <c r="AM196" i="21" s="1"/>
  <c r="AL196" i="21" a="1"/>
  <c r="AL196" i="21" s="1"/>
  <c r="AK196" i="21" a="1"/>
  <c r="AK196" i="21" s="1"/>
  <c r="AJ196" i="21" a="1"/>
  <c r="AJ196" i="21" s="1"/>
  <c r="AI196" i="21" a="1"/>
  <c r="AI196" i="21" s="1"/>
  <c r="AH196" i="21" a="1"/>
  <c r="AH196" i="21" s="1"/>
  <c r="AG196" i="21" a="1"/>
  <c r="AG196" i="21" s="1"/>
  <c r="AF196" i="21" a="1"/>
  <c r="AF196" i="21" s="1"/>
  <c r="AE196" i="21" a="1"/>
  <c r="AE196" i="21" s="1"/>
  <c r="AD196" i="21" a="1"/>
  <c r="AD196" i="21" s="1"/>
  <c r="AC196" i="21" a="1"/>
  <c r="AC196" i="21" s="1"/>
  <c r="AB196" i="21" a="1"/>
  <c r="AB196" i="21" s="1"/>
  <c r="AA196" i="21" a="1"/>
  <c r="AA196" i="21" s="1"/>
  <c r="Z196" i="21" a="1"/>
  <c r="Z196" i="21" s="1"/>
  <c r="Y196" i="21" a="1"/>
  <c r="Y196" i="21" s="1"/>
  <c r="X196" i="21" a="1"/>
  <c r="X196" i="21" s="1"/>
  <c r="W196" i="21" a="1"/>
  <c r="W196" i="21" s="1"/>
  <c r="V196" i="21" a="1"/>
  <c r="V196" i="21" s="1"/>
  <c r="U196" i="21" a="1"/>
  <c r="U196" i="21" s="1"/>
  <c r="T196" i="21" a="1"/>
  <c r="T196" i="21" s="1"/>
  <c r="S196" i="21" a="1"/>
  <c r="S196" i="21" s="1"/>
  <c r="R196" i="21" a="1"/>
  <c r="R196" i="21" s="1"/>
  <c r="Q196" i="21" a="1"/>
  <c r="Q196" i="21" s="1"/>
  <c r="P196" i="21" a="1"/>
  <c r="P196" i="21" s="1"/>
  <c r="O196" i="21" a="1"/>
  <c r="O196" i="21" s="1"/>
  <c r="N196" i="21" a="1"/>
  <c r="N196" i="21" s="1"/>
  <c r="M196" i="21" a="1"/>
  <c r="M196" i="21" s="1"/>
  <c r="L196" i="21" a="1"/>
  <c r="L196" i="21" s="1"/>
  <c r="K196" i="21" a="1"/>
  <c r="K196" i="21" s="1"/>
  <c r="J196" i="21" a="1"/>
  <c r="J196" i="21" s="1"/>
  <c r="I196" i="21" a="1"/>
  <c r="I196" i="21" s="1"/>
  <c r="H196" i="21" a="1"/>
  <c r="H196" i="21" s="1"/>
  <c r="G196" i="21" a="1"/>
  <c r="G196" i="21" s="1"/>
  <c r="F196" i="21" a="1"/>
  <c r="F196" i="21" s="1"/>
  <c r="E196" i="21" a="1"/>
  <c r="E196" i="21" s="1"/>
  <c r="D196" i="21" a="1"/>
  <c r="D196" i="21" s="1"/>
  <c r="CW195" i="21" a="1"/>
  <c r="CW195" i="21" s="1"/>
  <c r="CV195" i="21" a="1"/>
  <c r="CV195" i="21" s="1"/>
  <c r="CU195" i="21" a="1"/>
  <c r="CU195" i="21" s="1"/>
  <c r="CT195" i="21" a="1"/>
  <c r="CT195" i="21" s="1"/>
  <c r="CS195" i="21" a="1"/>
  <c r="CS195" i="21" s="1"/>
  <c r="CR195" i="21" a="1"/>
  <c r="CR195" i="21" s="1"/>
  <c r="CQ195" i="21" a="1"/>
  <c r="CQ195" i="21" s="1"/>
  <c r="CP195" i="21" a="1"/>
  <c r="CP195" i="21" s="1"/>
  <c r="CO195" i="21" a="1"/>
  <c r="CO195" i="21" s="1"/>
  <c r="CN195" i="21" a="1"/>
  <c r="CN195" i="21" s="1"/>
  <c r="CM195" i="21" a="1"/>
  <c r="CM195" i="21" s="1"/>
  <c r="CL195" i="21" a="1"/>
  <c r="CL195" i="21" s="1"/>
  <c r="CK195" i="21" a="1"/>
  <c r="CK195" i="21" s="1"/>
  <c r="CJ195" i="21" a="1"/>
  <c r="CJ195" i="21" s="1"/>
  <c r="CI195" i="21" a="1"/>
  <c r="CI195" i="21" s="1"/>
  <c r="CH195" i="21" a="1"/>
  <c r="CH195" i="21" s="1"/>
  <c r="CG195" i="21" a="1"/>
  <c r="CG195" i="21" s="1"/>
  <c r="CF195" i="21" a="1"/>
  <c r="CF195" i="21" s="1"/>
  <c r="CE195" i="21" a="1"/>
  <c r="CE195" i="21" s="1"/>
  <c r="CD195" i="21" a="1"/>
  <c r="CD195" i="21" s="1"/>
  <c r="CC195" i="21" a="1"/>
  <c r="CC195" i="21" s="1"/>
  <c r="CB195" i="21" a="1"/>
  <c r="CB195" i="21" s="1"/>
  <c r="CA195" i="21" a="1"/>
  <c r="CA195" i="21" s="1"/>
  <c r="BZ195" i="21" a="1"/>
  <c r="BZ195" i="21" s="1"/>
  <c r="BY195" i="21" a="1"/>
  <c r="BY195" i="21" s="1"/>
  <c r="BX195" i="21" a="1"/>
  <c r="BX195" i="21" s="1"/>
  <c r="BW195" i="21" a="1"/>
  <c r="BW195" i="21" s="1"/>
  <c r="BV195" i="21" a="1"/>
  <c r="BV195" i="21" s="1"/>
  <c r="BU195" i="21" a="1"/>
  <c r="BU195" i="21" s="1"/>
  <c r="BT195" i="21" a="1"/>
  <c r="BT195" i="21" s="1"/>
  <c r="BS195" i="21" a="1"/>
  <c r="BS195" i="21" s="1"/>
  <c r="BR195" i="21" a="1"/>
  <c r="BR195" i="21" s="1"/>
  <c r="BQ195" i="21" a="1"/>
  <c r="BQ195" i="21" s="1"/>
  <c r="BP195" i="21" a="1"/>
  <c r="BP195" i="21" s="1"/>
  <c r="BO195" i="21" a="1"/>
  <c r="BO195" i="21" s="1"/>
  <c r="BN195" i="21" a="1"/>
  <c r="BN195" i="21" s="1"/>
  <c r="BM195" i="21" a="1"/>
  <c r="BM195" i="21" s="1"/>
  <c r="BL195" i="21" a="1"/>
  <c r="BL195" i="21" s="1"/>
  <c r="BK195" i="21" a="1"/>
  <c r="BK195" i="21" s="1"/>
  <c r="BJ195" i="21" a="1"/>
  <c r="BJ195" i="21" s="1"/>
  <c r="BI195" i="21" a="1"/>
  <c r="BI195" i="21" s="1"/>
  <c r="BH195" i="21" a="1"/>
  <c r="BH195" i="21" s="1"/>
  <c r="BG195" i="21" a="1"/>
  <c r="BG195" i="21" s="1"/>
  <c r="BF195" i="21" a="1"/>
  <c r="BF195" i="21" s="1"/>
  <c r="BE195" i="21" a="1"/>
  <c r="BE195" i="21" s="1"/>
  <c r="BD195" i="21" a="1"/>
  <c r="BD195" i="21" s="1"/>
  <c r="BC195" i="21" a="1"/>
  <c r="BC195" i="21" s="1"/>
  <c r="BB195" i="21" a="1"/>
  <c r="BB195" i="21" s="1"/>
  <c r="BA195" i="21" a="1"/>
  <c r="BA195" i="21" s="1"/>
  <c r="AZ195" i="21" a="1"/>
  <c r="AZ195" i="21" s="1"/>
  <c r="AY195" i="21" a="1"/>
  <c r="AY195" i="21" s="1"/>
  <c r="AX195" i="21" a="1"/>
  <c r="AX195" i="21" s="1"/>
  <c r="AW195" i="21" a="1"/>
  <c r="AW195" i="21" s="1"/>
  <c r="AV195" i="21" a="1"/>
  <c r="AV195" i="21" s="1"/>
  <c r="AU195" i="21" a="1"/>
  <c r="AU195" i="21" s="1"/>
  <c r="AT195" i="21" a="1"/>
  <c r="AT195" i="21" s="1"/>
  <c r="AS195" i="21" a="1"/>
  <c r="AS195" i="21" s="1"/>
  <c r="AR195" i="21" a="1"/>
  <c r="AR195" i="21" s="1"/>
  <c r="AQ195" i="21" a="1"/>
  <c r="AQ195" i="21" s="1"/>
  <c r="AP195" i="21" a="1"/>
  <c r="AP195" i="21" s="1"/>
  <c r="AO195" i="21" a="1"/>
  <c r="AO195" i="21" s="1"/>
  <c r="AN195" i="21" a="1"/>
  <c r="AN195" i="21" s="1"/>
  <c r="AM195" i="21" a="1"/>
  <c r="AM195" i="21" s="1"/>
  <c r="AL195" i="21" a="1"/>
  <c r="AL195" i="21" s="1"/>
  <c r="AK195" i="21" a="1"/>
  <c r="AK195" i="21" s="1"/>
  <c r="AJ195" i="21" a="1"/>
  <c r="AJ195" i="21" s="1"/>
  <c r="AI195" i="21" a="1"/>
  <c r="AI195" i="21" s="1"/>
  <c r="AH195" i="21" a="1"/>
  <c r="AH195" i="21" s="1"/>
  <c r="AG195" i="21" a="1"/>
  <c r="AG195" i="21" s="1"/>
  <c r="AF195" i="21" a="1"/>
  <c r="AF195" i="21" s="1"/>
  <c r="AE195" i="21" a="1"/>
  <c r="AE195" i="21" s="1"/>
  <c r="AD195" i="21" a="1"/>
  <c r="AD195" i="21" s="1"/>
  <c r="AC195" i="21" a="1"/>
  <c r="AC195" i="21" s="1"/>
  <c r="AB195" i="21" a="1"/>
  <c r="AB195" i="21" s="1"/>
  <c r="AA195" i="21" a="1"/>
  <c r="AA195" i="21" s="1"/>
  <c r="Z195" i="21" a="1"/>
  <c r="Z195" i="21" s="1"/>
  <c r="Y195" i="21" a="1"/>
  <c r="Y195" i="21" s="1"/>
  <c r="X195" i="21" a="1"/>
  <c r="X195" i="21" s="1"/>
  <c r="W195" i="21" a="1"/>
  <c r="W195" i="21" s="1"/>
  <c r="V195" i="21" a="1"/>
  <c r="V195" i="21" s="1"/>
  <c r="U195" i="21" a="1"/>
  <c r="U195" i="21" s="1"/>
  <c r="T195" i="21" a="1"/>
  <c r="T195" i="21" s="1"/>
  <c r="S195" i="21" a="1"/>
  <c r="S195" i="21" s="1"/>
  <c r="R195" i="21" a="1"/>
  <c r="R195" i="21" s="1"/>
  <c r="Q195" i="21" a="1"/>
  <c r="Q195" i="21" s="1"/>
  <c r="P195" i="21" a="1"/>
  <c r="P195" i="21" s="1"/>
  <c r="O195" i="21" a="1"/>
  <c r="O195" i="21" s="1"/>
  <c r="N195" i="21" a="1"/>
  <c r="N195" i="21" s="1"/>
  <c r="M195" i="21" a="1"/>
  <c r="M195" i="21" s="1"/>
  <c r="L195" i="21" a="1"/>
  <c r="L195" i="21" s="1"/>
  <c r="K195" i="21" a="1"/>
  <c r="K195" i="21" s="1"/>
  <c r="J195" i="21" a="1"/>
  <c r="J195" i="21" s="1"/>
  <c r="I195" i="21" a="1"/>
  <c r="I195" i="21" s="1"/>
  <c r="H195" i="21" a="1"/>
  <c r="H195" i="21" s="1"/>
  <c r="G195" i="21" a="1"/>
  <c r="G195" i="21" s="1"/>
  <c r="F195" i="21" a="1"/>
  <c r="F195" i="21" s="1"/>
  <c r="E195" i="21" a="1"/>
  <c r="E195" i="21" s="1"/>
  <c r="D195" i="21" a="1"/>
  <c r="D195" i="21" s="1"/>
  <c r="CW194" i="21" a="1"/>
  <c r="CW194" i="21" s="1"/>
  <c r="CV194" i="21" a="1"/>
  <c r="CV194" i="21" s="1"/>
  <c r="CU194" i="21" a="1"/>
  <c r="CU194" i="21" s="1"/>
  <c r="CT194" i="21" a="1"/>
  <c r="CT194" i="21" s="1"/>
  <c r="CS194" i="21" a="1"/>
  <c r="CS194" i="21" s="1"/>
  <c r="CR194" i="21" a="1"/>
  <c r="CR194" i="21" s="1"/>
  <c r="CQ194" i="21" a="1"/>
  <c r="CQ194" i="21" s="1"/>
  <c r="CP194" i="21" a="1"/>
  <c r="CP194" i="21" s="1"/>
  <c r="CO194" i="21" a="1"/>
  <c r="CO194" i="21" s="1"/>
  <c r="CN194" i="21" a="1"/>
  <c r="CN194" i="21" s="1"/>
  <c r="CM194" i="21" a="1"/>
  <c r="CM194" i="21" s="1"/>
  <c r="CL194" i="21" a="1"/>
  <c r="CL194" i="21" s="1"/>
  <c r="CK194" i="21" a="1"/>
  <c r="CK194" i="21" s="1"/>
  <c r="CJ194" i="21" a="1"/>
  <c r="CJ194" i="21" s="1"/>
  <c r="CI194" i="21" a="1"/>
  <c r="CI194" i="21" s="1"/>
  <c r="CH194" i="21" a="1"/>
  <c r="CH194" i="21" s="1"/>
  <c r="CG194" i="21" a="1"/>
  <c r="CG194" i="21" s="1"/>
  <c r="CF194" i="21" a="1"/>
  <c r="CF194" i="21" s="1"/>
  <c r="CE194" i="21" a="1"/>
  <c r="CE194" i="21" s="1"/>
  <c r="CD194" i="21" a="1"/>
  <c r="CD194" i="21" s="1"/>
  <c r="CC194" i="21" a="1"/>
  <c r="CC194" i="21" s="1"/>
  <c r="CB194" i="21" a="1"/>
  <c r="CB194" i="21" s="1"/>
  <c r="CA194" i="21" a="1"/>
  <c r="CA194" i="21" s="1"/>
  <c r="BZ194" i="21" a="1"/>
  <c r="BZ194" i="21" s="1"/>
  <c r="BY194" i="21" a="1"/>
  <c r="BY194" i="21" s="1"/>
  <c r="BX194" i="21" a="1"/>
  <c r="BX194" i="21" s="1"/>
  <c r="BW194" i="21" a="1"/>
  <c r="BW194" i="21" s="1"/>
  <c r="BV194" i="21" a="1"/>
  <c r="BV194" i="21" s="1"/>
  <c r="BU194" i="21" a="1"/>
  <c r="BU194" i="21" s="1"/>
  <c r="BT194" i="21" a="1"/>
  <c r="BT194" i="21" s="1"/>
  <c r="BS194" i="21" a="1"/>
  <c r="BS194" i="21" s="1"/>
  <c r="BR194" i="21" a="1"/>
  <c r="BR194" i="21" s="1"/>
  <c r="BQ194" i="21" a="1"/>
  <c r="BQ194" i="21" s="1"/>
  <c r="BP194" i="21" a="1"/>
  <c r="BP194" i="21" s="1"/>
  <c r="BO194" i="21" a="1"/>
  <c r="BO194" i="21" s="1"/>
  <c r="BN194" i="21" a="1"/>
  <c r="BN194" i="21" s="1"/>
  <c r="BM194" i="21" a="1"/>
  <c r="BM194" i="21" s="1"/>
  <c r="BL194" i="21" a="1"/>
  <c r="BL194" i="21" s="1"/>
  <c r="BK194" i="21" a="1"/>
  <c r="BK194" i="21" s="1"/>
  <c r="BJ194" i="21" a="1"/>
  <c r="BJ194" i="21" s="1"/>
  <c r="BI194" i="21" a="1"/>
  <c r="BI194" i="21" s="1"/>
  <c r="BH194" i="21" a="1"/>
  <c r="BH194" i="21" s="1"/>
  <c r="BG194" i="21" a="1"/>
  <c r="BG194" i="21" s="1"/>
  <c r="BF194" i="21" a="1"/>
  <c r="BF194" i="21" s="1"/>
  <c r="BE194" i="21" a="1"/>
  <c r="BE194" i="21" s="1"/>
  <c r="BD194" i="21" a="1"/>
  <c r="BD194" i="21" s="1"/>
  <c r="BC194" i="21" a="1"/>
  <c r="BC194" i="21" s="1"/>
  <c r="BB194" i="21" a="1"/>
  <c r="BB194" i="21" s="1"/>
  <c r="BA194" i="21" a="1"/>
  <c r="BA194" i="21" s="1"/>
  <c r="AZ194" i="21" a="1"/>
  <c r="AZ194" i="21" s="1"/>
  <c r="AY194" i="21" a="1"/>
  <c r="AY194" i="21" s="1"/>
  <c r="AX194" i="21" a="1"/>
  <c r="AX194" i="21" s="1"/>
  <c r="AW194" i="21" a="1"/>
  <c r="AW194" i="21" s="1"/>
  <c r="AV194" i="21" a="1"/>
  <c r="AV194" i="21" s="1"/>
  <c r="AU194" i="21" a="1"/>
  <c r="AU194" i="21" s="1"/>
  <c r="AT194" i="21" a="1"/>
  <c r="AT194" i="21" s="1"/>
  <c r="AS194" i="21" a="1"/>
  <c r="AS194" i="21" s="1"/>
  <c r="AR194" i="21" a="1"/>
  <c r="AR194" i="21" s="1"/>
  <c r="AQ194" i="21" a="1"/>
  <c r="AQ194" i="21" s="1"/>
  <c r="AP194" i="21" a="1"/>
  <c r="AP194" i="21" s="1"/>
  <c r="AO194" i="21" a="1"/>
  <c r="AO194" i="21" s="1"/>
  <c r="AN194" i="21" a="1"/>
  <c r="AN194" i="21" s="1"/>
  <c r="AM194" i="21" a="1"/>
  <c r="AM194" i="21" s="1"/>
  <c r="AL194" i="21" a="1"/>
  <c r="AL194" i="21" s="1"/>
  <c r="AK194" i="21" a="1"/>
  <c r="AK194" i="21" s="1"/>
  <c r="AJ194" i="21" a="1"/>
  <c r="AJ194" i="21" s="1"/>
  <c r="AI194" i="21" a="1"/>
  <c r="AI194" i="21" s="1"/>
  <c r="AH194" i="21" a="1"/>
  <c r="AH194" i="21" s="1"/>
  <c r="AG194" i="21" a="1"/>
  <c r="AG194" i="21" s="1"/>
  <c r="AF194" i="21" a="1"/>
  <c r="AF194" i="21" s="1"/>
  <c r="AE194" i="21" a="1"/>
  <c r="AE194" i="21" s="1"/>
  <c r="AD194" i="21" a="1"/>
  <c r="AD194" i="21" s="1"/>
  <c r="AC194" i="21" a="1"/>
  <c r="AC194" i="21" s="1"/>
  <c r="AB194" i="21" a="1"/>
  <c r="AB194" i="21" s="1"/>
  <c r="AA194" i="21" a="1"/>
  <c r="AA194" i="21" s="1"/>
  <c r="Z194" i="21" a="1"/>
  <c r="Z194" i="21" s="1"/>
  <c r="Y194" i="21" a="1"/>
  <c r="Y194" i="21" s="1"/>
  <c r="X194" i="21" a="1"/>
  <c r="X194" i="21" s="1"/>
  <c r="W194" i="21" a="1"/>
  <c r="W194" i="21" s="1"/>
  <c r="V194" i="21" a="1"/>
  <c r="V194" i="21" s="1"/>
  <c r="U194" i="21" a="1"/>
  <c r="U194" i="21" s="1"/>
  <c r="T194" i="21" a="1"/>
  <c r="T194" i="21" s="1"/>
  <c r="S194" i="21" a="1"/>
  <c r="S194" i="21" s="1"/>
  <c r="R194" i="21" a="1"/>
  <c r="R194" i="21" s="1"/>
  <c r="Q194" i="21" a="1"/>
  <c r="Q194" i="21" s="1"/>
  <c r="P194" i="21" a="1"/>
  <c r="P194" i="21" s="1"/>
  <c r="O194" i="21" a="1"/>
  <c r="O194" i="21" s="1"/>
  <c r="N194" i="21" a="1"/>
  <c r="N194" i="21" s="1"/>
  <c r="M194" i="21" a="1"/>
  <c r="M194" i="21" s="1"/>
  <c r="L194" i="21" a="1"/>
  <c r="L194" i="21" s="1"/>
  <c r="K194" i="21" a="1"/>
  <c r="K194" i="21" s="1"/>
  <c r="J194" i="21" a="1"/>
  <c r="J194" i="21" s="1"/>
  <c r="I194" i="21" a="1"/>
  <c r="I194" i="21" s="1"/>
  <c r="H194" i="21" a="1"/>
  <c r="H194" i="21" s="1"/>
  <c r="G194" i="21" a="1"/>
  <c r="G194" i="21" s="1"/>
  <c r="F194" i="21" a="1"/>
  <c r="F194" i="21" s="1"/>
  <c r="E194" i="21" a="1"/>
  <c r="E194" i="21" s="1"/>
  <c r="D194" i="21" a="1"/>
  <c r="D194" i="21" s="1"/>
  <c r="CW193" i="21" a="1"/>
  <c r="CW193" i="21" s="1"/>
  <c r="CV193" i="21" a="1"/>
  <c r="CV193" i="21" s="1"/>
  <c r="CU193" i="21" a="1"/>
  <c r="CU193" i="21" s="1"/>
  <c r="CT193" i="21" a="1"/>
  <c r="CT193" i="21" s="1"/>
  <c r="CS193" i="21" a="1"/>
  <c r="CS193" i="21" s="1"/>
  <c r="CR193" i="21" a="1"/>
  <c r="CR193" i="21" s="1"/>
  <c r="CQ193" i="21" a="1"/>
  <c r="CQ193" i="21" s="1"/>
  <c r="CP193" i="21" a="1"/>
  <c r="CP193" i="21" s="1"/>
  <c r="CO193" i="21" a="1"/>
  <c r="CO193" i="21" s="1"/>
  <c r="CN193" i="21" a="1"/>
  <c r="CN193" i="21" s="1"/>
  <c r="CM193" i="21" a="1"/>
  <c r="CM193" i="21" s="1"/>
  <c r="CL193" i="21" a="1"/>
  <c r="CL193" i="21" s="1"/>
  <c r="CK193" i="21" a="1"/>
  <c r="CK193" i="21" s="1"/>
  <c r="CJ193" i="21" a="1"/>
  <c r="CJ193" i="21" s="1"/>
  <c r="CI193" i="21" a="1"/>
  <c r="CI193" i="21" s="1"/>
  <c r="CH193" i="21" a="1"/>
  <c r="CH193" i="21" s="1"/>
  <c r="CG193" i="21" a="1"/>
  <c r="CG193" i="21" s="1"/>
  <c r="CF193" i="21" a="1"/>
  <c r="CF193" i="21" s="1"/>
  <c r="CE193" i="21" a="1"/>
  <c r="CE193" i="21" s="1"/>
  <c r="CD193" i="21" a="1"/>
  <c r="CD193" i="21" s="1"/>
  <c r="CC193" i="21" a="1"/>
  <c r="CC193" i="21" s="1"/>
  <c r="CB193" i="21" a="1"/>
  <c r="CB193" i="21" s="1"/>
  <c r="CA193" i="21" a="1"/>
  <c r="CA193" i="21" s="1"/>
  <c r="BZ193" i="21" a="1"/>
  <c r="BZ193" i="21" s="1"/>
  <c r="BY193" i="21" a="1"/>
  <c r="BY193" i="21" s="1"/>
  <c r="BX193" i="21" a="1"/>
  <c r="BX193" i="21" s="1"/>
  <c r="BW193" i="21" a="1"/>
  <c r="BW193" i="21" s="1"/>
  <c r="BV193" i="21" a="1"/>
  <c r="BV193" i="21" s="1"/>
  <c r="BU193" i="21" a="1"/>
  <c r="BU193" i="21" s="1"/>
  <c r="BT193" i="21" a="1"/>
  <c r="BT193" i="21" s="1"/>
  <c r="BS193" i="21" a="1"/>
  <c r="BS193" i="21" s="1"/>
  <c r="BR193" i="21" a="1"/>
  <c r="BR193" i="21" s="1"/>
  <c r="BQ193" i="21" a="1"/>
  <c r="BQ193" i="21" s="1"/>
  <c r="BP193" i="21" a="1"/>
  <c r="BP193" i="21" s="1"/>
  <c r="BO193" i="21" a="1"/>
  <c r="BO193" i="21" s="1"/>
  <c r="BN193" i="21" a="1"/>
  <c r="BN193" i="21" s="1"/>
  <c r="BM193" i="21" a="1"/>
  <c r="BM193" i="21" s="1"/>
  <c r="BL193" i="21" a="1"/>
  <c r="BL193" i="21" s="1"/>
  <c r="BK193" i="21" a="1"/>
  <c r="BK193" i="21" s="1"/>
  <c r="BJ193" i="21" a="1"/>
  <c r="BJ193" i="21" s="1"/>
  <c r="BI193" i="21" a="1"/>
  <c r="BI193" i="21" s="1"/>
  <c r="BH193" i="21" a="1"/>
  <c r="BH193" i="21" s="1"/>
  <c r="BG193" i="21" a="1"/>
  <c r="BG193" i="21" s="1"/>
  <c r="BF193" i="21" a="1"/>
  <c r="BF193" i="21" s="1"/>
  <c r="BE193" i="21" a="1"/>
  <c r="BE193" i="21" s="1"/>
  <c r="BD193" i="21" a="1"/>
  <c r="BD193" i="21" s="1"/>
  <c r="BC193" i="21" a="1"/>
  <c r="BC193" i="21" s="1"/>
  <c r="BB193" i="21" a="1"/>
  <c r="BB193" i="21" s="1"/>
  <c r="BA193" i="21" a="1"/>
  <c r="BA193" i="21" s="1"/>
  <c r="AZ193" i="21" a="1"/>
  <c r="AZ193" i="21" s="1"/>
  <c r="AY193" i="21" a="1"/>
  <c r="AY193" i="21" s="1"/>
  <c r="AX193" i="21" a="1"/>
  <c r="AX193" i="21" s="1"/>
  <c r="AW193" i="21" a="1"/>
  <c r="AW193" i="21" s="1"/>
  <c r="AV193" i="21" a="1"/>
  <c r="AV193" i="21" s="1"/>
  <c r="AU193" i="21" a="1"/>
  <c r="AU193" i="21" s="1"/>
  <c r="AT193" i="21" a="1"/>
  <c r="AT193" i="21" s="1"/>
  <c r="AS193" i="21" a="1"/>
  <c r="AS193" i="21" s="1"/>
  <c r="AR193" i="21" a="1"/>
  <c r="AR193" i="21" s="1"/>
  <c r="AQ193" i="21" a="1"/>
  <c r="AQ193" i="21" s="1"/>
  <c r="AP193" i="21" a="1"/>
  <c r="AP193" i="21" s="1"/>
  <c r="AO193" i="21" a="1"/>
  <c r="AO193" i="21" s="1"/>
  <c r="AN193" i="21" a="1"/>
  <c r="AN193" i="21" s="1"/>
  <c r="AM193" i="21" a="1"/>
  <c r="AM193" i="21" s="1"/>
  <c r="AL193" i="21" a="1"/>
  <c r="AL193" i="21" s="1"/>
  <c r="AK193" i="21" a="1"/>
  <c r="AK193" i="21" s="1"/>
  <c r="AJ193" i="21" a="1"/>
  <c r="AJ193" i="21" s="1"/>
  <c r="AI193" i="21" a="1"/>
  <c r="AI193" i="21" s="1"/>
  <c r="AH193" i="21" a="1"/>
  <c r="AH193" i="21" s="1"/>
  <c r="AG193" i="21" a="1"/>
  <c r="AG193" i="21" s="1"/>
  <c r="AF193" i="21" a="1"/>
  <c r="AF193" i="21" s="1"/>
  <c r="AE193" i="21" a="1"/>
  <c r="AE193" i="21" s="1"/>
  <c r="AD193" i="21" a="1"/>
  <c r="AD193" i="21" s="1"/>
  <c r="AC193" i="21" a="1"/>
  <c r="AC193" i="21" s="1"/>
  <c r="AB193" i="21" a="1"/>
  <c r="AB193" i="21" s="1"/>
  <c r="AA193" i="21" a="1"/>
  <c r="AA193" i="21" s="1"/>
  <c r="Z193" i="21" a="1"/>
  <c r="Z193" i="21" s="1"/>
  <c r="Y193" i="21" a="1"/>
  <c r="Y193" i="21" s="1"/>
  <c r="X193" i="21" a="1"/>
  <c r="X193" i="21" s="1"/>
  <c r="W193" i="21" a="1"/>
  <c r="W193" i="21" s="1"/>
  <c r="V193" i="21" a="1"/>
  <c r="V193" i="21" s="1"/>
  <c r="U193" i="21" a="1"/>
  <c r="U193" i="21" s="1"/>
  <c r="T193" i="21" a="1"/>
  <c r="T193" i="21" s="1"/>
  <c r="S193" i="21" a="1"/>
  <c r="S193" i="21" s="1"/>
  <c r="R193" i="21" a="1"/>
  <c r="R193" i="21" s="1"/>
  <c r="Q193" i="21" a="1"/>
  <c r="Q193" i="21" s="1"/>
  <c r="P193" i="21" a="1"/>
  <c r="P193" i="21" s="1"/>
  <c r="O193" i="21" a="1"/>
  <c r="O193" i="21" s="1"/>
  <c r="N193" i="21" a="1"/>
  <c r="N193" i="21" s="1"/>
  <c r="M193" i="21" a="1"/>
  <c r="M193" i="21" s="1"/>
  <c r="L193" i="21" a="1"/>
  <c r="L193" i="21" s="1"/>
  <c r="K193" i="21" a="1"/>
  <c r="K193" i="21" s="1"/>
  <c r="J193" i="21" a="1"/>
  <c r="J193" i="21" s="1"/>
  <c r="I193" i="21" a="1"/>
  <c r="I193" i="21" s="1"/>
  <c r="H193" i="21" a="1"/>
  <c r="H193" i="21" s="1"/>
  <c r="G193" i="21" a="1"/>
  <c r="G193" i="21" s="1"/>
  <c r="F193" i="21" a="1"/>
  <c r="F193" i="21" s="1"/>
  <c r="E193" i="21" a="1"/>
  <c r="E193" i="21" s="1"/>
  <c r="D193" i="21" a="1"/>
  <c r="D193" i="21" s="1"/>
  <c r="CW192" i="21" a="1"/>
  <c r="CW192" i="21" s="1"/>
  <c r="CV192" i="21" a="1"/>
  <c r="CV192" i="21" s="1"/>
  <c r="CU192" i="21" a="1"/>
  <c r="CU192" i="21" s="1"/>
  <c r="CT192" i="21" a="1"/>
  <c r="CT192" i="21" s="1"/>
  <c r="CS192" i="21" a="1"/>
  <c r="CS192" i="21" s="1"/>
  <c r="CR192" i="21" a="1"/>
  <c r="CR192" i="21" s="1"/>
  <c r="CQ192" i="21" a="1"/>
  <c r="CQ192" i="21" s="1"/>
  <c r="CP192" i="21" a="1"/>
  <c r="CP192" i="21" s="1"/>
  <c r="CO192" i="21" a="1"/>
  <c r="CO192" i="21" s="1"/>
  <c r="CN192" i="21" a="1"/>
  <c r="CN192" i="21" s="1"/>
  <c r="CM192" i="21" a="1"/>
  <c r="CM192" i="21" s="1"/>
  <c r="CL192" i="21" a="1"/>
  <c r="CL192" i="21" s="1"/>
  <c r="CK192" i="21" a="1"/>
  <c r="CK192" i="21" s="1"/>
  <c r="CJ192" i="21" a="1"/>
  <c r="CJ192" i="21" s="1"/>
  <c r="CI192" i="21" a="1"/>
  <c r="CI192" i="21" s="1"/>
  <c r="CH192" i="21" a="1"/>
  <c r="CH192" i="21" s="1"/>
  <c r="CG192" i="21" a="1"/>
  <c r="CG192" i="21" s="1"/>
  <c r="CF192" i="21" a="1"/>
  <c r="CF192" i="21" s="1"/>
  <c r="CE192" i="21" a="1"/>
  <c r="CE192" i="21" s="1"/>
  <c r="CD192" i="21" a="1"/>
  <c r="CD192" i="21" s="1"/>
  <c r="CC192" i="21" a="1"/>
  <c r="CC192" i="21" s="1"/>
  <c r="CB192" i="21" a="1"/>
  <c r="CB192" i="21" s="1"/>
  <c r="CA192" i="21" a="1"/>
  <c r="CA192" i="21" s="1"/>
  <c r="BZ192" i="21" a="1"/>
  <c r="BZ192" i="21" s="1"/>
  <c r="BY192" i="21" a="1"/>
  <c r="BY192" i="21" s="1"/>
  <c r="BX192" i="21" a="1"/>
  <c r="BX192" i="21" s="1"/>
  <c r="BW192" i="21" a="1"/>
  <c r="BW192" i="21" s="1"/>
  <c r="BV192" i="21" a="1"/>
  <c r="BV192" i="21" s="1"/>
  <c r="BU192" i="21" a="1"/>
  <c r="BU192" i="21" s="1"/>
  <c r="BT192" i="21" a="1"/>
  <c r="BT192" i="21" s="1"/>
  <c r="BS192" i="21" a="1"/>
  <c r="BS192" i="21" s="1"/>
  <c r="BR192" i="21" a="1"/>
  <c r="BR192" i="21" s="1"/>
  <c r="BQ192" i="21" a="1"/>
  <c r="BQ192" i="21" s="1"/>
  <c r="BP192" i="21" a="1"/>
  <c r="BP192" i="21" s="1"/>
  <c r="BO192" i="21" a="1"/>
  <c r="BO192" i="21" s="1"/>
  <c r="BN192" i="21" a="1"/>
  <c r="BN192" i="21" s="1"/>
  <c r="BM192" i="21" a="1"/>
  <c r="BM192" i="21" s="1"/>
  <c r="BL192" i="21" a="1"/>
  <c r="BL192" i="21" s="1"/>
  <c r="BK192" i="21" a="1"/>
  <c r="BK192" i="21" s="1"/>
  <c r="BJ192" i="21" a="1"/>
  <c r="BJ192" i="21" s="1"/>
  <c r="BI192" i="21" a="1"/>
  <c r="BI192" i="21" s="1"/>
  <c r="BH192" i="21" a="1"/>
  <c r="BH192" i="21" s="1"/>
  <c r="BG192" i="21" a="1"/>
  <c r="BG192" i="21" s="1"/>
  <c r="BF192" i="21" a="1"/>
  <c r="BF192" i="21" s="1"/>
  <c r="BE192" i="21" a="1"/>
  <c r="BE192" i="21" s="1"/>
  <c r="BD192" i="21" a="1"/>
  <c r="BD192" i="21" s="1"/>
  <c r="BC192" i="21" a="1"/>
  <c r="BC192" i="21" s="1"/>
  <c r="BB192" i="21" a="1"/>
  <c r="BB192" i="21" s="1"/>
  <c r="BA192" i="21" a="1"/>
  <c r="BA192" i="21" s="1"/>
  <c r="AZ192" i="21" a="1"/>
  <c r="AZ192" i="21" s="1"/>
  <c r="AY192" i="21" a="1"/>
  <c r="AY192" i="21" s="1"/>
  <c r="AX192" i="21" a="1"/>
  <c r="AX192" i="21" s="1"/>
  <c r="AW192" i="21" a="1"/>
  <c r="AW192" i="21" s="1"/>
  <c r="AV192" i="21" a="1"/>
  <c r="AV192" i="21" s="1"/>
  <c r="AU192" i="21" a="1"/>
  <c r="AU192" i="21" s="1"/>
  <c r="AT192" i="21" a="1"/>
  <c r="AT192" i="21" s="1"/>
  <c r="AS192" i="21" a="1"/>
  <c r="AS192" i="21" s="1"/>
  <c r="AR192" i="21" a="1"/>
  <c r="AR192" i="21" s="1"/>
  <c r="AQ192" i="21" a="1"/>
  <c r="AQ192" i="21" s="1"/>
  <c r="AP192" i="21" a="1"/>
  <c r="AP192" i="21" s="1"/>
  <c r="AO192" i="21" a="1"/>
  <c r="AO192" i="21" s="1"/>
  <c r="AN192" i="21" a="1"/>
  <c r="AN192" i="21" s="1"/>
  <c r="AM192" i="21" a="1"/>
  <c r="AM192" i="21" s="1"/>
  <c r="AL192" i="21" a="1"/>
  <c r="AL192" i="21" s="1"/>
  <c r="AK192" i="21" a="1"/>
  <c r="AK192" i="21" s="1"/>
  <c r="AJ192" i="21" a="1"/>
  <c r="AJ192" i="21" s="1"/>
  <c r="AI192" i="21" a="1"/>
  <c r="AI192" i="21" s="1"/>
  <c r="AH192" i="21" a="1"/>
  <c r="AH192" i="21" s="1"/>
  <c r="AG192" i="21" a="1"/>
  <c r="AG192" i="21" s="1"/>
  <c r="AF192" i="21" a="1"/>
  <c r="AF192" i="21" s="1"/>
  <c r="AE192" i="21" a="1"/>
  <c r="AE192" i="21" s="1"/>
  <c r="AD192" i="21" a="1"/>
  <c r="AD192" i="21" s="1"/>
  <c r="AC192" i="21" a="1"/>
  <c r="AC192" i="21" s="1"/>
  <c r="AB192" i="21" a="1"/>
  <c r="AB192" i="21" s="1"/>
  <c r="AA192" i="21" a="1"/>
  <c r="AA192" i="21" s="1"/>
  <c r="Z192" i="21" a="1"/>
  <c r="Z192" i="21" s="1"/>
  <c r="Y192" i="21" a="1"/>
  <c r="Y192" i="21" s="1"/>
  <c r="X192" i="21" a="1"/>
  <c r="X192" i="21" s="1"/>
  <c r="W192" i="21" a="1"/>
  <c r="W192" i="21" s="1"/>
  <c r="V192" i="21" a="1"/>
  <c r="V192" i="21" s="1"/>
  <c r="U192" i="21" a="1"/>
  <c r="U192" i="21" s="1"/>
  <c r="T192" i="21" a="1"/>
  <c r="T192" i="21" s="1"/>
  <c r="S192" i="21" a="1"/>
  <c r="S192" i="21" s="1"/>
  <c r="R192" i="21" a="1"/>
  <c r="R192" i="21" s="1"/>
  <c r="Q192" i="21" a="1"/>
  <c r="Q192" i="21" s="1"/>
  <c r="P192" i="21" a="1"/>
  <c r="P192" i="21" s="1"/>
  <c r="O192" i="21" a="1"/>
  <c r="O192" i="21" s="1"/>
  <c r="N192" i="21" a="1"/>
  <c r="N192" i="21" s="1"/>
  <c r="M192" i="21" a="1"/>
  <c r="M192" i="21" s="1"/>
  <c r="L192" i="21" a="1"/>
  <c r="L192" i="21" s="1"/>
  <c r="K192" i="21" a="1"/>
  <c r="K192" i="21" s="1"/>
  <c r="J192" i="21" a="1"/>
  <c r="J192" i="21" s="1"/>
  <c r="I192" i="21" a="1"/>
  <c r="I192" i="21" s="1"/>
  <c r="H192" i="21" a="1"/>
  <c r="H192" i="21" s="1"/>
  <c r="G192" i="21" a="1"/>
  <c r="G192" i="21" s="1"/>
  <c r="F192" i="21" a="1"/>
  <c r="F192" i="21" s="1"/>
  <c r="E192" i="21" a="1"/>
  <c r="E192" i="21" s="1"/>
  <c r="D192" i="21" a="1"/>
  <c r="D192" i="21" s="1"/>
  <c r="CW191" i="21" a="1"/>
  <c r="CW191" i="21" s="1"/>
  <c r="CV191" i="21" a="1"/>
  <c r="CV191" i="21" s="1"/>
  <c r="CU191" i="21" a="1"/>
  <c r="CU191" i="21" s="1"/>
  <c r="CT191" i="21" a="1"/>
  <c r="CT191" i="21" s="1"/>
  <c r="CS191" i="21" a="1"/>
  <c r="CS191" i="21" s="1"/>
  <c r="CR191" i="21" a="1"/>
  <c r="CR191" i="21" s="1"/>
  <c r="CQ191" i="21" a="1"/>
  <c r="CQ191" i="21" s="1"/>
  <c r="CP191" i="21" a="1"/>
  <c r="CP191" i="21" s="1"/>
  <c r="CO191" i="21" a="1"/>
  <c r="CO191" i="21" s="1"/>
  <c r="CN191" i="21" a="1"/>
  <c r="CN191" i="21" s="1"/>
  <c r="CM191" i="21" a="1"/>
  <c r="CM191" i="21" s="1"/>
  <c r="CL191" i="21" a="1"/>
  <c r="CL191" i="21" s="1"/>
  <c r="CK191" i="21" a="1"/>
  <c r="CK191" i="21" s="1"/>
  <c r="CJ191" i="21" a="1"/>
  <c r="CJ191" i="21" s="1"/>
  <c r="CI191" i="21" a="1"/>
  <c r="CI191" i="21" s="1"/>
  <c r="CH191" i="21" a="1"/>
  <c r="CH191" i="21" s="1"/>
  <c r="CG191" i="21" a="1"/>
  <c r="CG191" i="21" s="1"/>
  <c r="CF191" i="21" a="1"/>
  <c r="CF191" i="21" s="1"/>
  <c r="CE191" i="21" a="1"/>
  <c r="CE191" i="21" s="1"/>
  <c r="CD191" i="21" a="1"/>
  <c r="CD191" i="21" s="1"/>
  <c r="CC191" i="21" a="1"/>
  <c r="CC191" i="21" s="1"/>
  <c r="CB191" i="21" a="1"/>
  <c r="CB191" i="21" s="1"/>
  <c r="CA191" i="21" a="1"/>
  <c r="CA191" i="21" s="1"/>
  <c r="BZ191" i="21" a="1"/>
  <c r="BZ191" i="21" s="1"/>
  <c r="BY191" i="21" a="1"/>
  <c r="BY191" i="21" s="1"/>
  <c r="BX191" i="21" a="1"/>
  <c r="BX191" i="21" s="1"/>
  <c r="BW191" i="21" a="1"/>
  <c r="BW191" i="21" s="1"/>
  <c r="BV191" i="21" a="1"/>
  <c r="BV191" i="21" s="1"/>
  <c r="BU191" i="21" a="1"/>
  <c r="BU191" i="21" s="1"/>
  <c r="BT191" i="21" a="1"/>
  <c r="BT191" i="21" s="1"/>
  <c r="BS191" i="21" a="1"/>
  <c r="BS191" i="21" s="1"/>
  <c r="BR191" i="21" a="1"/>
  <c r="BR191" i="21" s="1"/>
  <c r="BQ191" i="21" a="1"/>
  <c r="BQ191" i="21" s="1"/>
  <c r="BP191" i="21" a="1"/>
  <c r="BP191" i="21" s="1"/>
  <c r="BO191" i="21" a="1"/>
  <c r="BO191" i="21" s="1"/>
  <c r="BN191" i="21" a="1"/>
  <c r="BN191" i="21" s="1"/>
  <c r="BM191" i="21" a="1"/>
  <c r="BM191" i="21" s="1"/>
  <c r="BL191" i="21" a="1"/>
  <c r="BL191" i="21" s="1"/>
  <c r="BK191" i="21" a="1"/>
  <c r="BK191" i="21" s="1"/>
  <c r="BJ191" i="21" a="1"/>
  <c r="BJ191" i="21" s="1"/>
  <c r="BI191" i="21" a="1"/>
  <c r="BI191" i="21" s="1"/>
  <c r="BH191" i="21" a="1"/>
  <c r="BH191" i="21" s="1"/>
  <c r="BG191" i="21" a="1"/>
  <c r="BG191" i="21" s="1"/>
  <c r="BF191" i="21" a="1"/>
  <c r="BF191" i="21" s="1"/>
  <c r="BE191" i="21" a="1"/>
  <c r="BE191" i="21" s="1"/>
  <c r="BD191" i="21" a="1"/>
  <c r="BD191" i="21" s="1"/>
  <c r="BC191" i="21" a="1"/>
  <c r="BC191" i="21" s="1"/>
  <c r="BB191" i="21" a="1"/>
  <c r="BB191" i="21" s="1"/>
  <c r="BA191" i="21" a="1"/>
  <c r="BA191" i="21" s="1"/>
  <c r="AZ191" i="21" a="1"/>
  <c r="AZ191" i="21" s="1"/>
  <c r="AY191" i="21" a="1"/>
  <c r="AY191" i="21" s="1"/>
  <c r="AX191" i="21" a="1"/>
  <c r="AX191" i="21" s="1"/>
  <c r="AW191" i="21" a="1"/>
  <c r="AW191" i="21" s="1"/>
  <c r="AV191" i="21" a="1"/>
  <c r="AV191" i="21" s="1"/>
  <c r="AU191" i="21" a="1"/>
  <c r="AU191" i="21" s="1"/>
  <c r="AT191" i="21" a="1"/>
  <c r="AT191" i="21" s="1"/>
  <c r="AS191" i="21" a="1"/>
  <c r="AS191" i="21" s="1"/>
  <c r="AR191" i="21" a="1"/>
  <c r="AR191" i="21" s="1"/>
  <c r="AQ191" i="21" a="1"/>
  <c r="AQ191" i="21" s="1"/>
  <c r="AP191" i="21" a="1"/>
  <c r="AP191" i="21" s="1"/>
  <c r="AO191" i="21" a="1"/>
  <c r="AO191" i="21" s="1"/>
  <c r="AN191" i="21" a="1"/>
  <c r="AN191" i="21" s="1"/>
  <c r="AM191" i="21" a="1"/>
  <c r="AM191" i="21" s="1"/>
  <c r="AL191" i="21" a="1"/>
  <c r="AL191" i="21" s="1"/>
  <c r="AK191" i="21" a="1"/>
  <c r="AK191" i="21" s="1"/>
  <c r="AJ191" i="21" a="1"/>
  <c r="AJ191" i="21" s="1"/>
  <c r="AI191" i="21" a="1"/>
  <c r="AI191" i="21" s="1"/>
  <c r="AH191" i="21" a="1"/>
  <c r="AH191" i="21" s="1"/>
  <c r="AG191" i="21" a="1"/>
  <c r="AG191" i="21" s="1"/>
  <c r="AF191" i="21" a="1"/>
  <c r="AF191" i="21" s="1"/>
  <c r="AE191" i="21" a="1"/>
  <c r="AE191" i="21" s="1"/>
  <c r="AD191" i="21" a="1"/>
  <c r="AD191" i="21" s="1"/>
  <c r="AC191" i="21" a="1"/>
  <c r="AC191" i="21" s="1"/>
  <c r="AB191" i="21" a="1"/>
  <c r="AB191" i="21" s="1"/>
  <c r="AA191" i="21" a="1"/>
  <c r="AA191" i="21" s="1"/>
  <c r="Z191" i="21" a="1"/>
  <c r="Z191" i="21" s="1"/>
  <c r="Y191" i="21" a="1"/>
  <c r="Y191" i="21" s="1"/>
  <c r="X191" i="21" a="1"/>
  <c r="X191" i="21" s="1"/>
  <c r="W191" i="21" a="1"/>
  <c r="W191" i="21" s="1"/>
  <c r="V191" i="21" a="1"/>
  <c r="V191" i="21" s="1"/>
  <c r="U191" i="21" a="1"/>
  <c r="U191" i="21" s="1"/>
  <c r="T191" i="21" a="1"/>
  <c r="T191" i="21" s="1"/>
  <c r="S191" i="21" a="1"/>
  <c r="S191" i="21" s="1"/>
  <c r="R191" i="21" a="1"/>
  <c r="R191" i="21" s="1"/>
  <c r="Q191" i="21" a="1"/>
  <c r="Q191" i="21" s="1"/>
  <c r="P191" i="21" a="1"/>
  <c r="P191" i="21" s="1"/>
  <c r="O191" i="21" a="1"/>
  <c r="O191" i="21" s="1"/>
  <c r="N191" i="21" a="1"/>
  <c r="N191" i="21" s="1"/>
  <c r="M191" i="21" a="1"/>
  <c r="M191" i="21" s="1"/>
  <c r="L191" i="21" a="1"/>
  <c r="L191" i="21" s="1"/>
  <c r="K191" i="21" a="1"/>
  <c r="K191" i="21" s="1"/>
  <c r="J191" i="21" a="1"/>
  <c r="J191" i="21" s="1"/>
  <c r="I191" i="21" a="1"/>
  <c r="I191" i="21" s="1"/>
  <c r="H191" i="21" a="1"/>
  <c r="H191" i="21" s="1"/>
  <c r="G191" i="21" a="1"/>
  <c r="G191" i="21" s="1"/>
  <c r="F191" i="21" a="1"/>
  <c r="F191" i="21" s="1"/>
  <c r="E191" i="21" a="1"/>
  <c r="E191" i="21" s="1"/>
  <c r="D191" i="21" a="1"/>
  <c r="D191" i="21" s="1"/>
  <c r="CW190" i="21" a="1"/>
  <c r="CW190" i="21" s="1"/>
  <c r="CV190" i="21" a="1"/>
  <c r="CV190" i="21" s="1"/>
  <c r="CU190" i="21" a="1"/>
  <c r="CU190" i="21" s="1"/>
  <c r="CT190" i="21" a="1"/>
  <c r="CT190" i="21" s="1"/>
  <c r="CS190" i="21" a="1"/>
  <c r="CS190" i="21" s="1"/>
  <c r="CR190" i="21" a="1"/>
  <c r="CR190" i="21" s="1"/>
  <c r="CQ190" i="21" a="1"/>
  <c r="CQ190" i="21" s="1"/>
  <c r="CP190" i="21" a="1"/>
  <c r="CP190" i="21" s="1"/>
  <c r="CO190" i="21" a="1"/>
  <c r="CO190" i="21" s="1"/>
  <c r="CN190" i="21" a="1"/>
  <c r="CN190" i="21" s="1"/>
  <c r="CM190" i="21" a="1"/>
  <c r="CM190" i="21" s="1"/>
  <c r="CL190" i="21" a="1"/>
  <c r="CL190" i="21" s="1"/>
  <c r="CK190" i="21" a="1"/>
  <c r="CK190" i="21" s="1"/>
  <c r="CJ190" i="21" a="1"/>
  <c r="CJ190" i="21" s="1"/>
  <c r="CI190" i="21" a="1"/>
  <c r="CI190" i="21" s="1"/>
  <c r="CH190" i="21" a="1"/>
  <c r="CH190" i="21" s="1"/>
  <c r="CG190" i="21" a="1"/>
  <c r="CG190" i="21" s="1"/>
  <c r="CF190" i="21" a="1"/>
  <c r="CF190" i="21" s="1"/>
  <c r="CE190" i="21" a="1"/>
  <c r="CE190" i="21" s="1"/>
  <c r="CD190" i="21" a="1"/>
  <c r="CD190" i="21" s="1"/>
  <c r="CC190" i="21" a="1"/>
  <c r="CC190" i="21" s="1"/>
  <c r="CB190" i="21" a="1"/>
  <c r="CB190" i="21" s="1"/>
  <c r="CA190" i="21" a="1"/>
  <c r="CA190" i="21" s="1"/>
  <c r="BZ190" i="21" a="1"/>
  <c r="BZ190" i="21" s="1"/>
  <c r="BY190" i="21" a="1"/>
  <c r="BY190" i="21" s="1"/>
  <c r="BX190" i="21" a="1"/>
  <c r="BX190" i="21" s="1"/>
  <c r="BW190" i="21" a="1"/>
  <c r="BW190" i="21" s="1"/>
  <c r="BV190" i="21" a="1"/>
  <c r="BV190" i="21" s="1"/>
  <c r="BU190" i="21" a="1"/>
  <c r="BU190" i="21" s="1"/>
  <c r="BT190" i="21" a="1"/>
  <c r="BT190" i="21" s="1"/>
  <c r="BS190" i="21" a="1"/>
  <c r="BS190" i="21" s="1"/>
  <c r="BR190" i="21" a="1"/>
  <c r="BR190" i="21" s="1"/>
  <c r="BQ190" i="21" a="1"/>
  <c r="BQ190" i="21" s="1"/>
  <c r="BP190" i="21" a="1"/>
  <c r="BP190" i="21" s="1"/>
  <c r="BO190" i="21" a="1"/>
  <c r="BO190" i="21" s="1"/>
  <c r="BN190" i="21" a="1"/>
  <c r="BN190" i="21" s="1"/>
  <c r="BM190" i="21" a="1"/>
  <c r="BM190" i="21" s="1"/>
  <c r="BL190" i="21" a="1"/>
  <c r="BL190" i="21" s="1"/>
  <c r="BK190" i="21" a="1"/>
  <c r="BK190" i="21" s="1"/>
  <c r="BJ190" i="21" a="1"/>
  <c r="BJ190" i="21" s="1"/>
  <c r="BI190" i="21" a="1"/>
  <c r="BI190" i="21" s="1"/>
  <c r="BH190" i="21" a="1"/>
  <c r="BH190" i="21" s="1"/>
  <c r="BG190" i="21" a="1"/>
  <c r="BG190" i="21" s="1"/>
  <c r="BF190" i="21" a="1"/>
  <c r="BF190" i="21" s="1"/>
  <c r="BE190" i="21" a="1"/>
  <c r="BE190" i="21" s="1"/>
  <c r="BD190" i="21" a="1"/>
  <c r="BD190" i="21" s="1"/>
  <c r="BC190" i="21" a="1"/>
  <c r="BC190" i="21" s="1"/>
  <c r="BB190" i="21" a="1"/>
  <c r="BB190" i="21" s="1"/>
  <c r="BA190" i="21" a="1"/>
  <c r="BA190" i="21" s="1"/>
  <c r="AZ190" i="21" a="1"/>
  <c r="AZ190" i="21" s="1"/>
  <c r="AY190" i="21" a="1"/>
  <c r="AY190" i="21" s="1"/>
  <c r="AX190" i="21" a="1"/>
  <c r="AX190" i="21" s="1"/>
  <c r="AW190" i="21" a="1"/>
  <c r="AW190" i="21" s="1"/>
  <c r="AV190" i="21" a="1"/>
  <c r="AV190" i="21" s="1"/>
  <c r="AU190" i="21" a="1"/>
  <c r="AU190" i="21" s="1"/>
  <c r="AT190" i="21" a="1"/>
  <c r="AT190" i="21" s="1"/>
  <c r="AS190" i="21" a="1"/>
  <c r="AS190" i="21" s="1"/>
  <c r="AR190" i="21" a="1"/>
  <c r="AR190" i="21" s="1"/>
  <c r="AQ190" i="21" a="1"/>
  <c r="AQ190" i="21" s="1"/>
  <c r="AP190" i="21" a="1"/>
  <c r="AP190" i="21" s="1"/>
  <c r="AO190" i="21" a="1"/>
  <c r="AO190" i="21" s="1"/>
  <c r="AN190" i="21" a="1"/>
  <c r="AN190" i="21" s="1"/>
  <c r="AM190" i="21" a="1"/>
  <c r="AM190" i="21" s="1"/>
  <c r="AL190" i="21" a="1"/>
  <c r="AL190" i="21" s="1"/>
  <c r="AK190" i="21" a="1"/>
  <c r="AK190" i="21" s="1"/>
  <c r="AJ190" i="21" a="1"/>
  <c r="AJ190" i="21" s="1"/>
  <c r="AI190" i="21" a="1"/>
  <c r="AI190" i="21" s="1"/>
  <c r="AH190" i="21" a="1"/>
  <c r="AH190" i="21" s="1"/>
  <c r="AG190" i="21" a="1"/>
  <c r="AG190" i="21" s="1"/>
  <c r="AF190" i="21" a="1"/>
  <c r="AF190" i="21" s="1"/>
  <c r="AE190" i="21" a="1"/>
  <c r="AE190" i="21" s="1"/>
  <c r="AD190" i="21" a="1"/>
  <c r="AD190" i="21" s="1"/>
  <c r="AC190" i="21" a="1"/>
  <c r="AC190" i="21" s="1"/>
  <c r="AB190" i="21" a="1"/>
  <c r="AB190" i="21" s="1"/>
  <c r="AA190" i="21" a="1"/>
  <c r="AA190" i="21" s="1"/>
  <c r="Z190" i="21" a="1"/>
  <c r="Z190" i="21" s="1"/>
  <c r="Y190" i="21" a="1"/>
  <c r="Y190" i="21" s="1"/>
  <c r="X190" i="21" a="1"/>
  <c r="X190" i="21" s="1"/>
  <c r="W190" i="21" a="1"/>
  <c r="W190" i="21" s="1"/>
  <c r="V190" i="21" a="1"/>
  <c r="V190" i="21" s="1"/>
  <c r="U190" i="21" a="1"/>
  <c r="U190" i="21" s="1"/>
  <c r="T190" i="21" a="1"/>
  <c r="T190" i="21" s="1"/>
  <c r="S190" i="21" a="1"/>
  <c r="S190" i="21" s="1"/>
  <c r="R190" i="21" a="1"/>
  <c r="R190" i="21" s="1"/>
  <c r="Q190" i="21" a="1"/>
  <c r="Q190" i="21" s="1"/>
  <c r="P190" i="21" a="1"/>
  <c r="P190" i="21" s="1"/>
  <c r="O190" i="21" a="1"/>
  <c r="O190" i="21" s="1"/>
  <c r="N190" i="21" a="1"/>
  <c r="N190" i="21" s="1"/>
  <c r="M190" i="21" a="1"/>
  <c r="M190" i="21" s="1"/>
  <c r="L190" i="21" a="1"/>
  <c r="L190" i="21" s="1"/>
  <c r="K190" i="21" a="1"/>
  <c r="K190" i="21" s="1"/>
  <c r="J190" i="21" a="1"/>
  <c r="J190" i="21" s="1"/>
  <c r="I190" i="21" a="1"/>
  <c r="I190" i="21" s="1"/>
  <c r="H190" i="21" a="1"/>
  <c r="H190" i="21" s="1"/>
  <c r="G190" i="21" a="1"/>
  <c r="G190" i="21" s="1"/>
  <c r="F190" i="21" a="1"/>
  <c r="F190" i="21" s="1"/>
  <c r="E190" i="21" a="1"/>
  <c r="E190" i="21" s="1"/>
  <c r="D190" i="21" a="1"/>
  <c r="D190" i="21" s="1"/>
  <c r="CW189" i="21" a="1"/>
  <c r="CW189" i="21" s="1"/>
  <c r="CV189" i="21" a="1"/>
  <c r="CV189" i="21" s="1"/>
  <c r="CU189" i="21" a="1"/>
  <c r="CU189" i="21" s="1"/>
  <c r="CT189" i="21" a="1"/>
  <c r="CT189" i="21" s="1"/>
  <c r="CS189" i="21" a="1"/>
  <c r="CS189" i="21" s="1"/>
  <c r="CR189" i="21" a="1"/>
  <c r="CR189" i="21" s="1"/>
  <c r="CQ189" i="21" a="1"/>
  <c r="CQ189" i="21" s="1"/>
  <c r="CP189" i="21" a="1"/>
  <c r="CP189" i="21" s="1"/>
  <c r="CO189" i="21" a="1"/>
  <c r="CO189" i="21" s="1"/>
  <c r="CN189" i="21" a="1"/>
  <c r="CN189" i="21" s="1"/>
  <c r="CM189" i="21" a="1"/>
  <c r="CM189" i="21" s="1"/>
  <c r="CL189" i="21" a="1"/>
  <c r="CL189" i="21" s="1"/>
  <c r="CK189" i="21" a="1"/>
  <c r="CK189" i="21" s="1"/>
  <c r="CJ189" i="21" a="1"/>
  <c r="CJ189" i="21" s="1"/>
  <c r="CI189" i="21" a="1"/>
  <c r="CI189" i="21" s="1"/>
  <c r="CH189" i="21" a="1"/>
  <c r="CH189" i="21" s="1"/>
  <c r="CG189" i="21" a="1"/>
  <c r="CG189" i="21" s="1"/>
  <c r="CF189" i="21" a="1"/>
  <c r="CF189" i="21" s="1"/>
  <c r="CE189" i="21" a="1"/>
  <c r="CE189" i="21" s="1"/>
  <c r="CD189" i="21" a="1"/>
  <c r="CD189" i="21" s="1"/>
  <c r="CC189" i="21" a="1"/>
  <c r="CC189" i="21" s="1"/>
  <c r="CB189" i="21" a="1"/>
  <c r="CB189" i="21" s="1"/>
  <c r="CA189" i="21" a="1"/>
  <c r="CA189" i="21" s="1"/>
  <c r="BZ189" i="21" a="1"/>
  <c r="BZ189" i="21" s="1"/>
  <c r="BY189" i="21" a="1"/>
  <c r="BY189" i="21" s="1"/>
  <c r="BX189" i="21" a="1"/>
  <c r="BX189" i="21" s="1"/>
  <c r="BW189" i="21" a="1"/>
  <c r="BW189" i="21" s="1"/>
  <c r="BV189" i="21" a="1"/>
  <c r="BV189" i="21" s="1"/>
  <c r="BU189" i="21" a="1"/>
  <c r="BU189" i="21" s="1"/>
  <c r="BT189" i="21" a="1"/>
  <c r="BT189" i="21" s="1"/>
  <c r="BS189" i="21" a="1"/>
  <c r="BS189" i="21" s="1"/>
  <c r="BR189" i="21" a="1"/>
  <c r="BR189" i="21" s="1"/>
  <c r="BQ189" i="21" a="1"/>
  <c r="BQ189" i="21" s="1"/>
  <c r="BP189" i="21" a="1"/>
  <c r="BP189" i="21" s="1"/>
  <c r="BO189" i="21" a="1"/>
  <c r="BO189" i="21" s="1"/>
  <c r="BN189" i="21" a="1"/>
  <c r="BN189" i="21" s="1"/>
  <c r="BM189" i="21" a="1"/>
  <c r="BM189" i="21" s="1"/>
  <c r="BL189" i="21" a="1"/>
  <c r="BL189" i="21" s="1"/>
  <c r="BK189" i="21" a="1"/>
  <c r="BK189" i="21" s="1"/>
  <c r="BJ189" i="21" a="1"/>
  <c r="BJ189" i="21" s="1"/>
  <c r="BI189" i="21" a="1"/>
  <c r="BI189" i="21" s="1"/>
  <c r="BH189" i="21" a="1"/>
  <c r="BH189" i="21" s="1"/>
  <c r="BG189" i="21" a="1"/>
  <c r="BG189" i="21" s="1"/>
  <c r="BF189" i="21" a="1"/>
  <c r="BF189" i="21" s="1"/>
  <c r="BE189" i="21" a="1"/>
  <c r="BE189" i="21" s="1"/>
  <c r="BD189" i="21" a="1"/>
  <c r="BD189" i="21" s="1"/>
  <c r="BC189" i="21" a="1"/>
  <c r="BC189" i="21" s="1"/>
  <c r="BB189" i="21" a="1"/>
  <c r="BB189" i="21" s="1"/>
  <c r="BA189" i="21" a="1"/>
  <c r="BA189" i="21" s="1"/>
  <c r="AZ189" i="21" a="1"/>
  <c r="AZ189" i="21" s="1"/>
  <c r="AY189" i="21" a="1"/>
  <c r="AY189" i="21" s="1"/>
  <c r="AX189" i="21" a="1"/>
  <c r="AX189" i="21" s="1"/>
  <c r="AW189" i="21" a="1"/>
  <c r="AW189" i="21" s="1"/>
  <c r="AV189" i="21" a="1"/>
  <c r="AV189" i="21" s="1"/>
  <c r="AU189" i="21" a="1"/>
  <c r="AU189" i="21" s="1"/>
  <c r="AT189" i="21" a="1"/>
  <c r="AT189" i="21" s="1"/>
  <c r="AS189" i="21" a="1"/>
  <c r="AS189" i="21" s="1"/>
  <c r="AR189" i="21" a="1"/>
  <c r="AR189" i="21" s="1"/>
  <c r="AQ189" i="21" a="1"/>
  <c r="AQ189" i="21" s="1"/>
  <c r="AP189" i="21" a="1"/>
  <c r="AP189" i="21" s="1"/>
  <c r="AO189" i="21" a="1"/>
  <c r="AO189" i="21" s="1"/>
  <c r="AN189" i="21" a="1"/>
  <c r="AN189" i="21" s="1"/>
  <c r="AM189" i="21" a="1"/>
  <c r="AM189" i="21" s="1"/>
  <c r="AL189" i="21" a="1"/>
  <c r="AL189" i="21" s="1"/>
  <c r="AK189" i="21" a="1"/>
  <c r="AK189" i="21" s="1"/>
  <c r="AJ189" i="21" a="1"/>
  <c r="AJ189" i="21" s="1"/>
  <c r="AI189" i="21" a="1"/>
  <c r="AI189" i="21" s="1"/>
  <c r="AH189" i="21" a="1"/>
  <c r="AH189" i="21" s="1"/>
  <c r="AG189" i="21" a="1"/>
  <c r="AG189" i="21" s="1"/>
  <c r="AF189" i="21" a="1"/>
  <c r="AF189" i="21" s="1"/>
  <c r="AE189" i="21" a="1"/>
  <c r="AE189" i="21" s="1"/>
  <c r="AD189" i="21" a="1"/>
  <c r="AD189" i="21" s="1"/>
  <c r="AC189" i="21" a="1"/>
  <c r="AC189" i="21" s="1"/>
  <c r="AB189" i="21" a="1"/>
  <c r="AB189" i="21" s="1"/>
  <c r="AA189" i="21" a="1"/>
  <c r="AA189" i="21" s="1"/>
  <c r="Z189" i="21" a="1"/>
  <c r="Z189" i="21" s="1"/>
  <c r="Y189" i="21" a="1"/>
  <c r="Y189" i="21" s="1"/>
  <c r="X189" i="21" a="1"/>
  <c r="X189" i="21" s="1"/>
  <c r="W189" i="21" a="1"/>
  <c r="W189" i="21" s="1"/>
  <c r="V189" i="21" a="1"/>
  <c r="V189" i="21" s="1"/>
  <c r="U189" i="21" a="1"/>
  <c r="U189" i="21" s="1"/>
  <c r="T189" i="21" a="1"/>
  <c r="T189" i="21" s="1"/>
  <c r="S189" i="21" a="1"/>
  <c r="S189" i="21" s="1"/>
  <c r="R189" i="21" a="1"/>
  <c r="R189" i="21" s="1"/>
  <c r="Q189" i="21" a="1"/>
  <c r="Q189" i="21" s="1"/>
  <c r="P189" i="21" a="1"/>
  <c r="P189" i="21" s="1"/>
  <c r="O189" i="21" a="1"/>
  <c r="O189" i="21" s="1"/>
  <c r="N189" i="21" a="1"/>
  <c r="N189" i="21" s="1"/>
  <c r="M189" i="21" a="1"/>
  <c r="M189" i="21" s="1"/>
  <c r="L189" i="21" a="1"/>
  <c r="L189" i="21" s="1"/>
  <c r="K189" i="21" a="1"/>
  <c r="K189" i="21" s="1"/>
  <c r="J189" i="21" a="1"/>
  <c r="J189" i="21" s="1"/>
  <c r="I189" i="21" a="1"/>
  <c r="I189" i="21" s="1"/>
  <c r="H189" i="21" a="1"/>
  <c r="H189" i="21" s="1"/>
  <c r="G189" i="21" a="1"/>
  <c r="G189" i="21" s="1"/>
  <c r="F189" i="21" a="1"/>
  <c r="F189" i="21" s="1"/>
  <c r="E189" i="21" a="1"/>
  <c r="E189" i="21" s="1"/>
  <c r="D189" i="21" a="1"/>
  <c r="D189" i="21" s="1"/>
  <c r="CW188" i="21" a="1"/>
  <c r="CW188" i="21" s="1"/>
  <c r="CV188" i="21" a="1"/>
  <c r="CV188" i="21" s="1"/>
  <c r="CU188" i="21" a="1"/>
  <c r="CU188" i="21" s="1"/>
  <c r="CT188" i="21" a="1"/>
  <c r="CT188" i="21" s="1"/>
  <c r="CS188" i="21" a="1"/>
  <c r="CS188" i="21" s="1"/>
  <c r="CR188" i="21" a="1"/>
  <c r="CR188" i="21" s="1"/>
  <c r="CQ188" i="21" a="1"/>
  <c r="CQ188" i="21" s="1"/>
  <c r="CP188" i="21" a="1"/>
  <c r="CP188" i="21" s="1"/>
  <c r="CO188" i="21" a="1"/>
  <c r="CO188" i="21" s="1"/>
  <c r="CN188" i="21" a="1"/>
  <c r="CN188" i="21" s="1"/>
  <c r="CM188" i="21" a="1"/>
  <c r="CM188" i="21" s="1"/>
  <c r="CL188" i="21" a="1"/>
  <c r="CL188" i="21" s="1"/>
  <c r="CK188" i="21" a="1"/>
  <c r="CK188" i="21" s="1"/>
  <c r="CJ188" i="21" a="1"/>
  <c r="CJ188" i="21" s="1"/>
  <c r="CI188" i="21" a="1"/>
  <c r="CI188" i="21" s="1"/>
  <c r="CH188" i="21" a="1"/>
  <c r="CH188" i="21" s="1"/>
  <c r="CG188" i="21" a="1"/>
  <c r="CG188" i="21" s="1"/>
  <c r="CF188" i="21" a="1"/>
  <c r="CF188" i="21" s="1"/>
  <c r="CE188" i="21" a="1"/>
  <c r="CE188" i="21" s="1"/>
  <c r="CD188" i="21" a="1"/>
  <c r="CD188" i="21" s="1"/>
  <c r="CC188" i="21" a="1"/>
  <c r="CC188" i="21" s="1"/>
  <c r="CB188" i="21" a="1"/>
  <c r="CB188" i="21" s="1"/>
  <c r="CA188" i="21" a="1"/>
  <c r="CA188" i="21" s="1"/>
  <c r="BZ188" i="21" a="1"/>
  <c r="BZ188" i="21" s="1"/>
  <c r="BY188" i="21" a="1"/>
  <c r="BY188" i="21" s="1"/>
  <c r="BX188" i="21" a="1"/>
  <c r="BX188" i="21" s="1"/>
  <c r="BW188" i="21" a="1"/>
  <c r="BW188" i="21" s="1"/>
  <c r="BV188" i="21" a="1"/>
  <c r="BV188" i="21" s="1"/>
  <c r="BU188" i="21" a="1"/>
  <c r="BU188" i="21" s="1"/>
  <c r="BT188" i="21" a="1"/>
  <c r="BT188" i="21" s="1"/>
  <c r="BS188" i="21" a="1"/>
  <c r="BS188" i="21" s="1"/>
  <c r="BR188" i="21" a="1"/>
  <c r="BR188" i="21" s="1"/>
  <c r="BQ188" i="21" a="1"/>
  <c r="BQ188" i="21" s="1"/>
  <c r="BP188" i="21" a="1"/>
  <c r="BP188" i="21" s="1"/>
  <c r="BO188" i="21" a="1"/>
  <c r="BO188" i="21" s="1"/>
  <c r="BN188" i="21" a="1"/>
  <c r="BN188" i="21" s="1"/>
  <c r="BM188" i="21" a="1"/>
  <c r="BM188" i="21" s="1"/>
  <c r="BL188" i="21" a="1"/>
  <c r="BL188" i="21" s="1"/>
  <c r="BK188" i="21" a="1"/>
  <c r="BK188" i="21" s="1"/>
  <c r="BJ188" i="21" a="1"/>
  <c r="BJ188" i="21" s="1"/>
  <c r="BI188" i="21" a="1"/>
  <c r="BI188" i="21" s="1"/>
  <c r="BH188" i="21" a="1"/>
  <c r="BH188" i="21" s="1"/>
  <c r="BG188" i="21" a="1"/>
  <c r="BG188" i="21" s="1"/>
  <c r="BF188" i="21" a="1"/>
  <c r="BF188" i="21" s="1"/>
  <c r="BE188" i="21" a="1"/>
  <c r="BE188" i="21" s="1"/>
  <c r="BD188" i="21" a="1"/>
  <c r="BD188" i="21" s="1"/>
  <c r="BC188" i="21" a="1"/>
  <c r="BC188" i="21" s="1"/>
  <c r="BB188" i="21" a="1"/>
  <c r="BB188" i="21" s="1"/>
  <c r="BA188" i="21" a="1"/>
  <c r="BA188" i="21" s="1"/>
  <c r="AZ188" i="21" a="1"/>
  <c r="AZ188" i="21" s="1"/>
  <c r="AY188" i="21" a="1"/>
  <c r="AY188" i="21" s="1"/>
  <c r="AX188" i="21" a="1"/>
  <c r="AX188" i="21" s="1"/>
  <c r="AW188" i="21" a="1"/>
  <c r="AW188" i="21" s="1"/>
  <c r="AV188" i="21" a="1"/>
  <c r="AV188" i="21" s="1"/>
  <c r="AU188" i="21" a="1"/>
  <c r="AU188" i="21" s="1"/>
  <c r="AT188" i="21" a="1"/>
  <c r="AT188" i="21" s="1"/>
  <c r="AS188" i="21" a="1"/>
  <c r="AS188" i="21" s="1"/>
  <c r="AR188" i="21" a="1"/>
  <c r="AR188" i="21" s="1"/>
  <c r="AQ188" i="21" a="1"/>
  <c r="AQ188" i="21" s="1"/>
  <c r="AP188" i="21" a="1"/>
  <c r="AP188" i="21" s="1"/>
  <c r="AO188" i="21" a="1"/>
  <c r="AO188" i="21" s="1"/>
  <c r="AN188" i="21" a="1"/>
  <c r="AN188" i="21" s="1"/>
  <c r="AM188" i="21" a="1"/>
  <c r="AM188" i="21" s="1"/>
  <c r="AL188" i="21" a="1"/>
  <c r="AL188" i="21" s="1"/>
  <c r="AK188" i="21" a="1"/>
  <c r="AK188" i="21" s="1"/>
  <c r="AJ188" i="21" a="1"/>
  <c r="AJ188" i="21" s="1"/>
  <c r="AI188" i="21" a="1"/>
  <c r="AI188" i="21" s="1"/>
  <c r="AH188" i="21" a="1"/>
  <c r="AH188" i="21" s="1"/>
  <c r="AG188" i="21" a="1"/>
  <c r="AG188" i="21" s="1"/>
  <c r="AF188" i="21" a="1"/>
  <c r="AF188" i="21" s="1"/>
  <c r="AE188" i="21" a="1"/>
  <c r="AE188" i="21" s="1"/>
  <c r="AD188" i="21" a="1"/>
  <c r="AD188" i="21" s="1"/>
  <c r="AC188" i="21" a="1"/>
  <c r="AC188" i="21" s="1"/>
  <c r="AB188" i="21" a="1"/>
  <c r="AB188" i="21" s="1"/>
  <c r="AA188" i="21" a="1"/>
  <c r="AA188" i="21" s="1"/>
  <c r="Z188" i="21" a="1"/>
  <c r="Z188" i="21" s="1"/>
  <c r="Y188" i="21" a="1"/>
  <c r="Y188" i="21" s="1"/>
  <c r="X188" i="21" a="1"/>
  <c r="X188" i="21" s="1"/>
  <c r="W188" i="21" a="1"/>
  <c r="W188" i="21" s="1"/>
  <c r="V188" i="21" a="1"/>
  <c r="V188" i="21" s="1"/>
  <c r="U188" i="21" a="1"/>
  <c r="U188" i="21" s="1"/>
  <c r="T188" i="21" a="1"/>
  <c r="T188" i="21" s="1"/>
  <c r="S188" i="21" a="1"/>
  <c r="S188" i="21" s="1"/>
  <c r="R188" i="21" a="1"/>
  <c r="R188" i="21" s="1"/>
  <c r="Q188" i="21" a="1"/>
  <c r="Q188" i="21" s="1"/>
  <c r="P188" i="21" a="1"/>
  <c r="P188" i="21" s="1"/>
  <c r="O188" i="21" a="1"/>
  <c r="O188" i="21" s="1"/>
  <c r="N188" i="21" a="1"/>
  <c r="N188" i="21" s="1"/>
  <c r="M188" i="21" a="1"/>
  <c r="M188" i="21" s="1"/>
  <c r="L188" i="21" a="1"/>
  <c r="L188" i="21" s="1"/>
  <c r="K188" i="21" a="1"/>
  <c r="K188" i="21" s="1"/>
  <c r="J188" i="21" a="1"/>
  <c r="J188" i="21" s="1"/>
  <c r="I188" i="21" a="1"/>
  <c r="I188" i="21" s="1"/>
  <c r="H188" i="21" a="1"/>
  <c r="H188" i="21" s="1"/>
  <c r="G188" i="21" a="1"/>
  <c r="G188" i="21" s="1"/>
  <c r="F188" i="21" a="1"/>
  <c r="F188" i="21" s="1"/>
  <c r="E188" i="21" a="1"/>
  <c r="E188" i="21" s="1"/>
  <c r="D188" i="21" a="1"/>
  <c r="D188" i="21" s="1"/>
  <c r="CW187" i="21" a="1"/>
  <c r="CW187" i="21" s="1"/>
  <c r="CV187" i="21" a="1"/>
  <c r="CV187" i="21" s="1"/>
  <c r="CU187" i="21" a="1"/>
  <c r="CU187" i="21" s="1"/>
  <c r="CT187" i="21" a="1"/>
  <c r="CT187" i="21" s="1"/>
  <c r="CS187" i="21" a="1"/>
  <c r="CS187" i="21" s="1"/>
  <c r="CR187" i="21" a="1"/>
  <c r="CR187" i="21" s="1"/>
  <c r="CQ187" i="21" a="1"/>
  <c r="CQ187" i="21" s="1"/>
  <c r="CP187" i="21" a="1"/>
  <c r="CP187" i="21" s="1"/>
  <c r="CO187" i="21" a="1"/>
  <c r="CO187" i="21" s="1"/>
  <c r="CN187" i="21" a="1"/>
  <c r="CN187" i="21" s="1"/>
  <c r="CM187" i="21" a="1"/>
  <c r="CM187" i="21" s="1"/>
  <c r="CL187" i="21" a="1"/>
  <c r="CL187" i="21" s="1"/>
  <c r="CK187" i="21" a="1"/>
  <c r="CK187" i="21" s="1"/>
  <c r="CJ187" i="21" a="1"/>
  <c r="CJ187" i="21" s="1"/>
  <c r="CI187" i="21" a="1"/>
  <c r="CI187" i="21" s="1"/>
  <c r="CH187" i="21" a="1"/>
  <c r="CH187" i="21" s="1"/>
  <c r="CG187" i="21" a="1"/>
  <c r="CG187" i="21" s="1"/>
  <c r="CF187" i="21" a="1"/>
  <c r="CF187" i="21" s="1"/>
  <c r="CE187" i="21" a="1"/>
  <c r="CE187" i="21" s="1"/>
  <c r="CD187" i="21" a="1"/>
  <c r="CD187" i="21" s="1"/>
  <c r="CC187" i="21" a="1"/>
  <c r="CC187" i="21" s="1"/>
  <c r="CB187" i="21" a="1"/>
  <c r="CB187" i="21" s="1"/>
  <c r="CA187" i="21" a="1"/>
  <c r="CA187" i="21" s="1"/>
  <c r="BZ187" i="21" a="1"/>
  <c r="BZ187" i="21" s="1"/>
  <c r="BY187" i="21" a="1"/>
  <c r="BY187" i="21" s="1"/>
  <c r="BX187" i="21" a="1"/>
  <c r="BX187" i="21" s="1"/>
  <c r="BW187" i="21" a="1"/>
  <c r="BW187" i="21" s="1"/>
  <c r="BV187" i="21" a="1"/>
  <c r="BV187" i="21" s="1"/>
  <c r="BU187" i="21" a="1"/>
  <c r="BU187" i="21" s="1"/>
  <c r="BT187" i="21" a="1"/>
  <c r="BT187" i="21" s="1"/>
  <c r="BS187" i="21" a="1"/>
  <c r="BS187" i="21" s="1"/>
  <c r="BR187" i="21" a="1"/>
  <c r="BR187" i="21" s="1"/>
  <c r="BQ187" i="21" a="1"/>
  <c r="BQ187" i="21" s="1"/>
  <c r="BP187" i="21" a="1"/>
  <c r="BP187" i="21" s="1"/>
  <c r="BO187" i="21" a="1"/>
  <c r="BO187" i="21" s="1"/>
  <c r="BN187" i="21" a="1"/>
  <c r="BN187" i="21" s="1"/>
  <c r="BM187" i="21" a="1"/>
  <c r="BM187" i="21" s="1"/>
  <c r="BL187" i="21" a="1"/>
  <c r="BL187" i="21" s="1"/>
  <c r="BK187" i="21" a="1"/>
  <c r="BK187" i="21" s="1"/>
  <c r="BJ187" i="21" a="1"/>
  <c r="BJ187" i="21" s="1"/>
  <c r="BI187" i="21" a="1"/>
  <c r="BI187" i="21" s="1"/>
  <c r="BH187" i="21" a="1"/>
  <c r="BH187" i="21" s="1"/>
  <c r="BG187" i="21" a="1"/>
  <c r="BG187" i="21" s="1"/>
  <c r="BF187" i="21" a="1"/>
  <c r="BF187" i="21" s="1"/>
  <c r="BE187" i="21" a="1"/>
  <c r="BE187" i="21" s="1"/>
  <c r="BD187" i="21" a="1"/>
  <c r="BD187" i="21" s="1"/>
  <c r="BC187" i="21" a="1"/>
  <c r="BC187" i="21" s="1"/>
  <c r="BB187" i="21" a="1"/>
  <c r="BB187" i="21" s="1"/>
  <c r="BA187" i="21" a="1"/>
  <c r="BA187" i="21" s="1"/>
  <c r="AZ187" i="21" a="1"/>
  <c r="AZ187" i="21" s="1"/>
  <c r="AY187" i="21" a="1"/>
  <c r="AY187" i="21" s="1"/>
  <c r="AX187" i="21" a="1"/>
  <c r="AX187" i="21" s="1"/>
  <c r="AW187" i="21" a="1"/>
  <c r="AW187" i="21" s="1"/>
  <c r="AV187" i="21" a="1"/>
  <c r="AV187" i="21" s="1"/>
  <c r="AU187" i="21" a="1"/>
  <c r="AU187" i="21" s="1"/>
  <c r="AT187" i="21" a="1"/>
  <c r="AT187" i="21" s="1"/>
  <c r="AS187" i="21" a="1"/>
  <c r="AS187" i="21" s="1"/>
  <c r="AR187" i="21" a="1"/>
  <c r="AR187" i="21" s="1"/>
  <c r="AQ187" i="21" a="1"/>
  <c r="AQ187" i="21" s="1"/>
  <c r="AP187" i="21" a="1"/>
  <c r="AP187" i="21" s="1"/>
  <c r="AO187" i="21" a="1"/>
  <c r="AO187" i="21" s="1"/>
  <c r="AN187" i="21" a="1"/>
  <c r="AN187" i="21" s="1"/>
  <c r="AM187" i="21" a="1"/>
  <c r="AM187" i="21" s="1"/>
  <c r="AL187" i="21" a="1"/>
  <c r="AL187" i="21" s="1"/>
  <c r="AK187" i="21" a="1"/>
  <c r="AK187" i="21" s="1"/>
  <c r="AJ187" i="21" a="1"/>
  <c r="AJ187" i="21" s="1"/>
  <c r="AI187" i="21" a="1"/>
  <c r="AI187" i="21" s="1"/>
  <c r="AH187" i="21" a="1"/>
  <c r="AH187" i="21" s="1"/>
  <c r="AG187" i="21" a="1"/>
  <c r="AG187" i="21" s="1"/>
  <c r="AF187" i="21" a="1"/>
  <c r="AF187" i="21" s="1"/>
  <c r="AE187" i="21" a="1"/>
  <c r="AE187" i="21" s="1"/>
  <c r="AD187" i="21" a="1"/>
  <c r="AD187" i="21" s="1"/>
  <c r="AC187" i="21" a="1"/>
  <c r="AC187" i="21" s="1"/>
  <c r="AB187" i="21" a="1"/>
  <c r="AB187" i="21" s="1"/>
  <c r="AA187" i="21" a="1"/>
  <c r="AA187" i="21" s="1"/>
  <c r="Z187" i="21" a="1"/>
  <c r="Z187" i="21" s="1"/>
  <c r="Y187" i="21" a="1"/>
  <c r="Y187" i="21" s="1"/>
  <c r="X187" i="21" a="1"/>
  <c r="X187" i="21" s="1"/>
  <c r="W187" i="21" a="1"/>
  <c r="W187" i="21" s="1"/>
  <c r="V187" i="21" a="1"/>
  <c r="V187" i="21" s="1"/>
  <c r="U187" i="21" a="1"/>
  <c r="U187" i="21" s="1"/>
  <c r="T187" i="21" a="1"/>
  <c r="T187" i="21" s="1"/>
  <c r="S187" i="21" a="1"/>
  <c r="S187" i="21" s="1"/>
  <c r="R187" i="21" a="1"/>
  <c r="R187" i="21" s="1"/>
  <c r="Q187" i="21" a="1"/>
  <c r="Q187" i="21" s="1"/>
  <c r="P187" i="21" a="1"/>
  <c r="P187" i="21" s="1"/>
  <c r="O187" i="21" a="1"/>
  <c r="O187" i="21" s="1"/>
  <c r="N187" i="21" a="1"/>
  <c r="N187" i="21" s="1"/>
  <c r="M187" i="21" a="1"/>
  <c r="M187" i="21" s="1"/>
  <c r="L187" i="21" a="1"/>
  <c r="L187" i="21" s="1"/>
  <c r="K187" i="21" a="1"/>
  <c r="K187" i="21" s="1"/>
  <c r="J187" i="21" a="1"/>
  <c r="J187" i="21" s="1"/>
  <c r="I187" i="21" a="1"/>
  <c r="I187" i="21" s="1"/>
  <c r="H187" i="21" a="1"/>
  <c r="H187" i="21" s="1"/>
  <c r="G187" i="21" a="1"/>
  <c r="G187" i="21" s="1"/>
  <c r="F187" i="21" a="1"/>
  <c r="F187" i="21" s="1"/>
  <c r="E187" i="21" a="1"/>
  <c r="E187" i="21" s="1"/>
  <c r="D187" i="21" a="1"/>
  <c r="D187" i="21" s="1"/>
  <c r="CW186" i="21" a="1"/>
  <c r="CW186" i="21" s="1"/>
  <c r="CV186" i="21" a="1"/>
  <c r="CV186" i="21" s="1"/>
  <c r="CU186" i="21" a="1"/>
  <c r="CU186" i="21" s="1"/>
  <c r="CT186" i="21" a="1"/>
  <c r="CT186" i="21" s="1"/>
  <c r="CS186" i="21" a="1"/>
  <c r="CS186" i="21" s="1"/>
  <c r="CR186" i="21" a="1"/>
  <c r="CR186" i="21" s="1"/>
  <c r="CQ186" i="21" a="1"/>
  <c r="CQ186" i="21" s="1"/>
  <c r="CP186" i="21" a="1"/>
  <c r="CP186" i="21" s="1"/>
  <c r="CO186" i="21" a="1"/>
  <c r="CO186" i="21" s="1"/>
  <c r="CN186" i="21" a="1"/>
  <c r="CN186" i="21" s="1"/>
  <c r="CM186" i="21" a="1"/>
  <c r="CM186" i="21" s="1"/>
  <c r="CL186" i="21" a="1"/>
  <c r="CL186" i="21" s="1"/>
  <c r="CK186" i="21" a="1"/>
  <c r="CK186" i="21" s="1"/>
  <c r="CJ186" i="21" a="1"/>
  <c r="CJ186" i="21" s="1"/>
  <c r="CI186" i="21" a="1"/>
  <c r="CI186" i="21" s="1"/>
  <c r="CH186" i="21" a="1"/>
  <c r="CH186" i="21" s="1"/>
  <c r="CG186" i="21" a="1"/>
  <c r="CG186" i="21" s="1"/>
  <c r="CF186" i="21" a="1"/>
  <c r="CF186" i="21" s="1"/>
  <c r="CE186" i="21" a="1"/>
  <c r="CE186" i="21" s="1"/>
  <c r="CD186" i="21" a="1"/>
  <c r="CD186" i="21" s="1"/>
  <c r="CC186" i="21" a="1"/>
  <c r="CC186" i="21" s="1"/>
  <c r="CB186" i="21" a="1"/>
  <c r="CB186" i="21" s="1"/>
  <c r="CA186" i="21" a="1"/>
  <c r="CA186" i="21" s="1"/>
  <c r="BZ186" i="21" a="1"/>
  <c r="BZ186" i="21" s="1"/>
  <c r="BY186" i="21" a="1"/>
  <c r="BY186" i="21" s="1"/>
  <c r="BX186" i="21" a="1"/>
  <c r="BX186" i="21" s="1"/>
  <c r="BW186" i="21" a="1"/>
  <c r="BW186" i="21" s="1"/>
  <c r="BV186" i="21" a="1"/>
  <c r="BV186" i="21" s="1"/>
  <c r="BU186" i="21" a="1"/>
  <c r="BU186" i="21" s="1"/>
  <c r="BT186" i="21" a="1"/>
  <c r="BT186" i="21" s="1"/>
  <c r="BS186" i="21" a="1"/>
  <c r="BS186" i="21" s="1"/>
  <c r="BR186" i="21" a="1"/>
  <c r="BR186" i="21" s="1"/>
  <c r="BQ186" i="21" a="1"/>
  <c r="BQ186" i="21" s="1"/>
  <c r="BP186" i="21" a="1"/>
  <c r="BP186" i="21" s="1"/>
  <c r="BO186" i="21" a="1"/>
  <c r="BO186" i="21" s="1"/>
  <c r="BN186" i="21" a="1"/>
  <c r="BN186" i="21" s="1"/>
  <c r="BM186" i="21" a="1"/>
  <c r="BM186" i="21" s="1"/>
  <c r="BL186" i="21" a="1"/>
  <c r="BL186" i="21" s="1"/>
  <c r="BK186" i="21" a="1"/>
  <c r="BK186" i="21" s="1"/>
  <c r="BJ186" i="21" a="1"/>
  <c r="BJ186" i="21" s="1"/>
  <c r="BI186" i="21" a="1"/>
  <c r="BI186" i="21" s="1"/>
  <c r="BH186" i="21" a="1"/>
  <c r="BH186" i="21" s="1"/>
  <c r="BG186" i="21" a="1"/>
  <c r="BG186" i="21" s="1"/>
  <c r="BF186" i="21" a="1"/>
  <c r="BF186" i="21" s="1"/>
  <c r="BE186" i="21" a="1"/>
  <c r="BE186" i="21" s="1"/>
  <c r="BD186" i="21" a="1"/>
  <c r="BD186" i="21" s="1"/>
  <c r="BC186" i="21" a="1"/>
  <c r="BC186" i="21" s="1"/>
  <c r="BB186" i="21" a="1"/>
  <c r="BB186" i="21" s="1"/>
  <c r="BA186" i="21" a="1"/>
  <c r="BA186" i="21" s="1"/>
  <c r="AZ186" i="21" a="1"/>
  <c r="AZ186" i="21" s="1"/>
  <c r="AY186" i="21" a="1"/>
  <c r="AY186" i="21" s="1"/>
  <c r="AX186" i="21" a="1"/>
  <c r="AX186" i="21" s="1"/>
  <c r="AW186" i="21" a="1"/>
  <c r="AW186" i="21" s="1"/>
  <c r="AV186" i="21" a="1"/>
  <c r="AV186" i="21" s="1"/>
  <c r="AU186" i="21" a="1"/>
  <c r="AU186" i="21" s="1"/>
  <c r="AT186" i="21" a="1"/>
  <c r="AT186" i="21" s="1"/>
  <c r="AS186" i="21" a="1"/>
  <c r="AS186" i="21" s="1"/>
  <c r="AR186" i="21" a="1"/>
  <c r="AR186" i="21" s="1"/>
  <c r="AQ186" i="21" a="1"/>
  <c r="AQ186" i="21" s="1"/>
  <c r="AP186" i="21" a="1"/>
  <c r="AP186" i="21" s="1"/>
  <c r="AO186" i="21" a="1"/>
  <c r="AO186" i="21" s="1"/>
  <c r="AN186" i="21" a="1"/>
  <c r="AN186" i="21" s="1"/>
  <c r="AM186" i="21" a="1"/>
  <c r="AM186" i="21" s="1"/>
  <c r="AL186" i="21" a="1"/>
  <c r="AL186" i="21" s="1"/>
  <c r="AK186" i="21" a="1"/>
  <c r="AK186" i="21" s="1"/>
  <c r="AJ186" i="21" a="1"/>
  <c r="AJ186" i="21" s="1"/>
  <c r="AI186" i="21" a="1"/>
  <c r="AI186" i="21" s="1"/>
  <c r="AH186" i="21" a="1"/>
  <c r="AH186" i="21" s="1"/>
  <c r="AG186" i="21" a="1"/>
  <c r="AG186" i="21" s="1"/>
  <c r="AF186" i="21" a="1"/>
  <c r="AF186" i="21" s="1"/>
  <c r="AE186" i="21" a="1"/>
  <c r="AE186" i="21" s="1"/>
  <c r="AD186" i="21" a="1"/>
  <c r="AD186" i="21" s="1"/>
  <c r="AC186" i="21" a="1"/>
  <c r="AC186" i="21" s="1"/>
  <c r="AB186" i="21" a="1"/>
  <c r="AB186" i="21" s="1"/>
  <c r="AA186" i="21" a="1"/>
  <c r="AA186" i="21" s="1"/>
  <c r="Z186" i="21" a="1"/>
  <c r="Z186" i="21" s="1"/>
  <c r="Y186" i="21" a="1"/>
  <c r="Y186" i="21" s="1"/>
  <c r="X186" i="21" a="1"/>
  <c r="X186" i="21" s="1"/>
  <c r="W186" i="21" a="1"/>
  <c r="W186" i="21" s="1"/>
  <c r="V186" i="21" a="1"/>
  <c r="V186" i="21" s="1"/>
  <c r="U186" i="21" a="1"/>
  <c r="U186" i="21" s="1"/>
  <c r="T186" i="21" a="1"/>
  <c r="T186" i="21" s="1"/>
  <c r="S186" i="21" a="1"/>
  <c r="S186" i="21" s="1"/>
  <c r="R186" i="21" a="1"/>
  <c r="R186" i="21" s="1"/>
  <c r="Q186" i="21" a="1"/>
  <c r="Q186" i="21" s="1"/>
  <c r="P186" i="21" a="1"/>
  <c r="P186" i="21" s="1"/>
  <c r="O186" i="21" a="1"/>
  <c r="O186" i="21" s="1"/>
  <c r="N186" i="21" a="1"/>
  <c r="N186" i="21" s="1"/>
  <c r="M186" i="21" a="1"/>
  <c r="M186" i="21" s="1"/>
  <c r="L186" i="21" a="1"/>
  <c r="L186" i="21" s="1"/>
  <c r="K186" i="21" a="1"/>
  <c r="K186" i="21" s="1"/>
  <c r="J186" i="21" a="1"/>
  <c r="J186" i="21" s="1"/>
  <c r="I186" i="21" a="1"/>
  <c r="I186" i="21" s="1"/>
  <c r="H186" i="21" a="1"/>
  <c r="H186" i="21" s="1"/>
  <c r="G186" i="21" a="1"/>
  <c r="G186" i="21" s="1"/>
  <c r="F186" i="21" a="1"/>
  <c r="F186" i="21" s="1"/>
  <c r="E186" i="21" a="1"/>
  <c r="E186" i="21" s="1"/>
  <c r="D186" i="21" a="1"/>
  <c r="D186" i="21" s="1"/>
  <c r="CW185" i="21" a="1"/>
  <c r="CW185" i="21" s="1"/>
  <c r="CV185" i="21" a="1"/>
  <c r="CV185" i="21" s="1"/>
  <c r="CU185" i="21" a="1"/>
  <c r="CU185" i="21" s="1"/>
  <c r="CT185" i="21" a="1"/>
  <c r="CT185" i="21" s="1"/>
  <c r="CS185" i="21" a="1"/>
  <c r="CS185" i="21" s="1"/>
  <c r="CR185" i="21" a="1"/>
  <c r="CR185" i="21" s="1"/>
  <c r="CQ185" i="21" a="1"/>
  <c r="CQ185" i="21" s="1"/>
  <c r="CP185" i="21" a="1"/>
  <c r="CP185" i="21" s="1"/>
  <c r="CO185" i="21" a="1"/>
  <c r="CO185" i="21" s="1"/>
  <c r="CN185" i="21" a="1"/>
  <c r="CN185" i="21" s="1"/>
  <c r="CM185" i="21" a="1"/>
  <c r="CM185" i="21" s="1"/>
  <c r="CL185" i="21" a="1"/>
  <c r="CL185" i="21" s="1"/>
  <c r="CK185" i="21" a="1"/>
  <c r="CK185" i="21" s="1"/>
  <c r="CJ185" i="21" a="1"/>
  <c r="CJ185" i="21" s="1"/>
  <c r="CI185" i="21" a="1"/>
  <c r="CI185" i="21" s="1"/>
  <c r="CH185" i="21" a="1"/>
  <c r="CH185" i="21" s="1"/>
  <c r="CG185" i="21" a="1"/>
  <c r="CG185" i="21" s="1"/>
  <c r="CF185" i="21" a="1"/>
  <c r="CF185" i="21" s="1"/>
  <c r="CE185" i="21" a="1"/>
  <c r="CE185" i="21" s="1"/>
  <c r="CD185" i="21" a="1"/>
  <c r="CD185" i="21" s="1"/>
  <c r="CC185" i="21" a="1"/>
  <c r="CC185" i="21" s="1"/>
  <c r="CB185" i="21" a="1"/>
  <c r="CB185" i="21" s="1"/>
  <c r="CA185" i="21" a="1"/>
  <c r="CA185" i="21" s="1"/>
  <c r="BZ185" i="21" a="1"/>
  <c r="BZ185" i="21" s="1"/>
  <c r="BY185" i="21" a="1"/>
  <c r="BY185" i="21" s="1"/>
  <c r="BX185" i="21" a="1"/>
  <c r="BX185" i="21" s="1"/>
  <c r="BW185" i="21" a="1"/>
  <c r="BW185" i="21" s="1"/>
  <c r="BV185" i="21" a="1"/>
  <c r="BV185" i="21" s="1"/>
  <c r="BU185" i="21" a="1"/>
  <c r="BU185" i="21" s="1"/>
  <c r="BT185" i="21" a="1"/>
  <c r="BT185" i="21" s="1"/>
  <c r="BS185" i="21" a="1"/>
  <c r="BS185" i="21" s="1"/>
  <c r="BR185" i="21" a="1"/>
  <c r="BR185" i="21" s="1"/>
  <c r="BQ185" i="21" a="1"/>
  <c r="BQ185" i="21" s="1"/>
  <c r="BP185" i="21" a="1"/>
  <c r="BP185" i="21" s="1"/>
  <c r="BO185" i="21" a="1"/>
  <c r="BO185" i="21" s="1"/>
  <c r="BN185" i="21" a="1"/>
  <c r="BN185" i="21" s="1"/>
  <c r="BM185" i="21" a="1"/>
  <c r="BM185" i="21" s="1"/>
  <c r="BL185" i="21" a="1"/>
  <c r="BL185" i="21" s="1"/>
  <c r="BK185" i="21" a="1"/>
  <c r="BK185" i="21" s="1"/>
  <c r="BJ185" i="21" a="1"/>
  <c r="BJ185" i="21" s="1"/>
  <c r="BI185" i="21" a="1"/>
  <c r="BI185" i="21" s="1"/>
  <c r="BH185" i="21" a="1"/>
  <c r="BH185" i="21" s="1"/>
  <c r="BG185" i="21" a="1"/>
  <c r="BG185" i="21" s="1"/>
  <c r="BF185" i="21" a="1"/>
  <c r="BF185" i="21" s="1"/>
  <c r="BE185" i="21" a="1"/>
  <c r="BE185" i="21" s="1"/>
  <c r="BD185" i="21" a="1"/>
  <c r="BD185" i="21" s="1"/>
  <c r="BC185" i="21" a="1"/>
  <c r="BC185" i="21" s="1"/>
  <c r="BB185" i="21" a="1"/>
  <c r="BB185" i="21" s="1"/>
  <c r="BA185" i="21" a="1"/>
  <c r="BA185" i="21" s="1"/>
  <c r="AZ185" i="21" a="1"/>
  <c r="AZ185" i="21" s="1"/>
  <c r="AY185" i="21" a="1"/>
  <c r="AY185" i="21" s="1"/>
  <c r="AX185" i="21" a="1"/>
  <c r="AX185" i="21" s="1"/>
  <c r="AW185" i="21" a="1"/>
  <c r="AW185" i="21" s="1"/>
  <c r="AV185" i="21" a="1"/>
  <c r="AV185" i="21" s="1"/>
  <c r="AU185" i="21" a="1"/>
  <c r="AU185" i="21" s="1"/>
  <c r="AT185" i="21" a="1"/>
  <c r="AT185" i="21" s="1"/>
  <c r="AS185" i="21" a="1"/>
  <c r="AS185" i="21" s="1"/>
  <c r="AR185" i="21" a="1"/>
  <c r="AR185" i="21" s="1"/>
  <c r="AQ185" i="21" a="1"/>
  <c r="AQ185" i="21" s="1"/>
  <c r="AP185" i="21" a="1"/>
  <c r="AP185" i="21" s="1"/>
  <c r="AO185" i="21" a="1"/>
  <c r="AO185" i="21" s="1"/>
  <c r="AN185" i="21" a="1"/>
  <c r="AN185" i="21" s="1"/>
  <c r="AM185" i="21" a="1"/>
  <c r="AM185" i="21" s="1"/>
  <c r="AL185" i="21" a="1"/>
  <c r="AL185" i="21" s="1"/>
  <c r="AK185" i="21" a="1"/>
  <c r="AK185" i="21" s="1"/>
  <c r="AJ185" i="21" a="1"/>
  <c r="AJ185" i="21" s="1"/>
  <c r="AI185" i="21" a="1"/>
  <c r="AI185" i="21" s="1"/>
  <c r="AH185" i="21" a="1"/>
  <c r="AH185" i="21" s="1"/>
  <c r="AG185" i="21" a="1"/>
  <c r="AG185" i="21" s="1"/>
  <c r="AF185" i="21" a="1"/>
  <c r="AF185" i="21" s="1"/>
  <c r="AE185" i="21" a="1"/>
  <c r="AE185" i="21" s="1"/>
  <c r="AD185" i="21" a="1"/>
  <c r="AD185" i="21" s="1"/>
  <c r="AC185" i="21" a="1"/>
  <c r="AC185" i="21" s="1"/>
  <c r="AB185" i="21" a="1"/>
  <c r="AB185" i="21" s="1"/>
  <c r="AA185" i="21" a="1"/>
  <c r="AA185" i="21" s="1"/>
  <c r="Z185" i="21" a="1"/>
  <c r="Z185" i="21" s="1"/>
  <c r="Y185" i="21" a="1"/>
  <c r="Y185" i="21" s="1"/>
  <c r="X185" i="21" a="1"/>
  <c r="X185" i="21" s="1"/>
  <c r="W185" i="21" a="1"/>
  <c r="W185" i="21" s="1"/>
  <c r="V185" i="21" a="1"/>
  <c r="V185" i="21" s="1"/>
  <c r="U185" i="21" a="1"/>
  <c r="U185" i="21" s="1"/>
  <c r="T185" i="21" a="1"/>
  <c r="T185" i="21" s="1"/>
  <c r="S185" i="21" a="1"/>
  <c r="S185" i="21" s="1"/>
  <c r="R185" i="21" a="1"/>
  <c r="R185" i="21" s="1"/>
  <c r="Q185" i="21" a="1"/>
  <c r="Q185" i="21" s="1"/>
  <c r="P185" i="21" a="1"/>
  <c r="P185" i="21" s="1"/>
  <c r="O185" i="21" a="1"/>
  <c r="O185" i="21" s="1"/>
  <c r="N185" i="21" a="1"/>
  <c r="N185" i="21" s="1"/>
  <c r="M185" i="21" a="1"/>
  <c r="M185" i="21" s="1"/>
  <c r="L185" i="21" a="1"/>
  <c r="L185" i="21" s="1"/>
  <c r="K185" i="21" a="1"/>
  <c r="K185" i="21" s="1"/>
  <c r="J185" i="21" a="1"/>
  <c r="J185" i="21" s="1"/>
  <c r="I185" i="21" a="1"/>
  <c r="I185" i="21" s="1"/>
  <c r="H185" i="21" a="1"/>
  <c r="H185" i="21" s="1"/>
  <c r="G185" i="21" a="1"/>
  <c r="G185" i="21" s="1"/>
  <c r="F185" i="21" a="1"/>
  <c r="F185" i="21" s="1"/>
  <c r="E185" i="21" a="1"/>
  <c r="E185" i="21" s="1"/>
  <c r="D185" i="21" a="1"/>
  <c r="D185" i="21" s="1"/>
  <c r="CW184" i="21" a="1"/>
  <c r="CW184" i="21" s="1"/>
  <c r="CV184" i="21" a="1"/>
  <c r="CV184" i="21" s="1"/>
  <c r="CU184" i="21" a="1"/>
  <c r="CU184" i="21" s="1"/>
  <c r="CT184" i="21" a="1"/>
  <c r="CT184" i="21" s="1"/>
  <c r="CS184" i="21" a="1"/>
  <c r="CS184" i="21" s="1"/>
  <c r="CR184" i="21" a="1"/>
  <c r="CR184" i="21" s="1"/>
  <c r="CQ184" i="21" a="1"/>
  <c r="CQ184" i="21" s="1"/>
  <c r="CP184" i="21" a="1"/>
  <c r="CP184" i="21" s="1"/>
  <c r="CO184" i="21" a="1"/>
  <c r="CO184" i="21" s="1"/>
  <c r="CN184" i="21" a="1"/>
  <c r="CN184" i="21" s="1"/>
  <c r="CM184" i="21" a="1"/>
  <c r="CM184" i="21" s="1"/>
  <c r="CL184" i="21" a="1"/>
  <c r="CL184" i="21" s="1"/>
  <c r="CK184" i="21" a="1"/>
  <c r="CK184" i="21" s="1"/>
  <c r="CJ184" i="21" a="1"/>
  <c r="CJ184" i="21" s="1"/>
  <c r="CI184" i="21" a="1"/>
  <c r="CI184" i="21" s="1"/>
  <c r="CH184" i="21" a="1"/>
  <c r="CH184" i="21" s="1"/>
  <c r="CG184" i="21" a="1"/>
  <c r="CG184" i="21" s="1"/>
  <c r="CF184" i="21" a="1"/>
  <c r="CF184" i="21" s="1"/>
  <c r="CE184" i="21" a="1"/>
  <c r="CE184" i="21" s="1"/>
  <c r="CD184" i="21" a="1"/>
  <c r="CD184" i="21" s="1"/>
  <c r="CC184" i="21" a="1"/>
  <c r="CC184" i="21" s="1"/>
  <c r="CB184" i="21" a="1"/>
  <c r="CB184" i="21" s="1"/>
  <c r="CA184" i="21" a="1"/>
  <c r="CA184" i="21" s="1"/>
  <c r="BZ184" i="21" a="1"/>
  <c r="BZ184" i="21" s="1"/>
  <c r="BY184" i="21" a="1"/>
  <c r="BY184" i="21" s="1"/>
  <c r="BX184" i="21" a="1"/>
  <c r="BX184" i="21" s="1"/>
  <c r="BW184" i="21" a="1"/>
  <c r="BW184" i="21" s="1"/>
  <c r="BV184" i="21" a="1"/>
  <c r="BV184" i="21" s="1"/>
  <c r="BU184" i="21" a="1"/>
  <c r="BU184" i="21" s="1"/>
  <c r="BT184" i="21" a="1"/>
  <c r="BT184" i="21" s="1"/>
  <c r="BS184" i="21" a="1"/>
  <c r="BS184" i="21" s="1"/>
  <c r="BR184" i="21" a="1"/>
  <c r="BR184" i="21" s="1"/>
  <c r="BQ184" i="21" a="1"/>
  <c r="BQ184" i="21" s="1"/>
  <c r="BP184" i="21" a="1"/>
  <c r="BP184" i="21" s="1"/>
  <c r="BO184" i="21" a="1"/>
  <c r="BO184" i="21" s="1"/>
  <c r="BN184" i="21" a="1"/>
  <c r="BN184" i="21" s="1"/>
  <c r="BM184" i="21" a="1"/>
  <c r="BM184" i="21" s="1"/>
  <c r="BL184" i="21" a="1"/>
  <c r="BL184" i="21" s="1"/>
  <c r="BK184" i="21" a="1"/>
  <c r="BK184" i="21" s="1"/>
  <c r="BJ184" i="21" a="1"/>
  <c r="BJ184" i="21" s="1"/>
  <c r="BI184" i="21" a="1"/>
  <c r="BI184" i="21" s="1"/>
  <c r="BH184" i="21" a="1"/>
  <c r="BH184" i="21" s="1"/>
  <c r="BG184" i="21" a="1"/>
  <c r="BG184" i="21" s="1"/>
  <c r="BF184" i="21" a="1"/>
  <c r="BF184" i="21" s="1"/>
  <c r="BE184" i="21" a="1"/>
  <c r="BE184" i="21" s="1"/>
  <c r="BD184" i="21" a="1"/>
  <c r="BD184" i="21" s="1"/>
  <c r="BC184" i="21" a="1"/>
  <c r="BC184" i="21" s="1"/>
  <c r="BB184" i="21" a="1"/>
  <c r="BB184" i="21" s="1"/>
  <c r="BA184" i="21" a="1"/>
  <c r="BA184" i="21" s="1"/>
  <c r="AZ184" i="21" a="1"/>
  <c r="AZ184" i="21" s="1"/>
  <c r="AY184" i="21" a="1"/>
  <c r="AY184" i="21" s="1"/>
  <c r="AX184" i="21" a="1"/>
  <c r="AX184" i="21" s="1"/>
  <c r="AW184" i="21" a="1"/>
  <c r="AW184" i="21" s="1"/>
  <c r="AV184" i="21" a="1"/>
  <c r="AV184" i="21" s="1"/>
  <c r="AU184" i="21" a="1"/>
  <c r="AU184" i="21" s="1"/>
  <c r="AT184" i="21" a="1"/>
  <c r="AT184" i="21" s="1"/>
  <c r="AS184" i="21" a="1"/>
  <c r="AS184" i="21" s="1"/>
  <c r="AR184" i="21" a="1"/>
  <c r="AR184" i="21" s="1"/>
  <c r="AQ184" i="21" a="1"/>
  <c r="AQ184" i="21" s="1"/>
  <c r="AP184" i="21" a="1"/>
  <c r="AP184" i="21" s="1"/>
  <c r="AO184" i="21" a="1"/>
  <c r="AO184" i="21" s="1"/>
  <c r="AN184" i="21" a="1"/>
  <c r="AN184" i="21" s="1"/>
  <c r="AM184" i="21" a="1"/>
  <c r="AM184" i="21" s="1"/>
  <c r="AL184" i="21" a="1"/>
  <c r="AL184" i="21" s="1"/>
  <c r="AK184" i="21" a="1"/>
  <c r="AK184" i="21" s="1"/>
  <c r="AJ184" i="21" a="1"/>
  <c r="AJ184" i="21" s="1"/>
  <c r="AI184" i="21" a="1"/>
  <c r="AI184" i="21" s="1"/>
  <c r="AH184" i="21" a="1"/>
  <c r="AH184" i="21" s="1"/>
  <c r="AG184" i="21" a="1"/>
  <c r="AG184" i="21" s="1"/>
  <c r="AF184" i="21" a="1"/>
  <c r="AF184" i="21" s="1"/>
  <c r="AE184" i="21" a="1"/>
  <c r="AE184" i="21" s="1"/>
  <c r="AD184" i="21" a="1"/>
  <c r="AD184" i="21" s="1"/>
  <c r="AC184" i="21" a="1"/>
  <c r="AC184" i="21" s="1"/>
  <c r="AB184" i="21" a="1"/>
  <c r="AB184" i="21" s="1"/>
  <c r="AA184" i="21" a="1"/>
  <c r="AA184" i="21" s="1"/>
  <c r="Z184" i="21" a="1"/>
  <c r="Z184" i="21" s="1"/>
  <c r="Y184" i="21" a="1"/>
  <c r="Y184" i="21" s="1"/>
  <c r="X184" i="21" a="1"/>
  <c r="X184" i="21" s="1"/>
  <c r="W184" i="21" a="1"/>
  <c r="W184" i="21" s="1"/>
  <c r="V184" i="21" a="1"/>
  <c r="V184" i="21" s="1"/>
  <c r="U184" i="21" a="1"/>
  <c r="U184" i="21" s="1"/>
  <c r="T184" i="21" a="1"/>
  <c r="T184" i="21" s="1"/>
  <c r="S184" i="21" a="1"/>
  <c r="S184" i="21" s="1"/>
  <c r="R184" i="21" a="1"/>
  <c r="R184" i="21" s="1"/>
  <c r="Q184" i="21" a="1"/>
  <c r="Q184" i="21" s="1"/>
  <c r="P184" i="21" a="1"/>
  <c r="P184" i="21" s="1"/>
  <c r="O184" i="21" a="1"/>
  <c r="O184" i="21" s="1"/>
  <c r="N184" i="21" a="1"/>
  <c r="N184" i="21" s="1"/>
  <c r="M184" i="21" a="1"/>
  <c r="M184" i="21" s="1"/>
  <c r="L184" i="21" a="1"/>
  <c r="L184" i="21" s="1"/>
  <c r="K184" i="21" a="1"/>
  <c r="K184" i="21" s="1"/>
  <c r="J184" i="21" a="1"/>
  <c r="J184" i="21" s="1"/>
  <c r="I184" i="21" a="1"/>
  <c r="I184" i="21" s="1"/>
  <c r="H184" i="21" a="1"/>
  <c r="H184" i="21" s="1"/>
  <c r="G184" i="21" a="1"/>
  <c r="G184" i="21" s="1"/>
  <c r="F184" i="21" a="1"/>
  <c r="F184" i="21" s="1"/>
  <c r="E184" i="21" a="1"/>
  <c r="E184" i="21" s="1"/>
  <c r="D184" i="21" a="1"/>
  <c r="D184" i="21" s="1"/>
  <c r="CW183" i="21" a="1"/>
  <c r="CW183" i="21" s="1"/>
  <c r="CV183" i="21" a="1"/>
  <c r="CV183" i="21" s="1"/>
  <c r="CU183" i="21" a="1"/>
  <c r="CU183" i="21" s="1"/>
  <c r="CT183" i="21" a="1"/>
  <c r="CT183" i="21" s="1"/>
  <c r="CS183" i="21" a="1"/>
  <c r="CS183" i="21" s="1"/>
  <c r="CR183" i="21" a="1"/>
  <c r="CR183" i="21" s="1"/>
  <c r="CQ183" i="21" a="1"/>
  <c r="CQ183" i="21" s="1"/>
  <c r="CP183" i="21" a="1"/>
  <c r="CP183" i="21" s="1"/>
  <c r="CO183" i="21" a="1"/>
  <c r="CO183" i="21" s="1"/>
  <c r="CN183" i="21" a="1"/>
  <c r="CN183" i="21" s="1"/>
  <c r="CM183" i="21" a="1"/>
  <c r="CM183" i="21" s="1"/>
  <c r="CL183" i="21" a="1"/>
  <c r="CL183" i="21" s="1"/>
  <c r="CK183" i="21" a="1"/>
  <c r="CK183" i="21" s="1"/>
  <c r="CJ183" i="21" a="1"/>
  <c r="CJ183" i="21" s="1"/>
  <c r="CI183" i="21" a="1"/>
  <c r="CI183" i="21" s="1"/>
  <c r="CH183" i="21" a="1"/>
  <c r="CH183" i="21" s="1"/>
  <c r="CG183" i="21" a="1"/>
  <c r="CG183" i="21" s="1"/>
  <c r="CF183" i="21" a="1"/>
  <c r="CF183" i="21" s="1"/>
  <c r="CE183" i="21" a="1"/>
  <c r="CE183" i="21" s="1"/>
  <c r="CD183" i="21" a="1"/>
  <c r="CD183" i="21" s="1"/>
  <c r="CC183" i="21" a="1"/>
  <c r="CC183" i="21" s="1"/>
  <c r="CB183" i="21" a="1"/>
  <c r="CB183" i="21" s="1"/>
  <c r="CA183" i="21" a="1"/>
  <c r="CA183" i="21" s="1"/>
  <c r="BZ183" i="21" a="1"/>
  <c r="BZ183" i="21" s="1"/>
  <c r="BY183" i="21" a="1"/>
  <c r="BY183" i="21" s="1"/>
  <c r="BX183" i="21" a="1"/>
  <c r="BX183" i="21" s="1"/>
  <c r="BW183" i="21" a="1"/>
  <c r="BW183" i="21" s="1"/>
  <c r="BV183" i="21" a="1"/>
  <c r="BV183" i="21" s="1"/>
  <c r="BU183" i="21" a="1"/>
  <c r="BU183" i="21" s="1"/>
  <c r="BT183" i="21" a="1"/>
  <c r="BT183" i="21" s="1"/>
  <c r="BS183" i="21" a="1"/>
  <c r="BS183" i="21" s="1"/>
  <c r="BR183" i="21" a="1"/>
  <c r="BR183" i="21" s="1"/>
  <c r="BQ183" i="21" a="1"/>
  <c r="BQ183" i="21" s="1"/>
  <c r="BP183" i="21" a="1"/>
  <c r="BP183" i="21" s="1"/>
  <c r="BO183" i="21" a="1"/>
  <c r="BO183" i="21" s="1"/>
  <c r="BN183" i="21" a="1"/>
  <c r="BN183" i="21" s="1"/>
  <c r="BM183" i="21" a="1"/>
  <c r="BM183" i="21" s="1"/>
  <c r="BL183" i="21" a="1"/>
  <c r="BL183" i="21" s="1"/>
  <c r="BK183" i="21" a="1"/>
  <c r="BK183" i="21" s="1"/>
  <c r="BJ183" i="21" a="1"/>
  <c r="BJ183" i="21" s="1"/>
  <c r="BI183" i="21" a="1"/>
  <c r="BI183" i="21" s="1"/>
  <c r="BH183" i="21" a="1"/>
  <c r="BH183" i="21" s="1"/>
  <c r="BG183" i="21" a="1"/>
  <c r="BG183" i="21" s="1"/>
  <c r="BF183" i="21" a="1"/>
  <c r="BF183" i="21" s="1"/>
  <c r="BE183" i="21" a="1"/>
  <c r="BE183" i="21" s="1"/>
  <c r="BD183" i="21" a="1"/>
  <c r="BD183" i="21" s="1"/>
  <c r="BC183" i="21" a="1"/>
  <c r="BC183" i="21" s="1"/>
  <c r="BB183" i="21" a="1"/>
  <c r="BB183" i="21" s="1"/>
  <c r="BA183" i="21" a="1"/>
  <c r="BA183" i="21" s="1"/>
  <c r="AZ183" i="21" a="1"/>
  <c r="AZ183" i="21" s="1"/>
  <c r="AY183" i="21" a="1"/>
  <c r="AY183" i="21" s="1"/>
  <c r="AX183" i="21" a="1"/>
  <c r="AX183" i="21" s="1"/>
  <c r="AW183" i="21" a="1"/>
  <c r="AW183" i="21" s="1"/>
  <c r="AV183" i="21" a="1"/>
  <c r="AV183" i="21" s="1"/>
  <c r="AU183" i="21" a="1"/>
  <c r="AU183" i="21" s="1"/>
  <c r="AT183" i="21" a="1"/>
  <c r="AT183" i="21" s="1"/>
  <c r="AS183" i="21" a="1"/>
  <c r="AS183" i="21" s="1"/>
  <c r="AR183" i="21" a="1"/>
  <c r="AR183" i="21" s="1"/>
  <c r="AQ183" i="21" a="1"/>
  <c r="AQ183" i="21" s="1"/>
  <c r="AP183" i="21" a="1"/>
  <c r="AP183" i="21" s="1"/>
  <c r="AO183" i="21" a="1"/>
  <c r="AO183" i="21" s="1"/>
  <c r="AN183" i="21" a="1"/>
  <c r="AN183" i="21" s="1"/>
  <c r="AM183" i="21" a="1"/>
  <c r="AM183" i="21" s="1"/>
  <c r="AL183" i="21" a="1"/>
  <c r="AL183" i="21" s="1"/>
  <c r="AK183" i="21" a="1"/>
  <c r="AK183" i="21" s="1"/>
  <c r="AJ183" i="21" a="1"/>
  <c r="AJ183" i="21" s="1"/>
  <c r="AI183" i="21" a="1"/>
  <c r="AI183" i="21" s="1"/>
  <c r="AH183" i="21" a="1"/>
  <c r="AH183" i="21" s="1"/>
  <c r="AG183" i="21" a="1"/>
  <c r="AG183" i="21" s="1"/>
  <c r="AF183" i="21" a="1"/>
  <c r="AF183" i="21" s="1"/>
  <c r="AE183" i="21" a="1"/>
  <c r="AE183" i="21" s="1"/>
  <c r="AD183" i="21" a="1"/>
  <c r="AD183" i="21" s="1"/>
  <c r="AC183" i="21" a="1"/>
  <c r="AC183" i="21" s="1"/>
  <c r="AB183" i="21" a="1"/>
  <c r="AB183" i="21" s="1"/>
  <c r="AA183" i="21" a="1"/>
  <c r="AA183" i="21" s="1"/>
  <c r="Z183" i="21" a="1"/>
  <c r="Z183" i="21" s="1"/>
  <c r="Y183" i="21" a="1"/>
  <c r="Y183" i="21" s="1"/>
  <c r="X183" i="21" a="1"/>
  <c r="X183" i="21" s="1"/>
  <c r="W183" i="21" a="1"/>
  <c r="W183" i="21" s="1"/>
  <c r="V183" i="21" a="1"/>
  <c r="V183" i="21" s="1"/>
  <c r="U183" i="21" a="1"/>
  <c r="U183" i="21" s="1"/>
  <c r="T183" i="21" a="1"/>
  <c r="T183" i="21" s="1"/>
  <c r="S183" i="21" a="1"/>
  <c r="S183" i="21" s="1"/>
  <c r="R183" i="21" a="1"/>
  <c r="R183" i="21" s="1"/>
  <c r="Q183" i="21" a="1"/>
  <c r="Q183" i="21" s="1"/>
  <c r="P183" i="21" a="1"/>
  <c r="P183" i="21" s="1"/>
  <c r="O183" i="21" a="1"/>
  <c r="O183" i="21" s="1"/>
  <c r="N183" i="21" a="1"/>
  <c r="N183" i="21" s="1"/>
  <c r="M183" i="21" a="1"/>
  <c r="M183" i="21" s="1"/>
  <c r="L183" i="21" a="1"/>
  <c r="L183" i="21" s="1"/>
  <c r="K183" i="21" a="1"/>
  <c r="K183" i="21" s="1"/>
  <c r="J183" i="21" a="1"/>
  <c r="J183" i="21" s="1"/>
  <c r="I183" i="21" a="1"/>
  <c r="I183" i="21" s="1"/>
  <c r="H183" i="21" a="1"/>
  <c r="H183" i="21" s="1"/>
  <c r="G183" i="21" a="1"/>
  <c r="G183" i="21" s="1"/>
  <c r="F183" i="21" a="1"/>
  <c r="F183" i="21" s="1"/>
  <c r="E183" i="21" a="1"/>
  <c r="E183" i="21" s="1"/>
  <c r="D183" i="21" a="1"/>
  <c r="D183" i="21" s="1"/>
  <c r="CW182" i="21" a="1"/>
  <c r="CW182" i="21" s="1"/>
  <c r="CV182" i="21" a="1"/>
  <c r="CV182" i="21" s="1"/>
  <c r="CU182" i="21" a="1"/>
  <c r="CU182" i="21" s="1"/>
  <c r="CT182" i="21" a="1"/>
  <c r="CT182" i="21" s="1"/>
  <c r="CS182" i="21" a="1"/>
  <c r="CS182" i="21" s="1"/>
  <c r="CR182" i="21" a="1"/>
  <c r="CR182" i="21" s="1"/>
  <c r="CQ182" i="21" a="1"/>
  <c r="CQ182" i="21" s="1"/>
  <c r="CP182" i="21" a="1"/>
  <c r="CP182" i="21" s="1"/>
  <c r="CO182" i="21" a="1"/>
  <c r="CO182" i="21" s="1"/>
  <c r="CN182" i="21" a="1"/>
  <c r="CN182" i="21" s="1"/>
  <c r="CM182" i="21" a="1"/>
  <c r="CM182" i="21" s="1"/>
  <c r="CL182" i="21" a="1"/>
  <c r="CL182" i="21" s="1"/>
  <c r="CK182" i="21" a="1"/>
  <c r="CK182" i="21" s="1"/>
  <c r="CJ182" i="21" a="1"/>
  <c r="CJ182" i="21" s="1"/>
  <c r="CI182" i="21" a="1"/>
  <c r="CI182" i="21" s="1"/>
  <c r="CH182" i="21" a="1"/>
  <c r="CH182" i="21" s="1"/>
  <c r="CG182" i="21" a="1"/>
  <c r="CG182" i="21" s="1"/>
  <c r="CF182" i="21" a="1"/>
  <c r="CF182" i="21" s="1"/>
  <c r="CE182" i="21" a="1"/>
  <c r="CE182" i="21" s="1"/>
  <c r="CD182" i="21" a="1"/>
  <c r="CD182" i="21" s="1"/>
  <c r="CC182" i="21" a="1"/>
  <c r="CC182" i="21" s="1"/>
  <c r="CB182" i="21" a="1"/>
  <c r="CB182" i="21" s="1"/>
  <c r="CA182" i="21" a="1"/>
  <c r="CA182" i="21" s="1"/>
  <c r="BZ182" i="21" a="1"/>
  <c r="BZ182" i="21" s="1"/>
  <c r="BY182" i="21" a="1"/>
  <c r="BY182" i="21" s="1"/>
  <c r="BX182" i="21" a="1"/>
  <c r="BX182" i="21" s="1"/>
  <c r="BW182" i="21" a="1"/>
  <c r="BW182" i="21" s="1"/>
  <c r="BV182" i="21" a="1"/>
  <c r="BV182" i="21" s="1"/>
  <c r="BU182" i="21" a="1"/>
  <c r="BU182" i="21" s="1"/>
  <c r="BT182" i="21" a="1"/>
  <c r="BT182" i="21" s="1"/>
  <c r="BS182" i="21" a="1"/>
  <c r="BS182" i="21" s="1"/>
  <c r="BR182" i="21" a="1"/>
  <c r="BR182" i="21" s="1"/>
  <c r="BQ182" i="21" a="1"/>
  <c r="BQ182" i="21" s="1"/>
  <c r="BP182" i="21" a="1"/>
  <c r="BP182" i="21" s="1"/>
  <c r="BO182" i="21" a="1"/>
  <c r="BO182" i="21" s="1"/>
  <c r="BN182" i="21" a="1"/>
  <c r="BN182" i="21" s="1"/>
  <c r="BM182" i="21" a="1"/>
  <c r="BM182" i="21" s="1"/>
  <c r="BL182" i="21" a="1"/>
  <c r="BL182" i="21" s="1"/>
  <c r="BK182" i="21" a="1"/>
  <c r="BK182" i="21" s="1"/>
  <c r="BJ182" i="21" a="1"/>
  <c r="BJ182" i="21" s="1"/>
  <c r="BI182" i="21" a="1"/>
  <c r="BI182" i="21" s="1"/>
  <c r="BH182" i="21" a="1"/>
  <c r="BH182" i="21" s="1"/>
  <c r="BG182" i="21" a="1"/>
  <c r="BG182" i="21" s="1"/>
  <c r="BF182" i="21" a="1"/>
  <c r="BF182" i="21" s="1"/>
  <c r="BE182" i="21" a="1"/>
  <c r="BE182" i="21" s="1"/>
  <c r="BD182" i="21" a="1"/>
  <c r="BD182" i="21" s="1"/>
  <c r="BC182" i="21" a="1"/>
  <c r="BC182" i="21" s="1"/>
  <c r="BB182" i="21" a="1"/>
  <c r="BB182" i="21" s="1"/>
  <c r="BA182" i="21" a="1"/>
  <c r="BA182" i="21" s="1"/>
  <c r="AZ182" i="21" a="1"/>
  <c r="AZ182" i="21" s="1"/>
  <c r="AY182" i="21" a="1"/>
  <c r="AY182" i="21" s="1"/>
  <c r="AX182" i="21" a="1"/>
  <c r="AX182" i="21" s="1"/>
  <c r="AW182" i="21" a="1"/>
  <c r="AW182" i="21" s="1"/>
  <c r="AV182" i="21" a="1"/>
  <c r="AV182" i="21" s="1"/>
  <c r="AU182" i="21" a="1"/>
  <c r="AU182" i="21" s="1"/>
  <c r="AT182" i="21" a="1"/>
  <c r="AT182" i="21" s="1"/>
  <c r="AS182" i="21" a="1"/>
  <c r="AS182" i="21" s="1"/>
  <c r="AR182" i="21" a="1"/>
  <c r="AR182" i="21" s="1"/>
  <c r="AQ182" i="21" a="1"/>
  <c r="AQ182" i="21" s="1"/>
  <c r="AP182" i="21" a="1"/>
  <c r="AP182" i="21" s="1"/>
  <c r="AO182" i="21" a="1"/>
  <c r="AO182" i="21" s="1"/>
  <c r="AN182" i="21" a="1"/>
  <c r="AN182" i="21" s="1"/>
  <c r="AM182" i="21" a="1"/>
  <c r="AM182" i="21" s="1"/>
  <c r="AL182" i="21" a="1"/>
  <c r="AL182" i="21" s="1"/>
  <c r="AK182" i="21" a="1"/>
  <c r="AK182" i="21" s="1"/>
  <c r="AJ182" i="21" a="1"/>
  <c r="AJ182" i="21" s="1"/>
  <c r="AI182" i="21" a="1"/>
  <c r="AI182" i="21" s="1"/>
  <c r="AH182" i="21" a="1"/>
  <c r="AH182" i="21" s="1"/>
  <c r="AG182" i="21" a="1"/>
  <c r="AG182" i="21" s="1"/>
  <c r="AF182" i="21" a="1"/>
  <c r="AF182" i="21" s="1"/>
  <c r="AE182" i="21" a="1"/>
  <c r="AE182" i="21" s="1"/>
  <c r="AD182" i="21" a="1"/>
  <c r="AD182" i="21" s="1"/>
  <c r="AC182" i="21" a="1"/>
  <c r="AC182" i="21" s="1"/>
  <c r="AB182" i="21" a="1"/>
  <c r="AB182" i="21" s="1"/>
  <c r="AA182" i="21" a="1"/>
  <c r="AA182" i="21" s="1"/>
  <c r="Z182" i="21" a="1"/>
  <c r="Z182" i="21" s="1"/>
  <c r="Y182" i="21" a="1"/>
  <c r="Y182" i="21" s="1"/>
  <c r="X182" i="21" a="1"/>
  <c r="X182" i="21" s="1"/>
  <c r="W182" i="21" a="1"/>
  <c r="W182" i="21" s="1"/>
  <c r="V182" i="21" a="1"/>
  <c r="V182" i="21" s="1"/>
  <c r="U182" i="21" a="1"/>
  <c r="U182" i="21" s="1"/>
  <c r="T182" i="21" a="1"/>
  <c r="T182" i="21" s="1"/>
  <c r="S182" i="21" a="1"/>
  <c r="S182" i="21" s="1"/>
  <c r="R182" i="21" a="1"/>
  <c r="R182" i="21" s="1"/>
  <c r="Q182" i="21" a="1"/>
  <c r="Q182" i="21" s="1"/>
  <c r="P182" i="21" a="1"/>
  <c r="P182" i="21" s="1"/>
  <c r="O182" i="21" a="1"/>
  <c r="O182" i="21" s="1"/>
  <c r="N182" i="21" a="1"/>
  <c r="N182" i="21" s="1"/>
  <c r="M182" i="21" a="1"/>
  <c r="M182" i="21" s="1"/>
  <c r="L182" i="21" a="1"/>
  <c r="L182" i="21" s="1"/>
  <c r="K182" i="21" a="1"/>
  <c r="K182" i="21" s="1"/>
  <c r="J182" i="21" a="1"/>
  <c r="J182" i="21" s="1"/>
  <c r="I182" i="21" a="1"/>
  <c r="I182" i="21" s="1"/>
  <c r="H182" i="21" a="1"/>
  <c r="H182" i="21" s="1"/>
  <c r="G182" i="21" a="1"/>
  <c r="G182" i="21" s="1"/>
  <c r="F182" i="21" a="1"/>
  <c r="F182" i="21" s="1"/>
  <c r="E182" i="21" a="1"/>
  <c r="E182" i="21" s="1"/>
  <c r="D182" i="21" a="1"/>
  <c r="D182" i="21" s="1"/>
  <c r="CW181" i="21" a="1"/>
  <c r="CW181" i="21" s="1"/>
  <c r="CV181" i="21" a="1"/>
  <c r="CV181" i="21" s="1"/>
  <c r="CU181" i="21" a="1"/>
  <c r="CU181" i="21" s="1"/>
  <c r="CT181" i="21" a="1"/>
  <c r="CT181" i="21" s="1"/>
  <c r="CS181" i="21" a="1"/>
  <c r="CS181" i="21" s="1"/>
  <c r="CR181" i="21" a="1"/>
  <c r="CR181" i="21" s="1"/>
  <c r="CQ181" i="21" a="1"/>
  <c r="CQ181" i="21" s="1"/>
  <c r="CP181" i="21" a="1"/>
  <c r="CP181" i="21" s="1"/>
  <c r="CO181" i="21" a="1"/>
  <c r="CO181" i="21" s="1"/>
  <c r="CN181" i="21" a="1"/>
  <c r="CN181" i="21" s="1"/>
  <c r="CM181" i="21" a="1"/>
  <c r="CM181" i="21" s="1"/>
  <c r="CL181" i="21" a="1"/>
  <c r="CL181" i="21" s="1"/>
  <c r="CK181" i="21" a="1"/>
  <c r="CK181" i="21" s="1"/>
  <c r="CJ181" i="21" a="1"/>
  <c r="CJ181" i="21" s="1"/>
  <c r="CI181" i="21" a="1"/>
  <c r="CI181" i="21" s="1"/>
  <c r="CH181" i="21" a="1"/>
  <c r="CH181" i="21" s="1"/>
  <c r="CG181" i="21" a="1"/>
  <c r="CG181" i="21" s="1"/>
  <c r="CF181" i="21" a="1"/>
  <c r="CF181" i="21" s="1"/>
  <c r="CE181" i="21" a="1"/>
  <c r="CE181" i="21" s="1"/>
  <c r="CD181" i="21" a="1"/>
  <c r="CD181" i="21" s="1"/>
  <c r="CC181" i="21" a="1"/>
  <c r="CC181" i="21" s="1"/>
  <c r="CB181" i="21" a="1"/>
  <c r="CB181" i="21" s="1"/>
  <c r="CA181" i="21" a="1"/>
  <c r="CA181" i="21" s="1"/>
  <c r="BZ181" i="21" a="1"/>
  <c r="BZ181" i="21" s="1"/>
  <c r="BY181" i="21" a="1"/>
  <c r="BY181" i="21" s="1"/>
  <c r="BX181" i="21" a="1"/>
  <c r="BX181" i="21" s="1"/>
  <c r="BW181" i="21" a="1"/>
  <c r="BW181" i="21" s="1"/>
  <c r="BV181" i="21" a="1"/>
  <c r="BV181" i="21" s="1"/>
  <c r="BU181" i="21" a="1"/>
  <c r="BU181" i="21" s="1"/>
  <c r="BT181" i="21" a="1"/>
  <c r="BT181" i="21" s="1"/>
  <c r="BS181" i="21" a="1"/>
  <c r="BS181" i="21" s="1"/>
  <c r="BR181" i="21" a="1"/>
  <c r="BR181" i="21" s="1"/>
  <c r="BQ181" i="21" a="1"/>
  <c r="BQ181" i="21" s="1"/>
  <c r="BP181" i="21" a="1"/>
  <c r="BP181" i="21" s="1"/>
  <c r="BO181" i="21" a="1"/>
  <c r="BO181" i="21" s="1"/>
  <c r="BN181" i="21" a="1"/>
  <c r="BN181" i="21" s="1"/>
  <c r="BM181" i="21" a="1"/>
  <c r="BM181" i="21" s="1"/>
  <c r="BL181" i="21" a="1"/>
  <c r="BL181" i="21" s="1"/>
  <c r="BK181" i="21" a="1"/>
  <c r="BK181" i="21" s="1"/>
  <c r="BJ181" i="21" a="1"/>
  <c r="BJ181" i="21" s="1"/>
  <c r="BI181" i="21" a="1"/>
  <c r="BI181" i="21" s="1"/>
  <c r="BH181" i="21" a="1"/>
  <c r="BH181" i="21" s="1"/>
  <c r="BG181" i="21" a="1"/>
  <c r="BG181" i="21" s="1"/>
  <c r="BF181" i="21" a="1"/>
  <c r="BF181" i="21" s="1"/>
  <c r="BE181" i="21" a="1"/>
  <c r="BE181" i="21" s="1"/>
  <c r="BD181" i="21" a="1"/>
  <c r="BD181" i="21" s="1"/>
  <c r="BC181" i="21" a="1"/>
  <c r="BC181" i="21" s="1"/>
  <c r="BB181" i="21" a="1"/>
  <c r="BB181" i="21" s="1"/>
  <c r="BA181" i="21" a="1"/>
  <c r="BA181" i="21" s="1"/>
  <c r="AZ181" i="21" a="1"/>
  <c r="AZ181" i="21" s="1"/>
  <c r="AY181" i="21" a="1"/>
  <c r="AY181" i="21" s="1"/>
  <c r="AX181" i="21" a="1"/>
  <c r="AX181" i="21" s="1"/>
  <c r="AW181" i="21" a="1"/>
  <c r="AW181" i="21" s="1"/>
  <c r="AV181" i="21" a="1"/>
  <c r="AV181" i="21" s="1"/>
  <c r="AU181" i="21" a="1"/>
  <c r="AU181" i="21" s="1"/>
  <c r="AT181" i="21" a="1"/>
  <c r="AT181" i="21" s="1"/>
  <c r="AS181" i="21" a="1"/>
  <c r="AS181" i="21" s="1"/>
  <c r="AR181" i="21" a="1"/>
  <c r="AR181" i="21" s="1"/>
  <c r="AQ181" i="21" a="1"/>
  <c r="AQ181" i="21" s="1"/>
  <c r="AP181" i="21" a="1"/>
  <c r="AP181" i="21" s="1"/>
  <c r="AO181" i="21" a="1"/>
  <c r="AO181" i="21" s="1"/>
  <c r="AN181" i="21" a="1"/>
  <c r="AN181" i="21" s="1"/>
  <c r="AM181" i="21" a="1"/>
  <c r="AM181" i="21" s="1"/>
  <c r="AL181" i="21" a="1"/>
  <c r="AL181" i="21" s="1"/>
  <c r="AK181" i="21" a="1"/>
  <c r="AK181" i="21" s="1"/>
  <c r="AJ181" i="21" a="1"/>
  <c r="AJ181" i="21" s="1"/>
  <c r="AI181" i="21" a="1"/>
  <c r="AI181" i="21" s="1"/>
  <c r="AH181" i="21" a="1"/>
  <c r="AH181" i="21" s="1"/>
  <c r="AG181" i="21" a="1"/>
  <c r="AG181" i="21" s="1"/>
  <c r="AF181" i="21" a="1"/>
  <c r="AF181" i="21" s="1"/>
  <c r="AE181" i="21" a="1"/>
  <c r="AE181" i="21" s="1"/>
  <c r="AD181" i="21" a="1"/>
  <c r="AD181" i="21" s="1"/>
  <c r="AC181" i="21" a="1"/>
  <c r="AC181" i="21" s="1"/>
  <c r="AB181" i="21" a="1"/>
  <c r="AB181" i="21" s="1"/>
  <c r="AA181" i="21" a="1"/>
  <c r="AA181" i="21" s="1"/>
  <c r="Z181" i="21" a="1"/>
  <c r="Z181" i="21" s="1"/>
  <c r="Y181" i="21" a="1"/>
  <c r="Y181" i="21" s="1"/>
  <c r="X181" i="21" a="1"/>
  <c r="X181" i="21" s="1"/>
  <c r="W181" i="21" a="1"/>
  <c r="W181" i="21" s="1"/>
  <c r="V181" i="21" a="1"/>
  <c r="V181" i="21" s="1"/>
  <c r="U181" i="21" a="1"/>
  <c r="U181" i="21" s="1"/>
  <c r="T181" i="21" a="1"/>
  <c r="T181" i="21" s="1"/>
  <c r="S181" i="21" a="1"/>
  <c r="S181" i="21" s="1"/>
  <c r="R181" i="21" a="1"/>
  <c r="R181" i="21" s="1"/>
  <c r="Q181" i="21" a="1"/>
  <c r="Q181" i="21" s="1"/>
  <c r="P181" i="21" a="1"/>
  <c r="P181" i="21" s="1"/>
  <c r="O181" i="21" a="1"/>
  <c r="O181" i="21" s="1"/>
  <c r="N181" i="21" a="1"/>
  <c r="N181" i="21" s="1"/>
  <c r="M181" i="21" a="1"/>
  <c r="M181" i="21" s="1"/>
  <c r="L181" i="21" a="1"/>
  <c r="L181" i="21" s="1"/>
  <c r="K181" i="21" a="1"/>
  <c r="K181" i="21" s="1"/>
  <c r="J181" i="21" a="1"/>
  <c r="J181" i="21" s="1"/>
  <c r="I181" i="21" a="1"/>
  <c r="I181" i="21" s="1"/>
  <c r="H181" i="21" a="1"/>
  <c r="H181" i="21" s="1"/>
  <c r="G181" i="21" a="1"/>
  <c r="G181" i="21" s="1"/>
  <c r="F181" i="21" a="1"/>
  <c r="F181" i="21" s="1"/>
  <c r="E181" i="21" a="1"/>
  <c r="E181" i="21" s="1"/>
  <c r="D181" i="21" a="1"/>
  <c r="D181" i="21" s="1"/>
  <c r="CW180" i="21" a="1"/>
  <c r="CW180" i="21" s="1"/>
  <c r="CV180" i="21" a="1"/>
  <c r="CV180" i="21" s="1"/>
  <c r="CU180" i="21" a="1"/>
  <c r="CU180" i="21" s="1"/>
  <c r="CT180" i="21" a="1"/>
  <c r="CT180" i="21" s="1"/>
  <c r="CS180" i="21" a="1"/>
  <c r="CS180" i="21" s="1"/>
  <c r="CR180" i="21" a="1"/>
  <c r="CR180" i="21" s="1"/>
  <c r="CQ180" i="21" a="1"/>
  <c r="CQ180" i="21" s="1"/>
  <c r="CP180" i="21" a="1"/>
  <c r="CP180" i="21" s="1"/>
  <c r="CO180" i="21" a="1"/>
  <c r="CO180" i="21" s="1"/>
  <c r="CN180" i="21" a="1"/>
  <c r="CN180" i="21" s="1"/>
  <c r="CM180" i="21" a="1"/>
  <c r="CM180" i="21" s="1"/>
  <c r="CL180" i="21" a="1"/>
  <c r="CL180" i="21" s="1"/>
  <c r="CK180" i="21" a="1"/>
  <c r="CK180" i="21" s="1"/>
  <c r="CJ180" i="21" a="1"/>
  <c r="CJ180" i="21" s="1"/>
  <c r="CI180" i="21" a="1"/>
  <c r="CI180" i="21" s="1"/>
  <c r="CH180" i="21" a="1"/>
  <c r="CH180" i="21" s="1"/>
  <c r="CG180" i="21" a="1"/>
  <c r="CG180" i="21" s="1"/>
  <c r="CF180" i="21" a="1"/>
  <c r="CF180" i="21" s="1"/>
  <c r="CE180" i="21" a="1"/>
  <c r="CE180" i="21" s="1"/>
  <c r="CD180" i="21" a="1"/>
  <c r="CD180" i="21" s="1"/>
  <c r="CC180" i="21" a="1"/>
  <c r="CC180" i="21" s="1"/>
  <c r="CB180" i="21" a="1"/>
  <c r="CB180" i="21" s="1"/>
  <c r="CA180" i="21" a="1"/>
  <c r="CA180" i="21" s="1"/>
  <c r="BZ180" i="21" a="1"/>
  <c r="BZ180" i="21" s="1"/>
  <c r="BY180" i="21" a="1"/>
  <c r="BY180" i="21" s="1"/>
  <c r="BX180" i="21" a="1"/>
  <c r="BX180" i="21" s="1"/>
  <c r="BW180" i="21" a="1"/>
  <c r="BW180" i="21" s="1"/>
  <c r="BV180" i="21" a="1"/>
  <c r="BV180" i="21" s="1"/>
  <c r="BU180" i="21" a="1"/>
  <c r="BU180" i="21" s="1"/>
  <c r="BT180" i="21" a="1"/>
  <c r="BT180" i="21" s="1"/>
  <c r="BS180" i="21" a="1"/>
  <c r="BS180" i="21" s="1"/>
  <c r="BR180" i="21" a="1"/>
  <c r="BR180" i="21" s="1"/>
  <c r="BQ180" i="21" a="1"/>
  <c r="BQ180" i="21" s="1"/>
  <c r="BP180" i="21" a="1"/>
  <c r="BP180" i="21" s="1"/>
  <c r="BO180" i="21" a="1"/>
  <c r="BO180" i="21" s="1"/>
  <c r="BN180" i="21" a="1"/>
  <c r="BN180" i="21" s="1"/>
  <c r="BM180" i="21" a="1"/>
  <c r="BM180" i="21" s="1"/>
  <c r="BL180" i="21" a="1"/>
  <c r="BL180" i="21" s="1"/>
  <c r="BK180" i="21" a="1"/>
  <c r="BK180" i="21" s="1"/>
  <c r="BJ180" i="21" a="1"/>
  <c r="BJ180" i="21" s="1"/>
  <c r="BI180" i="21" a="1"/>
  <c r="BI180" i="21" s="1"/>
  <c r="BH180" i="21" a="1"/>
  <c r="BH180" i="21" s="1"/>
  <c r="BG180" i="21" a="1"/>
  <c r="BG180" i="21" s="1"/>
  <c r="BF180" i="21" a="1"/>
  <c r="BF180" i="21" s="1"/>
  <c r="BE180" i="21" a="1"/>
  <c r="BE180" i="21" s="1"/>
  <c r="BD180" i="21" a="1"/>
  <c r="BD180" i="21" s="1"/>
  <c r="BC180" i="21" a="1"/>
  <c r="BC180" i="21" s="1"/>
  <c r="BB180" i="21" a="1"/>
  <c r="BB180" i="21" s="1"/>
  <c r="BA180" i="21" a="1"/>
  <c r="BA180" i="21" s="1"/>
  <c r="AZ180" i="21" a="1"/>
  <c r="AZ180" i="21" s="1"/>
  <c r="AY180" i="21" a="1"/>
  <c r="AY180" i="21" s="1"/>
  <c r="AX180" i="21" a="1"/>
  <c r="AX180" i="21" s="1"/>
  <c r="AW180" i="21" a="1"/>
  <c r="AW180" i="21" s="1"/>
  <c r="AV180" i="21" a="1"/>
  <c r="AV180" i="21" s="1"/>
  <c r="AU180" i="21" a="1"/>
  <c r="AU180" i="21" s="1"/>
  <c r="AT180" i="21" a="1"/>
  <c r="AT180" i="21" s="1"/>
  <c r="AS180" i="21" a="1"/>
  <c r="AS180" i="21" s="1"/>
  <c r="AR180" i="21" a="1"/>
  <c r="AR180" i="21" s="1"/>
  <c r="AQ180" i="21" a="1"/>
  <c r="AQ180" i="21" s="1"/>
  <c r="AP180" i="21" a="1"/>
  <c r="AP180" i="21" s="1"/>
  <c r="AO180" i="21" a="1"/>
  <c r="AO180" i="21" s="1"/>
  <c r="AN180" i="21" a="1"/>
  <c r="AN180" i="21" s="1"/>
  <c r="AM180" i="21" a="1"/>
  <c r="AM180" i="21" s="1"/>
  <c r="AL180" i="21" a="1"/>
  <c r="AL180" i="21" s="1"/>
  <c r="AK180" i="21" a="1"/>
  <c r="AK180" i="21" s="1"/>
  <c r="AJ180" i="21" a="1"/>
  <c r="AJ180" i="21" s="1"/>
  <c r="AI180" i="21" a="1"/>
  <c r="AI180" i="21" s="1"/>
  <c r="AH180" i="21" a="1"/>
  <c r="AH180" i="21" s="1"/>
  <c r="AG180" i="21" a="1"/>
  <c r="AG180" i="21" s="1"/>
  <c r="AF180" i="21" a="1"/>
  <c r="AF180" i="21" s="1"/>
  <c r="AE180" i="21" a="1"/>
  <c r="AE180" i="21" s="1"/>
  <c r="AD180" i="21" a="1"/>
  <c r="AD180" i="21" s="1"/>
  <c r="AC180" i="21" a="1"/>
  <c r="AC180" i="21" s="1"/>
  <c r="AB180" i="21" a="1"/>
  <c r="AB180" i="21" s="1"/>
  <c r="AA180" i="21" a="1"/>
  <c r="AA180" i="21" s="1"/>
  <c r="Z180" i="21" a="1"/>
  <c r="Z180" i="21" s="1"/>
  <c r="Y180" i="21" a="1"/>
  <c r="Y180" i="21" s="1"/>
  <c r="X180" i="21" a="1"/>
  <c r="X180" i="21" s="1"/>
  <c r="W180" i="21" a="1"/>
  <c r="W180" i="21" s="1"/>
  <c r="V180" i="21" a="1"/>
  <c r="V180" i="21" s="1"/>
  <c r="U180" i="21" a="1"/>
  <c r="U180" i="21" s="1"/>
  <c r="T180" i="21" a="1"/>
  <c r="T180" i="21" s="1"/>
  <c r="S180" i="21" a="1"/>
  <c r="S180" i="21" s="1"/>
  <c r="R180" i="21" a="1"/>
  <c r="R180" i="21" s="1"/>
  <c r="Q180" i="21" a="1"/>
  <c r="Q180" i="21" s="1"/>
  <c r="P180" i="21" a="1"/>
  <c r="P180" i="21" s="1"/>
  <c r="O180" i="21" a="1"/>
  <c r="O180" i="21" s="1"/>
  <c r="N180" i="21" a="1"/>
  <c r="N180" i="21" s="1"/>
  <c r="M180" i="21" a="1"/>
  <c r="M180" i="21" s="1"/>
  <c r="L180" i="21" a="1"/>
  <c r="L180" i="21" s="1"/>
  <c r="K180" i="21" a="1"/>
  <c r="K180" i="21" s="1"/>
  <c r="J180" i="21" a="1"/>
  <c r="J180" i="21" s="1"/>
  <c r="I180" i="21" a="1"/>
  <c r="I180" i="21" s="1"/>
  <c r="H180" i="21" a="1"/>
  <c r="H180" i="21" s="1"/>
  <c r="G180" i="21" a="1"/>
  <c r="G180" i="21" s="1"/>
  <c r="F180" i="21" a="1"/>
  <c r="F180" i="21" s="1"/>
  <c r="E180" i="21" a="1"/>
  <c r="E180" i="21" s="1"/>
  <c r="D180" i="21" a="1"/>
  <c r="D180" i="21" s="1"/>
  <c r="CW179" i="21" a="1"/>
  <c r="CW179" i="21" s="1"/>
  <c r="CV179" i="21" a="1"/>
  <c r="CV179" i="21" s="1"/>
  <c r="CU179" i="21" a="1"/>
  <c r="CU179" i="21" s="1"/>
  <c r="CT179" i="21" a="1"/>
  <c r="CT179" i="21" s="1"/>
  <c r="CS179" i="21" a="1"/>
  <c r="CS179" i="21" s="1"/>
  <c r="CR179" i="21" a="1"/>
  <c r="CR179" i="21" s="1"/>
  <c r="CQ179" i="21" a="1"/>
  <c r="CQ179" i="21" s="1"/>
  <c r="CP179" i="21" a="1"/>
  <c r="CP179" i="21" s="1"/>
  <c r="CO179" i="21" a="1"/>
  <c r="CO179" i="21" s="1"/>
  <c r="CN179" i="21" a="1"/>
  <c r="CN179" i="21" s="1"/>
  <c r="CM179" i="21" a="1"/>
  <c r="CM179" i="21" s="1"/>
  <c r="CL179" i="21" a="1"/>
  <c r="CL179" i="21" s="1"/>
  <c r="CK179" i="21" a="1"/>
  <c r="CK179" i="21" s="1"/>
  <c r="CJ179" i="21" a="1"/>
  <c r="CJ179" i="21" s="1"/>
  <c r="CI179" i="21" a="1"/>
  <c r="CI179" i="21" s="1"/>
  <c r="CH179" i="21" a="1"/>
  <c r="CH179" i="21" s="1"/>
  <c r="CG179" i="21" a="1"/>
  <c r="CG179" i="21" s="1"/>
  <c r="CF179" i="21" a="1"/>
  <c r="CF179" i="21" s="1"/>
  <c r="CE179" i="21" a="1"/>
  <c r="CE179" i="21" s="1"/>
  <c r="CD179" i="21" a="1"/>
  <c r="CD179" i="21" s="1"/>
  <c r="CC179" i="21" a="1"/>
  <c r="CC179" i="21" s="1"/>
  <c r="CB179" i="21" a="1"/>
  <c r="CB179" i="21" s="1"/>
  <c r="CA179" i="21" a="1"/>
  <c r="CA179" i="21" s="1"/>
  <c r="BZ179" i="21" a="1"/>
  <c r="BZ179" i="21" s="1"/>
  <c r="BY179" i="21" a="1"/>
  <c r="BY179" i="21" s="1"/>
  <c r="BX179" i="21" a="1"/>
  <c r="BX179" i="21" s="1"/>
  <c r="BW179" i="21" a="1"/>
  <c r="BW179" i="21" s="1"/>
  <c r="BV179" i="21" a="1"/>
  <c r="BV179" i="21" s="1"/>
  <c r="BU179" i="21" a="1"/>
  <c r="BU179" i="21" s="1"/>
  <c r="BT179" i="21" a="1"/>
  <c r="BT179" i="21" s="1"/>
  <c r="BS179" i="21" a="1"/>
  <c r="BS179" i="21" s="1"/>
  <c r="BR179" i="21" a="1"/>
  <c r="BR179" i="21" s="1"/>
  <c r="BQ179" i="21" a="1"/>
  <c r="BQ179" i="21" s="1"/>
  <c r="BP179" i="21" a="1"/>
  <c r="BP179" i="21" s="1"/>
  <c r="BO179" i="21" a="1"/>
  <c r="BO179" i="21" s="1"/>
  <c r="BN179" i="21" a="1"/>
  <c r="BN179" i="21" s="1"/>
  <c r="BM179" i="21" a="1"/>
  <c r="BM179" i="21" s="1"/>
  <c r="BL179" i="21" a="1"/>
  <c r="BL179" i="21" s="1"/>
  <c r="BK179" i="21" a="1"/>
  <c r="BK179" i="21" s="1"/>
  <c r="BJ179" i="21" a="1"/>
  <c r="BJ179" i="21" s="1"/>
  <c r="BI179" i="21" a="1"/>
  <c r="BI179" i="21" s="1"/>
  <c r="BH179" i="21" a="1"/>
  <c r="BH179" i="21" s="1"/>
  <c r="BG179" i="21" a="1"/>
  <c r="BG179" i="21" s="1"/>
  <c r="BF179" i="21" a="1"/>
  <c r="BF179" i="21" s="1"/>
  <c r="BE179" i="21" a="1"/>
  <c r="BE179" i="21" s="1"/>
  <c r="BD179" i="21" a="1"/>
  <c r="BD179" i="21" s="1"/>
  <c r="BC179" i="21" a="1"/>
  <c r="BC179" i="21" s="1"/>
  <c r="BB179" i="21" a="1"/>
  <c r="BB179" i="21" s="1"/>
  <c r="BA179" i="21" a="1"/>
  <c r="BA179" i="21" s="1"/>
  <c r="AZ179" i="21" a="1"/>
  <c r="AZ179" i="21" s="1"/>
  <c r="AY179" i="21" a="1"/>
  <c r="AY179" i="21" s="1"/>
  <c r="AX179" i="21" a="1"/>
  <c r="AX179" i="21" s="1"/>
  <c r="AW179" i="21" a="1"/>
  <c r="AW179" i="21" s="1"/>
  <c r="AV179" i="21" a="1"/>
  <c r="AV179" i="21" s="1"/>
  <c r="AU179" i="21" a="1"/>
  <c r="AU179" i="21" s="1"/>
  <c r="AT179" i="21" a="1"/>
  <c r="AT179" i="21" s="1"/>
  <c r="AS179" i="21" a="1"/>
  <c r="AS179" i="21" s="1"/>
  <c r="AR179" i="21" a="1"/>
  <c r="AR179" i="21" s="1"/>
  <c r="AQ179" i="21" a="1"/>
  <c r="AQ179" i="21" s="1"/>
  <c r="AP179" i="21" a="1"/>
  <c r="AP179" i="21" s="1"/>
  <c r="AO179" i="21" a="1"/>
  <c r="AO179" i="21" s="1"/>
  <c r="AN179" i="21" a="1"/>
  <c r="AN179" i="21" s="1"/>
  <c r="AM179" i="21" a="1"/>
  <c r="AM179" i="21" s="1"/>
  <c r="AL179" i="21" a="1"/>
  <c r="AL179" i="21" s="1"/>
  <c r="AK179" i="21" a="1"/>
  <c r="AK179" i="21" s="1"/>
  <c r="AJ179" i="21" a="1"/>
  <c r="AJ179" i="21" s="1"/>
  <c r="AI179" i="21" a="1"/>
  <c r="AI179" i="21" s="1"/>
  <c r="AH179" i="21" a="1"/>
  <c r="AH179" i="21" s="1"/>
  <c r="AG179" i="21" a="1"/>
  <c r="AG179" i="21" s="1"/>
  <c r="AF179" i="21" a="1"/>
  <c r="AF179" i="21" s="1"/>
  <c r="AE179" i="21" a="1"/>
  <c r="AE179" i="21" s="1"/>
  <c r="AD179" i="21" a="1"/>
  <c r="AD179" i="21" s="1"/>
  <c r="AC179" i="21" a="1"/>
  <c r="AC179" i="21" s="1"/>
  <c r="AB179" i="21" a="1"/>
  <c r="AB179" i="21" s="1"/>
  <c r="AA179" i="21" a="1"/>
  <c r="AA179" i="21" s="1"/>
  <c r="Z179" i="21" a="1"/>
  <c r="Z179" i="21" s="1"/>
  <c r="Y179" i="21" a="1"/>
  <c r="Y179" i="21" s="1"/>
  <c r="X179" i="21" a="1"/>
  <c r="X179" i="21" s="1"/>
  <c r="W179" i="21" a="1"/>
  <c r="W179" i="21" s="1"/>
  <c r="V179" i="21" a="1"/>
  <c r="V179" i="21" s="1"/>
  <c r="U179" i="21" a="1"/>
  <c r="U179" i="21" s="1"/>
  <c r="T179" i="21" a="1"/>
  <c r="T179" i="21" s="1"/>
  <c r="S179" i="21" a="1"/>
  <c r="S179" i="21" s="1"/>
  <c r="R179" i="21" a="1"/>
  <c r="R179" i="21" s="1"/>
  <c r="Q179" i="21" a="1"/>
  <c r="Q179" i="21" s="1"/>
  <c r="P179" i="21" a="1"/>
  <c r="P179" i="21" s="1"/>
  <c r="O179" i="21" a="1"/>
  <c r="O179" i="21" s="1"/>
  <c r="N179" i="21" a="1"/>
  <c r="N179" i="21" s="1"/>
  <c r="M179" i="21" a="1"/>
  <c r="M179" i="21" s="1"/>
  <c r="L179" i="21" a="1"/>
  <c r="L179" i="21" s="1"/>
  <c r="K179" i="21" a="1"/>
  <c r="K179" i="21" s="1"/>
  <c r="J179" i="21" a="1"/>
  <c r="J179" i="21" s="1"/>
  <c r="I179" i="21" a="1"/>
  <c r="I179" i="21" s="1"/>
  <c r="H179" i="21" a="1"/>
  <c r="H179" i="21" s="1"/>
  <c r="G179" i="21" a="1"/>
  <c r="G179" i="21" s="1"/>
  <c r="F179" i="21" a="1"/>
  <c r="F179" i="21" s="1"/>
  <c r="E179" i="21" a="1"/>
  <c r="E179" i="21" s="1"/>
  <c r="D179" i="21" a="1"/>
  <c r="D179" i="21" s="1"/>
  <c r="CW178" i="21" a="1"/>
  <c r="CW178" i="21" s="1"/>
  <c r="CV178" i="21" a="1"/>
  <c r="CV178" i="21" s="1"/>
  <c r="CU178" i="21" a="1"/>
  <c r="CU178" i="21" s="1"/>
  <c r="CT178" i="21" a="1"/>
  <c r="CT178" i="21" s="1"/>
  <c r="CS178" i="21" a="1"/>
  <c r="CS178" i="21" s="1"/>
  <c r="CR178" i="21" a="1"/>
  <c r="CR178" i="21" s="1"/>
  <c r="CQ178" i="21" a="1"/>
  <c r="CQ178" i="21" s="1"/>
  <c r="CP178" i="21" a="1"/>
  <c r="CP178" i="21" s="1"/>
  <c r="CO178" i="21" a="1"/>
  <c r="CO178" i="21" s="1"/>
  <c r="CN178" i="21" a="1"/>
  <c r="CN178" i="21" s="1"/>
  <c r="CM178" i="21" a="1"/>
  <c r="CM178" i="21" s="1"/>
  <c r="CL178" i="21" a="1"/>
  <c r="CL178" i="21" s="1"/>
  <c r="CK178" i="21" a="1"/>
  <c r="CK178" i="21" s="1"/>
  <c r="CJ178" i="21" a="1"/>
  <c r="CJ178" i="21" s="1"/>
  <c r="CI178" i="21" a="1"/>
  <c r="CI178" i="21" s="1"/>
  <c r="CH178" i="21" a="1"/>
  <c r="CH178" i="21" s="1"/>
  <c r="CG178" i="21" a="1"/>
  <c r="CG178" i="21" s="1"/>
  <c r="CF178" i="21" a="1"/>
  <c r="CF178" i="21" s="1"/>
  <c r="CE178" i="21" a="1"/>
  <c r="CE178" i="21" s="1"/>
  <c r="CD178" i="21" a="1"/>
  <c r="CD178" i="21" s="1"/>
  <c r="CC178" i="21" a="1"/>
  <c r="CC178" i="21" s="1"/>
  <c r="CB178" i="21" a="1"/>
  <c r="CB178" i="21" s="1"/>
  <c r="CA178" i="21" a="1"/>
  <c r="CA178" i="21" s="1"/>
  <c r="BZ178" i="21" a="1"/>
  <c r="BZ178" i="21" s="1"/>
  <c r="BY178" i="21" a="1"/>
  <c r="BY178" i="21" s="1"/>
  <c r="BX178" i="21" a="1"/>
  <c r="BX178" i="21" s="1"/>
  <c r="BW178" i="21" a="1"/>
  <c r="BW178" i="21" s="1"/>
  <c r="BV178" i="21" a="1"/>
  <c r="BV178" i="21" s="1"/>
  <c r="BU178" i="21" a="1"/>
  <c r="BU178" i="21" s="1"/>
  <c r="BT178" i="21" a="1"/>
  <c r="BT178" i="21" s="1"/>
  <c r="BS178" i="21" a="1"/>
  <c r="BS178" i="21" s="1"/>
  <c r="BR178" i="21" a="1"/>
  <c r="BR178" i="21" s="1"/>
  <c r="BQ178" i="21" a="1"/>
  <c r="BQ178" i="21" s="1"/>
  <c r="BP178" i="21" a="1"/>
  <c r="BP178" i="21" s="1"/>
  <c r="BO178" i="21" a="1"/>
  <c r="BO178" i="21" s="1"/>
  <c r="BN178" i="21" a="1"/>
  <c r="BN178" i="21" s="1"/>
  <c r="BM178" i="21" a="1"/>
  <c r="BM178" i="21" s="1"/>
  <c r="BL178" i="21" a="1"/>
  <c r="BL178" i="21" s="1"/>
  <c r="BK178" i="21" a="1"/>
  <c r="BK178" i="21" s="1"/>
  <c r="BJ178" i="21" a="1"/>
  <c r="BJ178" i="21" s="1"/>
  <c r="BI178" i="21" a="1"/>
  <c r="BI178" i="21" s="1"/>
  <c r="BH178" i="21" a="1"/>
  <c r="BH178" i="21" s="1"/>
  <c r="BG178" i="21" a="1"/>
  <c r="BG178" i="21" s="1"/>
  <c r="BF178" i="21" a="1"/>
  <c r="BF178" i="21" s="1"/>
  <c r="BE178" i="21" a="1"/>
  <c r="BE178" i="21" s="1"/>
  <c r="BD178" i="21" a="1"/>
  <c r="BD178" i="21" s="1"/>
  <c r="BC178" i="21" a="1"/>
  <c r="BC178" i="21" s="1"/>
  <c r="BB178" i="21" a="1"/>
  <c r="BB178" i="21" s="1"/>
  <c r="BA178" i="21" a="1"/>
  <c r="BA178" i="21" s="1"/>
  <c r="AZ178" i="21" a="1"/>
  <c r="AZ178" i="21" s="1"/>
  <c r="AY178" i="21" a="1"/>
  <c r="AY178" i="21" s="1"/>
  <c r="AX178" i="21" a="1"/>
  <c r="AX178" i="21" s="1"/>
  <c r="AW178" i="21" a="1"/>
  <c r="AW178" i="21" s="1"/>
  <c r="AV178" i="21" a="1"/>
  <c r="AV178" i="21" s="1"/>
  <c r="AU178" i="21" a="1"/>
  <c r="AU178" i="21" s="1"/>
  <c r="AT178" i="21" a="1"/>
  <c r="AT178" i="21" s="1"/>
  <c r="AS178" i="21" a="1"/>
  <c r="AS178" i="21" s="1"/>
  <c r="AR178" i="21" a="1"/>
  <c r="AR178" i="21" s="1"/>
  <c r="AQ178" i="21" a="1"/>
  <c r="AQ178" i="21" s="1"/>
  <c r="AP178" i="21" a="1"/>
  <c r="AP178" i="21" s="1"/>
  <c r="AO178" i="21" a="1"/>
  <c r="AO178" i="21" s="1"/>
  <c r="AN178" i="21" a="1"/>
  <c r="AN178" i="21" s="1"/>
  <c r="AM178" i="21" a="1"/>
  <c r="AM178" i="21" s="1"/>
  <c r="AL178" i="21" a="1"/>
  <c r="AL178" i="21" s="1"/>
  <c r="AK178" i="21" a="1"/>
  <c r="AK178" i="21" s="1"/>
  <c r="AJ178" i="21" a="1"/>
  <c r="AJ178" i="21" s="1"/>
  <c r="AI178" i="21" a="1"/>
  <c r="AI178" i="21" s="1"/>
  <c r="AH178" i="21" a="1"/>
  <c r="AH178" i="21" s="1"/>
  <c r="AG178" i="21" a="1"/>
  <c r="AG178" i="21" s="1"/>
  <c r="AF178" i="21" a="1"/>
  <c r="AF178" i="21" s="1"/>
  <c r="AE178" i="21" a="1"/>
  <c r="AE178" i="21" s="1"/>
  <c r="AD178" i="21" a="1"/>
  <c r="AD178" i="21" s="1"/>
  <c r="AC178" i="21" a="1"/>
  <c r="AC178" i="21" s="1"/>
  <c r="AB178" i="21" a="1"/>
  <c r="AB178" i="21" s="1"/>
  <c r="AA178" i="21" a="1"/>
  <c r="AA178" i="21" s="1"/>
  <c r="Z178" i="21" a="1"/>
  <c r="Z178" i="21" s="1"/>
  <c r="Y178" i="21" a="1"/>
  <c r="Y178" i="21" s="1"/>
  <c r="X178" i="21" a="1"/>
  <c r="X178" i="21" s="1"/>
  <c r="W178" i="21" a="1"/>
  <c r="W178" i="21" s="1"/>
  <c r="V178" i="21" a="1"/>
  <c r="V178" i="21" s="1"/>
  <c r="U178" i="21" a="1"/>
  <c r="U178" i="21" s="1"/>
  <c r="T178" i="21" a="1"/>
  <c r="T178" i="21" s="1"/>
  <c r="S178" i="21" a="1"/>
  <c r="S178" i="21" s="1"/>
  <c r="R178" i="21" a="1"/>
  <c r="R178" i="21" s="1"/>
  <c r="Q178" i="21" a="1"/>
  <c r="Q178" i="21" s="1"/>
  <c r="P178" i="21" a="1"/>
  <c r="P178" i="21" s="1"/>
  <c r="O178" i="21" a="1"/>
  <c r="O178" i="21" s="1"/>
  <c r="N178" i="21" a="1"/>
  <c r="N178" i="21" s="1"/>
  <c r="M178" i="21" a="1"/>
  <c r="M178" i="21" s="1"/>
  <c r="L178" i="21" a="1"/>
  <c r="L178" i="21" s="1"/>
  <c r="K178" i="21" a="1"/>
  <c r="K178" i="21" s="1"/>
  <c r="J178" i="21" a="1"/>
  <c r="J178" i="21" s="1"/>
  <c r="I178" i="21" a="1"/>
  <c r="I178" i="21" s="1"/>
  <c r="H178" i="21" a="1"/>
  <c r="H178" i="21" s="1"/>
  <c r="G178" i="21" a="1"/>
  <c r="G178" i="21" s="1"/>
  <c r="F178" i="21" a="1"/>
  <c r="F178" i="21" s="1"/>
  <c r="E178" i="21" a="1"/>
  <c r="E178" i="21" s="1"/>
  <c r="D178" i="21" a="1"/>
  <c r="D178" i="21" s="1"/>
  <c r="CW177" i="21" a="1"/>
  <c r="CW177" i="21" s="1"/>
  <c r="CV177" i="21" a="1"/>
  <c r="CV177" i="21" s="1"/>
  <c r="CU177" i="21" a="1"/>
  <c r="CU177" i="21" s="1"/>
  <c r="CT177" i="21" a="1"/>
  <c r="CT177" i="21" s="1"/>
  <c r="CS177" i="21" a="1"/>
  <c r="CS177" i="21" s="1"/>
  <c r="CR177" i="21" a="1"/>
  <c r="CR177" i="21" s="1"/>
  <c r="CQ177" i="21" a="1"/>
  <c r="CQ177" i="21" s="1"/>
  <c r="CP177" i="21" a="1"/>
  <c r="CP177" i="21" s="1"/>
  <c r="CO177" i="21" a="1"/>
  <c r="CO177" i="21" s="1"/>
  <c r="CN177" i="21" a="1"/>
  <c r="CN177" i="21" s="1"/>
  <c r="CM177" i="21" a="1"/>
  <c r="CM177" i="21" s="1"/>
  <c r="CL177" i="21" a="1"/>
  <c r="CL177" i="21" s="1"/>
  <c r="CK177" i="21" a="1"/>
  <c r="CK177" i="21" s="1"/>
  <c r="CJ177" i="21" a="1"/>
  <c r="CJ177" i="21" s="1"/>
  <c r="CI177" i="21" a="1"/>
  <c r="CI177" i="21" s="1"/>
  <c r="CH177" i="21" a="1"/>
  <c r="CH177" i="21" s="1"/>
  <c r="CG177" i="21" a="1"/>
  <c r="CG177" i="21" s="1"/>
  <c r="CF177" i="21" a="1"/>
  <c r="CF177" i="21" s="1"/>
  <c r="CE177" i="21" a="1"/>
  <c r="CE177" i="21" s="1"/>
  <c r="CD177" i="21" a="1"/>
  <c r="CD177" i="21" s="1"/>
  <c r="CC177" i="21" a="1"/>
  <c r="CC177" i="21" s="1"/>
  <c r="CB177" i="21" a="1"/>
  <c r="CB177" i="21" s="1"/>
  <c r="CA177" i="21" a="1"/>
  <c r="CA177" i="21" s="1"/>
  <c r="BZ177" i="21" a="1"/>
  <c r="BZ177" i="21" s="1"/>
  <c r="BY177" i="21" a="1"/>
  <c r="BY177" i="21" s="1"/>
  <c r="BX177" i="21" a="1"/>
  <c r="BX177" i="21" s="1"/>
  <c r="BW177" i="21" a="1"/>
  <c r="BW177" i="21" s="1"/>
  <c r="BV177" i="21" a="1"/>
  <c r="BV177" i="21" s="1"/>
  <c r="BU177" i="21" a="1"/>
  <c r="BU177" i="21" s="1"/>
  <c r="BT177" i="21" a="1"/>
  <c r="BT177" i="21" s="1"/>
  <c r="BS177" i="21" a="1"/>
  <c r="BS177" i="21" s="1"/>
  <c r="BR177" i="21" a="1"/>
  <c r="BR177" i="21" s="1"/>
  <c r="BQ177" i="21" a="1"/>
  <c r="BQ177" i="21" s="1"/>
  <c r="BP177" i="21" a="1"/>
  <c r="BP177" i="21" s="1"/>
  <c r="BO177" i="21" a="1"/>
  <c r="BO177" i="21" s="1"/>
  <c r="BN177" i="21" a="1"/>
  <c r="BN177" i="21" s="1"/>
  <c r="BM177" i="21" a="1"/>
  <c r="BM177" i="21" s="1"/>
  <c r="BL177" i="21" a="1"/>
  <c r="BL177" i="21" s="1"/>
  <c r="BK177" i="21" a="1"/>
  <c r="BK177" i="21" s="1"/>
  <c r="BJ177" i="21" a="1"/>
  <c r="BJ177" i="21" s="1"/>
  <c r="BI177" i="21" a="1"/>
  <c r="BI177" i="21" s="1"/>
  <c r="BH177" i="21" a="1"/>
  <c r="BH177" i="21" s="1"/>
  <c r="BG177" i="21" a="1"/>
  <c r="BG177" i="21" s="1"/>
  <c r="BF177" i="21" a="1"/>
  <c r="BF177" i="21" s="1"/>
  <c r="BE177" i="21" a="1"/>
  <c r="BE177" i="21" s="1"/>
  <c r="BD177" i="21" a="1"/>
  <c r="BD177" i="21" s="1"/>
  <c r="BC177" i="21" a="1"/>
  <c r="BC177" i="21" s="1"/>
  <c r="BB177" i="21" a="1"/>
  <c r="BB177" i="21" s="1"/>
  <c r="BA177" i="21" a="1"/>
  <c r="BA177" i="21" s="1"/>
  <c r="AZ177" i="21" a="1"/>
  <c r="AZ177" i="21" s="1"/>
  <c r="AY177" i="21" a="1"/>
  <c r="AY177" i="21" s="1"/>
  <c r="AX177" i="21" a="1"/>
  <c r="AX177" i="21" s="1"/>
  <c r="AW177" i="21" a="1"/>
  <c r="AW177" i="21" s="1"/>
  <c r="AV177" i="21" a="1"/>
  <c r="AV177" i="21" s="1"/>
  <c r="AU177" i="21" a="1"/>
  <c r="AU177" i="21" s="1"/>
  <c r="AT177" i="21" a="1"/>
  <c r="AT177" i="21" s="1"/>
  <c r="AS177" i="21" a="1"/>
  <c r="AS177" i="21" s="1"/>
  <c r="AR177" i="21" a="1"/>
  <c r="AR177" i="21" s="1"/>
  <c r="AQ177" i="21" a="1"/>
  <c r="AQ177" i="21" s="1"/>
  <c r="AP177" i="21" a="1"/>
  <c r="AP177" i="21" s="1"/>
  <c r="AO177" i="21" a="1"/>
  <c r="AO177" i="21" s="1"/>
  <c r="AN177" i="21" a="1"/>
  <c r="AN177" i="21" s="1"/>
  <c r="AM177" i="21" a="1"/>
  <c r="AM177" i="21" s="1"/>
  <c r="AL177" i="21" a="1"/>
  <c r="AL177" i="21" s="1"/>
  <c r="AK177" i="21" a="1"/>
  <c r="AK177" i="21" s="1"/>
  <c r="AJ177" i="21" a="1"/>
  <c r="AJ177" i="21" s="1"/>
  <c r="AI177" i="21" a="1"/>
  <c r="AI177" i="21" s="1"/>
  <c r="AH177" i="21" a="1"/>
  <c r="AH177" i="21" s="1"/>
  <c r="AG177" i="21" a="1"/>
  <c r="AG177" i="21" s="1"/>
  <c r="AF177" i="21" a="1"/>
  <c r="AF177" i="21" s="1"/>
  <c r="AE177" i="21" a="1"/>
  <c r="AE177" i="21" s="1"/>
  <c r="AD177" i="21" a="1"/>
  <c r="AD177" i="21" s="1"/>
  <c r="AC177" i="21" a="1"/>
  <c r="AC177" i="21" s="1"/>
  <c r="AB177" i="21" a="1"/>
  <c r="AB177" i="21" s="1"/>
  <c r="AA177" i="21" a="1"/>
  <c r="AA177" i="21" s="1"/>
  <c r="Z177" i="21" a="1"/>
  <c r="Z177" i="21" s="1"/>
  <c r="Y177" i="21" a="1"/>
  <c r="Y177" i="21" s="1"/>
  <c r="X177" i="21" a="1"/>
  <c r="X177" i="21" s="1"/>
  <c r="W177" i="21" a="1"/>
  <c r="W177" i="21" s="1"/>
  <c r="V177" i="21" a="1"/>
  <c r="V177" i="21" s="1"/>
  <c r="U177" i="21" a="1"/>
  <c r="U177" i="21" s="1"/>
  <c r="T177" i="21" a="1"/>
  <c r="T177" i="21" s="1"/>
  <c r="S177" i="21" a="1"/>
  <c r="S177" i="21" s="1"/>
  <c r="R177" i="21" a="1"/>
  <c r="R177" i="21" s="1"/>
  <c r="Q177" i="21" a="1"/>
  <c r="Q177" i="21" s="1"/>
  <c r="P177" i="21" a="1"/>
  <c r="P177" i="21" s="1"/>
  <c r="O177" i="21" a="1"/>
  <c r="O177" i="21" s="1"/>
  <c r="N177" i="21" a="1"/>
  <c r="N177" i="21" s="1"/>
  <c r="M177" i="21" a="1"/>
  <c r="M177" i="21" s="1"/>
  <c r="L177" i="21" a="1"/>
  <c r="L177" i="21" s="1"/>
  <c r="K177" i="21" a="1"/>
  <c r="K177" i="21" s="1"/>
  <c r="J177" i="21" a="1"/>
  <c r="J177" i="21" s="1"/>
  <c r="I177" i="21" a="1"/>
  <c r="I177" i="21" s="1"/>
  <c r="H177" i="21" a="1"/>
  <c r="H177" i="21" s="1"/>
  <c r="G177" i="21" a="1"/>
  <c r="G177" i="21" s="1"/>
  <c r="F177" i="21" a="1"/>
  <c r="F177" i="21" s="1"/>
  <c r="E177" i="21" a="1"/>
  <c r="E177" i="21" s="1"/>
  <c r="D177" i="21" a="1"/>
  <c r="D177" i="21" s="1"/>
  <c r="CW176" i="21" a="1"/>
  <c r="CW176" i="21" s="1"/>
  <c r="CV176" i="21" a="1"/>
  <c r="CV176" i="21" s="1"/>
  <c r="CU176" i="21" a="1"/>
  <c r="CU176" i="21" s="1"/>
  <c r="CT176" i="21" a="1"/>
  <c r="CT176" i="21" s="1"/>
  <c r="CS176" i="21" a="1"/>
  <c r="CS176" i="21" s="1"/>
  <c r="CR176" i="21" a="1"/>
  <c r="CR176" i="21" s="1"/>
  <c r="CQ176" i="21" a="1"/>
  <c r="CQ176" i="21" s="1"/>
  <c r="CP176" i="21" a="1"/>
  <c r="CP176" i="21" s="1"/>
  <c r="CO176" i="21" a="1"/>
  <c r="CO176" i="21" s="1"/>
  <c r="CN176" i="21" a="1"/>
  <c r="CN176" i="21" s="1"/>
  <c r="CM176" i="21" a="1"/>
  <c r="CM176" i="21" s="1"/>
  <c r="CL176" i="21" a="1"/>
  <c r="CL176" i="21" s="1"/>
  <c r="CK176" i="21" a="1"/>
  <c r="CK176" i="21" s="1"/>
  <c r="CJ176" i="21" a="1"/>
  <c r="CJ176" i="21" s="1"/>
  <c r="CI176" i="21" a="1"/>
  <c r="CI176" i="21" s="1"/>
  <c r="CH176" i="21" a="1"/>
  <c r="CH176" i="21" s="1"/>
  <c r="CG176" i="21" a="1"/>
  <c r="CG176" i="21" s="1"/>
  <c r="CF176" i="21" a="1"/>
  <c r="CF176" i="21" s="1"/>
  <c r="CE176" i="21" a="1"/>
  <c r="CE176" i="21" s="1"/>
  <c r="CD176" i="21" a="1"/>
  <c r="CD176" i="21" s="1"/>
  <c r="CC176" i="21" a="1"/>
  <c r="CC176" i="21" s="1"/>
  <c r="CB176" i="21" a="1"/>
  <c r="CB176" i="21" s="1"/>
  <c r="CA176" i="21" a="1"/>
  <c r="CA176" i="21" s="1"/>
  <c r="BZ176" i="21" a="1"/>
  <c r="BZ176" i="21" s="1"/>
  <c r="BY176" i="21" a="1"/>
  <c r="BY176" i="21" s="1"/>
  <c r="BX176" i="21" a="1"/>
  <c r="BX176" i="21" s="1"/>
  <c r="BW176" i="21" a="1"/>
  <c r="BW176" i="21" s="1"/>
  <c r="BV176" i="21" a="1"/>
  <c r="BV176" i="21" s="1"/>
  <c r="BU176" i="21" a="1"/>
  <c r="BU176" i="21" s="1"/>
  <c r="BT176" i="21" a="1"/>
  <c r="BT176" i="21" s="1"/>
  <c r="BS176" i="21" a="1"/>
  <c r="BS176" i="21" s="1"/>
  <c r="BR176" i="21" a="1"/>
  <c r="BR176" i="21" s="1"/>
  <c r="BQ176" i="21" a="1"/>
  <c r="BQ176" i="21" s="1"/>
  <c r="BP176" i="21" a="1"/>
  <c r="BP176" i="21" s="1"/>
  <c r="BO176" i="21" a="1"/>
  <c r="BO176" i="21" s="1"/>
  <c r="BN176" i="21" a="1"/>
  <c r="BN176" i="21" s="1"/>
  <c r="BM176" i="21" a="1"/>
  <c r="BM176" i="21" s="1"/>
  <c r="BL176" i="21" a="1"/>
  <c r="BL176" i="21" s="1"/>
  <c r="BK176" i="21" a="1"/>
  <c r="BK176" i="21" s="1"/>
  <c r="BJ176" i="21" a="1"/>
  <c r="BJ176" i="21" s="1"/>
  <c r="BI176" i="21" a="1"/>
  <c r="BI176" i="21" s="1"/>
  <c r="BH176" i="21" a="1"/>
  <c r="BH176" i="21" s="1"/>
  <c r="BG176" i="21" a="1"/>
  <c r="BG176" i="21" s="1"/>
  <c r="BF176" i="21" a="1"/>
  <c r="BF176" i="21" s="1"/>
  <c r="BE176" i="21" a="1"/>
  <c r="BE176" i="21" s="1"/>
  <c r="BD176" i="21" a="1"/>
  <c r="BD176" i="21" s="1"/>
  <c r="BC176" i="21" a="1"/>
  <c r="BC176" i="21" s="1"/>
  <c r="BB176" i="21" a="1"/>
  <c r="BB176" i="21" s="1"/>
  <c r="BA176" i="21" a="1"/>
  <c r="BA176" i="21" s="1"/>
  <c r="AZ176" i="21" a="1"/>
  <c r="AZ176" i="21" s="1"/>
  <c r="AY176" i="21" a="1"/>
  <c r="AY176" i="21" s="1"/>
  <c r="AX176" i="21" a="1"/>
  <c r="AX176" i="21" s="1"/>
  <c r="AW176" i="21" a="1"/>
  <c r="AW176" i="21" s="1"/>
  <c r="AV176" i="21" a="1"/>
  <c r="AV176" i="21" s="1"/>
  <c r="AU176" i="21" a="1"/>
  <c r="AU176" i="21" s="1"/>
  <c r="AT176" i="21" a="1"/>
  <c r="AT176" i="21" s="1"/>
  <c r="AS176" i="21" a="1"/>
  <c r="AS176" i="21" s="1"/>
  <c r="AR176" i="21" a="1"/>
  <c r="AR176" i="21" s="1"/>
  <c r="AQ176" i="21" a="1"/>
  <c r="AQ176" i="21" s="1"/>
  <c r="AP176" i="21" a="1"/>
  <c r="AP176" i="21" s="1"/>
  <c r="AO176" i="21" a="1"/>
  <c r="AO176" i="21" s="1"/>
  <c r="AN176" i="21" a="1"/>
  <c r="AN176" i="21" s="1"/>
  <c r="AM176" i="21" a="1"/>
  <c r="AM176" i="21" s="1"/>
  <c r="AL176" i="21" a="1"/>
  <c r="AL176" i="21" s="1"/>
  <c r="AK176" i="21" a="1"/>
  <c r="AK176" i="21" s="1"/>
  <c r="AJ176" i="21" a="1"/>
  <c r="AJ176" i="21" s="1"/>
  <c r="AI176" i="21" a="1"/>
  <c r="AI176" i="21" s="1"/>
  <c r="AH176" i="21" a="1"/>
  <c r="AH176" i="21" s="1"/>
  <c r="AG176" i="21" a="1"/>
  <c r="AG176" i="21" s="1"/>
  <c r="AF176" i="21" a="1"/>
  <c r="AF176" i="21" s="1"/>
  <c r="AE176" i="21" a="1"/>
  <c r="AE176" i="21" s="1"/>
  <c r="AD176" i="21" a="1"/>
  <c r="AD176" i="21" s="1"/>
  <c r="AC176" i="21" a="1"/>
  <c r="AC176" i="21" s="1"/>
  <c r="AB176" i="21" a="1"/>
  <c r="AB176" i="21" s="1"/>
  <c r="AA176" i="21" a="1"/>
  <c r="AA176" i="21" s="1"/>
  <c r="Z176" i="21" a="1"/>
  <c r="Z176" i="21" s="1"/>
  <c r="Y176" i="21" a="1"/>
  <c r="Y176" i="21" s="1"/>
  <c r="X176" i="21" a="1"/>
  <c r="X176" i="21" s="1"/>
  <c r="W176" i="21" a="1"/>
  <c r="W176" i="21" s="1"/>
  <c r="V176" i="21" a="1"/>
  <c r="V176" i="21" s="1"/>
  <c r="U176" i="21" a="1"/>
  <c r="U176" i="21" s="1"/>
  <c r="T176" i="21" a="1"/>
  <c r="T176" i="21" s="1"/>
  <c r="S176" i="21" a="1"/>
  <c r="S176" i="21" s="1"/>
  <c r="R176" i="21" a="1"/>
  <c r="R176" i="21" s="1"/>
  <c r="Q176" i="21" a="1"/>
  <c r="Q176" i="21" s="1"/>
  <c r="P176" i="21" a="1"/>
  <c r="P176" i="21" s="1"/>
  <c r="O176" i="21" a="1"/>
  <c r="O176" i="21" s="1"/>
  <c r="N176" i="21" a="1"/>
  <c r="N176" i="21" s="1"/>
  <c r="M176" i="21" a="1"/>
  <c r="M176" i="21" s="1"/>
  <c r="L176" i="21" a="1"/>
  <c r="L176" i="21" s="1"/>
  <c r="K176" i="21" a="1"/>
  <c r="K176" i="21" s="1"/>
  <c r="J176" i="21" a="1"/>
  <c r="J176" i="21" s="1"/>
  <c r="I176" i="21" a="1"/>
  <c r="I176" i="21" s="1"/>
  <c r="H176" i="21" a="1"/>
  <c r="H176" i="21" s="1"/>
  <c r="G176" i="21" a="1"/>
  <c r="G176" i="21" s="1"/>
  <c r="F176" i="21" a="1"/>
  <c r="F176" i="21" s="1"/>
  <c r="E176" i="21" a="1"/>
  <c r="E176" i="21" s="1"/>
  <c r="D176" i="21" a="1"/>
  <c r="D176" i="21" s="1"/>
  <c r="CW175" i="21" a="1"/>
  <c r="CW175" i="21" s="1"/>
  <c r="CV175" i="21" a="1"/>
  <c r="CV175" i="21" s="1"/>
  <c r="CU175" i="21" a="1"/>
  <c r="CU175" i="21" s="1"/>
  <c r="CT175" i="21" a="1"/>
  <c r="CT175" i="21" s="1"/>
  <c r="CS175" i="21" a="1"/>
  <c r="CS175" i="21" s="1"/>
  <c r="CR175" i="21" a="1"/>
  <c r="CR175" i="21" s="1"/>
  <c r="CQ175" i="21" a="1"/>
  <c r="CQ175" i="21" s="1"/>
  <c r="CP175" i="21" a="1"/>
  <c r="CP175" i="21" s="1"/>
  <c r="CO175" i="21" a="1"/>
  <c r="CO175" i="21" s="1"/>
  <c r="CN175" i="21" a="1"/>
  <c r="CN175" i="21" s="1"/>
  <c r="CM175" i="21" a="1"/>
  <c r="CM175" i="21" s="1"/>
  <c r="CL175" i="21" a="1"/>
  <c r="CL175" i="21" s="1"/>
  <c r="CK175" i="21" a="1"/>
  <c r="CK175" i="21" s="1"/>
  <c r="CJ175" i="21" a="1"/>
  <c r="CJ175" i="21" s="1"/>
  <c r="CI175" i="21" a="1"/>
  <c r="CI175" i="21" s="1"/>
  <c r="CH175" i="21" a="1"/>
  <c r="CH175" i="21" s="1"/>
  <c r="CG175" i="21" a="1"/>
  <c r="CG175" i="21" s="1"/>
  <c r="CF175" i="21" a="1"/>
  <c r="CF175" i="21" s="1"/>
  <c r="CE175" i="21" a="1"/>
  <c r="CE175" i="21" s="1"/>
  <c r="CD175" i="21" a="1"/>
  <c r="CD175" i="21" s="1"/>
  <c r="CC175" i="21" a="1"/>
  <c r="CC175" i="21" s="1"/>
  <c r="CB175" i="21" a="1"/>
  <c r="CB175" i="21" s="1"/>
  <c r="CA175" i="21" a="1"/>
  <c r="CA175" i="21" s="1"/>
  <c r="BZ175" i="21" a="1"/>
  <c r="BZ175" i="21" s="1"/>
  <c r="BY175" i="21" a="1"/>
  <c r="BY175" i="21" s="1"/>
  <c r="BX175" i="21" a="1"/>
  <c r="BX175" i="21" s="1"/>
  <c r="BW175" i="21" a="1"/>
  <c r="BW175" i="21" s="1"/>
  <c r="BV175" i="21" a="1"/>
  <c r="BV175" i="21" s="1"/>
  <c r="BU175" i="21" a="1"/>
  <c r="BU175" i="21" s="1"/>
  <c r="BT175" i="21" a="1"/>
  <c r="BT175" i="21" s="1"/>
  <c r="BS175" i="21" a="1"/>
  <c r="BS175" i="21" s="1"/>
  <c r="BR175" i="21" a="1"/>
  <c r="BR175" i="21" s="1"/>
  <c r="BQ175" i="21" a="1"/>
  <c r="BQ175" i="21" s="1"/>
  <c r="BP175" i="21" a="1"/>
  <c r="BP175" i="21" s="1"/>
  <c r="BO175" i="21" a="1"/>
  <c r="BO175" i="21" s="1"/>
  <c r="BN175" i="21" a="1"/>
  <c r="BN175" i="21" s="1"/>
  <c r="BM175" i="21" a="1"/>
  <c r="BM175" i="21" s="1"/>
  <c r="BL175" i="21" a="1"/>
  <c r="BL175" i="21" s="1"/>
  <c r="BK175" i="21" a="1"/>
  <c r="BK175" i="21" s="1"/>
  <c r="BJ175" i="21" a="1"/>
  <c r="BJ175" i="21" s="1"/>
  <c r="BI175" i="21" a="1"/>
  <c r="BI175" i="21" s="1"/>
  <c r="BH175" i="21" a="1"/>
  <c r="BH175" i="21" s="1"/>
  <c r="BG175" i="21" a="1"/>
  <c r="BG175" i="21" s="1"/>
  <c r="BF175" i="21" a="1"/>
  <c r="BF175" i="21" s="1"/>
  <c r="BE175" i="21" a="1"/>
  <c r="BE175" i="21" s="1"/>
  <c r="BD175" i="21" a="1"/>
  <c r="BD175" i="21" s="1"/>
  <c r="BC175" i="21" a="1"/>
  <c r="BC175" i="21" s="1"/>
  <c r="BB175" i="21" a="1"/>
  <c r="BB175" i="21" s="1"/>
  <c r="BA175" i="21" a="1"/>
  <c r="BA175" i="21" s="1"/>
  <c r="AZ175" i="21" a="1"/>
  <c r="AZ175" i="21" s="1"/>
  <c r="AY175" i="21" a="1"/>
  <c r="AY175" i="21" s="1"/>
  <c r="AX175" i="21" a="1"/>
  <c r="AX175" i="21" s="1"/>
  <c r="AW175" i="21" a="1"/>
  <c r="AW175" i="21" s="1"/>
  <c r="AV175" i="21" a="1"/>
  <c r="AV175" i="21" s="1"/>
  <c r="AU175" i="21" a="1"/>
  <c r="AU175" i="21" s="1"/>
  <c r="AT175" i="21" a="1"/>
  <c r="AT175" i="21" s="1"/>
  <c r="AS175" i="21" a="1"/>
  <c r="AS175" i="21" s="1"/>
  <c r="AR175" i="21" a="1"/>
  <c r="AR175" i="21" s="1"/>
  <c r="AQ175" i="21" a="1"/>
  <c r="AQ175" i="21" s="1"/>
  <c r="AP175" i="21" a="1"/>
  <c r="AP175" i="21" s="1"/>
  <c r="AO175" i="21" a="1"/>
  <c r="AO175" i="21" s="1"/>
  <c r="AN175" i="21" a="1"/>
  <c r="AN175" i="21" s="1"/>
  <c r="AM175" i="21" a="1"/>
  <c r="AM175" i="21" s="1"/>
  <c r="AL175" i="21" a="1"/>
  <c r="AL175" i="21" s="1"/>
  <c r="AK175" i="21" a="1"/>
  <c r="AK175" i="21" s="1"/>
  <c r="AJ175" i="21" a="1"/>
  <c r="AJ175" i="21" s="1"/>
  <c r="AI175" i="21" a="1"/>
  <c r="AI175" i="21" s="1"/>
  <c r="AH175" i="21" a="1"/>
  <c r="AH175" i="21" s="1"/>
  <c r="AG175" i="21" a="1"/>
  <c r="AG175" i="21" s="1"/>
  <c r="AF175" i="21" a="1"/>
  <c r="AF175" i="21" s="1"/>
  <c r="AE175" i="21" a="1"/>
  <c r="AE175" i="21" s="1"/>
  <c r="AD175" i="21" a="1"/>
  <c r="AD175" i="21" s="1"/>
  <c r="AC175" i="21" a="1"/>
  <c r="AC175" i="21" s="1"/>
  <c r="AB175" i="21" a="1"/>
  <c r="AB175" i="21" s="1"/>
  <c r="AA175" i="21" a="1"/>
  <c r="AA175" i="21" s="1"/>
  <c r="Z175" i="21" a="1"/>
  <c r="Z175" i="21" s="1"/>
  <c r="Y175" i="21" a="1"/>
  <c r="Y175" i="21" s="1"/>
  <c r="X175" i="21" a="1"/>
  <c r="X175" i="21" s="1"/>
  <c r="W175" i="21" a="1"/>
  <c r="W175" i="21" s="1"/>
  <c r="V175" i="21" a="1"/>
  <c r="V175" i="21" s="1"/>
  <c r="U175" i="21" a="1"/>
  <c r="U175" i="21" s="1"/>
  <c r="T175" i="21" a="1"/>
  <c r="T175" i="21" s="1"/>
  <c r="S175" i="21" a="1"/>
  <c r="S175" i="21" s="1"/>
  <c r="R175" i="21" a="1"/>
  <c r="R175" i="21" s="1"/>
  <c r="Q175" i="21" a="1"/>
  <c r="Q175" i="21" s="1"/>
  <c r="P175" i="21" a="1"/>
  <c r="P175" i="21" s="1"/>
  <c r="O175" i="21" a="1"/>
  <c r="O175" i="21" s="1"/>
  <c r="N175" i="21" a="1"/>
  <c r="N175" i="21" s="1"/>
  <c r="M175" i="21" a="1"/>
  <c r="M175" i="21" s="1"/>
  <c r="L175" i="21" a="1"/>
  <c r="L175" i="21" s="1"/>
  <c r="K175" i="21" a="1"/>
  <c r="K175" i="21" s="1"/>
  <c r="J175" i="21" a="1"/>
  <c r="J175" i="21" s="1"/>
  <c r="I175" i="21" a="1"/>
  <c r="I175" i="21" s="1"/>
  <c r="H175" i="21" a="1"/>
  <c r="H175" i="21" s="1"/>
  <c r="G175" i="21" a="1"/>
  <c r="G175" i="21" s="1"/>
  <c r="F175" i="21" a="1"/>
  <c r="F175" i="21" s="1"/>
  <c r="E175" i="21" a="1"/>
  <c r="E175" i="21" s="1"/>
  <c r="D175" i="21" a="1"/>
  <c r="D175" i="21" s="1"/>
  <c r="CW174" i="21" a="1"/>
  <c r="CW174" i="21" s="1"/>
  <c r="CV174" i="21" a="1"/>
  <c r="CV174" i="21" s="1"/>
  <c r="CU174" i="21" a="1"/>
  <c r="CU174" i="21" s="1"/>
  <c r="CT174" i="21" a="1"/>
  <c r="CT174" i="21" s="1"/>
  <c r="CS174" i="21" a="1"/>
  <c r="CS174" i="21" s="1"/>
  <c r="CR174" i="21" a="1"/>
  <c r="CR174" i="21" s="1"/>
  <c r="CQ174" i="21" a="1"/>
  <c r="CQ174" i="21" s="1"/>
  <c r="CP174" i="21" a="1"/>
  <c r="CP174" i="21" s="1"/>
  <c r="CO174" i="21" a="1"/>
  <c r="CO174" i="21" s="1"/>
  <c r="CN174" i="21" a="1"/>
  <c r="CN174" i="21" s="1"/>
  <c r="CM174" i="21" a="1"/>
  <c r="CM174" i="21" s="1"/>
  <c r="CL174" i="21" a="1"/>
  <c r="CL174" i="21" s="1"/>
  <c r="CK174" i="21" a="1"/>
  <c r="CK174" i="21" s="1"/>
  <c r="CJ174" i="21" a="1"/>
  <c r="CJ174" i="21" s="1"/>
  <c r="CI174" i="21" a="1"/>
  <c r="CI174" i="21" s="1"/>
  <c r="CH174" i="21" a="1"/>
  <c r="CH174" i="21" s="1"/>
  <c r="CG174" i="21" a="1"/>
  <c r="CG174" i="21" s="1"/>
  <c r="CF174" i="21" a="1"/>
  <c r="CF174" i="21" s="1"/>
  <c r="CE174" i="21" a="1"/>
  <c r="CE174" i="21" s="1"/>
  <c r="CD174" i="21" a="1"/>
  <c r="CD174" i="21" s="1"/>
  <c r="CC174" i="21" a="1"/>
  <c r="CC174" i="21" s="1"/>
  <c r="CB174" i="21" a="1"/>
  <c r="CB174" i="21" s="1"/>
  <c r="CA174" i="21" a="1"/>
  <c r="CA174" i="21" s="1"/>
  <c r="BZ174" i="21" a="1"/>
  <c r="BZ174" i="21" s="1"/>
  <c r="BY174" i="21" a="1"/>
  <c r="BY174" i="21" s="1"/>
  <c r="BX174" i="21" a="1"/>
  <c r="BX174" i="21" s="1"/>
  <c r="BW174" i="21" a="1"/>
  <c r="BW174" i="21" s="1"/>
  <c r="BV174" i="21" a="1"/>
  <c r="BV174" i="21" s="1"/>
  <c r="BU174" i="21" a="1"/>
  <c r="BU174" i="21" s="1"/>
  <c r="BT174" i="21" a="1"/>
  <c r="BT174" i="21" s="1"/>
  <c r="BS174" i="21" a="1"/>
  <c r="BS174" i="21" s="1"/>
  <c r="BR174" i="21" a="1"/>
  <c r="BR174" i="21" s="1"/>
  <c r="BQ174" i="21" a="1"/>
  <c r="BQ174" i="21" s="1"/>
  <c r="BP174" i="21" a="1"/>
  <c r="BP174" i="21" s="1"/>
  <c r="BO174" i="21" a="1"/>
  <c r="BO174" i="21" s="1"/>
  <c r="BN174" i="21" a="1"/>
  <c r="BN174" i="21" s="1"/>
  <c r="BM174" i="21" a="1"/>
  <c r="BM174" i="21" s="1"/>
  <c r="BL174" i="21" a="1"/>
  <c r="BL174" i="21" s="1"/>
  <c r="BK174" i="21" a="1"/>
  <c r="BK174" i="21" s="1"/>
  <c r="BJ174" i="21" a="1"/>
  <c r="BJ174" i="21" s="1"/>
  <c r="BI174" i="21" a="1"/>
  <c r="BI174" i="21" s="1"/>
  <c r="BH174" i="21" a="1"/>
  <c r="BH174" i="21" s="1"/>
  <c r="BG174" i="21" a="1"/>
  <c r="BG174" i="21" s="1"/>
  <c r="BF174" i="21" a="1"/>
  <c r="BF174" i="21" s="1"/>
  <c r="BE174" i="21" a="1"/>
  <c r="BE174" i="21" s="1"/>
  <c r="BD174" i="21" a="1"/>
  <c r="BD174" i="21" s="1"/>
  <c r="BC174" i="21" a="1"/>
  <c r="BC174" i="21" s="1"/>
  <c r="BB174" i="21" a="1"/>
  <c r="BB174" i="21" s="1"/>
  <c r="BA174" i="21" a="1"/>
  <c r="BA174" i="21" s="1"/>
  <c r="AZ174" i="21" a="1"/>
  <c r="AZ174" i="21" s="1"/>
  <c r="AY174" i="21" a="1"/>
  <c r="AY174" i="21" s="1"/>
  <c r="AX174" i="21" a="1"/>
  <c r="AX174" i="21" s="1"/>
  <c r="AW174" i="21" a="1"/>
  <c r="AW174" i="21" s="1"/>
  <c r="AV174" i="21" a="1"/>
  <c r="AV174" i="21" s="1"/>
  <c r="AU174" i="21" a="1"/>
  <c r="AU174" i="21" s="1"/>
  <c r="AT174" i="21" a="1"/>
  <c r="AT174" i="21" s="1"/>
  <c r="AS174" i="21" a="1"/>
  <c r="AS174" i="21" s="1"/>
  <c r="AR174" i="21" a="1"/>
  <c r="AR174" i="21" s="1"/>
  <c r="AQ174" i="21" a="1"/>
  <c r="AQ174" i="21" s="1"/>
  <c r="AP174" i="21" a="1"/>
  <c r="AP174" i="21" s="1"/>
  <c r="AO174" i="21" a="1"/>
  <c r="AO174" i="21" s="1"/>
  <c r="AN174" i="21" a="1"/>
  <c r="AN174" i="21" s="1"/>
  <c r="AM174" i="21" a="1"/>
  <c r="AM174" i="21" s="1"/>
  <c r="AL174" i="21" a="1"/>
  <c r="AL174" i="21" s="1"/>
  <c r="AK174" i="21" a="1"/>
  <c r="AK174" i="21" s="1"/>
  <c r="AJ174" i="21" a="1"/>
  <c r="AJ174" i="21" s="1"/>
  <c r="AI174" i="21" a="1"/>
  <c r="AI174" i="21" s="1"/>
  <c r="AH174" i="21" a="1"/>
  <c r="AH174" i="21" s="1"/>
  <c r="AG174" i="21" a="1"/>
  <c r="AG174" i="21" s="1"/>
  <c r="AF174" i="21" a="1"/>
  <c r="AF174" i="21" s="1"/>
  <c r="AE174" i="21" a="1"/>
  <c r="AE174" i="21" s="1"/>
  <c r="AD174" i="21" a="1"/>
  <c r="AD174" i="21" s="1"/>
  <c r="AC174" i="21" a="1"/>
  <c r="AC174" i="21" s="1"/>
  <c r="AB174" i="21" a="1"/>
  <c r="AB174" i="21" s="1"/>
  <c r="AA174" i="21" a="1"/>
  <c r="AA174" i="21" s="1"/>
  <c r="Z174" i="21" a="1"/>
  <c r="Z174" i="21" s="1"/>
  <c r="Y174" i="21" a="1"/>
  <c r="Y174" i="21" s="1"/>
  <c r="X174" i="21" a="1"/>
  <c r="X174" i="21" s="1"/>
  <c r="W174" i="21" a="1"/>
  <c r="W174" i="21" s="1"/>
  <c r="V174" i="21" a="1"/>
  <c r="V174" i="21" s="1"/>
  <c r="U174" i="21" a="1"/>
  <c r="U174" i="21" s="1"/>
  <c r="T174" i="21" a="1"/>
  <c r="T174" i="21" s="1"/>
  <c r="S174" i="21" a="1"/>
  <c r="S174" i="21" s="1"/>
  <c r="R174" i="21" a="1"/>
  <c r="R174" i="21" s="1"/>
  <c r="Q174" i="21" a="1"/>
  <c r="Q174" i="21" s="1"/>
  <c r="P174" i="21" a="1"/>
  <c r="P174" i="21" s="1"/>
  <c r="O174" i="21" a="1"/>
  <c r="O174" i="21" s="1"/>
  <c r="N174" i="21" a="1"/>
  <c r="N174" i="21" s="1"/>
  <c r="M174" i="21" a="1"/>
  <c r="M174" i="21" s="1"/>
  <c r="L174" i="21" a="1"/>
  <c r="L174" i="21" s="1"/>
  <c r="K174" i="21" a="1"/>
  <c r="K174" i="21" s="1"/>
  <c r="J174" i="21" a="1"/>
  <c r="J174" i="21" s="1"/>
  <c r="I174" i="21" a="1"/>
  <c r="I174" i="21" s="1"/>
  <c r="H174" i="21" a="1"/>
  <c r="H174" i="21" s="1"/>
  <c r="G174" i="21" a="1"/>
  <c r="G174" i="21" s="1"/>
  <c r="F174" i="21" a="1"/>
  <c r="F174" i="21" s="1"/>
  <c r="E174" i="21" a="1"/>
  <c r="E174" i="21" s="1"/>
  <c r="D174" i="21" a="1"/>
  <c r="D174" i="21" s="1"/>
  <c r="CW173" i="21" a="1"/>
  <c r="CW173" i="21" s="1"/>
  <c r="CV173" i="21" a="1"/>
  <c r="CV173" i="21" s="1"/>
  <c r="CU173" i="21" a="1"/>
  <c r="CU173" i="21" s="1"/>
  <c r="CT173" i="21" a="1"/>
  <c r="CT173" i="21" s="1"/>
  <c r="CS173" i="21" a="1"/>
  <c r="CS173" i="21" s="1"/>
  <c r="CR173" i="21" a="1"/>
  <c r="CR173" i="21" s="1"/>
  <c r="CQ173" i="21" a="1"/>
  <c r="CQ173" i="21" s="1"/>
  <c r="CP173" i="21" a="1"/>
  <c r="CP173" i="21" s="1"/>
  <c r="CO173" i="21" a="1"/>
  <c r="CO173" i="21" s="1"/>
  <c r="CN173" i="21" a="1"/>
  <c r="CN173" i="21" s="1"/>
  <c r="CM173" i="21" a="1"/>
  <c r="CM173" i="21" s="1"/>
  <c r="CL173" i="21" a="1"/>
  <c r="CL173" i="21" s="1"/>
  <c r="CK173" i="21" a="1"/>
  <c r="CK173" i="21" s="1"/>
  <c r="CJ173" i="21" a="1"/>
  <c r="CJ173" i="21" s="1"/>
  <c r="CI173" i="21" a="1"/>
  <c r="CI173" i="21" s="1"/>
  <c r="CH173" i="21" a="1"/>
  <c r="CH173" i="21" s="1"/>
  <c r="CG173" i="21" a="1"/>
  <c r="CG173" i="21" s="1"/>
  <c r="CF173" i="21" a="1"/>
  <c r="CF173" i="21" s="1"/>
  <c r="CE173" i="21" a="1"/>
  <c r="CE173" i="21" s="1"/>
  <c r="CD173" i="21" a="1"/>
  <c r="CD173" i="21" s="1"/>
  <c r="CC173" i="21" a="1"/>
  <c r="CC173" i="21" s="1"/>
  <c r="CB173" i="21" a="1"/>
  <c r="CB173" i="21" s="1"/>
  <c r="CA173" i="21" a="1"/>
  <c r="CA173" i="21" s="1"/>
  <c r="BZ173" i="21" a="1"/>
  <c r="BZ173" i="21" s="1"/>
  <c r="BY173" i="21" a="1"/>
  <c r="BY173" i="21" s="1"/>
  <c r="BX173" i="21" a="1"/>
  <c r="BX173" i="21" s="1"/>
  <c r="BW173" i="21" a="1"/>
  <c r="BW173" i="21" s="1"/>
  <c r="BV173" i="21" a="1"/>
  <c r="BV173" i="21" s="1"/>
  <c r="BU173" i="21" a="1"/>
  <c r="BU173" i="21" s="1"/>
  <c r="BT173" i="21" a="1"/>
  <c r="BT173" i="21" s="1"/>
  <c r="BS173" i="21" a="1"/>
  <c r="BS173" i="21" s="1"/>
  <c r="BR173" i="21" a="1"/>
  <c r="BR173" i="21" s="1"/>
  <c r="BQ173" i="21" a="1"/>
  <c r="BQ173" i="21" s="1"/>
  <c r="BP173" i="21" a="1"/>
  <c r="BP173" i="21" s="1"/>
  <c r="BO173" i="21" a="1"/>
  <c r="BO173" i="21" s="1"/>
  <c r="BN173" i="21" a="1"/>
  <c r="BN173" i="21" s="1"/>
  <c r="BM173" i="21" a="1"/>
  <c r="BM173" i="21" s="1"/>
  <c r="BL173" i="21" a="1"/>
  <c r="BL173" i="21" s="1"/>
  <c r="BK173" i="21" a="1"/>
  <c r="BK173" i="21" s="1"/>
  <c r="BJ173" i="21" a="1"/>
  <c r="BJ173" i="21" s="1"/>
  <c r="BI173" i="21" a="1"/>
  <c r="BI173" i="21" s="1"/>
  <c r="BH173" i="21" a="1"/>
  <c r="BH173" i="21" s="1"/>
  <c r="BG173" i="21" a="1"/>
  <c r="BG173" i="21" s="1"/>
  <c r="BF173" i="21" a="1"/>
  <c r="BF173" i="21" s="1"/>
  <c r="BE173" i="21" a="1"/>
  <c r="BE173" i="21" s="1"/>
  <c r="BD173" i="21" a="1"/>
  <c r="BD173" i="21" s="1"/>
  <c r="BC173" i="21" a="1"/>
  <c r="BC173" i="21" s="1"/>
  <c r="BB173" i="21" a="1"/>
  <c r="BB173" i="21" s="1"/>
  <c r="BA173" i="21" a="1"/>
  <c r="BA173" i="21" s="1"/>
  <c r="AZ173" i="21" a="1"/>
  <c r="AZ173" i="21" s="1"/>
  <c r="AY173" i="21" a="1"/>
  <c r="AY173" i="21" s="1"/>
  <c r="AX173" i="21" a="1"/>
  <c r="AX173" i="21" s="1"/>
  <c r="AW173" i="21" a="1"/>
  <c r="AW173" i="21" s="1"/>
  <c r="AV173" i="21" a="1"/>
  <c r="AV173" i="21" s="1"/>
  <c r="AU173" i="21" a="1"/>
  <c r="AU173" i="21" s="1"/>
  <c r="AT173" i="21" a="1"/>
  <c r="AT173" i="21" s="1"/>
  <c r="AS173" i="21" a="1"/>
  <c r="AS173" i="21" s="1"/>
  <c r="AR173" i="21" a="1"/>
  <c r="AR173" i="21" s="1"/>
  <c r="AQ173" i="21" a="1"/>
  <c r="AQ173" i="21" s="1"/>
  <c r="AP173" i="21" a="1"/>
  <c r="AP173" i="21" s="1"/>
  <c r="AO173" i="21" a="1"/>
  <c r="AO173" i="21" s="1"/>
  <c r="AN173" i="21" a="1"/>
  <c r="AN173" i="21" s="1"/>
  <c r="AM173" i="21" a="1"/>
  <c r="AM173" i="21" s="1"/>
  <c r="AL173" i="21" a="1"/>
  <c r="AL173" i="21" s="1"/>
  <c r="AK173" i="21" a="1"/>
  <c r="AK173" i="21" s="1"/>
  <c r="AJ173" i="21" a="1"/>
  <c r="AJ173" i="21" s="1"/>
  <c r="AI173" i="21" a="1"/>
  <c r="AI173" i="21" s="1"/>
  <c r="AH173" i="21" a="1"/>
  <c r="AH173" i="21" s="1"/>
  <c r="AG173" i="21" a="1"/>
  <c r="AG173" i="21" s="1"/>
  <c r="AF173" i="21" a="1"/>
  <c r="AF173" i="21" s="1"/>
  <c r="AE173" i="21" a="1"/>
  <c r="AE173" i="21" s="1"/>
  <c r="AD173" i="21" a="1"/>
  <c r="AD173" i="21" s="1"/>
  <c r="AC173" i="21" a="1"/>
  <c r="AC173" i="21" s="1"/>
  <c r="AB173" i="21" a="1"/>
  <c r="AB173" i="21" s="1"/>
  <c r="AA173" i="21" a="1"/>
  <c r="AA173" i="21" s="1"/>
  <c r="Z173" i="21" a="1"/>
  <c r="Z173" i="21" s="1"/>
  <c r="Y173" i="21" a="1"/>
  <c r="Y173" i="21" s="1"/>
  <c r="X173" i="21" a="1"/>
  <c r="X173" i="21" s="1"/>
  <c r="W173" i="21" a="1"/>
  <c r="W173" i="21" s="1"/>
  <c r="V173" i="21" a="1"/>
  <c r="V173" i="21" s="1"/>
  <c r="U173" i="21" a="1"/>
  <c r="U173" i="21" s="1"/>
  <c r="T173" i="21" a="1"/>
  <c r="T173" i="21" s="1"/>
  <c r="S173" i="21" a="1"/>
  <c r="S173" i="21" s="1"/>
  <c r="R173" i="21" a="1"/>
  <c r="R173" i="21" s="1"/>
  <c r="Q173" i="21" a="1"/>
  <c r="Q173" i="21" s="1"/>
  <c r="P173" i="21" a="1"/>
  <c r="P173" i="21" s="1"/>
  <c r="O173" i="21" a="1"/>
  <c r="O173" i="21" s="1"/>
  <c r="N173" i="21" a="1"/>
  <c r="N173" i="21" s="1"/>
  <c r="M173" i="21" a="1"/>
  <c r="M173" i="21" s="1"/>
  <c r="L173" i="21" a="1"/>
  <c r="L173" i="21" s="1"/>
  <c r="K173" i="21" a="1"/>
  <c r="K173" i="21" s="1"/>
  <c r="J173" i="21" a="1"/>
  <c r="J173" i="21" s="1"/>
  <c r="I173" i="21" a="1"/>
  <c r="I173" i="21" s="1"/>
  <c r="H173" i="21" a="1"/>
  <c r="H173" i="21" s="1"/>
  <c r="G173" i="21" a="1"/>
  <c r="G173" i="21" s="1"/>
  <c r="F173" i="21" a="1"/>
  <c r="F173" i="21" s="1"/>
  <c r="E173" i="21" a="1"/>
  <c r="E173" i="21" s="1"/>
  <c r="D173" i="21" a="1"/>
  <c r="D173" i="21" s="1"/>
  <c r="CW172" i="21" a="1"/>
  <c r="CW172" i="21" s="1"/>
  <c r="CV172" i="21" a="1"/>
  <c r="CV172" i="21" s="1"/>
  <c r="CU172" i="21" a="1"/>
  <c r="CU172" i="21" s="1"/>
  <c r="CT172" i="21" a="1"/>
  <c r="CT172" i="21" s="1"/>
  <c r="CS172" i="21" a="1"/>
  <c r="CS172" i="21" s="1"/>
  <c r="CR172" i="21" a="1"/>
  <c r="CR172" i="21" s="1"/>
  <c r="CQ172" i="21" a="1"/>
  <c r="CQ172" i="21" s="1"/>
  <c r="CP172" i="21" a="1"/>
  <c r="CP172" i="21" s="1"/>
  <c r="CO172" i="21" a="1"/>
  <c r="CO172" i="21" s="1"/>
  <c r="CN172" i="21" a="1"/>
  <c r="CN172" i="21" s="1"/>
  <c r="CM172" i="21" a="1"/>
  <c r="CM172" i="21" s="1"/>
  <c r="CL172" i="21" a="1"/>
  <c r="CL172" i="21" s="1"/>
  <c r="CK172" i="21" a="1"/>
  <c r="CK172" i="21" s="1"/>
  <c r="CJ172" i="21" a="1"/>
  <c r="CJ172" i="21" s="1"/>
  <c r="CI172" i="21" a="1"/>
  <c r="CI172" i="21" s="1"/>
  <c r="CH172" i="21" a="1"/>
  <c r="CH172" i="21" s="1"/>
  <c r="CG172" i="21" a="1"/>
  <c r="CG172" i="21" s="1"/>
  <c r="CF172" i="21" a="1"/>
  <c r="CF172" i="21" s="1"/>
  <c r="CE172" i="21" a="1"/>
  <c r="CE172" i="21" s="1"/>
  <c r="CD172" i="21" a="1"/>
  <c r="CD172" i="21" s="1"/>
  <c r="CC172" i="21" a="1"/>
  <c r="CC172" i="21" s="1"/>
  <c r="CB172" i="21" a="1"/>
  <c r="CB172" i="21" s="1"/>
  <c r="CA172" i="21" a="1"/>
  <c r="CA172" i="21" s="1"/>
  <c r="BZ172" i="21" a="1"/>
  <c r="BZ172" i="21" s="1"/>
  <c r="BY172" i="21" a="1"/>
  <c r="BY172" i="21" s="1"/>
  <c r="BX172" i="21" a="1"/>
  <c r="BX172" i="21" s="1"/>
  <c r="BW172" i="21" a="1"/>
  <c r="BW172" i="21" s="1"/>
  <c r="BV172" i="21" a="1"/>
  <c r="BV172" i="21" s="1"/>
  <c r="BU172" i="21" a="1"/>
  <c r="BU172" i="21" s="1"/>
  <c r="BT172" i="21" a="1"/>
  <c r="BT172" i="21" s="1"/>
  <c r="BS172" i="21" a="1"/>
  <c r="BS172" i="21" s="1"/>
  <c r="BR172" i="21" a="1"/>
  <c r="BR172" i="21" s="1"/>
  <c r="BQ172" i="21" a="1"/>
  <c r="BQ172" i="21" s="1"/>
  <c r="BP172" i="21" a="1"/>
  <c r="BP172" i="21" s="1"/>
  <c r="BO172" i="21" a="1"/>
  <c r="BO172" i="21" s="1"/>
  <c r="BN172" i="21" a="1"/>
  <c r="BN172" i="21" s="1"/>
  <c r="BM172" i="21" a="1"/>
  <c r="BM172" i="21" s="1"/>
  <c r="BL172" i="21" a="1"/>
  <c r="BL172" i="21" s="1"/>
  <c r="BK172" i="21" a="1"/>
  <c r="BK172" i="21" s="1"/>
  <c r="BJ172" i="21" a="1"/>
  <c r="BJ172" i="21" s="1"/>
  <c r="BI172" i="21" a="1"/>
  <c r="BI172" i="21" s="1"/>
  <c r="BH172" i="21" a="1"/>
  <c r="BH172" i="21" s="1"/>
  <c r="BG172" i="21" a="1"/>
  <c r="BG172" i="21" s="1"/>
  <c r="BF172" i="21" a="1"/>
  <c r="BF172" i="21" s="1"/>
  <c r="BE172" i="21" a="1"/>
  <c r="BE172" i="21" s="1"/>
  <c r="BD172" i="21" a="1"/>
  <c r="BD172" i="21" s="1"/>
  <c r="BC172" i="21" a="1"/>
  <c r="BC172" i="21" s="1"/>
  <c r="BB172" i="21" a="1"/>
  <c r="BB172" i="21" s="1"/>
  <c r="BA172" i="21" a="1"/>
  <c r="BA172" i="21" s="1"/>
  <c r="AZ172" i="21" a="1"/>
  <c r="AZ172" i="21" s="1"/>
  <c r="AY172" i="21" a="1"/>
  <c r="AY172" i="21" s="1"/>
  <c r="AX172" i="21" a="1"/>
  <c r="AX172" i="21" s="1"/>
  <c r="AW172" i="21" a="1"/>
  <c r="AW172" i="21" s="1"/>
  <c r="AV172" i="21" a="1"/>
  <c r="AV172" i="21" s="1"/>
  <c r="AU172" i="21" a="1"/>
  <c r="AU172" i="21" s="1"/>
  <c r="AT172" i="21" a="1"/>
  <c r="AT172" i="21" s="1"/>
  <c r="AS172" i="21" a="1"/>
  <c r="AS172" i="21" s="1"/>
  <c r="AR172" i="21" a="1"/>
  <c r="AR172" i="21" s="1"/>
  <c r="AQ172" i="21" a="1"/>
  <c r="AQ172" i="21" s="1"/>
  <c r="AP172" i="21" a="1"/>
  <c r="AP172" i="21" s="1"/>
  <c r="AO172" i="21" a="1"/>
  <c r="AO172" i="21" s="1"/>
  <c r="AN172" i="21" a="1"/>
  <c r="AN172" i="21" s="1"/>
  <c r="AM172" i="21" a="1"/>
  <c r="AM172" i="21" s="1"/>
  <c r="AL172" i="21" a="1"/>
  <c r="AL172" i="21" s="1"/>
  <c r="AK172" i="21" a="1"/>
  <c r="AK172" i="21" s="1"/>
  <c r="AJ172" i="21" a="1"/>
  <c r="AJ172" i="21" s="1"/>
  <c r="AI172" i="21" a="1"/>
  <c r="AI172" i="21" s="1"/>
  <c r="AH172" i="21" a="1"/>
  <c r="AH172" i="21" s="1"/>
  <c r="AG172" i="21" a="1"/>
  <c r="AG172" i="21" s="1"/>
  <c r="AF172" i="21" a="1"/>
  <c r="AF172" i="21" s="1"/>
  <c r="AE172" i="21" a="1"/>
  <c r="AE172" i="21" s="1"/>
  <c r="AD172" i="21" a="1"/>
  <c r="AD172" i="21" s="1"/>
  <c r="AC172" i="21" a="1"/>
  <c r="AC172" i="21" s="1"/>
  <c r="AB172" i="21" a="1"/>
  <c r="AB172" i="21" s="1"/>
  <c r="AA172" i="21" a="1"/>
  <c r="AA172" i="21" s="1"/>
  <c r="Z172" i="21" a="1"/>
  <c r="Z172" i="21" s="1"/>
  <c r="Y172" i="21" a="1"/>
  <c r="Y172" i="21" s="1"/>
  <c r="X172" i="21" a="1"/>
  <c r="X172" i="21" s="1"/>
  <c r="W172" i="21" a="1"/>
  <c r="W172" i="21" s="1"/>
  <c r="V172" i="21" a="1"/>
  <c r="V172" i="21" s="1"/>
  <c r="U172" i="21" a="1"/>
  <c r="U172" i="21" s="1"/>
  <c r="T172" i="21" a="1"/>
  <c r="T172" i="21" s="1"/>
  <c r="S172" i="21" a="1"/>
  <c r="S172" i="21" s="1"/>
  <c r="R172" i="21" a="1"/>
  <c r="R172" i="21" s="1"/>
  <c r="Q172" i="21" a="1"/>
  <c r="Q172" i="21" s="1"/>
  <c r="P172" i="21" a="1"/>
  <c r="P172" i="21" s="1"/>
  <c r="O172" i="21" a="1"/>
  <c r="O172" i="21" s="1"/>
  <c r="N172" i="21" a="1"/>
  <c r="N172" i="21" s="1"/>
  <c r="M172" i="21" a="1"/>
  <c r="M172" i="21" s="1"/>
  <c r="L172" i="21" a="1"/>
  <c r="L172" i="21" s="1"/>
  <c r="K172" i="21" a="1"/>
  <c r="K172" i="21" s="1"/>
  <c r="J172" i="21" a="1"/>
  <c r="J172" i="21" s="1"/>
  <c r="I172" i="21" a="1"/>
  <c r="I172" i="21" s="1"/>
  <c r="H172" i="21" a="1"/>
  <c r="H172" i="21" s="1"/>
  <c r="G172" i="21" a="1"/>
  <c r="G172" i="21" s="1"/>
  <c r="F172" i="21" a="1"/>
  <c r="F172" i="21" s="1"/>
  <c r="E172" i="21" a="1"/>
  <c r="E172" i="21" s="1"/>
  <c r="D172" i="21" a="1"/>
  <c r="D172" i="21" s="1"/>
  <c r="CW171" i="21" a="1"/>
  <c r="CW171" i="21" s="1"/>
  <c r="CV171" i="21" a="1"/>
  <c r="CV171" i="21" s="1"/>
  <c r="CU171" i="21" a="1"/>
  <c r="CU171" i="21" s="1"/>
  <c r="CT171" i="21" a="1"/>
  <c r="CT171" i="21" s="1"/>
  <c r="CS171" i="21" a="1"/>
  <c r="CS171" i="21" s="1"/>
  <c r="CR171" i="21" a="1"/>
  <c r="CR171" i="21" s="1"/>
  <c r="CQ171" i="21" a="1"/>
  <c r="CQ171" i="21" s="1"/>
  <c r="CP171" i="21" a="1"/>
  <c r="CP171" i="21" s="1"/>
  <c r="CO171" i="21" a="1"/>
  <c r="CO171" i="21" s="1"/>
  <c r="CN171" i="21" a="1"/>
  <c r="CN171" i="21" s="1"/>
  <c r="CM171" i="21" a="1"/>
  <c r="CM171" i="21" s="1"/>
  <c r="CL171" i="21" a="1"/>
  <c r="CL171" i="21" s="1"/>
  <c r="CK171" i="21" a="1"/>
  <c r="CK171" i="21" s="1"/>
  <c r="CJ171" i="21" a="1"/>
  <c r="CJ171" i="21" s="1"/>
  <c r="CI171" i="21" a="1"/>
  <c r="CI171" i="21" s="1"/>
  <c r="CH171" i="21" a="1"/>
  <c r="CH171" i="21" s="1"/>
  <c r="CG171" i="21" a="1"/>
  <c r="CG171" i="21" s="1"/>
  <c r="CF171" i="21" a="1"/>
  <c r="CF171" i="21" s="1"/>
  <c r="CE171" i="21" a="1"/>
  <c r="CE171" i="21" s="1"/>
  <c r="CD171" i="21" a="1"/>
  <c r="CD171" i="21" s="1"/>
  <c r="CC171" i="21" a="1"/>
  <c r="CC171" i="21" s="1"/>
  <c r="CB171" i="21" a="1"/>
  <c r="CB171" i="21" s="1"/>
  <c r="CA171" i="21" a="1"/>
  <c r="CA171" i="21" s="1"/>
  <c r="BZ171" i="21" a="1"/>
  <c r="BZ171" i="21" s="1"/>
  <c r="BY171" i="21" a="1"/>
  <c r="BY171" i="21" s="1"/>
  <c r="BX171" i="21" a="1"/>
  <c r="BX171" i="21" s="1"/>
  <c r="BW171" i="21" a="1"/>
  <c r="BW171" i="21" s="1"/>
  <c r="BV171" i="21" a="1"/>
  <c r="BV171" i="21" s="1"/>
  <c r="BU171" i="21" a="1"/>
  <c r="BU171" i="21" s="1"/>
  <c r="BT171" i="21" a="1"/>
  <c r="BT171" i="21" s="1"/>
  <c r="BS171" i="21" a="1"/>
  <c r="BS171" i="21" s="1"/>
  <c r="BR171" i="21" a="1"/>
  <c r="BR171" i="21" s="1"/>
  <c r="BQ171" i="21" a="1"/>
  <c r="BQ171" i="21" s="1"/>
  <c r="BP171" i="21" a="1"/>
  <c r="BP171" i="21" s="1"/>
  <c r="BO171" i="21" a="1"/>
  <c r="BO171" i="21" s="1"/>
  <c r="BN171" i="21" a="1"/>
  <c r="BN171" i="21" s="1"/>
  <c r="BM171" i="21" a="1"/>
  <c r="BM171" i="21" s="1"/>
  <c r="BL171" i="21" a="1"/>
  <c r="BL171" i="21" s="1"/>
  <c r="BK171" i="21" a="1"/>
  <c r="BK171" i="21" s="1"/>
  <c r="BJ171" i="21" a="1"/>
  <c r="BJ171" i="21" s="1"/>
  <c r="BI171" i="21" a="1"/>
  <c r="BI171" i="21" s="1"/>
  <c r="BH171" i="21" a="1"/>
  <c r="BH171" i="21" s="1"/>
  <c r="BG171" i="21" a="1"/>
  <c r="BG171" i="21" s="1"/>
  <c r="BF171" i="21" a="1"/>
  <c r="BF171" i="21" s="1"/>
  <c r="BE171" i="21" a="1"/>
  <c r="BE171" i="21" s="1"/>
  <c r="BD171" i="21" a="1"/>
  <c r="BD171" i="21" s="1"/>
  <c r="BC171" i="21" a="1"/>
  <c r="BC171" i="21" s="1"/>
  <c r="BB171" i="21" a="1"/>
  <c r="BB171" i="21" s="1"/>
  <c r="BA171" i="21" a="1"/>
  <c r="BA171" i="21" s="1"/>
  <c r="AZ171" i="21" a="1"/>
  <c r="AZ171" i="21" s="1"/>
  <c r="AY171" i="21" a="1"/>
  <c r="AY171" i="21" s="1"/>
  <c r="AX171" i="21" a="1"/>
  <c r="AX171" i="21" s="1"/>
  <c r="AW171" i="21" a="1"/>
  <c r="AW171" i="21" s="1"/>
  <c r="AV171" i="21" a="1"/>
  <c r="AV171" i="21" s="1"/>
  <c r="AU171" i="21" a="1"/>
  <c r="AU171" i="21" s="1"/>
  <c r="AT171" i="21" a="1"/>
  <c r="AT171" i="21" s="1"/>
  <c r="AS171" i="21" a="1"/>
  <c r="AS171" i="21" s="1"/>
  <c r="AR171" i="21" a="1"/>
  <c r="AR171" i="21" s="1"/>
  <c r="AQ171" i="21" a="1"/>
  <c r="AQ171" i="21" s="1"/>
  <c r="AP171" i="21" a="1"/>
  <c r="AP171" i="21" s="1"/>
  <c r="AO171" i="21" a="1"/>
  <c r="AO171" i="21" s="1"/>
  <c r="AN171" i="21" a="1"/>
  <c r="AN171" i="21" s="1"/>
  <c r="AM171" i="21" a="1"/>
  <c r="AM171" i="21" s="1"/>
  <c r="AL171" i="21" a="1"/>
  <c r="AL171" i="21" s="1"/>
  <c r="AK171" i="21" a="1"/>
  <c r="AK171" i="21" s="1"/>
  <c r="AJ171" i="21" a="1"/>
  <c r="AJ171" i="21" s="1"/>
  <c r="AI171" i="21" a="1"/>
  <c r="AI171" i="21" s="1"/>
  <c r="AH171" i="21" a="1"/>
  <c r="AH171" i="21" s="1"/>
  <c r="AG171" i="21" a="1"/>
  <c r="AG171" i="21" s="1"/>
  <c r="AF171" i="21" a="1"/>
  <c r="AF171" i="21" s="1"/>
  <c r="AE171" i="21" a="1"/>
  <c r="AE171" i="21" s="1"/>
  <c r="AD171" i="21" a="1"/>
  <c r="AD171" i="21" s="1"/>
  <c r="AC171" i="21" a="1"/>
  <c r="AC171" i="21" s="1"/>
  <c r="AB171" i="21" a="1"/>
  <c r="AB171" i="21" s="1"/>
  <c r="AA171" i="21" a="1"/>
  <c r="AA171" i="21" s="1"/>
  <c r="Z171" i="21" a="1"/>
  <c r="Z171" i="21" s="1"/>
  <c r="Y171" i="21" a="1"/>
  <c r="Y171" i="21" s="1"/>
  <c r="X171" i="21" a="1"/>
  <c r="X171" i="21" s="1"/>
  <c r="W171" i="21" a="1"/>
  <c r="W171" i="21" s="1"/>
  <c r="V171" i="21" a="1"/>
  <c r="V171" i="21" s="1"/>
  <c r="U171" i="21" a="1"/>
  <c r="U171" i="21" s="1"/>
  <c r="T171" i="21" a="1"/>
  <c r="T171" i="21" s="1"/>
  <c r="S171" i="21" a="1"/>
  <c r="S171" i="21" s="1"/>
  <c r="R171" i="21" a="1"/>
  <c r="R171" i="21" s="1"/>
  <c r="Q171" i="21" a="1"/>
  <c r="Q171" i="21" s="1"/>
  <c r="P171" i="21" a="1"/>
  <c r="P171" i="21" s="1"/>
  <c r="O171" i="21" a="1"/>
  <c r="O171" i="21" s="1"/>
  <c r="N171" i="21" a="1"/>
  <c r="N171" i="21" s="1"/>
  <c r="M171" i="21" a="1"/>
  <c r="M171" i="21" s="1"/>
  <c r="L171" i="21" a="1"/>
  <c r="L171" i="21" s="1"/>
  <c r="K171" i="21" a="1"/>
  <c r="K171" i="21" s="1"/>
  <c r="J171" i="21" a="1"/>
  <c r="J171" i="21" s="1"/>
  <c r="I171" i="21" a="1"/>
  <c r="I171" i="21" s="1"/>
  <c r="H171" i="21" a="1"/>
  <c r="H171" i="21" s="1"/>
  <c r="G171" i="21" a="1"/>
  <c r="G171" i="21" s="1"/>
  <c r="F171" i="21" a="1"/>
  <c r="F171" i="21" s="1"/>
  <c r="E171" i="21" a="1"/>
  <c r="E171" i="21" s="1"/>
  <c r="D171" i="21" a="1"/>
  <c r="D171" i="21" s="1"/>
  <c r="CW170" i="21" a="1"/>
  <c r="CW170" i="21" s="1"/>
  <c r="CV170" i="21" a="1"/>
  <c r="CV170" i="21" s="1"/>
  <c r="CU170" i="21" a="1"/>
  <c r="CU170" i="21" s="1"/>
  <c r="CT170" i="21" a="1"/>
  <c r="CT170" i="21" s="1"/>
  <c r="CS170" i="21" a="1"/>
  <c r="CS170" i="21" s="1"/>
  <c r="CR170" i="21" a="1"/>
  <c r="CR170" i="21" s="1"/>
  <c r="CQ170" i="21" a="1"/>
  <c r="CQ170" i="21" s="1"/>
  <c r="CP170" i="21" a="1"/>
  <c r="CP170" i="21" s="1"/>
  <c r="CO170" i="21" a="1"/>
  <c r="CO170" i="21" s="1"/>
  <c r="CN170" i="21" a="1"/>
  <c r="CN170" i="21" s="1"/>
  <c r="CM170" i="21" a="1"/>
  <c r="CM170" i="21" s="1"/>
  <c r="CL170" i="21" a="1"/>
  <c r="CL170" i="21" s="1"/>
  <c r="CK170" i="21" a="1"/>
  <c r="CK170" i="21" s="1"/>
  <c r="CJ170" i="21" a="1"/>
  <c r="CJ170" i="21" s="1"/>
  <c r="CI170" i="21" a="1"/>
  <c r="CI170" i="21" s="1"/>
  <c r="CH170" i="21" a="1"/>
  <c r="CH170" i="21" s="1"/>
  <c r="CG170" i="21" a="1"/>
  <c r="CG170" i="21" s="1"/>
  <c r="CF170" i="21" a="1"/>
  <c r="CF170" i="21" s="1"/>
  <c r="CE170" i="21" a="1"/>
  <c r="CE170" i="21" s="1"/>
  <c r="CD170" i="21" a="1"/>
  <c r="CD170" i="21" s="1"/>
  <c r="CC170" i="21" a="1"/>
  <c r="CC170" i="21" s="1"/>
  <c r="CB170" i="21" a="1"/>
  <c r="CB170" i="21" s="1"/>
  <c r="CA170" i="21" a="1"/>
  <c r="CA170" i="21" s="1"/>
  <c r="BZ170" i="21" a="1"/>
  <c r="BZ170" i="21" s="1"/>
  <c r="BY170" i="21" a="1"/>
  <c r="BY170" i="21" s="1"/>
  <c r="BX170" i="21" a="1"/>
  <c r="BX170" i="21" s="1"/>
  <c r="BW170" i="21" a="1"/>
  <c r="BW170" i="21" s="1"/>
  <c r="BV170" i="21" a="1"/>
  <c r="BV170" i="21" s="1"/>
  <c r="BU170" i="21" a="1"/>
  <c r="BU170" i="21" s="1"/>
  <c r="BT170" i="21" a="1"/>
  <c r="BT170" i="21" s="1"/>
  <c r="BS170" i="21" a="1"/>
  <c r="BS170" i="21" s="1"/>
  <c r="BR170" i="21" a="1"/>
  <c r="BR170" i="21" s="1"/>
  <c r="BQ170" i="21" a="1"/>
  <c r="BQ170" i="21" s="1"/>
  <c r="BP170" i="21" a="1"/>
  <c r="BP170" i="21" s="1"/>
  <c r="BO170" i="21" a="1"/>
  <c r="BO170" i="21" s="1"/>
  <c r="BN170" i="21" a="1"/>
  <c r="BN170" i="21" s="1"/>
  <c r="BM170" i="21" a="1"/>
  <c r="BM170" i="21" s="1"/>
  <c r="BL170" i="21" a="1"/>
  <c r="BL170" i="21" s="1"/>
  <c r="BK170" i="21" a="1"/>
  <c r="BK170" i="21" s="1"/>
  <c r="BJ170" i="21" a="1"/>
  <c r="BJ170" i="21" s="1"/>
  <c r="BI170" i="21" a="1"/>
  <c r="BI170" i="21" s="1"/>
  <c r="BH170" i="21" a="1"/>
  <c r="BH170" i="21" s="1"/>
  <c r="BG170" i="21" a="1"/>
  <c r="BG170" i="21" s="1"/>
  <c r="BF170" i="21" a="1"/>
  <c r="BF170" i="21" s="1"/>
  <c r="BE170" i="21" a="1"/>
  <c r="BE170" i="21" s="1"/>
  <c r="BD170" i="21" a="1"/>
  <c r="BD170" i="21" s="1"/>
  <c r="BC170" i="21" a="1"/>
  <c r="BC170" i="21" s="1"/>
  <c r="BB170" i="21" a="1"/>
  <c r="BB170" i="21" s="1"/>
  <c r="BA170" i="21" a="1"/>
  <c r="BA170" i="21" s="1"/>
  <c r="AZ170" i="21" a="1"/>
  <c r="AZ170" i="21" s="1"/>
  <c r="AY170" i="21" a="1"/>
  <c r="AY170" i="21" s="1"/>
  <c r="AX170" i="21" a="1"/>
  <c r="AX170" i="21" s="1"/>
  <c r="AW170" i="21" a="1"/>
  <c r="AW170" i="21" s="1"/>
  <c r="AV170" i="21" a="1"/>
  <c r="AV170" i="21" s="1"/>
  <c r="AU170" i="21" a="1"/>
  <c r="AU170" i="21" s="1"/>
  <c r="AT170" i="21" a="1"/>
  <c r="AT170" i="21" s="1"/>
  <c r="AS170" i="21" a="1"/>
  <c r="AS170" i="21" s="1"/>
  <c r="AR170" i="21" a="1"/>
  <c r="AR170" i="21" s="1"/>
  <c r="AQ170" i="21" a="1"/>
  <c r="AQ170" i="21" s="1"/>
  <c r="AP170" i="21" a="1"/>
  <c r="AP170" i="21" s="1"/>
  <c r="AO170" i="21" a="1"/>
  <c r="AO170" i="21" s="1"/>
  <c r="AN170" i="21" a="1"/>
  <c r="AN170" i="21" s="1"/>
  <c r="AM170" i="21" a="1"/>
  <c r="AM170" i="21" s="1"/>
  <c r="AL170" i="21" a="1"/>
  <c r="AL170" i="21" s="1"/>
  <c r="AK170" i="21" a="1"/>
  <c r="AK170" i="21" s="1"/>
  <c r="AJ170" i="21" a="1"/>
  <c r="AJ170" i="21" s="1"/>
  <c r="AI170" i="21" a="1"/>
  <c r="AI170" i="21" s="1"/>
  <c r="AH170" i="21" a="1"/>
  <c r="AH170" i="21" s="1"/>
  <c r="AG170" i="21" a="1"/>
  <c r="AG170" i="21" s="1"/>
  <c r="AF170" i="21" a="1"/>
  <c r="AF170" i="21" s="1"/>
  <c r="AE170" i="21" a="1"/>
  <c r="AE170" i="21" s="1"/>
  <c r="AD170" i="21" a="1"/>
  <c r="AD170" i="21" s="1"/>
  <c r="AC170" i="21" a="1"/>
  <c r="AC170" i="21" s="1"/>
  <c r="AB170" i="21" a="1"/>
  <c r="AB170" i="21" s="1"/>
  <c r="AA170" i="21" a="1"/>
  <c r="AA170" i="21" s="1"/>
  <c r="Z170" i="21" a="1"/>
  <c r="Z170" i="21" s="1"/>
  <c r="Y170" i="21" a="1"/>
  <c r="Y170" i="21" s="1"/>
  <c r="X170" i="21" a="1"/>
  <c r="X170" i="21" s="1"/>
  <c r="W170" i="21" a="1"/>
  <c r="W170" i="21" s="1"/>
  <c r="V170" i="21" a="1"/>
  <c r="V170" i="21" s="1"/>
  <c r="U170" i="21" a="1"/>
  <c r="U170" i="21" s="1"/>
  <c r="T170" i="21" a="1"/>
  <c r="T170" i="21" s="1"/>
  <c r="S170" i="21" a="1"/>
  <c r="S170" i="21" s="1"/>
  <c r="R170" i="21" a="1"/>
  <c r="R170" i="21" s="1"/>
  <c r="Q170" i="21" a="1"/>
  <c r="Q170" i="21" s="1"/>
  <c r="P170" i="21" a="1"/>
  <c r="P170" i="21" s="1"/>
  <c r="O170" i="21" a="1"/>
  <c r="O170" i="21" s="1"/>
  <c r="N170" i="21" a="1"/>
  <c r="N170" i="21" s="1"/>
  <c r="M170" i="21" a="1"/>
  <c r="M170" i="21" s="1"/>
  <c r="L170" i="21" a="1"/>
  <c r="L170" i="21" s="1"/>
  <c r="K170" i="21" a="1"/>
  <c r="K170" i="21" s="1"/>
  <c r="J170" i="21" a="1"/>
  <c r="J170" i="21" s="1"/>
  <c r="I170" i="21" a="1"/>
  <c r="I170" i="21" s="1"/>
  <c r="H170" i="21" a="1"/>
  <c r="H170" i="21" s="1"/>
  <c r="G170" i="21" a="1"/>
  <c r="G170" i="21" s="1"/>
  <c r="F170" i="21" a="1"/>
  <c r="F170" i="21" s="1"/>
  <c r="E170" i="21" a="1"/>
  <c r="E170" i="21" s="1"/>
  <c r="D170" i="21" a="1"/>
  <c r="D170" i="21" s="1"/>
  <c r="CW169" i="21" a="1"/>
  <c r="CW169" i="21" s="1"/>
  <c r="CV169" i="21" a="1"/>
  <c r="CV169" i="21" s="1"/>
  <c r="CU169" i="21" a="1"/>
  <c r="CU169" i="21" s="1"/>
  <c r="CT169" i="21" a="1"/>
  <c r="CT169" i="21" s="1"/>
  <c r="CS169" i="21" a="1"/>
  <c r="CS169" i="21" s="1"/>
  <c r="CR169" i="21" a="1"/>
  <c r="CR169" i="21" s="1"/>
  <c r="CQ169" i="21" a="1"/>
  <c r="CQ169" i="21" s="1"/>
  <c r="CP169" i="21" a="1"/>
  <c r="CP169" i="21" s="1"/>
  <c r="CO169" i="21" a="1"/>
  <c r="CO169" i="21" s="1"/>
  <c r="CN169" i="21" a="1"/>
  <c r="CN169" i="21" s="1"/>
  <c r="CM169" i="21" a="1"/>
  <c r="CM169" i="21" s="1"/>
  <c r="CL169" i="21" a="1"/>
  <c r="CL169" i="21" s="1"/>
  <c r="CK169" i="21" a="1"/>
  <c r="CK169" i="21" s="1"/>
  <c r="CJ169" i="21" a="1"/>
  <c r="CJ169" i="21" s="1"/>
  <c r="CI169" i="21" a="1"/>
  <c r="CI169" i="21" s="1"/>
  <c r="CH169" i="21" a="1"/>
  <c r="CH169" i="21" s="1"/>
  <c r="CG169" i="21" a="1"/>
  <c r="CG169" i="21" s="1"/>
  <c r="CF169" i="21" a="1"/>
  <c r="CF169" i="21" s="1"/>
  <c r="CE169" i="21" a="1"/>
  <c r="CE169" i="21" s="1"/>
  <c r="CD169" i="21" a="1"/>
  <c r="CD169" i="21" s="1"/>
  <c r="CC169" i="21" a="1"/>
  <c r="CC169" i="21" s="1"/>
  <c r="CB169" i="21" a="1"/>
  <c r="CB169" i="21" s="1"/>
  <c r="CA169" i="21" a="1"/>
  <c r="CA169" i="21" s="1"/>
  <c r="BZ169" i="21" a="1"/>
  <c r="BZ169" i="21" s="1"/>
  <c r="BY169" i="21" a="1"/>
  <c r="BY169" i="21" s="1"/>
  <c r="BX169" i="21" a="1"/>
  <c r="BX169" i="21" s="1"/>
  <c r="BW169" i="21" a="1"/>
  <c r="BW169" i="21" s="1"/>
  <c r="BV169" i="21" a="1"/>
  <c r="BV169" i="21" s="1"/>
  <c r="BU169" i="21" a="1"/>
  <c r="BU169" i="21" s="1"/>
  <c r="BT169" i="21" a="1"/>
  <c r="BT169" i="21" s="1"/>
  <c r="BS169" i="21" a="1"/>
  <c r="BS169" i="21" s="1"/>
  <c r="BR169" i="21" a="1"/>
  <c r="BR169" i="21" s="1"/>
  <c r="BQ169" i="21" a="1"/>
  <c r="BQ169" i="21" s="1"/>
  <c r="BP169" i="21" a="1"/>
  <c r="BP169" i="21" s="1"/>
  <c r="BO169" i="21" a="1"/>
  <c r="BO169" i="21" s="1"/>
  <c r="BN169" i="21" a="1"/>
  <c r="BN169" i="21" s="1"/>
  <c r="BM169" i="21" a="1"/>
  <c r="BM169" i="21" s="1"/>
  <c r="BL169" i="21" a="1"/>
  <c r="BL169" i="21" s="1"/>
  <c r="BK169" i="21" a="1"/>
  <c r="BK169" i="21" s="1"/>
  <c r="BJ169" i="21" a="1"/>
  <c r="BJ169" i="21" s="1"/>
  <c r="BI169" i="21" a="1"/>
  <c r="BI169" i="21" s="1"/>
  <c r="BH169" i="21" a="1"/>
  <c r="BH169" i="21" s="1"/>
  <c r="BG169" i="21" a="1"/>
  <c r="BG169" i="21" s="1"/>
  <c r="BF169" i="21" a="1"/>
  <c r="BF169" i="21" s="1"/>
  <c r="BE169" i="21" a="1"/>
  <c r="BE169" i="21" s="1"/>
  <c r="BD169" i="21" a="1"/>
  <c r="BD169" i="21" s="1"/>
  <c r="BC169" i="21" a="1"/>
  <c r="BC169" i="21" s="1"/>
  <c r="BB169" i="21" a="1"/>
  <c r="BB169" i="21" s="1"/>
  <c r="BA169" i="21" a="1"/>
  <c r="BA169" i="21" s="1"/>
  <c r="AZ169" i="21" a="1"/>
  <c r="AZ169" i="21" s="1"/>
  <c r="AY169" i="21" a="1"/>
  <c r="AY169" i="21" s="1"/>
  <c r="AX169" i="21" a="1"/>
  <c r="AX169" i="21" s="1"/>
  <c r="AW169" i="21" a="1"/>
  <c r="AW169" i="21" s="1"/>
  <c r="AV169" i="21" a="1"/>
  <c r="AV169" i="21" s="1"/>
  <c r="AU169" i="21" a="1"/>
  <c r="AU169" i="21" s="1"/>
  <c r="AT169" i="21" a="1"/>
  <c r="AT169" i="21" s="1"/>
  <c r="AS169" i="21" a="1"/>
  <c r="AS169" i="21" s="1"/>
  <c r="AR169" i="21" a="1"/>
  <c r="AR169" i="21" s="1"/>
  <c r="AQ169" i="21" a="1"/>
  <c r="AQ169" i="21" s="1"/>
  <c r="AP169" i="21" a="1"/>
  <c r="AP169" i="21" s="1"/>
  <c r="AO169" i="21" a="1"/>
  <c r="AO169" i="21" s="1"/>
  <c r="AN169" i="21" a="1"/>
  <c r="AN169" i="21" s="1"/>
  <c r="AM169" i="21" a="1"/>
  <c r="AM169" i="21" s="1"/>
  <c r="AL169" i="21" a="1"/>
  <c r="AL169" i="21" s="1"/>
  <c r="AK169" i="21" a="1"/>
  <c r="AK169" i="21" s="1"/>
  <c r="AJ169" i="21" a="1"/>
  <c r="AJ169" i="21" s="1"/>
  <c r="AI169" i="21" a="1"/>
  <c r="AI169" i="21" s="1"/>
  <c r="AH169" i="21" a="1"/>
  <c r="AH169" i="21" s="1"/>
  <c r="AG169" i="21" a="1"/>
  <c r="AG169" i="21" s="1"/>
  <c r="AF169" i="21" a="1"/>
  <c r="AF169" i="21" s="1"/>
  <c r="AE169" i="21" a="1"/>
  <c r="AE169" i="21" s="1"/>
  <c r="AD169" i="21" a="1"/>
  <c r="AD169" i="21" s="1"/>
  <c r="AC169" i="21" a="1"/>
  <c r="AC169" i="21" s="1"/>
  <c r="AB169" i="21" a="1"/>
  <c r="AB169" i="21" s="1"/>
  <c r="AA169" i="21" a="1"/>
  <c r="AA169" i="21" s="1"/>
  <c r="Z169" i="21" a="1"/>
  <c r="Z169" i="21" s="1"/>
  <c r="Y169" i="21" a="1"/>
  <c r="Y169" i="21" s="1"/>
  <c r="X169" i="21" a="1"/>
  <c r="X169" i="21" s="1"/>
  <c r="W169" i="21" a="1"/>
  <c r="W169" i="21" s="1"/>
  <c r="V169" i="21" a="1"/>
  <c r="V169" i="21" s="1"/>
  <c r="U169" i="21" a="1"/>
  <c r="U169" i="21" s="1"/>
  <c r="T169" i="21" a="1"/>
  <c r="T169" i="21" s="1"/>
  <c r="S169" i="21" a="1"/>
  <c r="S169" i="21" s="1"/>
  <c r="R169" i="21" a="1"/>
  <c r="R169" i="21" s="1"/>
  <c r="Q169" i="21" a="1"/>
  <c r="Q169" i="21" s="1"/>
  <c r="P169" i="21" a="1"/>
  <c r="P169" i="21" s="1"/>
  <c r="O169" i="21" a="1"/>
  <c r="O169" i="21" s="1"/>
  <c r="N169" i="21" a="1"/>
  <c r="N169" i="21" s="1"/>
  <c r="M169" i="21" a="1"/>
  <c r="M169" i="21" s="1"/>
  <c r="L169" i="21" a="1"/>
  <c r="L169" i="21" s="1"/>
  <c r="K169" i="21" a="1"/>
  <c r="K169" i="21" s="1"/>
  <c r="J169" i="21" a="1"/>
  <c r="J169" i="21" s="1"/>
  <c r="I169" i="21" a="1"/>
  <c r="I169" i="21" s="1"/>
  <c r="H169" i="21" a="1"/>
  <c r="H169" i="21" s="1"/>
  <c r="G169" i="21" a="1"/>
  <c r="G169" i="21" s="1"/>
  <c r="F169" i="21" a="1"/>
  <c r="F169" i="21" s="1"/>
  <c r="E169" i="21" a="1"/>
  <c r="E169" i="21" s="1"/>
  <c r="D169" i="21" a="1"/>
  <c r="D169" i="21" s="1"/>
  <c r="CW168" i="21" a="1"/>
  <c r="CW168" i="21" s="1"/>
  <c r="CV168" i="21" a="1"/>
  <c r="CV168" i="21" s="1"/>
  <c r="CU168" i="21" a="1"/>
  <c r="CU168" i="21" s="1"/>
  <c r="CT168" i="21" a="1"/>
  <c r="CT168" i="21" s="1"/>
  <c r="CS168" i="21" a="1"/>
  <c r="CS168" i="21" s="1"/>
  <c r="CR168" i="21" a="1"/>
  <c r="CR168" i="21" s="1"/>
  <c r="CQ168" i="21" a="1"/>
  <c r="CQ168" i="21" s="1"/>
  <c r="CP168" i="21" a="1"/>
  <c r="CP168" i="21" s="1"/>
  <c r="CO168" i="21" a="1"/>
  <c r="CO168" i="21" s="1"/>
  <c r="CN168" i="21" a="1"/>
  <c r="CN168" i="21" s="1"/>
  <c r="CM168" i="21" a="1"/>
  <c r="CM168" i="21" s="1"/>
  <c r="CL168" i="21" a="1"/>
  <c r="CL168" i="21" s="1"/>
  <c r="CK168" i="21" a="1"/>
  <c r="CK168" i="21" s="1"/>
  <c r="CJ168" i="21" a="1"/>
  <c r="CJ168" i="21" s="1"/>
  <c r="CI168" i="21" a="1"/>
  <c r="CI168" i="21" s="1"/>
  <c r="CH168" i="21" a="1"/>
  <c r="CH168" i="21" s="1"/>
  <c r="CG168" i="21" a="1"/>
  <c r="CG168" i="21" s="1"/>
  <c r="CF168" i="21" a="1"/>
  <c r="CF168" i="21" s="1"/>
  <c r="CE168" i="21" a="1"/>
  <c r="CE168" i="21" s="1"/>
  <c r="CD168" i="21" a="1"/>
  <c r="CD168" i="21" s="1"/>
  <c r="CC168" i="21" a="1"/>
  <c r="CC168" i="21" s="1"/>
  <c r="CB168" i="21" a="1"/>
  <c r="CB168" i="21" s="1"/>
  <c r="CA168" i="21" a="1"/>
  <c r="CA168" i="21" s="1"/>
  <c r="BZ168" i="21" a="1"/>
  <c r="BZ168" i="21" s="1"/>
  <c r="BY168" i="21" a="1"/>
  <c r="BY168" i="21" s="1"/>
  <c r="BX168" i="21" a="1"/>
  <c r="BX168" i="21" s="1"/>
  <c r="BW168" i="21" a="1"/>
  <c r="BW168" i="21" s="1"/>
  <c r="BV168" i="21" a="1"/>
  <c r="BV168" i="21" s="1"/>
  <c r="BU168" i="21" a="1"/>
  <c r="BU168" i="21" s="1"/>
  <c r="BT168" i="21" a="1"/>
  <c r="BT168" i="21" s="1"/>
  <c r="BS168" i="21" a="1"/>
  <c r="BS168" i="21" s="1"/>
  <c r="BR168" i="21" a="1"/>
  <c r="BR168" i="21" s="1"/>
  <c r="BQ168" i="21" a="1"/>
  <c r="BQ168" i="21" s="1"/>
  <c r="BP168" i="21" a="1"/>
  <c r="BP168" i="21" s="1"/>
  <c r="BO168" i="21" a="1"/>
  <c r="BO168" i="21" s="1"/>
  <c r="BN168" i="21" a="1"/>
  <c r="BN168" i="21" s="1"/>
  <c r="BM168" i="21" a="1"/>
  <c r="BM168" i="21" s="1"/>
  <c r="BL168" i="21" a="1"/>
  <c r="BL168" i="21" s="1"/>
  <c r="BK168" i="21" a="1"/>
  <c r="BK168" i="21" s="1"/>
  <c r="BJ168" i="21" a="1"/>
  <c r="BJ168" i="21" s="1"/>
  <c r="BI168" i="21" a="1"/>
  <c r="BI168" i="21" s="1"/>
  <c r="BH168" i="21" a="1"/>
  <c r="BH168" i="21" s="1"/>
  <c r="BG168" i="21" a="1"/>
  <c r="BG168" i="21" s="1"/>
  <c r="BF168" i="21" a="1"/>
  <c r="BF168" i="21" s="1"/>
  <c r="BE168" i="21" a="1"/>
  <c r="BE168" i="21" s="1"/>
  <c r="BD168" i="21" a="1"/>
  <c r="BD168" i="21" s="1"/>
  <c r="BC168" i="21" a="1"/>
  <c r="BC168" i="21" s="1"/>
  <c r="BB168" i="21" a="1"/>
  <c r="BB168" i="21" s="1"/>
  <c r="BA168" i="21" a="1"/>
  <c r="BA168" i="21" s="1"/>
  <c r="AZ168" i="21" a="1"/>
  <c r="AZ168" i="21" s="1"/>
  <c r="AY168" i="21" a="1"/>
  <c r="AY168" i="21" s="1"/>
  <c r="AX168" i="21" a="1"/>
  <c r="AX168" i="21" s="1"/>
  <c r="AW168" i="21" a="1"/>
  <c r="AW168" i="21" s="1"/>
  <c r="AV168" i="21" a="1"/>
  <c r="AV168" i="21" s="1"/>
  <c r="AU168" i="21" a="1"/>
  <c r="AU168" i="21" s="1"/>
  <c r="AT168" i="21" a="1"/>
  <c r="AT168" i="21" s="1"/>
  <c r="AS168" i="21" a="1"/>
  <c r="AS168" i="21" s="1"/>
  <c r="AR168" i="21" a="1"/>
  <c r="AR168" i="21" s="1"/>
  <c r="AQ168" i="21" a="1"/>
  <c r="AQ168" i="21" s="1"/>
  <c r="AP168" i="21" a="1"/>
  <c r="AP168" i="21" s="1"/>
  <c r="AO168" i="21" a="1"/>
  <c r="AO168" i="21" s="1"/>
  <c r="AN168" i="21" a="1"/>
  <c r="AN168" i="21" s="1"/>
  <c r="AM168" i="21" a="1"/>
  <c r="AM168" i="21" s="1"/>
  <c r="AL168" i="21" a="1"/>
  <c r="AL168" i="21" s="1"/>
  <c r="AK168" i="21" a="1"/>
  <c r="AK168" i="21" s="1"/>
  <c r="AJ168" i="21" a="1"/>
  <c r="AJ168" i="21" s="1"/>
  <c r="AI168" i="21" a="1"/>
  <c r="AI168" i="21" s="1"/>
  <c r="AH168" i="21" a="1"/>
  <c r="AH168" i="21" s="1"/>
  <c r="AG168" i="21" a="1"/>
  <c r="AG168" i="21" s="1"/>
  <c r="AF168" i="21" a="1"/>
  <c r="AF168" i="21" s="1"/>
  <c r="AE168" i="21" a="1"/>
  <c r="AE168" i="21" s="1"/>
  <c r="AD168" i="21" a="1"/>
  <c r="AD168" i="21" s="1"/>
  <c r="AC168" i="21" a="1"/>
  <c r="AC168" i="21" s="1"/>
  <c r="AB168" i="21" a="1"/>
  <c r="AB168" i="21" s="1"/>
  <c r="AA168" i="21" a="1"/>
  <c r="AA168" i="21" s="1"/>
  <c r="Z168" i="21" a="1"/>
  <c r="Z168" i="21" s="1"/>
  <c r="Y168" i="21" a="1"/>
  <c r="Y168" i="21" s="1"/>
  <c r="X168" i="21" a="1"/>
  <c r="X168" i="21" s="1"/>
  <c r="W168" i="21" a="1"/>
  <c r="W168" i="21" s="1"/>
  <c r="V168" i="21" a="1"/>
  <c r="V168" i="21" s="1"/>
  <c r="U168" i="21" a="1"/>
  <c r="U168" i="21" s="1"/>
  <c r="T168" i="21" a="1"/>
  <c r="T168" i="21" s="1"/>
  <c r="S168" i="21" a="1"/>
  <c r="S168" i="21" s="1"/>
  <c r="R168" i="21" a="1"/>
  <c r="R168" i="21" s="1"/>
  <c r="Q168" i="21" a="1"/>
  <c r="Q168" i="21" s="1"/>
  <c r="P168" i="21" a="1"/>
  <c r="P168" i="21" s="1"/>
  <c r="O168" i="21" a="1"/>
  <c r="O168" i="21" s="1"/>
  <c r="N168" i="21" a="1"/>
  <c r="N168" i="21" s="1"/>
  <c r="M168" i="21" a="1"/>
  <c r="M168" i="21" s="1"/>
  <c r="L168" i="21" a="1"/>
  <c r="L168" i="21" s="1"/>
  <c r="K168" i="21" a="1"/>
  <c r="K168" i="21" s="1"/>
  <c r="J168" i="21" a="1"/>
  <c r="J168" i="21" s="1"/>
  <c r="I168" i="21" a="1"/>
  <c r="I168" i="21" s="1"/>
  <c r="H168" i="21" a="1"/>
  <c r="H168" i="21" s="1"/>
  <c r="G168" i="21" a="1"/>
  <c r="G168" i="21" s="1"/>
  <c r="F168" i="21" a="1"/>
  <c r="F168" i="21" s="1"/>
  <c r="E168" i="21" a="1"/>
  <c r="E168" i="21" s="1"/>
  <c r="D168" i="21" a="1"/>
  <c r="D168" i="21" s="1"/>
  <c r="CW167" i="21" a="1"/>
  <c r="CW167" i="21" s="1"/>
  <c r="CV167" i="21" a="1"/>
  <c r="CV167" i="21" s="1"/>
  <c r="CU167" i="21" a="1"/>
  <c r="CU167" i="21" s="1"/>
  <c r="CT167" i="21" a="1"/>
  <c r="CT167" i="21" s="1"/>
  <c r="CS167" i="21" a="1"/>
  <c r="CS167" i="21" s="1"/>
  <c r="CR167" i="21" a="1"/>
  <c r="CR167" i="21" s="1"/>
  <c r="CQ167" i="21" a="1"/>
  <c r="CQ167" i="21" s="1"/>
  <c r="CP167" i="21" a="1"/>
  <c r="CP167" i="21" s="1"/>
  <c r="CO167" i="21" a="1"/>
  <c r="CO167" i="21" s="1"/>
  <c r="CN167" i="21" a="1"/>
  <c r="CN167" i="21" s="1"/>
  <c r="CM167" i="21" a="1"/>
  <c r="CM167" i="21" s="1"/>
  <c r="CL167" i="21" a="1"/>
  <c r="CL167" i="21" s="1"/>
  <c r="CK167" i="21" a="1"/>
  <c r="CK167" i="21" s="1"/>
  <c r="CJ167" i="21" a="1"/>
  <c r="CJ167" i="21" s="1"/>
  <c r="CI167" i="21" a="1"/>
  <c r="CI167" i="21" s="1"/>
  <c r="CH167" i="21" a="1"/>
  <c r="CH167" i="21" s="1"/>
  <c r="CG167" i="21" a="1"/>
  <c r="CG167" i="21" s="1"/>
  <c r="CF167" i="21" a="1"/>
  <c r="CF167" i="21" s="1"/>
  <c r="CE167" i="21" a="1"/>
  <c r="CE167" i="21" s="1"/>
  <c r="CD167" i="21" a="1"/>
  <c r="CD167" i="21" s="1"/>
  <c r="CC167" i="21" a="1"/>
  <c r="CC167" i="21" s="1"/>
  <c r="CB167" i="21" a="1"/>
  <c r="CB167" i="21" s="1"/>
  <c r="CA167" i="21" a="1"/>
  <c r="CA167" i="21" s="1"/>
  <c r="BZ167" i="21" a="1"/>
  <c r="BZ167" i="21" s="1"/>
  <c r="BY167" i="21" a="1"/>
  <c r="BY167" i="21" s="1"/>
  <c r="BX167" i="21" a="1"/>
  <c r="BX167" i="21" s="1"/>
  <c r="BW167" i="21" a="1"/>
  <c r="BW167" i="21" s="1"/>
  <c r="BV167" i="21" a="1"/>
  <c r="BV167" i="21" s="1"/>
  <c r="BU167" i="21" a="1"/>
  <c r="BU167" i="21" s="1"/>
  <c r="BT167" i="21" a="1"/>
  <c r="BT167" i="21" s="1"/>
  <c r="BS167" i="21" a="1"/>
  <c r="BS167" i="21" s="1"/>
  <c r="BR167" i="21" a="1"/>
  <c r="BR167" i="21" s="1"/>
  <c r="BQ167" i="21" a="1"/>
  <c r="BQ167" i="21" s="1"/>
  <c r="BP167" i="21" a="1"/>
  <c r="BP167" i="21" s="1"/>
  <c r="BO167" i="21" a="1"/>
  <c r="BO167" i="21" s="1"/>
  <c r="BN167" i="21" a="1"/>
  <c r="BN167" i="21" s="1"/>
  <c r="BM167" i="21" a="1"/>
  <c r="BM167" i="21" s="1"/>
  <c r="BL167" i="21" a="1"/>
  <c r="BL167" i="21" s="1"/>
  <c r="BK167" i="21" a="1"/>
  <c r="BK167" i="21" s="1"/>
  <c r="BJ167" i="21" a="1"/>
  <c r="BJ167" i="21" s="1"/>
  <c r="BI167" i="21" a="1"/>
  <c r="BI167" i="21" s="1"/>
  <c r="BH167" i="21" a="1"/>
  <c r="BH167" i="21" s="1"/>
  <c r="BG167" i="21" a="1"/>
  <c r="BG167" i="21" s="1"/>
  <c r="BF167" i="21" a="1"/>
  <c r="BF167" i="21" s="1"/>
  <c r="BE167" i="21" a="1"/>
  <c r="BE167" i="21" s="1"/>
  <c r="BD167" i="21" a="1"/>
  <c r="BD167" i="21" s="1"/>
  <c r="BC167" i="21" a="1"/>
  <c r="BC167" i="21" s="1"/>
  <c r="BB167" i="21" a="1"/>
  <c r="BB167" i="21" s="1"/>
  <c r="BA167" i="21" a="1"/>
  <c r="BA167" i="21" s="1"/>
  <c r="AZ167" i="21" a="1"/>
  <c r="AZ167" i="21" s="1"/>
  <c r="AY167" i="21" a="1"/>
  <c r="AY167" i="21" s="1"/>
  <c r="AX167" i="21" a="1"/>
  <c r="AX167" i="21" s="1"/>
  <c r="AW167" i="21" a="1"/>
  <c r="AW167" i="21" s="1"/>
  <c r="AV167" i="21" a="1"/>
  <c r="AV167" i="21" s="1"/>
  <c r="AU167" i="21" a="1"/>
  <c r="AU167" i="21" s="1"/>
  <c r="AT167" i="21" a="1"/>
  <c r="AT167" i="21" s="1"/>
  <c r="AS167" i="21" a="1"/>
  <c r="AS167" i="21" s="1"/>
  <c r="AR167" i="21" a="1"/>
  <c r="AR167" i="21" s="1"/>
  <c r="AQ167" i="21" a="1"/>
  <c r="AQ167" i="21" s="1"/>
  <c r="AP167" i="21" a="1"/>
  <c r="AP167" i="21" s="1"/>
  <c r="AO167" i="21" a="1"/>
  <c r="AO167" i="21" s="1"/>
  <c r="AN167" i="21" a="1"/>
  <c r="AN167" i="21" s="1"/>
  <c r="AM167" i="21" a="1"/>
  <c r="AM167" i="21" s="1"/>
  <c r="AL167" i="21" a="1"/>
  <c r="AL167" i="21" s="1"/>
  <c r="AK167" i="21" a="1"/>
  <c r="AK167" i="21" s="1"/>
  <c r="AJ167" i="21" a="1"/>
  <c r="AJ167" i="21" s="1"/>
  <c r="AI167" i="21" a="1"/>
  <c r="AI167" i="21" s="1"/>
  <c r="AH167" i="21" a="1"/>
  <c r="AH167" i="21" s="1"/>
  <c r="AG167" i="21" a="1"/>
  <c r="AG167" i="21" s="1"/>
  <c r="AF167" i="21" a="1"/>
  <c r="AF167" i="21" s="1"/>
  <c r="AE167" i="21" a="1"/>
  <c r="AE167" i="21" s="1"/>
  <c r="AD167" i="21" a="1"/>
  <c r="AD167" i="21" s="1"/>
  <c r="AC167" i="21" a="1"/>
  <c r="AC167" i="21" s="1"/>
  <c r="AB167" i="21" a="1"/>
  <c r="AB167" i="21" s="1"/>
  <c r="AA167" i="21" a="1"/>
  <c r="AA167" i="21" s="1"/>
  <c r="Z167" i="21" a="1"/>
  <c r="Z167" i="21" s="1"/>
  <c r="Y167" i="21" a="1"/>
  <c r="Y167" i="21" s="1"/>
  <c r="X167" i="21" a="1"/>
  <c r="X167" i="21" s="1"/>
  <c r="W167" i="21" a="1"/>
  <c r="W167" i="21" s="1"/>
  <c r="V167" i="21" a="1"/>
  <c r="V167" i="21" s="1"/>
  <c r="U167" i="21" a="1"/>
  <c r="U167" i="21" s="1"/>
  <c r="T167" i="21" a="1"/>
  <c r="T167" i="21" s="1"/>
  <c r="S167" i="21" a="1"/>
  <c r="S167" i="21" s="1"/>
  <c r="R167" i="21" a="1"/>
  <c r="R167" i="21" s="1"/>
  <c r="Q167" i="21" a="1"/>
  <c r="Q167" i="21" s="1"/>
  <c r="P167" i="21" a="1"/>
  <c r="P167" i="21" s="1"/>
  <c r="O167" i="21" a="1"/>
  <c r="O167" i="21" s="1"/>
  <c r="N167" i="21" a="1"/>
  <c r="N167" i="21" s="1"/>
  <c r="M167" i="21" a="1"/>
  <c r="M167" i="21" s="1"/>
  <c r="L167" i="21" a="1"/>
  <c r="L167" i="21" s="1"/>
  <c r="K167" i="21" a="1"/>
  <c r="K167" i="21" s="1"/>
  <c r="J167" i="21" a="1"/>
  <c r="J167" i="21" s="1"/>
  <c r="I167" i="21" a="1"/>
  <c r="I167" i="21" s="1"/>
  <c r="H167" i="21" a="1"/>
  <c r="H167" i="21" s="1"/>
  <c r="G167" i="21" a="1"/>
  <c r="G167" i="21" s="1"/>
  <c r="F167" i="21" a="1"/>
  <c r="F167" i="21" s="1"/>
  <c r="E167" i="21" a="1"/>
  <c r="E167" i="21" s="1"/>
  <c r="D167" i="21" a="1"/>
  <c r="D167" i="21" s="1"/>
  <c r="CW166" i="21" a="1"/>
  <c r="CW166" i="21" s="1"/>
  <c r="CV166" i="21" a="1"/>
  <c r="CV166" i="21" s="1"/>
  <c r="CU166" i="21" a="1"/>
  <c r="CU166" i="21" s="1"/>
  <c r="CT166" i="21" a="1"/>
  <c r="CT166" i="21" s="1"/>
  <c r="CS166" i="21" a="1"/>
  <c r="CS166" i="21" s="1"/>
  <c r="CR166" i="21" a="1"/>
  <c r="CR166" i="21" s="1"/>
  <c r="CQ166" i="21" a="1"/>
  <c r="CQ166" i="21" s="1"/>
  <c r="CP166" i="21" a="1"/>
  <c r="CP166" i="21" s="1"/>
  <c r="CO166" i="21" a="1"/>
  <c r="CO166" i="21" s="1"/>
  <c r="CN166" i="21" a="1"/>
  <c r="CN166" i="21" s="1"/>
  <c r="CM166" i="21" a="1"/>
  <c r="CM166" i="21" s="1"/>
  <c r="CL166" i="21" a="1"/>
  <c r="CL166" i="21" s="1"/>
  <c r="CK166" i="21" a="1"/>
  <c r="CK166" i="21" s="1"/>
  <c r="CJ166" i="21" a="1"/>
  <c r="CJ166" i="21" s="1"/>
  <c r="CI166" i="21" a="1"/>
  <c r="CI166" i="21" s="1"/>
  <c r="CH166" i="21" a="1"/>
  <c r="CH166" i="21" s="1"/>
  <c r="CG166" i="21" a="1"/>
  <c r="CG166" i="21" s="1"/>
  <c r="CF166" i="21" a="1"/>
  <c r="CF166" i="21" s="1"/>
  <c r="CE166" i="21" a="1"/>
  <c r="CE166" i="21" s="1"/>
  <c r="CD166" i="21" a="1"/>
  <c r="CD166" i="21" s="1"/>
  <c r="CC166" i="21" a="1"/>
  <c r="CC166" i="21" s="1"/>
  <c r="CB166" i="21" a="1"/>
  <c r="CB166" i="21" s="1"/>
  <c r="CA166" i="21" a="1"/>
  <c r="CA166" i="21" s="1"/>
  <c r="BZ166" i="21" a="1"/>
  <c r="BZ166" i="21" s="1"/>
  <c r="BY166" i="21" a="1"/>
  <c r="BY166" i="21" s="1"/>
  <c r="BX166" i="21" a="1"/>
  <c r="BX166" i="21" s="1"/>
  <c r="BW166" i="21" a="1"/>
  <c r="BW166" i="21" s="1"/>
  <c r="BV166" i="21" a="1"/>
  <c r="BV166" i="21" s="1"/>
  <c r="BU166" i="21" a="1"/>
  <c r="BU166" i="21" s="1"/>
  <c r="BT166" i="21" a="1"/>
  <c r="BT166" i="21" s="1"/>
  <c r="BS166" i="21" a="1"/>
  <c r="BS166" i="21" s="1"/>
  <c r="BR166" i="21" a="1"/>
  <c r="BR166" i="21" s="1"/>
  <c r="BQ166" i="21" a="1"/>
  <c r="BQ166" i="21" s="1"/>
  <c r="BP166" i="21" a="1"/>
  <c r="BP166" i="21" s="1"/>
  <c r="BO166" i="21" a="1"/>
  <c r="BO166" i="21" s="1"/>
  <c r="BN166" i="21" a="1"/>
  <c r="BN166" i="21" s="1"/>
  <c r="BM166" i="21" a="1"/>
  <c r="BM166" i="21" s="1"/>
  <c r="BL166" i="21" a="1"/>
  <c r="BL166" i="21" s="1"/>
  <c r="BK166" i="21" a="1"/>
  <c r="BK166" i="21" s="1"/>
  <c r="BJ166" i="21" a="1"/>
  <c r="BJ166" i="21" s="1"/>
  <c r="BI166" i="21" a="1"/>
  <c r="BI166" i="21" s="1"/>
  <c r="BH166" i="21" a="1"/>
  <c r="BH166" i="21" s="1"/>
  <c r="BG166" i="21" a="1"/>
  <c r="BG166" i="21" s="1"/>
  <c r="BF166" i="21" a="1"/>
  <c r="BF166" i="21" s="1"/>
  <c r="BE166" i="21" a="1"/>
  <c r="BE166" i="21" s="1"/>
  <c r="BD166" i="21" a="1"/>
  <c r="BD166" i="21" s="1"/>
  <c r="BC166" i="21" a="1"/>
  <c r="BC166" i="21" s="1"/>
  <c r="BB166" i="21" a="1"/>
  <c r="BB166" i="21" s="1"/>
  <c r="BA166" i="21" a="1"/>
  <c r="BA166" i="21" s="1"/>
  <c r="AZ166" i="21" a="1"/>
  <c r="AZ166" i="21" s="1"/>
  <c r="AY166" i="21" a="1"/>
  <c r="AY166" i="21" s="1"/>
  <c r="AX166" i="21" a="1"/>
  <c r="AX166" i="21" s="1"/>
  <c r="AW166" i="21" a="1"/>
  <c r="AW166" i="21" s="1"/>
  <c r="AV166" i="21" a="1"/>
  <c r="AV166" i="21" s="1"/>
  <c r="AU166" i="21" a="1"/>
  <c r="AU166" i="21" s="1"/>
  <c r="AT166" i="21" a="1"/>
  <c r="AT166" i="21" s="1"/>
  <c r="AS166" i="21" a="1"/>
  <c r="AS166" i="21" s="1"/>
  <c r="AR166" i="21" a="1"/>
  <c r="AR166" i="21" s="1"/>
  <c r="AQ166" i="21" a="1"/>
  <c r="AQ166" i="21" s="1"/>
  <c r="AP166" i="21" a="1"/>
  <c r="AP166" i="21" s="1"/>
  <c r="AO166" i="21" a="1"/>
  <c r="AO166" i="21" s="1"/>
  <c r="AN166" i="21" a="1"/>
  <c r="AN166" i="21" s="1"/>
  <c r="AM166" i="21" a="1"/>
  <c r="AM166" i="21" s="1"/>
  <c r="AL166" i="21" a="1"/>
  <c r="AL166" i="21" s="1"/>
  <c r="AK166" i="21" a="1"/>
  <c r="AK166" i="21" s="1"/>
  <c r="AJ166" i="21" a="1"/>
  <c r="AJ166" i="21" s="1"/>
  <c r="AI166" i="21" a="1"/>
  <c r="AI166" i="21" s="1"/>
  <c r="AH166" i="21" a="1"/>
  <c r="AH166" i="21" s="1"/>
  <c r="AG166" i="21" a="1"/>
  <c r="AG166" i="21" s="1"/>
  <c r="AF166" i="21" a="1"/>
  <c r="AF166" i="21" s="1"/>
  <c r="AE166" i="21" a="1"/>
  <c r="AE166" i="21" s="1"/>
  <c r="AD166" i="21" a="1"/>
  <c r="AD166" i="21" s="1"/>
  <c r="AC166" i="21" a="1"/>
  <c r="AC166" i="21" s="1"/>
  <c r="AB166" i="21" a="1"/>
  <c r="AB166" i="21" s="1"/>
  <c r="AA166" i="21" a="1"/>
  <c r="AA166" i="21" s="1"/>
  <c r="Z166" i="21" a="1"/>
  <c r="Z166" i="21" s="1"/>
  <c r="Y166" i="21" a="1"/>
  <c r="Y166" i="21" s="1"/>
  <c r="X166" i="21" a="1"/>
  <c r="X166" i="21" s="1"/>
  <c r="W166" i="21" a="1"/>
  <c r="W166" i="21" s="1"/>
  <c r="V166" i="21" a="1"/>
  <c r="V166" i="21" s="1"/>
  <c r="U166" i="21" a="1"/>
  <c r="U166" i="21" s="1"/>
  <c r="T166" i="21" a="1"/>
  <c r="T166" i="21" s="1"/>
  <c r="S166" i="21" a="1"/>
  <c r="S166" i="21" s="1"/>
  <c r="R166" i="21" a="1"/>
  <c r="R166" i="21" s="1"/>
  <c r="Q166" i="21" a="1"/>
  <c r="Q166" i="21" s="1"/>
  <c r="P166" i="21" a="1"/>
  <c r="P166" i="21" s="1"/>
  <c r="O166" i="21" a="1"/>
  <c r="O166" i="21" s="1"/>
  <c r="N166" i="21" a="1"/>
  <c r="N166" i="21" s="1"/>
  <c r="M166" i="21" a="1"/>
  <c r="M166" i="21" s="1"/>
  <c r="L166" i="21" a="1"/>
  <c r="L166" i="21" s="1"/>
  <c r="K166" i="21" a="1"/>
  <c r="K166" i="21" s="1"/>
  <c r="J166" i="21" a="1"/>
  <c r="J166" i="21" s="1"/>
  <c r="I166" i="21" a="1"/>
  <c r="I166" i="21" s="1"/>
  <c r="H166" i="21" a="1"/>
  <c r="H166" i="21" s="1"/>
  <c r="G166" i="21" a="1"/>
  <c r="G166" i="21" s="1"/>
  <c r="F166" i="21" a="1"/>
  <c r="F166" i="21" s="1"/>
  <c r="E166" i="21" a="1"/>
  <c r="E166" i="21" s="1"/>
  <c r="D166" i="21" a="1"/>
  <c r="D166" i="21" s="1"/>
  <c r="CW165" i="21" a="1"/>
  <c r="CW165" i="21" s="1"/>
  <c r="CV165" i="21" a="1"/>
  <c r="CV165" i="21" s="1"/>
  <c r="CU165" i="21" a="1"/>
  <c r="CU165" i="21" s="1"/>
  <c r="CT165" i="21" a="1"/>
  <c r="CT165" i="21" s="1"/>
  <c r="CS165" i="21" a="1"/>
  <c r="CS165" i="21" s="1"/>
  <c r="CR165" i="21" a="1"/>
  <c r="CR165" i="21" s="1"/>
  <c r="CQ165" i="21" a="1"/>
  <c r="CQ165" i="21" s="1"/>
  <c r="CP165" i="21" a="1"/>
  <c r="CP165" i="21" s="1"/>
  <c r="CO165" i="21" a="1"/>
  <c r="CO165" i="21" s="1"/>
  <c r="CN165" i="21" a="1"/>
  <c r="CN165" i="21" s="1"/>
  <c r="CM165" i="21" a="1"/>
  <c r="CM165" i="21" s="1"/>
  <c r="CL165" i="21" a="1"/>
  <c r="CL165" i="21" s="1"/>
  <c r="CK165" i="21" a="1"/>
  <c r="CK165" i="21" s="1"/>
  <c r="CJ165" i="21" a="1"/>
  <c r="CJ165" i="21" s="1"/>
  <c r="CI165" i="21" a="1"/>
  <c r="CI165" i="21" s="1"/>
  <c r="CH165" i="21" a="1"/>
  <c r="CH165" i="21" s="1"/>
  <c r="CG165" i="21" a="1"/>
  <c r="CG165" i="21" s="1"/>
  <c r="CF165" i="21" a="1"/>
  <c r="CF165" i="21" s="1"/>
  <c r="CE165" i="21" a="1"/>
  <c r="CE165" i="21" s="1"/>
  <c r="CD165" i="21" a="1"/>
  <c r="CD165" i="21" s="1"/>
  <c r="CC165" i="21" a="1"/>
  <c r="CC165" i="21" s="1"/>
  <c r="CB165" i="21" a="1"/>
  <c r="CB165" i="21" s="1"/>
  <c r="CA165" i="21" a="1"/>
  <c r="CA165" i="21" s="1"/>
  <c r="BZ165" i="21" a="1"/>
  <c r="BZ165" i="21" s="1"/>
  <c r="BY165" i="21" a="1"/>
  <c r="BY165" i="21" s="1"/>
  <c r="BX165" i="21" a="1"/>
  <c r="BX165" i="21" s="1"/>
  <c r="BW165" i="21" a="1"/>
  <c r="BW165" i="21" s="1"/>
  <c r="BV165" i="21" a="1"/>
  <c r="BV165" i="21" s="1"/>
  <c r="BU165" i="21" a="1"/>
  <c r="BU165" i="21" s="1"/>
  <c r="BT165" i="21" a="1"/>
  <c r="BT165" i="21" s="1"/>
  <c r="BS165" i="21" a="1"/>
  <c r="BS165" i="21" s="1"/>
  <c r="BR165" i="21" a="1"/>
  <c r="BR165" i="21" s="1"/>
  <c r="BQ165" i="21" a="1"/>
  <c r="BQ165" i="21" s="1"/>
  <c r="BP165" i="21" a="1"/>
  <c r="BP165" i="21" s="1"/>
  <c r="BO165" i="21" a="1"/>
  <c r="BO165" i="21" s="1"/>
  <c r="BN165" i="21" a="1"/>
  <c r="BN165" i="21" s="1"/>
  <c r="BM165" i="21" a="1"/>
  <c r="BM165" i="21" s="1"/>
  <c r="BL165" i="21" a="1"/>
  <c r="BL165" i="21" s="1"/>
  <c r="BK165" i="21" a="1"/>
  <c r="BK165" i="21" s="1"/>
  <c r="BJ165" i="21" a="1"/>
  <c r="BJ165" i="21" s="1"/>
  <c r="BI165" i="21" a="1"/>
  <c r="BI165" i="21" s="1"/>
  <c r="BH165" i="21" a="1"/>
  <c r="BH165" i="21" s="1"/>
  <c r="BG165" i="21" a="1"/>
  <c r="BG165" i="21" s="1"/>
  <c r="BF165" i="21" a="1"/>
  <c r="BF165" i="21" s="1"/>
  <c r="BE165" i="21" a="1"/>
  <c r="BE165" i="21" s="1"/>
  <c r="BD165" i="21" a="1"/>
  <c r="BD165" i="21" s="1"/>
  <c r="BC165" i="21" a="1"/>
  <c r="BC165" i="21" s="1"/>
  <c r="BB165" i="21" a="1"/>
  <c r="BB165" i="21" s="1"/>
  <c r="BA165" i="21" a="1"/>
  <c r="BA165" i="21" s="1"/>
  <c r="AZ165" i="21" a="1"/>
  <c r="AZ165" i="21" s="1"/>
  <c r="AY165" i="21" a="1"/>
  <c r="AY165" i="21" s="1"/>
  <c r="AX165" i="21" a="1"/>
  <c r="AX165" i="21" s="1"/>
  <c r="AW165" i="21" a="1"/>
  <c r="AW165" i="21" s="1"/>
  <c r="AV165" i="21" a="1"/>
  <c r="AV165" i="21" s="1"/>
  <c r="AU165" i="21" a="1"/>
  <c r="AU165" i="21" s="1"/>
  <c r="AT165" i="21" a="1"/>
  <c r="AT165" i="21" s="1"/>
  <c r="AS165" i="21" a="1"/>
  <c r="AS165" i="21" s="1"/>
  <c r="AR165" i="21" a="1"/>
  <c r="AR165" i="21" s="1"/>
  <c r="AQ165" i="21" a="1"/>
  <c r="AQ165" i="21" s="1"/>
  <c r="AP165" i="21" a="1"/>
  <c r="AP165" i="21" s="1"/>
  <c r="AO165" i="21" a="1"/>
  <c r="AO165" i="21" s="1"/>
  <c r="AN165" i="21" a="1"/>
  <c r="AN165" i="21" s="1"/>
  <c r="AM165" i="21" a="1"/>
  <c r="AM165" i="21" s="1"/>
  <c r="AL165" i="21" a="1"/>
  <c r="AL165" i="21" s="1"/>
  <c r="AK165" i="21" a="1"/>
  <c r="AK165" i="21" s="1"/>
  <c r="AJ165" i="21" a="1"/>
  <c r="AJ165" i="21" s="1"/>
  <c r="AI165" i="21" a="1"/>
  <c r="AI165" i="21" s="1"/>
  <c r="AH165" i="21" a="1"/>
  <c r="AH165" i="21" s="1"/>
  <c r="AG165" i="21" a="1"/>
  <c r="AG165" i="21" s="1"/>
  <c r="AF165" i="21" a="1"/>
  <c r="AF165" i="21" s="1"/>
  <c r="AE165" i="21" a="1"/>
  <c r="AE165" i="21" s="1"/>
  <c r="AD165" i="21" a="1"/>
  <c r="AD165" i="21" s="1"/>
  <c r="AC165" i="21" a="1"/>
  <c r="AC165" i="21" s="1"/>
  <c r="AB165" i="21" a="1"/>
  <c r="AB165" i="21" s="1"/>
  <c r="AA165" i="21" a="1"/>
  <c r="AA165" i="21" s="1"/>
  <c r="Z165" i="21" a="1"/>
  <c r="Z165" i="21" s="1"/>
  <c r="Y165" i="21" a="1"/>
  <c r="Y165" i="21" s="1"/>
  <c r="X165" i="21" a="1"/>
  <c r="X165" i="21" s="1"/>
  <c r="W165" i="21" a="1"/>
  <c r="W165" i="21" s="1"/>
  <c r="V165" i="21" a="1"/>
  <c r="V165" i="21" s="1"/>
  <c r="U165" i="21" a="1"/>
  <c r="U165" i="21" s="1"/>
  <c r="T165" i="21" a="1"/>
  <c r="T165" i="21" s="1"/>
  <c r="S165" i="21" a="1"/>
  <c r="S165" i="21" s="1"/>
  <c r="R165" i="21" a="1"/>
  <c r="R165" i="21" s="1"/>
  <c r="Q165" i="21" a="1"/>
  <c r="Q165" i="21" s="1"/>
  <c r="P165" i="21" a="1"/>
  <c r="P165" i="21" s="1"/>
  <c r="O165" i="21" a="1"/>
  <c r="O165" i="21" s="1"/>
  <c r="N165" i="21" a="1"/>
  <c r="N165" i="21" s="1"/>
  <c r="M165" i="21" a="1"/>
  <c r="M165" i="21" s="1"/>
  <c r="L165" i="21" a="1"/>
  <c r="L165" i="21" s="1"/>
  <c r="K165" i="21" a="1"/>
  <c r="K165" i="21" s="1"/>
  <c r="J165" i="21" a="1"/>
  <c r="J165" i="21" s="1"/>
  <c r="I165" i="21" a="1"/>
  <c r="I165" i="21" s="1"/>
  <c r="H165" i="21" a="1"/>
  <c r="H165" i="21" s="1"/>
  <c r="G165" i="21" a="1"/>
  <c r="G165" i="21" s="1"/>
  <c r="F165" i="21" a="1"/>
  <c r="F165" i="21" s="1"/>
  <c r="E165" i="21" a="1"/>
  <c r="E165" i="21" s="1"/>
  <c r="D165" i="21" a="1"/>
  <c r="D165" i="21" s="1"/>
  <c r="CW164" i="21" a="1"/>
  <c r="CW164" i="21" s="1"/>
  <c r="CV164" i="21" a="1"/>
  <c r="CV164" i="21" s="1"/>
  <c r="CU164" i="21" a="1"/>
  <c r="CU164" i="21" s="1"/>
  <c r="CT164" i="21" a="1"/>
  <c r="CT164" i="21" s="1"/>
  <c r="CS164" i="21" a="1"/>
  <c r="CS164" i="21" s="1"/>
  <c r="CR164" i="21" a="1"/>
  <c r="CR164" i="21" s="1"/>
  <c r="CQ164" i="21" a="1"/>
  <c r="CQ164" i="21" s="1"/>
  <c r="CP164" i="21" a="1"/>
  <c r="CP164" i="21" s="1"/>
  <c r="CO164" i="21" a="1"/>
  <c r="CO164" i="21" s="1"/>
  <c r="CN164" i="21" a="1"/>
  <c r="CN164" i="21" s="1"/>
  <c r="CM164" i="21" a="1"/>
  <c r="CM164" i="21" s="1"/>
  <c r="CL164" i="21" a="1"/>
  <c r="CL164" i="21" s="1"/>
  <c r="CK164" i="21" a="1"/>
  <c r="CK164" i="21" s="1"/>
  <c r="CJ164" i="21" a="1"/>
  <c r="CJ164" i="21" s="1"/>
  <c r="CI164" i="21" a="1"/>
  <c r="CI164" i="21" s="1"/>
  <c r="CH164" i="21" a="1"/>
  <c r="CH164" i="21" s="1"/>
  <c r="CG164" i="21" a="1"/>
  <c r="CG164" i="21" s="1"/>
  <c r="CF164" i="21" a="1"/>
  <c r="CF164" i="21" s="1"/>
  <c r="CE164" i="21" a="1"/>
  <c r="CE164" i="21" s="1"/>
  <c r="CD164" i="21" a="1"/>
  <c r="CD164" i="21" s="1"/>
  <c r="CC164" i="21" a="1"/>
  <c r="CC164" i="21" s="1"/>
  <c r="CB164" i="21" a="1"/>
  <c r="CB164" i="21" s="1"/>
  <c r="CA164" i="21" a="1"/>
  <c r="CA164" i="21" s="1"/>
  <c r="BZ164" i="21" a="1"/>
  <c r="BZ164" i="21" s="1"/>
  <c r="BY164" i="21" a="1"/>
  <c r="BY164" i="21" s="1"/>
  <c r="BX164" i="21" a="1"/>
  <c r="BX164" i="21" s="1"/>
  <c r="BW164" i="21" a="1"/>
  <c r="BW164" i="21" s="1"/>
  <c r="BV164" i="21" a="1"/>
  <c r="BV164" i="21" s="1"/>
  <c r="BU164" i="21" a="1"/>
  <c r="BU164" i="21" s="1"/>
  <c r="BT164" i="21" a="1"/>
  <c r="BT164" i="21" s="1"/>
  <c r="BS164" i="21" a="1"/>
  <c r="BS164" i="21" s="1"/>
  <c r="BR164" i="21" a="1"/>
  <c r="BR164" i="21" s="1"/>
  <c r="BQ164" i="21" a="1"/>
  <c r="BQ164" i="21" s="1"/>
  <c r="BP164" i="21" a="1"/>
  <c r="BP164" i="21" s="1"/>
  <c r="BO164" i="21" a="1"/>
  <c r="BO164" i="21" s="1"/>
  <c r="BN164" i="21" a="1"/>
  <c r="BN164" i="21" s="1"/>
  <c r="BM164" i="21" a="1"/>
  <c r="BM164" i="21" s="1"/>
  <c r="BL164" i="21" a="1"/>
  <c r="BL164" i="21" s="1"/>
  <c r="BK164" i="21" a="1"/>
  <c r="BK164" i="21" s="1"/>
  <c r="BJ164" i="21" a="1"/>
  <c r="BJ164" i="21" s="1"/>
  <c r="BI164" i="21" a="1"/>
  <c r="BI164" i="21" s="1"/>
  <c r="BH164" i="21" a="1"/>
  <c r="BH164" i="21" s="1"/>
  <c r="BG164" i="21" a="1"/>
  <c r="BG164" i="21" s="1"/>
  <c r="BF164" i="21" a="1"/>
  <c r="BF164" i="21" s="1"/>
  <c r="BE164" i="21" a="1"/>
  <c r="BE164" i="21" s="1"/>
  <c r="BD164" i="21" a="1"/>
  <c r="BD164" i="21" s="1"/>
  <c r="BC164" i="21" a="1"/>
  <c r="BC164" i="21" s="1"/>
  <c r="BB164" i="21" a="1"/>
  <c r="BB164" i="21" s="1"/>
  <c r="BA164" i="21" a="1"/>
  <c r="BA164" i="21" s="1"/>
  <c r="AZ164" i="21" a="1"/>
  <c r="AZ164" i="21" s="1"/>
  <c r="AY164" i="21" a="1"/>
  <c r="AY164" i="21" s="1"/>
  <c r="AX164" i="21" a="1"/>
  <c r="AX164" i="21" s="1"/>
  <c r="AW164" i="21" a="1"/>
  <c r="AW164" i="21" s="1"/>
  <c r="AV164" i="21" a="1"/>
  <c r="AV164" i="21" s="1"/>
  <c r="AU164" i="21" a="1"/>
  <c r="AU164" i="21" s="1"/>
  <c r="AT164" i="21" a="1"/>
  <c r="AT164" i="21" s="1"/>
  <c r="AS164" i="21" a="1"/>
  <c r="AS164" i="21" s="1"/>
  <c r="AR164" i="21" a="1"/>
  <c r="AR164" i="21" s="1"/>
  <c r="AQ164" i="21" a="1"/>
  <c r="AQ164" i="21" s="1"/>
  <c r="AP164" i="21" a="1"/>
  <c r="AP164" i="21" s="1"/>
  <c r="AO164" i="21" a="1"/>
  <c r="AO164" i="21" s="1"/>
  <c r="AN164" i="21" a="1"/>
  <c r="AN164" i="21" s="1"/>
  <c r="AM164" i="21" a="1"/>
  <c r="AM164" i="21" s="1"/>
  <c r="AL164" i="21" a="1"/>
  <c r="AL164" i="21" s="1"/>
  <c r="AK164" i="21" a="1"/>
  <c r="AK164" i="21" s="1"/>
  <c r="AJ164" i="21" a="1"/>
  <c r="AJ164" i="21" s="1"/>
  <c r="AI164" i="21" a="1"/>
  <c r="AI164" i="21" s="1"/>
  <c r="AH164" i="21" a="1"/>
  <c r="AH164" i="21" s="1"/>
  <c r="AG164" i="21" a="1"/>
  <c r="AG164" i="21" s="1"/>
  <c r="AF164" i="21" a="1"/>
  <c r="AF164" i="21" s="1"/>
  <c r="AE164" i="21" a="1"/>
  <c r="AE164" i="21" s="1"/>
  <c r="AD164" i="21" a="1"/>
  <c r="AD164" i="21" s="1"/>
  <c r="AC164" i="21" a="1"/>
  <c r="AC164" i="21" s="1"/>
  <c r="AB164" i="21" a="1"/>
  <c r="AB164" i="21" s="1"/>
  <c r="AA164" i="21" a="1"/>
  <c r="AA164" i="21" s="1"/>
  <c r="Z164" i="21" a="1"/>
  <c r="Z164" i="21" s="1"/>
  <c r="Y164" i="21" a="1"/>
  <c r="Y164" i="21" s="1"/>
  <c r="X164" i="21" a="1"/>
  <c r="X164" i="21" s="1"/>
  <c r="W164" i="21" a="1"/>
  <c r="W164" i="21" s="1"/>
  <c r="V164" i="21" a="1"/>
  <c r="V164" i="21" s="1"/>
  <c r="U164" i="21" a="1"/>
  <c r="U164" i="21" s="1"/>
  <c r="T164" i="21" a="1"/>
  <c r="T164" i="21" s="1"/>
  <c r="S164" i="21" a="1"/>
  <c r="S164" i="21" s="1"/>
  <c r="R164" i="21" a="1"/>
  <c r="R164" i="21" s="1"/>
  <c r="Q164" i="21" a="1"/>
  <c r="Q164" i="21" s="1"/>
  <c r="P164" i="21" a="1"/>
  <c r="P164" i="21" s="1"/>
  <c r="O164" i="21" a="1"/>
  <c r="O164" i="21" s="1"/>
  <c r="N164" i="21" a="1"/>
  <c r="N164" i="21" s="1"/>
  <c r="M164" i="21" a="1"/>
  <c r="M164" i="21" s="1"/>
  <c r="L164" i="21" a="1"/>
  <c r="L164" i="21" s="1"/>
  <c r="K164" i="21" a="1"/>
  <c r="K164" i="21" s="1"/>
  <c r="J164" i="21" a="1"/>
  <c r="J164" i="21" s="1"/>
  <c r="I164" i="21" a="1"/>
  <c r="I164" i="21" s="1"/>
  <c r="H164" i="21" a="1"/>
  <c r="H164" i="21" s="1"/>
  <c r="G164" i="21" a="1"/>
  <c r="G164" i="21" s="1"/>
  <c r="F164" i="21" a="1"/>
  <c r="F164" i="21" s="1"/>
  <c r="E164" i="21" a="1"/>
  <c r="E164" i="21" s="1"/>
  <c r="D164" i="21" a="1"/>
  <c r="D164" i="21" s="1"/>
  <c r="CW163" i="21" a="1"/>
  <c r="CW163" i="21" s="1"/>
  <c r="CV163" i="21" a="1"/>
  <c r="CV163" i="21" s="1"/>
  <c r="CU163" i="21" a="1"/>
  <c r="CU163" i="21" s="1"/>
  <c r="CT163" i="21" a="1"/>
  <c r="CT163" i="21" s="1"/>
  <c r="CS163" i="21" a="1"/>
  <c r="CS163" i="21" s="1"/>
  <c r="CR163" i="21" a="1"/>
  <c r="CR163" i="21" s="1"/>
  <c r="CQ163" i="21" a="1"/>
  <c r="CQ163" i="21" s="1"/>
  <c r="CP163" i="21" a="1"/>
  <c r="CP163" i="21" s="1"/>
  <c r="CO163" i="21" a="1"/>
  <c r="CO163" i="21" s="1"/>
  <c r="CN163" i="21" a="1"/>
  <c r="CN163" i="21" s="1"/>
  <c r="CM163" i="21" a="1"/>
  <c r="CM163" i="21" s="1"/>
  <c r="CL163" i="21" a="1"/>
  <c r="CL163" i="21" s="1"/>
  <c r="CK163" i="21" a="1"/>
  <c r="CK163" i="21" s="1"/>
  <c r="CJ163" i="21" a="1"/>
  <c r="CJ163" i="21" s="1"/>
  <c r="CI163" i="21" a="1"/>
  <c r="CI163" i="21" s="1"/>
  <c r="CH163" i="21" a="1"/>
  <c r="CH163" i="21" s="1"/>
  <c r="CG163" i="21" a="1"/>
  <c r="CG163" i="21" s="1"/>
  <c r="CF163" i="21" a="1"/>
  <c r="CF163" i="21" s="1"/>
  <c r="CE163" i="21" a="1"/>
  <c r="CE163" i="21" s="1"/>
  <c r="CD163" i="21" a="1"/>
  <c r="CD163" i="21" s="1"/>
  <c r="CC163" i="21" a="1"/>
  <c r="CC163" i="21" s="1"/>
  <c r="CB163" i="21" a="1"/>
  <c r="CB163" i="21" s="1"/>
  <c r="CA163" i="21" a="1"/>
  <c r="CA163" i="21" s="1"/>
  <c r="BZ163" i="21" a="1"/>
  <c r="BZ163" i="21" s="1"/>
  <c r="BY163" i="21" a="1"/>
  <c r="BY163" i="21" s="1"/>
  <c r="BX163" i="21" a="1"/>
  <c r="BX163" i="21" s="1"/>
  <c r="BW163" i="21" a="1"/>
  <c r="BW163" i="21" s="1"/>
  <c r="BV163" i="21" a="1"/>
  <c r="BV163" i="21" s="1"/>
  <c r="BU163" i="21" a="1"/>
  <c r="BU163" i="21" s="1"/>
  <c r="BT163" i="21" a="1"/>
  <c r="BT163" i="21" s="1"/>
  <c r="BS163" i="21" a="1"/>
  <c r="BS163" i="21" s="1"/>
  <c r="BR163" i="21" a="1"/>
  <c r="BR163" i="21" s="1"/>
  <c r="BQ163" i="21" a="1"/>
  <c r="BQ163" i="21" s="1"/>
  <c r="BP163" i="21" a="1"/>
  <c r="BP163" i="21" s="1"/>
  <c r="BO163" i="21" a="1"/>
  <c r="BO163" i="21" s="1"/>
  <c r="BN163" i="21" a="1"/>
  <c r="BN163" i="21" s="1"/>
  <c r="BM163" i="21" a="1"/>
  <c r="BM163" i="21" s="1"/>
  <c r="BL163" i="21" a="1"/>
  <c r="BL163" i="21" s="1"/>
  <c r="BK163" i="21" a="1"/>
  <c r="BK163" i="21" s="1"/>
  <c r="BJ163" i="21" a="1"/>
  <c r="BJ163" i="21" s="1"/>
  <c r="BI163" i="21" a="1"/>
  <c r="BI163" i="21" s="1"/>
  <c r="BH163" i="21" a="1"/>
  <c r="BH163" i="21" s="1"/>
  <c r="BG163" i="21" a="1"/>
  <c r="BG163" i="21" s="1"/>
  <c r="BF163" i="21" a="1"/>
  <c r="BF163" i="21" s="1"/>
  <c r="BE163" i="21" a="1"/>
  <c r="BE163" i="21" s="1"/>
  <c r="BD163" i="21" a="1"/>
  <c r="BD163" i="21" s="1"/>
  <c r="BC163" i="21" a="1"/>
  <c r="BC163" i="21" s="1"/>
  <c r="BB163" i="21" a="1"/>
  <c r="BB163" i="21" s="1"/>
  <c r="BA163" i="21" a="1"/>
  <c r="BA163" i="21" s="1"/>
  <c r="AZ163" i="21" a="1"/>
  <c r="AZ163" i="21" s="1"/>
  <c r="AY163" i="21" a="1"/>
  <c r="AY163" i="21" s="1"/>
  <c r="AX163" i="21" a="1"/>
  <c r="AX163" i="21" s="1"/>
  <c r="AW163" i="21" a="1"/>
  <c r="AW163" i="21" s="1"/>
  <c r="AV163" i="21" a="1"/>
  <c r="AV163" i="21" s="1"/>
  <c r="AU163" i="21" a="1"/>
  <c r="AU163" i="21" s="1"/>
  <c r="AT163" i="21" a="1"/>
  <c r="AT163" i="21" s="1"/>
  <c r="AS163" i="21" a="1"/>
  <c r="AS163" i="21" s="1"/>
  <c r="AR163" i="21" a="1"/>
  <c r="AR163" i="21" s="1"/>
  <c r="AQ163" i="21" a="1"/>
  <c r="AQ163" i="21" s="1"/>
  <c r="AP163" i="21" a="1"/>
  <c r="AP163" i="21" s="1"/>
  <c r="AO163" i="21" a="1"/>
  <c r="AO163" i="21" s="1"/>
  <c r="AN163" i="21" a="1"/>
  <c r="AN163" i="21" s="1"/>
  <c r="AM163" i="21" a="1"/>
  <c r="AM163" i="21" s="1"/>
  <c r="AL163" i="21" a="1"/>
  <c r="AL163" i="21" s="1"/>
  <c r="AK163" i="21" a="1"/>
  <c r="AK163" i="21" s="1"/>
  <c r="AJ163" i="21" a="1"/>
  <c r="AJ163" i="21" s="1"/>
  <c r="AI163" i="21" a="1"/>
  <c r="AI163" i="21" s="1"/>
  <c r="AH163" i="21" a="1"/>
  <c r="AH163" i="21" s="1"/>
  <c r="AG163" i="21" a="1"/>
  <c r="AG163" i="21" s="1"/>
  <c r="AF163" i="21" a="1"/>
  <c r="AF163" i="21" s="1"/>
  <c r="AE163" i="21" a="1"/>
  <c r="AE163" i="21" s="1"/>
  <c r="AD163" i="21" a="1"/>
  <c r="AD163" i="21" s="1"/>
  <c r="AC163" i="21" a="1"/>
  <c r="AC163" i="21" s="1"/>
  <c r="AB163" i="21" a="1"/>
  <c r="AB163" i="21" s="1"/>
  <c r="AA163" i="21" a="1"/>
  <c r="AA163" i="21" s="1"/>
  <c r="Z163" i="21" a="1"/>
  <c r="Z163" i="21" s="1"/>
  <c r="Y163" i="21" a="1"/>
  <c r="Y163" i="21" s="1"/>
  <c r="X163" i="21" a="1"/>
  <c r="X163" i="21" s="1"/>
  <c r="W163" i="21" a="1"/>
  <c r="W163" i="21" s="1"/>
  <c r="V163" i="21" a="1"/>
  <c r="V163" i="21" s="1"/>
  <c r="U163" i="21" a="1"/>
  <c r="U163" i="21" s="1"/>
  <c r="T163" i="21" a="1"/>
  <c r="T163" i="21" s="1"/>
  <c r="S163" i="21" a="1"/>
  <c r="S163" i="21" s="1"/>
  <c r="R163" i="21" a="1"/>
  <c r="R163" i="21" s="1"/>
  <c r="Q163" i="21" a="1"/>
  <c r="Q163" i="21" s="1"/>
  <c r="P163" i="21" a="1"/>
  <c r="P163" i="21" s="1"/>
  <c r="O163" i="21" a="1"/>
  <c r="O163" i="21" s="1"/>
  <c r="N163" i="21" a="1"/>
  <c r="N163" i="21" s="1"/>
  <c r="M163" i="21" a="1"/>
  <c r="M163" i="21" s="1"/>
  <c r="L163" i="21" a="1"/>
  <c r="L163" i="21" s="1"/>
  <c r="K163" i="21" a="1"/>
  <c r="K163" i="21" s="1"/>
  <c r="J163" i="21" a="1"/>
  <c r="J163" i="21" s="1"/>
  <c r="I163" i="21" a="1"/>
  <c r="I163" i="21" s="1"/>
  <c r="H163" i="21" a="1"/>
  <c r="H163" i="21" s="1"/>
  <c r="G163" i="21" a="1"/>
  <c r="G163" i="21" s="1"/>
  <c r="F163" i="21" a="1"/>
  <c r="F163" i="21" s="1"/>
  <c r="E163" i="21" a="1"/>
  <c r="E163" i="21" s="1"/>
  <c r="D163" i="21" a="1"/>
  <c r="D163" i="21" s="1"/>
  <c r="CW162" i="21" a="1"/>
  <c r="CW162" i="21" s="1"/>
  <c r="CV162" i="21" a="1"/>
  <c r="CV162" i="21" s="1"/>
  <c r="CU162" i="21" a="1"/>
  <c r="CU162" i="21" s="1"/>
  <c r="CT162" i="21" a="1"/>
  <c r="CT162" i="21" s="1"/>
  <c r="CS162" i="21" a="1"/>
  <c r="CS162" i="21" s="1"/>
  <c r="CR162" i="21" a="1"/>
  <c r="CR162" i="21" s="1"/>
  <c r="CQ162" i="21" a="1"/>
  <c r="CQ162" i="21" s="1"/>
  <c r="CP162" i="21" a="1"/>
  <c r="CP162" i="21" s="1"/>
  <c r="CO162" i="21" a="1"/>
  <c r="CO162" i="21" s="1"/>
  <c r="CN162" i="21" a="1"/>
  <c r="CN162" i="21" s="1"/>
  <c r="CM162" i="21" a="1"/>
  <c r="CM162" i="21" s="1"/>
  <c r="CL162" i="21" a="1"/>
  <c r="CL162" i="21" s="1"/>
  <c r="CK162" i="21" a="1"/>
  <c r="CK162" i="21" s="1"/>
  <c r="CJ162" i="21" a="1"/>
  <c r="CJ162" i="21" s="1"/>
  <c r="CI162" i="21" a="1"/>
  <c r="CI162" i="21" s="1"/>
  <c r="CH162" i="21" a="1"/>
  <c r="CH162" i="21" s="1"/>
  <c r="CG162" i="21" a="1"/>
  <c r="CG162" i="21" s="1"/>
  <c r="CF162" i="21" a="1"/>
  <c r="CF162" i="21" s="1"/>
  <c r="CE162" i="21" a="1"/>
  <c r="CE162" i="21" s="1"/>
  <c r="CD162" i="21" a="1"/>
  <c r="CD162" i="21" s="1"/>
  <c r="CC162" i="21" a="1"/>
  <c r="CC162" i="21" s="1"/>
  <c r="CB162" i="21" a="1"/>
  <c r="CB162" i="21" s="1"/>
  <c r="CA162" i="21" a="1"/>
  <c r="CA162" i="21" s="1"/>
  <c r="BZ162" i="21" a="1"/>
  <c r="BZ162" i="21" s="1"/>
  <c r="BY162" i="21" a="1"/>
  <c r="BY162" i="21" s="1"/>
  <c r="BX162" i="21" a="1"/>
  <c r="BX162" i="21" s="1"/>
  <c r="BW162" i="21" a="1"/>
  <c r="BW162" i="21" s="1"/>
  <c r="BV162" i="21" a="1"/>
  <c r="BV162" i="21" s="1"/>
  <c r="BU162" i="21" a="1"/>
  <c r="BU162" i="21" s="1"/>
  <c r="BT162" i="21" a="1"/>
  <c r="BT162" i="21" s="1"/>
  <c r="BS162" i="21" a="1"/>
  <c r="BS162" i="21" s="1"/>
  <c r="BR162" i="21" a="1"/>
  <c r="BR162" i="21" s="1"/>
  <c r="BQ162" i="21" a="1"/>
  <c r="BQ162" i="21" s="1"/>
  <c r="BP162" i="21" a="1"/>
  <c r="BP162" i="21" s="1"/>
  <c r="BO162" i="21" a="1"/>
  <c r="BO162" i="21" s="1"/>
  <c r="BN162" i="21" a="1"/>
  <c r="BN162" i="21" s="1"/>
  <c r="BM162" i="21" a="1"/>
  <c r="BM162" i="21" s="1"/>
  <c r="BL162" i="21" a="1"/>
  <c r="BL162" i="21" s="1"/>
  <c r="BK162" i="21" a="1"/>
  <c r="BK162" i="21" s="1"/>
  <c r="BJ162" i="21" a="1"/>
  <c r="BJ162" i="21" s="1"/>
  <c r="BI162" i="21" a="1"/>
  <c r="BI162" i="21" s="1"/>
  <c r="BH162" i="21" a="1"/>
  <c r="BH162" i="21" s="1"/>
  <c r="BG162" i="21" a="1"/>
  <c r="BG162" i="21" s="1"/>
  <c r="BF162" i="21" a="1"/>
  <c r="BF162" i="21" s="1"/>
  <c r="BE162" i="21" a="1"/>
  <c r="BE162" i="21" s="1"/>
  <c r="BD162" i="21" a="1"/>
  <c r="BD162" i="21" s="1"/>
  <c r="BC162" i="21" a="1"/>
  <c r="BC162" i="21" s="1"/>
  <c r="BB162" i="21" a="1"/>
  <c r="BB162" i="21" s="1"/>
  <c r="BA162" i="21" a="1"/>
  <c r="BA162" i="21" s="1"/>
  <c r="AZ162" i="21" a="1"/>
  <c r="AZ162" i="21" s="1"/>
  <c r="AY162" i="21" a="1"/>
  <c r="AY162" i="21" s="1"/>
  <c r="AX162" i="21" a="1"/>
  <c r="AX162" i="21" s="1"/>
  <c r="AW162" i="21" a="1"/>
  <c r="AW162" i="21" s="1"/>
  <c r="AV162" i="21" a="1"/>
  <c r="AV162" i="21" s="1"/>
  <c r="AU162" i="21" a="1"/>
  <c r="AU162" i="21" s="1"/>
  <c r="AT162" i="21" a="1"/>
  <c r="AT162" i="21" s="1"/>
  <c r="AS162" i="21" a="1"/>
  <c r="AS162" i="21" s="1"/>
  <c r="AR162" i="21" a="1"/>
  <c r="AR162" i="21" s="1"/>
  <c r="AQ162" i="21" a="1"/>
  <c r="AQ162" i="21" s="1"/>
  <c r="AP162" i="21" a="1"/>
  <c r="AP162" i="21" s="1"/>
  <c r="AO162" i="21" a="1"/>
  <c r="AO162" i="21" s="1"/>
  <c r="AN162" i="21" a="1"/>
  <c r="AN162" i="21" s="1"/>
  <c r="AM162" i="21" a="1"/>
  <c r="AM162" i="21" s="1"/>
  <c r="AL162" i="21" a="1"/>
  <c r="AL162" i="21" s="1"/>
  <c r="AK162" i="21" a="1"/>
  <c r="AK162" i="21" s="1"/>
  <c r="AJ162" i="21" a="1"/>
  <c r="AJ162" i="21" s="1"/>
  <c r="AI162" i="21" a="1"/>
  <c r="AI162" i="21" s="1"/>
  <c r="AH162" i="21" a="1"/>
  <c r="AH162" i="21" s="1"/>
  <c r="AG162" i="21" a="1"/>
  <c r="AG162" i="21" s="1"/>
  <c r="AF162" i="21" a="1"/>
  <c r="AF162" i="21" s="1"/>
  <c r="AE162" i="21" a="1"/>
  <c r="AE162" i="21" s="1"/>
  <c r="AD162" i="21" a="1"/>
  <c r="AD162" i="21" s="1"/>
  <c r="AC162" i="21" a="1"/>
  <c r="AC162" i="21" s="1"/>
  <c r="AB162" i="21" a="1"/>
  <c r="AB162" i="21" s="1"/>
  <c r="AA162" i="21" a="1"/>
  <c r="AA162" i="21" s="1"/>
  <c r="Z162" i="21" a="1"/>
  <c r="Z162" i="21" s="1"/>
  <c r="Y162" i="21" a="1"/>
  <c r="Y162" i="21" s="1"/>
  <c r="X162" i="21" a="1"/>
  <c r="X162" i="21" s="1"/>
  <c r="W162" i="21" a="1"/>
  <c r="W162" i="21" s="1"/>
  <c r="V162" i="21" a="1"/>
  <c r="V162" i="21" s="1"/>
  <c r="U162" i="21" a="1"/>
  <c r="U162" i="21" s="1"/>
  <c r="T162" i="21" a="1"/>
  <c r="T162" i="21" s="1"/>
  <c r="S162" i="21" a="1"/>
  <c r="S162" i="21" s="1"/>
  <c r="R162" i="21" a="1"/>
  <c r="R162" i="21" s="1"/>
  <c r="Q162" i="21" a="1"/>
  <c r="Q162" i="21" s="1"/>
  <c r="P162" i="21" a="1"/>
  <c r="P162" i="21" s="1"/>
  <c r="O162" i="21" a="1"/>
  <c r="O162" i="21" s="1"/>
  <c r="N162" i="21" a="1"/>
  <c r="N162" i="21" s="1"/>
  <c r="M162" i="21" a="1"/>
  <c r="M162" i="21" s="1"/>
  <c r="L162" i="21" a="1"/>
  <c r="L162" i="21" s="1"/>
  <c r="K162" i="21" a="1"/>
  <c r="K162" i="21" s="1"/>
  <c r="J162" i="21" a="1"/>
  <c r="J162" i="21" s="1"/>
  <c r="I162" i="21" a="1"/>
  <c r="I162" i="21" s="1"/>
  <c r="H162" i="21" a="1"/>
  <c r="H162" i="21" s="1"/>
  <c r="G162" i="21" a="1"/>
  <c r="G162" i="21" s="1"/>
  <c r="F162" i="21" a="1"/>
  <c r="F162" i="21" s="1"/>
  <c r="E162" i="21" a="1"/>
  <c r="E162" i="21" s="1"/>
  <c r="D162" i="21" a="1"/>
  <c r="D162" i="21" s="1"/>
  <c r="CW161" i="21" a="1"/>
  <c r="CW161" i="21" s="1"/>
  <c r="CV161" i="21" a="1"/>
  <c r="CV161" i="21" s="1"/>
  <c r="CU161" i="21" a="1"/>
  <c r="CU161" i="21" s="1"/>
  <c r="CT161" i="21" a="1"/>
  <c r="CT161" i="21" s="1"/>
  <c r="CS161" i="21" a="1"/>
  <c r="CS161" i="21" s="1"/>
  <c r="CR161" i="21" a="1"/>
  <c r="CR161" i="21" s="1"/>
  <c r="CQ161" i="21" a="1"/>
  <c r="CQ161" i="21" s="1"/>
  <c r="CP161" i="21" a="1"/>
  <c r="CP161" i="21" s="1"/>
  <c r="CO161" i="21" a="1"/>
  <c r="CO161" i="21" s="1"/>
  <c r="CN161" i="21" a="1"/>
  <c r="CN161" i="21" s="1"/>
  <c r="CM161" i="21" a="1"/>
  <c r="CM161" i="21" s="1"/>
  <c r="CL161" i="21" a="1"/>
  <c r="CL161" i="21" s="1"/>
  <c r="CK161" i="21" a="1"/>
  <c r="CK161" i="21" s="1"/>
  <c r="CJ161" i="21" a="1"/>
  <c r="CJ161" i="21" s="1"/>
  <c r="CI161" i="21" a="1"/>
  <c r="CI161" i="21" s="1"/>
  <c r="CH161" i="21" a="1"/>
  <c r="CH161" i="21" s="1"/>
  <c r="CG161" i="21" a="1"/>
  <c r="CG161" i="21" s="1"/>
  <c r="CF161" i="21" a="1"/>
  <c r="CF161" i="21" s="1"/>
  <c r="CE161" i="21" a="1"/>
  <c r="CE161" i="21" s="1"/>
  <c r="CD161" i="21" a="1"/>
  <c r="CD161" i="21" s="1"/>
  <c r="CC161" i="21" a="1"/>
  <c r="CC161" i="21" s="1"/>
  <c r="CB161" i="21" a="1"/>
  <c r="CB161" i="21" s="1"/>
  <c r="CA161" i="21" a="1"/>
  <c r="CA161" i="21" s="1"/>
  <c r="BZ161" i="21" a="1"/>
  <c r="BZ161" i="21" s="1"/>
  <c r="BY161" i="21" a="1"/>
  <c r="BY161" i="21" s="1"/>
  <c r="BX161" i="21" a="1"/>
  <c r="BX161" i="21" s="1"/>
  <c r="BW161" i="21" a="1"/>
  <c r="BW161" i="21" s="1"/>
  <c r="BV161" i="21" a="1"/>
  <c r="BV161" i="21" s="1"/>
  <c r="BU161" i="21" a="1"/>
  <c r="BU161" i="21" s="1"/>
  <c r="BT161" i="21" a="1"/>
  <c r="BT161" i="21" s="1"/>
  <c r="BS161" i="21" a="1"/>
  <c r="BS161" i="21" s="1"/>
  <c r="BR161" i="21" a="1"/>
  <c r="BR161" i="21" s="1"/>
  <c r="BQ161" i="21" a="1"/>
  <c r="BQ161" i="21" s="1"/>
  <c r="BP161" i="21" a="1"/>
  <c r="BP161" i="21" s="1"/>
  <c r="BO161" i="21" a="1"/>
  <c r="BO161" i="21" s="1"/>
  <c r="BN161" i="21" a="1"/>
  <c r="BN161" i="21" s="1"/>
  <c r="BM161" i="21" a="1"/>
  <c r="BM161" i="21" s="1"/>
  <c r="BL161" i="21" a="1"/>
  <c r="BL161" i="21" s="1"/>
  <c r="BK161" i="21" a="1"/>
  <c r="BK161" i="21" s="1"/>
  <c r="BJ161" i="21" a="1"/>
  <c r="BJ161" i="21" s="1"/>
  <c r="BI161" i="21" a="1"/>
  <c r="BI161" i="21" s="1"/>
  <c r="BH161" i="21" a="1"/>
  <c r="BH161" i="21" s="1"/>
  <c r="BG161" i="21" a="1"/>
  <c r="BG161" i="21" s="1"/>
  <c r="BF161" i="21" a="1"/>
  <c r="BF161" i="21" s="1"/>
  <c r="BE161" i="21" a="1"/>
  <c r="BE161" i="21" s="1"/>
  <c r="BD161" i="21" a="1"/>
  <c r="BD161" i="21" s="1"/>
  <c r="BC161" i="21" a="1"/>
  <c r="BC161" i="21" s="1"/>
  <c r="BB161" i="21" a="1"/>
  <c r="BB161" i="21" s="1"/>
  <c r="BA161" i="21" a="1"/>
  <c r="BA161" i="21" s="1"/>
  <c r="AZ161" i="21" a="1"/>
  <c r="AZ161" i="21" s="1"/>
  <c r="AY161" i="21" a="1"/>
  <c r="AY161" i="21" s="1"/>
  <c r="AX161" i="21" a="1"/>
  <c r="AX161" i="21" s="1"/>
  <c r="AW161" i="21" a="1"/>
  <c r="AW161" i="21" s="1"/>
  <c r="AV161" i="21" a="1"/>
  <c r="AV161" i="21" s="1"/>
  <c r="AU161" i="21" a="1"/>
  <c r="AU161" i="21" s="1"/>
  <c r="AT161" i="21" a="1"/>
  <c r="AT161" i="21" s="1"/>
  <c r="AS161" i="21" a="1"/>
  <c r="AS161" i="21" s="1"/>
  <c r="AR161" i="21" a="1"/>
  <c r="AR161" i="21" s="1"/>
  <c r="AQ161" i="21" a="1"/>
  <c r="AQ161" i="21" s="1"/>
  <c r="AP161" i="21" a="1"/>
  <c r="AP161" i="21" s="1"/>
  <c r="AO161" i="21" a="1"/>
  <c r="AO161" i="21" s="1"/>
  <c r="AN161" i="21" a="1"/>
  <c r="AN161" i="21" s="1"/>
  <c r="AM161" i="21" a="1"/>
  <c r="AM161" i="21" s="1"/>
  <c r="AL161" i="21" a="1"/>
  <c r="AL161" i="21" s="1"/>
  <c r="AK161" i="21" a="1"/>
  <c r="AK161" i="21" s="1"/>
  <c r="AJ161" i="21" a="1"/>
  <c r="AJ161" i="21" s="1"/>
  <c r="AI161" i="21" a="1"/>
  <c r="AI161" i="21" s="1"/>
  <c r="AH161" i="21" a="1"/>
  <c r="AH161" i="21" s="1"/>
  <c r="AG161" i="21" a="1"/>
  <c r="AG161" i="21" s="1"/>
  <c r="AF161" i="21" a="1"/>
  <c r="AF161" i="21" s="1"/>
  <c r="AE161" i="21" a="1"/>
  <c r="AE161" i="21" s="1"/>
  <c r="AD161" i="21" a="1"/>
  <c r="AD161" i="21" s="1"/>
  <c r="AC161" i="21" a="1"/>
  <c r="AC161" i="21" s="1"/>
  <c r="AB161" i="21" a="1"/>
  <c r="AB161" i="21" s="1"/>
  <c r="AA161" i="21" a="1"/>
  <c r="AA161" i="21" s="1"/>
  <c r="Z161" i="21" a="1"/>
  <c r="Z161" i="21" s="1"/>
  <c r="Y161" i="21" a="1"/>
  <c r="Y161" i="21" s="1"/>
  <c r="X161" i="21" a="1"/>
  <c r="X161" i="21" s="1"/>
  <c r="W161" i="21" a="1"/>
  <c r="W161" i="21" s="1"/>
  <c r="V161" i="21" a="1"/>
  <c r="V161" i="21" s="1"/>
  <c r="U161" i="21" a="1"/>
  <c r="U161" i="21" s="1"/>
  <c r="T161" i="21" a="1"/>
  <c r="T161" i="21" s="1"/>
  <c r="S161" i="21" a="1"/>
  <c r="S161" i="21" s="1"/>
  <c r="R161" i="21" a="1"/>
  <c r="R161" i="21" s="1"/>
  <c r="Q161" i="21" a="1"/>
  <c r="Q161" i="21" s="1"/>
  <c r="P161" i="21" a="1"/>
  <c r="P161" i="21" s="1"/>
  <c r="O161" i="21" a="1"/>
  <c r="O161" i="21" s="1"/>
  <c r="N161" i="21" a="1"/>
  <c r="N161" i="21" s="1"/>
  <c r="M161" i="21" a="1"/>
  <c r="M161" i="21" s="1"/>
  <c r="L161" i="21" a="1"/>
  <c r="L161" i="21" s="1"/>
  <c r="K161" i="21" a="1"/>
  <c r="K161" i="21" s="1"/>
  <c r="J161" i="21" a="1"/>
  <c r="J161" i="21" s="1"/>
  <c r="I161" i="21" a="1"/>
  <c r="I161" i="21" s="1"/>
  <c r="H161" i="21" a="1"/>
  <c r="H161" i="21" s="1"/>
  <c r="G161" i="21" a="1"/>
  <c r="G161" i="21" s="1"/>
  <c r="F161" i="21" a="1"/>
  <c r="F161" i="21" s="1"/>
  <c r="E161" i="21" a="1"/>
  <c r="E161" i="21" s="1"/>
  <c r="D161" i="21" a="1"/>
  <c r="D161" i="21" s="1"/>
  <c r="CW160" i="21" a="1"/>
  <c r="CW160" i="21" s="1"/>
  <c r="CV160" i="21" a="1"/>
  <c r="CV160" i="21" s="1"/>
  <c r="CU160" i="21" a="1"/>
  <c r="CU160" i="21" s="1"/>
  <c r="CT160" i="21" a="1"/>
  <c r="CT160" i="21" s="1"/>
  <c r="CS160" i="21" a="1"/>
  <c r="CS160" i="21" s="1"/>
  <c r="CR160" i="21" a="1"/>
  <c r="CR160" i="21" s="1"/>
  <c r="CQ160" i="21" a="1"/>
  <c r="CQ160" i="21" s="1"/>
  <c r="CP160" i="21" a="1"/>
  <c r="CP160" i="21" s="1"/>
  <c r="CO160" i="21" a="1"/>
  <c r="CO160" i="21" s="1"/>
  <c r="CN160" i="21" a="1"/>
  <c r="CN160" i="21" s="1"/>
  <c r="CM160" i="21" a="1"/>
  <c r="CM160" i="21" s="1"/>
  <c r="CL160" i="21" a="1"/>
  <c r="CL160" i="21" s="1"/>
  <c r="CK160" i="21" a="1"/>
  <c r="CK160" i="21" s="1"/>
  <c r="CJ160" i="21" a="1"/>
  <c r="CJ160" i="21" s="1"/>
  <c r="CI160" i="21" a="1"/>
  <c r="CI160" i="21" s="1"/>
  <c r="CH160" i="21" a="1"/>
  <c r="CH160" i="21" s="1"/>
  <c r="CG160" i="21" a="1"/>
  <c r="CG160" i="21" s="1"/>
  <c r="CF160" i="21" a="1"/>
  <c r="CF160" i="21" s="1"/>
  <c r="CE160" i="21" a="1"/>
  <c r="CE160" i="21" s="1"/>
  <c r="CD160" i="21" a="1"/>
  <c r="CD160" i="21" s="1"/>
  <c r="CC160" i="21" a="1"/>
  <c r="CC160" i="21" s="1"/>
  <c r="CB160" i="21" a="1"/>
  <c r="CB160" i="21" s="1"/>
  <c r="CA160" i="21" a="1"/>
  <c r="CA160" i="21" s="1"/>
  <c r="BZ160" i="21" a="1"/>
  <c r="BZ160" i="21" s="1"/>
  <c r="BY160" i="21" a="1"/>
  <c r="BY160" i="21" s="1"/>
  <c r="BX160" i="21" a="1"/>
  <c r="BX160" i="21" s="1"/>
  <c r="BW160" i="21" a="1"/>
  <c r="BW160" i="21" s="1"/>
  <c r="BV160" i="21" a="1"/>
  <c r="BV160" i="21" s="1"/>
  <c r="BU160" i="21" a="1"/>
  <c r="BU160" i="21" s="1"/>
  <c r="BT160" i="21" a="1"/>
  <c r="BT160" i="21" s="1"/>
  <c r="BS160" i="21" a="1"/>
  <c r="BS160" i="21" s="1"/>
  <c r="BR160" i="21" a="1"/>
  <c r="BR160" i="21" s="1"/>
  <c r="BQ160" i="21" a="1"/>
  <c r="BQ160" i="21" s="1"/>
  <c r="BP160" i="21" a="1"/>
  <c r="BP160" i="21" s="1"/>
  <c r="BO160" i="21" a="1"/>
  <c r="BO160" i="21" s="1"/>
  <c r="BN160" i="21" a="1"/>
  <c r="BN160" i="21" s="1"/>
  <c r="BM160" i="21" a="1"/>
  <c r="BM160" i="21" s="1"/>
  <c r="BL160" i="21" a="1"/>
  <c r="BL160" i="21" s="1"/>
  <c r="BK160" i="21" a="1"/>
  <c r="BK160" i="21" s="1"/>
  <c r="BJ160" i="21" a="1"/>
  <c r="BJ160" i="21" s="1"/>
  <c r="BI160" i="21" a="1"/>
  <c r="BI160" i="21" s="1"/>
  <c r="BH160" i="21" a="1"/>
  <c r="BH160" i="21" s="1"/>
  <c r="BG160" i="21" a="1"/>
  <c r="BG160" i="21" s="1"/>
  <c r="BF160" i="21" a="1"/>
  <c r="BF160" i="21" s="1"/>
  <c r="BE160" i="21" a="1"/>
  <c r="BE160" i="21" s="1"/>
  <c r="BD160" i="21" a="1"/>
  <c r="BD160" i="21" s="1"/>
  <c r="BC160" i="21" a="1"/>
  <c r="BC160" i="21" s="1"/>
  <c r="BB160" i="21" a="1"/>
  <c r="BB160" i="21" s="1"/>
  <c r="BA160" i="21" a="1"/>
  <c r="BA160" i="21" s="1"/>
  <c r="AZ160" i="21" a="1"/>
  <c r="AZ160" i="21" s="1"/>
  <c r="AY160" i="21" a="1"/>
  <c r="AY160" i="21" s="1"/>
  <c r="AX160" i="21" a="1"/>
  <c r="AX160" i="21" s="1"/>
  <c r="AW160" i="21" a="1"/>
  <c r="AW160" i="21" s="1"/>
  <c r="AV160" i="21" a="1"/>
  <c r="AV160" i="21" s="1"/>
  <c r="AU160" i="21" a="1"/>
  <c r="AU160" i="21" s="1"/>
  <c r="AT160" i="21" a="1"/>
  <c r="AT160" i="21" s="1"/>
  <c r="AS160" i="21" a="1"/>
  <c r="AS160" i="21" s="1"/>
  <c r="AR160" i="21" a="1"/>
  <c r="AR160" i="21" s="1"/>
  <c r="AQ160" i="21" a="1"/>
  <c r="AQ160" i="21" s="1"/>
  <c r="AP160" i="21" a="1"/>
  <c r="AP160" i="21" s="1"/>
  <c r="AO160" i="21" a="1"/>
  <c r="AO160" i="21" s="1"/>
  <c r="AN160" i="21" a="1"/>
  <c r="AN160" i="21" s="1"/>
  <c r="AM160" i="21" a="1"/>
  <c r="AM160" i="21" s="1"/>
  <c r="AL160" i="21" a="1"/>
  <c r="AL160" i="21" s="1"/>
  <c r="AK160" i="21" a="1"/>
  <c r="AK160" i="21" s="1"/>
  <c r="AJ160" i="21" a="1"/>
  <c r="AJ160" i="21" s="1"/>
  <c r="AI160" i="21" a="1"/>
  <c r="AI160" i="21" s="1"/>
  <c r="AH160" i="21" a="1"/>
  <c r="AH160" i="21" s="1"/>
  <c r="AG160" i="21" a="1"/>
  <c r="AG160" i="21" s="1"/>
  <c r="AF160" i="21" a="1"/>
  <c r="AF160" i="21" s="1"/>
  <c r="AE160" i="21" a="1"/>
  <c r="AE160" i="21" s="1"/>
  <c r="AD160" i="21" a="1"/>
  <c r="AD160" i="21" s="1"/>
  <c r="AC160" i="21" a="1"/>
  <c r="AC160" i="21" s="1"/>
  <c r="AB160" i="21" a="1"/>
  <c r="AB160" i="21" s="1"/>
  <c r="AA160" i="21" a="1"/>
  <c r="AA160" i="21" s="1"/>
  <c r="Z160" i="21" a="1"/>
  <c r="Z160" i="21" s="1"/>
  <c r="Y160" i="21" a="1"/>
  <c r="Y160" i="21" s="1"/>
  <c r="X160" i="21" a="1"/>
  <c r="X160" i="21" s="1"/>
  <c r="W160" i="21" a="1"/>
  <c r="W160" i="21" s="1"/>
  <c r="V160" i="21" a="1"/>
  <c r="V160" i="21" s="1"/>
  <c r="U160" i="21" a="1"/>
  <c r="U160" i="21" s="1"/>
  <c r="T160" i="21" a="1"/>
  <c r="T160" i="21" s="1"/>
  <c r="S160" i="21" a="1"/>
  <c r="S160" i="21" s="1"/>
  <c r="R160" i="21" a="1"/>
  <c r="R160" i="21" s="1"/>
  <c r="Q160" i="21" a="1"/>
  <c r="Q160" i="21" s="1"/>
  <c r="P160" i="21" a="1"/>
  <c r="P160" i="21" s="1"/>
  <c r="O160" i="21" a="1"/>
  <c r="O160" i="21" s="1"/>
  <c r="N160" i="21" a="1"/>
  <c r="N160" i="21" s="1"/>
  <c r="M160" i="21" a="1"/>
  <c r="M160" i="21" s="1"/>
  <c r="L160" i="21" a="1"/>
  <c r="L160" i="21" s="1"/>
  <c r="K160" i="21" a="1"/>
  <c r="K160" i="21" s="1"/>
  <c r="J160" i="21" a="1"/>
  <c r="J160" i="21" s="1"/>
  <c r="I160" i="21" a="1"/>
  <c r="I160" i="21" s="1"/>
  <c r="H160" i="21" a="1"/>
  <c r="H160" i="21" s="1"/>
  <c r="G160" i="21" a="1"/>
  <c r="G160" i="21" s="1"/>
  <c r="F160" i="21" a="1"/>
  <c r="F160" i="21" s="1"/>
  <c r="E160" i="21" a="1"/>
  <c r="E160" i="21" s="1"/>
  <c r="D160" i="21" a="1"/>
  <c r="D160" i="21" s="1"/>
  <c r="CW159" i="21" a="1"/>
  <c r="CW159" i="21" s="1"/>
  <c r="CV159" i="21" a="1"/>
  <c r="CV159" i="21" s="1"/>
  <c r="CU159" i="21" a="1"/>
  <c r="CU159" i="21" s="1"/>
  <c r="CT159" i="21" a="1"/>
  <c r="CT159" i="21" s="1"/>
  <c r="CS159" i="21" a="1"/>
  <c r="CS159" i="21" s="1"/>
  <c r="CR159" i="21" a="1"/>
  <c r="CR159" i="21" s="1"/>
  <c r="CQ159" i="21" a="1"/>
  <c r="CQ159" i="21" s="1"/>
  <c r="CP159" i="21" a="1"/>
  <c r="CP159" i="21" s="1"/>
  <c r="CO159" i="21" a="1"/>
  <c r="CO159" i="21" s="1"/>
  <c r="CN159" i="21" a="1"/>
  <c r="CN159" i="21" s="1"/>
  <c r="CM159" i="21" a="1"/>
  <c r="CM159" i="21" s="1"/>
  <c r="CL159" i="21" a="1"/>
  <c r="CL159" i="21" s="1"/>
  <c r="CK159" i="21" a="1"/>
  <c r="CK159" i="21" s="1"/>
  <c r="CJ159" i="21" a="1"/>
  <c r="CJ159" i="21" s="1"/>
  <c r="CI159" i="21" a="1"/>
  <c r="CI159" i="21" s="1"/>
  <c r="CH159" i="21" a="1"/>
  <c r="CH159" i="21" s="1"/>
  <c r="CG159" i="21" a="1"/>
  <c r="CG159" i="21" s="1"/>
  <c r="CF159" i="21" a="1"/>
  <c r="CF159" i="21" s="1"/>
  <c r="CE159" i="21" a="1"/>
  <c r="CE159" i="21" s="1"/>
  <c r="CD159" i="21" a="1"/>
  <c r="CD159" i="21" s="1"/>
  <c r="CC159" i="21" a="1"/>
  <c r="CC159" i="21" s="1"/>
  <c r="CB159" i="21" a="1"/>
  <c r="CB159" i="21" s="1"/>
  <c r="CA159" i="21" a="1"/>
  <c r="CA159" i="21" s="1"/>
  <c r="BZ159" i="21" a="1"/>
  <c r="BZ159" i="21" s="1"/>
  <c r="BY159" i="21" a="1"/>
  <c r="BY159" i="21" s="1"/>
  <c r="BX159" i="21" a="1"/>
  <c r="BX159" i="21" s="1"/>
  <c r="BW159" i="21" a="1"/>
  <c r="BW159" i="21" s="1"/>
  <c r="BV159" i="21" a="1"/>
  <c r="BV159" i="21" s="1"/>
  <c r="BU159" i="21" a="1"/>
  <c r="BU159" i="21" s="1"/>
  <c r="BT159" i="21" a="1"/>
  <c r="BT159" i="21" s="1"/>
  <c r="BS159" i="21" a="1"/>
  <c r="BS159" i="21" s="1"/>
  <c r="BR159" i="21" a="1"/>
  <c r="BR159" i="21" s="1"/>
  <c r="BQ159" i="21" a="1"/>
  <c r="BQ159" i="21" s="1"/>
  <c r="BP159" i="21" a="1"/>
  <c r="BP159" i="21" s="1"/>
  <c r="BO159" i="21" a="1"/>
  <c r="BO159" i="21" s="1"/>
  <c r="BN159" i="21" a="1"/>
  <c r="BN159" i="21" s="1"/>
  <c r="BM159" i="21" a="1"/>
  <c r="BM159" i="21" s="1"/>
  <c r="BL159" i="21" a="1"/>
  <c r="BL159" i="21" s="1"/>
  <c r="BK159" i="21" a="1"/>
  <c r="BK159" i="21" s="1"/>
  <c r="BJ159" i="21" a="1"/>
  <c r="BJ159" i="21" s="1"/>
  <c r="BI159" i="21" a="1"/>
  <c r="BI159" i="21" s="1"/>
  <c r="BH159" i="21" a="1"/>
  <c r="BH159" i="21" s="1"/>
  <c r="BG159" i="21" a="1"/>
  <c r="BG159" i="21" s="1"/>
  <c r="BF159" i="21" a="1"/>
  <c r="BF159" i="21" s="1"/>
  <c r="BE159" i="21" a="1"/>
  <c r="BE159" i="21" s="1"/>
  <c r="BD159" i="21" a="1"/>
  <c r="BD159" i="21" s="1"/>
  <c r="BC159" i="21" a="1"/>
  <c r="BC159" i="21" s="1"/>
  <c r="BB159" i="21" a="1"/>
  <c r="BB159" i="21" s="1"/>
  <c r="BA159" i="21" a="1"/>
  <c r="BA159" i="21" s="1"/>
  <c r="AZ159" i="21" a="1"/>
  <c r="AZ159" i="21" s="1"/>
  <c r="AY159" i="21" a="1"/>
  <c r="AY159" i="21" s="1"/>
  <c r="AX159" i="21" a="1"/>
  <c r="AX159" i="21" s="1"/>
  <c r="AW159" i="21" a="1"/>
  <c r="AW159" i="21" s="1"/>
  <c r="AV159" i="21" a="1"/>
  <c r="AV159" i="21" s="1"/>
  <c r="AU159" i="21" a="1"/>
  <c r="AU159" i="21" s="1"/>
  <c r="AT159" i="21" a="1"/>
  <c r="AT159" i="21" s="1"/>
  <c r="AS159" i="21" a="1"/>
  <c r="AS159" i="21" s="1"/>
  <c r="AR159" i="21" a="1"/>
  <c r="AR159" i="21" s="1"/>
  <c r="AQ159" i="21" a="1"/>
  <c r="AQ159" i="21" s="1"/>
  <c r="AP159" i="21" a="1"/>
  <c r="AP159" i="21" s="1"/>
  <c r="AO159" i="21" a="1"/>
  <c r="AO159" i="21" s="1"/>
  <c r="AN159" i="21" a="1"/>
  <c r="AN159" i="21" s="1"/>
  <c r="AM159" i="21" a="1"/>
  <c r="AM159" i="21" s="1"/>
  <c r="AL159" i="21" a="1"/>
  <c r="AL159" i="21" s="1"/>
  <c r="AK159" i="21" a="1"/>
  <c r="AK159" i="21" s="1"/>
  <c r="AJ159" i="21" a="1"/>
  <c r="AJ159" i="21" s="1"/>
  <c r="AI159" i="21" a="1"/>
  <c r="AI159" i="21" s="1"/>
  <c r="AH159" i="21" a="1"/>
  <c r="AH159" i="21" s="1"/>
  <c r="AG159" i="21" a="1"/>
  <c r="AG159" i="21" s="1"/>
  <c r="AF159" i="21" a="1"/>
  <c r="AF159" i="21" s="1"/>
  <c r="AE159" i="21" a="1"/>
  <c r="AE159" i="21" s="1"/>
  <c r="AD159" i="21" a="1"/>
  <c r="AD159" i="21" s="1"/>
  <c r="AC159" i="21" a="1"/>
  <c r="AC159" i="21" s="1"/>
  <c r="AB159" i="21" a="1"/>
  <c r="AB159" i="21" s="1"/>
  <c r="AA159" i="21" a="1"/>
  <c r="AA159" i="21" s="1"/>
  <c r="Z159" i="21" a="1"/>
  <c r="Z159" i="21" s="1"/>
  <c r="Y159" i="21" a="1"/>
  <c r="Y159" i="21" s="1"/>
  <c r="X159" i="21" a="1"/>
  <c r="X159" i="21" s="1"/>
  <c r="W159" i="21" a="1"/>
  <c r="W159" i="21" s="1"/>
  <c r="V159" i="21" a="1"/>
  <c r="V159" i="21" s="1"/>
  <c r="U159" i="21" a="1"/>
  <c r="U159" i="21" s="1"/>
  <c r="T159" i="21" a="1"/>
  <c r="T159" i="21" s="1"/>
  <c r="S159" i="21" a="1"/>
  <c r="S159" i="21" s="1"/>
  <c r="R159" i="21" a="1"/>
  <c r="R159" i="21" s="1"/>
  <c r="Q159" i="21" a="1"/>
  <c r="Q159" i="21" s="1"/>
  <c r="P159" i="21" a="1"/>
  <c r="P159" i="21" s="1"/>
  <c r="O159" i="21" a="1"/>
  <c r="O159" i="21" s="1"/>
  <c r="N159" i="21" a="1"/>
  <c r="N159" i="21" s="1"/>
  <c r="M159" i="21" a="1"/>
  <c r="M159" i="21" s="1"/>
  <c r="L159" i="21" a="1"/>
  <c r="L159" i="21" s="1"/>
  <c r="K159" i="21" a="1"/>
  <c r="K159" i="21" s="1"/>
  <c r="J159" i="21" a="1"/>
  <c r="J159" i="21" s="1"/>
  <c r="I159" i="21" a="1"/>
  <c r="I159" i="21" s="1"/>
  <c r="H159" i="21" a="1"/>
  <c r="H159" i="21" s="1"/>
  <c r="G159" i="21" a="1"/>
  <c r="G159" i="21" s="1"/>
  <c r="F159" i="21" a="1"/>
  <c r="F159" i="21" s="1"/>
  <c r="E159" i="21" a="1"/>
  <c r="E159" i="21" s="1"/>
  <c r="D159" i="21" a="1"/>
  <c r="D159" i="21" s="1"/>
  <c r="CW158" i="21" a="1"/>
  <c r="CW158" i="21" s="1"/>
  <c r="CV158" i="21" a="1"/>
  <c r="CV158" i="21" s="1"/>
  <c r="CU158" i="21" a="1"/>
  <c r="CU158" i="21" s="1"/>
  <c r="CT158" i="21" a="1"/>
  <c r="CT158" i="21" s="1"/>
  <c r="CS158" i="21" a="1"/>
  <c r="CS158" i="21" s="1"/>
  <c r="CR158" i="21" a="1"/>
  <c r="CR158" i="21" s="1"/>
  <c r="CQ158" i="21" a="1"/>
  <c r="CQ158" i="21" s="1"/>
  <c r="CP158" i="21" a="1"/>
  <c r="CP158" i="21" s="1"/>
  <c r="CO158" i="21" a="1"/>
  <c r="CO158" i="21" s="1"/>
  <c r="CN158" i="21" a="1"/>
  <c r="CN158" i="21" s="1"/>
  <c r="CM158" i="21" a="1"/>
  <c r="CM158" i="21" s="1"/>
  <c r="CL158" i="21" a="1"/>
  <c r="CL158" i="21" s="1"/>
  <c r="CK158" i="21" a="1"/>
  <c r="CK158" i="21" s="1"/>
  <c r="CJ158" i="21" a="1"/>
  <c r="CJ158" i="21" s="1"/>
  <c r="CI158" i="21" a="1"/>
  <c r="CI158" i="21" s="1"/>
  <c r="CH158" i="21" a="1"/>
  <c r="CH158" i="21" s="1"/>
  <c r="CG158" i="21" a="1"/>
  <c r="CG158" i="21" s="1"/>
  <c r="CF158" i="21" a="1"/>
  <c r="CF158" i="21" s="1"/>
  <c r="CE158" i="21" a="1"/>
  <c r="CE158" i="21" s="1"/>
  <c r="CD158" i="21" a="1"/>
  <c r="CD158" i="21" s="1"/>
  <c r="CC158" i="21" a="1"/>
  <c r="CC158" i="21" s="1"/>
  <c r="CB158" i="21" a="1"/>
  <c r="CB158" i="21" s="1"/>
  <c r="CA158" i="21" a="1"/>
  <c r="CA158" i="21" s="1"/>
  <c r="BZ158" i="21" a="1"/>
  <c r="BZ158" i="21" s="1"/>
  <c r="BY158" i="21" a="1"/>
  <c r="BY158" i="21" s="1"/>
  <c r="BX158" i="21" a="1"/>
  <c r="BX158" i="21" s="1"/>
  <c r="BW158" i="21" a="1"/>
  <c r="BW158" i="21" s="1"/>
  <c r="BV158" i="21" a="1"/>
  <c r="BV158" i="21" s="1"/>
  <c r="BU158" i="21" a="1"/>
  <c r="BU158" i="21" s="1"/>
  <c r="BT158" i="21" a="1"/>
  <c r="BT158" i="21" s="1"/>
  <c r="BS158" i="21" a="1"/>
  <c r="BS158" i="21" s="1"/>
  <c r="BR158" i="21" a="1"/>
  <c r="BR158" i="21" s="1"/>
  <c r="BQ158" i="21" a="1"/>
  <c r="BQ158" i="21" s="1"/>
  <c r="BP158" i="21" a="1"/>
  <c r="BP158" i="21" s="1"/>
  <c r="BO158" i="21" a="1"/>
  <c r="BO158" i="21" s="1"/>
  <c r="BN158" i="21" a="1"/>
  <c r="BN158" i="21" s="1"/>
  <c r="BM158" i="21" a="1"/>
  <c r="BM158" i="21" s="1"/>
  <c r="BL158" i="21" a="1"/>
  <c r="BL158" i="21" s="1"/>
  <c r="BK158" i="21" a="1"/>
  <c r="BK158" i="21" s="1"/>
  <c r="BJ158" i="21" a="1"/>
  <c r="BJ158" i="21" s="1"/>
  <c r="BI158" i="21" a="1"/>
  <c r="BI158" i="21" s="1"/>
  <c r="BH158" i="21" a="1"/>
  <c r="BH158" i="21" s="1"/>
  <c r="BG158" i="21" a="1"/>
  <c r="BG158" i="21" s="1"/>
  <c r="BF158" i="21" a="1"/>
  <c r="BF158" i="21" s="1"/>
  <c r="BE158" i="21" a="1"/>
  <c r="BE158" i="21" s="1"/>
  <c r="BD158" i="21" a="1"/>
  <c r="BD158" i="21" s="1"/>
  <c r="BC158" i="21" a="1"/>
  <c r="BC158" i="21" s="1"/>
  <c r="BB158" i="21" a="1"/>
  <c r="BB158" i="21" s="1"/>
  <c r="BA158" i="21" a="1"/>
  <c r="BA158" i="21" s="1"/>
  <c r="AZ158" i="21" a="1"/>
  <c r="AZ158" i="21" s="1"/>
  <c r="AY158" i="21" a="1"/>
  <c r="AY158" i="21" s="1"/>
  <c r="AX158" i="21" a="1"/>
  <c r="AX158" i="21" s="1"/>
  <c r="AW158" i="21" a="1"/>
  <c r="AW158" i="21" s="1"/>
  <c r="AV158" i="21" a="1"/>
  <c r="AV158" i="21" s="1"/>
  <c r="AU158" i="21" a="1"/>
  <c r="AU158" i="21" s="1"/>
  <c r="AT158" i="21" a="1"/>
  <c r="AT158" i="21" s="1"/>
  <c r="AS158" i="21" a="1"/>
  <c r="AS158" i="21" s="1"/>
  <c r="AR158" i="21" a="1"/>
  <c r="AR158" i="21" s="1"/>
  <c r="AQ158" i="21" a="1"/>
  <c r="AQ158" i="21" s="1"/>
  <c r="AP158" i="21" a="1"/>
  <c r="AP158" i="21" s="1"/>
  <c r="AO158" i="21" a="1"/>
  <c r="AO158" i="21" s="1"/>
  <c r="AN158" i="21" a="1"/>
  <c r="AN158" i="21" s="1"/>
  <c r="AM158" i="21" a="1"/>
  <c r="AM158" i="21" s="1"/>
  <c r="AL158" i="21" a="1"/>
  <c r="AL158" i="21" s="1"/>
  <c r="AK158" i="21" a="1"/>
  <c r="AK158" i="21" s="1"/>
  <c r="AJ158" i="21" a="1"/>
  <c r="AJ158" i="21" s="1"/>
  <c r="AI158" i="21" a="1"/>
  <c r="AI158" i="21" s="1"/>
  <c r="AH158" i="21" a="1"/>
  <c r="AH158" i="21" s="1"/>
  <c r="AG158" i="21" a="1"/>
  <c r="AG158" i="21" s="1"/>
  <c r="AF158" i="21" a="1"/>
  <c r="AF158" i="21" s="1"/>
  <c r="AE158" i="21" a="1"/>
  <c r="AE158" i="21" s="1"/>
  <c r="AD158" i="21" a="1"/>
  <c r="AD158" i="21" s="1"/>
  <c r="AC158" i="21" a="1"/>
  <c r="AC158" i="21" s="1"/>
  <c r="AB158" i="21" a="1"/>
  <c r="AB158" i="21" s="1"/>
  <c r="AA158" i="21" a="1"/>
  <c r="AA158" i="21" s="1"/>
  <c r="Z158" i="21" a="1"/>
  <c r="Z158" i="21" s="1"/>
  <c r="Y158" i="21" a="1"/>
  <c r="Y158" i="21" s="1"/>
  <c r="X158" i="21" a="1"/>
  <c r="X158" i="21" s="1"/>
  <c r="W158" i="21" a="1"/>
  <c r="W158" i="21" s="1"/>
  <c r="V158" i="21" a="1"/>
  <c r="V158" i="21" s="1"/>
  <c r="U158" i="21" a="1"/>
  <c r="U158" i="21" s="1"/>
  <c r="T158" i="21" a="1"/>
  <c r="T158" i="21" s="1"/>
  <c r="S158" i="21" a="1"/>
  <c r="S158" i="21" s="1"/>
  <c r="R158" i="21" a="1"/>
  <c r="R158" i="21" s="1"/>
  <c r="Q158" i="21" a="1"/>
  <c r="Q158" i="21" s="1"/>
  <c r="P158" i="21" a="1"/>
  <c r="P158" i="21" s="1"/>
  <c r="O158" i="21" a="1"/>
  <c r="O158" i="21" s="1"/>
  <c r="N158" i="21" a="1"/>
  <c r="N158" i="21" s="1"/>
  <c r="M158" i="21" a="1"/>
  <c r="M158" i="21" s="1"/>
  <c r="L158" i="21" a="1"/>
  <c r="L158" i="21" s="1"/>
  <c r="K158" i="21" a="1"/>
  <c r="K158" i="21" s="1"/>
  <c r="J158" i="21" a="1"/>
  <c r="J158" i="21" s="1"/>
  <c r="I158" i="21" a="1"/>
  <c r="I158" i="21" s="1"/>
  <c r="H158" i="21" a="1"/>
  <c r="H158" i="21" s="1"/>
  <c r="G158" i="21" a="1"/>
  <c r="G158" i="21" s="1"/>
  <c r="F158" i="21" a="1"/>
  <c r="F158" i="21" s="1"/>
  <c r="E158" i="21" a="1"/>
  <c r="E158" i="21" s="1"/>
  <c r="D158" i="21" a="1"/>
  <c r="D158" i="21" s="1"/>
  <c r="CW157" i="21" a="1"/>
  <c r="CW157" i="21" s="1"/>
  <c r="CV157" i="21" a="1"/>
  <c r="CV157" i="21" s="1"/>
  <c r="CU157" i="21" a="1"/>
  <c r="CU157" i="21" s="1"/>
  <c r="CT157" i="21" a="1"/>
  <c r="CT157" i="21" s="1"/>
  <c r="CS157" i="21" a="1"/>
  <c r="CS157" i="21" s="1"/>
  <c r="CR157" i="21" a="1"/>
  <c r="CR157" i="21" s="1"/>
  <c r="CQ157" i="21" a="1"/>
  <c r="CQ157" i="21" s="1"/>
  <c r="CP157" i="21" a="1"/>
  <c r="CP157" i="21" s="1"/>
  <c r="CO157" i="21" a="1"/>
  <c r="CO157" i="21" s="1"/>
  <c r="CN157" i="21" a="1"/>
  <c r="CN157" i="21" s="1"/>
  <c r="CM157" i="21" a="1"/>
  <c r="CM157" i="21" s="1"/>
  <c r="CL157" i="21" a="1"/>
  <c r="CL157" i="21" s="1"/>
  <c r="CK157" i="21" a="1"/>
  <c r="CK157" i="21" s="1"/>
  <c r="CJ157" i="21" a="1"/>
  <c r="CJ157" i="21" s="1"/>
  <c r="CI157" i="21" a="1"/>
  <c r="CI157" i="21" s="1"/>
  <c r="CH157" i="21" a="1"/>
  <c r="CH157" i="21" s="1"/>
  <c r="CG157" i="21" a="1"/>
  <c r="CG157" i="21" s="1"/>
  <c r="CF157" i="21" a="1"/>
  <c r="CF157" i="21" s="1"/>
  <c r="CE157" i="21" a="1"/>
  <c r="CE157" i="21" s="1"/>
  <c r="CD157" i="21" a="1"/>
  <c r="CD157" i="21" s="1"/>
  <c r="CC157" i="21" a="1"/>
  <c r="CC157" i="21" s="1"/>
  <c r="CB157" i="21" a="1"/>
  <c r="CB157" i="21" s="1"/>
  <c r="CA157" i="21" a="1"/>
  <c r="CA157" i="21" s="1"/>
  <c r="BZ157" i="21" a="1"/>
  <c r="BZ157" i="21" s="1"/>
  <c r="BY157" i="21" a="1"/>
  <c r="BY157" i="21" s="1"/>
  <c r="BX157" i="21" a="1"/>
  <c r="BX157" i="21" s="1"/>
  <c r="BW157" i="21" a="1"/>
  <c r="BW157" i="21" s="1"/>
  <c r="BV157" i="21" a="1"/>
  <c r="BV157" i="21" s="1"/>
  <c r="BU157" i="21" a="1"/>
  <c r="BU157" i="21" s="1"/>
  <c r="BT157" i="21" a="1"/>
  <c r="BT157" i="21" s="1"/>
  <c r="BS157" i="21" a="1"/>
  <c r="BS157" i="21" s="1"/>
  <c r="BR157" i="21" a="1"/>
  <c r="BR157" i="21" s="1"/>
  <c r="BQ157" i="21" a="1"/>
  <c r="BQ157" i="21" s="1"/>
  <c r="BP157" i="21" a="1"/>
  <c r="BP157" i="21" s="1"/>
  <c r="BO157" i="21" a="1"/>
  <c r="BO157" i="21" s="1"/>
  <c r="BN157" i="21" a="1"/>
  <c r="BN157" i="21" s="1"/>
  <c r="BM157" i="21" a="1"/>
  <c r="BM157" i="21" s="1"/>
  <c r="BL157" i="21" a="1"/>
  <c r="BL157" i="21" s="1"/>
  <c r="BK157" i="21" a="1"/>
  <c r="BK157" i="21" s="1"/>
  <c r="BJ157" i="21" a="1"/>
  <c r="BJ157" i="21" s="1"/>
  <c r="BI157" i="21" a="1"/>
  <c r="BI157" i="21" s="1"/>
  <c r="BH157" i="21" a="1"/>
  <c r="BH157" i="21" s="1"/>
  <c r="BG157" i="21" a="1"/>
  <c r="BG157" i="21" s="1"/>
  <c r="BF157" i="21" a="1"/>
  <c r="BF157" i="21" s="1"/>
  <c r="BE157" i="21" a="1"/>
  <c r="BE157" i="21" s="1"/>
  <c r="BD157" i="21" a="1"/>
  <c r="BD157" i="21" s="1"/>
  <c r="BC157" i="21" a="1"/>
  <c r="BC157" i="21" s="1"/>
  <c r="BB157" i="21" a="1"/>
  <c r="BB157" i="21" s="1"/>
  <c r="BA157" i="21" a="1"/>
  <c r="BA157" i="21" s="1"/>
  <c r="AZ157" i="21" a="1"/>
  <c r="AZ157" i="21" s="1"/>
  <c r="AY157" i="21" a="1"/>
  <c r="AY157" i="21" s="1"/>
  <c r="AX157" i="21" a="1"/>
  <c r="AX157" i="21" s="1"/>
  <c r="AW157" i="21" a="1"/>
  <c r="AW157" i="21" s="1"/>
  <c r="AV157" i="21" a="1"/>
  <c r="AV157" i="21" s="1"/>
  <c r="AU157" i="21" a="1"/>
  <c r="AU157" i="21" s="1"/>
  <c r="AT157" i="21" a="1"/>
  <c r="AT157" i="21" s="1"/>
  <c r="AS157" i="21" a="1"/>
  <c r="AS157" i="21" s="1"/>
  <c r="AR157" i="21" a="1"/>
  <c r="AR157" i="21" s="1"/>
  <c r="AQ157" i="21" a="1"/>
  <c r="AQ157" i="21" s="1"/>
  <c r="AP157" i="21" a="1"/>
  <c r="AP157" i="21" s="1"/>
  <c r="AO157" i="21" a="1"/>
  <c r="AO157" i="21" s="1"/>
  <c r="AN157" i="21" a="1"/>
  <c r="AN157" i="21" s="1"/>
  <c r="AM157" i="21" a="1"/>
  <c r="AM157" i="21" s="1"/>
  <c r="AL157" i="21" a="1"/>
  <c r="AL157" i="21" s="1"/>
  <c r="AK157" i="21" a="1"/>
  <c r="AK157" i="21" s="1"/>
  <c r="AJ157" i="21" a="1"/>
  <c r="AJ157" i="21" s="1"/>
  <c r="AI157" i="21" a="1"/>
  <c r="AI157" i="21" s="1"/>
  <c r="AH157" i="21" a="1"/>
  <c r="AH157" i="21" s="1"/>
  <c r="AG157" i="21" a="1"/>
  <c r="AG157" i="21" s="1"/>
  <c r="AF157" i="21" a="1"/>
  <c r="AF157" i="21" s="1"/>
  <c r="AE157" i="21" a="1"/>
  <c r="AE157" i="21" s="1"/>
  <c r="AD157" i="21" a="1"/>
  <c r="AD157" i="21" s="1"/>
  <c r="AC157" i="21" a="1"/>
  <c r="AC157" i="21" s="1"/>
  <c r="AB157" i="21" a="1"/>
  <c r="AB157" i="21" s="1"/>
  <c r="AA157" i="21" a="1"/>
  <c r="AA157" i="21" s="1"/>
  <c r="Z157" i="21" a="1"/>
  <c r="Z157" i="21" s="1"/>
  <c r="Y157" i="21" a="1"/>
  <c r="Y157" i="21" s="1"/>
  <c r="X157" i="21" a="1"/>
  <c r="X157" i="21" s="1"/>
  <c r="W157" i="21" a="1"/>
  <c r="W157" i="21" s="1"/>
  <c r="V157" i="21" a="1"/>
  <c r="V157" i="21" s="1"/>
  <c r="U157" i="21" a="1"/>
  <c r="U157" i="21" s="1"/>
  <c r="T157" i="21" a="1"/>
  <c r="T157" i="21" s="1"/>
  <c r="S157" i="21" a="1"/>
  <c r="S157" i="21" s="1"/>
  <c r="R157" i="21" a="1"/>
  <c r="R157" i="21" s="1"/>
  <c r="Q157" i="21" a="1"/>
  <c r="Q157" i="21" s="1"/>
  <c r="P157" i="21" a="1"/>
  <c r="P157" i="21" s="1"/>
  <c r="O157" i="21" a="1"/>
  <c r="O157" i="21" s="1"/>
  <c r="N157" i="21" a="1"/>
  <c r="N157" i="21" s="1"/>
  <c r="M157" i="21" a="1"/>
  <c r="M157" i="21" s="1"/>
  <c r="L157" i="21" a="1"/>
  <c r="L157" i="21" s="1"/>
  <c r="K157" i="21" a="1"/>
  <c r="K157" i="21" s="1"/>
  <c r="J157" i="21" a="1"/>
  <c r="J157" i="21" s="1"/>
  <c r="I157" i="21" a="1"/>
  <c r="I157" i="21" s="1"/>
  <c r="H157" i="21" a="1"/>
  <c r="H157" i="21" s="1"/>
  <c r="G157" i="21" a="1"/>
  <c r="G157" i="21" s="1"/>
  <c r="F157" i="21" a="1"/>
  <c r="F157" i="21" s="1"/>
  <c r="E157" i="21" a="1"/>
  <c r="E157" i="21" s="1"/>
  <c r="D157" i="21" a="1"/>
  <c r="D157" i="21" s="1"/>
  <c r="CW156" i="21" a="1"/>
  <c r="CW156" i="21" s="1"/>
  <c r="CV156" i="21" a="1"/>
  <c r="CV156" i="21" s="1"/>
  <c r="CU156" i="21" a="1"/>
  <c r="CU156" i="21" s="1"/>
  <c r="CT156" i="21" a="1"/>
  <c r="CT156" i="21" s="1"/>
  <c r="CS156" i="21" a="1"/>
  <c r="CS156" i="21" s="1"/>
  <c r="CR156" i="21" a="1"/>
  <c r="CR156" i="21" s="1"/>
  <c r="CQ156" i="21" a="1"/>
  <c r="CQ156" i="21" s="1"/>
  <c r="CP156" i="21" a="1"/>
  <c r="CP156" i="21" s="1"/>
  <c r="CO156" i="21" a="1"/>
  <c r="CO156" i="21" s="1"/>
  <c r="CN156" i="21" a="1"/>
  <c r="CN156" i="21" s="1"/>
  <c r="CM156" i="21" a="1"/>
  <c r="CM156" i="21" s="1"/>
  <c r="CL156" i="21" a="1"/>
  <c r="CL156" i="21" s="1"/>
  <c r="CK156" i="21" a="1"/>
  <c r="CK156" i="21" s="1"/>
  <c r="CJ156" i="21" a="1"/>
  <c r="CJ156" i="21" s="1"/>
  <c r="CI156" i="21" a="1"/>
  <c r="CI156" i="21" s="1"/>
  <c r="CH156" i="21" a="1"/>
  <c r="CH156" i="21" s="1"/>
  <c r="CG156" i="21" a="1"/>
  <c r="CG156" i="21" s="1"/>
  <c r="CF156" i="21" a="1"/>
  <c r="CF156" i="21" s="1"/>
  <c r="CE156" i="21" a="1"/>
  <c r="CE156" i="21" s="1"/>
  <c r="CD156" i="21" a="1"/>
  <c r="CD156" i="21" s="1"/>
  <c r="CC156" i="21" a="1"/>
  <c r="CC156" i="21" s="1"/>
  <c r="CB156" i="21" a="1"/>
  <c r="CB156" i="21" s="1"/>
  <c r="CA156" i="21" a="1"/>
  <c r="CA156" i="21" s="1"/>
  <c r="BZ156" i="21" a="1"/>
  <c r="BZ156" i="21" s="1"/>
  <c r="BY156" i="21" a="1"/>
  <c r="BY156" i="21" s="1"/>
  <c r="BX156" i="21" a="1"/>
  <c r="BX156" i="21" s="1"/>
  <c r="BW156" i="21" a="1"/>
  <c r="BW156" i="21" s="1"/>
  <c r="BV156" i="21" a="1"/>
  <c r="BV156" i="21" s="1"/>
  <c r="BU156" i="21" a="1"/>
  <c r="BU156" i="21" s="1"/>
  <c r="BT156" i="21" a="1"/>
  <c r="BT156" i="21" s="1"/>
  <c r="BS156" i="21" a="1"/>
  <c r="BS156" i="21" s="1"/>
  <c r="BR156" i="21" a="1"/>
  <c r="BR156" i="21" s="1"/>
  <c r="BQ156" i="21" a="1"/>
  <c r="BQ156" i="21" s="1"/>
  <c r="BP156" i="21" a="1"/>
  <c r="BP156" i="21" s="1"/>
  <c r="BO156" i="21" a="1"/>
  <c r="BO156" i="21" s="1"/>
  <c r="BN156" i="21" a="1"/>
  <c r="BN156" i="21" s="1"/>
  <c r="BM156" i="21" a="1"/>
  <c r="BM156" i="21" s="1"/>
  <c r="BL156" i="21" a="1"/>
  <c r="BL156" i="21" s="1"/>
  <c r="BK156" i="21" a="1"/>
  <c r="BK156" i="21" s="1"/>
  <c r="BJ156" i="21" a="1"/>
  <c r="BJ156" i="21" s="1"/>
  <c r="BI156" i="21" a="1"/>
  <c r="BI156" i="21" s="1"/>
  <c r="BH156" i="21" a="1"/>
  <c r="BH156" i="21" s="1"/>
  <c r="BG156" i="21" a="1"/>
  <c r="BG156" i="21" s="1"/>
  <c r="BF156" i="21" a="1"/>
  <c r="BF156" i="21" s="1"/>
  <c r="BE156" i="21" a="1"/>
  <c r="BE156" i="21" s="1"/>
  <c r="BD156" i="21" a="1"/>
  <c r="BD156" i="21" s="1"/>
  <c r="BC156" i="21" a="1"/>
  <c r="BC156" i="21" s="1"/>
  <c r="BB156" i="21" a="1"/>
  <c r="BB156" i="21" s="1"/>
  <c r="BA156" i="21" a="1"/>
  <c r="BA156" i="21" s="1"/>
  <c r="AZ156" i="21" a="1"/>
  <c r="AZ156" i="21" s="1"/>
  <c r="AY156" i="21" a="1"/>
  <c r="AY156" i="21" s="1"/>
  <c r="AX156" i="21" a="1"/>
  <c r="AX156" i="21" s="1"/>
  <c r="AW156" i="21" a="1"/>
  <c r="AW156" i="21" s="1"/>
  <c r="AV156" i="21" a="1"/>
  <c r="AV156" i="21" s="1"/>
  <c r="AU156" i="21" a="1"/>
  <c r="AU156" i="21" s="1"/>
  <c r="AT156" i="21" a="1"/>
  <c r="AT156" i="21" s="1"/>
  <c r="AS156" i="21" a="1"/>
  <c r="AS156" i="21" s="1"/>
  <c r="AR156" i="21" a="1"/>
  <c r="AR156" i="21" s="1"/>
  <c r="AQ156" i="21" a="1"/>
  <c r="AQ156" i="21" s="1"/>
  <c r="AP156" i="21" a="1"/>
  <c r="AP156" i="21" s="1"/>
  <c r="AO156" i="21" a="1"/>
  <c r="AO156" i="21" s="1"/>
  <c r="AN156" i="21" a="1"/>
  <c r="AN156" i="21" s="1"/>
  <c r="AM156" i="21" a="1"/>
  <c r="AM156" i="21" s="1"/>
  <c r="AL156" i="21" a="1"/>
  <c r="AL156" i="21" s="1"/>
  <c r="AK156" i="21" a="1"/>
  <c r="AK156" i="21" s="1"/>
  <c r="AJ156" i="21" a="1"/>
  <c r="AJ156" i="21" s="1"/>
  <c r="AI156" i="21" a="1"/>
  <c r="AI156" i="21" s="1"/>
  <c r="AH156" i="21" a="1"/>
  <c r="AH156" i="21" s="1"/>
  <c r="AG156" i="21" a="1"/>
  <c r="AG156" i="21" s="1"/>
  <c r="AF156" i="21" a="1"/>
  <c r="AF156" i="21" s="1"/>
  <c r="AE156" i="21" a="1"/>
  <c r="AE156" i="21" s="1"/>
  <c r="AD156" i="21" a="1"/>
  <c r="AD156" i="21" s="1"/>
  <c r="AC156" i="21" a="1"/>
  <c r="AC156" i="21" s="1"/>
  <c r="AB156" i="21" a="1"/>
  <c r="AB156" i="21" s="1"/>
  <c r="AA156" i="21" a="1"/>
  <c r="AA156" i="21" s="1"/>
  <c r="Z156" i="21" a="1"/>
  <c r="Z156" i="21" s="1"/>
  <c r="Y156" i="21" a="1"/>
  <c r="Y156" i="21" s="1"/>
  <c r="X156" i="21" a="1"/>
  <c r="X156" i="21" s="1"/>
  <c r="W156" i="21" a="1"/>
  <c r="W156" i="21" s="1"/>
  <c r="V156" i="21" a="1"/>
  <c r="V156" i="21" s="1"/>
  <c r="U156" i="21" a="1"/>
  <c r="U156" i="21" s="1"/>
  <c r="T156" i="21" a="1"/>
  <c r="T156" i="21" s="1"/>
  <c r="S156" i="21" a="1"/>
  <c r="S156" i="21" s="1"/>
  <c r="R156" i="21" a="1"/>
  <c r="R156" i="21" s="1"/>
  <c r="Q156" i="21" a="1"/>
  <c r="Q156" i="21" s="1"/>
  <c r="P156" i="21" a="1"/>
  <c r="P156" i="21" s="1"/>
  <c r="O156" i="21" a="1"/>
  <c r="O156" i="21" s="1"/>
  <c r="N156" i="21" a="1"/>
  <c r="N156" i="21" s="1"/>
  <c r="M156" i="21" a="1"/>
  <c r="M156" i="21" s="1"/>
  <c r="L156" i="21" a="1"/>
  <c r="L156" i="21" s="1"/>
  <c r="K156" i="21" a="1"/>
  <c r="K156" i="21" s="1"/>
  <c r="J156" i="21" a="1"/>
  <c r="J156" i="21" s="1"/>
  <c r="I156" i="21" a="1"/>
  <c r="I156" i="21" s="1"/>
  <c r="H156" i="21" a="1"/>
  <c r="H156" i="21" s="1"/>
  <c r="G156" i="21" a="1"/>
  <c r="G156" i="21" s="1"/>
  <c r="F156" i="21" a="1"/>
  <c r="F156" i="21" s="1"/>
  <c r="E156" i="21" a="1"/>
  <c r="E156" i="21" s="1"/>
  <c r="D156" i="21" a="1"/>
  <c r="D156" i="21" s="1"/>
  <c r="CW155" i="21" a="1"/>
  <c r="CW155" i="21" s="1"/>
  <c r="CV155" i="21" a="1"/>
  <c r="CV155" i="21" s="1"/>
  <c r="CU155" i="21" a="1"/>
  <c r="CU155" i="21" s="1"/>
  <c r="CT155" i="21" a="1"/>
  <c r="CT155" i="21" s="1"/>
  <c r="CS155" i="21" a="1"/>
  <c r="CS155" i="21" s="1"/>
  <c r="CR155" i="21" a="1"/>
  <c r="CR155" i="21" s="1"/>
  <c r="CQ155" i="21" a="1"/>
  <c r="CQ155" i="21" s="1"/>
  <c r="CP155" i="21" a="1"/>
  <c r="CP155" i="21" s="1"/>
  <c r="CO155" i="21" a="1"/>
  <c r="CO155" i="21" s="1"/>
  <c r="CN155" i="21" a="1"/>
  <c r="CN155" i="21" s="1"/>
  <c r="CM155" i="21" a="1"/>
  <c r="CM155" i="21" s="1"/>
  <c r="CL155" i="21" a="1"/>
  <c r="CL155" i="21" s="1"/>
  <c r="CK155" i="21" a="1"/>
  <c r="CK155" i="21" s="1"/>
  <c r="CJ155" i="21" a="1"/>
  <c r="CJ155" i="21" s="1"/>
  <c r="CI155" i="21" a="1"/>
  <c r="CI155" i="21" s="1"/>
  <c r="CH155" i="21" a="1"/>
  <c r="CH155" i="21" s="1"/>
  <c r="CG155" i="21" a="1"/>
  <c r="CG155" i="21" s="1"/>
  <c r="CF155" i="21" a="1"/>
  <c r="CF155" i="21" s="1"/>
  <c r="CE155" i="21" a="1"/>
  <c r="CE155" i="21" s="1"/>
  <c r="CD155" i="21" a="1"/>
  <c r="CD155" i="21" s="1"/>
  <c r="CC155" i="21" a="1"/>
  <c r="CC155" i="21" s="1"/>
  <c r="CB155" i="21" a="1"/>
  <c r="CB155" i="21" s="1"/>
  <c r="CA155" i="21" a="1"/>
  <c r="CA155" i="21" s="1"/>
  <c r="BZ155" i="21" a="1"/>
  <c r="BZ155" i="21" s="1"/>
  <c r="BY155" i="21" a="1"/>
  <c r="BY155" i="21" s="1"/>
  <c r="BX155" i="21" a="1"/>
  <c r="BX155" i="21" s="1"/>
  <c r="BW155" i="21" a="1"/>
  <c r="BW155" i="21" s="1"/>
  <c r="BV155" i="21" a="1"/>
  <c r="BV155" i="21" s="1"/>
  <c r="BU155" i="21" a="1"/>
  <c r="BU155" i="21" s="1"/>
  <c r="BT155" i="21" a="1"/>
  <c r="BT155" i="21" s="1"/>
  <c r="BS155" i="21" a="1"/>
  <c r="BS155" i="21" s="1"/>
  <c r="BR155" i="21" a="1"/>
  <c r="BR155" i="21" s="1"/>
  <c r="BQ155" i="21" a="1"/>
  <c r="BQ155" i="21" s="1"/>
  <c r="BP155" i="21" a="1"/>
  <c r="BP155" i="21" s="1"/>
  <c r="BO155" i="21" a="1"/>
  <c r="BO155" i="21" s="1"/>
  <c r="BN155" i="21" a="1"/>
  <c r="BN155" i="21" s="1"/>
  <c r="BM155" i="21" a="1"/>
  <c r="BM155" i="21" s="1"/>
  <c r="BL155" i="21" a="1"/>
  <c r="BL155" i="21" s="1"/>
  <c r="BK155" i="21" a="1"/>
  <c r="BK155" i="21" s="1"/>
  <c r="BJ155" i="21" a="1"/>
  <c r="BJ155" i="21" s="1"/>
  <c r="BI155" i="21" a="1"/>
  <c r="BI155" i="21" s="1"/>
  <c r="BH155" i="21" a="1"/>
  <c r="BH155" i="21" s="1"/>
  <c r="BG155" i="21" a="1"/>
  <c r="BG155" i="21" s="1"/>
  <c r="BF155" i="21" a="1"/>
  <c r="BF155" i="21" s="1"/>
  <c r="BE155" i="21" a="1"/>
  <c r="BE155" i="21" s="1"/>
  <c r="BD155" i="21" a="1"/>
  <c r="BD155" i="21" s="1"/>
  <c r="BC155" i="21" a="1"/>
  <c r="BC155" i="21" s="1"/>
  <c r="BB155" i="21" a="1"/>
  <c r="BB155" i="21" s="1"/>
  <c r="BA155" i="21" a="1"/>
  <c r="BA155" i="21" s="1"/>
  <c r="AZ155" i="21" a="1"/>
  <c r="AZ155" i="21" s="1"/>
  <c r="AY155" i="21" a="1"/>
  <c r="AY155" i="21" s="1"/>
  <c r="AX155" i="21" a="1"/>
  <c r="AX155" i="21" s="1"/>
  <c r="AW155" i="21" a="1"/>
  <c r="AW155" i="21" s="1"/>
  <c r="AV155" i="21" a="1"/>
  <c r="AV155" i="21" s="1"/>
  <c r="AU155" i="21" a="1"/>
  <c r="AU155" i="21" s="1"/>
  <c r="AT155" i="21" a="1"/>
  <c r="AT155" i="21" s="1"/>
  <c r="AS155" i="21" a="1"/>
  <c r="AS155" i="21" s="1"/>
  <c r="AR155" i="21" a="1"/>
  <c r="AR155" i="21" s="1"/>
  <c r="AQ155" i="21" a="1"/>
  <c r="AQ155" i="21" s="1"/>
  <c r="AP155" i="21" a="1"/>
  <c r="AP155" i="21" s="1"/>
  <c r="AO155" i="21" a="1"/>
  <c r="AO155" i="21" s="1"/>
  <c r="AN155" i="21" a="1"/>
  <c r="AN155" i="21" s="1"/>
  <c r="AM155" i="21" a="1"/>
  <c r="AM155" i="21" s="1"/>
  <c r="AL155" i="21" a="1"/>
  <c r="AL155" i="21" s="1"/>
  <c r="AK155" i="21" a="1"/>
  <c r="AK155" i="21" s="1"/>
  <c r="AJ155" i="21" a="1"/>
  <c r="AJ155" i="21" s="1"/>
  <c r="AI155" i="21" a="1"/>
  <c r="AI155" i="21" s="1"/>
  <c r="AH155" i="21" a="1"/>
  <c r="AH155" i="21" s="1"/>
  <c r="AG155" i="21" a="1"/>
  <c r="AG155" i="21" s="1"/>
  <c r="AF155" i="21" a="1"/>
  <c r="AF155" i="21" s="1"/>
  <c r="AE155" i="21" a="1"/>
  <c r="AE155" i="21" s="1"/>
  <c r="AD155" i="21" a="1"/>
  <c r="AD155" i="21" s="1"/>
  <c r="AC155" i="21" a="1"/>
  <c r="AC155" i="21" s="1"/>
  <c r="AB155" i="21" a="1"/>
  <c r="AB155" i="21" s="1"/>
  <c r="AA155" i="21" a="1"/>
  <c r="AA155" i="21" s="1"/>
  <c r="Z155" i="21" a="1"/>
  <c r="Z155" i="21" s="1"/>
  <c r="Y155" i="21" a="1"/>
  <c r="Y155" i="21" s="1"/>
  <c r="X155" i="21" a="1"/>
  <c r="X155" i="21" s="1"/>
  <c r="W155" i="21" a="1"/>
  <c r="W155" i="21" s="1"/>
  <c r="V155" i="21" a="1"/>
  <c r="V155" i="21" s="1"/>
  <c r="U155" i="21" a="1"/>
  <c r="U155" i="21" s="1"/>
  <c r="T155" i="21" a="1"/>
  <c r="T155" i="21" s="1"/>
  <c r="S155" i="21" a="1"/>
  <c r="S155" i="21" s="1"/>
  <c r="R155" i="21" a="1"/>
  <c r="R155" i="21" s="1"/>
  <c r="Q155" i="21" a="1"/>
  <c r="Q155" i="21" s="1"/>
  <c r="P155" i="21" a="1"/>
  <c r="P155" i="21" s="1"/>
  <c r="O155" i="21" a="1"/>
  <c r="O155" i="21" s="1"/>
  <c r="N155" i="21" a="1"/>
  <c r="N155" i="21" s="1"/>
  <c r="M155" i="21" a="1"/>
  <c r="M155" i="21" s="1"/>
  <c r="L155" i="21" a="1"/>
  <c r="L155" i="21" s="1"/>
  <c r="K155" i="21" a="1"/>
  <c r="K155" i="21" s="1"/>
  <c r="J155" i="21" a="1"/>
  <c r="J155" i="21" s="1"/>
  <c r="I155" i="21" a="1"/>
  <c r="I155" i="21" s="1"/>
  <c r="H155" i="21" a="1"/>
  <c r="H155" i="21" s="1"/>
  <c r="G155" i="21" a="1"/>
  <c r="G155" i="21" s="1"/>
  <c r="F155" i="21" a="1"/>
  <c r="F155" i="21" s="1"/>
  <c r="E155" i="21" a="1"/>
  <c r="E155" i="21" s="1"/>
  <c r="D155" i="21" a="1"/>
  <c r="D155" i="21" s="1"/>
  <c r="CW154" i="21" a="1"/>
  <c r="CW154" i="21" s="1"/>
  <c r="CV154" i="21" a="1"/>
  <c r="CV154" i="21" s="1"/>
  <c r="CU154" i="21" a="1"/>
  <c r="CU154" i="21" s="1"/>
  <c r="CT154" i="21" a="1"/>
  <c r="CT154" i="21" s="1"/>
  <c r="CS154" i="21" a="1"/>
  <c r="CS154" i="21" s="1"/>
  <c r="CR154" i="21" a="1"/>
  <c r="CR154" i="21" s="1"/>
  <c r="CQ154" i="21" a="1"/>
  <c r="CQ154" i="21" s="1"/>
  <c r="CP154" i="21" a="1"/>
  <c r="CP154" i="21" s="1"/>
  <c r="CO154" i="21" a="1"/>
  <c r="CO154" i="21" s="1"/>
  <c r="CN154" i="21" a="1"/>
  <c r="CN154" i="21" s="1"/>
  <c r="CM154" i="21" a="1"/>
  <c r="CM154" i="21" s="1"/>
  <c r="CL154" i="21" a="1"/>
  <c r="CL154" i="21" s="1"/>
  <c r="CK154" i="21" a="1"/>
  <c r="CK154" i="21" s="1"/>
  <c r="CJ154" i="21" a="1"/>
  <c r="CJ154" i="21" s="1"/>
  <c r="CI154" i="21" a="1"/>
  <c r="CI154" i="21" s="1"/>
  <c r="CH154" i="21" a="1"/>
  <c r="CH154" i="21" s="1"/>
  <c r="CG154" i="21" a="1"/>
  <c r="CG154" i="21" s="1"/>
  <c r="CF154" i="21" a="1"/>
  <c r="CF154" i="21" s="1"/>
  <c r="CE154" i="21" a="1"/>
  <c r="CE154" i="21" s="1"/>
  <c r="CD154" i="21" a="1"/>
  <c r="CD154" i="21" s="1"/>
  <c r="CC154" i="21" a="1"/>
  <c r="CC154" i="21" s="1"/>
  <c r="CB154" i="21" a="1"/>
  <c r="CB154" i="21" s="1"/>
  <c r="CA154" i="21" a="1"/>
  <c r="CA154" i="21" s="1"/>
  <c r="BZ154" i="21" a="1"/>
  <c r="BZ154" i="21" s="1"/>
  <c r="BY154" i="21" a="1"/>
  <c r="BY154" i="21" s="1"/>
  <c r="BX154" i="21" a="1"/>
  <c r="BX154" i="21" s="1"/>
  <c r="BW154" i="21" a="1"/>
  <c r="BW154" i="21" s="1"/>
  <c r="BV154" i="21" a="1"/>
  <c r="BV154" i="21" s="1"/>
  <c r="BU154" i="21" a="1"/>
  <c r="BU154" i="21" s="1"/>
  <c r="BT154" i="21" a="1"/>
  <c r="BT154" i="21" s="1"/>
  <c r="BS154" i="21" a="1"/>
  <c r="BS154" i="21" s="1"/>
  <c r="BR154" i="21" a="1"/>
  <c r="BR154" i="21" s="1"/>
  <c r="BQ154" i="21" a="1"/>
  <c r="BQ154" i="21" s="1"/>
  <c r="BP154" i="21" a="1"/>
  <c r="BP154" i="21" s="1"/>
  <c r="BO154" i="21" a="1"/>
  <c r="BO154" i="21" s="1"/>
  <c r="BN154" i="21" a="1"/>
  <c r="BN154" i="21" s="1"/>
  <c r="BM154" i="21" a="1"/>
  <c r="BM154" i="21" s="1"/>
  <c r="BL154" i="21" a="1"/>
  <c r="BL154" i="21" s="1"/>
  <c r="BK154" i="21" a="1"/>
  <c r="BK154" i="21" s="1"/>
  <c r="BJ154" i="21" a="1"/>
  <c r="BJ154" i="21" s="1"/>
  <c r="BI154" i="21" a="1"/>
  <c r="BI154" i="21" s="1"/>
  <c r="BH154" i="21" a="1"/>
  <c r="BH154" i="21" s="1"/>
  <c r="BG154" i="21" a="1"/>
  <c r="BG154" i="21" s="1"/>
  <c r="BF154" i="21" a="1"/>
  <c r="BF154" i="21" s="1"/>
  <c r="BE154" i="21" a="1"/>
  <c r="BE154" i="21" s="1"/>
  <c r="BD154" i="21" a="1"/>
  <c r="BD154" i="21" s="1"/>
  <c r="BC154" i="21" a="1"/>
  <c r="BC154" i="21" s="1"/>
  <c r="BB154" i="21" a="1"/>
  <c r="BB154" i="21" s="1"/>
  <c r="BA154" i="21" a="1"/>
  <c r="BA154" i="21" s="1"/>
  <c r="AZ154" i="21" a="1"/>
  <c r="AZ154" i="21" s="1"/>
  <c r="AY154" i="21" a="1"/>
  <c r="AY154" i="21" s="1"/>
  <c r="AX154" i="21" a="1"/>
  <c r="AX154" i="21" s="1"/>
  <c r="AW154" i="21" a="1"/>
  <c r="AW154" i="21" s="1"/>
  <c r="AV154" i="21" a="1"/>
  <c r="AV154" i="21" s="1"/>
  <c r="AU154" i="21" a="1"/>
  <c r="AU154" i="21" s="1"/>
  <c r="AT154" i="21" a="1"/>
  <c r="AT154" i="21" s="1"/>
  <c r="AS154" i="21" a="1"/>
  <c r="AS154" i="21" s="1"/>
  <c r="AR154" i="21" a="1"/>
  <c r="AR154" i="21" s="1"/>
  <c r="AQ154" i="21" a="1"/>
  <c r="AQ154" i="21" s="1"/>
  <c r="AP154" i="21" a="1"/>
  <c r="AP154" i="21" s="1"/>
  <c r="AO154" i="21" a="1"/>
  <c r="AO154" i="21" s="1"/>
  <c r="AN154" i="21" a="1"/>
  <c r="AN154" i="21" s="1"/>
  <c r="AM154" i="21" a="1"/>
  <c r="AM154" i="21" s="1"/>
  <c r="AL154" i="21" a="1"/>
  <c r="AL154" i="21" s="1"/>
  <c r="AK154" i="21" a="1"/>
  <c r="AK154" i="21" s="1"/>
  <c r="AJ154" i="21" a="1"/>
  <c r="AJ154" i="21" s="1"/>
  <c r="AI154" i="21" a="1"/>
  <c r="AI154" i="21" s="1"/>
  <c r="AH154" i="21" a="1"/>
  <c r="AH154" i="21" s="1"/>
  <c r="AG154" i="21" a="1"/>
  <c r="AG154" i="21" s="1"/>
  <c r="AF154" i="21" a="1"/>
  <c r="AF154" i="21" s="1"/>
  <c r="AE154" i="21" a="1"/>
  <c r="AE154" i="21" s="1"/>
  <c r="AD154" i="21" a="1"/>
  <c r="AD154" i="21" s="1"/>
  <c r="AC154" i="21" a="1"/>
  <c r="AC154" i="21" s="1"/>
  <c r="AB154" i="21" a="1"/>
  <c r="AB154" i="21" s="1"/>
  <c r="AA154" i="21" a="1"/>
  <c r="AA154" i="21" s="1"/>
  <c r="Z154" i="21" a="1"/>
  <c r="Z154" i="21" s="1"/>
  <c r="Y154" i="21" a="1"/>
  <c r="Y154" i="21" s="1"/>
  <c r="X154" i="21" a="1"/>
  <c r="X154" i="21" s="1"/>
  <c r="W154" i="21" a="1"/>
  <c r="W154" i="21" s="1"/>
  <c r="V154" i="21" a="1"/>
  <c r="V154" i="21" s="1"/>
  <c r="U154" i="21" a="1"/>
  <c r="U154" i="21" s="1"/>
  <c r="T154" i="21" a="1"/>
  <c r="T154" i="21" s="1"/>
  <c r="S154" i="21" a="1"/>
  <c r="S154" i="21" s="1"/>
  <c r="R154" i="21" a="1"/>
  <c r="R154" i="21" s="1"/>
  <c r="Q154" i="21" a="1"/>
  <c r="Q154" i="21" s="1"/>
  <c r="P154" i="21" a="1"/>
  <c r="P154" i="21" s="1"/>
  <c r="O154" i="21" a="1"/>
  <c r="O154" i="21" s="1"/>
  <c r="N154" i="21" a="1"/>
  <c r="N154" i="21" s="1"/>
  <c r="M154" i="21" a="1"/>
  <c r="M154" i="21" s="1"/>
  <c r="L154" i="21" a="1"/>
  <c r="L154" i="21" s="1"/>
  <c r="K154" i="21" a="1"/>
  <c r="K154" i="21" s="1"/>
  <c r="J154" i="21" a="1"/>
  <c r="J154" i="21" s="1"/>
  <c r="I154" i="21" a="1"/>
  <c r="I154" i="21" s="1"/>
  <c r="H154" i="21" a="1"/>
  <c r="H154" i="21" s="1"/>
  <c r="G154" i="21" a="1"/>
  <c r="G154" i="21" s="1"/>
  <c r="F154" i="21" a="1"/>
  <c r="F154" i="21" s="1"/>
  <c r="E154" i="21" a="1"/>
  <c r="E154" i="21" s="1"/>
  <c r="D154" i="21" a="1"/>
  <c r="D154" i="21" s="1"/>
  <c r="CW153" i="21" a="1"/>
  <c r="CW153" i="21" s="1"/>
  <c r="CV153" i="21" a="1"/>
  <c r="CV153" i="21" s="1"/>
  <c r="CU153" i="21" a="1"/>
  <c r="CU153" i="21" s="1"/>
  <c r="CT153" i="21" a="1"/>
  <c r="CT153" i="21" s="1"/>
  <c r="CS153" i="21" a="1"/>
  <c r="CS153" i="21" s="1"/>
  <c r="CR153" i="21" a="1"/>
  <c r="CR153" i="21" s="1"/>
  <c r="CQ153" i="21" a="1"/>
  <c r="CQ153" i="21" s="1"/>
  <c r="CP153" i="21" a="1"/>
  <c r="CP153" i="21" s="1"/>
  <c r="CO153" i="21" a="1"/>
  <c r="CO153" i="21" s="1"/>
  <c r="CN153" i="21" a="1"/>
  <c r="CN153" i="21" s="1"/>
  <c r="CM153" i="21" a="1"/>
  <c r="CM153" i="21" s="1"/>
  <c r="CL153" i="21" a="1"/>
  <c r="CL153" i="21" s="1"/>
  <c r="CK153" i="21" a="1"/>
  <c r="CK153" i="21" s="1"/>
  <c r="CJ153" i="21" a="1"/>
  <c r="CJ153" i="21" s="1"/>
  <c r="CI153" i="21" a="1"/>
  <c r="CI153" i="21" s="1"/>
  <c r="CH153" i="21" a="1"/>
  <c r="CH153" i="21" s="1"/>
  <c r="CG153" i="21" a="1"/>
  <c r="CG153" i="21" s="1"/>
  <c r="CF153" i="21" a="1"/>
  <c r="CF153" i="21" s="1"/>
  <c r="CE153" i="21" a="1"/>
  <c r="CE153" i="21" s="1"/>
  <c r="CD153" i="21" a="1"/>
  <c r="CD153" i="21" s="1"/>
  <c r="CC153" i="21" a="1"/>
  <c r="CC153" i="21" s="1"/>
  <c r="CB153" i="21" a="1"/>
  <c r="CB153" i="21" s="1"/>
  <c r="CA153" i="21" a="1"/>
  <c r="CA153" i="21" s="1"/>
  <c r="BZ153" i="21" a="1"/>
  <c r="BZ153" i="21" s="1"/>
  <c r="BY153" i="21" a="1"/>
  <c r="BY153" i="21" s="1"/>
  <c r="BX153" i="21" a="1"/>
  <c r="BX153" i="21" s="1"/>
  <c r="BW153" i="21" a="1"/>
  <c r="BW153" i="21" s="1"/>
  <c r="BV153" i="21" a="1"/>
  <c r="BV153" i="21" s="1"/>
  <c r="BU153" i="21" a="1"/>
  <c r="BU153" i="21" s="1"/>
  <c r="BT153" i="21" a="1"/>
  <c r="BT153" i="21" s="1"/>
  <c r="BS153" i="21" a="1"/>
  <c r="BS153" i="21" s="1"/>
  <c r="BR153" i="21" a="1"/>
  <c r="BR153" i="21" s="1"/>
  <c r="BQ153" i="21" a="1"/>
  <c r="BQ153" i="21" s="1"/>
  <c r="BP153" i="21" a="1"/>
  <c r="BP153" i="21" s="1"/>
  <c r="BO153" i="21" a="1"/>
  <c r="BO153" i="21" s="1"/>
  <c r="BN153" i="21" a="1"/>
  <c r="BN153" i="21" s="1"/>
  <c r="BM153" i="21" a="1"/>
  <c r="BM153" i="21" s="1"/>
  <c r="BL153" i="21" a="1"/>
  <c r="BL153" i="21" s="1"/>
  <c r="BK153" i="21" a="1"/>
  <c r="BK153" i="21" s="1"/>
  <c r="BJ153" i="21" a="1"/>
  <c r="BJ153" i="21" s="1"/>
  <c r="BI153" i="21" a="1"/>
  <c r="BI153" i="21" s="1"/>
  <c r="BH153" i="21" a="1"/>
  <c r="BH153" i="21" s="1"/>
  <c r="BG153" i="21" a="1"/>
  <c r="BG153" i="21" s="1"/>
  <c r="BF153" i="21" a="1"/>
  <c r="BF153" i="21" s="1"/>
  <c r="BE153" i="21" a="1"/>
  <c r="BE153" i="21" s="1"/>
  <c r="BD153" i="21" a="1"/>
  <c r="BD153" i="21" s="1"/>
  <c r="BC153" i="21" a="1"/>
  <c r="BC153" i="21" s="1"/>
  <c r="BB153" i="21" a="1"/>
  <c r="BB153" i="21" s="1"/>
  <c r="BA153" i="21" a="1"/>
  <c r="BA153" i="21" s="1"/>
  <c r="AZ153" i="21" a="1"/>
  <c r="AZ153" i="21" s="1"/>
  <c r="AY153" i="21" a="1"/>
  <c r="AY153" i="21" s="1"/>
  <c r="AX153" i="21" a="1"/>
  <c r="AX153" i="21" s="1"/>
  <c r="AW153" i="21" a="1"/>
  <c r="AW153" i="21" s="1"/>
  <c r="AV153" i="21" a="1"/>
  <c r="AV153" i="21" s="1"/>
  <c r="AU153" i="21" a="1"/>
  <c r="AU153" i="21" s="1"/>
  <c r="AT153" i="21" a="1"/>
  <c r="AT153" i="21" s="1"/>
  <c r="AS153" i="21" a="1"/>
  <c r="AS153" i="21" s="1"/>
  <c r="AR153" i="21" a="1"/>
  <c r="AR153" i="21" s="1"/>
  <c r="AQ153" i="21" a="1"/>
  <c r="AQ153" i="21" s="1"/>
  <c r="AP153" i="21" a="1"/>
  <c r="AP153" i="21" s="1"/>
  <c r="AO153" i="21" a="1"/>
  <c r="AO153" i="21" s="1"/>
  <c r="AN153" i="21" a="1"/>
  <c r="AN153" i="21" s="1"/>
  <c r="AM153" i="21" a="1"/>
  <c r="AM153" i="21" s="1"/>
  <c r="AL153" i="21" a="1"/>
  <c r="AL153" i="21" s="1"/>
  <c r="AK153" i="21" a="1"/>
  <c r="AK153" i="21" s="1"/>
  <c r="AJ153" i="21" a="1"/>
  <c r="AJ153" i="21" s="1"/>
  <c r="AI153" i="21" a="1"/>
  <c r="AI153" i="21" s="1"/>
  <c r="AH153" i="21" a="1"/>
  <c r="AH153" i="21" s="1"/>
  <c r="AG153" i="21" a="1"/>
  <c r="AG153" i="21" s="1"/>
  <c r="AF153" i="21" a="1"/>
  <c r="AF153" i="21" s="1"/>
  <c r="AE153" i="21" a="1"/>
  <c r="AE153" i="21" s="1"/>
  <c r="AD153" i="21" a="1"/>
  <c r="AD153" i="21" s="1"/>
  <c r="AC153" i="21" a="1"/>
  <c r="AC153" i="21" s="1"/>
  <c r="AB153" i="21" a="1"/>
  <c r="AB153" i="21" s="1"/>
  <c r="AA153" i="21" a="1"/>
  <c r="AA153" i="21" s="1"/>
  <c r="Z153" i="21" a="1"/>
  <c r="Z153" i="21" s="1"/>
  <c r="Y153" i="21" a="1"/>
  <c r="Y153" i="21" s="1"/>
  <c r="X153" i="21" a="1"/>
  <c r="X153" i="21" s="1"/>
  <c r="W153" i="21" a="1"/>
  <c r="W153" i="21" s="1"/>
  <c r="V153" i="21" a="1"/>
  <c r="V153" i="21" s="1"/>
  <c r="U153" i="21" a="1"/>
  <c r="U153" i="21" s="1"/>
  <c r="T153" i="21" a="1"/>
  <c r="T153" i="21" s="1"/>
  <c r="S153" i="21" a="1"/>
  <c r="S153" i="21" s="1"/>
  <c r="R153" i="21" a="1"/>
  <c r="R153" i="21" s="1"/>
  <c r="Q153" i="21" a="1"/>
  <c r="Q153" i="21" s="1"/>
  <c r="P153" i="21" a="1"/>
  <c r="P153" i="21" s="1"/>
  <c r="O153" i="21" a="1"/>
  <c r="O153" i="21" s="1"/>
  <c r="N153" i="21" a="1"/>
  <c r="N153" i="21" s="1"/>
  <c r="M153" i="21" a="1"/>
  <c r="M153" i="21" s="1"/>
  <c r="L153" i="21" a="1"/>
  <c r="L153" i="21" s="1"/>
  <c r="K153" i="21" a="1"/>
  <c r="K153" i="21" s="1"/>
  <c r="J153" i="21" a="1"/>
  <c r="J153" i="21" s="1"/>
  <c r="I153" i="21" a="1"/>
  <c r="I153" i="21" s="1"/>
  <c r="H153" i="21" a="1"/>
  <c r="H153" i="21" s="1"/>
  <c r="G153" i="21" a="1"/>
  <c r="G153" i="21" s="1"/>
  <c r="F153" i="21" a="1"/>
  <c r="F153" i="21" s="1"/>
  <c r="E153" i="21" a="1"/>
  <c r="E153" i="21" s="1"/>
  <c r="D153" i="21" a="1"/>
  <c r="D153" i="21" s="1"/>
  <c r="CW152" i="21" a="1"/>
  <c r="CW152" i="21" s="1"/>
  <c r="CV152" i="21" a="1"/>
  <c r="CV152" i="21" s="1"/>
  <c r="CU152" i="21" a="1"/>
  <c r="CU152" i="21" s="1"/>
  <c r="CT152" i="21" a="1"/>
  <c r="CT152" i="21" s="1"/>
  <c r="CS152" i="21" a="1"/>
  <c r="CS152" i="21" s="1"/>
  <c r="CR152" i="21" a="1"/>
  <c r="CR152" i="21" s="1"/>
  <c r="CQ152" i="21" a="1"/>
  <c r="CQ152" i="21" s="1"/>
  <c r="CP152" i="21" a="1"/>
  <c r="CP152" i="21" s="1"/>
  <c r="CO152" i="21" a="1"/>
  <c r="CO152" i="21" s="1"/>
  <c r="CN152" i="21" a="1"/>
  <c r="CN152" i="21" s="1"/>
  <c r="CM152" i="21" a="1"/>
  <c r="CM152" i="21" s="1"/>
  <c r="CL152" i="21" a="1"/>
  <c r="CL152" i="21" s="1"/>
  <c r="CK152" i="21" a="1"/>
  <c r="CK152" i="21" s="1"/>
  <c r="CJ152" i="21" a="1"/>
  <c r="CJ152" i="21" s="1"/>
  <c r="CI152" i="21" a="1"/>
  <c r="CI152" i="21" s="1"/>
  <c r="CH152" i="21" a="1"/>
  <c r="CH152" i="21" s="1"/>
  <c r="CG152" i="21" a="1"/>
  <c r="CG152" i="21" s="1"/>
  <c r="CF152" i="21" a="1"/>
  <c r="CF152" i="21" s="1"/>
  <c r="CE152" i="21" a="1"/>
  <c r="CE152" i="21" s="1"/>
  <c r="CD152" i="21" a="1"/>
  <c r="CD152" i="21" s="1"/>
  <c r="CC152" i="21" a="1"/>
  <c r="CC152" i="21" s="1"/>
  <c r="CB152" i="21" a="1"/>
  <c r="CB152" i="21" s="1"/>
  <c r="CA152" i="21" a="1"/>
  <c r="CA152" i="21" s="1"/>
  <c r="BZ152" i="21" a="1"/>
  <c r="BZ152" i="21" s="1"/>
  <c r="BY152" i="21" a="1"/>
  <c r="BY152" i="21" s="1"/>
  <c r="BX152" i="21" a="1"/>
  <c r="BX152" i="21" s="1"/>
  <c r="BW152" i="21" a="1"/>
  <c r="BW152" i="21" s="1"/>
  <c r="BV152" i="21" a="1"/>
  <c r="BV152" i="21" s="1"/>
  <c r="BU152" i="21" a="1"/>
  <c r="BU152" i="21" s="1"/>
  <c r="BT152" i="21" a="1"/>
  <c r="BT152" i="21" s="1"/>
  <c r="BS152" i="21" a="1"/>
  <c r="BS152" i="21" s="1"/>
  <c r="BR152" i="21" a="1"/>
  <c r="BR152" i="21" s="1"/>
  <c r="BQ152" i="21" a="1"/>
  <c r="BQ152" i="21" s="1"/>
  <c r="BP152" i="21" a="1"/>
  <c r="BP152" i="21" s="1"/>
  <c r="BO152" i="21" a="1"/>
  <c r="BO152" i="21" s="1"/>
  <c r="BN152" i="21" a="1"/>
  <c r="BN152" i="21" s="1"/>
  <c r="BM152" i="21" a="1"/>
  <c r="BM152" i="21" s="1"/>
  <c r="BL152" i="21" a="1"/>
  <c r="BL152" i="21" s="1"/>
  <c r="BK152" i="21" a="1"/>
  <c r="BK152" i="21" s="1"/>
  <c r="BJ152" i="21" a="1"/>
  <c r="BJ152" i="21" s="1"/>
  <c r="BI152" i="21" a="1"/>
  <c r="BI152" i="21" s="1"/>
  <c r="BH152" i="21" a="1"/>
  <c r="BH152" i="21" s="1"/>
  <c r="BG152" i="21" a="1"/>
  <c r="BG152" i="21" s="1"/>
  <c r="BF152" i="21" a="1"/>
  <c r="BF152" i="21" s="1"/>
  <c r="BE152" i="21" a="1"/>
  <c r="BE152" i="21" s="1"/>
  <c r="BD152" i="21" a="1"/>
  <c r="BD152" i="21" s="1"/>
  <c r="BC152" i="21" a="1"/>
  <c r="BC152" i="21" s="1"/>
  <c r="BB152" i="21" a="1"/>
  <c r="BB152" i="21" s="1"/>
  <c r="BA152" i="21" a="1"/>
  <c r="BA152" i="21" s="1"/>
  <c r="AZ152" i="21" a="1"/>
  <c r="AZ152" i="21" s="1"/>
  <c r="AY152" i="21" a="1"/>
  <c r="AY152" i="21" s="1"/>
  <c r="AX152" i="21" a="1"/>
  <c r="AX152" i="21" s="1"/>
  <c r="AW152" i="21" a="1"/>
  <c r="AW152" i="21" s="1"/>
  <c r="AV152" i="21" a="1"/>
  <c r="AV152" i="21" s="1"/>
  <c r="AU152" i="21" a="1"/>
  <c r="AU152" i="21" s="1"/>
  <c r="AT152" i="21" a="1"/>
  <c r="AT152" i="21" s="1"/>
  <c r="AS152" i="21" a="1"/>
  <c r="AS152" i="21" s="1"/>
  <c r="AR152" i="21" a="1"/>
  <c r="AR152" i="21" s="1"/>
  <c r="AQ152" i="21" a="1"/>
  <c r="AQ152" i="21" s="1"/>
  <c r="AP152" i="21" a="1"/>
  <c r="AP152" i="21" s="1"/>
  <c r="AO152" i="21" a="1"/>
  <c r="AO152" i="21" s="1"/>
  <c r="AN152" i="21" a="1"/>
  <c r="AN152" i="21" s="1"/>
  <c r="AM152" i="21" a="1"/>
  <c r="AM152" i="21" s="1"/>
  <c r="AL152" i="21" a="1"/>
  <c r="AL152" i="21" s="1"/>
  <c r="AK152" i="21" a="1"/>
  <c r="AK152" i="21" s="1"/>
  <c r="AJ152" i="21" a="1"/>
  <c r="AJ152" i="21" s="1"/>
  <c r="AI152" i="21" a="1"/>
  <c r="AI152" i="21" s="1"/>
  <c r="AH152" i="21" a="1"/>
  <c r="AH152" i="21" s="1"/>
  <c r="AG152" i="21" a="1"/>
  <c r="AG152" i="21" s="1"/>
  <c r="AF152" i="21" a="1"/>
  <c r="AF152" i="21" s="1"/>
  <c r="AE152" i="21" a="1"/>
  <c r="AE152" i="21" s="1"/>
  <c r="AD152" i="21" a="1"/>
  <c r="AD152" i="21" s="1"/>
  <c r="AC152" i="21" a="1"/>
  <c r="AC152" i="21" s="1"/>
  <c r="AB152" i="21" a="1"/>
  <c r="AB152" i="21" s="1"/>
  <c r="AA152" i="21" a="1"/>
  <c r="AA152" i="21" s="1"/>
  <c r="Z152" i="21" a="1"/>
  <c r="Z152" i="21" s="1"/>
  <c r="Y152" i="21" a="1"/>
  <c r="Y152" i="21" s="1"/>
  <c r="X152" i="21" a="1"/>
  <c r="X152" i="21" s="1"/>
  <c r="W152" i="21" a="1"/>
  <c r="W152" i="21" s="1"/>
  <c r="V152" i="21" a="1"/>
  <c r="V152" i="21" s="1"/>
  <c r="U152" i="21" a="1"/>
  <c r="U152" i="21" s="1"/>
  <c r="T152" i="21" a="1"/>
  <c r="T152" i="21" s="1"/>
  <c r="S152" i="21" a="1"/>
  <c r="S152" i="21" s="1"/>
  <c r="R152" i="21" a="1"/>
  <c r="R152" i="21" s="1"/>
  <c r="Q152" i="21" a="1"/>
  <c r="Q152" i="21" s="1"/>
  <c r="P152" i="21" a="1"/>
  <c r="P152" i="21" s="1"/>
  <c r="O152" i="21" a="1"/>
  <c r="O152" i="21" s="1"/>
  <c r="N152" i="21" a="1"/>
  <c r="N152" i="21" s="1"/>
  <c r="M152" i="21" a="1"/>
  <c r="M152" i="21" s="1"/>
  <c r="L152" i="21" a="1"/>
  <c r="L152" i="21" s="1"/>
  <c r="K152" i="21" a="1"/>
  <c r="K152" i="21" s="1"/>
  <c r="J152" i="21" a="1"/>
  <c r="J152" i="21" s="1"/>
  <c r="I152" i="21" a="1"/>
  <c r="I152" i="21" s="1"/>
  <c r="H152" i="21" a="1"/>
  <c r="H152" i="21" s="1"/>
  <c r="G152" i="21" a="1"/>
  <c r="G152" i="21" s="1"/>
  <c r="F152" i="21" a="1"/>
  <c r="F152" i="21" s="1"/>
  <c r="E152" i="21" a="1"/>
  <c r="E152" i="21" s="1"/>
  <c r="D152" i="21" a="1"/>
  <c r="D152" i="21" s="1"/>
  <c r="CW151" i="21" a="1"/>
  <c r="CW151" i="21" s="1"/>
  <c r="CV151" i="21" a="1"/>
  <c r="CV151" i="21" s="1"/>
  <c r="CU151" i="21" a="1"/>
  <c r="CU151" i="21" s="1"/>
  <c r="CT151" i="21" a="1"/>
  <c r="CT151" i="21" s="1"/>
  <c r="CS151" i="21" a="1"/>
  <c r="CS151" i="21" s="1"/>
  <c r="CR151" i="21" a="1"/>
  <c r="CR151" i="21" s="1"/>
  <c r="CQ151" i="21" a="1"/>
  <c r="CQ151" i="21" s="1"/>
  <c r="CP151" i="21" a="1"/>
  <c r="CP151" i="21" s="1"/>
  <c r="CO151" i="21" a="1"/>
  <c r="CO151" i="21" s="1"/>
  <c r="CN151" i="21" a="1"/>
  <c r="CN151" i="21" s="1"/>
  <c r="CM151" i="21" a="1"/>
  <c r="CM151" i="21" s="1"/>
  <c r="CL151" i="21" a="1"/>
  <c r="CL151" i="21" s="1"/>
  <c r="CK151" i="21" a="1"/>
  <c r="CK151" i="21" s="1"/>
  <c r="CJ151" i="21" a="1"/>
  <c r="CJ151" i="21" s="1"/>
  <c r="CI151" i="21" a="1"/>
  <c r="CI151" i="21" s="1"/>
  <c r="CH151" i="21" a="1"/>
  <c r="CH151" i="21" s="1"/>
  <c r="CG151" i="21" a="1"/>
  <c r="CG151" i="21" s="1"/>
  <c r="CF151" i="21" a="1"/>
  <c r="CF151" i="21" s="1"/>
  <c r="CE151" i="21" a="1"/>
  <c r="CE151" i="21" s="1"/>
  <c r="CD151" i="21" a="1"/>
  <c r="CD151" i="21" s="1"/>
  <c r="CC151" i="21" a="1"/>
  <c r="CC151" i="21" s="1"/>
  <c r="CB151" i="21" a="1"/>
  <c r="CB151" i="21" s="1"/>
  <c r="CA151" i="21" a="1"/>
  <c r="CA151" i="21" s="1"/>
  <c r="BZ151" i="21" a="1"/>
  <c r="BZ151" i="21" s="1"/>
  <c r="BY151" i="21" a="1"/>
  <c r="BY151" i="21" s="1"/>
  <c r="BX151" i="21" a="1"/>
  <c r="BX151" i="21" s="1"/>
  <c r="BW151" i="21" a="1"/>
  <c r="BW151" i="21" s="1"/>
  <c r="BV151" i="21" a="1"/>
  <c r="BV151" i="21" s="1"/>
  <c r="BU151" i="21" a="1"/>
  <c r="BU151" i="21" s="1"/>
  <c r="BT151" i="21" a="1"/>
  <c r="BT151" i="21" s="1"/>
  <c r="BS151" i="21" a="1"/>
  <c r="BS151" i="21" s="1"/>
  <c r="BR151" i="21" a="1"/>
  <c r="BR151" i="21" s="1"/>
  <c r="BQ151" i="21" a="1"/>
  <c r="BQ151" i="21" s="1"/>
  <c r="BP151" i="21" a="1"/>
  <c r="BP151" i="21" s="1"/>
  <c r="BO151" i="21" a="1"/>
  <c r="BO151" i="21" s="1"/>
  <c r="BN151" i="21" a="1"/>
  <c r="BN151" i="21" s="1"/>
  <c r="BM151" i="21" a="1"/>
  <c r="BM151" i="21" s="1"/>
  <c r="BL151" i="21" a="1"/>
  <c r="BL151" i="21" s="1"/>
  <c r="BK151" i="21" a="1"/>
  <c r="BK151" i="21" s="1"/>
  <c r="BJ151" i="21" a="1"/>
  <c r="BJ151" i="21" s="1"/>
  <c r="BI151" i="21" a="1"/>
  <c r="BI151" i="21" s="1"/>
  <c r="BH151" i="21" a="1"/>
  <c r="BH151" i="21" s="1"/>
  <c r="BG151" i="21" a="1"/>
  <c r="BG151" i="21" s="1"/>
  <c r="BF151" i="21" a="1"/>
  <c r="BF151" i="21" s="1"/>
  <c r="BE151" i="21" a="1"/>
  <c r="BE151" i="21" s="1"/>
  <c r="BD151" i="21" a="1"/>
  <c r="BD151" i="21" s="1"/>
  <c r="BC151" i="21" a="1"/>
  <c r="BC151" i="21" s="1"/>
  <c r="BB151" i="21" a="1"/>
  <c r="BB151" i="21" s="1"/>
  <c r="BA151" i="21" a="1"/>
  <c r="BA151" i="21" s="1"/>
  <c r="AZ151" i="21" a="1"/>
  <c r="AZ151" i="21" s="1"/>
  <c r="AY151" i="21" a="1"/>
  <c r="AY151" i="21" s="1"/>
  <c r="AX151" i="21" a="1"/>
  <c r="AX151" i="21" s="1"/>
  <c r="AW151" i="21" a="1"/>
  <c r="AW151" i="21" s="1"/>
  <c r="AV151" i="21" a="1"/>
  <c r="AV151" i="21" s="1"/>
  <c r="AU151" i="21" a="1"/>
  <c r="AU151" i="21" s="1"/>
  <c r="AT151" i="21" a="1"/>
  <c r="AT151" i="21" s="1"/>
  <c r="AS151" i="21" a="1"/>
  <c r="AS151" i="21" s="1"/>
  <c r="AR151" i="21" a="1"/>
  <c r="AR151" i="21" s="1"/>
  <c r="AQ151" i="21" a="1"/>
  <c r="AQ151" i="21" s="1"/>
  <c r="AP151" i="21" a="1"/>
  <c r="AP151" i="21" s="1"/>
  <c r="AO151" i="21" a="1"/>
  <c r="AO151" i="21" s="1"/>
  <c r="AN151" i="21" a="1"/>
  <c r="AN151" i="21" s="1"/>
  <c r="AM151" i="21" a="1"/>
  <c r="AM151" i="21" s="1"/>
  <c r="AL151" i="21" a="1"/>
  <c r="AL151" i="21" s="1"/>
  <c r="AK151" i="21" a="1"/>
  <c r="AK151" i="21" s="1"/>
  <c r="AJ151" i="21" a="1"/>
  <c r="AJ151" i="21" s="1"/>
  <c r="AI151" i="21" a="1"/>
  <c r="AI151" i="21" s="1"/>
  <c r="AH151" i="21" a="1"/>
  <c r="AH151" i="21" s="1"/>
  <c r="AG151" i="21" a="1"/>
  <c r="AG151" i="21" s="1"/>
  <c r="AF151" i="21" a="1"/>
  <c r="AF151" i="21" s="1"/>
  <c r="AE151" i="21" a="1"/>
  <c r="AE151" i="21" s="1"/>
  <c r="AD151" i="21" a="1"/>
  <c r="AD151" i="21" s="1"/>
  <c r="AC151" i="21" a="1"/>
  <c r="AC151" i="21" s="1"/>
  <c r="AB151" i="21" a="1"/>
  <c r="AB151" i="21" s="1"/>
  <c r="AA151" i="21" a="1"/>
  <c r="AA151" i="21" s="1"/>
  <c r="Z151" i="21" a="1"/>
  <c r="Z151" i="21" s="1"/>
  <c r="Y151" i="21" a="1"/>
  <c r="Y151" i="21" s="1"/>
  <c r="X151" i="21" a="1"/>
  <c r="X151" i="21" s="1"/>
  <c r="W151" i="21" a="1"/>
  <c r="W151" i="21" s="1"/>
  <c r="V151" i="21" a="1"/>
  <c r="V151" i="21" s="1"/>
  <c r="U151" i="21" a="1"/>
  <c r="U151" i="21" s="1"/>
  <c r="T151" i="21" a="1"/>
  <c r="T151" i="21" s="1"/>
  <c r="S151" i="21" a="1"/>
  <c r="S151" i="21" s="1"/>
  <c r="R151" i="21" a="1"/>
  <c r="R151" i="21" s="1"/>
  <c r="Q151" i="21" a="1"/>
  <c r="Q151" i="21" s="1"/>
  <c r="P151" i="21" a="1"/>
  <c r="P151" i="21" s="1"/>
  <c r="O151" i="21" a="1"/>
  <c r="O151" i="21" s="1"/>
  <c r="N151" i="21" a="1"/>
  <c r="N151" i="21" s="1"/>
  <c r="M151" i="21" a="1"/>
  <c r="M151" i="21" s="1"/>
  <c r="L151" i="21" a="1"/>
  <c r="L151" i="21" s="1"/>
  <c r="K151" i="21" a="1"/>
  <c r="K151" i="21" s="1"/>
  <c r="J151" i="21" a="1"/>
  <c r="J151" i="21" s="1"/>
  <c r="I151" i="21" a="1"/>
  <c r="I151" i="21" s="1"/>
  <c r="H151" i="21" a="1"/>
  <c r="H151" i="21" s="1"/>
  <c r="G151" i="21" a="1"/>
  <c r="G151" i="21" s="1"/>
  <c r="F151" i="21" a="1"/>
  <c r="F151" i="21" s="1"/>
  <c r="E151" i="21" a="1"/>
  <c r="E151" i="21" s="1"/>
  <c r="D151" i="21" a="1"/>
  <c r="D151" i="21" s="1"/>
  <c r="CW150" i="21" a="1"/>
  <c r="CW150" i="21" s="1"/>
  <c r="CV150" i="21" a="1"/>
  <c r="CV150" i="21" s="1"/>
  <c r="CU150" i="21" a="1"/>
  <c r="CU150" i="21" s="1"/>
  <c r="CT150" i="21" a="1"/>
  <c r="CT150" i="21" s="1"/>
  <c r="CS150" i="21" a="1"/>
  <c r="CS150" i="21" s="1"/>
  <c r="CR150" i="21" a="1"/>
  <c r="CR150" i="21" s="1"/>
  <c r="CQ150" i="21" a="1"/>
  <c r="CQ150" i="21" s="1"/>
  <c r="CP150" i="21" a="1"/>
  <c r="CP150" i="21" s="1"/>
  <c r="CO150" i="21" a="1"/>
  <c r="CO150" i="21" s="1"/>
  <c r="CN150" i="21" a="1"/>
  <c r="CN150" i="21" s="1"/>
  <c r="CM150" i="21" a="1"/>
  <c r="CM150" i="21" s="1"/>
  <c r="CL150" i="21" a="1"/>
  <c r="CL150" i="21" s="1"/>
  <c r="CK150" i="21" a="1"/>
  <c r="CK150" i="21" s="1"/>
  <c r="CJ150" i="21" a="1"/>
  <c r="CJ150" i="21" s="1"/>
  <c r="CI150" i="21" a="1"/>
  <c r="CI150" i="21" s="1"/>
  <c r="CH150" i="21" a="1"/>
  <c r="CH150" i="21" s="1"/>
  <c r="CG150" i="21" a="1"/>
  <c r="CG150" i="21" s="1"/>
  <c r="CF150" i="21" a="1"/>
  <c r="CF150" i="21" s="1"/>
  <c r="CE150" i="21" a="1"/>
  <c r="CE150" i="21" s="1"/>
  <c r="CD150" i="21" a="1"/>
  <c r="CD150" i="21" s="1"/>
  <c r="CC150" i="21" a="1"/>
  <c r="CC150" i="21" s="1"/>
  <c r="CB150" i="21" a="1"/>
  <c r="CB150" i="21" s="1"/>
  <c r="CA150" i="21" a="1"/>
  <c r="CA150" i="21" s="1"/>
  <c r="BZ150" i="21" a="1"/>
  <c r="BZ150" i="21" s="1"/>
  <c r="BY150" i="21" a="1"/>
  <c r="BY150" i="21" s="1"/>
  <c r="BX150" i="21" a="1"/>
  <c r="BX150" i="21" s="1"/>
  <c r="BW150" i="21" a="1"/>
  <c r="BW150" i="21" s="1"/>
  <c r="BV150" i="21" a="1"/>
  <c r="BV150" i="21" s="1"/>
  <c r="BU150" i="21" a="1"/>
  <c r="BU150" i="21" s="1"/>
  <c r="BT150" i="21" a="1"/>
  <c r="BT150" i="21" s="1"/>
  <c r="BS150" i="21" a="1"/>
  <c r="BS150" i="21" s="1"/>
  <c r="BR150" i="21" a="1"/>
  <c r="BR150" i="21" s="1"/>
  <c r="BQ150" i="21" a="1"/>
  <c r="BQ150" i="21" s="1"/>
  <c r="BP150" i="21" a="1"/>
  <c r="BP150" i="21" s="1"/>
  <c r="BO150" i="21" a="1"/>
  <c r="BO150" i="21" s="1"/>
  <c r="BN150" i="21" a="1"/>
  <c r="BN150" i="21" s="1"/>
  <c r="BM150" i="21" a="1"/>
  <c r="BM150" i="21" s="1"/>
  <c r="BL150" i="21" a="1"/>
  <c r="BL150" i="21" s="1"/>
  <c r="BK150" i="21" a="1"/>
  <c r="BK150" i="21" s="1"/>
  <c r="BJ150" i="21" a="1"/>
  <c r="BJ150" i="21" s="1"/>
  <c r="BI150" i="21" a="1"/>
  <c r="BI150" i="21" s="1"/>
  <c r="BH150" i="21" a="1"/>
  <c r="BH150" i="21" s="1"/>
  <c r="BG150" i="21" a="1"/>
  <c r="BG150" i="21" s="1"/>
  <c r="BF150" i="21" a="1"/>
  <c r="BF150" i="21" s="1"/>
  <c r="BE150" i="21" a="1"/>
  <c r="BE150" i="21" s="1"/>
  <c r="BD150" i="21" a="1"/>
  <c r="BD150" i="21" s="1"/>
  <c r="BC150" i="21" a="1"/>
  <c r="BC150" i="21" s="1"/>
  <c r="BB150" i="21" a="1"/>
  <c r="BB150" i="21" s="1"/>
  <c r="BA150" i="21" a="1"/>
  <c r="BA150" i="21" s="1"/>
  <c r="AZ150" i="21" a="1"/>
  <c r="AZ150" i="21" s="1"/>
  <c r="AY150" i="21" a="1"/>
  <c r="AY150" i="21" s="1"/>
  <c r="AX150" i="21" a="1"/>
  <c r="AX150" i="21" s="1"/>
  <c r="AW150" i="21" a="1"/>
  <c r="AW150" i="21" s="1"/>
  <c r="AV150" i="21" a="1"/>
  <c r="AV150" i="21" s="1"/>
  <c r="AU150" i="21" a="1"/>
  <c r="AU150" i="21" s="1"/>
  <c r="AT150" i="21" a="1"/>
  <c r="AT150" i="21" s="1"/>
  <c r="AS150" i="21" a="1"/>
  <c r="AS150" i="21" s="1"/>
  <c r="AR150" i="21" a="1"/>
  <c r="AR150" i="21" s="1"/>
  <c r="AQ150" i="21" a="1"/>
  <c r="AQ150" i="21" s="1"/>
  <c r="AP150" i="21" a="1"/>
  <c r="AP150" i="21" s="1"/>
  <c r="AO150" i="21" a="1"/>
  <c r="AO150" i="21" s="1"/>
  <c r="AN150" i="21" a="1"/>
  <c r="AN150" i="21" s="1"/>
  <c r="AM150" i="21" a="1"/>
  <c r="AM150" i="21" s="1"/>
  <c r="AL150" i="21" a="1"/>
  <c r="AL150" i="21" s="1"/>
  <c r="AK150" i="21" a="1"/>
  <c r="AK150" i="21" s="1"/>
  <c r="AJ150" i="21" a="1"/>
  <c r="AJ150" i="21" s="1"/>
  <c r="AI150" i="21" a="1"/>
  <c r="AI150" i="21" s="1"/>
  <c r="AH150" i="21" a="1"/>
  <c r="AH150" i="21" s="1"/>
  <c r="AG150" i="21" a="1"/>
  <c r="AG150" i="21" s="1"/>
  <c r="AF150" i="21" a="1"/>
  <c r="AF150" i="21" s="1"/>
  <c r="AE150" i="21" a="1"/>
  <c r="AE150" i="21" s="1"/>
  <c r="AD150" i="21" a="1"/>
  <c r="AD150" i="21" s="1"/>
  <c r="AC150" i="21" a="1"/>
  <c r="AC150" i="21" s="1"/>
  <c r="AB150" i="21" a="1"/>
  <c r="AB150" i="21" s="1"/>
  <c r="AA150" i="21" a="1"/>
  <c r="AA150" i="21" s="1"/>
  <c r="Z150" i="21" a="1"/>
  <c r="Z150" i="21" s="1"/>
  <c r="Y150" i="21" a="1"/>
  <c r="Y150" i="21" s="1"/>
  <c r="X150" i="21" a="1"/>
  <c r="X150" i="21" s="1"/>
  <c r="W150" i="21" a="1"/>
  <c r="W150" i="21" s="1"/>
  <c r="V150" i="21" a="1"/>
  <c r="V150" i="21" s="1"/>
  <c r="U150" i="21" a="1"/>
  <c r="U150" i="21" s="1"/>
  <c r="T150" i="21" a="1"/>
  <c r="T150" i="21" s="1"/>
  <c r="S150" i="21" a="1"/>
  <c r="S150" i="21" s="1"/>
  <c r="R150" i="21" a="1"/>
  <c r="R150" i="21" s="1"/>
  <c r="Q150" i="21" a="1"/>
  <c r="Q150" i="21" s="1"/>
  <c r="P150" i="21" a="1"/>
  <c r="P150" i="21" s="1"/>
  <c r="O150" i="21" a="1"/>
  <c r="O150" i="21" s="1"/>
  <c r="N150" i="21" a="1"/>
  <c r="N150" i="21" s="1"/>
  <c r="M150" i="21" a="1"/>
  <c r="M150" i="21" s="1"/>
  <c r="L150" i="21" a="1"/>
  <c r="L150" i="21" s="1"/>
  <c r="K150" i="21" a="1"/>
  <c r="K150" i="21" s="1"/>
  <c r="J150" i="21" a="1"/>
  <c r="J150" i="21" s="1"/>
  <c r="I150" i="21" a="1"/>
  <c r="I150" i="21" s="1"/>
  <c r="H150" i="21" a="1"/>
  <c r="H150" i="21" s="1"/>
  <c r="G150" i="21" a="1"/>
  <c r="G150" i="21" s="1"/>
  <c r="F150" i="21" a="1"/>
  <c r="F150" i="21" s="1"/>
  <c r="E150" i="21" a="1"/>
  <c r="E150" i="21" s="1"/>
  <c r="D150" i="21" a="1"/>
  <c r="D150" i="21" s="1"/>
  <c r="CW149" i="21" a="1"/>
  <c r="CW149" i="21" s="1"/>
  <c r="CV149" i="21" a="1"/>
  <c r="CV149" i="21" s="1"/>
  <c r="CU149" i="21" a="1"/>
  <c r="CU149" i="21" s="1"/>
  <c r="CT149" i="21" a="1"/>
  <c r="CT149" i="21" s="1"/>
  <c r="CS149" i="21" a="1"/>
  <c r="CS149" i="21" s="1"/>
  <c r="CR149" i="21" a="1"/>
  <c r="CR149" i="21" s="1"/>
  <c r="CQ149" i="21" a="1"/>
  <c r="CQ149" i="21" s="1"/>
  <c r="CP149" i="21" a="1"/>
  <c r="CP149" i="21" s="1"/>
  <c r="CO149" i="21" a="1"/>
  <c r="CO149" i="21" s="1"/>
  <c r="CN149" i="21" a="1"/>
  <c r="CN149" i="21" s="1"/>
  <c r="CM149" i="21" a="1"/>
  <c r="CM149" i="21" s="1"/>
  <c r="CL149" i="21" a="1"/>
  <c r="CL149" i="21" s="1"/>
  <c r="CK149" i="21" a="1"/>
  <c r="CK149" i="21" s="1"/>
  <c r="CJ149" i="21" a="1"/>
  <c r="CJ149" i="21" s="1"/>
  <c r="CI149" i="21" a="1"/>
  <c r="CI149" i="21" s="1"/>
  <c r="CH149" i="21" a="1"/>
  <c r="CH149" i="21" s="1"/>
  <c r="CG149" i="21" a="1"/>
  <c r="CG149" i="21" s="1"/>
  <c r="CF149" i="21" a="1"/>
  <c r="CF149" i="21" s="1"/>
  <c r="CE149" i="21" a="1"/>
  <c r="CE149" i="21" s="1"/>
  <c r="CD149" i="21" a="1"/>
  <c r="CD149" i="21" s="1"/>
  <c r="CC149" i="21" a="1"/>
  <c r="CC149" i="21" s="1"/>
  <c r="CB149" i="21" a="1"/>
  <c r="CB149" i="21" s="1"/>
  <c r="CA149" i="21" a="1"/>
  <c r="CA149" i="21" s="1"/>
  <c r="BZ149" i="21" a="1"/>
  <c r="BZ149" i="21" s="1"/>
  <c r="BY149" i="21" a="1"/>
  <c r="BY149" i="21" s="1"/>
  <c r="BX149" i="21" a="1"/>
  <c r="BX149" i="21" s="1"/>
  <c r="BW149" i="21" a="1"/>
  <c r="BW149" i="21" s="1"/>
  <c r="BV149" i="21" a="1"/>
  <c r="BV149" i="21" s="1"/>
  <c r="BU149" i="21" a="1"/>
  <c r="BU149" i="21" s="1"/>
  <c r="BT149" i="21" a="1"/>
  <c r="BT149" i="21" s="1"/>
  <c r="BS149" i="21" a="1"/>
  <c r="BS149" i="21" s="1"/>
  <c r="BR149" i="21" a="1"/>
  <c r="BR149" i="21" s="1"/>
  <c r="BQ149" i="21" a="1"/>
  <c r="BQ149" i="21" s="1"/>
  <c r="BP149" i="21" a="1"/>
  <c r="BP149" i="21" s="1"/>
  <c r="BO149" i="21" a="1"/>
  <c r="BO149" i="21" s="1"/>
  <c r="BN149" i="21" a="1"/>
  <c r="BN149" i="21" s="1"/>
  <c r="BM149" i="21" a="1"/>
  <c r="BM149" i="21" s="1"/>
  <c r="BL149" i="21" a="1"/>
  <c r="BL149" i="21" s="1"/>
  <c r="BK149" i="21" a="1"/>
  <c r="BK149" i="21" s="1"/>
  <c r="BJ149" i="21" a="1"/>
  <c r="BJ149" i="21" s="1"/>
  <c r="BI149" i="21" a="1"/>
  <c r="BI149" i="21" s="1"/>
  <c r="BH149" i="21" a="1"/>
  <c r="BH149" i="21" s="1"/>
  <c r="BG149" i="21" a="1"/>
  <c r="BG149" i="21" s="1"/>
  <c r="BF149" i="21" a="1"/>
  <c r="BF149" i="21" s="1"/>
  <c r="BE149" i="21" a="1"/>
  <c r="BE149" i="21" s="1"/>
  <c r="BD149" i="21" a="1"/>
  <c r="BD149" i="21" s="1"/>
  <c r="BC149" i="21" a="1"/>
  <c r="BC149" i="21" s="1"/>
  <c r="BB149" i="21" a="1"/>
  <c r="BB149" i="21" s="1"/>
  <c r="BA149" i="21" a="1"/>
  <c r="BA149" i="21" s="1"/>
  <c r="AZ149" i="21" a="1"/>
  <c r="AZ149" i="21" s="1"/>
  <c r="AY149" i="21" a="1"/>
  <c r="AY149" i="21" s="1"/>
  <c r="AX149" i="21" a="1"/>
  <c r="AX149" i="21" s="1"/>
  <c r="AW149" i="21" a="1"/>
  <c r="AW149" i="21" s="1"/>
  <c r="AV149" i="21" a="1"/>
  <c r="AV149" i="21" s="1"/>
  <c r="AU149" i="21" a="1"/>
  <c r="AU149" i="21" s="1"/>
  <c r="AT149" i="21" a="1"/>
  <c r="AT149" i="21" s="1"/>
  <c r="AS149" i="21" a="1"/>
  <c r="AS149" i="21" s="1"/>
  <c r="AR149" i="21" a="1"/>
  <c r="AR149" i="21" s="1"/>
  <c r="AQ149" i="21" a="1"/>
  <c r="AQ149" i="21" s="1"/>
  <c r="AP149" i="21" a="1"/>
  <c r="AP149" i="21" s="1"/>
  <c r="AO149" i="21" a="1"/>
  <c r="AO149" i="21" s="1"/>
  <c r="AN149" i="21" a="1"/>
  <c r="AN149" i="21" s="1"/>
  <c r="AM149" i="21" a="1"/>
  <c r="AM149" i="21" s="1"/>
  <c r="AL149" i="21" a="1"/>
  <c r="AL149" i="21" s="1"/>
  <c r="AK149" i="21" a="1"/>
  <c r="AK149" i="21" s="1"/>
  <c r="AJ149" i="21" a="1"/>
  <c r="AJ149" i="21" s="1"/>
  <c r="AI149" i="21" a="1"/>
  <c r="AI149" i="21" s="1"/>
  <c r="AH149" i="21" a="1"/>
  <c r="AH149" i="21" s="1"/>
  <c r="AG149" i="21" a="1"/>
  <c r="AG149" i="21" s="1"/>
  <c r="AF149" i="21" a="1"/>
  <c r="AF149" i="21" s="1"/>
  <c r="AE149" i="21" a="1"/>
  <c r="AE149" i="21" s="1"/>
  <c r="AD149" i="21" a="1"/>
  <c r="AD149" i="21" s="1"/>
  <c r="AC149" i="21" a="1"/>
  <c r="AC149" i="21" s="1"/>
  <c r="AB149" i="21" a="1"/>
  <c r="AB149" i="21" s="1"/>
  <c r="AA149" i="21" a="1"/>
  <c r="AA149" i="21" s="1"/>
  <c r="Z149" i="21" a="1"/>
  <c r="Z149" i="21" s="1"/>
  <c r="Y149" i="21" a="1"/>
  <c r="Y149" i="21" s="1"/>
  <c r="X149" i="21" a="1"/>
  <c r="X149" i="21" s="1"/>
  <c r="W149" i="21" a="1"/>
  <c r="W149" i="21" s="1"/>
  <c r="V149" i="21" a="1"/>
  <c r="V149" i="21" s="1"/>
  <c r="U149" i="21" a="1"/>
  <c r="U149" i="21" s="1"/>
  <c r="T149" i="21" a="1"/>
  <c r="T149" i="21" s="1"/>
  <c r="S149" i="21" a="1"/>
  <c r="S149" i="21" s="1"/>
  <c r="R149" i="21" a="1"/>
  <c r="R149" i="21" s="1"/>
  <c r="Q149" i="21" a="1"/>
  <c r="Q149" i="21" s="1"/>
  <c r="P149" i="21" a="1"/>
  <c r="P149" i="21" s="1"/>
  <c r="O149" i="21" a="1"/>
  <c r="O149" i="21" s="1"/>
  <c r="N149" i="21" a="1"/>
  <c r="N149" i="21" s="1"/>
  <c r="M149" i="21" a="1"/>
  <c r="M149" i="21" s="1"/>
  <c r="L149" i="21" a="1"/>
  <c r="L149" i="21" s="1"/>
  <c r="K149" i="21" a="1"/>
  <c r="K149" i="21" s="1"/>
  <c r="J149" i="21" a="1"/>
  <c r="J149" i="21" s="1"/>
  <c r="I149" i="21" a="1"/>
  <c r="I149" i="21" s="1"/>
  <c r="H149" i="21" a="1"/>
  <c r="H149" i="21" s="1"/>
  <c r="G149" i="21" a="1"/>
  <c r="G149" i="21" s="1"/>
  <c r="F149" i="21" a="1"/>
  <c r="F149" i="21" s="1"/>
  <c r="E149" i="21" a="1"/>
  <c r="E149" i="21" s="1"/>
  <c r="D149" i="21" a="1"/>
  <c r="D149" i="21" s="1"/>
  <c r="CW146" i="21" a="1"/>
  <c r="CW146" i="21" s="1"/>
  <c r="CV146" i="21" a="1"/>
  <c r="CV146" i="21" s="1"/>
  <c r="CU146" i="21" a="1"/>
  <c r="CU146" i="21" s="1"/>
  <c r="CT146" i="21" a="1"/>
  <c r="CT146" i="21" s="1"/>
  <c r="CS146" i="21" a="1"/>
  <c r="CS146" i="21" s="1"/>
  <c r="CR146" i="21" a="1"/>
  <c r="CR146" i="21" s="1"/>
  <c r="CQ146" i="21" a="1"/>
  <c r="CQ146" i="21" s="1"/>
  <c r="CP146" i="21" a="1"/>
  <c r="CP146" i="21" s="1"/>
  <c r="CO146" i="21" a="1"/>
  <c r="CO146" i="21" s="1"/>
  <c r="CN146" i="21" a="1"/>
  <c r="CN146" i="21" s="1"/>
  <c r="CM146" i="21" a="1"/>
  <c r="CM146" i="21" s="1"/>
  <c r="CL146" i="21" a="1"/>
  <c r="CL146" i="21" s="1"/>
  <c r="CK146" i="21" a="1"/>
  <c r="CK146" i="21" s="1"/>
  <c r="CJ146" i="21" a="1"/>
  <c r="CJ146" i="21" s="1"/>
  <c r="CI146" i="21" a="1"/>
  <c r="CI146" i="21" s="1"/>
  <c r="CH146" i="21" a="1"/>
  <c r="CH146" i="21" s="1"/>
  <c r="CG146" i="21" a="1"/>
  <c r="CG146" i="21" s="1"/>
  <c r="CF146" i="21" a="1"/>
  <c r="CF146" i="21" s="1"/>
  <c r="CE146" i="21" a="1"/>
  <c r="CE146" i="21" s="1"/>
  <c r="CD146" i="21" a="1"/>
  <c r="CD146" i="21" s="1"/>
  <c r="CC146" i="21" a="1"/>
  <c r="CC146" i="21" s="1"/>
  <c r="CB146" i="21" a="1"/>
  <c r="CB146" i="21" s="1"/>
  <c r="CA146" i="21" a="1"/>
  <c r="CA146" i="21" s="1"/>
  <c r="BZ146" i="21" a="1"/>
  <c r="BZ146" i="21" s="1"/>
  <c r="BY146" i="21" a="1"/>
  <c r="BY146" i="21" s="1"/>
  <c r="BX146" i="21" a="1"/>
  <c r="BX146" i="21" s="1"/>
  <c r="BW146" i="21" a="1"/>
  <c r="BW146" i="21" s="1"/>
  <c r="BV146" i="21" a="1"/>
  <c r="BV146" i="21" s="1"/>
  <c r="BU146" i="21" a="1"/>
  <c r="BU146" i="21" s="1"/>
  <c r="BT146" i="21" a="1"/>
  <c r="BT146" i="21" s="1"/>
  <c r="BS146" i="21" a="1"/>
  <c r="BS146" i="21" s="1"/>
  <c r="BR146" i="21" a="1"/>
  <c r="BR146" i="21" s="1"/>
  <c r="BQ146" i="21" a="1"/>
  <c r="BQ146" i="21" s="1"/>
  <c r="BP146" i="21" a="1"/>
  <c r="BP146" i="21" s="1"/>
  <c r="BO146" i="21" a="1"/>
  <c r="BO146" i="21" s="1"/>
  <c r="BN146" i="21" a="1"/>
  <c r="BN146" i="21" s="1"/>
  <c r="BM146" i="21" a="1"/>
  <c r="BM146" i="21" s="1"/>
  <c r="BL146" i="21" a="1"/>
  <c r="BL146" i="21" s="1"/>
  <c r="BK146" i="21" a="1"/>
  <c r="BK146" i="21" s="1"/>
  <c r="BJ146" i="21" a="1"/>
  <c r="BJ146" i="21" s="1"/>
  <c r="BI146" i="21" a="1"/>
  <c r="BI146" i="21" s="1"/>
  <c r="BH146" i="21" a="1"/>
  <c r="BH146" i="21" s="1"/>
  <c r="BG146" i="21" a="1"/>
  <c r="BG146" i="21" s="1"/>
  <c r="BF146" i="21" a="1"/>
  <c r="BF146" i="21" s="1"/>
  <c r="BE146" i="21" a="1"/>
  <c r="BE146" i="21" s="1"/>
  <c r="BD146" i="21" a="1"/>
  <c r="BD146" i="21" s="1"/>
  <c r="BC146" i="21" a="1"/>
  <c r="BC146" i="21" s="1"/>
  <c r="BB146" i="21" a="1"/>
  <c r="BB146" i="21" s="1"/>
  <c r="BA146" i="21" a="1"/>
  <c r="BA146" i="21" s="1"/>
  <c r="AZ146" i="21" a="1"/>
  <c r="AZ146" i="21" s="1"/>
  <c r="AY146" i="21" a="1"/>
  <c r="AY146" i="21" s="1"/>
  <c r="AX146" i="21" a="1"/>
  <c r="AX146" i="21" s="1"/>
  <c r="AW146" i="21" a="1"/>
  <c r="AW146" i="21" s="1"/>
  <c r="AV146" i="21" a="1"/>
  <c r="AV146" i="21" s="1"/>
  <c r="AU146" i="21" a="1"/>
  <c r="AU146" i="21" s="1"/>
  <c r="AT146" i="21" a="1"/>
  <c r="AT146" i="21" s="1"/>
  <c r="AS146" i="21" a="1"/>
  <c r="AS146" i="21" s="1"/>
  <c r="AR146" i="21" a="1"/>
  <c r="AR146" i="21" s="1"/>
  <c r="AQ146" i="21" a="1"/>
  <c r="AQ146" i="21" s="1"/>
  <c r="AP146" i="21" a="1"/>
  <c r="AP146" i="21" s="1"/>
  <c r="AO146" i="21" a="1"/>
  <c r="AO146" i="21" s="1"/>
  <c r="AN146" i="21" a="1"/>
  <c r="AN146" i="21" s="1"/>
  <c r="AM146" i="21" a="1"/>
  <c r="AM146" i="21" s="1"/>
  <c r="AL146" i="21" a="1"/>
  <c r="AL146" i="21" s="1"/>
  <c r="AK146" i="21" a="1"/>
  <c r="AK146" i="21" s="1"/>
  <c r="AJ146" i="21" a="1"/>
  <c r="AJ146" i="21" s="1"/>
  <c r="AI146" i="21" a="1"/>
  <c r="AI146" i="21" s="1"/>
  <c r="AH146" i="21" a="1"/>
  <c r="AH146" i="21" s="1"/>
  <c r="AG146" i="21" a="1"/>
  <c r="AG146" i="21" s="1"/>
  <c r="AF146" i="21" a="1"/>
  <c r="AF146" i="21" s="1"/>
  <c r="AE146" i="21" a="1"/>
  <c r="AE146" i="21" s="1"/>
  <c r="AD146" i="21" a="1"/>
  <c r="AD146" i="21" s="1"/>
  <c r="AC146" i="21" a="1"/>
  <c r="AC146" i="21" s="1"/>
  <c r="AB146" i="21" a="1"/>
  <c r="AB146" i="21" s="1"/>
  <c r="AA146" i="21" a="1"/>
  <c r="AA146" i="21" s="1"/>
  <c r="Z146" i="21" a="1"/>
  <c r="Z146" i="21" s="1"/>
  <c r="Y146" i="21" a="1"/>
  <c r="Y146" i="21" s="1"/>
  <c r="X146" i="21" a="1"/>
  <c r="X146" i="21" s="1"/>
  <c r="W146" i="21" a="1"/>
  <c r="W146" i="21" s="1"/>
  <c r="V146" i="21" a="1"/>
  <c r="V146" i="21" s="1"/>
  <c r="U146" i="21" a="1"/>
  <c r="U146" i="21" s="1"/>
  <c r="T146" i="21" a="1"/>
  <c r="T146" i="21" s="1"/>
  <c r="S146" i="21" a="1"/>
  <c r="S146" i="21" s="1"/>
  <c r="R146" i="21" a="1"/>
  <c r="R146" i="21" s="1"/>
  <c r="Q146" i="21" a="1"/>
  <c r="Q146" i="21" s="1"/>
  <c r="P146" i="21" a="1"/>
  <c r="P146" i="21" s="1"/>
  <c r="O146" i="21" a="1"/>
  <c r="O146" i="21" s="1"/>
  <c r="N146" i="21" a="1"/>
  <c r="N146" i="21" s="1"/>
  <c r="M146" i="21" a="1"/>
  <c r="M146" i="21" s="1"/>
  <c r="L146" i="21" a="1"/>
  <c r="L146" i="21" s="1"/>
  <c r="K146" i="21" a="1"/>
  <c r="K146" i="21" s="1"/>
  <c r="J146" i="21" a="1"/>
  <c r="J146" i="21" s="1"/>
  <c r="I146" i="21" a="1"/>
  <c r="I146" i="21" s="1"/>
  <c r="H146" i="21" a="1"/>
  <c r="H146" i="21" s="1"/>
  <c r="G146" i="21" a="1"/>
  <c r="G146" i="21" s="1"/>
  <c r="F146" i="21" a="1"/>
  <c r="F146" i="21" s="1"/>
  <c r="E146" i="21" a="1"/>
  <c r="E146" i="21" s="1"/>
  <c r="D146" i="21" a="1"/>
  <c r="D146" i="21" s="1"/>
  <c r="C146" i="21" a="1"/>
  <c r="C146" i="21" s="1"/>
  <c r="B146" i="21" a="1"/>
  <c r="B146" i="21" s="1"/>
  <c r="CW141" i="21"/>
  <c r="CV141" i="21"/>
  <c r="CU141" i="21"/>
  <c r="CT141" i="21"/>
  <c r="CS141" i="21"/>
  <c r="CR141" i="21"/>
  <c r="CQ141" i="21"/>
  <c r="CP141" i="21"/>
  <c r="CO141" i="21"/>
  <c r="CN141" i="21"/>
  <c r="CM141" i="21"/>
  <c r="CL141" i="21"/>
  <c r="CK141" i="21"/>
  <c r="CJ141" i="21"/>
  <c r="CI141" i="21"/>
  <c r="CH141" i="21"/>
  <c r="CG141" i="21"/>
  <c r="CF141" i="21"/>
  <c r="CE141" i="21"/>
  <c r="CD141" i="21"/>
  <c r="CC141" i="21"/>
  <c r="CB141" i="21"/>
  <c r="CA141" i="21"/>
  <c r="BZ141" i="21"/>
  <c r="BY141" i="21"/>
  <c r="BX141" i="21"/>
  <c r="BW141" i="21"/>
  <c r="BV141" i="21"/>
  <c r="BU141" i="21"/>
  <c r="BT141" i="21"/>
  <c r="BS141" i="21"/>
  <c r="BR141" i="21"/>
  <c r="BQ141" i="21"/>
  <c r="BP141" i="21"/>
  <c r="BO141" i="21"/>
  <c r="BN141" i="21"/>
  <c r="BM141" i="21"/>
  <c r="BL141" i="21"/>
  <c r="BK141" i="21"/>
  <c r="BJ141" i="21"/>
  <c r="BI141" i="21"/>
  <c r="BH141" i="21"/>
  <c r="BG141" i="21"/>
  <c r="BF141" i="21"/>
  <c r="BE141" i="21"/>
  <c r="BD141" i="21"/>
  <c r="BC141" i="21"/>
  <c r="BB141" i="21"/>
  <c r="BA141" i="21"/>
  <c r="AZ141" i="21"/>
  <c r="AY141" i="21"/>
  <c r="AX141" i="21"/>
  <c r="AW141" i="21"/>
  <c r="AV141" i="21"/>
  <c r="AU141" i="21"/>
  <c r="AT141" i="21"/>
  <c r="AS141" i="21"/>
  <c r="AR141" i="21"/>
  <c r="AQ141" i="21"/>
  <c r="AP141" i="21"/>
  <c r="AO141" i="21"/>
  <c r="AN141" i="21"/>
  <c r="AM141" i="21"/>
  <c r="AL141" i="21"/>
  <c r="AK141" i="21"/>
  <c r="AJ141" i="21"/>
  <c r="AI141" i="21"/>
  <c r="AH141" i="21"/>
  <c r="AG141" i="21"/>
  <c r="AF141" i="21"/>
  <c r="AE141" i="21"/>
  <c r="AD141" i="21"/>
  <c r="AC141" i="21"/>
  <c r="AB141" i="21"/>
  <c r="AA141" i="21"/>
  <c r="Z141" i="21"/>
  <c r="Y141" i="21"/>
  <c r="X141" i="21"/>
  <c r="W141" i="21"/>
  <c r="V141" i="21"/>
  <c r="U141" i="21"/>
  <c r="T141" i="21"/>
  <c r="S141" i="21"/>
  <c r="R141" i="21"/>
  <c r="Q141" i="21"/>
  <c r="P141" i="21"/>
  <c r="O141" i="21"/>
  <c r="N141" i="21"/>
  <c r="M141" i="21"/>
  <c r="L141" i="21"/>
  <c r="K141" i="21"/>
  <c r="J141" i="21"/>
  <c r="I141" i="21"/>
  <c r="H141" i="21"/>
  <c r="G141" i="21"/>
  <c r="F141" i="21"/>
  <c r="E141" i="21"/>
  <c r="D141" i="21"/>
  <c r="C141" i="21"/>
  <c r="B141" i="21"/>
  <c r="CW139" i="21" a="1"/>
  <c r="CW139" i="21" s="1"/>
  <c r="CV139" i="21" a="1"/>
  <c r="CV139" i="21" s="1"/>
  <c r="CU139" i="21" a="1"/>
  <c r="CU139" i="21" s="1"/>
  <c r="CT139" i="21" a="1"/>
  <c r="CT139" i="21" s="1"/>
  <c r="CS139" i="21" a="1"/>
  <c r="CS139" i="21" s="1"/>
  <c r="CR139" i="21" a="1"/>
  <c r="CR139" i="21" s="1"/>
  <c r="CQ139" i="21" a="1"/>
  <c r="CQ139" i="21" s="1"/>
  <c r="CP139" i="21" a="1"/>
  <c r="CP139" i="21" s="1"/>
  <c r="CO139" i="21" a="1"/>
  <c r="CO139" i="21" s="1"/>
  <c r="CN139" i="21" a="1"/>
  <c r="CN139" i="21" s="1"/>
  <c r="CM139" i="21" a="1"/>
  <c r="CM139" i="21" s="1"/>
  <c r="CL139" i="21" a="1"/>
  <c r="CL139" i="21" s="1"/>
  <c r="CK139" i="21" a="1"/>
  <c r="CK139" i="21" s="1"/>
  <c r="CJ139" i="21" a="1"/>
  <c r="CJ139" i="21" s="1"/>
  <c r="CI139" i="21"/>
  <c r="CI139" i="21" a="1"/>
  <c r="CH139" i="21" a="1"/>
  <c r="CH139" i="21" s="1"/>
  <c r="CG139" i="21" a="1"/>
  <c r="CG139" i="21" s="1"/>
  <c r="CF139" i="21" a="1"/>
  <c r="CF139" i="21" s="1"/>
  <c r="CE139" i="21" a="1"/>
  <c r="CE139" i="21" s="1"/>
  <c r="CD139" i="21" a="1"/>
  <c r="CD139" i="21" s="1"/>
  <c r="CC139" i="21" a="1"/>
  <c r="CC139" i="21" s="1"/>
  <c r="CB139" i="21"/>
  <c r="CB139" i="21" a="1"/>
  <c r="CA139" i="21" a="1"/>
  <c r="CA139" i="21" s="1"/>
  <c r="BZ139" i="21" a="1"/>
  <c r="BZ139" i="21" s="1"/>
  <c r="BY139" i="21" a="1"/>
  <c r="BY139" i="21" s="1"/>
  <c r="BX139" i="21" a="1"/>
  <c r="BX139" i="21" s="1"/>
  <c r="BW139" i="21" a="1"/>
  <c r="BW139" i="21" s="1"/>
  <c r="BV139" i="21" a="1"/>
  <c r="BV139" i="21" s="1"/>
  <c r="BU139" i="21" a="1"/>
  <c r="BU139" i="21" s="1"/>
  <c r="BT139" i="21" a="1"/>
  <c r="BT139" i="21" s="1"/>
  <c r="BS139" i="21" a="1"/>
  <c r="BS139" i="21" s="1"/>
  <c r="BR139" i="21" a="1"/>
  <c r="BR139" i="21" s="1"/>
  <c r="BQ139" i="21" a="1"/>
  <c r="BQ139" i="21" s="1"/>
  <c r="BP139" i="21" a="1"/>
  <c r="BP139" i="21" s="1"/>
  <c r="BO139" i="21" a="1"/>
  <c r="BO139" i="21" s="1"/>
  <c r="BN139" i="21" a="1"/>
  <c r="BN139" i="21" s="1"/>
  <c r="BM139" i="21" a="1"/>
  <c r="BM139" i="21" s="1"/>
  <c r="BL139" i="21" a="1"/>
  <c r="BL139" i="21" s="1"/>
  <c r="BL140" i="21" s="1"/>
  <c r="BK139" i="21" a="1"/>
  <c r="BK139" i="21" s="1"/>
  <c r="BJ139" i="21" a="1"/>
  <c r="BJ139" i="21" s="1"/>
  <c r="BI139" i="21" a="1"/>
  <c r="BI139" i="21" s="1"/>
  <c r="BH139" i="21" a="1"/>
  <c r="BH139" i="21" s="1"/>
  <c r="BG139" i="21" a="1"/>
  <c r="BG139" i="21" s="1"/>
  <c r="BF139" i="21" a="1"/>
  <c r="BF139" i="21" s="1"/>
  <c r="BE139" i="21" a="1"/>
  <c r="BE139" i="21" s="1"/>
  <c r="BD139" i="21" a="1"/>
  <c r="BD139" i="21" s="1"/>
  <c r="BC139" i="21" a="1"/>
  <c r="BC139" i="21" s="1"/>
  <c r="BB139" i="21"/>
  <c r="BB139" i="21" a="1"/>
  <c r="BA139" i="21" a="1"/>
  <c r="BA139" i="21" s="1"/>
  <c r="AZ139" i="21" a="1"/>
  <c r="AZ139" i="21" s="1"/>
  <c r="AY139" i="21" a="1"/>
  <c r="AY139" i="21" s="1"/>
  <c r="AX139" i="21" a="1"/>
  <c r="AX139" i="21" s="1"/>
  <c r="AW139" i="21" a="1"/>
  <c r="AW139" i="21" s="1"/>
  <c r="AV139" i="21" a="1"/>
  <c r="AV139" i="21" s="1"/>
  <c r="AU139" i="21" a="1"/>
  <c r="AU139" i="21" s="1"/>
  <c r="AT139" i="21" a="1"/>
  <c r="AT139" i="21" s="1"/>
  <c r="AS139" i="21" a="1"/>
  <c r="AS139" i="21" s="1"/>
  <c r="AR139" i="21" a="1"/>
  <c r="AR139" i="21" s="1"/>
  <c r="AQ139" i="21" a="1"/>
  <c r="AQ139" i="21" s="1"/>
  <c r="AP139" i="21" a="1"/>
  <c r="AP139" i="21" s="1"/>
  <c r="AO139" i="21" a="1"/>
  <c r="AO139" i="21" s="1"/>
  <c r="AN139" i="21"/>
  <c r="AN139" i="21" a="1"/>
  <c r="AM139" i="21" a="1"/>
  <c r="AM139" i="21" s="1"/>
  <c r="AL139" i="21" a="1"/>
  <c r="AL139" i="21" s="1"/>
  <c r="AK139" i="21" a="1"/>
  <c r="AK139" i="21" s="1"/>
  <c r="AJ139" i="21" a="1"/>
  <c r="AJ139" i="21" s="1"/>
  <c r="AI139" i="21" a="1"/>
  <c r="AI139" i="21" s="1"/>
  <c r="AH139" i="21" a="1"/>
  <c r="AH139" i="21" s="1"/>
  <c r="AG139" i="21" a="1"/>
  <c r="AG139" i="21" s="1"/>
  <c r="AF139" i="21" a="1"/>
  <c r="AF139" i="21" s="1"/>
  <c r="AE139" i="21" a="1"/>
  <c r="AE139" i="21" s="1"/>
  <c r="AD139" i="21" a="1"/>
  <c r="AD139" i="21" s="1"/>
  <c r="AC139" i="21" a="1"/>
  <c r="AC139" i="21" s="1"/>
  <c r="AB139" i="21" a="1"/>
  <c r="AB139" i="21" s="1"/>
  <c r="AA139" i="21" a="1"/>
  <c r="AA139" i="21" s="1"/>
  <c r="Z139" i="21" a="1"/>
  <c r="Z139" i="21" s="1"/>
  <c r="Y139" i="21" a="1"/>
  <c r="Y139" i="21" s="1"/>
  <c r="X139" i="21" a="1"/>
  <c r="X139" i="21" s="1"/>
  <c r="W139" i="21" a="1"/>
  <c r="W139" i="21" s="1"/>
  <c r="V139" i="21" a="1"/>
  <c r="V139" i="21" s="1"/>
  <c r="U139" i="21" a="1"/>
  <c r="U139" i="21" s="1"/>
  <c r="T139" i="21" a="1"/>
  <c r="T139" i="21" s="1"/>
  <c r="S139" i="21" a="1"/>
  <c r="S139" i="21" s="1"/>
  <c r="R139" i="21" a="1"/>
  <c r="R139" i="21" s="1"/>
  <c r="Q139" i="21" a="1"/>
  <c r="Q139" i="21" s="1"/>
  <c r="P139" i="21" a="1"/>
  <c r="P139" i="21" s="1"/>
  <c r="O139" i="21" a="1"/>
  <c r="O139" i="21" s="1"/>
  <c r="N139" i="21" a="1"/>
  <c r="N139" i="21" s="1"/>
  <c r="M139" i="21" a="1"/>
  <c r="M139" i="21" s="1"/>
  <c r="L139" i="21" a="1"/>
  <c r="L139" i="21" s="1"/>
  <c r="K139" i="21" a="1"/>
  <c r="K139" i="21" s="1"/>
  <c r="J139" i="21" a="1"/>
  <c r="J139" i="21" s="1"/>
  <c r="I139" i="21" a="1"/>
  <c r="I139" i="21" s="1"/>
  <c r="H139" i="21" a="1"/>
  <c r="H139" i="21" s="1"/>
  <c r="G139" i="21" a="1"/>
  <c r="G139" i="21" s="1"/>
  <c r="F139" i="21" a="1"/>
  <c r="F139" i="21" s="1"/>
  <c r="E139" i="21" a="1"/>
  <c r="E139" i="21" s="1"/>
  <c r="D139" i="21" a="1"/>
  <c r="D139" i="21" s="1"/>
  <c r="C139" i="21" a="1"/>
  <c r="C139" i="21" s="1"/>
  <c r="B139" i="21" a="1"/>
  <c r="B139" i="21" s="1"/>
  <c r="CW138" i="21" a="1"/>
  <c r="CW138" i="21" s="1"/>
  <c r="CV138" i="21" a="1"/>
  <c r="CV138" i="21" s="1"/>
  <c r="CU138" i="21" a="1"/>
  <c r="CU138" i="21" s="1"/>
  <c r="CT138" i="21" a="1"/>
  <c r="CT138" i="21" s="1"/>
  <c r="CS138" i="21" a="1"/>
  <c r="CS138" i="21" s="1"/>
  <c r="CR138" i="21" a="1"/>
  <c r="CR138" i="21" s="1"/>
  <c r="CQ138" i="21" a="1"/>
  <c r="CQ138" i="21" s="1"/>
  <c r="CP138" i="21" a="1"/>
  <c r="CP138" i="21" s="1"/>
  <c r="CO138" i="21" a="1"/>
  <c r="CO138" i="21" s="1"/>
  <c r="CN138" i="21" a="1"/>
  <c r="CN138" i="21" s="1"/>
  <c r="CM138" i="21" a="1"/>
  <c r="CM138" i="21" s="1"/>
  <c r="CL138" i="21" a="1"/>
  <c r="CL138" i="21" s="1"/>
  <c r="CK138" i="21" a="1"/>
  <c r="CK138" i="21" s="1"/>
  <c r="CJ138" i="21" a="1"/>
  <c r="CJ138" i="21" s="1"/>
  <c r="CI138" i="21" a="1"/>
  <c r="CI138" i="21" s="1"/>
  <c r="CH138" i="21" a="1"/>
  <c r="CH138" i="21" s="1"/>
  <c r="CG138" i="21" a="1"/>
  <c r="CG138" i="21" s="1"/>
  <c r="CF138" i="21" a="1"/>
  <c r="CF138" i="21" s="1"/>
  <c r="CE138" i="21" a="1"/>
  <c r="CE138" i="21" s="1"/>
  <c r="CD138" i="21" a="1"/>
  <c r="CD138" i="21" s="1"/>
  <c r="CC138" i="21" a="1"/>
  <c r="CC138" i="21" s="1"/>
  <c r="CB138" i="21" a="1"/>
  <c r="CB138" i="21" s="1"/>
  <c r="CA138" i="21" a="1"/>
  <c r="CA138" i="21" s="1"/>
  <c r="BZ138" i="21" a="1"/>
  <c r="BZ138" i="21" s="1"/>
  <c r="BY138" i="21" a="1"/>
  <c r="BY138" i="21" s="1"/>
  <c r="BX138" i="21" a="1"/>
  <c r="BX138" i="21" s="1"/>
  <c r="BX140" i="21" s="1"/>
  <c r="BW138" i="21" a="1"/>
  <c r="BW138" i="21" s="1"/>
  <c r="BV138" i="21" a="1"/>
  <c r="BV138" i="21" s="1"/>
  <c r="BU138" i="21" a="1"/>
  <c r="BU138" i="21" s="1"/>
  <c r="BT138" i="21" a="1"/>
  <c r="BT138" i="21" s="1"/>
  <c r="BS138" i="21" a="1"/>
  <c r="BS138" i="21" s="1"/>
  <c r="BR138" i="21" a="1"/>
  <c r="BR138" i="21" s="1"/>
  <c r="BQ138" i="21" a="1"/>
  <c r="BQ138" i="21" s="1"/>
  <c r="BP138" i="21" a="1"/>
  <c r="BP138" i="21" s="1"/>
  <c r="BO138" i="21"/>
  <c r="BO138" i="21" a="1"/>
  <c r="BN138" i="21" a="1"/>
  <c r="BN138" i="21" s="1"/>
  <c r="BM138" i="21" a="1"/>
  <c r="BM138" i="21" s="1"/>
  <c r="BL138" i="21" a="1"/>
  <c r="BL138" i="21" s="1"/>
  <c r="BK138" i="21" a="1"/>
  <c r="BK138" i="21" s="1"/>
  <c r="BJ138" i="21" a="1"/>
  <c r="BJ138" i="21" s="1"/>
  <c r="BI138" i="21" a="1"/>
  <c r="BI138" i="21" s="1"/>
  <c r="BH138" i="21" a="1"/>
  <c r="BH138" i="21" s="1"/>
  <c r="BG138" i="21" a="1"/>
  <c r="BG138" i="21" s="1"/>
  <c r="BF138" i="21" a="1"/>
  <c r="BF138" i="21" s="1"/>
  <c r="BE138" i="21" a="1"/>
  <c r="BE138" i="21" s="1"/>
  <c r="BD138" i="21" a="1"/>
  <c r="BD138" i="21" s="1"/>
  <c r="BC138" i="21" a="1"/>
  <c r="BC138" i="21" s="1"/>
  <c r="BB138" i="21" a="1"/>
  <c r="BB138" i="21" s="1"/>
  <c r="BA138" i="21" a="1"/>
  <c r="BA138" i="21" s="1"/>
  <c r="AZ138" i="21" a="1"/>
  <c r="AZ138" i="21" s="1"/>
  <c r="AY138" i="21" a="1"/>
  <c r="AY138" i="21" s="1"/>
  <c r="AX138" i="21" a="1"/>
  <c r="AX138" i="21" s="1"/>
  <c r="AW138" i="21" a="1"/>
  <c r="AW138" i="21" s="1"/>
  <c r="AV138" i="21" a="1"/>
  <c r="AV138" i="21" s="1"/>
  <c r="AU138" i="21" a="1"/>
  <c r="AU138" i="21" s="1"/>
  <c r="AT138" i="21" a="1"/>
  <c r="AT138" i="21" s="1"/>
  <c r="AS138" i="21" a="1"/>
  <c r="AS138" i="21" s="1"/>
  <c r="AR138" i="21" a="1"/>
  <c r="AR138" i="21" s="1"/>
  <c r="AQ138" i="21" a="1"/>
  <c r="AQ138" i="21" s="1"/>
  <c r="AP138" i="21" a="1"/>
  <c r="AP138" i="21" s="1"/>
  <c r="AO138" i="21" a="1"/>
  <c r="AO138" i="21" s="1"/>
  <c r="AN138" i="21" a="1"/>
  <c r="AN138" i="21" s="1"/>
  <c r="AM138" i="21" a="1"/>
  <c r="AM138" i="21" s="1"/>
  <c r="AL138" i="21" a="1"/>
  <c r="AL138" i="21" s="1"/>
  <c r="AK138" i="21" a="1"/>
  <c r="AK138" i="21" s="1"/>
  <c r="AJ138" i="21" a="1"/>
  <c r="AJ138" i="21" s="1"/>
  <c r="AI138" i="21" a="1"/>
  <c r="AI138" i="21" s="1"/>
  <c r="AH138" i="21" a="1"/>
  <c r="AH138" i="21" s="1"/>
  <c r="AG138" i="21" a="1"/>
  <c r="AG138" i="21" s="1"/>
  <c r="AF138" i="21" a="1"/>
  <c r="AF138" i="21" s="1"/>
  <c r="AE138" i="21" a="1"/>
  <c r="AE138" i="21" s="1"/>
  <c r="AD138" i="21" a="1"/>
  <c r="AD138" i="21" s="1"/>
  <c r="AC138" i="21" a="1"/>
  <c r="AC138" i="21" s="1"/>
  <c r="AC140" i="21" s="1"/>
  <c r="AB138" i="21" a="1"/>
  <c r="AB138" i="21" s="1"/>
  <c r="AA138" i="21" a="1"/>
  <c r="AA138" i="21" s="1"/>
  <c r="Z138" i="21" a="1"/>
  <c r="Z138" i="21" s="1"/>
  <c r="Y138" i="21" a="1"/>
  <c r="Y138" i="21" s="1"/>
  <c r="X138" i="21" a="1"/>
  <c r="X138" i="21" s="1"/>
  <c r="W138" i="21" a="1"/>
  <c r="W138" i="21" s="1"/>
  <c r="V138" i="21" a="1"/>
  <c r="V138" i="21" s="1"/>
  <c r="U138" i="21" a="1"/>
  <c r="U138" i="21" s="1"/>
  <c r="T138" i="21" a="1"/>
  <c r="T138" i="21" s="1"/>
  <c r="S138" i="21" a="1"/>
  <c r="S138" i="21" s="1"/>
  <c r="R138" i="21" a="1"/>
  <c r="R138" i="21" s="1"/>
  <c r="Q138" i="21" a="1"/>
  <c r="Q138" i="21" s="1"/>
  <c r="P138" i="21" a="1"/>
  <c r="P138" i="21" s="1"/>
  <c r="O138" i="21" a="1"/>
  <c r="O138" i="21" s="1"/>
  <c r="N138" i="21"/>
  <c r="N138" i="21" a="1"/>
  <c r="M138" i="21" a="1"/>
  <c r="M138" i="21" s="1"/>
  <c r="L138" i="21" a="1"/>
  <c r="L138" i="21" s="1"/>
  <c r="K138" i="21" a="1"/>
  <c r="K138" i="21" s="1"/>
  <c r="J138" i="21" a="1"/>
  <c r="J138" i="21" s="1"/>
  <c r="I138" i="21" a="1"/>
  <c r="I138" i="21" s="1"/>
  <c r="H138" i="21" a="1"/>
  <c r="H138" i="21" s="1"/>
  <c r="G138" i="21" a="1"/>
  <c r="G138" i="21" s="1"/>
  <c r="F138" i="21" a="1"/>
  <c r="F138" i="21" s="1"/>
  <c r="E138" i="21" a="1"/>
  <c r="E138" i="21" s="1"/>
  <c r="D138" i="21" a="1"/>
  <c r="D138" i="21" s="1"/>
  <c r="C138" i="21" a="1"/>
  <c r="C138" i="21" s="1"/>
  <c r="B138" i="21" a="1"/>
  <c r="B138" i="21" s="1"/>
  <c r="CW137" i="21" a="1"/>
  <c r="CW137" i="21" s="1"/>
  <c r="CV137" i="21"/>
  <c r="CV137" i="21" a="1"/>
  <c r="CU137" i="21" a="1"/>
  <c r="CU137" i="21" s="1"/>
  <c r="CT137" i="21" a="1"/>
  <c r="CT137" i="21" s="1"/>
  <c r="CS137" i="21"/>
  <c r="CS137" i="21" a="1"/>
  <c r="CR137" i="21" a="1"/>
  <c r="CR137" i="21" s="1"/>
  <c r="CQ137" i="21" a="1"/>
  <c r="CQ137" i="21" s="1"/>
  <c r="CP137" i="21" a="1"/>
  <c r="CP137" i="21" s="1"/>
  <c r="CO137" i="21" a="1"/>
  <c r="CO137" i="21" s="1"/>
  <c r="CN137" i="21"/>
  <c r="CN137" i="21" a="1"/>
  <c r="CM137" i="21" a="1"/>
  <c r="CM137" i="21" s="1"/>
  <c r="CL137" i="21" a="1"/>
  <c r="CL137" i="21" s="1"/>
  <c r="CK137" i="21"/>
  <c r="CK137" i="21" a="1"/>
  <c r="CJ137" i="21" a="1"/>
  <c r="CJ137" i="21" s="1"/>
  <c r="CI137" i="21" a="1"/>
  <c r="CI137" i="21" s="1"/>
  <c r="CH137" i="21" a="1"/>
  <c r="CH137" i="21" s="1"/>
  <c r="CG137" i="21" a="1"/>
  <c r="CG137" i="21" s="1"/>
  <c r="CF137" i="21"/>
  <c r="CF137" i="21" a="1"/>
  <c r="CE137" i="21" a="1"/>
  <c r="CE137" i="21" s="1"/>
  <c r="CD137" i="21" a="1"/>
  <c r="CD137" i="21" s="1"/>
  <c r="CC137" i="21"/>
  <c r="CC137" i="21" a="1"/>
  <c r="CB137" i="21" a="1"/>
  <c r="CB137" i="21" s="1"/>
  <c r="CA137" i="21" a="1"/>
  <c r="CA137" i="21" s="1"/>
  <c r="BZ137" i="21" a="1"/>
  <c r="BZ137" i="21" s="1"/>
  <c r="BY137" i="21" a="1"/>
  <c r="BY137" i="21" s="1"/>
  <c r="BX137" i="21"/>
  <c r="BX137" i="21" a="1"/>
  <c r="BW137" i="21" a="1"/>
  <c r="BW137" i="21" s="1"/>
  <c r="BV137" i="21" a="1"/>
  <c r="BV137" i="21" s="1"/>
  <c r="BU137" i="21"/>
  <c r="BU137" i="21" a="1"/>
  <c r="BT137" i="21" a="1"/>
  <c r="BT137" i="21" s="1"/>
  <c r="BS137" i="21" a="1"/>
  <c r="BS137" i="21" s="1"/>
  <c r="BR137" i="21" a="1"/>
  <c r="BR137" i="21" s="1"/>
  <c r="BQ137" i="21" a="1"/>
  <c r="BQ137" i="21" s="1"/>
  <c r="BP137" i="21"/>
  <c r="BP137" i="21" a="1"/>
  <c r="BO137" i="21" a="1"/>
  <c r="BO137" i="21" s="1"/>
  <c r="BN137" i="21" a="1"/>
  <c r="BN137" i="21" s="1"/>
  <c r="BM137" i="21"/>
  <c r="BM137" i="21" a="1"/>
  <c r="BL137" i="21" a="1"/>
  <c r="BL137" i="21" s="1"/>
  <c r="BK137" i="21" a="1"/>
  <c r="BK137" i="21" s="1"/>
  <c r="BJ137" i="21" a="1"/>
  <c r="BJ137" i="21" s="1"/>
  <c r="BI137" i="21" a="1"/>
  <c r="BI137" i="21" s="1"/>
  <c r="BH137" i="21"/>
  <c r="BH137" i="21" a="1"/>
  <c r="BG137" i="21" a="1"/>
  <c r="BG137" i="21" s="1"/>
  <c r="BF137" i="21" a="1"/>
  <c r="BF137" i="21" s="1"/>
  <c r="BE137" i="21"/>
  <c r="BE137" i="21" a="1"/>
  <c r="BD137" i="21" a="1"/>
  <c r="BD137" i="21" s="1"/>
  <c r="BC137" i="21" a="1"/>
  <c r="BC137" i="21" s="1"/>
  <c r="BB137" i="21" a="1"/>
  <c r="BB137" i="21" s="1"/>
  <c r="BA137" i="21" a="1"/>
  <c r="BA137" i="21" s="1"/>
  <c r="AZ137" i="21"/>
  <c r="AZ137" i="21" a="1"/>
  <c r="AY137" i="21" a="1"/>
  <c r="AY137" i="21" s="1"/>
  <c r="AX137" i="21" a="1"/>
  <c r="AX137" i="21" s="1"/>
  <c r="AW137" i="21"/>
  <c r="AW137" i="21" a="1"/>
  <c r="AV137" i="21" a="1"/>
  <c r="AV137" i="21" s="1"/>
  <c r="AU137" i="21" a="1"/>
  <c r="AU137" i="21" s="1"/>
  <c r="AT137" i="21" a="1"/>
  <c r="AT137" i="21" s="1"/>
  <c r="AS137" i="21" a="1"/>
  <c r="AS137" i="21" s="1"/>
  <c r="AR137" i="21"/>
  <c r="AR137" i="21" a="1"/>
  <c r="AQ137" i="21" a="1"/>
  <c r="AQ137" i="21" s="1"/>
  <c r="AP137" i="21" a="1"/>
  <c r="AP137" i="21" s="1"/>
  <c r="AO137" i="21"/>
  <c r="AO137" i="21" a="1"/>
  <c r="AN137" i="21" a="1"/>
  <c r="AN137" i="21" s="1"/>
  <c r="AM137" i="21" a="1"/>
  <c r="AM137" i="21" s="1"/>
  <c r="AL137" i="21" a="1"/>
  <c r="AL137" i="21" s="1"/>
  <c r="AK137" i="21" a="1"/>
  <c r="AK137" i="21" s="1"/>
  <c r="AJ137" i="21" a="1"/>
  <c r="AJ137" i="21" s="1"/>
  <c r="AI137" i="21" a="1"/>
  <c r="AI137" i="21" s="1"/>
  <c r="AH137" i="21" a="1"/>
  <c r="AH137" i="21" s="1"/>
  <c r="AG137" i="21" a="1"/>
  <c r="AG137" i="21" s="1"/>
  <c r="AF137" i="21" a="1"/>
  <c r="AF137" i="21" s="1"/>
  <c r="AE137" i="21" a="1"/>
  <c r="AE137" i="21" s="1"/>
  <c r="AD137" i="21" a="1"/>
  <c r="AD137" i="21" s="1"/>
  <c r="AC137" i="21"/>
  <c r="AC137" i="21" a="1"/>
  <c r="AB137" i="21" a="1"/>
  <c r="AB137" i="21" s="1"/>
  <c r="AA137" i="21" a="1"/>
  <c r="AA137" i="21" s="1"/>
  <c r="Z137" i="21" a="1"/>
  <c r="Z137" i="21" s="1"/>
  <c r="Y137" i="21" a="1"/>
  <c r="Y137" i="21" s="1"/>
  <c r="X137" i="21"/>
  <c r="X137" i="21" a="1"/>
  <c r="W137" i="21" a="1"/>
  <c r="W137" i="21" s="1"/>
  <c r="V137" i="21" a="1"/>
  <c r="V137" i="21" s="1"/>
  <c r="U137" i="21" a="1"/>
  <c r="U137" i="21" s="1"/>
  <c r="T137" i="21" a="1"/>
  <c r="T137" i="21" s="1"/>
  <c r="S137" i="21" a="1"/>
  <c r="S137" i="21" s="1"/>
  <c r="R137" i="21" a="1"/>
  <c r="R137" i="21" s="1"/>
  <c r="Q137" i="21"/>
  <c r="Q137" i="21" a="1"/>
  <c r="P137" i="21" a="1"/>
  <c r="P137" i="21" s="1"/>
  <c r="O137" i="21" a="1"/>
  <c r="O137" i="21" s="1"/>
  <c r="N137" i="21" a="1"/>
  <c r="N137" i="21" s="1"/>
  <c r="M137" i="21" a="1"/>
  <c r="M137" i="21" s="1"/>
  <c r="L137" i="21"/>
  <c r="L137" i="21" a="1"/>
  <c r="K137" i="21" a="1"/>
  <c r="K137" i="21" s="1"/>
  <c r="J137" i="21" a="1"/>
  <c r="J137" i="21" s="1"/>
  <c r="I137" i="21" a="1"/>
  <c r="I137" i="21" s="1"/>
  <c r="H137" i="21" a="1"/>
  <c r="H137" i="21" s="1"/>
  <c r="G137" i="21" a="1"/>
  <c r="G137" i="21" s="1"/>
  <c r="F137" i="21" a="1"/>
  <c r="F137" i="21" s="1"/>
  <c r="E137" i="21" a="1"/>
  <c r="E137" i="21" s="1"/>
  <c r="D137" i="21" a="1"/>
  <c r="D137" i="21" s="1"/>
  <c r="C137" i="21" a="1"/>
  <c r="C137" i="21" s="1"/>
  <c r="B137" i="21" a="1"/>
  <c r="B137" i="21" s="1"/>
  <c r="A134" i="21"/>
  <c r="A133" i="21"/>
  <c r="A132" i="21"/>
  <c r="A131" i="21"/>
  <c r="A130" i="21"/>
  <c r="A129" i="21"/>
  <c r="A128" i="21"/>
  <c r="A127" i="21"/>
  <c r="A126" i="21"/>
  <c r="A125" i="21"/>
  <c r="A124" i="21"/>
  <c r="A123" i="21"/>
  <c r="A122" i="21"/>
  <c r="A121" i="21"/>
  <c r="A120" i="21"/>
  <c r="A116" i="21"/>
  <c r="A115" i="21"/>
  <c r="A114" i="21"/>
  <c r="A113" i="21"/>
  <c r="A112" i="21"/>
  <c r="A111" i="21"/>
  <c r="A110" i="21"/>
  <c r="A109" i="21"/>
  <c r="A108" i="21"/>
  <c r="A107" i="21"/>
  <c r="A106" i="21"/>
  <c r="A105" i="21"/>
  <c r="A104" i="21"/>
  <c r="A103" i="21"/>
  <c r="A102" i="21"/>
  <c r="A98" i="21"/>
  <c r="A97" i="21"/>
  <c r="A96" i="21"/>
  <c r="A95" i="21"/>
  <c r="A94" i="21"/>
  <c r="A93" i="21"/>
  <c r="A92" i="21"/>
  <c r="A91" i="21"/>
  <c r="A90" i="21"/>
  <c r="A89" i="21"/>
  <c r="A88" i="21"/>
  <c r="A87" i="21"/>
  <c r="A86" i="21"/>
  <c r="A85" i="21"/>
  <c r="A84" i="21"/>
  <c r="CW81" i="21" a="1"/>
  <c r="CW81" i="21" s="1"/>
  <c r="CV81" i="21" a="1"/>
  <c r="CV81" i="21" s="1"/>
  <c r="CU81" i="21" a="1"/>
  <c r="CU81" i="21" s="1"/>
  <c r="CT81" i="21" a="1"/>
  <c r="CT81" i="21" s="1"/>
  <c r="CS81" i="21" a="1"/>
  <c r="CS81" i="21" s="1"/>
  <c r="CR81" i="21" a="1"/>
  <c r="CR81" i="21" s="1"/>
  <c r="CQ81" i="21" a="1"/>
  <c r="CQ81" i="21" s="1"/>
  <c r="CP81" i="21" a="1"/>
  <c r="CP81" i="21" s="1"/>
  <c r="CO81" i="21" a="1"/>
  <c r="CO81" i="21" s="1"/>
  <c r="CN81" i="21" a="1"/>
  <c r="CN81" i="21" s="1"/>
  <c r="CM81" i="21" a="1"/>
  <c r="CM81" i="21" s="1"/>
  <c r="CL81" i="21" a="1"/>
  <c r="CL81" i="21" s="1"/>
  <c r="CK81" i="21" a="1"/>
  <c r="CK81" i="21" s="1"/>
  <c r="CJ81" i="21" a="1"/>
  <c r="CJ81" i="21" s="1"/>
  <c r="CI81" i="21" a="1"/>
  <c r="CI81" i="21" s="1"/>
  <c r="CH81" i="21" a="1"/>
  <c r="CH81" i="21" s="1"/>
  <c r="CG81" i="21" a="1"/>
  <c r="CG81" i="21" s="1"/>
  <c r="CF81" i="21" a="1"/>
  <c r="CF81" i="21" s="1"/>
  <c r="CE81" i="21" a="1"/>
  <c r="CE81" i="21" s="1"/>
  <c r="CD81" i="21" a="1"/>
  <c r="CD81" i="21" s="1"/>
  <c r="CC81" i="21" a="1"/>
  <c r="CC81" i="21" s="1"/>
  <c r="CB81" i="21" a="1"/>
  <c r="CB81" i="21" s="1"/>
  <c r="CA81" i="21" a="1"/>
  <c r="CA81" i="21" s="1"/>
  <c r="BZ81" i="21" a="1"/>
  <c r="BZ81" i="21" s="1"/>
  <c r="BY81" i="21" a="1"/>
  <c r="BY81" i="21" s="1"/>
  <c r="BX81" i="21" a="1"/>
  <c r="BX81" i="21" s="1"/>
  <c r="BW81" i="21" a="1"/>
  <c r="BW81" i="21" s="1"/>
  <c r="BV81" i="21" a="1"/>
  <c r="BV81" i="21" s="1"/>
  <c r="BU81" i="21" a="1"/>
  <c r="BU81" i="21" s="1"/>
  <c r="BT81" i="21" a="1"/>
  <c r="BT81" i="21" s="1"/>
  <c r="BS81" i="21" a="1"/>
  <c r="BS81" i="21" s="1"/>
  <c r="BR81" i="21" a="1"/>
  <c r="BR81" i="21" s="1"/>
  <c r="BQ81" i="21" a="1"/>
  <c r="BQ81" i="21" s="1"/>
  <c r="BP81" i="21" a="1"/>
  <c r="BP81" i="21" s="1"/>
  <c r="BO81" i="21" a="1"/>
  <c r="BO81" i="21" s="1"/>
  <c r="BN81" i="21" a="1"/>
  <c r="BN81" i="21" s="1"/>
  <c r="BM81" i="21" a="1"/>
  <c r="BM81" i="21" s="1"/>
  <c r="BL81" i="21" a="1"/>
  <c r="BL81" i="21" s="1"/>
  <c r="BK81" i="21" a="1"/>
  <c r="BK81" i="21" s="1"/>
  <c r="BJ81" i="21" a="1"/>
  <c r="BJ81" i="21" s="1"/>
  <c r="BI81" i="21" a="1"/>
  <c r="BI81" i="21" s="1"/>
  <c r="BH81" i="21" a="1"/>
  <c r="BH81" i="21" s="1"/>
  <c r="BG81" i="21" a="1"/>
  <c r="BG81" i="21" s="1"/>
  <c r="BF81" i="21" a="1"/>
  <c r="BF81" i="21" s="1"/>
  <c r="BE81" i="21" a="1"/>
  <c r="BE81" i="21" s="1"/>
  <c r="BD81" i="21" a="1"/>
  <c r="BD81" i="21" s="1"/>
  <c r="BC81" i="21" a="1"/>
  <c r="BC81" i="21" s="1"/>
  <c r="BB81" i="21" a="1"/>
  <c r="BB81" i="21" s="1"/>
  <c r="BA81" i="21" a="1"/>
  <c r="BA81" i="21" s="1"/>
  <c r="AZ81" i="21" a="1"/>
  <c r="AZ81" i="21" s="1"/>
  <c r="AY81" i="21" a="1"/>
  <c r="AY81" i="21" s="1"/>
  <c r="AX81" i="21" a="1"/>
  <c r="AX81" i="21" s="1"/>
  <c r="AW81" i="21" a="1"/>
  <c r="AW81" i="21" s="1"/>
  <c r="AV81" i="21" a="1"/>
  <c r="AV81" i="21" s="1"/>
  <c r="AU81" i="21" a="1"/>
  <c r="AU81" i="21" s="1"/>
  <c r="AT81" i="21" a="1"/>
  <c r="AT81" i="21" s="1"/>
  <c r="AS81" i="21" a="1"/>
  <c r="AS81" i="21" s="1"/>
  <c r="AR81" i="21" a="1"/>
  <c r="AR81" i="21" s="1"/>
  <c r="AQ81" i="21" a="1"/>
  <c r="AQ81" i="21" s="1"/>
  <c r="AP81" i="21" a="1"/>
  <c r="AP81" i="21" s="1"/>
  <c r="AO81" i="21" a="1"/>
  <c r="AO81" i="21" s="1"/>
  <c r="AN81" i="21" a="1"/>
  <c r="AN81" i="21" s="1"/>
  <c r="AM81" i="21" a="1"/>
  <c r="AM81" i="21" s="1"/>
  <c r="AL81" i="21" a="1"/>
  <c r="AL81" i="21" s="1"/>
  <c r="AK81" i="21" a="1"/>
  <c r="AK81" i="21" s="1"/>
  <c r="AJ81" i="21" a="1"/>
  <c r="AJ81" i="21" s="1"/>
  <c r="AI81" i="21" a="1"/>
  <c r="AI81" i="21" s="1"/>
  <c r="AH81" i="21" a="1"/>
  <c r="AH81" i="21" s="1"/>
  <c r="AG81" i="21" a="1"/>
  <c r="AG81" i="21" s="1"/>
  <c r="AF81" i="21" a="1"/>
  <c r="AF81" i="21" s="1"/>
  <c r="AE81" i="21" a="1"/>
  <c r="AE81" i="21" s="1"/>
  <c r="AD81" i="21" a="1"/>
  <c r="AD81" i="21" s="1"/>
  <c r="AC81" i="21" a="1"/>
  <c r="AC81" i="21" s="1"/>
  <c r="AB81" i="21" a="1"/>
  <c r="AB81" i="21" s="1"/>
  <c r="AA81" i="21" a="1"/>
  <c r="AA81" i="21" s="1"/>
  <c r="Z81" i="21" a="1"/>
  <c r="Z81" i="21" s="1"/>
  <c r="Y81" i="21" a="1"/>
  <c r="Y81" i="21" s="1"/>
  <c r="X81" i="21" a="1"/>
  <c r="X81" i="21" s="1"/>
  <c r="W81" i="21" a="1"/>
  <c r="W81" i="21" s="1"/>
  <c r="V81" i="21" a="1"/>
  <c r="V81" i="21" s="1"/>
  <c r="U81" i="21" a="1"/>
  <c r="U81" i="21" s="1"/>
  <c r="T81" i="21" a="1"/>
  <c r="T81" i="21" s="1"/>
  <c r="S81" i="21" a="1"/>
  <c r="S81" i="21" s="1"/>
  <c r="R81" i="21" a="1"/>
  <c r="R81" i="21" s="1"/>
  <c r="Q81" i="21" a="1"/>
  <c r="Q81" i="21" s="1"/>
  <c r="P81" i="21" a="1"/>
  <c r="P81" i="21" s="1"/>
  <c r="O81" i="21" a="1"/>
  <c r="O81" i="21" s="1"/>
  <c r="N81" i="21" a="1"/>
  <c r="N81" i="21" s="1"/>
  <c r="M81" i="21" a="1"/>
  <c r="M81" i="21" s="1"/>
  <c r="L81" i="21" a="1"/>
  <c r="L81" i="21" s="1"/>
  <c r="K81" i="21" a="1"/>
  <c r="K81" i="21" s="1"/>
  <c r="J81" i="21" a="1"/>
  <c r="J81" i="21" s="1"/>
  <c r="I81" i="21" a="1"/>
  <c r="I81" i="21" s="1"/>
  <c r="H81" i="21" a="1"/>
  <c r="H81" i="21" s="1"/>
  <c r="G81" i="21" a="1"/>
  <c r="G81" i="21" s="1"/>
  <c r="F81" i="21" a="1"/>
  <c r="F81" i="21" s="1"/>
  <c r="E81" i="21" a="1"/>
  <c r="E81" i="21" s="1"/>
  <c r="D81" i="21" a="1"/>
  <c r="D81" i="21" s="1"/>
  <c r="C81" i="21" a="1"/>
  <c r="C81" i="21" s="1"/>
  <c r="B81" i="21" a="1"/>
  <c r="B81" i="21" s="1"/>
  <c r="A81" i="21"/>
  <c r="CW80" i="21" a="1"/>
  <c r="CW80" i="21" s="1"/>
  <c r="CV80" i="21" a="1"/>
  <c r="CV80" i="21" s="1"/>
  <c r="CU80" i="21" a="1"/>
  <c r="CU80" i="21" s="1"/>
  <c r="CT80" i="21" a="1"/>
  <c r="CT80" i="21" s="1"/>
  <c r="CS80" i="21" a="1"/>
  <c r="CS80" i="21" s="1"/>
  <c r="CR80" i="21" a="1"/>
  <c r="CR80" i="21" s="1"/>
  <c r="CQ80" i="21" a="1"/>
  <c r="CQ80" i="21" s="1"/>
  <c r="CP80" i="21" a="1"/>
  <c r="CP80" i="21" s="1"/>
  <c r="CO80" i="21" a="1"/>
  <c r="CO80" i="21" s="1"/>
  <c r="CN80" i="21" a="1"/>
  <c r="CN80" i="21" s="1"/>
  <c r="CM80" i="21" a="1"/>
  <c r="CM80" i="21" s="1"/>
  <c r="CL80" i="21" a="1"/>
  <c r="CL80" i="21" s="1"/>
  <c r="CK80" i="21" a="1"/>
  <c r="CK80" i="21" s="1"/>
  <c r="CJ80" i="21" a="1"/>
  <c r="CJ80" i="21" s="1"/>
  <c r="CI80" i="21" a="1"/>
  <c r="CI80" i="21" s="1"/>
  <c r="CH80" i="21" a="1"/>
  <c r="CH80" i="21" s="1"/>
  <c r="CG80" i="21" a="1"/>
  <c r="CG80" i="21" s="1"/>
  <c r="CF80" i="21" a="1"/>
  <c r="CF80" i="21" s="1"/>
  <c r="CE80" i="21" a="1"/>
  <c r="CE80" i="21" s="1"/>
  <c r="CD80" i="21" a="1"/>
  <c r="CD80" i="21" s="1"/>
  <c r="CC80" i="21" a="1"/>
  <c r="CC80" i="21" s="1"/>
  <c r="CB80" i="21" a="1"/>
  <c r="CB80" i="21" s="1"/>
  <c r="CA80" i="21" a="1"/>
  <c r="CA80" i="21" s="1"/>
  <c r="BZ80" i="21" a="1"/>
  <c r="BZ80" i="21" s="1"/>
  <c r="BY80" i="21" a="1"/>
  <c r="BY80" i="21" s="1"/>
  <c r="BX80" i="21" a="1"/>
  <c r="BX80" i="21" s="1"/>
  <c r="BW80" i="21" a="1"/>
  <c r="BW80" i="21" s="1"/>
  <c r="BV80" i="21" a="1"/>
  <c r="BV80" i="21" s="1"/>
  <c r="BU80" i="21" a="1"/>
  <c r="BU80" i="21" s="1"/>
  <c r="BT80" i="21" a="1"/>
  <c r="BT80" i="21" s="1"/>
  <c r="BS80" i="21" a="1"/>
  <c r="BS80" i="21" s="1"/>
  <c r="BR80" i="21" a="1"/>
  <c r="BR80" i="21" s="1"/>
  <c r="BQ80" i="21" a="1"/>
  <c r="BQ80" i="21" s="1"/>
  <c r="BP80" i="21" a="1"/>
  <c r="BP80" i="21" s="1"/>
  <c r="BO80" i="21" a="1"/>
  <c r="BO80" i="21" s="1"/>
  <c r="BN80" i="21" a="1"/>
  <c r="BN80" i="21" s="1"/>
  <c r="BM80" i="21" a="1"/>
  <c r="BM80" i="21" s="1"/>
  <c r="BL80" i="21" a="1"/>
  <c r="BL80" i="21" s="1"/>
  <c r="BK80" i="21" a="1"/>
  <c r="BK80" i="21" s="1"/>
  <c r="BJ80" i="21" a="1"/>
  <c r="BJ80" i="21" s="1"/>
  <c r="BI80" i="21" a="1"/>
  <c r="BI80" i="21" s="1"/>
  <c r="BH80" i="21" a="1"/>
  <c r="BH80" i="21" s="1"/>
  <c r="BG80" i="21" a="1"/>
  <c r="BG80" i="21" s="1"/>
  <c r="BF80" i="21" a="1"/>
  <c r="BF80" i="21" s="1"/>
  <c r="BE80" i="21" a="1"/>
  <c r="BE80" i="21" s="1"/>
  <c r="BD80" i="21" a="1"/>
  <c r="BD80" i="21" s="1"/>
  <c r="BC80" i="21" a="1"/>
  <c r="BC80" i="21" s="1"/>
  <c r="BB80" i="21" a="1"/>
  <c r="BB80" i="21" s="1"/>
  <c r="BA80" i="21" a="1"/>
  <c r="BA80" i="21" s="1"/>
  <c r="AZ80" i="21" a="1"/>
  <c r="AZ80" i="21" s="1"/>
  <c r="AY80" i="21" a="1"/>
  <c r="AY80" i="21" s="1"/>
  <c r="AX80" i="21" a="1"/>
  <c r="AX80" i="21" s="1"/>
  <c r="AW80" i="21" a="1"/>
  <c r="AW80" i="21" s="1"/>
  <c r="AV80" i="21" a="1"/>
  <c r="AV80" i="21" s="1"/>
  <c r="AU80" i="21" a="1"/>
  <c r="AU80" i="21" s="1"/>
  <c r="AT80" i="21" a="1"/>
  <c r="AT80" i="21" s="1"/>
  <c r="AS80" i="21" a="1"/>
  <c r="AS80" i="21" s="1"/>
  <c r="AR80" i="21" a="1"/>
  <c r="AR80" i="21" s="1"/>
  <c r="AQ80" i="21" a="1"/>
  <c r="AQ80" i="21" s="1"/>
  <c r="AP80" i="21" a="1"/>
  <c r="AP80" i="21" s="1"/>
  <c r="AO80" i="21" a="1"/>
  <c r="AO80" i="21" s="1"/>
  <c r="AN80" i="21" a="1"/>
  <c r="AN80" i="21" s="1"/>
  <c r="AM80" i="21" a="1"/>
  <c r="AM80" i="21" s="1"/>
  <c r="AL80" i="21" a="1"/>
  <c r="AL80" i="21" s="1"/>
  <c r="AK80" i="21" a="1"/>
  <c r="AK80" i="21" s="1"/>
  <c r="AJ80" i="21" a="1"/>
  <c r="AJ80" i="21" s="1"/>
  <c r="AI80" i="21" a="1"/>
  <c r="AI80" i="21" s="1"/>
  <c r="AH80" i="21" a="1"/>
  <c r="AH80" i="21" s="1"/>
  <c r="AG80" i="21" a="1"/>
  <c r="AG80" i="21" s="1"/>
  <c r="AF80" i="21" a="1"/>
  <c r="AF80" i="21" s="1"/>
  <c r="AE80" i="21" a="1"/>
  <c r="AE80" i="21" s="1"/>
  <c r="AD80" i="21" a="1"/>
  <c r="AD80" i="21" s="1"/>
  <c r="AC80" i="21" a="1"/>
  <c r="AC80" i="21" s="1"/>
  <c r="AB80" i="21" a="1"/>
  <c r="AB80" i="21" s="1"/>
  <c r="AA80" i="21" a="1"/>
  <c r="AA80" i="21" s="1"/>
  <c r="Z80" i="21" a="1"/>
  <c r="Z80" i="21" s="1"/>
  <c r="Y80" i="21" a="1"/>
  <c r="Y80" i="21" s="1"/>
  <c r="X80" i="21" a="1"/>
  <c r="X80" i="21" s="1"/>
  <c r="W80" i="21" a="1"/>
  <c r="W80" i="21" s="1"/>
  <c r="V80" i="21" a="1"/>
  <c r="V80" i="21" s="1"/>
  <c r="U80" i="21" a="1"/>
  <c r="U80" i="21" s="1"/>
  <c r="T80" i="21" a="1"/>
  <c r="T80" i="21" s="1"/>
  <c r="S80" i="21" a="1"/>
  <c r="S80" i="21" s="1"/>
  <c r="R80" i="21" a="1"/>
  <c r="R80" i="21" s="1"/>
  <c r="Q80" i="21" a="1"/>
  <c r="Q80" i="21" s="1"/>
  <c r="P80" i="21" a="1"/>
  <c r="P80" i="21" s="1"/>
  <c r="O80" i="21" a="1"/>
  <c r="O80" i="21" s="1"/>
  <c r="N80" i="21" a="1"/>
  <c r="N80" i="21" s="1"/>
  <c r="M80" i="21" a="1"/>
  <c r="M80" i="21" s="1"/>
  <c r="L80" i="21" a="1"/>
  <c r="L80" i="21" s="1"/>
  <c r="K80" i="21" a="1"/>
  <c r="K80" i="21" s="1"/>
  <c r="J80" i="21" a="1"/>
  <c r="J80" i="21" s="1"/>
  <c r="I80" i="21" a="1"/>
  <c r="I80" i="21" s="1"/>
  <c r="H80" i="21" a="1"/>
  <c r="H80" i="21" s="1"/>
  <c r="G80" i="21" a="1"/>
  <c r="G80" i="21" s="1"/>
  <c r="F80" i="21" a="1"/>
  <c r="F80" i="21" s="1"/>
  <c r="E80" i="21" a="1"/>
  <c r="E80" i="21" s="1"/>
  <c r="D80" i="21" a="1"/>
  <c r="D80" i="21" s="1"/>
  <c r="C80" i="21" a="1"/>
  <c r="C80" i="21" s="1"/>
  <c r="B80" i="21" a="1"/>
  <c r="B80" i="21" s="1"/>
  <c r="A80" i="21"/>
  <c r="CW79" i="21" a="1"/>
  <c r="CW79" i="21" s="1"/>
  <c r="CV79" i="21" a="1"/>
  <c r="CV79" i="21" s="1"/>
  <c r="CU79" i="21" a="1"/>
  <c r="CU79" i="21" s="1"/>
  <c r="CT79" i="21" a="1"/>
  <c r="CT79" i="21" s="1"/>
  <c r="CS79" i="21" a="1"/>
  <c r="CS79" i="21" s="1"/>
  <c r="CR79" i="21" a="1"/>
  <c r="CR79" i="21" s="1"/>
  <c r="CQ79" i="21" a="1"/>
  <c r="CQ79" i="21" s="1"/>
  <c r="CP79" i="21" a="1"/>
  <c r="CP79" i="21" s="1"/>
  <c r="CO79" i="21" a="1"/>
  <c r="CO79" i="21" s="1"/>
  <c r="CN79" i="21" a="1"/>
  <c r="CN79" i="21" s="1"/>
  <c r="CM79" i="21" a="1"/>
  <c r="CM79" i="21" s="1"/>
  <c r="CL79" i="21" a="1"/>
  <c r="CL79" i="21" s="1"/>
  <c r="CK79" i="21" a="1"/>
  <c r="CK79" i="21" s="1"/>
  <c r="CJ79" i="21" a="1"/>
  <c r="CJ79" i="21" s="1"/>
  <c r="CI79" i="21" a="1"/>
  <c r="CI79" i="21" s="1"/>
  <c r="CH79" i="21" a="1"/>
  <c r="CH79" i="21" s="1"/>
  <c r="CG79" i="21" a="1"/>
  <c r="CG79" i="21" s="1"/>
  <c r="CF79" i="21" a="1"/>
  <c r="CF79" i="21" s="1"/>
  <c r="CE79" i="21" a="1"/>
  <c r="CE79" i="21" s="1"/>
  <c r="CD79" i="21" a="1"/>
  <c r="CD79" i="21" s="1"/>
  <c r="CC79" i="21" a="1"/>
  <c r="CC79" i="21" s="1"/>
  <c r="CB79" i="21" a="1"/>
  <c r="CB79" i="21" s="1"/>
  <c r="CA79" i="21" a="1"/>
  <c r="CA79" i="21" s="1"/>
  <c r="BZ79" i="21" a="1"/>
  <c r="BZ79" i="21" s="1"/>
  <c r="BY79" i="21" a="1"/>
  <c r="BY79" i="21" s="1"/>
  <c r="BX79" i="21" a="1"/>
  <c r="BX79" i="21" s="1"/>
  <c r="BW79" i="21" a="1"/>
  <c r="BW79" i="21" s="1"/>
  <c r="BV79" i="21" a="1"/>
  <c r="BV79" i="21" s="1"/>
  <c r="BU79" i="21" a="1"/>
  <c r="BU79" i="21" s="1"/>
  <c r="BT79" i="21" a="1"/>
  <c r="BT79" i="21" s="1"/>
  <c r="BS79" i="21" a="1"/>
  <c r="BS79" i="21" s="1"/>
  <c r="BR79" i="21" a="1"/>
  <c r="BR79" i="21" s="1"/>
  <c r="BQ79" i="21" a="1"/>
  <c r="BQ79" i="21" s="1"/>
  <c r="BP79" i="21" a="1"/>
  <c r="BP79" i="21" s="1"/>
  <c r="BO79" i="21" a="1"/>
  <c r="BO79" i="21" s="1"/>
  <c r="BN79" i="21" a="1"/>
  <c r="BN79" i="21" s="1"/>
  <c r="BM79" i="21" a="1"/>
  <c r="BM79" i="21" s="1"/>
  <c r="BL79" i="21" a="1"/>
  <c r="BL79" i="21" s="1"/>
  <c r="BK79" i="21" a="1"/>
  <c r="BK79" i="21" s="1"/>
  <c r="BJ79" i="21" a="1"/>
  <c r="BJ79" i="21" s="1"/>
  <c r="BI79" i="21" a="1"/>
  <c r="BI79" i="21" s="1"/>
  <c r="BH79" i="21" a="1"/>
  <c r="BH79" i="21" s="1"/>
  <c r="BG79" i="21" a="1"/>
  <c r="BG79" i="21" s="1"/>
  <c r="BF79" i="21" a="1"/>
  <c r="BF79" i="21" s="1"/>
  <c r="BE79" i="21" a="1"/>
  <c r="BE79" i="21" s="1"/>
  <c r="BD79" i="21" a="1"/>
  <c r="BD79" i="21" s="1"/>
  <c r="BC79" i="21" a="1"/>
  <c r="BC79" i="21" s="1"/>
  <c r="BB79" i="21" a="1"/>
  <c r="BB79" i="21" s="1"/>
  <c r="BA79" i="21" a="1"/>
  <c r="BA79" i="21" s="1"/>
  <c r="AZ79" i="21" a="1"/>
  <c r="AZ79" i="21" s="1"/>
  <c r="AY79" i="21" a="1"/>
  <c r="AY79" i="21" s="1"/>
  <c r="AX79" i="21" a="1"/>
  <c r="AX79" i="21" s="1"/>
  <c r="AW79" i="21" a="1"/>
  <c r="AW79" i="21" s="1"/>
  <c r="AV79" i="21" a="1"/>
  <c r="AV79" i="21" s="1"/>
  <c r="AU79" i="21" a="1"/>
  <c r="AU79" i="21" s="1"/>
  <c r="AT79" i="21" a="1"/>
  <c r="AT79" i="21" s="1"/>
  <c r="AS79" i="21" a="1"/>
  <c r="AS79" i="21" s="1"/>
  <c r="AR79" i="21" a="1"/>
  <c r="AR79" i="21" s="1"/>
  <c r="AQ79" i="21" a="1"/>
  <c r="AQ79" i="21" s="1"/>
  <c r="AP79" i="21" a="1"/>
  <c r="AP79" i="21" s="1"/>
  <c r="AO79" i="21" a="1"/>
  <c r="AO79" i="21" s="1"/>
  <c r="AN79" i="21" a="1"/>
  <c r="AN79" i="21" s="1"/>
  <c r="AM79" i="21" a="1"/>
  <c r="AM79" i="21" s="1"/>
  <c r="AL79" i="21" a="1"/>
  <c r="AL79" i="21" s="1"/>
  <c r="AK79" i="21" a="1"/>
  <c r="AK79" i="21" s="1"/>
  <c r="AJ79" i="21" a="1"/>
  <c r="AJ79" i="21" s="1"/>
  <c r="AI79" i="21" a="1"/>
  <c r="AI79" i="21" s="1"/>
  <c r="AH79" i="21" a="1"/>
  <c r="AH79" i="21" s="1"/>
  <c r="AG79" i="21" a="1"/>
  <c r="AG79" i="21" s="1"/>
  <c r="AF79" i="21" a="1"/>
  <c r="AF79" i="21" s="1"/>
  <c r="AE79" i="21" a="1"/>
  <c r="AE79" i="21" s="1"/>
  <c r="AD79" i="21" a="1"/>
  <c r="AD79" i="21" s="1"/>
  <c r="AC79" i="21" a="1"/>
  <c r="AC79" i="21" s="1"/>
  <c r="AB79" i="21" a="1"/>
  <c r="AB79" i="21" s="1"/>
  <c r="AA79" i="21" a="1"/>
  <c r="AA79" i="21" s="1"/>
  <c r="Z79" i="21" a="1"/>
  <c r="Z79" i="21" s="1"/>
  <c r="Y79" i="21" a="1"/>
  <c r="Y79" i="21" s="1"/>
  <c r="X79" i="21" a="1"/>
  <c r="X79" i="21" s="1"/>
  <c r="W79" i="21" a="1"/>
  <c r="W79" i="21" s="1"/>
  <c r="V79" i="21" a="1"/>
  <c r="V79" i="21" s="1"/>
  <c r="U79" i="21" a="1"/>
  <c r="U79" i="21" s="1"/>
  <c r="T79" i="21" a="1"/>
  <c r="T79" i="21" s="1"/>
  <c r="S79" i="21" a="1"/>
  <c r="S79" i="21" s="1"/>
  <c r="R79" i="21" a="1"/>
  <c r="R79" i="21" s="1"/>
  <c r="Q79" i="21" a="1"/>
  <c r="Q79" i="21" s="1"/>
  <c r="P79" i="21" a="1"/>
  <c r="P79" i="21" s="1"/>
  <c r="O79" i="21" a="1"/>
  <c r="O79" i="21" s="1"/>
  <c r="N79" i="21" a="1"/>
  <c r="N79" i="21" s="1"/>
  <c r="M79" i="21" a="1"/>
  <c r="M79" i="21" s="1"/>
  <c r="L79" i="21" a="1"/>
  <c r="L79" i="21" s="1"/>
  <c r="K79" i="21" a="1"/>
  <c r="K79" i="21" s="1"/>
  <c r="J79" i="21" a="1"/>
  <c r="J79" i="21" s="1"/>
  <c r="I79" i="21" a="1"/>
  <c r="I79" i="21" s="1"/>
  <c r="H79" i="21" a="1"/>
  <c r="H79" i="21" s="1"/>
  <c r="G79" i="21" a="1"/>
  <c r="G79" i="21" s="1"/>
  <c r="F79" i="21" a="1"/>
  <c r="F79" i="21" s="1"/>
  <c r="E79" i="21" a="1"/>
  <c r="E79" i="21" s="1"/>
  <c r="D79" i="21" a="1"/>
  <c r="D79" i="21" s="1"/>
  <c r="C79" i="21" a="1"/>
  <c r="C79" i="21" s="1"/>
  <c r="B79" i="21"/>
  <c r="B79" i="21" a="1"/>
  <c r="A79" i="21"/>
  <c r="CW78" i="21"/>
  <c r="CW78" i="21" a="1"/>
  <c r="CV78" i="21" a="1"/>
  <c r="CV78" i="21" s="1"/>
  <c r="CU78" i="21" a="1"/>
  <c r="CU78" i="21" s="1"/>
  <c r="CT78" i="21"/>
  <c r="CT78" i="21" a="1"/>
  <c r="CS78" i="21"/>
  <c r="CS78" i="21" a="1"/>
  <c r="CR78" i="21" a="1"/>
  <c r="CR78" i="21" s="1"/>
  <c r="CQ78" i="21" a="1"/>
  <c r="CQ78" i="21" s="1"/>
  <c r="CP78" i="21"/>
  <c r="CP78" i="21" a="1"/>
  <c r="CO78" i="21"/>
  <c r="CO78" i="21" a="1"/>
  <c r="CN78" i="21" a="1"/>
  <c r="CN78" i="21" s="1"/>
  <c r="CM78" i="21" a="1"/>
  <c r="CM78" i="21" s="1"/>
  <c r="CL78" i="21"/>
  <c r="CL78" i="21" a="1"/>
  <c r="CK78" i="21"/>
  <c r="CK78" i="21" a="1"/>
  <c r="CJ78" i="21" a="1"/>
  <c r="CJ78" i="21" s="1"/>
  <c r="CI78" i="21" a="1"/>
  <c r="CI78" i="21" s="1"/>
  <c r="CH78" i="21"/>
  <c r="CH78" i="21" a="1"/>
  <c r="CG78" i="21"/>
  <c r="CG78" i="21" a="1"/>
  <c r="CF78" i="21" a="1"/>
  <c r="CF78" i="21" s="1"/>
  <c r="CE78" i="21" a="1"/>
  <c r="CE78" i="21" s="1"/>
  <c r="CD78" i="21"/>
  <c r="CD78" i="21" a="1"/>
  <c r="CC78" i="21"/>
  <c r="CC78" i="21" a="1"/>
  <c r="CB78" i="21" a="1"/>
  <c r="CB78" i="21" s="1"/>
  <c r="CA78" i="21" a="1"/>
  <c r="CA78" i="21" s="1"/>
  <c r="BZ78" i="21"/>
  <c r="BZ78" i="21" a="1"/>
  <c r="BY78" i="21"/>
  <c r="BY78" i="21" a="1"/>
  <c r="BX78" i="21" a="1"/>
  <c r="BX78" i="21" s="1"/>
  <c r="BW78" i="21" a="1"/>
  <c r="BW78" i="21" s="1"/>
  <c r="BV78" i="21"/>
  <c r="BV78" i="21" a="1"/>
  <c r="BU78" i="21"/>
  <c r="BU78" i="21" a="1"/>
  <c r="BT78" i="21" a="1"/>
  <c r="BT78" i="21" s="1"/>
  <c r="BS78" i="21" a="1"/>
  <c r="BS78" i="21" s="1"/>
  <c r="BR78" i="21"/>
  <c r="BR78" i="21" a="1"/>
  <c r="BQ78" i="21"/>
  <c r="BQ78" i="21" a="1"/>
  <c r="BP78" i="21" a="1"/>
  <c r="BP78" i="21" s="1"/>
  <c r="BO78" i="21" a="1"/>
  <c r="BO78" i="21" s="1"/>
  <c r="BN78" i="21"/>
  <c r="BN78" i="21" a="1"/>
  <c r="BM78" i="21"/>
  <c r="BM78" i="21" a="1"/>
  <c r="BL78" i="21" a="1"/>
  <c r="BL78" i="21" s="1"/>
  <c r="BK78" i="21" a="1"/>
  <c r="BK78" i="21" s="1"/>
  <c r="BJ78" i="21"/>
  <c r="BJ78" i="21" a="1"/>
  <c r="BI78" i="21"/>
  <c r="BI78" i="21" a="1"/>
  <c r="BH78" i="21" a="1"/>
  <c r="BH78" i="21" s="1"/>
  <c r="BG78" i="21" a="1"/>
  <c r="BG78" i="21" s="1"/>
  <c r="BF78" i="21"/>
  <c r="BF78" i="21" a="1"/>
  <c r="BE78" i="21"/>
  <c r="BE78" i="21" a="1"/>
  <c r="BD78" i="21" a="1"/>
  <c r="BD78" i="21" s="1"/>
  <c r="BC78" i="21" a="1"/>
  <c r="BC78" i="21" s="1"/>
  <c r="BB78" i="21"/>
  <c r="BB78" i="21" a="1"/>
  <c r="BA78" i="21"/>
  <c r="BA78" i="21" a="1"/>
  <c r="AZ78" i="21" a="1"/>
  <c r="AZ78" i="21" s="1"/>
  <c r="AY78" i="21" a="1"/>
  <c r="AY78" i="21" s="1"/>
  <c r="AX78" i="21"/>
  <c r="AX78" i="21" a="1"/>
  <c r="AW78" i="21"/>
  <c r="AW78" i="21" a="1"/>
  <c r="AV78" i="21" a="1"/>
  <c r="AV78" i="21" s="1"/>
  <c r="AU78" i="21" a="1"/>
  <c r="AU78" i="21" s="1"/>
  <c r="AT78" i="21"/>
  <c r="AT78" i="21" a="1"/>
  <c r="AS78" i="21"/>
  <c r="AS78" i="21" a="1"/>
  <c r="AR78" i="21" a="1"/>
  <c r="AR78" i="21" s="1"/>
  <c r="AQ78" i="21" a="1"/>
  <c r="AQ78" i="21" s="1"/>
  <c r="AP78" i="21"/>
  <c r="AP78" i="21" a="1"/>
  <c r="AO78" i="21"/>
  <c r="AO78" i="21" a="1"/>
  <c r="AN78" i="21" a="1"/>
  <c r="AN78" i="21" s="1"/>
  <c r="AM78" i="21" a="1"/>
  <c r="AM78" i="21" s="1"/>
  <c r="AL78" i="21"/>
  <c r="AL78" i="21" a="1"/>
  <c r="AK78" i="21"/>
  <c r="AK78" i="21" a="1"/>
  <c r="AJ78" i="21" a="1"/>
  <c r="AJ78" i="21" s="1"/>
  <c r="AI78" i="21" a="1"/>
  <c r="AI78" i="21" s="1"/>
  <c r="AH78" i="21"/>
  <c r="AH78" i="21" a="1"/>
  <c r="AG78" i="21"/>
  <c r="AG78" i="21" a="1"/>
  <c r="AF78" i="21" a="1"/>
  <c r="AF78" i="21" s="1"/>
  <c r="AE78" i="21" a="1"/>
  <c r="AE78" i="21" s="1"/>
  <c r="AD78" i="21"/>
  <c r="AD78" i="21" a="1"/>
  <c r="AC78" i="21"/>
  <c r="AC78" i="21" a="1"/>
  <c r="AB78" i="21" a="1"/>
  <c r="AB78" i="21" s="1"/>
  <c r="AA78" i="21" a="1"/>
  <c r="AA78" i="21" s="1"/>
  <c r="Z78" i="21"/>
  <c r="Z78" i="21" a="1"/>
  <c r="Y78" i="21"/>
  <c r="Y78" i="21" a="1"/>
  <c r="X78" i="21" a="1"/>
  <c r="X78" i="21" s="1"/>
  <c r="W78" i="21" a="1"/>
  <c r="W78" i="21" s="1"/>
  <c r="V78" i="21"/>
  <c r="V78" i="21" a="1"/>
  <c r="U78" i="21"/>
  <c r="U78" i="21" a="1"/>
  <c r="T78" i="21" a="1"/>
  <c r="T78" i="21" s="1"/>
  <c r="S78" i="21" a="1"/>
  <c r="S78" i="21" s="1"/>
  <c r="R78" i="21"/>
  <c r="R78" i="21" a="1"/>
  <c r="Q78" i="21"/>
  <c r="Q78" i="21" a="1"/>
  <c r="P78" i="21" a="1"/>
  <c r="P78" i="21" s="1"/>
  <c r="O78" i="21" a="1"/>
  <c r="O78" i="21" s="1"/>
  <c r="N78" i="21"/>
  <c r="N78" i="21" a="1"/>
  <c r="M78" i="21"/>
  <c r="M78" i="21" a="1"/>
  <c r="L78" i="21" a="1"/>
  <c r="L78" i="21" s="1"/>
  <c r="K78" i="21" a="1"/>
  <c r="K78" i="21" s="1"/>
  <c r="J78" i="21"/>
  <c r="J78" i="21" a="1"/>
  <c r="I78" i="21"/>
  <c r="I78" i="21" a="1"/>
  <c r="H78" i="21" a="1"/>
  <c r="H78" i="21" s="1"/>
  <c r="G78" i="21" a="1"/>
  <c r="G78" i="21" s="1"/>
  <c r="F78" i="21"/>
  <c r="F78" i="21" a="1"/>
  <c r="E78" i="21" a="1"/>
  <c r="E78" i="21" s="1"/>
  <c r="D78" i="21" a="1"/>
  <c r="D78" i="21" s="1"/>
  <c r="C78" i="21" a="1"/>
  <c r="C78" i="21" s="1"/>
  <c r="B78" i="21"/>
  <c r="B78" i="21" a="1"/>
  <c r="A78" i="21"/>
  <c r="CW77" i="21" a="1"/>
  <c r="CW77" i="21" s="1"/>
  <c r="CV77" i="21" a="1"/>
  <c r="CV77" i="21" s="1"/>
  <c r="CU77" i="21"/>
  <c r="CU77" i="21" a="1"/>
  <c r="CT77" i="21" a="1"/>
  <c r="CT77" i="21" s="1"/>
  <c r="CS77" i="21" a="1"/>
  <c r="CS77" i="21" s="1"/>
  <c r="CR77" i="21" a="1"/>
  <c r="CR77" i="21" s="1"/>
  <c r="CQ77" i="21"/>
  <c r="CQ77" i="21" a="1"/>
  <c r="CP77" i="21" a="1"/>
  <c r="CP77" i="21" s="1"/>
  <c r="CO77" i="21" a="1"/>
  <c r="CO77" i="21" s="1"/>
  <c r="CN77" i="21" a="1"/>
  <c r="CN77" i="21" s="1"/>
  <c r="CM77" i="21"/>
  <c r="CM77" i="21" a="1"/>
  <c r="CL77" i="21" a="1"/>
  <c r="CL77" i="21" s="1"/>
  <c r="CK77" i="21" a="1"/>
  <c r="CK77" i="21" s="1"/>
  <c r="CJ77" i="21" a="1"/>
  <c r="CJ77" i="21" s="1"/>
  <c r="CI77" i="21"/>
  <c r="CI77" i="21" a="1"/>
  <c r="CH77" i="21" a="1"/>
  <c r="CH77" i="21" s="1"/>
  <c r="CG77" i="21"/>
  <c r="CG77" i="21" a="1"/>
  <c r="CF77" i="21"/>
  <c r="CF77" i="21" a="1"/>
  <c r="CE77" i="21" a="1"/>
  <c r="CE77" i="21" s="1"/>
  <c r="CD77" i="21" a="1"/>
  <c r="CD77" i="21" s="1"/>
  <c r="CC77" i="21" a="1"/>
  <c r="CC77" i="21" s="1"/>
  <c r="CB77" i="21" a="1"/>
  <c r="CB77" i="21" s="1"/>
  <c r="CA77" i="21" a="1"/>
  <c r="CA77" i="21" s="1"/>
  <c r="BZ77" i="21" a="1"/>
  <c r="BZ77" i="21" s="1"/>
  <c r="BY77" i="21"/>
  <c r="BY77" i="21" a="1"/>
  <c r="BX77" i="21"/>
  <c r="BX77" i="21" a="1"/>
  <c r="BW77" i="21"/>
  <c r="BW77" i="21" a="1"/>
  <c r="BV77" i="21" a="1"/>
  <c r="BV77" i="21" s="1"/>
  <c r="BU77" i="21"/>
  <c r="BU77" i="21" a="1"/>
  <c r="BT77" i="21" a="1"/>
  <c r="BT77" i="21" s="1"/>
  <c r="BS77" i="21" a="1"/>
  <c r="BS77" i="21" s="1"/>
  <c r="BR77" i="21" a="1"/>
  <c r="BR77" i="21" s="1"/>
  <c r="BQ77" i="21" a="1"/>
  <c r="BQ77" i="21" s="1"/>
  <c r="BP77" i="21"/>
  <c r="BP77" i="21" a="1"/>
  <c r="BO77" i="21"/>
  <c r="BO77" i="21" a="1"/>
  <c r="BN77" i="21" a="1"/>
  <c r="BN77" i="21" s="1"/>
  <c r="BM77" i="21" a="1"/>
  <c r="BM77" i="21" s="1"/>
  <c r="BL77" i="21"/>
  <c r="BL77" i="21" a="1"/>
  <c r="BK77" i="21" a="1"/>
  <c r="BK77" i="21" s="1"/>
  <c r="BJ77" i="21" a="1"/>
  <c r="BJ77" i="21" s="1"/>
  <c r="BI77" i="21"/>
  <c r="BI77" i="21" a="1"/>
  <c r="BH77" i="21" a="1"/>
  <c r="BH77" i="21" s="1"/>
  <c r="BG77" i="21"/>
  <c r="BG77" i="21" a="1"/>
  <c r="BF77" i="21" a="1"/>
  <c r="BF77" i="21" s="1"/>
  <c r="BE77" i="21" a="1"/>
  <c r="BE77" i="21" s="1"/>
  <c r="BD77" i="21" a="1"/>
  <c r="BD77" i="21" s="1"/>
  <c r="BC77" i="21"/>
  <c r="BC77" i="21" a="1"/>
  <c r="BB77" i="21" a="1"/>
  <c r="BB77" i="21" s="1"/>
  <c r="BA77" i="21"/>
  <c r="BA77" i="21" a="1"/>
  <c r="AZ77" i="21"/>
  <c r="AZ77" i="21" a="1"/>
  <c r="AY77" i="21" a="1"/>
  <c r="AY77" i="21" s="1"/>
  <c r="AX77" i="21" a="1"/>
  <c r="AX77" i="21" s="1"/>
  <c r="AW77" i="21" a="1"/>
  <c r="AW77" i="21" s="1"/>
  <c r="AV77" i="21" a="1"/>
  <c r="AV77" i="21" s="1"/>
  <c r="AU77" i="21" a="1"/>
  <c r="AU77" i="21" s="1"/>
  <c r="AT77" i="21" a="1"/>
  <c r="AT77" i="21" s="1"/>
  <c r="AS77" i="21"/>
  <c r="AS77" i="21" a="1"/>
  <c r="AR77" i="21"/>
  <c r="AR77" i="21" a="1"/>
  <c r="AQ77" i="21"/>
  <c r="AQ77" i="21" a="1"/>
  <c r="AP77" i="21" a="1"/>
  <c r="AP77" i="21" s="1"/>
  <c r="AO77" i="21"/>
  <c r="AO77" i="21" a="1"/>
  <c r="AN77" i="21" a="1"/>
  <c r="AN77" i="21" s="1"/>
  <c r="AM77" i="21" a="1"/>
  <c r="AM77" i="21" s="1"/>
  <c r="AL77" i="21" a="1"/>
  <c r="AL77" i="21" s="1"/>
  <c r="AK77" i="21" a="1"/>
  <c r="AK77" i="21" s="1"/>
  <c r="AJ77" i="21"/>
  <c r="AJ77" i="21" a="1"/>
  <c r="AI77" i="21"/>
  <c r="AI77" i="21" a="1"/>
  <c r="AH77" i="21" a="1"/>
  <c r="AH77" i="21" s="1"/>
  <c r="AG77" i="21" a="1"/>
  <c r="AG77" i="21" s="1"/>
  <c r="AF77" i="21"/>
  <c r="AF77" i="21" a="1"/>
  <c r="AE77" i="21" a="1"/>
  <c r="AE77" i="21" s="1"/>
  <c r="AD77" i="21" a="1"/>
  <c r="AD77" i="21" s="1"/>
  <c r="AC77" i="21"/>
  <c r="AC77" i="21" a="1"/>
  <c r="AB77" i="21" a="1"/>
  <c r="AB77" i="21" s="1"/>
  <c r="AA77" i="21"/>
  <c r="AA77" i="21" a="1"/>
  <c r="Z77" i="21" a="1"/>
  <c r="Z77" i="21" s="1"/>
  <c r="Y77" i="21" a="1"/>
  <c r="Y77" i="21" s="1"/>
  <c r="X77" i="21" a="1"/>
  <c r="X77" i="21" s="1"/>
  <c r="W77" i="21"/>
  <c r="W77" i="21" a="1"/>
  <c r="V77" i="21" a="1"/>
  <c r="V77" i="21" s="1"/>
  <c r="U77" i="21"/>
  <c r="U77" i="21" a="1"/>
  <c r="T77" i="21"/>
  <c r="T77" i="21" a="1"/>
  <c r="S77" i="21" a="1"/>
  <c r="S77" i="21" s="1"/>
  <c r="R77" i="21" a="1"/>
  <c r="R77" i="21" s="1"/>
  <c r="Q77" i="21" a="1"/>
  <c r="Q77" i="21" s="1"/>
  <c r="P77" i="21" a="1"/>
  <c r="P77" i="21" s="1"/>
  <c r="O77" i="21" a="1"/>
  <c r="O77" i="21" s="1"/>
  <c r="N77" i="21" a="1"/>
  <c r="N77" i="21" s="1"/>
  <c r="M77" i="21"/>
  <c r="M77" i="21" a="1"/>
  <c r="L77" i="21"/>
  <c r="L77" i="21" a="1"/>
  <c r="K77" i="21"/>
  <c r="K77" i="21" a="1"/>
  <c r="J77" i="21" a="1"/>
  <c r="J77" i="21" s="1"/>
  <c r="I77" i="21" a="1"/>
  <c r="I77" i="21" s="1"/>
  <c r="H77" i="21" a="1"/>
  <c r="H77" i="21" s="1"/>
  <c r="G77" i="21"/>
  <c r="G77" i="21" a="1"/>
  <c r="F77" i="21" a="1"/>
  <c r="F77" i="21" s="1"/>
  <c r="E77" i="21" a="1"/>
  <c r="E77" i="21" s="1"/>
  <c r="D77" i="21" a="1"/>
  <c r="D77" i="21" s="1"/>
  <c r="C77" i="21" a="1"/>
  <c r="C77" i="21" s="1"/>
  <c r="B77" i="21" a="1"/>
  <c r="B77" i="21" s="1"/>
  <c r="A77" i="21"/>
  <c r="CW76" i="21" a="1"/>
  <c r="CW76" i="21" s="1"/>
  <c r="CV76" i="21" a="1"/>
  <c r="CV76" i="21" s="1"/>
  <c r="CU76" i="21" a="1"/>
  <c r="CU76" i="21" s="1"/>
  <c r="CT76" i="21" a="1"/>
  <c r="CT76" i="21" s="1"/>
  <c r="CS76" i="21" a="1"/>
  <c r="CS76" i="21" s="1"/>
  <c r="CR76" i="21" a="1"/>
  <c r="CR76" i="21" s="1"/>
  <c r="CQ76" i="21" a="1"/>
  <c r="CQ76" i="21" s="1"/>
  <c r="CP76" i="21" a="1"/>
  <c r="CP76" i="21" s="1"/>
  <c r="CO76" i="21" a="1"/>
  <c r="CO76" i="21" s="1"/>
  <c r="CN76" i="21" a="1"/>
  <c r="CN76" i="21" s="1"/>
  <c r="CM76" i="21" a="1"/>
  <c r="CM76" i="21" s="1"/>
  <c r="CL76" i="21" a="1"/>
  <c r="CL76" i="21" s="1"/>
  <c r="CK76" i="21" a="1"/>
  <c r="CK76" i="21" s="1"/>
  <c r="CJ76" i="21" a="1"/>
  <c r="CJ76" i="21" s="1"/>
  <c r="CI76" i="21" a="1"/>
  <c r="CI76" i="21" s="1"/>
  <c r="CH76" i="21" a="1"/>
  <c r="CH76" i="21" s="1"/>
  <c r="CG76" i="21" a="1"/>
  <c r="CG76" i="21" s="1"/>
  <c r="CF76" i="21" a="1"/>
  <c r="CF76" i="21" s="1"/>
  <c r="CE76" i="21" a="1"/>
  <c r="CE76" i="21" s="1"/>
  <c r="CD76" i="21" a="1"/>
  <c r="CD76" i="21" s="1"/>
  <c r="CC76" i="21" a="1"/>
  <c r="CC76" i="21" s="1"/>
  <c r="CB76" i="21" a="1"/>
  <c r="CB76" i="21" s="1"/>
  <c r="CA76" i="21" a="1"/>
  <c r="CA76" i="21" s="1"/>
  <c r="BZ76" i="21" a="1"/>
  <c r="BZ76" i="21" s="1"/>
  <c r="BY76" i="21" a="1"/>
  <c r="BY76" i="21" s="1"/>
  <c r="BX76" i="21" a="1"/>
  <c r="BX76" i="21" s="1"/>
  <c r="BW76" i="21" a="1"/>
  <c r="BW76" i="21" s="1"/>
  <c r="BV76" i="21" a="1"/>
  <c r="BV76" i="21" s="1"/>
  <c r="BU76" i="21" a="1"/>
  <c r="BU76" i="21" s="1"/>
  <c r="BT76" i="21" a="1"/>
  <c r="BT76" i="21" s="1"/>
  <c r="BS76" i="21" a="1"/>
  <c r="BS76" i="21" s="1"/>
  <c r="BR76" i="21" a="1"/>
  <c r="BR76" i="21" s="1"/>
  <c r="BQ76" i="21" a="1"/>
  <c r="BQ76" i="21" s="1"/>
  <c r="BP76" i="21" a="1"/>
  <c r="BP76" i="21" s="1"/>
  <c r="BO76" i="21" a="1"/>
  <c r="BO76" i="21" s="1"/>
  <c r="BN76" i="21" a="1"/>
  <c r="BN76" i="21" s="1"/>
  <c r="BM76" i="21" a="1"/>
  <c r="BM76" i="21" s="1"/>
  <c r="BL76" i="21" a="1"/>
  <c r="BL76" i="21" s="1"/>
  <c r="BK76" i="21" a="1"/>
  <c r="BK76" i="21" s="1"/>
  <c r="BJ76" i="21" a="1"/>
  <c r="BJ76" i="21" s="1"/>
  <c r="BI76" i="21" a="1"/>
  <c r="BI76" i="21" s="1"/>
  <c r="BH76" i="21" a="1"/>
  <c r="BH76" i="21" s="1"/>
  <c r="BG76" i="21" a="1"/>
  <c r="BG76" i="21" s="1"/>
  <c r="BF76" i="21" a="1"/>
  <c r="BF76" i="21" s="1"/>
  <c r="BE76" i="21" a="1"/>
  <c r="BE76" i="21" s="1"/>
  <c r="BD76" i="21" a="1"/>
  <c r="BD76" i="21" s="1"/>
  <c r="BC76" i="21" a="1"/>
  <c r="BC76" i="21" s="1"/>
  <c r="BB76" i="21" a="1"/>
  <c r="BB76" i="21" s="1"/>
  <c r="BA76" i="21" a="1"/>
  <c r="BA76" i="21" s="1"/>
  <c r="AZ76" i="21" a="1"/>
  <c r="AZ76" i="21" s="1"/>
  <c r="AY76" i="21" a="1"/>
  <c r="AY76" i="21" s="1"/>
  <c r="AX76" i="21" a="1"/>
  <c r="AX76" i="21" s="1"/>
  <c r="AW76" i="21" a="1"/>
  <c r="AW76" i="21" s="1"/>
  <c r="AV76" i="21" a="1"/>
  <c r="AV76" i="21" s="1"/>
  <c r="AU76" i="21" a="1"/>
  <c r="AU76" i="21" s="1"/>
  <c r="AT76" i="21" a="1"/>
  <c r="AT76" i="21" s="1"/>
  <c r="AS76" i="21" a="1"/>
  <c r="AS76" i="21" s="1"/>
  <c r="AR76" i="21" a="1"/>
  <c r="AR76" i="21" s="1"/>
  <c r="AQ76" i="21" a="1"/>
  <c r="AQ76" i="21" s="1"/>
  <c r="AP76" i="21" a="1"/>
  <c r="AP76" i="21" s="1"/>
  <c r="AO76" i="21" a="1"/>
  <c r="AO76" i="21" s="1"/>
  <c r="AN76" i="21" a="1"/>
  <c r="AN76" i="21" s="1"/>
  <c r="AM76" i="21" a="1"/>
  <c r="AM76" i="21" s="1"/>
  <c r="AL76" i="21" a="1"/>
  <c r="AL76" i="21" s="1"/>
  <c r="AK76" i="21" a="1"/>
  <c r="AK76" i="21" s="1"/>
  <c r="AJ76" i="21" a="1"/>
  <c r="AJ76" i="21" s="1"/>
  <c r="AI76" i="21" a="1"/>
  <c r="AI76" i="21" s="1"/>
  <c r="AH76" i="21" a="1"/>
  <c r="AH76" i="21" s="1"/>
  <c r="AG76" i="21" a="1"/>
  <c r="AG76" i="21" s="1"/>
  <c r="AF76" i="21" a="1"/>
  <c r="AF76" i="21" s="1"/>
  <c r="AE76" i="21" a="1"/>
  <c r="AE76" i="21" s="1"/>
  <c r="AD76" i="21" a="1"/>
  <c r="AD76" i="21" s="1"/>
  <c r="AC76" i="21" a="1"/>
  <c r="AC76" i="21" s="1"/>
  <c r="AB76" i="21" a="1"/>
  <c r="AB76" i="21" s="1"/>
  <c r="AA76" i="21" a="1"/>
  <c r="AA76" i="21" s="1"/>
  <c r="Z76" i="21" a="1"/>
  <c r="Z76" i="21" s="1"/>
  <c r="Y76" i="21" a="1"/>
  <c r="Y76" i="21" s="1"/>
  <c r="X76" i="21" a="1"/>
  <c r="X76" i="21" s="1"/>
  <c r="W76" i="21" a="1"/>
  <c r="W76" i="21" s="1"/>
  <c r="V76" i="21" a="1"/>
  <c r="V76" i="21" s="1"/>
  <c r="U76" i="21" a="1"/>
  <c r="U76" i="21" s="1"/>
  <c r="T76" i="21" a="1"/>
  <c r="T76" i="21" s="1"/>
  <c r="S76" i="21" a="1"/>
  <c r="S76" i="21" s="1"/>
  <c r="R76" i="21" a="1"/>
  <c r="R76" i="21" s="1"/>
  <c r="Q76" i="21" a="1"/>
  <c r="Q76" i="21" s="1"/>
  <c r="P76" i="21" a="1"/>
  <c r="P76" i="21" s="1"/>
  <c r="O76" i="21" a="1"/>
  <c r="O76" i="21" s="1"/>
  <c r="N76" i="21" a="1"/>
  <c r="N76" i="21" s="1"/>
  <c r="M76" i="21" a="1"/>
  <c r="M76" i="21" s="1"/>
  <c r="L76" i="21" a="1"/>
  <c r="L76" i="21" s="1"/>
  <c r="K76" i="21" a="1"/>
  <c r="K76" i="21" s="1"/>
  <c r="J76" i="21" a="1"/>
  <c r="J76" i="21" s="1"/>
  <c r="I76" i="21" a="1"/>
  <c r="I76" i="21" s="1"/>
  <c r="H76" i="21" a="1"/>
  <c r="H76" i="21" s="1"/>
  <c r="G76" i="21" a="1"/>
  <c r="G76" i="21" s="1"/>
  <c r="F76" i="21" a="1"/>
  <c r="F76" i="21" s="1"/>
  <c r="E76" i="21" a="1"/>
  <c r="E76" i="21" s="1"/>
  <c r="D76" i="21" a="1"/>
  <c r="D76" i="21" s="1"/>
  <c r="C76" i="21" a="1"/>
  <c r="C76" i="21" s="1"/>
  <c r="B76" i="21"/>
  <c r="B76" i="21" a="1"/>
  <c r="A76" i="21"/>
  <c r="CW75" i="21" a="1"/>
  <c r="CW75" i="21" s="1"/>
  <c r="CV75" i="21" a="1"/>
  <c r="CV75" i="21" s="1"/>
  <c r="CU75" i="21" a="1"/>
  <c r="CU75" i="21" s="1"/>
  <c r="CT75" i="21" a="1"/>
  <c r="CT75" i="21" s="1"/>
  <c r="CS75" i="21" a="1"/>
  <c r="CS75" i="21" s="1"/>
  <c r="CR75" i="21" a="1"/>
  <c r="CR75" i="21" s="1"/>
  <c r="CQ75" i="21" a="1"/>
  <c r="CQ75" i="21" s="1"/>
  <c r="CP75" i="21" a="1"/>
  <c r="CP75" i="21" s="1"/>
  <c r="CO75" i="21" a="1"/>
  <c r="CO75" i="21" s="1"/>
  <c r="CN75" i="21" a="1"/>
  <c r="CN75" i="21" s="1"/>
  <c r="CM75" i="21" a="1"/>
  <c r="CM75" i="21" s="1"/>
  <c r="CL75" i="21" a="1"/>
  <c r="CL75" i="21" s="1"/>
  <c r="CK75" i="21" a="1"/>
  <c r="CK75" i="21" s="1"/>
  <c r="CJ75" i="21" a="1"/>
  <c r="CJ75" i="21" s="1"/>
  <c r="CI75" i="21" a="1"/>
  <c r="CI75" i="21" s="1"/>
  <c r="CH75" i="21" a="1"/>
  <c r="CH75" i="21" s="1"/>
  <c r="CG75" i="21" a="1"/>
  <c r="CG75" i="21" s="1"/>
  <c r="CF75" i="21" a="1"/>
  <c r="CF75" i="21" s="1"/>
  <c r="CE75" i="21" a="1"/>
  <c r="CE75" i="21" s="1"/>
  <c r="CD75" i="21" a="1"/>
  <c r="CD75" i="21" s="1"/>
  <c r="CC75" i="21" a="1"/>
  <c r="CC75" i="21" s="1"/>
  <c r="CB75" i="21" a="1"/>
  <c r="CB75" i="21" s="1"/>
  <c r="CA75" i="21" a="1"/>
  <c r="CA75" i="21" s="1"/>
  <c r="BZ75" i="21" a="1"/>
  <c r="BZ75" i="21" s="1"/>
  <c r="BY75" i="21" a="1"/>
  <c r="BY75" i="21" s="1"/>
  <c r="BX75" i="21" a="1"/>
  <c r="BX75" i="21" s="1"/>
  <c r="BW75" i="21" a="1"/>
  <c r="BW75" i="21" s="1"/>
  <c r="BV75" i="21" a="1"/>
  <c r="BV75" i="21" s="1"/>
  <c r="BU75" i="21" a="1"/>
  <c r="BU75" i="21" s="1"/>
  <c r="BT75" i="21" a="1"/>
  <c r="BT75" i="21" s="1"/>
  <c r="BS75" i="21" a="1"/>
  <c r="BS75" i="21" s="1"/>
  <c r="BR75" i="21" a="1"/>
  <c r="BR75" i="21" s="1"/>
  <c r="BQ75" i="21" a="1"/>
  <c r="BQ75" i="21" s="1"/>
  <c r="BP75" i="21" a="1"/>
  <c r="BP75" i="21" s="1"/>
  <c r="BO75" i="21" a="1"/>
  <c r="BO75" i="21" s="1"/>
  <c r="BN75" i="21" a="1"/>
  <c r="BN75" i="21" s="1"/>
  <c r="BM75" i="21" a="1"/>
  <c r="BM75" i="21" s="1"/>
  <c r="BL75" i="21" a="1"/>
  <c r="BL75" i="21" s="1"/>
  <c r="BK75" i="21" a="1"/>
  <c r="BK75" i="21" s="1"/>
  <c r="BJ75" i="21" a="1"/>
  <c r="BJ75" i="21" s="1"/>
  <c r="BI75" i="21" a="1"/>
  <c r="BI75" i="21" s="1"/>
  <c r="BH75" i="21" a="1"/>
  <c r="BH75" i="21" s="1"/>
  <c r="BG75" i="21" a="1"/>
  <c r="BG75" i="21" s="1"/>
  <c r="BF75" i="21" a="1"/>
  <c r="BF75" i="21" s="1"/>
  <c r="BE75" i="21" a="1"/>
  <c r="BE75" i="21" s="1"/>
  <c r="BD75" i="21" a="1"/>
  <c r="BD75" i="21" s="1"/>
  <c r="BC75" i="21" a="1"/>
  <c r="BC75" i="21" s="1"/>
  <c r="BB75" i="21" a="1"/>
  <c r="BB75" i="21" s="1"/>
  <c r="BA75" i="21" a="1"/>
  <c r="BA75" i="21" s="1"/>
  <c r="AZ75" i="21" a="1"/>
  <c r="AZ75" i="21" s="1"/>
  <c r="AY75" i="21" a="1"/>
  <c r="AY75" i="21" s="1"/>
  <c r="AX75" i="21" a="1"/>
  <c r="AX75" i="21" s="1"/>
  <c r="AW75" i="21" a="1"/>
  <c r="AW75" i="21" s="1"/>
  <c r="AV75" i="21" a="1"/>
  <c r="AV75" i="21" s="1"/>
  <c r="AU75" i="21" a="1"/>
  <c r="AU75" i="21" s="1"/>
  <c r="AT75" i="21" a="1"/>
  <c r="AT75" i="21" s="1"/>
  <c r="AS75" i="21" a="1"/>
  <c r="AS75" i="21" s="1"/>
  <c r="AR75" i="21" a="1"/>
  <c r="AR75" i="21" s="1"/>
  <c r="AQ75" i="21" a="1"/>
  <c r="AQ75" i="21" s="1"/>
  <c r="AP75" i="21" a="1"/>
  <c r="AP75" i="21" s="1"/>
  <c r="AO75" i="21" a="1"/>
  <c r="AO75" i="21" s="1"/>
  <c r="AN75" i="21" a="1"/>
  <c r="AN75" i="21" s="1"/>
  <c r="AM75" i="21" a="1"/>
  <c r="AM75" i="21" s="1"/>
  <c r="AL75" i="21" a="1"/>
  <c r="AL75" i="21" s="1"/>
  <c r="AK75" i="21" a="1"/>
  <c r="AK75" i="21" s="1"/>
  <c r="AJ75" i="21" a="1"/>
  <c r="AJ75" i="21" s="1"/>
  <c r="AI75" i="21" a="1"/>
  <c r="AI75" i="21" s="1"/>
  <c r="AH75" i="21" a="1"/>
  <c r="AH75" i="21" s="1"/>
  <c r="AG75" i="21" a="1"/>
  <c r="AG75" i="21" s="1"/>
  <c r="AF75" i="21" a="1"/>
  <c r="AF75" i="21" s="1"/>
  <c r="AE75" i="21" a="1"/>
  <c r="AE75" i="21" s="1"/>
  <c r="AD75" i="21" a="1"/>
  <c r="AD75" i="21" s="1"/>
  <c r="AC75" i="21" a="1"/>
  <c r="AC75" i="21" s="1"/>
  <c r="AB75" i="21" a="1"/>
  <c r="AB75" i="21" s="1"/>
  <c r="AA75" i="21" a="1"/>
  <c r="AA75" i="21" s="1"/>
  <c r="Z75" i="21" a="1"/>
  <c r="Z75" i="21" s="1"/>
  <c r="Y75" i="21" a="1"/>
  <c r="Y75" i="21" s="1"/>
  <c r="X75" i="21" a="1"/>
  <c r="X75" i="21" s="1"/>
  <c r="W75" i="21" a="1"/>
  <c r="W75" i="21" s="1"/>
  <c r="V75" i="21" a="1"/>
  <c r="V75" i="21" s="1"/>
  <c r="U75" i="21" a="1"/>
  <c r="U75" i="21" s="1"/>
  <c r="T75" i="21" a="1"/>
  <c r="T75" i="21" s="1"/>
  <c r="S75" i="21" a="1"/>
  <c r="S75" i="21" s="1"/>
  <c r="R75" i="21" a="1"/>
  <c r="R75" i="21" s="1"/>
  <c r="Q75" i="21" a="1"/>
  <c r="Q75" i="21" s="1"/>
  <c r="P75" i="21" a="1"/>
  <c r="P75" i="21" s="1"/>
  <c r="O75" i="21" a="1"/>
  <c r="O75" i="21" s="1"/>
  <c r="N75" i="21" a="1"/>
  <c r="N75" i="21" s="1"/>
  <c r="M75" i="21" a="1"/>
  <c r="M75" i="21" s="1"/>
  <c r="L75" i="21" a="1"/>
  <c r="L75" i="21" s="1"/>
  <c r="K75" i="21" a="1"/>
  <c r="K75" i="21" s="1"/>
  <c r="J75" i="21" a="1"/>
  <c r="J75" i="21" s="1"/>
  <c r="I75" i="21" a="1"/>
  <c r="I75" i="21" s="1"/>
  <c r="H75" i="21" a="1"/>
  <c r="H75" i="21" s="1"/>
  <c r="G75" i="21" a="1"/>
  <c r="G75" i="21" s="1"/>
  <c r="F75" i="21" a="1"/>
  <c r="F75" i="21" s="1"/>
  <c r="E75" i="21" a="1"/>
  <c r="E75" i="21" s="1"/>
  <c r="D75" i="21" a="1"/>
  <c r="D75" i="21" s="1"/>
  <c r="C75" i="21" a="1"/>
  <c r="C75" i="21" s="1"/>
  <c r="B75" i="21" a="1"/>
  <c r="B75" i="21" s="1"/>
  <c r="A75" i="21"/>
  <c r="CW74" i="21" a="1"/>
  <c r="CW74" i="21" s="1"/>
  <c r="CV74" i="21" a="1"/>
  <c r="CV74" i="21" s="1"/>
  <c r="CU74" i="21" a="1"/>
  <c r="CU74" i="21" s="1"/>
  <c r="CT74" i="21" a="1"/>
  <c r="CT74" i="21" s="1"/>
  <c r="CS74" i="21" a="1"/>
  <c r="CS74" i="21" s="1"/>
  <c r="CR74" i="21" a="1"/>
  <c r="CR74" i="21" s="1"/>
  <c r="CQ74" i="21" a="1"/>
  <c r="CQ74" i="21" s="1"/>
  <c r="CP74" i="21" a="1"/>
  <c r="CP74" i="21" s="1"/>
  <c r="CO74" i="21" a="1"/>
  <c r="CO74" i="21" s="1"/>
  <c r="CN74" i="21" a="1"/>
  <c r="CN74" i="21" s="1"/>
  <c r="CM74" i="21" a="1"/>
  <c r="CM74" i="21" s="1"/>
  <c r="CL74" i="21" a="1"/>
  <c r="CL74" i="21" s="1"/>
  <c r="CK74" i="21" a="1"/>
  <c r="CK74" i="21" s="1"/>
  <c r="CJ74" i="21" a="1"/>
  <c r="CJ74" i="21" s="1"/>
  <c r="CI74" i="21" a="1"/>
  <c r="CI74" i="21" s="1"/>
  <c r="CH74" i="21" a="1"/>
  <c r="CH74" i="21" s="1"/>
  <c r="CG74" i="21" a="1"/>
  <c r="CG74" i="21" s="1"/>
  <c r="CF74" i="21" a="1"/>
  <c r="CF74" i="21" s="1"/>
  <c r="CE74" i="21" a="1"/>
  <c r="CE74" i="21" s="1"/>
  <c r="CD74" i="21" a="1"/>
  <c r="CD74" i="21" s="1"/>
  <c r="CC74" i="21" a="1"/>
  <c r="CC74" i="21" s="1"/>
  <c r="CB74" i="21" a="1"/>
  <c r="CB74" i="21" s="1"/>
  <c r="CA74" i="21" a="1"/>
  <c r="CA74" i="21" s="1"/>
  <c r="BZ74" i="21" a="1"/>
  <c r="BZ74" i="21" s="1"/>
  <c r="BY74" i="21" a="1"/>
  <c r="BY74" i="21" s="1"/>
  <c r="BX74" i="21" a="1"/>
  <c r="BX74" i="21" s="1"/>
  <c r="BW74" i="21" a="1"/>
  <c r="BW74" i="21" s="1"/>
  <c r="BV74" i="21" a="1"/>
  <c r="BV74" i="21" s="1"/>
  <c r="BU74" i="21" a="1"/>
  <c r="BU74" i="21" s="1"/>
  <c r="BT74" i="21" a="1"/>
  <c r="BT74" i="21" s="1"/>
  <c r="BS74" i="21" a="1"/>
  <c r="BS74" i="21" s="1"/>
  <c r="BR74" i="21" a="1"/>
  <c r="BR74" i="21" s="1"/>
  <c r="BQ74" i="21" a="1"/>
  <c r="BQ74" i="21" s="1"/>
  <c r="BP74" i="21" a="1"/>
  <c r="BP74" i="21" s="1"/>
  <c r="BO74" i="21" a="1"/>
  <c r="BO74" i="21" s="1"/>
  <c r="BN74" i="21" a="1"/>
  <c r="BN74" i="21" s="1"/>
  <c r="BM74" i="21" a="1"/>
  <c r="BM74" i="21" s="1"/>
  <c r="BL74" i="21" a="1"/>
  <c r="BL74" i="21" s="1"/>
  <c r="BK74" i="21" a="1"/>
  <c r="BK74" i="21" s="1"/>
  <c r="BJ74" i="21" a="1"/>
  <c r="BJ74" i="21" s="1"/>
  <c r="BI74" i="21" a="1"/>
  <c r="BI74" i="21" s="1"/>
  <c r="BH74" i="21" a="1"/>
  <c r="BH74" i="21" s="1"/>
  <c r="BG74" i="21" a="1"/>
  <c r="BG74" i="21" s="1"/>
  <c r="BF74" i="21" a="1"/>
  <c r="BF74" i="21" s="1"/>
  <c r="BE74" i="21" a="1"/>
  <c r="BE74" i="21" s="1"/>
  <c r="BD74" i="21" a="1"/>
  <c r="BD74" i="21" s="1"/>
  <c r="BC74" i="21" a="1"/>
  <c r="BC74" i="21" s="1"/>
  <c r="BB74" i="21" a="1"/>
  <c r="BB74" i="21" s="1"/>
  <c r="BA74" i="21" a="1"/>
  <c r="BA74" i="21" s="1"/>
  <c r="AZ74" i="21" a="1"/>
  <c r="AZ74" i="21" s="1"/>
  <c r="AY74" i="21" a="1"/>
  <c r="AY74" i="21" s="1"/>
  <c r="AX74" i="21" a="1"/>
  <c r="AX74" i="21" s="1"/>
  <c r="AW74" i="21" a="1"/>
  <c r="AW74" i="21" s="1"/>
  <c r="AV74" i="21" a="1"/>
  <c r="AV74" i="21" s="1"/>
  <c r="AU74" i="21" a="1"/>
  <c r="AU74" i="21" s="1"/>
  <c r="AT74" i="21" a="1"/>
  <c r="AT74" i="21" s="1"/>
  <c r="AS74" i="21" a="1"/>
  <c r="AS74" i="21" s="1"/>
  <c r="AR74" i="21" a="1"/>
  <c r="AR74" i="21" s="1"/>
  <c r="AQ74" i="21" a="1"/>
  <c r="AQ74" i="21" s="1"/>
  <c r="AP74" i="21" a="1"/>
  <c r="AP74" i="21" s="1"/>
  <c r="AO74" i="21" a="1"/>
  <c r="AO74" i="21" s="1"/>
  <c r="AN74" i="21" a="1"/>
  <c r="AN74" i="21" s="1"/>
  <c r="AM74" i="21" a="1"/>
  <c r="AM74" i="21" s="1"/>
  <c r="AL74" i="21" a="1"/>
  <c r="AL74" i="21" s="1"/>
  <c r="AK74" i="21" a="1"/>
  <c r="AK74" i="21" s="1"/>
  <c r="AJ74" i="21" a="1"/>
  <c r="AJ74" i="21" s="1"/>
  <c r="AI74" i="21" a="1"/>
  <c r="AI74" i="21" s="1"/>
  <c r="AH74" i="21" a="1"/>
  <c r="AH74" i="21" s="1"/>
  <c r="AG74" i="21" a="1"/>
  <c r="AG74" i="21" s="1"/>
  <c r="AF74" i="21" a="1"/>
  <c r="AF74" i="21" s="1"/>
  <c r="AE74" i="21" a="1"/>
  <c r="AE74" i="21" s="1"/>
  <c r="AD74" i="21" a="1"/>
  <c r="AD74" i="21" s="1"/>
  <c r="AC74" i="21" a="1"/>
  <c r="AC74" i="21" s="1"/>
  <c r="AB74" i="21" a="1"/>
  <c r="AB74" i="21" s="1"/>
  <c r="AA74" i="21" a="1"/>
  <c r="AA74" i="21" s="1"/>
  <c r="Z74" i="21" a="1"/>
  <c r="Z74" i="21" s="1"/>
  <c r="Y74" i="21" a="1"/>
  <c r="Y74" i="21" s="1"/>
  <c r="X74" i="21" a="1"/>
  <c r="X74" i="21" s="1"/>
  <c r="W74" i="21" a="1"/>
  <c r="W74" i="21" s="1"/>
  <c r="V74" i="21" a="1"/>
  <c r="V74" i="21" s="1"/>
  <c r="U74" i="21" a="1"/>
  <c r="U74" i="21" s="1"/>
  <c r="T74" i="21" a="1"/>
  <c r="T74" i="21" s="1"/>
  <c r="S74" i="21" a="1"/>
  <c r="S74" i="21" s="1"/>
  <c r="R74" i="21" a="1"/>
  <c r="R74" i="21" s="1"/>
  <c r="Q74" i="21" a="1"/>
  <c r="Q74" i="21" s="1"/>
  <c r="P74" i="21" a="1"/>
  <c r="P74" i="21" s="1"/>
  <c r="O74" i="21" a="1"/>
  <c r="O74" i="21" s="1"/>
  <c r="N74" i="21" a="1"/>
  <c r="N74" i="21" s="1"/>
  <c r="M74" i="21" a="1"/>
  <c r="M74" i="21" s="1"/>
  <c r="L74" i="21" a="1"/>
  <c r="L74" i="21" s="1"/>
  <c r="K74" i="21" a="1"/>
  <c r="K74" i="21" s="1"/>
  <c r="J74" i="21" a="1"/>
  <c r="J74" i="21" s="1"/>
  <c r="I74" i="21" a="1"/>
  <c r="I74" i="21" s="1"/>
  <c r="H74" i="21" a="1"/>
  <c r="H74" i="21" s="1"/>
  <c r="G74" i="21" a="1"/>
  <c r="G74" i="21" s="1"/>
  <c r="F74" i="21" a="1"/>
  <c r="F74" i="21" s="1"/>
  <c r="E74" i="21" a="1"/>
  <c r="E74" i="21" s="1"/>
  <c r="D74" i="21" a="1"/>
  <c r="D74" i="21" s="1"/>
  <c r="C74" i="21" a="1"/>
  <c r="C74" i="21" s="1"/>
  <c r="B74" i="21" a="1"/>
  <c r="B74" i="21" s="1"/>
  <c r="A74" i="21"/>
  <c r="CW73" i="21" a="1"/>
  <c r="CW73" i="21" s="1"/>
  <c r="CV73" i="21" a="1"/>
  <c r="CV73" i="21" s="1"/>
  <c r="CU73" i="21" a="1"/>
  <c r="CU73" i="21" s="1"/>
  <c r="CT73" i="21" a="1"/>
  <c r="CT73" i="21" s="1"/>
  <c r="CS73" i="21" a="1"/>
  <c r="CS73" i="21" s="1"/>
  <c r="CR73" i="21" a="1"/>
  <c r="CR73" i="21" s="1"/>
  <c r="CQ73" i="21" a="1"/>
  <c r="CQ73" i="21" s="1"/>
  <c r="CP73" i="21" a="1"/>
  <c r="CP73" i="21" s="1"/>
  <c r="CO73" i="21" a="1"/>
  <c r="CO73" i="21" s="1"/>
  <c r="CN73" i="21" a="1"/>
  <c r="CN73" i="21" s="1"/>
  <c r="CM73" i="21" a="1"/>
  <c r="CM73" i="21" s="1"/>
  <c r="CL73" i="21" a="1"/>
  <c r="CL73" i="21" s="1"/>
  <c r="CK73" i="21" a="1"/>
  <c r="CK73" i="21" s="1"/>
  <c r="CJ73" i="21" a="1"/>
  <c r="CJ73" i="21" s="1"/>
  <c r="CI73" i="21" a="1"/>
  <c r="CI73" i="21" s="1"/>
  <c r="CH73" i="21" a="1"/>
  <c r="CH73" i="21" s="1"/>
  <c r="CG73" i="21" a="1"/>
  <c r="CG73" i="21" s="1"/>
  <c r="CF73" i="21" a="1"/>
  <c r="CF73" i="21" s="1"/>
  <c r="CE73" i="21" a="1"/>
  <c r="CE73" i="21" s="1"/>
  <c r="CD73" i="21" a="1"/>
  <c r="CD73" i="21" s="1"/>
  <c r="CC73" i="21" a="1"/>
  <c r="CC73" i="21" s="1"/>
  <c r="CB73" i="21" a="1"/>
  <c r="CB73" i="21" s="1"/>
  <c r="CA73" i="21" a="1"/>
  <c r="CA73" i="21" s="1"/>
  <c r="BZ73" i="21" a="1"/>
  <c r="BZ73" i="21" s="1"/>
  <c r="BY73" i="21" a="1"/>
  <c r="BY73" i="21" s="1"/>
  <c r="BX73" i="21" a="1"/>
  <c r="BX73" i="21" s="1"/>
  <c r="BW73" i="21" a="1"/>
  <c r="BW73" i="21" s="1"/>
  <c r="BV73" i="21" a="1"/>
  <c r="BV73" i="21" s="1"/>
  <c r="BU73" i="21" a="1"/>
  <c r="BU73" i="21" s="1"/>
  <c r="BT73" i="21" a="1"/>
  <c r="BT73" i="21" s="1"/>
  <c r="BS73" i="21" a="1"/>
  <c r="BS73" i="21" s="1"/>
  <c r="BR73" i="21" a="1"/>
  <c r="BR73" i="21" s="1"/>
  <c r="BQ73" i="21" a="1"/>
  <c r="BQ73" i="21" s="1"/>
  <c r="BP73" i="21" a="1"/>
  <c r="BP73" i="21" s="1"/>
  <c r="BO73" i="21" a="1"/>
  <c r="BO73" i="21" s="1"/>
  <c r="BN73" i="21" a="1"/>
  <c r="BN73" i="21" s="1"/>
  <c r="BM73" i="21" a="1"/>
  <c r="BM73" i="21" s="1"/>
  <c r="BL73" i="21" a="1"/>
  <c r="BL73" i="21" s="1"/>
  <c r="BK73" i="21" a="1"/>
  <c r="BK73" i="21" s="1"/>
  <c r="BJ73" i="21" a="1"/>
  <c r="BJ73" i="21" s="1"/>
  <c r="BI73" i="21" a="1"/>
  <c r="BI73" i="21" s="1"/>
  <c r="BH73" i="21" a="1"/>
  <c r="BH73" i="21" s="1"/>
  <c r="BG73" i="21" a="1"/>
  <c r="BG73" i="21" s="1"/>
  <c r="BF73" i="21" a="1"/>
  <c r="BF73" i="21" s="1"/>
  <c r="BE73" i="21" a="1"/>
  <c r="BE73" i="21" s="1"/>
  <c r="BD73" i="21" a="1"/>
  <c r="BD73" i="21" s="1"/>
  <c r="BC73" i="21" a="1"/>
  <c r="BC73" i="21" s="1"/>
  <c r="BB73" i="21" a="1"/>
  <c r="BB73" i="21" s="1"/>
  <c r="BA73" i="21" a="1"/>
  <c r="BA73" i="21" s="1"/>
  <c r="AZ73" i="21" a="1"/>
  <c r="AZ73" i="21" s="1"/>
  <c r="AY73" i="21" a="1"/>
  <c r="AY73" i="21" s="1"/>
  <c r="AX73" i="21" a="1"/>
  <c r="AX73" i="21" s="1"/>
  <c r="AW73" i="21" a="1"/>
  <c r="AW73" i="21" s="1"/>
  <c r="AV73" i="21" a="1"/>
  <c r="AV73" i="21" s="1"/>
  <c r="AU73" i="21" a="1"/>
  <c r="AU73" i="21" s="1"/>
  <c r="AT73" i="21" a="1"/>
  <c r="AT73" i="21" s="1"/>
  <c r="AS73" i="21" a="1"/>
  <c r="AS73" i="21" s="1"/>
  <c r="AR73" i="21" a="1"/>
  <c r="AR73" i="21" s="1"/>
  <c r="AQ73" i="21" a="1"/>
  <c r="AQ73" i="21" s="1"/>
  <c r="AP73" i="21" a="1"/>
  <c r="AP73" i="21" s="1"/>
  <c r="AO73" i="21" a="1"/>
  <c r="AO73" i="21" s="1"/>
  <c r="AN73" i="21" a="1"/>
  <c r="AN73" i="21" s="1"/>
  <c r="AM73" i="21" a="1"/>
  <c r="AM73" i="21" s="1"/>
  <c r="AL73" i="21" a="1"/>
  <c r="AL73" i="21" s="1"/>
  <c r="AK73" i="21" a="1"/>
  <c r="AK73" i="21" s="1"/>
  <c r="AJ73" i="21" a="1"/>
  <c r="AJ73" i="21" s="1"/>
  <c r="AI73" i="21" a="1"/>
  <c r="AI73" i="21" s="1"/>
  <c r="AH73" i="21" a="1"/>
  <c r="AH73" i="21" s="1"/>
  <c r="AG73" i="21" a="1"/>
  <c r="AG73" i="21" s="1"/>
  <c r="AF73" i="21" a="1"/>
  <c r="AF73" i="21" s="1"/>
  <c r="AE73" i="21" a="1"/>
  <c r="AE73" i="21" s="1"/>
  <c r="AD73" i="21" a="1"/>
  <c r="AD73" i="21" s="1"/>
  <c r="AC73" i="21" a="1"/>
  <c r="AC73" i="21" s="1"/>
  <c r="AB73" i="21" a="1"/>
  <c r="AB73" i="21" s="1"/>
  <c r="AA73" i="21" a="1"/>
  <c r="AA73" i="21" s="1"/>
  <c r="Z73" i="21" a="1"/>
  <c r="Z73" i="21" s="1"/>
  <c r="Y73" i="21" a="1"/>
  <c r="Y73" i="21" s="1"/>
  <c r="X73" i="21" a="1"/>
  <c r="X73" i="21" s="1"/>
  <c r="W73" i="21" a="1"/>
  <c r="W73" i="21" s="1"/>
  <c r="V73" i="21" a="1"/>
  <c r="V73" i="21" s="1"/>
  <c r="U73" i="21" a="1"/>
  <c r="U73" i="21" s="1"/>
  <c r="T73" i="21" a="1"/>
  <c r="T73" i="21" s="1"/>
  <c r="S73" i="21" a="1"/>
  <c r="S73" i="21" s="1"/>
  <c r="R73" i="21" a="1"/>
  <c r="R73" i="21" s="1"/>
  <c r="Q73" i="21" a="1"/>
  <c r="Q73" i="21" s="1"/>
  <c r="P73" i="21" a="1"/>
  <c r="P73" i="21" s="1"/>
  <c r="O73" i="21" a="1"/>
  <c r="O73" i="21" s="1"/>
  <c r="N73" i="21" a="1"/>
  <c r="N73" i="21" s="1"/>
  <c r="M73" i="21" a="1"/>
  <c r="M73" i="21" s="1"/>
  <c r="L73" i="21" a="1"/>
  <c r="L73" i="21" s="1"/>
  <c r="K73" i="21" a="1"/>
  <c r="K73" i="21" s="1"/>
  <c r="J73" i="21" a="1"/>
  <c r="J73" i="21" s="1"/>
  <c r="I73" i="21" a="1"/>
  <c r="I73" i="21" s="1"/>
  <c r="H73" i="21" a="1"/>
  <c r="H73" i="21" s="1"/>
  <c r="G73" i="21" a="1"/>
  <c r="G73" i="21" s="1"/>
  <c r="F73" i="21" a="1"/>
  <c r="F73" i="21" s="1"/>
  <c r="E73" i="21" a="1"/>
  <c r="E73" i="21" s="1"/>
  <c r="D73" i="21" a="1"/>
  <c r="D73" i="21" s="1"/>
  <c r="C73" i="21" a="1"/>
  <c r="C73" i="21" s="1"/>
  <c r="B73" i="21"/>
  <c r="B73" i="21" a="1"/>
  <c r="A73" i="21"/>
  <c r="CW72" i="21" a="1"/>
  <c r="CW72" i="21" s="1"/>
  <c r="CV72" i="21" a="1"/>
  <c r="CV72" i="21" s="1"/>
  <c r="CU72" i="21" a="1"/>
  <c r="CU72" i="21" s="1"/>
  <c r="CT72" i="21" a="1"/>
  <c r="CT72" i="21" s="1"/>
  <c r="CS72" i="21" a="1"/>
  <c r="CS72" i="21" s="1"/>
  <c r="CR72" i="21" a="1"/>
  <c r="CR72" i="21" s="1"/>
  <c r="CQ72" i="21" a="1"/>
  <c r="CQ72" i="21" s="1"/>
  <c r="CP72" i="21" a="1"/>
  <c r="CP72" i="21" s="1"/>
  <c r="CO72" i="21" a="1"/>
  <c r="CO72" i="21" s="1"/>
  <c r="CN72" i="21" a="1"/>
  <c r="CN72" i="21" s="1"/>
  <c r="CM72" i="21" a="1"/>
  <c r="CM72" i="21" s="1"/>
  <c r="CL72" i="21" a="1"/>
  <c r="CL72" i="21" s="1"/>
  <c r="CK72" i="21" a="1"/>
  <c r="CK72" i="21" s="1"/>
  <c r="CJ72" i="21" a="1"/>
  <c r="CJ72" i="21" s="1"/>
  <c r="CI72" i="21" a="1"/>
  <c r="CI72" i="21" s="1"/>
  <c r="CH72" i="21" a="1"/>
  <c r="CH72" i="21" s="1"/>
  <c r="CG72" i="21" a="1"/>
  <c r="CG72" i="21" s="1"/>
  <c r="CF72" i="21" a="1"/>
  <c r="CF72" i="21" s="1"/>
  <c r="CE72" i="21" a="1"/>
  <c r="CE72" i="21" s="1"/>
  <c r="CD72" i="21" a="1"/>
  <c r="CD72" i="21" s="1"/>
  <c r="CC72" i="21" a="1"/>
  <c r="CC72" i="21" s="1"/>
  <c r="CB72" i="21" a="1"/>
  <c r="CB72" i="21" s="1"/>
  <c r="CA72" i="21" a="1"/>
  <c r="CA72" i="21" s="1"/>
  <c r="BZ72" i="21" a="1"/>
  <c r="BZ72" i="21" s="1"/>
  <c r="BY72" i="21" a="1"/>
  <c r="BY72" i="21" s="1"/>
  <c r="BX72" i="21" a="1"/>
  <c r="BX72" i="21" s="1"/>
  <c r="BW72" i="21" a="1"/>
  <c r="BW72" i="21" s="1"/>
  <c r="BV72" i="21" a="1"/>
  <c r="BV72" i="21" s="1"/>
  <c r="BU72" i="21" a="1"/>
  <c r="BU72" i="21" s="1"/>
  <c r="BT72" i="21" a="1"/>
  <c r="BT72" i="21" s="1"/>
  <c r="BS72" i="21" a="1"/>
  <c r="BS72" i="21" s="1"/>
  <c r="BR72" i="21" a="1"/>
  <c r="BR72" i="21" s="1"/>
  <c r="BQ72" i="21" a="1"/>
  <c r="BQ72" i="21" s="1"/>
  <c r="BP72" i="21" a="1"/>
  <c r="BP72" i="21" s="1"/>
  <c r="BO72" i="21" a="1"/>
  <c r="BO72" i="21" s="1"/>
  <c r="BN72" i="21" a="1"/>
  <c r="BN72" i="21" s="1"/>
  <c r="BM72" i="21" a="1"/>
  <c r="BM72" i="21" s="1"/>
  <c r="BL72" i="21" a="1"/>
  <c r="BL72" i="21" s="1"/>
  <c r="BK72" i="21" a="1"/>
  <c r="BK72" i="21" s="1"/>
  <c r="BJ72" i="21" a="1"/>
  <c r="BJ72" i="21" s="1"/>
  <c r="BI72" i="21" a="1"/>
  <c r="BI72" i="21" s="1"/>
  <c r="BH72" i="21" a="1"/>
  <c r="BH72" i="21" s="1"/>
  <c r="BG72" i="21" a="1"/>
  <c r="BG72" i="21" s="1"/>
  <c r="BF72" i="21" a="1"/>
  <c r="BF72" i="21" s="1"/>
  <c r="BE72" i="21" a="1"/>
  <c r="BE72" i="21" s="1"/>
  <c r="BD72" i="21" a="1"/>
  <c r="BD72" i="21" s="1"/>
  <c r="BC72" i="21" a="1"/>
  <c r="BC72" i="21" s="1"/>
  <c r="BB72" i="21" a="1"/>
  <c r="BB72" i="21" s="1"/>
  <c r="BA72" i="21" a="1"/>
  <c r="BA72" i="21" s="1"/>
  <c r="AZ72" i="21" a="1"/>
  <c r="AZ72" i="21" s="1"/>
  <c r="AY72" i="21" a="1"/>
  <c r="AY72" i="21" s="1"/>
  <c r="AX72" i="21" a="1"/>
  <c r="AX72" i="21" s="1"/>
  <c r="AW72" i="21" a="1"/>
  <c r="AW72" i="21" s="1"/>
  <c r="AV72" i="21" a="1"/>
  <c r="AV72" i="21" s="1"/>
  <c r="AU72" i="21" a="1"/>
  <c r="AU72" i="21" s="1"/>
  <c r="AT72" i="21" a="1"/>
  <c r="AT72" i="21" s="1"/>
  <c r="AS72" i="21" a="1"/>
  <c r="AS72" i="21" s="1"/>
  <c r="AR72" i="21" a="1"/>
  <c r="AR72" i="21" s="1"/>
  <c r="AQ72" i="21" a="1"/>
  <c r="AQ72" i="21" s="1"/>
  <c r="AP72" i="21" a="1"/>
  <c r="AP72" i="21" s="1"/>
  <c r="AO72" i="21" a="1"/>
  <c r="AO72" i="21" s="1"/>
  <c r="AN72" i="21" a="1"/>
  <c r="AN72" i="21" s="1"/>
  <c r="AM72" i="21" a="1"/>
  <c r="AM72" i="21" s="1"/>
  <c r="AL72" i="21" a="1"/>
  <c r="AL72" i="21" s="1"/>
  <c r="AK72" i="21" a="1"/>
  <c r="AK72" i="21" s="1"/>
  <c r="AJ72" i="21" a="1"/>
  <c r="AJ72" i="21" s="1"/>
  <c r="AI72" i="21" a="1"/>
  <c r="AI72" i="21" s="1"/>
  <c r="AH72" i="21" a="1"/>
  <c r="AH72" i="21" s="1"/>
  <c r="AG72" i="21" a="1"/>
  <c r="AG72" i="21" s="1"/>
  <c r="AF72" i="21" a="1"/>
  <c r="AF72" i="21" s="1"/>
  <c r="AE72" i="21" a="1"/>
  <c r="AE72" i="21" s="1"/>
  <c r="AD72" i="21" a="1"/>
  <c r="AD72" i="21" s="1"/>
  <c r="AC72" i="21" a="1"/>
  <c r="AC72" i="21" s="1"/>
  <c r="AB72" i="21" a="1"/>
  <c r="AB72" i="21" s="1"/>
  <c r="AA72" i="21" a="1"/>
  <c r="AA72" i="21" s="1"/>
  <c r="Z72" i="21" a="1"/>
  <c r="Z72" i="21" s="1"/>
  <c r="Y72" i="21" a="1"/>
  <c r="Y72" i="21" s="1"/>
  <c r="X72" i="21" a="1"/>
  <c r="X72" i="21" s="1"/>
  <c r="W72" i="21" a="1"/>
  <c r="W72" i="21" s="1"/>
  <c r="V72" i="21" a="1"/>
  <c r="V72" i="21" s="1"/>
  <c r="U72" i="21" a="1"/>
  <c r="U72" i="21" s="1"/>
  <c r="T72" i="21" a="1"/>
  <c r="T72" i="21" s="1"/>
  <c r="S72" i="21" a="1"/>
  <c r="S72" i="21" s="1"/>
  <c r="R72" i="21" a="1"/>
  <c r="R72" i="21" s="1"/>
  <c r="Q72" i="21" a="1"/>
  <c r="Q72" i="21" s="1"/>
  <c r="P72" i="21" a="1"/>
  <c r="P72" i="21" s="1"/>
  <c r="O72" i="21" a="1"/>
  <c r="O72" i="21" s="1"/>
  <c r="N72" i="21" a="1"/>
  <c r="N72" i="21" s="1"/>
  <c r="M72" i="21" a="1"/>
  <c r="M72" i="21" s="1"/>
  <c r="L72" i="21" a="1"/>
  <c r="L72" i="21" s="1"/>
  <c r="K72" i="21" a="1"/>
  <c r="K72" i="21" s="1"/>
  <c r="J72" i="21" a="1"/>
  <c r="J72" i="21" s="1"/>
  <c r="I72" i="21" a="1"/>
  <c r="I72" i="21" s="1"/>
  <c r="H72" i="21" a="1"/>
  <c r="H72" i="21" s="1"/>
  <c r="G72" i="21" a="1"/>
  <c r="G72" i="21" s="1"/>
  <c r="F72" i="21" a="1"/>
  <c r="F72" i="21" s="1"/>
  <c r="E72" i="21" a="1"/>
  <c r="E72" i="21" s="1"/>
  <c r="D72" i="21" a="1"/>
  <c r="D72" i="21" s="1"/>
  <c r="C72" i="21" a="1"/>
  <c r="C72" i="21" s="1"/>
  <c r="B72" i="21"/>
  <c r="B72" i="21" a="1"/>
  <c r="A72" i="21"/>
  <c r="CW71" i="21" a="1"/>
  <c r="CW71" i="21" s="1"/>
  <c r="CV71" i="21" a="1"/>
  <c r="CV71" i="21" s="1"/>
  <c r="CU71" i="21" a="1"/>
  <c r="CU71" i="21" s="1"/>
  <c r="CT71" i="21" a="1"/>
  <c r="CT71" i="21" s="1"/>
  <c r="CS71" i="21" a="1"/>
  <c r="CS71" i="21" s="1"/>
  <c r="CR71" i="21" a="1"/>
  <c r="CR71" i="21" s="1"/>
  <c r="CQ71" i="21" a="1"/>
  <c r="CQ71" i="21" s="1"/>
  <c r="CP71" i="21" a="1"/>
  <c r="CP71" i="21" s="1"/>
  <c r="CO71" i="21" a="1"/>
  <c r="CO71" i="21" s="1"/>
  <c r="CN71" i="21" a="1"/>
  <c r="CN71" i="21" s="1"/>
  <c r="CM71" i="21" a="1"/>
  <c r="CM71" i="21" s="1"/>
  <c r="CL71" i="21" a="1"/>
  <c r="CL71" i="21" s="1"/>
  <c r="CK71" i="21" a="1"/>
  <c r="CK71" i="21" s="1"/>
  <c r="CJ71" i="21" a="1"/>
  <c r="CJ71" i="21" s="1"/>
  <c r="CI71" i="21" a="1"/>
  <c r="CI71" i="21" s="1"/>
  <c r="CH71" i="21" a="1"/>
  <c r="CH71" i="21" s="1"/>
  <c r="CG71" i="21" a="1"/>
  <c r="CG71" i="21" s="1"/>
  <c r="CF71" i="21" a="1"/>
  <c r="CF71" i="21" s="1"/>
  <c r="CE71" i="21" a="1"/>
  <c r="CE71" i="21" s="1"/>
  <c r="CD71" i="21" a="1"/>
  <c r="CD71" i="21" s="1"/>
  <c r="CC71" i="21" a="1"/>
  <c r="CC71" i="21" s="1"/>
  <c r="CB71" i="21" a="1"/>
  <c r="CB71" i="21" s="1"/>
  <c r="CA71" i="21" a="1"/>
  <c r="CA71" i="21" s="1"/>
  <c r="BZ71" i="21" a="1"/>
  <c r="BZ71" i="21" s="1"/>
  <c r="BY71" i="21" a="1"/>
  <c r="BY71" i="21" s="1"/>
  <c r="BX71" i="21" a="1"/>
  <c r="BX71" i="21" s="1"/>
  <c r="BW71" i="21" a="1"/>
  <c r="BW71" i="21" s="1"/>
  <c r="BV71" i="21" a="1"/>
  <c r="BV71" i="21" s="1"/>
  <c r="BU71" i="21" a="1"/>
  <c r="BU71" i="21" s="1"/>
  <c r="BT71" i="21" a="1"/>
  <c r="BT71" i="21" s="1"/>
  <c r="BS71" i="21" a="1"/>
  <c r="BS71" i="21" s="1"/>
  <c r="BR71" i="21" a="1"/>
  <c r="BR71" i="21" s="1"/>
  <c r="BQ71" i="21" a="1"/>
  <c r="BQ71" i="21" s="1"/>
  <c r="BP71" i="21" a="1"/>
  <c r="BP71" i="21" s="1"/>
  <c r="BO71" i="21" a="1"/>
  <c r="BO71" i="21" s="1"/>
  <c r="BN71" i="21" a="1"/>
  <c r="BN71" i="21" s="1"/>
  <c r="BM71" i="21" a="1"/>
  <c r="BM71" i="21" s="1"/>
  <c r="BL71" i="21" a="1"/>
  <c r="BL71" i="21" s="1"/>
  <c r="BK71" i="21" a="1"/>
  <c r="BK71" i="21" s="1"/>
  <c r="BJ71" i="21" a="1"/>
  <c r="BJ71" i="21" s="1"/>
  <c r="BI71" i="21" a="1"/>
  <c r="BI71" i="21" s="1"/>
  <c r="BH71" i="21" a="1"/>
  <c r="BH71" i="21" s="1"/>
  <c r="BG71" i="21" a="1"/>
  <c r="BG71" i="21" s="1"/>
  <c r="BF71" i="21" a="1"/>
  <c r="BF71" i="21" s="1"/>
  <c r="BE71" i="21" a="1"/>
  <c r="BE71" i="21" s="1"/>
  <c r="BD71" i="21" a="1"/>
  <c r="BD71" i="21" s="1"/>
  <c r="BC71" i="21" a="1"/>
  <c r="BC71" i="21" s="1"/>
  <c r="BB71" i="21" a="1"/>
  <c r="BB71" i="21" s="1"/>
  <c r="BA71" i="21" a="1"/>
  <c r="BA71" i="21" s="1"/>
  <c r="AZ71" i="21" a="1"/>
  <c r="AZ71" i="21" s="1"/>
  <c r="AY71" i="21" a="1"/>
  <c r="AY71" i="21" s="1"/>
  <c r="AX71" i="21" a="1"/>
  <c r="AX71" i="21" s="1"/>
  <c r="AW71" i="21" a="1"/>
  <c r="AW71" i="21" s="1"/>
  <c r="AV71" i="21" a="1"/>
  <c r="AV71" i="21" s="1"/>
  <c r="AU71" i="21" a="1"/>
  <c r="AU71" i="21" s="1"/>
  <c r="AT71" i="21" a="1"/>
  <c r="AT71" i="21" s="1"/>
  <c r="AS71" i="21" a="1"/>
  <c r="AS71" i="21" s="1"/>
  <c r="AR71" i="21" a="1"/>
  <c r="AR71" i="21" s="1"/>
  <c r="AQ71" i="21" a="1"/>
  <c r="AQ71" i="21" s="1"/>
  <c r="AP71" i="21" a="1"/>
  <c r="AP71" i="21" s="1"/>
  <c r="AO71" i="21" a="1"/>
  <c r="AO71" i="21" s="1"/>
  <c r="AN71" i="21" a="1"/>
  <c r="AN71" i="21" s="1"/>
  <c r="AM71" i="21" a="1"/>
  <c r="AM71" i="21" s="1"/>
  <c r="AL71" i="21" a="1"/>
  <c r="AL71" i="21" s="1"/>
  <c r="AK71" i="21" a="1"/>
  <c r="AK71" i="21" s="1"/>
  <c r="AJ71" i="21" a="1"/>
  <c r="AJ71" i="21" s="1"/>
  <c r="AI71" i="21" a="1"/>
  <c r="AI71" i="21" s="1"/>
  <c r="AH71" i="21" a="1"/>
  <c r="AH71" i="21" s="1"/>
  <c r="AG71" i="21" a="1"/>
  <c r="AG71" i="21" s="1"/>
  <c r="AF71" i="21" a="1"/>
  <c r="AF71" i="21" s="1"/>
  <c r="AE71" i="21" a="1"/>
  <c r="AE71" i="21" s="1"/>
  <c r="AD71" i="21" a="1"/>
  <c r="AD71" i="21" s="1"/>
  <c r="AC71" i="21" a="1"/>
  <c r="AC71" i="21" s="1"/>
  <c r="AB71" i="21" a="1"/>
  <c r="AB71" i="21" s="1"/>
  <c r="AA71" i="21" a="1"/>
  <c r="AA71" i="21" s="1"/>
  <c r="Z71" i="21" a="1"/>
  <c r="Z71" i="21" s="1"/>
  <c r="Y71" i="21" a="1"/>
  <c r="Y71" i="21" s="1"/>
  <c r="X71" i="21" a="1"/>
  <c r="X71" i="21" s="1"/>
  <c r="W71" i="21" a="1"/>
  <c r="W71" i="21" s="1"/>
  <c r="V71" i="21" a="1"/>
  <c r="V71" i="21" s="1"/>
  <c r="U71" i="21" a="1"/>
  <c r="U71" i="21" s="1"/>
  <c r="T71" i="21" a="1"/>
  <c r="T71" i="21" s="1"/>
  <c r="S71" i="21" a="1"/>
  <c r="S71" i="21" s="1"/>
  <c r="R71" i="21" a="1"/>
  <c r="R71" i="21" s="1"/>
  <c r="Q71" i="21" a="1"/>
  <c r="Q71" i="21" s="1"/>
  <c r="P71" i="21" a="1"/>
  <c r="P71" i="21" s="1"/>
  <c r="O71" i="21" a="1"/>
  <c r="O71" i="21" s="1"/>
  <c r="N71" i="21" a="1"/>
  <c r="N71" i="21" s="1"/>
  <c r="M71" i="21" a="1"/>
  <c r="M71" i="21" s="1"/>
  <c r="L71" i="21" a="1"/>
  <c r="L71" i="21" s="1"/>
  <c r="K71" i="21" a="1"/>
  <c r="K71" i="21" s="1"/>
  <c r="J71" i="21" a="1"/>
  <c r="J71" i="21" s="1"/>
  <c r="I71" i="21" a="1"/>
  <c r="I71" i="21" s="1"/>
  <c r="H71" i="21" a="1"/>
  <c r="H71" i="21" s="1"/>
  <c r="G71" i="21" a="1"/>
  <c r="G71" i="21" s="1"/>
  <c r="F71" i="21" a="1"/>
  <c r="F71" i="21" s="1"/>
  <c r="E71" i="21" a="1"/>
  <c r="E71" i="21" s="1"/>
  <c r="D71" i="21" a="1"/>
  <c r="D71" i="21" s="1"/>
  <c r="C71" i="21" a="1"/>
  <c r="C71" i="21" s="1"/>
  <c r="B71" i="21" a="1"/>
  <c r="B71" i="21" s="1"/>
  <c r="A71" i="21"/>
  <c r="CW70" i="21" a="1"/>
  <c r="CW70" i="21" s="1"/>
  <c r="CV70" i="21" a="1"/>
  <c r="CV70" i="21" s="1"/>
  <c r="CU70" i="21" a="1"/>
  <c r="CU70" i="21" s="1"/>
  <c r="CT70" i="21" a="1"/>
  <c r="CT70" i="21" s="1"/>
  <c r="CS70" i="21" a="1"/>
  <c r="CS70" i="21" s="1"/>
  <c r="CR70" i="21" a="1"/>
  <c r="CR70" i="21" s="1"/>
  <c r="CQ70" i="21" a="1"/>
  <c r="CQ70" i="21" s="1"/>
  <c r="CP70" i="21" a="1"/>
  <c r="CP70" i="21" s="1"/>
  <c r="CO70" i="21" a="1"/>
  <c r="CO70" i="21" s="1"/>
  <c r="CN70" i="21" a="1"/>
  <c r="CN70" i="21" s="1"/>
  <c r="CM70" i="21" a="1"/>
  <c r="CM70" i="21" s="1"/>
  <c r="CL70" i="21" a="1"/>
  <c r="CL70" i="21" s="1"/>
  <c r="CK70" i="21" a="1"/>
  <c r="CK70" i="21" s="1"/>
  <c r="CJ70" i="21" a="1"/>
  <c r="CJ70" i="21" s="1"/>
  <c r="CI70" i="21" a="1"/>
  <c r="CI70" i="21" s="1"/>
  <c r="CH70" i="21" a="1"/>
  <c r="CH70" i="21" s="1"/>
  <c r="CG70" i="21" a="1"/>
  <c r="CG70" i="21" s="1"/>
  <c r="CF70" i="21"/>
  <c r="CF70" i="21" a="1"/>
  <c r="CE70" i="21" a="1"/>
  <c r="CE70" i="21" s="1"/>
  <c r="CD70" i="21" a="1"/>
  <c r="CD70" i="21" s="1"/>
  <c r="CC70" i="21" a="1"/>
  <c r="CC70" i="21" s="1"/>
  <c r="CB70" i="21" a="1"/>
  <c r="CB70" i="21" s="1"/>
  <c r="CA70" i="21" a="1"/>
  <c r="CA70" i="21" s="1"/>
  <c r="BZ70" i="21" a="1"/>
  <c r="BZ70" i="21" s="1"/>
  <c r="BY70" i="21" a="1"/>
  <c r="BY70" i="21" s="1"/>
  <c r="BX70" i="21" a="1"/>
  <c r="BX70" i="21" s="1"/>
  <c r="BW70" i="21" a="1"/>
  <c r="BW70" i="21" s="1"/>
  <c r="BV70" i="21" a="1"/>
  <c r="BV70" i="21" s="1"/>
  <c r="BU70" i="21" a="1"/>
  <c r="BU70" i="21" s="1"/>
  <c r="BT70" i="21" a="1"/>
  <c r="BT70" i="21" s="1"/>
  <c r="BS70" i="21" a="1"/>
  <c r="BS70" i="21" s="1"/>
  <c r="BR70" i="21" a="1"/>
  <c r="BR70" i="21" s="1"/>
  <c r="BQ70" i="21" a="1"/>
  <c r="BQ70" i="21" s="1"/>
  <c r="BP70" i="21" a="1"/>
  <c r="BP70" i="21" s="1"/>
  <c r="BO70" i="21" a="1"/>
  <c r="BO70" i="21" s="1"/>
  <c r="BN70" i="21" a="1"/>
  <c r="BN70" i="21" s="1"/>
  <c r="BM70" i="21" a="1"/>
  <c r="BM70" i="21" s="1"/>
  <c r="BL70" i="21" a="1"/>
  <c r="BL70" i="21" s="1"/>
  <c r="BK70" i="21" a="1"/>
  <c r="BK70" i="21" s="1"/>
  <c r="BJ70" i="21" a="1"/>
  <c r="BJ70" i="21" s="1"/>
  <c r="BI70" i="21" a="1"/>
  <c r="BI70" i="21" s="1"/>
  <c r="BH70" i="21" a="1"/>
  <c r="BH70" i="21" s="1"/>
  <c r="BG70" i="21" a="1"/>
  <c r="BG70" i="21" s="1"/>
  <c r="BF70" i="21" a="1"/>
  <c r="BF70" i="21" s="1"/>
  <c r="BE70" i="21" a="1"/>
  <c r="BE70" i="21" s="1"/>
  <c r="BD70" i="21" a="1"/>
  <c r="BD70" i="21" s="1"/>
  <c r="BC70" i="21" a="1"/>
  <c r="BC70" i="21" s="1"/>
  <c r="BB70" i="21" a="1"/>
  <c r="BB70" i="21" s="1"/>
  <c r="BA70" i="21" a="1"/>
  <c r="BA70" i="21" s="1"/>
  <c r="AZ70" i="21" a="1"/>
  <c r="AZ70" i="21" s="1"/>
  <c r="AY70" i="21" a="1"/>
  <c r="AY70" i="21" s="1"/>
  <c r="AX70" i="21" a="1"/>
  <c r="AX70" i="21" s="1"/>
  <c r="AW70" i="21" a="1"/>
  <c r="AW70" i="21" s="1"/>
  <c r="AV70" i="21" a="1"/>
  <c r="AV70" i="21" s="1"/>
  <c r="AU70" i="21" a="1"/>
  <c r="AU70" i="21" s="1"/>
  <c r="AT70" i="21" a="1"/>
  <c r="AT70" i="21" s="1"/>
  <c r="AS70" i="21" a="1"/>
  <c r="AS70" i="21" s="1"/>
  <c r="AR70" i="21" a="1"/>
  <c r="AR70" i="21" s="1"/>
  <c r="AQ70" i="21" a="1"/>
  <c r="AQ70" i="21" s="1"/>
  <c r="AP70" i="21" a="1"/>
  <c r="AP70" i="21" s="1"/>
  <c r="AO70" i="21" a="1"/>
  <c r="AO70" i="21" s="1"/>
  <c r="AN70" i="21" a="1"/>
  <c r="AN70" i="21" s="1"/>
  <c r="AM70" i="21" a="1"/>
  <c r="AM70" i="21" s="1"/>
  <c r="AL70" i="21" a="1"/>
  <c r="AL70" i="21" s="1"/>
  <c r="AK70" i="21" a="1"/>
  <c r="AK70" i="21" s="1"/>
  <c r="AJ70" i="21"/>
  <c r="AJ70" i="21" a="1"/>
  <c r="AI70" i="21" a="1"/>
  <c r="AI70" i="21" s="1"/>
  <c r="AH70" i="21" a="1"/>
  <c r="AH70" i="21" s="1"/>
  <c r="AG70" i="21" a="1"/>
  <c r="AG70" i="21" s="1"/>
  <c r="AF70" i="21" a="1"/>
  <c r="AF70" i="21" s="1"/>
  <c r="AE70" i="21" a="1"/>
  <c r="AE70" i="21" s="1"/>
  <c r="AD70" i="21" a="1"/>
  <c r="AD70" i="21" s="1"/>
  <c r="AC70" i="21" a="1"/>
  <c r="AC70" i="21" s="1"/>
  <c r="AB70" i="21" a="1"/>
  <c r="AB70" i="21" s="1"/>
  <c r="AA70" i="21" a="1"/>
  <c r="AA70" i="21" s="1"/>
  <c r="Z70" i="21" a="1"/>
  <c r="Z70" i="21" s="1"/>
  <c r="Y70" i="21" a="1"/>
  <c r="Y70" i="21" s="1"/>
  <c r="X70" i="21" a="1"/>
  <c r="X70" i="21" s="1"/>
  <c r="W70" i="21" a="1"/>
  <c r="W70" i="21" s="1"/>
  <c r="V70" i="21" a="1"/>
  <c r="V70" i="21" s="1"/>
  <c r="U70" i="21" a="1"/>
  <c r="U70" i="21" s="1"/>
  <c r="T70" i="21" a="1"/>
  <c r="T70" i="21" s="1"/>
  <c r="S70" i="21" a="1"/>
  <c r="S70" i="21" s="1"/>
  <c r="R70" i="21" a="1"/>
  <c r="R70" i="21" s="1"/>
  <c r="Q70" i="21" a="1"/>
  <c r="Q70" i="21" s="1"/>
  <c r="P70" i="21" a="1"/>
  <c r="P70" i="21" s="1"/>
  <c r="O70" i="21" a="1"/>
  <c r="O70" i="21" s="1"/>
  <c r="N70" i="21" a="1"/>
  <c r="N70" i="21" s="1"/>
  <c r="M70" i="21" a="1"/>
  <c r="M70" i="21" s="1"/>
  <c r="L70" i="21" a="1"/>
  <c r="L70" i="21" s="1"/>
  <c r="K70" i="21" a="1"/>
  <c r="K70" i="21" s="1"/>
  <c r="J70" i="21" a="1"/>
  <c r="J70" i="21" s="1"/>
  <c r="I70" i="21" a="1"/>
  <c r="I70" i="21" s="1"/>
  <c r="H70" i="21" a="1"/>
  <c r="H70" i="21" s="1"/>
  <c r="G70" i="21" a="1"/>
  <c r="G70" i="21" s="1"/>
  <c r="F70" i="21" a="1"/>
  <c r="F70" i="21" s="1"/>
  <c r="E70" i="21" a="1"/>
  <c r="E70" i="21" s="1"/>
  <c r="D70" i="21" a="1"/>
  <c r="D70" i="21" s="1"/>
  <c r="C70" i="21"/>
  <c r="C70" i="21" a="1"/>
  <c r="B70" i="21"/>
  <c r="B70" i="21" a="1"/>
  <c r="A70" i="21"/>
  <c r="CW69" i="21" a="1"/>
  <c r="CW69" i="21" s="1"/>
  <c r="CV69" i="21" a="1"/>
  <c r="CV69" i="21" s="1"/>
  <c r="CU69" i="21" a="1"/>
  <c r="CU69" i="21" s="1"/>
  <c r="CT69" i="21" a="1"/>
  <c r="CT69" i="21" s="1"/>
  <c r="CS69" i="21" a="1"/>
  <c r="CS69" i="21" s="1"/>
  <c r="CR69" i="21" a="1"/>
  <c r="CR69" i="21" s="1"/>
  <c r="CQ69" i="21" a="1"/>
  <c r="CQ69" i="21" s="1"/>
  <c r="CP69" i="21" a="1"/>
  <c r="CP69" i="21" s="1"/>
  <c r="CO69" i="21" a="1"/>
  <c r="CO69" i="21" s="1"/>
  <c r="CN69" i="21" a="1"/>
  <c r="CN69" i="21" s="1"/>
  <c r="CM69" i="21" a="1"/>
  <c r="CM69" i="21" s="1"/>
  <c r="CL69" i="21" a="1"/>
  <c r="CL69" i="21" s="1"/>
  <c r="CK69" i="21" a="1"/>
  <c r="CK69" i="21" s="1"/>
  <c r="CJ69" i="21" a="1"/>
  <c r="CJ69" i="21" s="1"/>
  <c r="CI69" i="21" a="1"/>
  <c r="CI69" i="21" s="1"/>
  <c r="CH69" i="21" a="1"/>
  <c r="CH69" i="21" s="1"/>
  <c r="CG69" i="21" a="1"/>
  <c r="CG69" i="21" s="1"/>
  <c r="CF69" i="21" a="1"/>
  <c r="CF69" i="21" s="1"/>
  <c r="CE69" i="21" a="1"/>
  <c r="CE69" i="21" s="1"/>
  <c r="CD69" i="21" a="1"/>
  <c r="CD69" i="21" s="1"/>
  <c r="CC69" i="21" a="1"/>
  <c r="CC69" i="21" s="1"/>
  <c r="CB69" i="21" a="1"/>
  <c r="CB69" i="21" s="1"/>
  <c r="CA69" i="21" a="1"/>
  <c r="CA69" i="21" s="1"/>
  <c r="BZ69" i="21" a="1"/>
  <c r="BZ69" i="21" s="1"/>
  <c r="BY69" i="21" a="1"/>
  <c r="BY69" i="21" s="1"/>
  <c r="BX69" i="21" a="1"/>
  <c r="BX69" i="21" s="1"/>
  <c r="BW69" i="21" a="1"/>
  <c r="BW69" i="21" s="1"/>
  <c r="BV69" i="21" a="1"/>
  <c r="BV69" i="21" s="1"/>
  <c r="BU69" i="21" a="1"/>
  <c r="BU69" i="21" s="1"/>
  <c r="BT69" i="21" a="1"/>
  <c r="BT69" i="21" s="1"/>
  <c r="BS69" i="21" a="1"/>
  <c r="BS69" i="21" s="1"/>
  <c r="BR69" i="21" a="1"/>
  <c r="BR69" i="21" s="1"/>
  <c r="BQ69" i="21" a="1"/>
  <c r="BQ69" i="21" s="1"/>
  <c r="BP69" i="21" a="1"/>
  <c r="BP69" i="21" s="1"/>
  <c r="BO69" i="21" a="1"/>
  <c r="BO69" i="21" s="1"/>
  <c r="BN69" i="21" a="1"/>
  <c r="BN69" i="21" s="1"/>
  <c r="BM69" i="21" a="1"/>
  <c r="BM69" i="21" s="1"/>
  <c r="BL69" i="21" a="1"/>
  <c r="BL69" i="21" s="1"/>
  <c r="BK69" i="21" a="1"/>
  <c r="BK69" i="21" s="1"/>
  <c r="BJ69" i="21" a="1"/>
  <c r="BJ69" i="21" s="1"/>
  <c r="BI69" i="21" a="1"/>
  <c r="BI69" i="21" s="1"/>
  <c r="BH69" i="21" a="1"/>
  <c r="BH69" i="21" s="1"/>
  <c r="BG69" i="21" a="1"/>
  <c r="BG69" i="21" s="1"/>
  <c r="BF69" i="21" a="1"/>
  <c r="BF69" i="21" s="1"/>
  <c r="BE69" i="21" a="1"/>
  <c r="BE69" i="21" s="1"/>
  <c r="BD69" i="21" a="1"/>
  <c r="BD69" i="21" s="1"/>
  <c r="BC69" i="21" a="1"/>
  <c r="BC69" i="21" s="1"/>
  <c r="BB69" i="21" a="1"/>
  <c r="BB69" i="21" s="1"/>
  <c r="BA69" i="21" a="1"/>
  <c r="BA69" i="21" s="1"/>
  <c r="AZ69" i="21" a="1"/>
  <c r="AZ69" i="21" s="1"/>
  <c r="AY69" i="21" a="1"/>
  <c r="AY69" i="21" s="1"/>
  <c r="AX69" i="21" a="1"/>
  <c r="AX69" i="21" s="1"/>
  <c r="AW69" i="21" a="1"/>
  <c r="AW69" i="21" s="1"/>
  <c r="AV69" i="21" a="1"/>
  <c r="AV69" i="21" s="1"/>
  <c r="AU69" i="21" a="1"/>
  <c r="AU69" i="21" s="1"/>
  <c r="AT69" i="21" a="1"/>
  <c r="AT69" i="21" s="1"/>
  <c r="AS69" i="21" a="1"/>
  <c r="AS69" i="21" s="1"/>
  <c r="AR69" i="21" a="1"/>
  <c r="AR69" i="21" s="1"/>
  <c r="AQ69" i="21" a="1"/>
  <c r="AQ69" i="21" s="1"/>
  <c r="AP69" i="21" a="1"/>
  <c r="AP69" i="21" s="1"/>
  <c r="AO69" i="21" a="1"/>
  <c r="AO69" i="21" s="1"/>
  <c r="AN69" i="21" a="1"/>
  <c r="AN69" i="21" s="1"/>
  <c r="AM69" i="21"/>
  <c r="AM69" i="21" a="1"/>
  <c r="AL69" i="21" a="1"/>
  <c r="AL69" i="21" s="1"/>
  <c r="AK69" i="21" a="1"/>
  <c r="AK69" i="21" s="1"/>
  <c r="AJ69" i="21" a="1"/>
  <c r="AJ69" i="21" s="1"/>
  <c r="AI69" i="21" a="1"/>
  <c r="AI69" i="21" s="1"/>
  <c r="AH69" i="21" a="1"/>
  <c r="AH69" i="21" s="1"/>
  <c r="AG69" i="21" a="1"/>
  <c r="AG69" i="21" s="1"/>
  <c r="AF69" i="21" a="1"/>
  <c r="AF69" i="21" s="1"/>
  <c r="AE69" i="21" a="1"/>
  <c r="AE69" i="21" s="1"/>
  <c r="AD69" i="21" a="1"/>
  <c r="AD69" i="21" s="1"/>
  <c r="AC69" i="21" a="1"/>
  <c r="AC69" i="21" s="1"/>
  <c r="AB69" i="21" a="1"/>
  <c r="AB69" i="21" s="1"/>
  <c r="AA69" i="21" a="1"/>
  <c r="AA69" i="21" s="1"/>
  <c r="Z69" i="21" a="1"/>
  <c r="Z69" i="21" s="1"/>
  <c r="Y69" i="21" a="1"/>
  <c r="Y69" i="21" s="1"/>
  <c r="X69" i="21" a="1"/>
  <c r="X69" i="21" s="1"/>
  <c r="W69" i="21" a="1"/>
  <c r="W69" i="21" s="1"/>
  <c r="V69" i="21" a="1"/>
  <c r="V69" i="21" s="1"/>
  <c r="U69" i="21" a="1"/>
  <c r="U69" i="21" s="1"/>
  <c r="T69" i="21" a="1"/>
  <c r="T69" i="21" s="1"/>
  <c r="S69" i="21" a="1"/>
  <c r="S69" i="21" s="1"/>
  <c r="R69" i="21" a="1"/>
  <c r="R69" i="21" s="1"/>
  <c r="Q69" i="21" a="1"/>
  <c r="Q69" i="21" s="1"/>
  <c r="P69" i="21" a="1"/>
  <c r="P69" i="21" s="1"/>
  <c r="O69" i="21" a="1"/>
  <c r="O69" i="21" s="1"/>
  <c r="N69" i="21" a="1"/>
  <c r="N69" i="21" s="1"/>
  <c r="M69" i="21" a="1"/>
  <c r="M69" i="21" s="1"/>
  <c r="L69" i="21" a="1"/>
  <c r="L69" i="21" s="1"/>
  <c r="K69" i="21" a="1"/>
  <c r="K69" i="21" s="1"/>
  <c r="J69" i="21" a="1"/>
  <c r="J69" i="21" s="1"/>
  <c r="I69" i="21" a="1"/>
  <c r="I69" i="21" s="1"/>
  <c r="H69" i="21" a="1"/>
  <c r="H69" i="21" s="1"/>
  <c r="G69" i="21" a="1"/>
  <c r="G69" i="21" s="1"/>
  <c r="F69" i="21" a="1"/>
  <c r="F69" i="21" s="1"/>
  <c r="E69" i="21" a="1"/>
  <c r="E69" i="21" s="1"/>
  <c r="D69" i="21" a="1"/>
  <c r="D69" i="21" s="1"/>
  <c r="C69" i="21"/>
  <c r="C69" i="21" a="1"/>
  <c r="B69" i="21"/>
  <c r="B69" i="21" a="1"/>
  <c r="A69" i="21"/>
  <c r="CW68" i="21" a="1"/>
  <c r="CW68" i="21" s="1"/>
  <c r="CV68" i="21" a="1"/>
  <c r="CV68" i="21" s="1"/>
  <c r="CU68" i="21" a="1"/>
  <c r="CU68" i="21" s="1"/>
  <c r="CT68" i="21" a="1"/>
  <c r="CT68" i="21" s="1"/>
  <c r="CS68" i="21" a="1"/>
  <c r="CS68" i="21" s="1"/>
  <c r="CR68" i="21" a="1"/>
  <c r="CR68" i="21" s="1"/>
  <c r="CQ68" i="21" a="1"/>
  <c r="CQ68" i="21" s="1"/>
  <c r="CP68" i="21" a="1"/>
  <c r="CP68" i="21" s="1"/>
  <c r="CO68" i="21" a="1"/>
  <c r="CO68" i="21" s="1"/>
  <c r="CN68" i="21" a="1"/>
  <c r="CN68" i="21" s="1"/>
  <c r="CM68" i="21" a="1"/>
  <c r="CM68" i="21" s="1"/>
  <c r="CL68" i="21" a="1"/>
  <c r="CL68" i="21" s="1"/>
  <c r="CK68" i="21" a="1"/>
  <c r="CK68" i="21" s="1"/>
  <c r="CJ68" i="21" a="1"/>
  <c r="CJ68" i="21" s="1"/>
  <c r="CI68" i="21" a="1"/>
  <c r="CI68" i="21" s="1"/>
  <c r="CH68" i="21" a="1"/>
  <c r="CH68" i="21" s="1"/>
  <c r="CG68" i="21" a="1"/>
  <c r="CG68" i="21" s="1"/>
  <c r="CF68" i="21" a="1"/>
  <c r="CF68" i="21" s="1"/>
  <c r="CE68" i="21" a="1"/>
  <c r="CE68" i="21" s="1"/>
  <c r="CD68" i="21" a="1"/>
  <c r="CD68" i="21" s="1"/>
  <c r="CC68" i="21" a="1"/>
  <c r="CC68" i="21" s="1"/>
  <c r="CB68" i="21" a="1"/>
  <c r="CB68" i="21" s="1"/>
  <c r="CA68" i="21" a="1"/>
  <c r="CA68" i="21" s="1"/>
  <c r="BZ68" i="21" a="1"/>
  <c r="BZ68" i="21" s="1"/>
  <c r="BY68" i="21" a="1"/>
  <c r="BY68" i="21" s="1"/>
  <c r="BX68" i="21" a="1"/>
  <c r="BX68" i="21" s="1"/>
  <c r="BW68" i="21" a="1"/>
  <c r="BW68" i="21" s="1"/>
  <c r="BV68" i="21" a="1"/>
  <c r="BV68" i="21" s="1"/>
  <c r="BU68" i="21" a="1"/>
  <c r="BU68" i="21" s="1"/>
  <c r="BT68" i="21" a="1"/>
  <c r="BT68" i="21" s="1"/>
  <c r="BS68" i="21" a="1"/>
  <c r="BS68" i="21" s="1"/>
  <c r="BR68" i="21" a="1"/>
  <c r="BR68" i="21" s="1"/>
  <c r="BQ68" i="21" a="1"/>
  <c r="BQ68" i="21" s="1"/>
  <c r="BP68" i="21" a="1"/>
  <c r="BP68" i="21" s="1"/>
  <c r="BO68" i="21" a="1"/>
  <c r="BO68" i="21" s="1"/>
  <c r="BN68" i="21" a="1"/>
  <c r="BN68" i="21" s="1"/>
  <c r="BM68" i="21" a="1"/>
  <c r="BM68" i="21" s="1"/>
  <c r="BL68" i="21" a="1"/>
  <c r="BL68" i="21" s="1"/>
  <c r="BK68" i="21" a="1"/>
  <c r="BK68" i="21" s="1"/>
  <c r="BJ68" i="21" a="1"/>
  <c r="BJ68" i="21" s="1"/>
  <c r="BI68" i="21" a="1"/>
  <c r="BI68" i="21" s="1"/>
  <c r="BH68" i="21" a="1"/>
  <c r="BH68" i="21" s="1"/>
  <c r="BG68" i="21" a="1"/>
  <c r="BG68" i="21" s="1"/>
  <c r="BF68" i="21" a="1"/>
  <c r="BF68" i="21" s="1"/>
  <c r="BE68" i="21" a="1"/>
  <c r="BE68" i="21" s="1"/>
  <c r="BD68" i="21" a="1"/>
  <c r="BD68" i="21" s="1"/>
  <c r="BC68" i="21" a="1"/>
  <c r="BC68" i="21" s="1"/>
  <c r="BB68" i="21" a="1"/>
  <c r="BB68" i="21" s="1"/>
  <c r="BA68" i="21" a="1"/>
  <c r="BA68" i="21" s="1"/>
  <c r="AZ68" i="21" a="1"/>
  <c r="AZ68" i="21" s="1"/>
  <c r="AY68" i="21" a="1"/>
  <c r="AY68" i="21" s="1"/>
  <c r="AX68" i="21" a="1"/>
  <c r="AX68" i="21" s="1"/>
  <c r="AW68" i="21" a="1"/>
  <c r="AW68" i="21" s="1"/>
  <c r="AV68" i="21" a="1"/>
  <c r="AV68" i="21" s="1"/>
  <c r="AU68" i="21" a="1"/>
  <c r="AU68" i="21" s="1"/>
  <c r="AT68" i="21" a="1"/>
  <c r="AT68" i="21" s="1"/>
  <c r="AS68" i="21" a="1"/>
  <c r="AS68" i="21" s="1"/>
  <c r="AR68" i="21" a="1"/>
  <c r="AR68" i="21" s="1"/>
  <c r="AQ68" i="21" a="1"/>
  <c r="AQ68" i="21" s="1"/>
  <c r="AP68" i="21" a="1"/>
  <c r="AP68" i="21" s="1"/>
  <c r="AO68" i="21" a="1"/>
  <c r="AO68" i="21" s="1"/>
  <c r="AN68" i="21" a="1"/>
  <c r="AN68" i="21" s="1"/>
  <c r="AM68" i="21"/>
  <c r="AM68" i="21" a="1"/>
  <c r="AL68" i="21" a="1"/>
  <c r="AL68" i="21" s="1"/>
  <c r="AK68" i="21" a="1"/>
  <c r="AK68" i="21" s="1"/>
  <c r="AJ68" i="21" a="1"/>
  <c r="AJ68" i="21" s="1"/>
  <c r="AI68" i="21" a="1"/>
  <c r="AI68" i="21" s="1"/>
  <c r="AH68" i="21" a="1"/>
  <c r="AH68" i="21" s="1"/>
  <c r="AG68" i="21" a="1"/>
  <c r="AG68" i="21" s="1"/>
  <c r="AF68" i="21" a="1"/>
  <c r="AF68" i="21" s="1"/>
  <c r="AE68" i="21" a="1"/>
  <c r="AE68" i="21" s="1"/>
  <c r="AD68" i="21" a="1"/>
  <c r="AD68" i="21" s="1"/>
  <c r="AC68" i="21" a="1"/>
  <c r="AC68" i="21" s="1"/>
  <c r="AB68" i="21" a="1"/>
  <c r="AB68" i="21" s="1"/>
  <c r="AA68" i="21" a="1"/>
  <c r="AA68" i="21" s="1"/>
  <c r="Z68" i="21" a="1"/>
  <c r="Z68" i="21" s="1"/>
  <c r="Y68" i="21" a="1"/>
  <c r="Y68" i="21" s="1"/>
  <c r="X68" i="21" a="1"/>
  <c r="X68" i="21" s="1"/>
  <c r="W68" i="21" a="1"/>
  <c r="W68" i="21" s="1"/>
  <c r="V68" i="21" a="1"/>
  <c r="V68" i="21" s="1"/>
  <c r="U68" i="21" a="1"/>
  <c r="U68" i="21" s="1"/>
  <c r="T68" i="21" a="1"/>
  <c r="T68" i="21" s="1"/>
  <c r="S68" i="21" a="1"/>
  <c r="S68" i="21" s="1"/>
  <c r="R68" i="21" a="1"/>
  <c r="R68" i="21" s="1"/>
  <c r="Q68" i="21" a="1"/>
  <c r="Q68" i="21" s="1"/>
  <c r="P68" i="21" a="1"/>
  <c r="P68" i="21" s="1"/>
  <c r="O68" i="21" a="1"/>
  <c r="O68" i="21" s="1"/>
  <c r="N68" i="21" a="1"/>
  <c r="N68" i="21" s="1"/>
  <c r="M68" i="21" a="1"/>
  <c r="M68" i="21" s="1"/>
  <c r="L68" i="21" a="1"/>
  <c r="L68" i="21" s="1"/>
  <c r="K68" i="21" a="1"/>
  <c r="K68" i="21" s="1"/>
  <c r="J68" i="21" a="1"/>
  <c r="J68" i="21" s="1"/>
  <c r="I68" i="21" a="1"/>
  <c r="I68" i="21" s="1"/>
  <c r="H68" i="21" a="1"/>
  <c r="H68" i="21" s="1"/>
  <c r="G68" i="21"/>
  <c r="G68" i="21" a="1"/>
  <c r="F68" i="21" a="1"/>
  <c r="F68" i="21" s="1"/>
  <c r="E68" i="21" a="1"/>
  <c r="E68" i="21" s="1"/>
  <c r="D68" i="21" a="1"/>
  <c r="D68" i="21" s="1"/>
  <c r="C68" i="21" a="1"/>
  <c r="C68" i="21" s="1"/>
  <c r="B68" i="21" a="1"/>
  <c r="B68" i="21" s="1"/>
  <c r="A68" i="21"/>
  <c r="CW67" i="21" a="1"/>
  <c r="CW67" i="21" s="1"/>
  <c r="CV67" i="21" a="1"/>
  <c r="CV67" i="21" s="1"/>
  <c r="CU67" i="21" a="1"/>
  <c r="CU67" i="21" s="1"/>
  <c r="CT67" i="21" a="1"/>
  <c r="CT67" i="21" s="1"/>
  <c r="CS67" i="21" a="1"/>
  <c r="CS67" i="21" s="1"/>
  <c r="CR67" i="21" a="1"/>
  <c r="CR67" i="21" s="1"/>
  <c r="CQ67" i="21" a="1"/>
  <c r="CQ67" i="21" s="1"/>
  <c r="CP67" i="21" a="1"/>
  <c r="CP67" i="21" s="1"/>
  <c r="CO67" i="21" a="1"/>
  <c r="CO67" i="21" s="1"/>
  <c r="CN67" i="21" a="1"/>
  <c r="CN67" i="21" s="1"/>
  <c r="CM67" i="21" a="1"/>
  <c r="CM67" i="21" s="1"/>
  <c r="CL67" i="21" a="1"/>
  <c r="CL67" i="21" s="1"/>
  <c r="CK67" i="21" a="1"/>
  <c r="CK67" i="21" s="1"/>
  <c r="CJ67" i="21" a="1"/>
  <c r="CJ67" i="21" s="1"/>
  <c r="CI67" i="21" a="1"/>
  <c r="CI67" i="21" s="1"/>
  <c r="CH67" i="21" a="1"/>
  <c r="CH67" i="21" s="1"/>
  <c r="CG67" i="21" a="1"/>
  <c r="CG67" i="21" s="1"/>
  <c r="CF67" i="21" a="1"/>
  <c r="CF67" i="21" s="1"/>
  <c r="CE67" i="21" a="1"/>
  <c r="CE67" i="21" s="1"/>
  <c r="CD67" i="21" a="1"/>
  <c r="CD67" i="21" s="1"/>
  <c r="CC67" i="21" a="1"/>
  <c r="CC67" i="21" s="1"/>
  <c r="CB67" i="21" a="1"/>
  <c r="CB67" i="21" s="1"/>
  <c r="CA67" i="21" a="1"/>
  <c r="CA67" i="21" s="1"/>
  <c r="BZ67" i="21" a="1"/>
  <c r="BZ67" i="21" s="1"/>
  <c r="BY67" i="21" a="1"/>
  <c r="BY67" i="21" s="1"/>
  <c r="BX67" i="21" a="1"/>
  <c r="BX67" i="21" s="1"/>
  <c r="BW67" i="21" a="1"/>
  <c r="BW67" i="21" s="1"/>
  <c r="BV67" i="21" a="1"/>
  <c r="BV67" i="21" s="1"/>
  <c r="BU67" i="21" a="1"/>
  <c r="BU67" i="21" s="1"/>
  <c r="BT67" i="21" a="1"/>
  <c r="BT67" i="21" s="1"/>
  <c r="BS67" i="21" a="1"/>
  <c r="BS67" i="21" s="1"/>
  <c r="BR67" i="21" a="1"/>
  <c r="BR67" i="21" s="1"/>
  <c r="BQ67" i="21" a="1"/>
  <c r="BQ67" i="21" s="1"/>
  <c r="BP67" i="21" a="1"/>
  <c r="BP67" i="21" s="1"/>
  <c r="BO67" i="21" a="1"/>
  <c r="BO67" i="21" s="1"/>
  <c r="BN67" i="21" a="1"/>
  <c r="BN67" i="21" s="1"/>
  <c r="BM67" i="21" a="1"/>
  <c r="BM67" i="21" s="1"/>
  <c r="BL67" i="21" a="1"/>
  <c r="BL67" i="21" s="1"/>
  <c r="BK67" i="21" a="1"/>
  <c r="BK67" i="21" s="1"/>
  <c r="BJ67" i="21" a="1"/>
  <c r="BJ67" i="21" s="1"/>
  <c r="BI67" i="21" a="1"/>
  <c r="BI67" i="21" s="1"/>
  <c r="BH67" i="21" a="1"/>
  <c r="BH67" i="21" s="1"/>
  <c r="BG67" i="21" a="1"/>
  <c r="BG67" i="21" s="1"/>
  <c r="BF67" i="21" a="1"/>
  <c r="BF67" i="21" s="1"/>
  <c r="BE67" i="21" a="1"/>
  <c r="BE67" i="21" s="1"/>
  <c r="BD67" i="21" a="1"/>
  <c r="BD67" i="21" s="1"/>
  <c r="BC67" i="21" a="1"/>
  <c r="BC67" i="21" s="1"/>
  <c r="BB67" i="21" a="1"/>
  <c r="BB67" i="21" s="1"/>
  <c r="BA67" i="21" a="1"/>
  <c r="BA67" i="21" s="1"/>
  <c r="AZ67" i="21" a="1"/>
  <c r="AZ67" i="21" s="1"/>
  <c r="AY67" i="21" a="1"/>
  <c r="AY67" i="21" s="1"/>
  <c r="AX67" i="21" a="1"/>
  <c r="AX67" i="21" s="1"/>
  <c r="AW67" i="21" a="1"/>
  <c r="AW67" i="21" s="1"/>
  <c r="AV67" i="21" a="1"/>
  <c r="AV67" i="21" s="1"/>
  <c r="AU67" i="21" a="1"/>
  <c r="AU67" i="21" s="1"/>
  <c r="AT67" i="21" a="1"/>
  <c r="AT67" i="21" s="1"/>
  <c r="AS67" i="21" a="1"/>
  <c r="AS67" i="21" s="1"/>
  <c r="AR67" i="21" a="1"/>
  <c r="AR67" i="21" s="1"/>
  <c r="AQ67" i="21" a="1"/>
  <c r="AQ67" i="21" s="1"/>
  <c r="AP67" i="21" a="1"/>
  <c r="AP67" i="21" s="1"/>
  <c r="AO67" i="21" a="1"/>
  <c r="AO67" i="21" s="1"/>
  <c r="AN67" i="21" a="1"/>
  <c r="AN67" i="21" s="1"/>
  <c r="AM67" i="21" a="1"/>
  <c r="AM67" i="21" s="1"/>
  <c r="AL67" i="21" a="1"/>
  <c r="AL67" i="21" s="1"/>
  <c r="AK67" i="21" a="1"/>
  <c r="AK67" i="21" s="1"/>
  <c r="AJ67" i="21" a="1"/>
  <c r="AJ67" i="21" s="1"/>
  <c r="AI67" i="21" a="1"/>
  <c r="AI67" i="21" s="1"/>
  <c r="AH67" i="21" a="1"/>
  <c r="AH67" i="21" s="1"/>
  <c r="AG67" i="21" a="1"/>
  <c r="AG67" i="21" s="1"/>
  <c r="AF67" i="21" a="1"/>
  <c r="AF67" i="21" s="1"/>
  <c r="AE67" i="21" a="1"/>
  <c r="AE67" i="21" s="1"/>
  <c r="AD67" i="21" a="1"/>
  <c r="AD67" i="21" s="1"/>
  <c r="AC67" i="21" a="1"/>
  <c r="AC67" i="21" s="1"/>
  <c r="AB67" i="21" a="1"/>
  <c r="AB67" i="21" s="1"/>
  <c r="AA67" i="21" a="1"/>
  <c r="AA67" i="21" s="1"/>
  <c r="Z67" i="21" a="1"/>
  <c r="Z67" i="21" s="1"/>
  <c r="Y67" i="21" a="1"/>
  <c r="Y67" i="21" s="1"/>
  <c r="X67" i="21" a="1"/>
  <c r="X67" i="21" s="1"/>
  <c r="W67" i="21" a="1"/>
  <c r="W67" i="21" s="1"/>
  <c r="V67" i="21" a="1"/>
  <c r="V67" i="21" s="1"/>
  <c r="U67" i="21" a="1"/>
  <c r="U67" i="21" s="1"/>
  <c r="T67" i="21" a="1"/>
  <c r="T67" i="21" s="1"/>
  <c r="S67" i="21" a="1"/>
  <c r="S67" i="21" s="1"/>
  <c r="R67" i="21" a="1"/>
  <c r="R67" i="21" s="1"/>
  <c r="Q67" i="21" a="1"/>
  <c r="Q67" i="21" s="1"/>
  <c r="P67" i="21" a="1"/>
  <c r="P67" i="21" s="1"/>
  <c r="O67" i="21" a="1"/>
  <c r="O67" i="21" s="1"/>
  <c r="N67" i="21" a="1"/>
  <c r="N67" i="21" s="1"/>
  <c r="M67" i="21" a="1"/>
  <c r="M67" i="21" s="1"/>
  <c r="L67" i="21" a="1"/>
  <c r="L67" i="21" s="1"/>
  <c r="K67" i="21" a="1"/>
  <c r="K67" i="21" s="1"/>
  <c r="J67" i="21" a="1"/>
  <c r="J67" i="21" s="1"/>
  <c r="I67" i="21" a="1"/>
  <c r="I67" i="21" s="1"/>
  <c r="H67" i="21" a="1"/>
  <c r="H67" i="21" s="1"/>
  <c r="G67" i="21" a="1"/>
  <c r="G67" i="21" s="1"/>
  <c r="F67" i="21" a="1"/>
  <c r="F67" i="21" s="1"/>
  <c r="E67" i="21" a="1"/>
  <c r="E67" i="21" s="1"/>
  <c r="D67" i="21" a="1"/>
  <c r="D67" i="21" s="1"/>
  <c r="C67" i="21" a="1"/>
  <c r="C67" i="21" s="1"/>
  <c r="B67" i="21"/>
  <c r="B67" i="21" a="1"/>
  <c r="A67" i="21"/>
  <c r="CW64" i="21" a="1"/>
  <c r="CW64" i="21" s="1"/>
  <c r="CV64" i="21" a="1"/>
  <c r="CV64" i="21" s="1"/>
  <c r="CU64" i="21" a="1"/>
  <c r="CU64" i="21" s="1"/>
  <c r="CT64" i="21" a="1"/>
  <c r="CT64" i="21" s="1"/>
  <c r="CS64" i="21" a="1"/>
  <c r="CS64" i="21" s="1"/>
  <c r="CR64" i="21" a="1"/>
  <c r="CR64" i="21" s="1"/>
  <c r="CQ64" i="21" a="1"/>
  <c r="CQ64" i="21" s="1"/>
  <c r="CP64" i="21" a="1"/>
  <c r="CP64" i="21" s="1"/>
  <c r="CO64" i="21" a="1"/>
  <c r="CO64" i="21" s="1"/>
  <c r="CN64" i="21" a="1"/>
  <c r="CN64" i="21" s="1"/>
  <c r="CM64" i="21" a="1"/>
  <c r="CM64" i="21" s="1"/>
  <c r="CL64" i="21" a="1"/>
  <c r="CL64" i="21" s="1"/>
  <c r="CK64" i="21" a="1"/>
  <c r="CK64" i="21" s="1"/>
  <c r="CJ64" i="21" a="1"/>
  <c r="CJ64" i="21" s="1"/>
  <c r="CI64" i="21" a="1"/>
  <c r="CI64" i="21" s="1"/>
  <c r="CH64" i="21" a="1"/>
  <c r="CH64" i="21" s="1"/>
  <c r="CG64" i="21" a="1"/>
  <c r="CG64" i="21" s="1"/>
  <c r="CF64" i="21" a="1"/>
  <c r="CF64" i="21" s="1"/>
  <c r="CE64" i="21" a="1"/>
  <c r="CE64" i="21" s="1"/>
  <c r="CD64" i="21" a="1"/>
  <c r="CD64" i="21" s="1"/>
  <c r="CC64" i="21" a="1"/>
  <c r="CC64" i="21" s="1"/>
  <c r="CB64" i="21" a="1"/>
  <c r="CB64" i="21" s="1"/>
  <c r="CA64" i="21" a="1"/>
  <c r="CA64" i="21" s="1"/>
  <c r="BZ64" i="21" a="1"/>
  <c r="BZ64" i="21" s="1"/>
  <c r="BY64" i="21" a="1"/>
  <c r="BY64" i="21" s="1"/>
  <c r="BX64" i="21" a="1"/>
  <c r="BX64" i="21" s="1"/>
  <c r="BW64" i="21" a="1"/>
  <c r="BW64" i="21" s="1"/>
  <c r="BV64" i="21" a="1"/>
  <c r="BV64" i="21" s="1"/>
  <c r="BU64" i="21" a="1"/>
  <c r="BU64" i="21" s="1"/>
  <c r="BT64" i="21" a="1"/>
  <c r="BT64" i="21" s="1"/>
  <c r="BS64" i="21" a="1"/>
  <c r="BS64" i="21" s="1"/>
  <c r="BR64" i="21" a="1"/>
  <c r="BR64" i="21" s="1"/>
  <c r="BQ64" i="21" a="1"/>
  <c r="BQ64" i="21" s="1"/>
  <c r="BP64" i="21" a="1"/>
  <c r="BP64" i="21" s="1"/>
  <c r="BO64" i="21" a="1"/>
  <c r="BO64" i="21" s="1"/>
  <c r="BN64" i="21" a="1"/>
  <c r="BN64" i="21" s="1"/>
  <c r="BM64" i="21" a="1"/>
  <c r="BM64" i="21" s="1"/>
  <c r="BL64" i="21" a="1"/>
  <c r="BL64" i="21" s="1"/>
  <c r="BK64" i="21" a="1"/>
  <c r="BK64" i="21" s="1"/>
  <c r="BJ64" i="21" a="1"/>
  <c r="BJ64" i="21" s="1"/>
  <c r="BI64" i="21" a="1"/>
  <c r="BI64" i="21" s="1"/>
  <c r="BH64" i="21" a="1"/>
  <c r="BH64" i="21" s="1"/>
  <c r="BG64" i="21" a="1"/>
  <c r="BG64" i="21" s="1"/>
  <c r="BF64" i="21" a="1"/>
  <c r="BF64" i="21" s="1"/>
  <c r="BE64" i="21" a="1"/>
  <c r="BE64" i="21" s="1"/>
  <c r="BD64" i="21" a="1"/>
  <c r="BD64" i="21" s="1"/>
  <c r="BC64" i="21" a="1"/>
  <c r="BC64" i="21" s="1"/>
  <c r="BB64" i="21" a="1"/>
  <c r="BB64" i="21" s="1"/>
  <c r="BA64" i="21" a="1"/>
  <c r="BA64" i="21" s="1"/>
  <c r="AZ64" i="21" a="1"/>
  <c r="AZ64" i="21" s="1"/>
  <c r="AY64" i="21" a="1"/>
  <c r="AY64" i="21" s="1"/>
  <c r="AX64" i="21" a="1"/>
  <c r="AX64" i="21" s="1"/>
  <c r="AW64" i="21" a="1"/>
  <c r="AW64" i="21" s="1"/>
  <c r="AV64" i="21" a="1"/>
  <c r="AV64" i="21" s="1"/>
  <c r="AU64" i="21" a="1"/>
  <c r="AU64" i="21" s="1"/>
  <c r="AT64" i="21" a="1"/>
  <c r="AT64" i="21" s="1"/>
  <c r="AS64" i="21" a="1"/>
  <c r="AS64" i="21" s="1"/>
  <c r="AR64" i="21" a="1"/>
  <c r="AR64" i="21" s="1"/>
  <c r="AQ64" i="21" a="1"/>
  <c r="AQ64" i="21" s="1"/>
  <c r="AP64" i="21" a="1"/>
  <c r="AP64" i="21" s="1"/>
  <c r="AO64" i="21" a="1"/>
  <c r="AO64" i="21" s="1"/>
  <c r="AN64" i="21" a="1"/>
  <c r="AN64" i="21" s="1"/>
  <c r="AM64" i="21" a="1"/>
  <c r="AM64" i="21" s="1"/>
  <c r="AL64" i="21" a="1"/>
  <c r="AL64" i="21" s="1"/>
  <c r="AK64" i="21" a="1"/>
  <c r="AK64" i="21" s="1"/>
  <c r="AJ64" i="21" a="1"/>
  <c r="AJ64" i="21" s="1"/>
  <c r="AI64" i="21" a="1"/>
  <c r="AI64" i="21" s="1"/>
  <c r="AH64" i="21" a="1"/>
  <c r="AH64" i="21" s="1"/>
  <c r="AG64" i="21" a="1"/>
  <c r="AG64" i="21" s="1"/>
  <c r="AF64" i="21" a="1"/>
  <c r="AF64" i="21" s="1"/>
  <c r="AE64" i="21" a="1"/>
  <c r="AE64" i="21" s="1"/>
  <c r="AD64" i="21" a="1"/>
  <c r="AD64" i="21" s="1"/>
  <c r="AC64" i="21" a="1"/>
  <c r="AC64" i="21" s="1"/>
  <c r="AB64" i="21" a="1"/>
  <c r="AB64" i="21" s="1"/>
  <c r="AA64" i="21" a="1"/>
  <c r="AA64" i="21" s="1"/>
  <c r="Z64" i="21" a="1"/>
  <c r="Z64" i="21" s="1"/>
  <c r="Y64" i="21" a="1"/>
  <c r="Y64" i="21" s="1"/>
  <c r="X64" i="21" a="1"/>
  <c r="X64" i="21" s="1"/>
  <c r="W64" i="21" a="1"/>
  <c r="W64" i="21" s="1"/>
  <c r="V64" i="21" a="1"/>
  <c r="V64" i="21" s="1"/>
  <c r="U64" i="21" a="1"/>
  <c r="U64" i="21" s="1"/>
  <c r="T64" i="21" a="1"/>
  <c r="T64" i="21" s="1"/>
  <c r="S64" i="21" a="1"/>
  <c r="S64" i="21" s="1"/>
  <c r="R64" i="21" a="1"/>
  <c r="R64" i="21" s="1"/>
  <c r="Q64" i="21" a="1"/>
  <c r="Q64" i="21" s="1"/>
  <c r="P64" i="21" a="1"/>
  <c r="P64" i="21" s="1"/>
  <c r="O64" i="21" a="1"/>
  <c r="O64" i="21" s="1"/>
  <c r="N64" i="21" a="1"/>
  <c r="N64" i="21" s="1"/>
  <c r="M64" i="21" a="1"/>
  <c r="M64" i="21" s="1"/>
  <c r="L64" i="21" a="1"/>
  <c r="L64" i="21" s="1"/>
  <c r="K64" i="21" a="1"/>
  <c r="K64" i="21" s="1"/>
  <c r="J64" i="21" a="1"/>
  <c r="J64" i="21" s="1"/>
  <c r="I64" i="21" a="1"/>
  <c r="I64" i="21" s="1"/>
  <c r="H64" i="21" a="1"/>
  <c r="H64" i="21" s="1"/>
  <c r="G64" i="21" a="1"/>
  <c r="G64" i="21" s="1"/>
  <c r="CW63" i="21" a="1"/>
  <c r="CW63" i="21" s="1"/>
  <c r="CV63" i="21" a="1"/>
  <c r="CV63" i="21" s="1"/>
  <c r="CU63" i="21" a="1"/>
  <c r="CU63" i="21" s="1"/>
  <c r="CT63" i="21" a="1"/>
  <c r="CT63" i="21" s="1"/>
  <c r="CS63" i="21" a="1"/>
  <c r="CS63" i="21" s="1"/>
  <c r="CR63" i="21" a="1"/>
  <c r="CR63" i="21" s="1"/>
  <c r="CQ63" i="21" a="1"/>
  <c r="CQ63" i="21" s="1"/>
  <c r="CP63" i="21" a="1"/>
  <c r="CP63" i="21" s="1"/>
  <c r="CO63" i="21" a="1"/>
  <c r="CO63" i="21" s="1"/>
  <c r="CN63" i="21" a="1"/>
  <c r="CN63" i="21" s="1"/>
  <c r="CM63" i="21" a="1"/>
  <c r="CM63" i="21" s="1"/>
  <c r="CL63" i="21" a="1"/>
  <c r="CL63" i="21" s="1"/>
  <c r="CK63" i="21" a="1"/>
  <c r="CK63" i="21" s="1"/>
  <c r="CJ63" i="21" a="1"/>
  <c r="CJ63" i="21" s="1"/>
  <c r="CI63" i="21" a="1"/>
  <c r="CI63" i="21" s="1"/>
  <c r="CH63" i="21" a="1"/>
  <c r="CH63" i="21" s="1"/>
  <c r="CG63" i="21" a="1"/>
  <c r="CG63" i="21" s="1"/>
  <c r="CF63" i="21" a="1"/>
  <c r="CF63" i="21" s="1"/>
  <c r="CE63" i="21" a="1"/>
  <c r="CE63" i="21" s="1"/>
  <c r="CD63" i="21" a="1"/>
  <c r="CD63" i="21" s="1"/>
  <c r="CC63" i="21" a="1"/>
  <c r="CC63" i="21" s="1"/>
  <c r="CB63" i="21" a="1"/>
  <c r="CB63" i="21" s="1"/>
  <c r="CA63" i="21" a="1"/>
  <c r="CA63" i="21" s="1"/>
  <c r="BZ63" i="21" a="1"/>
  <c r="BZ63" i="21" s="1"/>
  <c r="BY63" i="21" a="1"/>
  <c r="BY63" i="21" s="1"/>
  <c r="BX63" i="21" a="1"/>
  <c r="BX63" i="21" s="1"/>
  <c r="BW63" i="21" a="1"/>
  <c r="BW63" i="21" s="1"/>
  <c r="BV63" i="21" a="1"/>
  <c r="BV63" i="21" s="1"/>
  <c r="BU63" i="21" a="1"/>
  <c r="BU63" i="21" s="1"/>
  <c r="BT63" i="21" a="1"/>
  <c r="BT63" i="21" s="1"/>
  <c r="BS63" i="21" a="1"/>
  <c r="BS63" i="21" s="1"/>
  <c r="BR63" i="21" a="1"/>
  <c r="BR63" i="21" s="1"/>
  <c r="BQ63" i="21" a="1"/>
  <c r="BQ63" i="21" s="1"/>
  <c r="BP63" i="21" a="1"/>
  <c r="BP63" i="21" s="1"/>
  <c r="BO63" i="21" a="1"/>
  <c r="BO63" i="21" s="1"/>
  <c r="BN63" i="21" a="1"/>
  <c r="BN63" i="21" s="1"/>
  <c r="BM63" i="21" a="1"/>
  <c r="BM63" i="21" s="1"/>
  <c r="BL63" i="21" a="1"/>
  <c r="BL63" i="21" s="1"/>
  <c r="BK63" i="21" a="1"/>
  <c r="BK63" i="21" s="1"/>
  <c r="BJ63" i="21" a="1"/>
  <c r="BJ63" i="21" s="1"/>
  <c r="BI63" i="21" a="1"/>
  <c r="BI63" i="21" s="1"/>
  <c r="BH63" i="21" a="1"/>
  <c r="BH63" i="21" s="1"/>
  <c r="BG63" i="21" a="1"/>
  <c r="BG63" i="21" s="1"/>
  <c r="BF63" i="21" a="1"/>
  <c r="BF63" i="21" s="1"/>
  <c r="BE63" i="21" a="1"/>
  <c r="BE63" i="21" s="1"/>
  <c r="BD63" i="21" a="1"/>
  <c r="BD63" i="21" s="1"/>
  <c r="BC63" i="21" a="1"/>
  <c r="BC63" i="21" s="1"/>
  <c r="BB63" i="21" a="1"/>
  <c r="BB63" i="21" s="1"/>
  <c r="BA63" i="21" a="1"/>
  <c r="BA63" i="21" s="1"/>
  <c r="AZ63" i="21" a="1"/>
  <c r="AZ63" i="21" s="1"/>
  <c r="AY63" i="21" a="1"/>
  <c r="AY63" i="21" s="1"/>
  <c r="AX63" i="21" a="1"/>
  <c r="AX63" i="21" s="1"/>
  <c r="AW63" i="21" a="1"/>
  <c r="AW63" i="21" s="1"/>
  <c r="AV63" i="21" a="1"/>
  <c r="AV63" i="21" s="1"/>
  <c r="AU63" i="21" a="1"/>
  <c r="AU63" i="21" s="1"/>
  <c r="AT63" i="21" a="1"/>
  <c r="AT63" i="21" s="1"/>
  <c r="AS63" i="21" a="1"/>
  <c r="AS63" i="21" s="1"/>
  <c r="AR63" i="21" a="1"/>
  <c r="AR63" i="21" s="1"/>
  <c r="AQ63" i="21" a="1"/>
  <c r="AQ63" i="21" s="1"/>
  <c r="AP63" i="21" a="1"/>
  <c r="AP63" i="21" s="1"/>
  <c r="AO63" i="21" a="1"/>
  <c r="AO63" i="21" s="1"/>
  <c r="AN63" i="21" a="1"/>
  <c r="AN63" i="21" s="1"/>
  <c r="AM63" i="21" a="1"/>
  <c r="AM63" i="21" s="1"/>
  <c r="AL63" i="21" a="1"/>
  <c r="AL63" i="21" s="1"/>
  <c r="AK63" i="21" a="1"/>
  <c r="AK63" i="21" s="1"/>
  <c r="AJ63" i="21" a="1"/>
  <c r="AJ63" i="21" s="1"/>
  <c r="AI63" i="21" a="1"/>
  <c r="AI63" i="21" s="1"/>
  <c r="AH63" i="21" a="1"/>
  <c r="AH63" i="21" s="1"/>
  <c r="AG63" i="21" a="1"/>
  <c r="AG63" i="21" s="1"/>
  <c r="AF63" i="21" a="1"/>
  <c r="AF63" i="21" s="1"/>
  <c r="AE63" i="21" a="1"/>
  <c r="AE63" i="21" s="1"/>
  <c r="AD63" i="21" a="1"/>
  <c r="AD63" i="21" s="1"/>
  <c r="AC63" i="21" a="1"/>
  <c r="AC63" i="21" s="1"/>
  <c r="AB63" i="21" a="1"/>
  <c r="AB63" i="21" s="1"/>
  <c r="AA63" i="21" a="1"/>
  <c r="AA63" i="21" s="1"/>
  <c r="Z63" i="21" a="1"/>
  <c r="Z63" i="21" s="1"/>
  <c r="Y63" i="21" a="1"/>
  <c r="Y63" i="21" s="1"/>
  <c r="X63" i="21" a="1"/>
  <c r="X63" i="21" s="1"/>
  <c r="W63" i="21" a="1"/>
  <c r="W63" i="21" s="1"/>
  <c r="V63" i="21" a="1"/>
  <c r="V63" i="21" s="1"/>
  <c r="U63" i="21" a="1"/>
  <c r="U63" i="21" s="1"/>
  <c r="T63" i="21" a="1"/>
  <c r="T63" i="21" s="1"/>
  <c r="S63" i="21" a="1"/>
  <c r="S63" i="21" s="1"/>
  <c r="R63" i="21" a="1"/>
  <c r="R63" i="21" s="1"/>
  <c r="Q63" i="21" a="1"/>
  <c r="Q63" i="21" s="1"/>
  <c r="P63" i="21" a="1"/>
  <c r="P63" i="21" s="1"/>
  <c r="O63" i="21" a="1"/>
  <c r="O63" i="21" s="1"/>
  <c r="N63" i="21" a="1"/>
  <c r="N63" i="21" s="1"/>
  <c r="M63" i="21" a="1"/>
  <c r="M63" i="21" s="1"/>
  <c r="L63" i="21" a="1"/>
  <c r="L63" i="21" s="1"/>
  <c r="K63" i="21" a="1"/>
  <c r="K63" i="21" s="1"/>
  <c r="J63" i="21" a="1"/>
  <c r="J63" i="21" s="1"/>
  <c r="I63" i="21" a="1"/>
  <c r="I63" i="21" s="1"/>
  <c r="H63" i="21" a="1"/>
  <c r="H63" i="21" s="1"/>
  <c r="G63" i="21" a="1"/>
  <c r="G63" i="21" s="1"/>
  <c r="CW62" i="21" a="1"/>
  <c r="CW62" i="21" s="1"/>
  <c r="CV62" i="21" a="1"/>
  <c r="CV62" i="21" s="1"/>
  <c r="CU62" i="21" a="1"/>
  <c r="CU62" i="21" s="1"/>
  <c r="CT62" i="21" a="1"/>
  <c r="CT62" i="21" s="1"/>
  <c r="CS62" i="21" a="1"/>
  <c r="CS62" i="21" s="1"/>
  <c r="CR62" i="21" a="1"/>
  <c r="CR62" i="21" s="1"/>
  <c r="CQ62" i="21" a="1"/>
  <c r="CQ62" i="21" s="1"/>
  <c r="CP62" i="21" a="1"/>
  <c r="CP62" i="21" s="1"/>
  <c r="CO62" i="21" a="1"/>
  <c r="CO62" i="21" s="1"/>
  <c r="CN62" i="21" a="1"/>
  <c r="CN62" i="21" s="1"/>
  <c r="CM62" i="21" a="1"/>
  <c r="CM62" i="21" s="1"/>
  <c r="CL62" i="21" a="1"/>
  <c r="CL62" i="21" s="1"/>
  <c r="CK62" i="21" a="1"/>
  <c r="CK62" i="21" s="1"/>
  <c r="CJ62" i="21" a="1"/>
  <c r="CJ62" i="21" s="1"/>
  <c r="CI62" i="21" a="1"/>
  <c r="CI62" i="21" s="1"/>
  <c r="CH62" i="21" a="1"/>
  <c r="CH62" i="21" s="1"/>
  <c r="CG62" i="21" a="1"/>
  <c r="CG62" i="21" s="1"/>
  <c r="CF62" i="21" a="1"/>
  <c r="CF62" i="21" s="1"/>
  <c r="CE62" i="21" a="1"/>
  <c r="CE62" i="21" s="1"/>
  <c r="CD62" i="21" a="1"/>
  <c r="CD62" i="21" s="1"/>
  <c r="CC62" i="21" a="1"/>
  <c r="CC62" i="21" s="1"/>
  <c r="CB62" i="21" a="1"/>
  <c r="CB62" i="21" s="1"/>
  <c r="CA62" i="21" a="1"/>
  <c r="CA62" i="21" s="1"/>
  <c r="BZ62" i="21" a="1"/>
  <c r="BZ62" i="21" s="1"/>
  <c r="BY62" i="21" a="1"/>
  <c r="BY62" i="21" s="1"/>
  <c r="BX62" i="21" a="1"/>
  <c r="BX62" i="21" s="1"/>
  <c r="BW62" i="21" a="1"/>
  <c r="BW62" i="21" s="1"/>
  <c r="BV62" i="21" a="1"/>
  <c r="BV62" i="21" s="1"/>
  <c r="BU62" i="21" a="1"/>
  <c r="BU62" i="21" s="1"/>
  <c r="BT62" i="21" a="1"/>
  <c r="BT62" i="21" s="1"/>
  <c r="BS62" i="21" a="1"/>
  <c r="BS62" i="21" s="1"/>
  <c r="BR62" i="21" a="1"/>
  <c r="BR62" i="21" s="1"/>
  <c r="BQ62" i="21" a="1"/>
  <c r="BQ62" i="21" s="1"/>
  <c r="BP62" i="21" a="1"/>
  <c r="BP62" i="21" s="1"/>
  <c r="BO62" i="21" a="1"/>
  <c r="BO62" i="21" s="1"/>
  <c r="BN62" i="21" a="1"/>
  <c r="BN62" i="21" s="1"/>
  <c r="BM62" i="21" a="1"/>
  <c r="BM62" i="21" s="1"/>
  <c r="BL62" i="21" a="1"/>
  <c r="BL62" i="21" s="1"/>
  <c r="BK62" i="21" a="1"/>
  <c r="BK62" i="21" s="1"/>
  <c r="BJ62" i="21" a="1"/>
  <c r="BJ62" i="21" s="1"/>
  <c r="BI62" i="21" a="1"/>
  <c r="BI62" i="21" s="1"/>
  <c r="BH62" i="21" a="1"/>
  <c r="BH62" i="21" s="1"/>
  <c r="BG62" i="21" a="1"/>
  <c r="BG62" i="21" s="1"/>
  <c r="BF62" i="21" a="1"/>
  <c r="BF62" i="21" s="1"/>
  <c r="BE62" i="21" a="1"/>
  <c r="BE62" i="21" s="1"/>
  <c r="BD62" i="21" a="1"/>
  <c r="BD62" i="21" s="1"/>
  <c r="BC62" i="21" a="1"/>
  <c r="BC62" i="21" s="1"/>
  <c r="BB62" i="21" a="1"/>
  <c r="BB62" i="21" s="1"/>
  <c r="BA62" i="21" a="1"/>
  <c r="BA62" i="21" s="1"/>
  <c r="AZ62" i="21" a="1"/>
  <c r="AZ62" i="21" s="1"/>
  <c r="AY62" i="21" a="1"/>
  <c r="AY62" i="21" s="1"/>
  <c r="AX62" i="21" a="1"/>
  <c r="AX62" i="21" s="1"/>
  <c r="AW62" i="21" a="1"/>
  <c r="AW62" i="21" s="1"/>
  <c r="AV62" i="21" a="1"/>
  <c r="AV62" i="21" s="1"/>
  <c r="AU62" i="21" a="1"/>
  <c r="AU62" i="21" s="1"/>
  <c r="AT62" i="21" a="1"/>
  <c r="AT62" i="21" s="1"/>
  <c r="AS62" i="21" a="1"/>
  <c r="AS62" i="21" s="1"/>
  <c r="AR62" i="21" a="1"/>
  <c r="AR62" i="21" s="1"/>
  <c r="AQ62" i="21" a="1"/>
  <c r="AQ62" i="21" s="1"/>
  <c r="AP62" i="21" a="1"/>
  <c r="AP62" i="21" s="1"/>
  <c r="AO62" i="21" a="1"/>
  <c r="AO62" i="21" s="1"/>
  <c r="AN62" i="21" a="1"/>
  <c r="AN62" i="21" s="1"/>
  <c r="AM62" i="21" a="1"/>
  <c r="AM62" i="21" s="1"/>
  <c r="AL62" i="21" a="1"/>
  <c r="AL62" i="21" s="1"/>
  <c r="AK62" i="21" a="1"/>
  <c r="AK62" i="21" s="1"/>
  <c r="AJ62" i="21" a="1"/>
  <c r="AJ62" i="21" s="1"/>
  <c r="AI62" i="21" a="1"/>
  <c r="AI62" i="21" s="1"/>
  <c r="AH62" i="21" a="1"/>
  <c r="AH62" i="21" s="1"/>
  <c r="AG62" i="21" a="1"/>
  <c r="AG62" i="21" s="1"/>
  <c r="AF62" i="21" a="1"/>
  <c r="AF62" i="21" s="1"/>
  <c r="AE62" i="21" a="1"/>
  <c r="AE62" i="21" s="1"/>
  <c r="AD62" i="21" a="1"/>
  <c r="AD62" i="21" s="1"/>
  <c r="AC62" i="21" a="1"/>
  <c r="AC62" i="21" s="1"/>
  <c r="AB62" i="21" a="1"/>
  <c r="AB62" i="21" s="1"/>
  <c r="AA62" i="21" a="1"/>
  <c r="AA62" i="21" s="1"/>
  <c r="Z62" i="21" a="1"/>
  <c r="Z62" i="21" s="1"/>
  <c r="Y62" i="21" a="1"/>
  <c r="Y62" i="21" s="1"/>
  <c r="X62" i="21" a="1"/>
  <c r="X62" i="21" s="1"/>
  <c r="W62" i="21" a="1"/>
  <c r="W62" i="21" s="1"/>
  <c r="V62" i="21" a="1"/>
  <c r="V62" i="21" s="1"/>
  <c r="U62" i="21" a="1"/>
  <c r="U62" i="21" s="1"/>
  <c r="T62" i="21" a="1"/>
  <c r="T62" i="21" s="1"/>
  <c r="S62" i="21" a="1"/>
  <c r="S62" i="21" s="1"/>
  <c r="R62" i="21" a="1"/>
  <c r="R62" i="21" s="1"/>
  <c r="Q62" i="21" a="1"/>
  <c r="Q62" i="21" s="1"/>
  <c r="P62" i="21" a="1"/>
  <c r="P62" i="21" s="1"/>
  <c r="O62" i="21" a="1"/>
  <c r="O62" i="21" s="1"/>
  <c r="N62" i="21" a="1"/>
  <c r="N62" i="21" s="1"/>
  <c r="M62" i="21" a="1"/>
  <c r="M62" i="21" s="1"/>
  <c r="L62" i="21" a="1"/>
  <c r="L62" i="21" s="1"/>
  <c r="K62" i="21" a="1"/>
  <c r="K62" i="21" s="1"/>
  <c r="J62" i="21" a="1"/>
  <c r="J62" i="21" s="1"/>
  <c r="I62" i="21" a="1"/>
  <c r="I62" i="21" s="1"/>
  <c r="H62" i="21" a="1"/>
  <c r="H62" i="21" s="1"/>
  <c r="G62" i="21" a="1"/>
  <c r="G62" i="21" s="1"/>
  <c r="CW61" i="21" a="1"/>
  <c r="CW61" i="21" s="1"/>
  <c r="CV61" i="21" a="1"/>
  <c r="CV61" i="21" s="1"/>
  <c r="CU61" i="21" a="1"/>
  <c r="CU61" i="21" s="1"/>
  <c r="CT61" i="21" a="1"/>
  <c r="CT61" i="21" s="1"/>
  <c r="CS61" i="21" a="1"/>
  <c r="CS61" i="21" s="1"/>
  <c r="CR61" i="21" a="1"/>
  <c r="CR61" i="21" s="1"/>
  <c r="CQ61" i="21" a="1"/>
  <c r="CQ61" i="21" s="1"/>
  <c r="CP61" i="21" a="1"/>
  <c r="CP61" i="21" s="1"/>
  <c r="CO61" i="21" a="1"/>
  <c r="CO61" i="21" s="1"/>
  <c r="CN61" i="21" a="1"/>
  <c r="CN61" i="21" s="1"/>
  <c r="CM61" i="21" a="1"/>
  <c r="CM61" i="21" s="1"/>
  <c r="CL61" i="21" a="1"/>
  <c r="CL61" i="21" s="1"/>
  <c r="CK61" i="21" a="1"/>
  <c r="CK61" i="21" s="1"/>
  <c r="CJ61" i="21" a="1"/>
  <c r="CJ61" i="21" s="1"/>
  <c r="CI61" i="21" a="1"/>
  <c r="CI61" i="21" s="1"/>
  <c r="CH61" i="21" a="1"/>
  <c r="CH61" i="21" s="1"/>
  <c r="CG61" i="21" a="1"/>
  <c r="CG61" i="21" s="1"/>
  <c r="CF61" i="21" a="1"/>
  <c r="CF61" i="21" s="1"/>
  <c r="CE61" i="21" a="1"/>
  <c r="CE61" i="21" s="1"/>
  <c r="CD61" i="21" a="1"/>
  <c r="CD61" i="21" s="1"/>
  <c r="CC61" i="21" a="1"/>
  <c r="CC61" i="21" s="1"/>
  <c r="CB61" i="21" a="1"/>
  <c r="CB61" i="21" s="1"/>
  <c r="CA61" i="21" a="1"/>
  <c r="CA61" i="21" s="1"/>
  <c r="BZ61" i="21" a="1"/>
  <c r="BZ61" i="21" s="1"/>
  <c r="BY61" i="21" a="1"/>
  <c r="BY61" i="21" s="1"/>
  <c r="BX61" i="21" a="1"/>
  <c r="BX61" i="21" s="1"/>
  <c r="BW61" i="21" a="1"/>
  <c r="BW61" i="21" s="1"/>
  <c r="BV61" i="21" a="1"/>
  <c r="BV61" i="21" s="1"/>
  <c r="BU61" i="21" a="1"/>
  <c r="BU61" i="21" s="1"/>
  <c r="BT61" i="21" a="1"/>
  <c r="BT61" i="21" s="1"/>
  <c r="BS61" i="21" a="1"/>
  <c r="BS61" i="21" s="1"/>
  <c r="BR61" i="21" a="1"/>
  <c r="BR61" i="21" s="1"/>
  <c r="BQ61" i="21" a="1"/>
  <c r="BQ61" i="21" s="1"/>
  <c r="BP61" i="21" a="1"/>
  <c r="BP61" i="21" s="1"/>
  <c r="BO61" i="21" a="1"/>
  <c r="BO61" i="21" s="1"/>
  <c r="BN61" i="21" a="1"/>
  <c r="BN61" i="21" s="1"/>
  <c r="BM61" i="21" a="1"/>
  <c r="BM61" i="21" s="1"/>
  <c r="BL61" i="21" a="1"/>
  <c r="BL61" i="21" s="1"/>
  <c r="BK61" i="21" a="1"/>
  <c r="BK61" i="21" s="1"/>
  <c r="BJ61" i="21" a="1"/>
  <c r="BJ61" i="21" s="1"/>
  <c r="BI61" i="21" a="1"/>
  <c r="BI61" i="21" s="1"/>
  <c r="BH61" i="21" a="1"/>
  <c r="BH61" i="21" s="1"/>
  <c r="BG61" i="21" a="1"/>
  <c r="BG61" i="21" s="1"/>
  <c r="BF61" i="21" a="1"/>
  <c r="BF61" i="21" s="1"/>
  <c r="BE61" i="21" a="1"/>
  <c r="BE61" i="21" s="1"/>
  <c r="BD61" i="21" a="1"/>
  <c r="BD61" i="21" s="1"/>
  <c r="BC61" i="21" a="1"/>
  <c r="BC61" i="21" s="1"/>
  <c r="BB61" i="21" a="1"/>
  <c r="BB61" i="21" s="1"/>
  <c r="BA61" i="21" a="1"/>
  <c r="BA61" i="21" s="1"/>
  <c r="AZ61" i="21" a="1"/>
  <c r="AZ61" i="21" s="1"/>
  <c r="AY61" i="21" a="1"/>
  <c r="AY61" i="21" s="1"/>
  <c r="AX61" i="21" a="1"/>
  <c r="AX61" i="21" s="1"/>
  <c r="AW61" i="21" a="1"/>
  <c r="AW61" i="21" s="1"/>
  <c r="AV61" i="21" a="1"/>
  <c r="AV61" i="21" s="1"/>
  <c r="AU61" i="21" a="1"/>
  <c r="AU61" i="21" s="1"/>
  <c r="AT61" i="21" a="1"/>
  <c r="AT61" i="21" s="1"/>
  <c r="AS61" i="21" a="1"/>
  <c r="AS61" i="21" s="1"/>
  <c r="AR61" i="21" a="1"/>
  <c r="AR61" i="21" s="1"/>
  <c r="AQ61" i="21" a="1"/>
  <c r="AQ61" i="21" s="1"/>
  <c r="AP61" i="21" a="1"/>
  <c r="AP61" i="21" s="1"/>
  <c r="AO61" i="21" a="1"/>
  <c r="AO61" i="21" s="1"/>
  <c r="AN61" i="21" a="1"/>
  <c r="AN61" i="21" s="1"/>
  <c r="AM61" i="21" a="1"/>
  <c r="AM61" i="21" s="1"/>
  <c r="AL61" i="21" a="1"/>
  <c r="AL61" i="21" s="1"/>
  <c r="AK61" i="21" a="1"/>
  <c r="AK61" i="21" s="1"/>
  <c r="AJ61" i="21" a="1"/>
  <c r="AJ61" i="21" s="1"/>
  <c r="AI61" i="21" a="1"/>
  <c r="AI61" i="21" s="1"/>
  <c r="AH61" i="21" a="1"/>
  <c r="AH61" i="21" s="1"/>
  <c r="AG61" i="21" a="1"/>
  <c r="AG61" i="21" s="1"/>
  <c r="AF61" i="21" a="1"/>
  <c r="AF61" i="21" s="1"/>
  <c r="AE61" i="21" a="1"/>
  <c r="AE61" i="21" s="1"/>
  <c r="AD61" i="21" a="1"/>
  <c r="AD61" i="21" s="1"/>
  <c r="AC61" i="21" a="1"/>
  <c r="AC61" i="21" s="1"/>
  <c r="AB61" i="21" a="1"/>
  <c r="AB61" i="21" s="1"/>
  <c r="AA61" i="21" a="1"/>
  <c r="AA61" i="21" s="1"/>
  <c r="Z61" i="21" a="1"/>
  <c r="Z61" i="21" s="1"/>
  <c r="Y61" i="21" a="1"/>
  <c r="Y61" i="21" s="1"/>
  <c r="X61" i="21" a="1"/>
  <c r="X61" i="21" s="1"/>
  <c r="W61" i="21" a="1"/>
  <c r="W61" i="21" s="1"/>
  <c r="V61" i="21" a="1"/>
  <c r="V61" i="21" s="1"/>
  <c r="U61" i="21" a="1"/>
  <c r="U61" i="21" s="1"/>
  <c r="T61" i="21" a="1"/>
  <c r="T61" i="21" s="1"/>
  <c r="S61" i="21" a="1"/>
  <c r="S61" i="21" s="1"/>
  <c r="R61" i="21" a="1"/>
  <c r="R61" i="21" s="1"/>
  <c r="Q61" i="21" a="1"/>
  <c r="Q61" i="21" s="1"/>
  <c r="P61" i="21" a="1"/>
  <c r="P61" i="21" s="1"/>
  <c r="O61" i="21" a="1"/>
  <c r="O61" i="21" s="1"/>
  <c r="N61" i="21" a="1"/>
  <c r="N61" i="21" s="1"/>
  <c r="M61" i="21" a="1"/>
  <c r="M61" i="21" s="1"/>
  <c r="L61" i="21" a="1"/>
  <c r="L61" i="21" s="1"/>
  <c r="K61" i="21" a="1"/>
  <c r="K61" i="21" s="1"/>
  <c r="J61" i="21" a="1"/>
  <c r="J61" i="21" s="1"/>
  <c r="I61" i="21" a="1"/>
  <c r="I61" i="21" s="1"/>
  <c r="H61" i="21" a="1"/>
  <c r="H61" i="21" s="1"/>
  <c r="G61" i="21" a="1"/>
  <c r="G61" i="21" s="1"/>
  <c r="CW60" i="21" a="1"/>
  <c r="CW60" i="21" s="1"/>
  <c r="CV60" i="21" a="1"/>
  <c r="CV60" i="21" s="1"/>
  <c r="CU60" i="21" a="1"/>
  <c r="CU60" i="21" s="1"/>
  <c r="CT60" i="21" a="1"/>
  <c r="CT60" i="21" s="1"/>
  <c r="CS60" i="21" a="1"/>
  <c r="CS60" i="21" s="1"/>
  <c r="CR60" i="21" a="1"/>
  <c r="CR60" i="21" s="1"/>
  <c r="CQ60" i="21" a="1"/>
  <c r="CQ60" i="21" s="1"/>
  <c r="CP60" i="21" a="1"/>
  <c r="CP60" i="21" s="1"/>
  <c r="CO60" i="21" a="1"/>
  <c r="CO60" i="21" s="1"/>
  <c r="CN60" i="21" a="1"/>
  <c r="CN60" i="21" s="1"/>
  <c r="CM60" i="21" a="1"/>
  <c r="CM60" i="21" s="1"/>
  <c r="CL60" i="21" a="1"/>
  <c r="CL60" i="21" s="1"/>
  <c r="CK60" i="21" a="1"/>
  <c r="CK60" i="21" s="1"/>
  <c r="CJ60" i="21" a="1"/>
  <c r="CJ60" i="21" s="1"/>
  <c r="CI60" i="21" a="1"/>
  <c r="CI60" i="21" s="1"/>
  <c r="CH60" i="21" a="1"/>
  <c r="CH60" i="21" s="1"/>
  <c r="CG60" i="21" a="1"/>
  <c r="CG60" i="21" s="1"/>
  <c r="CF60" i="21" a="1"/>
  <c r="CF60" i="21" s="1"/>
  <c r="CE60" i="21" a="1"/>
  <c r="CE60" i="21" s="1"/>
  <c r="CD60" i="21" a="1"/>
  <c r="CD60" i="21" s="1"/>
  <c r="CC60" i="21" a="1"/>
  <c r="CC60" i="21" s="1"/>
  <c r="CB60" i="21" a="1"/>
  <c r="CB60" i="21" s="1"/>
  <c r="CA60" i="21" a="1"/>
  <c r="CA60" i="21" s="1"/>
  <c r="BZ60" i="21" a="1"/>
  <c r="BZ60" i="21" s="1"/>
  <c r="BY60" i="21" a="1"/>
  <c r="BY60" i="21" s="1"/>
  <c r="BX60" i="21" a="1"/>
  <c r="BX60" i="21" s="1"/>
  <c r="BW60" i="21" a="1"/>
  <c r="BW60" i="21" s="1"/>
  <c r="BV60" i="21" a="1"/>
  <c r="BV60" i="21" s="1"/>
  <c r="BU60" i="21" a="1"/>
  <c r="BU60" i="21" s="1"/>
  <c r="BT60" i="21" a="1"/>
  <c r="BT60" i="21" s="1"/>
  <c r="BS60" i="21" a="1"/>
  <c r="BS60" i="21" s="1"/>
  <c r="BR60" i="21" a="1"/>
  <c r="BR60" i="21" s="1"/>
  <c r="BQ60" i="21" a="1"/>
  <c r="BQ60" i="21" s="1"/>
  <c r="BP60" i="21" a="1"/>
  <c r="BP60" i="21" s="1"/>
  <c r="BO60" i="21" a="1"/>
  <c r="BO60" i="21" s="1"/>
  <c r="BN60" i="21" a="1"/>
  <c r="BN60" i="21" s="1"/>
  <c r="BM60" i="21" a="1"/>
  <c r="BM60" i="21" s="1"/>
  <c r="BL60" i="21" a="1"/>
  <c r="BL60" i="21" s="1"/>
  <c r="BK60" i="21" a="1"/>
  <c r="BK60" i="21" s="1"/>
  <c r="BJ60" i="21" a="1"/>
  <c r="BJ60" i="21" s="1"/>
  <c r="BI60" i="21" a="1"/>
  <c r="BI60" i="21" s="1"/>
  <c r="BH60" i="21" a="1"/>
  <c r="BH60" i="21" s="1"/>
  <c r="BG60" i="21" a="1"/>
  <c r="BG60" i="21" s="1"/>
  <c r="BF60" i="21" a="1"/>
  <c r="BF60" i="21" s="1"/>
  <c r="BE60" i="21" a="1"/>
  <c r="BE60" i="21" s="1"/>
  <c r="BD60" i="21" a="1"/>
  <c r="BD60" i="21" s="1"/>
  <c r="BC60" i="21" a="1"/>
  <c r="BC60" i="21" s="1"/>
  <c r="BB60" i="21" a="1"/>
  <c r="BB60" i="21" s="1"/>
  <c r="BA60" i="21" a="1"/>
  <c r="BA60" i="21" s="1"/>
  <c r="AZ60" i="21" a="1"/>
  <c r="AZ60" i="21" s="1"/>
  <c r="AY60" i="21" a="1"/>
  <c r="AY60" i="21" s="1"/>
  <c r="AX60" i="21" a="1"/>
  <c r="AX60" i="21" s="1"/>
  <c r="AW60" i="21" a="1"/>
  <c r="AW60" i="21" s="1"/>
  <c r="AV60" i="21" a="1"/>
  <c r="AV60" i="21" s="1"/>
  <c r="AU60" i="21" a="1"/>
  <c r="AU60" i="21" s="1"/>
  <c r="AT60" i="21" a="1"/>
  <c r="AT60" i="21" s="1"/>
  <c r="AS60" i="21" a="1"/>
  <c r="AS60" i="21" s="1"/>
  <c r="AR60" i="21" a="1"/>
  <c r="AR60" i="21" s="1"/>
  <c r="AQ60" i="21" a="1"/>
  <c r="AQ60" i="21" s="1"/>
  <c r="AP60" i="21" a="1"/>
  <c r="AP60" i="21" s="1"/>
  <c r="AO60" i="21" a="1"/>
  <c r="AO60" i="21" s="1"/>
  <c r="AN60" i="21" a="1"/>
  <c r="AN60" i="21" s="1"/>
  <c r="AM60" i="21" a="1"/>
  <c r="AM60" i="21" s="1"/>
  <c r="AL60" i="21" a="1"/>
  <c r="AL60" i="21" s="1"/>
  <c r="AK60" i="21" a="1"/>
  <c r="AK60" i="21" s="1"/>
  <c r="AJ60" i="21" a="1"/>
  <c r="AJ60" i="21" s="1"/>
  <c r="AI60" i="21" a="1"/>
  <c r="AI60" i="21" s="1"/>
  <c r="AH60" i="21" a="1"/>
  <c r="AH60" i="21" s="1"/>
  <c r="AG60" i="21" a="1"/>
  <c r="AG60" i="21" s="1"/>
  <c r="AF60" i="21" a="1"/>
  <c r="AF60" i="21" s="1"/>
  <c r="AE60" i="21" a="1"/>
  <c r="AE60" i="21" s="1"/>
  <c r="AD60" i="21" a="1"/>
  <c r="AD60" i="21" s="1"/>
  <c r="AC60" i="21" a="1"/>
  <c r="AC60" i="21" s="1"/>
  <c r="AB60" i="21" a="1"/>
  <c r="AB60" i="21" s="1"/>
  <c r="AA60" i="21" a="1"/>
  <c r="AA60" i="21" s="1"/>
  <c r="Z60" i="21" a="1"/>
  <c r="Z60" i="21" s="1"/>
  <c r="Y60" i="21" a="1"/>
  <c r="Y60" i="21" s="1"/>
  <c r="X60" i="21" a="1"/>
  <c r="X60" i="21" s="1"/>
  <c r="W60" i="21" a="1"/>
  <c r="W60" i="21" s="1"/>
  <c r="V60" i="21" a="1"/>
  <c r="V60" i="21" s="1"/>
  <c r="U60" i="21" a="1"/>
  <c r="U60" i="21" s="1"/>
  <c r="T60" i="21" a="1"/>
  <c r="T60" i="21" s="1"/>
  <c r="S60" i="21" a="1"/>
  <c r="S60" i="21" s="1"/>
  <c r="R60" i="21" a="1"/>
  <c r="R60" i="21" s="1"/>
  <c r="Q60" i="21" a="1"/>
  <c r="Q60" i="21" s="1"/>
  <c r="P60" i="21" a="1"/>
  <c r="P60" i="21" s="1"/>
  <c r="O60" i="21" a="1"/>
  <c r="O60" i="21" s="1"/>
  <c r="N60" i="21" a="1"/>
  <c r="N60" i="21" s="1"/>
  <c r="M60" i="21" a="1"/>
  <c r="M60" i="21" s="1"/>
  <c r="L60" i="21" a="1"/>
  <c r="L60" i="21" s="1"/>
  <c r="K60" i="21" a="1"/>
  <c r="K60" i="21" s="1"/>
  <c r="J60" i="21" a="1"/>
  <c r="J60" i="21" s="1"/>
  <c r="I60" i="21" a="1"/>
  <c r="I60" i="21" s="1"/>
  <c r="H60" i="21" a="1"/>
  <c r="H60" i="21" s="1"/>
  <c r="G60" i="21" a="1"/>
  <c r="G60" i="21" s="1"/>
  <c r="CW59" i="21" a="1"/>
  <c r="CW59" i="21" s="1"/>
  <c r="CV59" i="21" a="1"/>
  <c r="CV59" i="21" s="1"/>
  <c r="CU59" i="21" a="1"/>
  <c r="CU59" i="21" s="1"/>
  <c r="CT59" i="21" a="1"/>
  <c r="CT59" i="21" s="1"/>
  <c r="CS59" i="21" a="1"/>
  <c r="CS59" i="21" s="1"/>
  <c r="CR59" i="21" a="1"/>
  <c r="CR59" i="21" s="1"/>
  <c r="CQ59" i="21" a="1"/>
  <c r="CQ59" i="21" s="1"/>
  <c r="CP59" i="21" a="1"/>
  <c r="CP59" i="21" s="1"/>
  <c r="CO59" i="21" a="1"/>
  <c r="CO59" i="21" s="1"/>
  <c r="CN59" i="21" a="1"/>
  <c r="CN59" i="21" s="1"/>
  <c r="CM59" i="21" a="1"/>
  <c r="CM59" i="21" s="1"/>
  <c r="CL59" i="21" a="1"/>
  <c r="CL59" i="21" s="1"/>
  <c r="CK59" i="21" a="1"/>
  <c r="CK59" i="21" s="1"/>
  <c r="CJ59" i="21" a="1"/>
  <c r="CJ59" i="21" s="1"/>
  <c r="CI59" i="21" a="1"/>
  <c r="CI59" i="21" s="1"/>
  <c r="CH59" i="21" a="1"/>
  <c r="CH59" i="21" s="1"/>
  <c r="CG59" i="21" a="1"/>
  <c r="CG59" i="21" s="1"/>
  <c r="CF59" i="21" a="1"/>
  <c r="CF59" i="21" s="1"/>
  <c r="CE59" i="21" a="1"/>
  <c r="CE59" i="21" s="1"/>
  <c r="CD59" i="21" a="1"/>
  <c r="CD59" i="21" s="1"/>
  <c r="CC59" i="21" a="1"/>
  <c r="CC59" i="21" s="1"/>
  <c r="CB59" i="21" a="1"/>
  <c r="CB59" i="21" s="1"/>
  <c r="CA59" i="21" a="1"/>
  <c r="CA59" i="21" s="1"/>
  <c r="BZ59" i="21" a="1"/>
  <c r="BZ59" i="21" s="1"/>
  <c r="BY59" i="21" a="1"/>
  <c r="BY59" i="21" s="1"/>
  <c r="BX59" i="21" a="1"/>
  <c r="BX59" i="21" s="1"/>
  <c r="BW59" i="21" a="1"/>
  <c r="BW59" i="21" s="1"/>
  <c r="BV59" i="21" a="1"/>
  <c r="BV59" i="21" s="1"/>
  <c r="BU59" i="21" a="1"/>
  <c r="BU59" i="21" s="1"/>
  <c r="BT59" i="21" a="1"/>
  <c r="BT59" i="21" s="1"/>
  <c r="BS59" i="21" a="1"/>
  <c r="BS59" i="21" s="1"/>
  <c r="BR59" i="21" a="1"/>
  <c r="BR59" i="21" s="1"/>
  <c r="BQ59" i="21" a="1"/>
  <c r="BQ59" i="21" s="1"/>
  <c r="BP59" i="21" a="1"/>
  <c r="BP59" i="21" s="1"/>
  <c r="BO59" i="21" a="1"/>
  <c r="BO59" i="21" s="1"/>
  <c r="BN59" i="21" a="1"/>
  <c r="BN59" i="21" s="1"/>
  <c r="BM59" i="21" a="1"/>
  <c r="BM59" i="21" s="1"/>
  <c r="BL59" i="21" a="1"/>
  <c r="BL59" i="21" s="1"/>
  <c r="BK59" i="21" a="1"/>
  <c r="BK59" i="21" s="1"/>
  <c r="BJ59" i="21" a="1"/>
  <c r="BJ59" i="21" s="1"/>
  <c r="BI59" i="21" a="1"/>
  <c r="BI59" i="21" s="1"/>
  <c r="BH59" i="21" a="1"/>
  <c r="BH59" i="21" s="1"/>
  <c r="BG59" i="21" a="1"/>
  <c r="BG59" i="21" s="1"/>
  <c r="BF59" i="21" a="1"/>
  <c r="BF59" i="21" s="1"/>
  <c r="BE59" i="21" a="1"/>
  <c r="BE59" i="21" s="1"/>
  <c r="BD59" i="21" a="1"/>
  <c r="BD59" i="21" s="1"/>
  <c r="BC59" i="21" a="1"/>
  <c r="BC59" i="21" s="1"/>
  <c r="BB59" i="21" a="1"/>
  <c r="BB59" i="21" s="1"/>
  <c r="BA59" i="21" a="1"/>
  <c r="BA59" i="21" s="1"/>
  <c r="AZ59" i="21" a="1"/>
  <c r="AZ59" i="21" s="1"/>
  <c r="AY59" i="21" a="1"/>
  <c r="AY59" i="21" s="1"/>
  <c r="AX59" i="21" a="1"/>
  <c r="AX59" i="21" s="1"/>
  <c r="AW59" i="21" a="1"/>
  <c r="AW59" i="21" s="1"/>
  <c r="AV59" i="21" a="1"/>
  <c r="AV59" i="21" s="1"/>
  <c r="AU59" i="21" a="1"/>
  <c r="AU59" i="21" s="1"/>
  <c r="AT59" i="21" a="1"/>
  <c r="AT59" i="21" s="1"/>
  <c r="AS59" i="21" a="1"/>
  <c r="AS59" i="21" s="1"/>
  <c r="AR59" i="21" a="1"/>
  <c r="AR59" i="21" s="1"/>
  <c r="AQ59" i="21" a="1"/>
  <c r="AQ59" i="21" s="1"/>
  <c r="AP59" i="21" a="1"/>
  <c r="AP59" i="21" s="1"/>
  <c r="AO59" i="21" a="1"/>
  <c r="AO59" i="21" s="1"/>
  <c r="AN59" i="21" a="1"/>
  <c r="AN59" i="21" s="1"/>
  <c r="AM59" i="21" a="1"/>
  <c r="AM59" i="21" s="1"/>
  <c r="AL59" i="21" a="1"/>
  <c r="AL59" i="21" s="1"/>
  <c r="AK59" i="21" a="1"/>
  <c r="AK59" i="21" s="1"/>
  <c r="AJ59" i="21" a="1"/>
  <c r="AJ59" i="21" s="1"/>
  <c r="AI59" i="21" a="1"/>
  <c r="AI59" i="21" s="1"/>
  <c r="AH59" i="21" a="1"/>
  <c r="AH59" i="21" s="1"/>
  <c r="AG59" i="21" a="1"/>
  <c r="AG59" i="21" s="1"/>
  <c r="AF59" i="21" a="1"/>
  <c r="AF59" i="21" s="1"/>
  <c r="AE59" i="21" a="1"/>
  <c r="AE59" i="21" s="1"/>
  <c r="AD59" i="21" a="1"/>
  <c r="AD59" i="21" s="1"/>
  <c r="AC59" i="21" a="1"/>
  <c r="AC59" i="21" s="1"/>
  <c r="AB59" i="21" a="1"/>
  <c r="AB59" i="21" s="1"/>
  <c r="AA59" i="21" a="1"/>
  <c r="AA59" i="21" s="1"/>
  <c r="Z59" i="21" a="1"/>
  <c r="Z59" i="21" s="1"/>
  <c r="Y59" i="21" a="1"/>
  <c r="Y59" i="21" s="1"/>
  <c r="X59" i="21" a="1"/>
  <c r="X59" i="21" s="1"/>
  <c r="W59" i="21" a="1"/>
  <c r="W59" i="21" s="1"/>
  <c r="V59" i="21" a="1"/>
  <c r="V59" i="21" s="1"/>
  <c r="U59" i="21" a="1"/>
  <c r="U59" i="21" s="1"/>
  <c r="T59" i="21" a="1"/>
  <c r="T59" i="21" s="1"/>
  <c r="S59" i="21" a="1"/>
  <c r="S59" i="21" s="1"/>
  <c r="R59" i="21" a="1"/>
  <c r="R59" i="21" s="1"/>
  <c r="Q59" i="21" a="1"/>
  <c r="Q59" i="21" s="1"/>
  <c r="P59" i="21" a="1"/>
  <c r="P59" i="21" s="1"/>
  <c r="O59" i="21" a="1"/>
  <c r="O59" i="21" s="1"/>
  <c r="N59" i="21" a="1"/>
  <c r="N59" i="21" s="1"/>
  <c r="M59" i="21" a="1"/>
  <c r="M59" i="21" s="1"/>
  <c r="L59" i="21" a="1"/>
  <c r="L59" i="21" s="1"/>
  <c r="K59" i="21" a="1"/>
  <c r="K59" i="21" s="1"/>
  <c r="J59" i="21" a="1"/>
  <c r="J59" i="21" s="1"/>
  <c r="I59" i="21" a="1"/>
  <c r="I59" i="21" s="1"/>
  <c r="H59" i="21" a="1"/>
  <c r="H59" i="21" s="1"/>
  <c r="G59" i="21" a="1"/>
  <c r="G59" i="21" s="1"/>
  <c r="CW58" i="21" a="1"/>
  <c r="CW58" i="21" s="1"/>
  <c r="CV58" i="21" a="1"/>
  <c r="CV58" i="21" s="1"/>
  <c r="CU58" i="21" a="1"/>
  <c r="CU58" i="21" s="1"/>
  <c r="CT58" i="21" a="1"/>
  <c r="CT58" i="21" s="1"/>
  <c r="CS58" i="21" a="1"/>
  <c r="CS58" i="21" s="1"/>
  <c r="CR58" i="21" a="1"/>
  <c r="CR58" i="21" s="1"/>
  <c r="CQ58" i="21" a="1"/>
  <c r="CQ58" i="21" s="1"/>
  <c r="CP58" i="21" a="1"/>
  <c r="CP58" i="21" s="1"/>
  <c r="CO58" i="21" a="1"/>
  <c r="CO58" i="21" s="1"/>
  <c r="CN58" i="21" a="1"/>
  <c r="CN58" i="21" s="1"/>
  <c r="CM58" i="21" a="1"/>
  <c r="CM58" i="21" s="1"/>
  <c r="CL58" i="21" a="1"/>
  <c r="CL58" i="21" s="1"/>
  <c r="CK58" i="21" a="1"/>
  <c r="CK58" i="21" s="1"/>
  <c r="CJ58" i="21" a="1"/>
  <c r="CJ58" i="21" s="1"/>
  <c r="CI58" i="21" a="1"/>
  <c r="CI58" i="21" s="1"/>
  <c r="CH58" i="21" a="1"/>
  <c r="CH58" i="21" s="1"/>
  <c r="CG58" i="21" a="1"/>
  <c r="CG58" i="21" s="1"/>
  <c r="CF58" i="21" a="1"/>
  <c r="CF58" i="21" s="1"/>
  <c r="CE58" i="21" a="1"/>
  <c r="CE58" i="21" s="1"/>
  <c r="CD58" i="21" a="1"/>
  <c r="CD58" i="21" s="1"/>
  <c r="CC58" i="21" a="1"/>
  <c r="CC58" i="21" s="1"/>
  <c r="CB58" i="21" a="1"/>
  <c r="CB58" i="21" s="1"/>
  <c r="CA58" i="21" a="1"/>
  <c r="CA58" i="21" s="1"/>
  <c r="BZ58" i="21" a="1"/>
  <c r="BZ58" i="21" s="1"/>
  <c r="BY58" i="21" a="1"/>
  <c r="BY58" i="21" s="1"/>
  <c r="BX58" i="21" a="1"/>
  <c r="BX58" i="21" s="1"/>
  <c r="BW58" i="21" a="1"/>
  <c r="BW58" i="21" s="1"/>
  <c r="BV58" i="21" a="1"/>
  <c r="BV58" i="21" s="1"/>
  <c r="BU58" i="21" a="1"/>
  <c r="BU58" i="21" s="1"/>
  <c r="BT58" i="21" a="1"/>
  <c r="BT58" i="21" s="1"/>
  <c r="BS58" i="21" a="1"/>
  <c r="BS58" i="21" s="1"/>
  <c r="BR58" i="21" a="1"/>
  <c r="BR58" i="21" s="1"/>
  <c r="BQ58" i="21" a="1"/>
  <c r="BQ58" i="21" s="1"/>
  <c r="BP58" i="21" a="1"/>
  <c r="BP58" i="21" s="1"/>
  <c r="BO58" i="21" a="1"/>
  <c r="BO58" i="21" s="1"/>
  <c r="BN58" i="21" a="1"/>
  <c r="BN58" i="21" s="1"/>
  <c r="BM58" i="21" a="1"/>
  <c r="BM58" i="21" s="1"/>
  <c r="BL58" i="21" a="1"/>
  <c r="BL58" i="21" s="1"/>
  <c r="BK58" i="21" a="1"/>
  <c r="BK58" i="21" s="1"/>
  <c r="BJ58" i="21" a="1"/>
  <c r="BJ58" i="21" s="1"/>
  <c r="BI58" i="21" a="1"/>
  <c r="BI58" i="21" s="1"/>
  <c r="BH58" i="21" a="1"/>
  <c r="BH58" i="21" s="1"/>
  <c r="BG58" i="21" a="1"/>
  <c r="BG58" i="21" s="1"/>
  <c r="BF58" i="21" a="1"/>
  <c r="BF58" i="21" s="1"/>
  <c r="BE58" i="21" a="1"/>
  <c r="BE58" i="21" s="1"/>
  <c r="BD58" i="21" a="1"/>
  <c r="BD58" i="21" s="1"/>
  <c r="BC58" i="21" a="1"/>
  <c r="BC58" i="21" s="1"/>
  <c r="BB58" i="21" a="1"/>
  <c r="BB58" i="21" s="1"/>
  <c r="BA58" i="21" a="1"/>
  <c r="BA58" i="21" s="1"/>
  <c r="AZ58" i="21" a="1"/>
  <c r="AZ58" i="21" s="1"/>
  <c r="AY58" i="21" a="1"/>
  <c r="AY58" i="21" s="1"/>
  <c r="AX58" i="21" a="1"/>
  <c r="AX58" i="21" s="1"/>
  <c r="AW58" i="21" a="1"/>
  <c r="AW58" i="21" s="1"/>
  <c r="AV58" i="21" a="1"/>
  <c r="AV58" i="21" s="1"/>
  <c r="AU58" i="21" a="1"/>
  <c r="AU58" i="21" s="1"/>
  <c r="AT58" i="21" a="1"/>
  <c r="AT58" i="21" s="1"/>
  <c r="AS58" i="21" a="1"/>
  <c r="AS58" i="21" s="1"/>
  <c r="AR58" i="21" a="1"/>
  <c r="AR58" i="21" s="1"/>
  <c r="AQ58" i="21" a="1"/>
  <c r="AQ58" i="21" s="1"/>
  <c r="AP58" i="21" a="1"/>
  <c r="AP58" i="21" s="1"/>
  <c r="AO58" i="21" a="1"/>
  <c r="AO58" i="21" s="1"/>
  <c r="AN58" i="21" a="1"/>
  <c r="AN58" i="21" s="1"/>
  <c r="AM58" i="21" a="1"/>
  <c r="AM58" i="21" s="1"/>
  <c r="AL58" i="21" a="1"/>
  <c r="AL58" i="21" s="1"/>
  <c r="AK58" i="21" a="1"/>
  <c r="AK58" i="21" s="1"/>
  <c r="AJ58" i="21" a="1"/>
  <c r="AJ58" i="21" s="1"/>
  <c r="AI58" i="21" a="1"/>
  <c r="AI58" i="21" s="1"/>
  <c r="AH58" i="21" a="1"/>
  <c r="AH58" i="21" s="1"/>
  <c r="AG58" i="21" a="1"/>
  <c r="AG58" i="21" s="1"/>
  <c r="AF58" i="21" a="1"/>
  <c r="AF58" i="21" s="1"/>
  <c r="AE58" i="21" a="1"/>
  <c r="AE58" i="21" s="1"/>
  <c r="AD58" i="21" a="1"/>
  <c r="AD58" i="21" s="1"/>
  <c r="AC58" i="21" a="1"/>
  <c r="AC58" i="21" s="1"/>
  <c r="AB58" i="21" a="1"/>
  <c r="AB58" i="21" s="1"/>
  <c r="AA58" i="21" a="1"/>
  <c r="AA58" i="21" s="1"/>
  <c r="Z58" i="21" a="1"/>
  <c r="Z58" i="21" s="1"/>
  <c r="Y58" i="21" a="1"/>
  <c r="Y58" i="21" s="1"/>
  <c r="X58" i="21" a="1"/>
  <c r="X58" i="21" s="1"/>
  <c r="W58" i="21" a="1"/>
  <c r="W58" i="21" s="1"/>
  <c r="V58" i="21" a="1"/>
  <c r="V58" i="21" s="1"/>
  <c r="U58" i="21" a="1"/>
  <c r="U58" i="21" s="1"/>
  <c r="T58" i="21" a="1"/>
  <c r="T58" i="21" s="1"/>
  <c r="S58" i="21" a="1"/>
  <c r="S58" i="21" s="1"/>
  <c r="R58" i="21" a="1"/>
  <c r="R58" i="21" s="1"/>
  <c r="Q58" i="21" a="1"/>
  <c r="Q58" i="21" s="1"/>
  <c r="P58" i="21" a="1"/>
  <c r="P58" i="21" s="1"/>
  <c r="O58" i="21" a="1"/>
  <c r="O58" i="21" s="1"/>
  <c r="N58" i="21" a="1"/>
  <c r="N58" i="21" s="1"/>
  <c r="M58" i="21" a="1"/>
  <c r="M58" i="21" s="1"/>
  <c r="L58" i="21" a="1"/>
  <c r="L58" i="21" s="1"/>
  <c r="K58" i="21" a="1"/>
  <c r="K58" i="21" s="1"/>
  <c r="J58" i="21" a="1"/>
  <c r="J58" i="21" s="1"/>
  <c r="I58" i="21" a="1"/>
  <c r="I58" i="21" s="1"/>
  <c r="H58" i="21" a="1"/>
  <c r="H58" i="21" s="1"/>
  <c r="G58" i="21" a="1"/>
  <c r="G58" i="21" s="1"/>
  <c r="CW57" i="21" a="1"/>
  <c r="CW57" i="21" s="1"/>
  <c r="CV57" i="21" a="1"/>
  <c r="CV57" i="21" s="1"/>
  <c r="CU57" i="21" a="1"/>
  <c r="CU57" i="21" s="1"/>
  <c r="CT57" i="21" a="1"/>
  <c r="CT57" i="21" s="1"/>
  <c r="CS57" i="21" a="1"/>
  <c r="CS57" i="21" s="1"/>
  <c r="CR57" i="21" a="1"/>
  <c r="CR57" i="21" s="1"/>
  <c r="CQ57" i="21" a="1"/>
  <c r="CQ57" i="21" s="1"/>
  <c r="CP57" i="21" a="1"/>
  <c r="CP57" i="21" s="1"/>
  <c r="CO57" i="21" a="1"/>
  <c r="CO57" i="21" s="1"/>
  <c r="CN57" i="21" a="1"/>
  <c r="CN57" i="21" s="1"/>
  <c r="CM57" i="21" a="1"/>
  <c r="CM57" i="21" s="1"/>
  <c r="CL57" i="21" a="1"/>
  <c r="CL57" i="21" s="1"/>
  <c r="CK57" i="21" a="1"/>
  <c r="CK57" i="21" s="1"/>
  <c r="CJ57" i="21" a="1"/>
  <c r="CJ57" i="21" s="1"/>
  <c r="CI57" i="21" a="1"/>
  <c r="CI57" i="21" s="1"/>
  <c r="CH57" i="21" a="1"/>
  <c r="CH57" i="21" s="1"/>
  <c r="CG57" i="21" a="1"/>
  <c r="CG57" i="21" s="1"/>
  <c r="CF57" i="21" a="1"/>
  <c r="CF57" i="21" s="1"/>
  <c r="CE57" i="21" a="1"/>
  <c r="CE57" i="21" s="1"/>
  <c r="CD57" i="21" a="1"/>
  <c r="CD57" i="21" s="1"/>
  <c r="CC57" i="21" a="1"/>
  <c r="CC57" i="21" s="1"/>
  <c r="CB57" i="21" a="1"/>
  <c r="CB57" i="21" s="1"/>
  <c r="CA57" i="21" a="1"/>
  <c r="CA57" i="21" s="1"/>
  <c r="BZ57" i="21" a="1"/>
  <c r="BZ57" i="21" s="1"/>
  <c r="BY57" i="21" a="1"/>
  <c r="BY57" i="21" s="1"/>
  <c r="BX57" i="21" a="1"/>
  <c r="BX57" i="21" s="1"/>
  <c r="BW57" i="21" a="1"/>
  <c r="BW57" i="21" s="1"/>
  <c r="BV57" i="21" a="1"/>
  <c r="BV57" i="21" s="1"/>
  <c r="BU57" i="21" a="1"/>
  <c r="BU57" i="21" s="1"/>
  <c r="BT57" i="21" a="1"/>
  <c r="BT57" i="21" s="1"/>
  <c r="BS57" i="21" a="1"/>
  <c r="BS57" i="21" s="1"/>
  <c r="BR57" i="21" a="1"/>
  <c r="BR57" i="21" s="1"/>
  <c r="BQ57" i="21" a="1"/>
  <c r="BQ57" i="21" s="1"/>
  <c r="BP57" i="21" a="1"/>
  <c r="BP57" i="21" s="1"/>
  <c r="BO57" i="21" a="1"/>
  <c r="BO57" i="21" s="1"/>
  <c r="BN57" i="21" a="1"/>
  <c r="BN57" i="21" s="1"/>
  <c r="BM57" i="21" a="1"/>
  <c r="BM57" i="21" s="1"/>
  <c r="BL57" i="21" a="1"/>
  <c r="BL57" i="21" s="1"/>
  <c r="BK57" i="21" a="1"/>
  <c r="BK57" i="21" s="1"/>
  <c r="BJ57" i="21" a="1"/>
  <c r="BJ57" i="21" s="1"/>
  <c r="BI57" i="21" a="1"/>
  <c r="BI57" i="21" s="1"/>
  <c r="BH57" i="21" a="1"/>
  <c r="BH57" i="21" s="1"/>
  <c r="BG57" i="21" a="1"/>
  <c r="BG57" i="21" s="1"/>
  <c r="BF57" i="21" a="1"/>
  <c r="BF57" i="21" s="1"/>
  <c r="BE57" i="21" a="1"/>
  <c r="BE57" i="21" s="1"/>
  <c r="BD57" i="21" a="1"/>
  <c r="BD57" i="21" s="1"/>
  <c r="BC57" i="21" a="1"/>
  <c r="BC57" i="21" s="1"/>
  <c r="BB57" i="21" a="1"/>
  <c r="BB57" i="21" s="1"/>
  <c r="BA57" i="21" a="1"/>
  <c r="BA57" i="21" s="1"/>
  <c r="AZ57" i="21" a="1"/>
  <c r="AZ57" i="21" s="1"/>
  <c r="AY57" i="21" a="1"/>
  <c r="AY57" i="21" s="1"/>
  <c r="AX57" i="21" a="1"/>
  <c r="AX57" i="21" s="1"/>
  <c r="AW57" i="21" a="1"/>
  <c r="AW57" i="21" s="1"/>
  <c r="AV57" i="21" a="1"/>
  <c r="AV57" i="21" s="1"/>
  <c r="AU57" i="21" a="1"/>
  <c r="AU57" i="21" s="1"/>
  <c r="AT57" i="21" a="1"/>
  <c r="AT57" i="21" s="1"/>
  <c r="AS57" i="21" a="1"/>
  <c r="AS57" i="21" s="1"/>
  <c r="AR57" i="21" a="1"/>
  <c r="AR57" i="21" s="1"/>
  <c r="AQ57" i="21" a="1"/>
  <c r="AQ57" i="21" s="1"/>
  <c r="AP57" i="21" a="1"/>
  <c r="AP57" i="21" s="1"/>
  <c r="AO57" i="21" a="1"/>
  <c r="AO57" i="21" s="1"/>
  <c r="AN57" i="21" a="1"/>
  <c r="AN57" i="21" s="1"/>
  <c r="AM57" i="21" a="1"/>
  <c r="AM57" i="21" s="1"/>
  <c r="AL57" i="21" a="1"/>
  <c r="AL57" i="21" s="1"/>
  <c r="AK57" i="21" a="1"/>
  <c r="AK57" i="21" s="1"/>
  <c r="AJ57" i="21" a="1"/>
  <c r="AJ57" i="21" s="1"/>
  <c r="AI57" i="21" a="1"/>
  <c r="AI57" i="21" s="1"/>
  <c r="AH57" i="21" a="1"/>
  <c r="AH57" i="21" s="1"/>
  <c r="AG57" i="21" a="1"/>
  <c r="AG57" i="21" s="1"/>
  <c r="AF57" i="21" a="1"/>
  <c r="AF57" i="21" s="1"/>
  <c r="AE57" i="21" a="1"/>
  <c r="AE57" i="21" s="1"/>
  <c r="AD57" i="21" a="1"/>
  <c r="AD57" i="21" s="1"/>
  <c r="AC57" i="21" a="1"/>
  <c r="AC57" i="21" s="1"/>
  <c r="AB57" i="21" a="1"/>
  <c r="AB57" i="21" s="1"/>
  <c r="AA57" i="21" a="1"/>
  <c r="AA57" i="21" s="1"/>
  <c r="Z57" i="21" a="1"/>
  <c r="Z57" i="21" s="1"/>
  <c r="Y57" i="21" a="1"/>
  <c r="Y57" i="21" s="1"/>
  <c r="X57" i="21" a="1"/>
  <c r="X57" i="21" s="1"/>
  <c r="W57" i="21" a="1"/>
  <c r="W57" i="21" s="1"/>
  <c r="V57" i="21" a="1"/>
  <c r="V57" i="21" s="1"/>
  <c r="U57" i="21" a="1"/>
  <c r="U57" i="21" s="1"/>
  <c r="T57" i="21" a="1"/>
  <c r="T57" i="21" s="1"/>
  <c r="S57" i="21" a="1"/>
  <c r="S57" i="21" s="1"/>
  <c r="R57" i="21" a="1"/>
  <c r="R57" i="21" s="1"/>
  <c r="Q57" i="21" a="1"/>
  <c r="Q57" i="21" s="1"/>
  <c r="P57" i="21" a="1"/>
  <c r="P57" i="21" s="1"/>
  <c r="O57" i="21" a="1"/>
  <c r="O57" i="21" s="1"/>
  <c r="N57" i="21" a="1"/>
  <c r="N57" i="21" s="1"/>
  <c r="M57" i="21" a="1"/>
  <c r="M57" i="21" s="1"/>
  <c r="L57" i="21" a="1"/>
  <c r="L57" i="21" s="1"/>
  <c r="K57" i="21" a="1"/>
  <c r="K57" i="21" s="1"/>
  <c r="J57" i="21" a="1"/>
  <c r="J57" i="21" s="1"/>
  <c r="I57" i="21" a="1"/>
  <c r="I57" i="21" s="1"/>
  <c r="H57" i="21" a="1"/>
  <c r="H57" i="21" s="1"/>
  <c r="G57" i="21" a="1"/>
  <c r="G57" i="21" s="1"/>
  <c r="CW56" i="21" a="1"/>
  <c r="CW56" i="21" s="1"/>
  <c r="CV56" i="21" a="1"/>
  <c r="CV56" i="21" s="1"/>
  <c r="CU56" i="21" a="1"/>
  <c r="CU56" i="21" s="1"/>
  <c r="CT56" i="21" a="1"/>
  <c r="CT56" i="21" s="1"/>
  <c r="CS56" i="21" a="1"/>
  <c r="CS56" i="21" s="1"/>
  <c r="CR56" i="21" a="1"/>
  <c r="CR56" i="21" s="1"/>
  <c r="CQ56" i="21" a="1"/>
  <c r="CQ56" i="21" s="1"/>
  <c r="CP56" i="21" a="1"/>
  <c r="CP56" i="21" s="1"/>
  <c r="CO56" i="21" a="1"/>
  <c r="CO56" i="21" s="1"/>
  <c r="CN56" i="21" a="1"/>
  <c r="CN56" i="21" s="1"/>
  <c r="CM56" i="21" a="1"/>
  <c r="CM56" i="21" s="1"/>
  <c r="CL56" i="21" a="1"/>
  <c r="CL56" i="21" s="1"/>
  <c r="CK56" i="21" a="1"/>
  <c r="CK56" i="21" s="1"/>
  <c r="CJ56" i="21" a="1"/>
  <c r="CJ56" i="21" s="1"/>
  <c r="CI56" i="21" a="1"/>
  <c r="CI56" i="21" s="1"/>
  <c r="CH56" i="21" a="1"/>
  <c r="CH56" i="21" s="1"/>
  <c r="CG56" i="21" a="1"/>
  <c r="CG56" i="21" s="1"/>
  <c r="CF56" i="21" a="1"/>
  <c r="CF56" i="21" s="1"/>
  <c r="CE56" i="21" a="1"/>
  <c r="CE56" i="21" s="1"/>
  <c r="CD56" i="21" a="1"/>
  <c r="CD56" i="21" s="1"/>
  <c r="CC56" i="21" a="1"/>
  <c r="CC56" i="21" s="1"/>
  <c r="CB56" i="21" a="1"/>
  <c r="CB56" i="21" s="1"/>
  <c r="CA56" i="21" a="1"/>
  <c r="CA56" i="21" s="1"/>
  <c r="BZ56" i="21" a="1"/>
  <c r="BZ56" i="21" s="1"/>
  <c r="BY56" i="21" a="1"/>
  <c r="BY56" i="21" s="1"/>
  <c r="BX56" i="21" a="1"/>
  <c r="BX56" i="21" s="1"/>
  <c r="BW56" i="21" a="1"/>
  <c r="BW56" i="21" s="1"/>
  <c r="BV56" i="21" a="1"/>
  <c r="BV56" i="21" s="1"/>
  <c r="BU56" i="21" a="1"/>
  <c r="BU56" i="21" s="1"/>
  <c r="BT56" i="21" a="1"/>
  <c r="BT56" i="21" s="1"/>
  <c r="BS56" i="21" a="1"/>
  <c r="BS56" i="21" s="1"/>
  <c r="BR56" i="21" a="1"/>
  <c r="BR56" i="21" s="1"/>
  <c r="BQ56" i="21" a="1"/>
  <c r="BQ56" i="21" s="1"/>
  <c r="BP56" i="21" a="1"/>
  <c r="BP56" i="21" s="1"/>
  <c r="BO56" i="21" a="1"/>
  <c r="BO56" i="21" s="1"/>
  <c r="BN56" i="21" a="1"/>
  <c r="BN56" i="21" s="1"/>
  <c r="BM56" i="21" a="1"/>
  <c r="BM56" i="21" s="1"/>
  <c r="BL56" i="21" a="1"/>
  <c r="BL56" i="21" s="1"/>
  <c r="BK56" i="21" a="1"/>
  <c r="BK56" i="21" s="1"/>
  <c r="BJ56" i="21" a="1"/>
  <c r="BJ56" i="21" s="1"/>
  <c r="BI56" i="21" a="1"/>
  <c r="BI56" i="21" s="1"/>
  <c r="BH56" i="21" a="1"/>
  <c r="BH56" i="21" s="1"/>
  <c r="BG56" i="21" a="1"/>
  <c r="BG56" i="21" s="1"/>
  <c r="BF56" i="21" a="1"/>
  <c r="BF56" i="21" s="1"/>
  <c r="BE56" i="21" a="1"/>
  <c r="BE56" i="21" s="1"/>
  <c r="BD56" i="21" a="1"/>
  <c r="BD56" i="21" s="1"/>
  <c r="BC56" i="21" a="1"/>
  <c r="BC56" i="21" s="1"/>
  <c r="BB56" i="21" a="1"/>
  <c r="BB56" i="21" s="1"/>
  <c r="BA56" i="21" a="1"/>
  <c r="BA56" i="21" s="1"/>
  <c r="AZ56" i="21" a="1"/>
  <c r="AZ56" i="21" s="1"/>
  <c r="AY56" i="21" a="1"/>
  <c r="AY56" i="21" s="1"/>
  <c r="AX56" i="21" a="1"/>
  <c r="AX56" i="21" s="1"/>
  <c r="AW56" i="21" a="1"/>
  <c r="AW56" i="21" s="1"/>
  <c r="AV56" i="21" a="1"/>
  <c r="AV56" i="21" s="1"/>
  <c r="AU56" i="21" a="1"/>
  <c r="AU56" i="21" s="1"/>
  <c r="AT56" i="21" a="1"/>
  <c r="AT56" i="21" s="1"/>
  <c r="AS56" i="21" a="1"/>
  <c r="AS56" i="21" s="1"/>
  <c r="AR56" i="21" a="1"/>
  <c r="AR56" i="21" s="1"/>
  <c r="AQ56" i="21" a="1"/>
  <c r="AQ56" i="21" s="1"/>
  <c r="AP56" i="21" a="1"/>
  <c r="AP56" i="21" s="1"/>
  <c r="AO56" i="21" a="1"/>
  <c r="AO56" i="21" s="1"/>
  <c r="AN56" i="21" a="1"/>
  <c r="AN56" i="21" s="1"/>
  <c r="AM56" i="21" a="1"/>
  <c r="AM56" i="21" s="1"/>
  <c r="AL56" i="21" a="1"/>
  <c r="AL56" i="21" s="1"/>
  <c r="AK56" i="21" a="1"/>
  <c r="AK56" i="21" s="1"/>
  <c r="AJ56" i="21" a="1"/>
  <c r="AJ56" i="21" s="1"/>
  <c r="AI56" i="21" a="1"/>
  <c r="AI56" i="21" s="1"/>
  <c r="AH56" i="21" a="1"/>
  <c r="AH56" i="21" s="1"/>
  <c r="AG56" i="21" a="1"/>
  <c r="AG56" i="21" s="1"/>
  <c r="AF56" i="21" a="1"/>
  <c r="AF56" i="21" s="1"/>
  <c r="AE56" i="21" a="1"/>
  <c r="AE56" i="21" s="1"/>
  <c r="AD56" i="21" a="1"/>
  <c r="AD56" i="21" s="1"/>
  <c r="AC56" i="21" a="1"/>
  <c r="AC56" i="21" s="1"/>
  <c r="AB56" i="21" a="1"/>
  <c r="AB56" i="21" s="1"/>
  <c r="AA56" i="21" a="1"/>
  <c r="AA56" i="21" s="1"/>
  <c r="Z56" i="21" a="1"/>
  <c r="Z56" i="21" s="1"/>
  <c r="Y56" i="21" a="1"/>
  <c r="Y56" i="21" s="1"/>
  <c r="X56" i="21" a="1"/>
  <c r="X56" i="21" s="1"/>
  <c r="W56" i="21" a="1"/>
  <c r="W56" i="21" s="1"/>
  <c r="V56" i="21" a="1"/>
  <c r="V56" i="21" s="1"/>
  <c r="U56" i="21" a="1"/>
  <c r="U56" i="21" s="1"/>
  <c r="T56" i="21" a="1"/>
  <c r="T56" i="21" s="1"/>
  <c r="S56" i="21" a="1"/>
  <c r="S56" i="21" s="1"/>
  <c r="R56" i="21" a="1"/>
  <c r="R56" i="21" s="1"/>
  <c r="Q56" i="21" a="1"/>
  <c r="Q56" i="21" s="1"/>
  <c r="P56" i="21" a="1"/>
  <c r="P56" i="21" s="1"/>
  <c r="O56" i="21" a="1"/>
  <c r="O56" i="21" s="1"/>
  <c r="N56" i="21" a="1"/>
  <c r="N56" i="21" s="1"/>
  <c r="M56" i="21" a="1"/>
  <c r="M56" i="21" s="1"/>
  <c r="L56" i="21" a="1"/>
  <c r="L56" i="21" s="1"/>
  <c r="K56" i="21" a="1"/>
  <c r="K56" i="21" s="1"/>
  <c r="J56" i="21" a="1"/>
  <c r="J56" i="21" s="1"/>
  <c r="I56" i="21" a="1"/>
  <c r="I56" i="21" s="1"/>
  <c r="H56" i="21" a="1"/>
  <c r="H56" i="21" s="1"/>
  <c r="G56" i="21" a="1"/>
  <c r="G56" i="21" s="1"/>
  <c r="CW55" i="21" a="1"/>
  <c r="CW55" i="21" s="1"/>
  <c r="CV55" i="21" a="1"/>
  <c r="CV55" i="21" s="1"/>
  <c r="CU55" i="21" a="1"/>
  <c r="CU55" i="21" s="1"/>
  <c r="CT55" i="21" a="1"/>
  <c r="CT55" i="21" s="1"/>
  <c r="CS55" i="21" a="1"/>
  <c r="CS55" i="21" s="1"/>
  <c r="CR55" i="21" a="1"/>
  <c r="CR55" i="21" s="1"/>
  <c r="CQ55" i="21" a="1"/>
  <c r="CQ55" i="21" s="1"/>
  <c r="CP55" i="21" a="1"/>
  <c r="CP55" i="21" s="1"/>
  <c r="CO55" i="21" a="1"/>
  <c r="CO55" i="21" s="1"/>
  <c r="CN55" i="21" a="1"/>
  <c r="CN55" i="21" s="1"/>
  <c r="CM55" i="21" a="1"/>
  <c r="CM55" i="21" s="1"/>
  <c r="CL55" i="21" a="1"/>
  <c r="CL55" i="21" s="1"/>
  <c r="CK55" i="21" a="1"/>
  <c r="CK55" i="21" s="1"/>
  <c r="CJ55" i="21" a="1"/>
  <c r="CJ55" i="21" s="1"/>
  <c r="CI55" i="21" a="1"/>
  <c r="CI55" i="21" s="1"/>
  <c r="CH55" i="21" a="1"/>
  <c r="CH55" i="21" s="1"/>
  <c r="CG55" i="21" a="1"/>
  <c r="CG55" i="21" s="1"/>
  <c r="CF55" i="21" a="1"/>
  <c r="CF55" i="21" s="1"/>
  <c r="CE55" i="21" a="1"/>
  <c r="CE55" i="21" s="1"/>
  <c r="CD55" i="21" a="1"/>
  <c r="CD55" i="21" s="1"/>
  <c r="CC55" i="21" a="1"/>
  <c r="CC55" i="21" s="1"/>
  <c r="CB55" i="21" a="1"/>
  <c r="CB55" i="21" s="1"/>
  <c r="CA55" i="21" a="1"/>
  <c r="CA55" i="21" s="1"/>
  <c r="BZ55" i="21" a="1"/>
  <c r="BZ55" i="21" s="1"/>
  <c r="BY55" i="21" a="1"/>
  <c r="BY55" i="21" s="1"/>
  <c r="BX55" i="21" a="1"/>
  <c r="BX55" i="21" s="1"/>
  <c r="BW55" i="21" a="1"/>
  <c r="BW55" i="21" s="1"/>
  <c r="BV55" i="21" a="1"/>
  <c r="BV55" i="21" s="1"/>
  <c r="BU55" i="21" a="1"/>
  <c r="BU55" i="21" s="1"/>
  <c r="BT55" i="21" a="1"/>
  <c r="BT55" i="21" s="1"/>
  <c r="BS55" i="21" a="1"/>
  <c r="BS55" i="21" s="1"/>
  <c r="BR55" i="21" a="1"/>
  <c r="BR55" i="21" s="1"/>
  <c r="BQ55" i="21" a="1"/>
  <c r="BQ55" i="21" s="1"/>
  <c r="BP55" i="21" a="1"/>
  <c r="BP55" i="21" s="1"/>
  <c r="BO55" i="21" a="1"/>
  <c r="BO55" i="21" s="1"/>
  <c r="BN55" i="21" a="1"/>
  <c r="BN55" i="21" s="1"/>
  <c r="BM55" i="21" a="1"/>
  <c r="BM55" i="21" s="1"/>
  <c r="BL55" i="21" a="1"/>
  <c r="BL55" i="21" s="1"/>
  <c r="BK55" i="21" a="1"/>
  <c r="BK55" i="21" s="1"/>
  <c r="BJ55" i="21" a="1"/>
  <c r="BJ55" i="21" s="1"/>
  <c r="BI55" i="21" a="1"/>
  <c r="BI55" i="21" s="1"/>
  <c r="BH55" i="21" a="1"/>
  <c r="BH55" i="21" s="1"/>
  <c r="BG55" i="21" a="1"/>
  <c r="BG55" i="21" s="1"/>
  <c r="BF55" i="21" a="1"/>
  <c r="BF55" i="21" s="1"/>
  <c r="BE55" i="21" a="1"/>
  <c r="BE55" i="21" s="1"/>
  <c r="BD55" i="21" a="1"/>
  <c r="BD55" i="21" s="1"/>
  <c r="BC55" i="21" a="1"/>
  <c r="BC55" i="21" s="1"/>
  <c r="BB55" i="21" a="1"/>
  <c r="BB55" i="21" s="1"/>
  <c r="BA55" i="21" a="1"/>
  <c r="BA55" i="21" s="1"/>
  <c r="AZ55" i="21" a="1"/>
  <c r="AZ55" i="21" s="1"/>
  <c r="AY55" i="21" a="1"/>
  <c r="AY55" i="21" s="1"/>
  <c r="AX55" i="21" a="1"/>
  <c r="AX55" i="21" s="1"/>
  <c r="AW55" i="21" a="1"/>
  <c r="AW55" i="21" s="1"/>
  <c r="AV55" i="21" a="1"/>
  <c r="AV55" i="21" s="1"/>
  <c r="AU55" i="21" a="1"/>
  <c r="AU55" i="21" s="1"/>
  <c r="AT55" i="21" a="1"/>
  <c r="AT55" i="21" s="1"/>
  <c r="AS55" i="21" a="1"/>
  <c r="AS55" i="21" s="1"/>
  <c r="AR55" i="21" a="1"/>
  <c r="AR55" i="21" s="1"/>
  <c r="AQ55" i="21" a="1"/>
  <c r="AQ55" i="21" s="1"/>
  <c r="AP55" i="21" a="1"/>
  <c r="AP55" i="21" s="1"/>
  <c r="AO55" i="21" a="1"/>
  <c r="AO55" i="21" s="1"/>
  <c r="AN55" i="21" a="1"/>
  <c r="AN55" i="21" s="1"/>
  <c r="AM55" i="21" a="1"/>
  <c r="AM55" i="21" s="1"/>
  <c r="AL55" i="21" a="1"/>
  <c r="AL55" i="21" s="1"/>
  <c r="AK55" i="21" a="1"/>
  <c r="AK55" i="21" s="1"/>
  <c r="AJ55" i="21" a="1"/>
  <c r="AJ55" i="21" s="1"/>
  <c r="AI55" i="21" a="1"/>
  <c r="AI55" i="21" s="1"/>
  <c r="AH55" i="21" a="1"/>
  <c r="AH55" i="21" s="1"/>
  <c r="AG55" i="21" a="1"/>
  <c r="AG55" i="21" s="1"/>
  <c r="AF55" i="21" a="1"/>
  <c r="AF55" i="21" s="1"/>
  <c r="AE55" i="21" a="1"/>
  <c r="AE55" i="21" s="1"/>
  <c r="AD55" i="21" a="1"/>
  <c r="AD55" i="21" s="1"/>
  <c r="AC55" i="21" a="1"/>
  <c r="AC55" i="21" s="1"/>
  <c r="AB55" i="21" a="1"/>
  <c r="AB55" i="21" s="1"/>
  <c r="AA55" i="21" a="1"/>
  <c r="AA55" i="21" s="1"/>
  <c r="Z55" i="21" a="1"/>
  <c r="Z55" i="21" s="1"/>
  <c r="Y55" i="21" a="1"/>
  <c r="Y55" i="21" s="1"/>
  <c r="X55" i="21" a="1"/>
  <c r="X55" i="21" s="1"/>
  <c r="W55" i="21" a="1"/>
  <c r="W55" i="21" s="1"/>
  <c r="V55" i="21" a="1"/>
  <c r="V55" i="21" s="1"/>
  <c r="U55" i="21" a="1"/>
  <c r="U55" i="21" s="1"/>
  <c r="T55" i="21" a="1"/>
  <c r="T55" i="21" s="1"/>
  <c r="S55" i="21" a="1"/>
  <c r="S55" i="21" s="1"/>
  <c r="R55" i="21" a="1"/>
  <c r="R55" i="21" s="1"/>
  <c r="Q55" i="21" a="1"/>
  <c r="Q55" i="21" s="1"/>
  <c r="P55" i="21" a="1"/>
  <c r="P55" i="21" s="1"/>
  <c r="O55" i="21" a="1"/>
  <c r="O55" i="21" s="1"/>
  <c r="N55" i="21" a="1"/>
  <c r="N55" i="21" s="1"/>
  <c r="M55" i="21" a="1"/>
  <c r="M55" i="21" s="1"/>
  <c r="L55" i="21" a="1"/>
  <c r="L55" i="21" s="1"/>
  <c r="K55" i="21" a="1"/>
  <c r="K55" i="21" s="1"/>
  <c r="J55" i="21" a="1"/>
  <c r="J55" i="21" s="1"/>
  <c r="I55" i="21" a="1"/>
  <c r="I55" i="21" s="1"/>
  <c r="H55" i="21" a="1"/>
  <c r="H55" i="21" s="1"/>
  <c r="G55" i="21" a="1"/>
  <c r="G55" i="21" s="1"/>
  <c r="CW54" i="21" a="1"/>
  <c r="CW54" i="21" s="1"/>
  <c r="CV54" i="21" a="1"/>
  <c r="CV54" i="21" s="1"/>
  <c r="CU54" i="21" a="1"/>
  <c r="CU54" i="21" s="1"/>
  <c r="CT54" i="21" a="1"/>
  <c r="CT54" i="21" s="1"/>
  <c r="CS54" i="21" a="1"/>
  <c r="CS54" i="21" s="1"/>
  <c r="CR54" i="21" a="1"/>
  <c r="CR54" i="21" s="1"/>
  <c r="CQ54" i="21" a="1"/>
  <c r="CQ54" i="21" s="1"/>
  <c r="CP54" i="21" a="1"/>
  <c r="CP54" i="21" s="1"/>
  <c r="CO54" i="21" a="1"/>
  <c r="CO54" i="21" s="1"/>
  <c r="CN54" i="21" a="1"/>
  <c r="CN54" i="21" s="1"/>
  <c r="CM54" i="21" a="1"/>
  <c r="CM54" i="21" s="1"/>
  <c r="CL54" i="21" a="1"/>
  <c r="CL54" i="21" s="1"/>
  <c r="CK54" i="21" a="1"/>
  <c r="CK54" i="21" s="1"/>
  <c r="CJ54" i="21" a="1"/>
  <c r="CJ54" i="21" s="1"/>
  <c r="CI54" i="21" a="1"/>
  <c r="CI54" i="21" s="1"/>
  <c r="CH54" i="21" a="1"/>
  <c r="CH54" i="21" s="1"/>
  <c r="CG54" i="21" a="1"/>
  <c r="CG54" i="21" s="1"/>
  <c r="CF54" i="21" a="1"/>
  <c r="CF54" i="21" s="1"/>
  <c r="CE54" i="21" a="1"/>
  <c r="CE54" i="21" s="1"/>
  <c r="CD54" i="21" a="1"/>
  <c r="CD54" i="21" s="1"/>
  <c r="CC54" i="21" a="1"/>
  <c r="CC54" i="21" s="1"/>
  <c r="CB54" i="21" a="1"/>
  <c r="CB54" i="21" s="1"/>
  <c r="CA54" i="21" a="1"/>
  <c r="CA54" i="21" s="1"/>
  <c r="BZ54" i="21" a="1"/>
  <c r="BZ54" i="21" s="1"/>
  <c r="BY54" i="21" a="1"/>
  <c r="BY54" i="21" s="1"/>
  <c r="BX54" i="21" a="1"/>
  <c r="BX54" i="21" s="1"/>
  <c r="BW54" i="21" a="1"/>
  <c r="BW54" i="21" s="1"/>
  <c r="BV54" i="21" a="1"/>
  <c r="BV54" i="21" s="1"/>
  <c r="BU54" i="21" a="1"/>
  <c r="BU54" i="21" s="1"/>
  <c r="BT54" i="21" a="1"/>
  <c r="BT54" i="21" s="1"/>
  <c r="BS54" i="21" a="1"/>
  <c r="BS54" i="21" s="1"/>
  <c r="BR54" i="21" a="1"/>
  <c r="BR54" i="21" s="1"/>
  <c r="BQ54" i="21" a="1"/>
  <c r="BQ54" i="21" s="1"/>
  <c r="BP54" i="21" a="1"/>
  <c r="BP54" i="21" s="1"/>
  <c r="BO54" i="21" a="1"/>
  <c r="BO54" i="21" s="1"/>
  <c r="BN54" i="21" a="1"/>
  <c r="BN54" i="21" s="1"/>
  <c r="BM54" i="21" a="1"/>
  <c r="BM54" i="21" s="1"/>
  <c r="BL54" i="21" a="1"/>
  <c r="BL54" i="21" s="1"/>
  <c r="BK54" i="21" a="1"/>
  <c r="BK54" i="21" s="1"/>
  <c r="BJ54" i="21" a="1"/>
  <c r="BJ54" i="21" s="1"/>
  <c r="BI54" i="21" a="1"/>
  <c r="BI54" i="21" s="1"/>
  <c r="BH54" i="21" a="1"/>
  <c r="BH54" i="21" s="1"/>
  <c r="BG54" i="21" a="1"/>
  <c r="BG54" i="21" s="1"/>
  <c r="BF54" i="21" a="1"/>
  <c r="BF54" i="21" s="1"/>
  <c r="BE54" i="21" a="1"/>
  <c r="BE54" i="21" s="1"/>
  <c r="BD54" i="21" a="1"/>
  <c r="BD54" i="21" s="1"/>
  <c r="BC54" i="21" a="1"/>
  <c r="BC54" i="21" s="1"/>
  <c r="BB54" i="21" a="1"/>
  <c r="BB54" i="21" s="1"/>
  <c r="BA54" i="21" a="1"/>
  <c r="BA54" i="21" s="1"/>
  <c r="AZ54" i="21" a="1"/>
  <c r="AZ54" i="21" s="1"/>
  <c r="AY54" i="21" a="1"/>
  <c r="AY54" i="21" s="1"/>
  <c r="AX54" i="21" a="1"/>
  <c r="AX54" i="21" s="1"/>
  <c r="AW54" i="21" a="1"/>
  <c r="AW54" i="21" s="1"/>
  <c r="AV54" i="21" a="1"/>
  <c r="AV54" i="21" s="1"/>
  <c r="AU54" i="21" a="1"/>
  <c r="AU54" i="21" s="1"/>
  <c r="AT54" i="21" a="1"/>
  <c r="AT54" i="21" s="1"/>
  <c r="AS54" i="21" a="1"/>
  <c r="AS54" i="21" s="1"/>
  <c r="AR54" i="21" a="1"/>
  <c r="AR54" i="21" s="1"/>
  <c r="AQ54" i="21" a="1"/>
  <c r="AQ54" i="21" s="1"/>
  <c r="AP54" i="21" a="1"/>
  <c r="AP54" i="21" s="1"/>
  <c r="AO54" i="21" a="1"/>
  <c r="AO54" i="21" s="1"/>
  <c r="AN54" i="21" a="1"/>
  <c r="AN54" i="21" s="1"/>
  <c r="AM54" i="21" a="1"/>
  <c r="AM54" i="21" s="1"/>
  <c r="AL54" i="21" a="1"/>
  <c r="AL54" i="21" s="1"/>
  <c r="AK54" i="21" a="1"/>
  <c r="AK54" i="21" s="1"/>
  <c r="AJ54" i="21" a="1"/>
  <c r="AJ54" i="21" s="1"/>
  <c r="AI54" i="21" a="1"/>
  <c r="AI54" i="21" s="1"/>
  <c r="AH54" i="21" a="1"/>
  <c r="AH54" i="21" s="1"/>
  <c r="AG54" i="21" a="1"/>
  <c r="AG54" i="21" s="1"/>
  <c r="AF54" i="21" a="1"/>
  <c r="AF54" i="21" s="1"/>
  <c r="AE54" i="21" a="1"/>
  <c r="AE54" i="21" s="1"/>
  <c r="AD54" i="21" a="1"/>
  <c r="AD54" i="21" s="1"/>
  <c r="AC54" i="21" a="1"/>
  <c r="AC54" i="21" s="1"/>
  <c r="AB54" i="21" a="1"/>
  <c r="AB54" i="21" s="1"/>
  <c r="AA54" i="21" a="1"/>
  <c r="AA54" i="21" s="1"/>
  <c r="Z54" i="21" a="1"/>
  <c r="Z54" i="21" s="1"/>
  <c r="Y54" i="21" a="1"/>
  <c r="Y54" i="21" s="1"/>
  <c r="X54" i="21" a="1"/>
  <c r="X54" i="21" s="1"/>
  <c r="W54" i="21" a="1"/>
  <c r="W54" i="21" s="1"/>
  <c r="V54" i="21" a="1"/>
  <c r="V54" i="21" s="1"/>
  <c r="U54" i="21" a="1"/>
  <c r="U54" i="21" s="1"/>
  <c r="T54" i="21" a="1"/>
  <c r="T54" i="21" s="1"/>
  <c r="S54" i="21" a="1"/>
  <c r="S54" i="21" s="1"/>
  <c r="R54" i="21" a="1"/>
  <c r="R54" i="21" s="1"/>
  <c r="Q54" i="21" a="1"/>
  <c r="Q54" i="21" s="1"/>
  <c r="P54" i="21" a="1"/>
  <c r="P54" i="21" s="1"/>
  <c r="O54" i="21" a="1"/>
  <c r="O54" i="21" s="1"/>
  <c r="N54" i="21" a="1"/>
  <c r="N54" i="21" s="1"/>
  <c r="M54" i="21" a="1"/>
  <c r="M54" i="21" s="1"/>
  <c r="L54" i="21" a="1"/>
  <c r="L54" i="21" s="1"/>
  <c r="K54" i="21" a="1"/>
  <c r="K54" i="21" s="1"/>
  <c r="J54" i="21" a="1"/>
  <c r="J54" i="21" s="1"/>
  <c r="I54" i="21" a="1"/>
  <c r="I54" i="21" s="1"/>
  <c r="H54" i="21" a="1"/>
  <c r="H54" i="21" s="1"/>
  <c r="G54" i="21" a="1"/>
  <c r="G54" i="21" s="1"/>
  <c r="CW53" i="21" a="1"/>
  <c r="CW53" i="21" s="1"/>
  <c r="CV53" i="21" a="1"/>
  <c r="CV53" i="21" s="1"/>
  <c r="CU53" i="21" a="1"/>
  <c r="CU53" i="21" s="1"/>
  <c r="CT53" i="21" a="1"/>
  <c r="CT53" i="21" s="1"/>
  <c r="CS53" i="21" a="1"/>
  <c r="CS53" i="21" s="1"/>
  <c r="CR53" i="21" a="1"/>
  <c r="CR53" i="21" s="1"/>
  <c r="CQ53" i="21" a="1"/>
  <c r="CQ53" i="21" s="1"/>
  <c r="CP53" i="21" a="1"/>
  <c r="CP53" i="21" s="1"/>
  <c r="CO53" i="21" a="1"/>
  <c r="CO53" i="21" s="1"/>
  <c r="CN53" i="21" a="1"/>
  <c r="CN53" i="21" s="1"/>
  <c r="CM53" i="21" a="1"/>
  <c r="CM53" i="21" s="1"/>
  <c r="CL53" i="21" a="1"/>
  <c r="CL53" i="21" s="1"/>
  <c r="CK53" i="21" a="1"/>
  <c r="CK53" i="21" s="1"/>
  <c r="CJ53" i="21" a="1"/>
  <c r="CJ53" i="21" s="1"/>
  <c r="CI53" i="21" a="1"/>
  <c r="CI53" i="21" s="1"/>
  <c r="CH53" i="21" a="1"/>
  <c r="CH53" i="21" s="1"/>
  <c r="CG53" i="21" a="1"/>
  <c r="CG53" i="21" s="1"/>
  <c r="CF53" i="21" a="1"/>
  <c r="CF53" i="21" s="1"/>
  <c r="CE53" i="21" a="1"/>
  <c r="CE53" i="21" s="1"/>
  <c r="CD53" i="21" a="1"/>
  <c r="CD53" i="21" s="1"/>
  <c r="CC53" i="21" a="1"/>
  <c r="CC53" i="21" s="1"/>
  <c r="CB53" i="21" a="1"/>
  <c r="CB53" i="21" s="1"/>
  <c r="CA53" i="21" a="1"/>
  <c r="CA53" i="21" s="1"/>
  <c r="BZ53" i="21" a="1"/>
  <c r="BZ53" i="21" s="1"/>
  <c r="BY53" i="21" a="1"/>
  <c r="BY53" i="21" s="1"/>
  <c r="BX53" i="21" a="1"/>
  <c r="BX53" i="21" s="1"/>
  <c r="BW53" i="21" a="1"/>
  <c r="BW53" i="21" s="1"/>
  <c r="BV53" i="21" a="1"/>
  <c r="BV53" i="21" s="1"/>
  <c r="BU53" i="21" a="1"/>
  <c r="BU53" i="21" s="1"/>
  <c r="BT53" i="21" a="1"/>
  <c r="BT53" i="21" s="1"/>
  <c r="BS53" i="21" a="1"/>
  <c r="BS53" i="21" s="1"/>
  <c r="BR53" i="21" a="1"/>
  <c r="BR53" i="21" s="1"/>
  <c r="BQ53" i="21" a="1"/>
  <c r="BQ53" i="21" s="1"/>
  <c r="BP53" i="21" a="1"/>
  <c r="BP53" i="21" s="1"/>
  <c r="BO53" i="21" a="1"/>
  <c r="BO53" i="21" s="1"/>
  <c r="BN53" i="21" a="1"/>
  <c r="BN53" i="21" s="1"/>
  <c r="BM53" i="21" a="1"/>
  <c r="BM53" i="21" s="1"/>
  <c r="BL53" i="21" a="1"/>
  <c r="BL53" i="21" s="1"/>
  <c r="BK53" i="21" a="1"/>
  <c r="BK53" i="21" s="1"/>
  <c r="BJ53" i="21" a="1"/>
  <c r="BJ53" i="21" s="1"/>
  <c r="BI53" i="21" a="1"/>
  <c r="BI53" i="21" s="1"/>
  <c r="BH53" i="21" a="1"/>
  <c r="BH53" i="21" s="1"/>
  <c r="BG53" i="21" a="1"/>
  <c r="BG53" i="21" s="1"/>
  <c r="BF53" i="21" a="1"/>
  <c r="BF53" i="21" s="1"/>
  <c r="BE53" i="21" a="1"/>
  <c r="BE53" i="21" s="1"/>
  <c r="BD53" i="21" a="1"/>
  <c r="BD53" i="21" s="1"/>
  <c r="BC53" i="21" a="1"/>
  <c r="BC53" i="21" s="1"/>
  <c r="BB53" i="21" a="1"/>
  <c r="BB53" i="21" s="1"/>
  <c r="BA53" i="21" a="1"/>
  <c r="BA53" i="21" s="1"/>
  <c r="AZ53" i="21" a="1"/>
  <c r="AZ53" i="21" s="1"/>
  <c r="AY53" i="21" a="1"/>
  <c r="AY53" i="21" s="1"/>
  <c r="AX53" i="21" a="1"/>
  <c r="AX53" i="21" s="1"/>
  <c r="AW53" i="21" a="1"/>
  <c r="AW53" i="21" s="1"/>
  <c r="AV53" i="21" a="1"/>
  <c r="AV53" i="21" s="1"/>
  <c r="AU53" i="21" a="1"/>
  <c r="AU53" i="21" s="1"/>
  <c r="AT53" i="21" a="1"/>
  <c r="AT53" i="21" s="1"/>
  <c r="AS53" i="21" a="1"/>
  <c r="AS53" i="21" s="1"/>
  <c r="AR53" i="21" a="1"/>
  <c r="AR53" i="21" s="1"/>
  <c r="AQ53" i="21" a="1"/>
  <c r="AQ53" i="21" s="1"/>
  <c r="AP53" i="21" a="1"/>
  <c r="AP53" i="21" s="1"/>
  <c r="AO53" i="21" a="1"/>
  <c r="AO53" i="21" s="1"/>
  <c r="AN53" i="21" a="1"/>
  <c r="AN53" i="21" s="1"/>
  <c r="AM53" i="21" a="1"/>
  <c r="AM53" i="21" s="1"/>
  <c r="AL53" i="21" a="1"/>
  <c r="AL53" i="21" s="1"/>
  <c r="AK53" i="21" a="1"/>
  <c r="AK53" i="21" s="1"/>
  <c r="AJ53" i="21" a="1"/>
  <c r="AJ53" i="21" s="1"/>
  <c r="AI53" i="21" a="1"/>
  <c r="AI53" i="21" s="1"/>
  <c r="AH53" i="21" a="1"/>
  <c r="AH53" i="21" s="1"/>
  <c r="AG53" i="21" a="1"/>
  <c r="AG53" i="21" s="1"/>
  <c r="AF53" i="21" a="1"/>
  <c r="AF53" i="21" s="1"/>
  <c r="AE53" i="21" a="1"/>
  <c r="AE53" i="21" s="1"/>
  <c r="AD53" i="21" a="1"/>
  <c r="AD53" i="21" s="1"/>
  <c r="AC53" i="21" a="1"/>
  <c r="AC53" i="21" s="1"/>
  <c r="AB53" i="21" a="1"/>
  <c r="AB53" i="21" s="1"/>
  <c r="AA53" i="21" a="1"/>
  <c r="AA53" i="21" s="1"/>
  <c r="Z53" i="21" a="1"/>
  <c r="Z53" i="21" s="1"/>
  <c r="Y53" i="21" a="1"/>
  <c r="Y53" i="21" s="1"/>
  <c r="X53" i="21" a="1"/>
  <c r="X53" i="21" s="1"/>
  <c r="W53" i="21" a="1"/>
  <c r="W53" i="21" s="1"/>
  <c r="V53" i="21" a="1"/>
  <c r="V53" i="21" s="1"/>
  <c r="U53" i="21" a="1"/>
  <c r="U53" i="21" s="1"/>
  <c r="T53" i="21" a="1"/>
  <c r="T53" i="21" s="1"/>
  <c r="S53" i="21" a="1"/>
  <c r="S53" i="21" s="1"/>
  <c r="R53" i="21" a="1"/>
  <c r="R53" i="21" s="1"/>
  <c r="Q53" i="21" a="1"/>
  <c r="Q53" i="21" s="1"/>
  <c r="P53" i="21" a="1"/>
  <c r="P53" i="21" s="1"/>
  <c r="O53" i="21" a="1"/>
  <c r="O53" i="21" s="1"/>
  <c r="N53" i="21" a="1"/>
  <c r="N53" i="21" s="1"/>
  <c r="M53" i="21" a="1"/>
  <c r="M53" i="21" s="1"/>
  <c r="L53" i="21" a="1"/>
  <c r="L53" i="21" s="1"/>
  <c r="K53" i="21" a="1"/>
  <c r="K53" i="21" s="1"/>
  <c r="J53" i="21" a="1"/>
  <c r="J53" i="21" s="1"/>
  <c r="I53" i="21" a="1"/>
  <c r="I53" i="21" s="1"/>
  <c r="H53" i="21" a="1"/>
  <c r="H53" i="21" s="1"/>
  <c r="G53" i="21" a="1"/>
  <c r="G53" i="21" s="1"/>
  <c r="CW52" i="21" a="1"/>
  <c r="CW52" i="21" s="1"/>
  <c r="CV52" i="21" a="1"/>
  <c r="CV52" i="21" s="1"/>
  <c r="CU52" i="21" a="1"/>
  <c r="CU52" i="21" s="1"/>
  <c r="CT52" i="21" a="1"/>
  <c r="CT52" i="21" s="1"/>
  <c r="CS52" i="21" a="1"/>
  <c r="CS52" i="21" s="1"/>
  <c r="CR52" i="21" a="1"/>
  <c r="CR52" i="21" s="1"/>
  <c r="CQ52" i="21" a="1"/>
  <c r="CQ52" i="21" s="1"/>
  <c r="CP52" i="21" a="1"/>
  <c r="CP52" i="21" s="1"/>
  <c r="CO52" i="21" a="1"/>
  <c r="CO52" i="21" s="1"/>
  <c r="CN52" i="21" a="1"/>
  <c r="CN52" i="21" s="1"/>
  <c r="CM52" i="21" a="1"/>
  <c r="CM52" i="21" s="1"/>
  <c r="CL52" i="21" a="1"/>
  <c r="CL52" i="21" s="1"/>
  <c r="CK52" i="21" a="1"/>
  <c r="CK52" i="21" s="1"/>
  <c r="CJ52" i="21" a="1"/>
  <c r="CJ52" i="21" s="1"/>
  <c r="CI52" i="21" a="1"/>
  <c r="CI52" i="21" s="1"/>
  <c r="CH52" i="21" a="1"/>
  <c r="CH52" i="21" s="1"/>
  <c r="CG52" i="21" a="1"/>
  <c r="CG52" i="21" s="1"/>
  <c r="CF52" i="21" a="1"/>
  <c r="CF52" i="21" s="1"/>
  <c r="CE52" i="21" a="1"/>
  <c r="CE52" i="21" s="1"/>
  <c r="CD52" i="21" a="1"/>
  <c r="CD52" i="21" s="1"/>
  <c r="CC52" i="21" a="1"/>
  <c r="CC52" i="21" s="1"/>
  <c r="CB52" i="21" a="1"/>
  <c r="CB52" i="21" s="1"/>
  <c r="CA52" i="21" a="1"/>
  <c r="CA52" i="21" s="1"/>
  <c r="BZ52" i="21" a="1"/>
  <c r="BZ52" i="21" s="1"/>
  <c r="BY52" i="21" a="1"/>
  <c r="BY52" i="21" s="1"/>
  <c r="BX52" i="21" a="1"/>
  <c r="BX52" i="21" s="1"/>
  <c r="BW52" i="21" a="1"/>
  <c r="BW52" i="21" s="1"/>
  <c r="BV52" i="21" a="1"/>
  <c r="BV52" i="21" s="1"/>
  <c r="BU52" i="21" a="1"/>
  <c r="BU52" i="21" s="1"/>
  <c r="BT52" i="21" a="1"/>
  <c r="BT52" i="21" s="1"/>
  <c r="BS52" i="21" a="1"/>
  <c r="BS52" i="21" s="1"/>
  <c r="BR52" i="21" a="1"/>
  <c r="BR52" i="21" s="1"/>
  <c r="BQ52" i="21" a="1"/>
  <c r="BQ52" i="21" s="1"/>
  <c r="BP52" i="21" a="1"/>
  <c r="BP52" i="21" s="1"/>
  <c r="BO52" i="21" a="1"/>
  <c r="BO52" i="21" s="1"/>
  <c r="BN52" i="21" a="1"/>
  <c r="BN52" i="21" s="1"/>
  <c r="BM52" i="21" a="1"/>
  <c r="BM52" i="21" s="1"/>
  <c r="BL52" i="21" a="1"/>
  <c r="BL52" i="21" s="1"/>
  <c r="BK52" i="21" a="1"/>
  <c r="BK52" i="21" s="1"/>
  <c r="BJ52" i="21" a="1"/>
  <c r="BJ52" i="21" s="1"/>
  <c r="BI52" i="21" a="1"/>
  <c r="BI52" i="21" s="1"/>
  <c r="BH52" i="21" a="1"/>
  <c r="BH52" i="21" s="1"/>
  <c r="BG52" i="21" a="1"/>
  <c r="BG52" i="21" s="1"/>
  <c r="BF52" i="21" a="1"/>
  <c r="BF52" i="21" s="1"/>
  <c r="BE52" i="21" a="1"/>
  <c r="BE52" i="21" s="1"/>
  <c r="BD52" i="21" a="1"/>
  <c r="BD52" i="21" s="1"/>
  <c r="BC52" i="21" a="1"/>
  <c r="BC52" i="21" s="1"/>
  <c r="BB52" i="21" a="1"/>
  <c r="BB52" i="21" s="1"/>
  <c r="BA52" i="21" a="1"/>
  <c r="BA52" i="21" s="1"/>
  <c r="AZ52" i="21" a="1"/>
  <c r="AZ52" i="21" s="1"/>
  <c r="AY52" i="21" a="1"/>
  <c r="AY52" i="21" s="1"/>
  <c r="AX52" i="21" a="1"/>
  <c r="AX52" i="21" s="1"/>
  <c r="AW52" i="21" a="1"/>
  <c r="AW52" i="21" s="1"/>
  <c r="AV52" i="21" a="1"/>
  <c r="AV52" i="21" s="1"/>
  <c r="AU52" i="21" a="1"/>
  <c r="AU52" i="21" s="1"/>
  <c r="AT52" i="21" a="1"/>
  <c r="AT52" i="21" s="1"/>
  <c r="AS52" i="21" a="1"/>
  <c r="AS52" i="21" s="1"/>
  <c r="AR52" i="21" a="1"/>
  <c r="AR52" i="21" s="1"/>
  <c r="AQ52" i="21" a="1"/>
  <c r="AQ52" i="21" s="1"/>
  <c r="AP52" i="21" a="1"/>
  <c r="AP52" i="21" s="1"/>
  <c r="AO52" i="21" a="1"/>
  <c r="AO52" i="21" s="1"/>
  <c r="AN52" i="21" a="1"/>
  <c r="AN52" i="21" s="1"/>
  <c r="AM52" i="21" a="1"/>
  <c r="AM52" i="21" s="1"/>
  <c r="AL52" i="21" a="1"/>
  <c r="AL52" i="21" s="1"/>
  <c r="AK52" i="21" a="1"/>
  <c r="AK52" i="21" s="1"/>
  <c r="AJ52" i="21" a="1"/>
  <c r="AJ52" i="21" s="1"/>
  <c r="AI52" i="21" a="1"/>
  <c r="AI52" i="21" s="1"/>
  <c r="AH52" i="21" a="1"/>
  <c r="AH52" i="21" s="1"/>
  <c r="AG52" i="21" a="1"/>
  <c r="AG52" i="21" s="1"/>
  <c r="AF52" i="21" a="1"/>
  <c r="AF52" i="21" s="1"/>
  <c r="AE52" i="21" a="1"/>
  <c r="AE52" i="21" s="1"/>
  <c r="AD52" i="21" a="1"/>
  <c r="AD52" i="21" s="1"/>
  <c r="AC52" i="21" a="1"/>
  <c r="AC52" i="21" s="1"/>
  <c r="AB52" i="21" a="1"/>
  <c r="AB52" i="21" s="1"/>
  <c r="AA52" i="21" a="1"/>
  <c r="AA52" i="21" s="1"/>
  <c r="Z52" i="21" a="1"/>
  <c r="Z52" i="21" s="1"/>
  <c r="Y52" i="21" a="1"/>
  <c r="Y52" i="21" s="1"/>
  <c r="X52" i="21" a="1"/>
  <c r="X52" i="21" s="1"/>
  <c r="W52" i="21" a="1"/>
  <c r="W52" i="21" s="1"/>
  <c r="V52" i="21" a="1"/>
  <c r="V52" i="21" s="1"/>
  <c r="U52" i="21" a="1"/>
  <c r="U52" i="21" s="1"/>
  <c r="T52" i="21" a="1"/>
  <c r="T52" i="21" s="1"/>
  <c r="S52" i="21" a="1"/>
  <c r="S52" i="21" s="1"/>
  <c r="R52" i="21" a="1"/>
  <c r="R52" i="21" s="1"/>
  <c r="Q52" i="21" a="1"/>
  <c r="Q52" i="21" s="1"/>
  <c r="P52" i="21" a="1"/>
  <c r="P52" i="21" s="1"/>
  <c r="O52" i="21" a="1"/>
  <c r="O52" i="21" s="1"/>
  <c r="N52" i="21" a="1"/>
  <c r="N52" i="21" s="1"/>
  <c r="M52" i="21" a="1"/>
  <c r="M52" i="21" s="1"/>
  <c r="L52" i="21" a="1"/>
  <c r="L52" i="21" s="1"/>
  <c r="K52" i="21" a="1"/>
  <c r="K52" i="21" s="1"/>
  <c r="J52" i="21" a="1"/>
  <c r="J52" i="21" s="1"/>
  <c r="I52" i="21" a="1"/>
  <c r="I52" i="21" s="1"/>
  <c r="H52" i="21" a="1"/>
  <c r="H52" i="21" s="1"/>
  <c r="G52" i="21" a="1"/>
  <c r="G52" i="21" s="1"/>
  <c r="CW51" i="21" a="1"/>
  <c r="CW51" i="21" s="1"/>
  <c r="CV51" i="21" a="1"/>
  <c r="CV51" i="21" s="1"/>
  <c r="CU51" i="21" a="1"/>
  <c r="CU51" i="21" s="1"/>
  <c r="CT51" i="21" a="1"/>
  <c r="CT51" i="21" s="1"/>
  <c r="CS51" i="21" a="1"/>
  <c r="CS51" i="21" s="1"/>
  <c r="CR51" i="21" a="1"/>
  <c r="CR51" i="21" s="1"/>
  <c r="CQ51" i="21" a="1"/>
  <c r="CQ51" i="21" s="1"/>
  <c r="CP51" i="21" a="1"/>
  <c r="CP51" i="21" s="1"/>
  <c r="CO51" i="21" a="1"/>
  <c r="CO51" i="21" s="1"/>
  <c r="CN51" i="21" a="1"/>
  <c r="CN51" i="21" s="1"/>
  <c r="CM51" i="21" a="1"/>
  <c r="CM51" i="21" s="1"/>
  <c r="CL51" i="21" a="1"/>
  <c r="CL51" i="21" s="1"/>
  <c r="CK51" i="21" a="1"/>
  <c r="CK51" i="21" s="1"/>
  <c r="CJ51" i="21" a="1"/>
  <c r="CJ51" i="21" s="1"/>
  <c r="CI51" i="21" a="1"/>
  <c r="CI51" i="21" s="1"/>
  <c r="CH51" i="21" a="1"/>
  <c r="CH51" i="21" s="1"/>
  <c r="CG51" i="21" a="1"/>
  <c r="CG51" i="21" s="1"/>
  <c r="CF51" i="21" a="1"/>
  <c r="CF51" i="21" s="1"/>
  <c r="CE51" i="21" a="1"/>
  <c r="CE51" i="21" s="1"/>
  <c r="CD51" i="21" a="1"/>
  <c r="CD51" i="21" s="1"/>
  <c r="CC51" i="21" a="1"/>
  <c r="CC51" i="21" s="1"/>
  <c r="CB51" i="21" a="1"/>
  <c r="CB51" i="21" s="1"/>
  <c r="CA51" i="21" a="1"/>
  <c r="CA51" i="21" s="1"/>
  <c r="BZ51" i="21" a="1"/>
  <c r="BZ51" i="21" s="1"/>
  <c r="BY51" i="21" a="1"/>
  <c r="BY51" i="21" s="1"/>
  <c r="BX51" i="21" a="1"/>
  <c r="BX51" i="21" s="1"/>
  <c r="BW51" i="21" a="1"/>
  <c r="BW51" i="21" s="1"/>
  <c r="BV51" i="21" a="1"/>
  <c r="BV51" i="21" s="1"/>
  <c r="BU51" i="21" a="1"/>
  <c r="BU51" i="21" s="1"/>
  <c r="BT51" i="21" a="1"/>
  <c r="BT51" i="21" s="1"/>
  <c r="BS51" i="21" a="1"/>
  <c r="BS51" i="21" s="1"/>
  <c r="BR51" i="21" a="1"/>
  <c r="BR51" i="21" s="1"/>
  <c r="BQ51" i="21" a="1"/>
  <c r="BQ51" i="21" s="1"/>
  <c r="BP51" i="21" a="1"/>
  <c r="BP51" i="21" s="1"/>
  <c r="BO51" i="21" a="1"/>
  <c r="BO51" i="21" s="1"/>
  <c r="BN51" i="21" a="1"/>
  <c r="BN51" i="21" s="1"/>
  <c r="BM51" i="21" a="1"/>
  <c r="BM51" i="21" s="1"/>
  <c r="BL51" i="21" a="1"/>
  <c r="BL51" i="21" s="1"/>
  <c r="BK51" i="21" a="1"/>
  <c r="BK51" i="21" s="1"/>
  <c r="BJ51" i="21" a="1"/>
  <c r="BJ51" i="21" s="1"/>
  <c r="BI51" i="21" a="1"/>
  <c r="BI51" i="21" s="1"/>
  <c r="BH51" i="21" a="1"/>
  <c r="BH51" i="21" s="1"/>
  <c r="BG51" i="21" a="1"/>
  <c r="BG51" i="21" s="1"/>
  <c r="BF51" i="21" a="1"/>
  <c r="BF51" i="21" s="1"/>
  <c r="BE51" i="21" a="1"/>
  <c r="BE51" i="21" s="1"/>
  <c r="BD51" i="21" a="1"/>
  <c r="BD51" i="21" s="1"/>
  <c r="BC51" i="21" a="1"/>
  <c r="BC51" i="21" s="1"/>
  <c r="BB51" i="21" a="1"/>
  <c r="BB51" i="21" s="1"/>
  <c r="BA51" i="21" a="1"/>
  <c r="BA51" i="21" s="1"/>
  <c r="AZ51" i="21" a="1"/>
  <c r="AZ51" i="21" s="1"/>
  <c r="AY51" i="21" a="1"/>
  <c r="AY51" i="21" s="1"/>
  <c r="AX51" i="21" a="1"/>
  <c r="AX51" i="21" s="1"/>
  <c r="AW51" i="21" a="1"/>
  <c r="AW51" i="21" s="1"/>
  <c r="AV51" i="21" a="1"/>
  <c r="AV51" i="21" s="1"/>
  <c r="AU51" i="21" a="1"/>
  <c r="AU51" i="21" s="1"/>
  <c r="AT51" i="21" a="1"/>
  <c r="AT51" i="21" s="1"/>
  <c r="AS51" i="21" a="1"/>
  <c r="AS51" i="21" s="1"/>
  <c r="AR51" i="21" a="1"/>
  <c r="AR51" i="21" s="1"/>
  <c r="AQ51" i="21" a="1"/>
  <c r="AQ51" i="21" s="1"/>
  <c r="AP51" i="21" a="1"/>
  <c r="AP51" i="21" s="1"/>
  <c r="AO51" i="21" a="1"/>
  <c r="AO51" i="21" s="1"/>
  <c r="AN51" i="21" a="1"/>
  <c r="AN51" i="21" s="1"/>
  <c r="AM51" i="21" a="1"/>
  <c r="AM51" i="21" s="1"/>
  <c r="AL51" i="21" a="1"/>
  <c r="AL51" i="21" s="1"/>
  <c r="AK51" i="21" a="1"/>
  <c r="AK51" i="21" s="1"/>
  <c r="AJ51" i="21" a="1"/>
  <c r="AJ51" i="21" s="1"/>
  <c r="AI51" i="21" a="1"/>
  <c r="AI51" i="21" s="1"/>
  <c r="AH51" i="21" a="1"/>
  <c r="AH51" i="21" s="1"/>
  <c r="AG51" i="21" a="1"/>
  <c r="AG51" i="21" s="1"/>
  <c r="AF51" i="21" a="1"/>
  <c r="AF51" i="21" s="1"/>
  <c r="AE51" i="21" a="1"/>
  <c r="AE51" i="21" s="1"/>
  <c r="AD51" i="21" a="1"/>
  <c r="AD51" i="21" s="1"/>
  <c r="AC51" i="21" a="1"/>
  <c r="AC51" i="21" s="1"/>
  <c r="AB51" i="21" a="1"/>
  <c r="AB51" i="21" s="1"/>
  <c r="AA51" i="21" a="1"/>
  <c r="AA51" i="21" s="1"/>
  <c r="Z51" i="21" a="1"/>
  <c r="Z51" i="21" s="1"/>
  <c r="Y51" i="21" a="1"/>
  <c r="Y51" i="21" s="1"/>
  <c r="X51" i="21" a="1"/>
  <c r="X51" i="21" s="1"/>
  <c r="W51" i="21" a="1"/>
  <c r="W51" i="21" s="1"/>
  <c r="V51" i="21" a="1"/>
  <c r="V51" i="21" s="1"/>
  <c r="U51" i="21" a="1"/>
  <c r="U51" i="21" s="1"/>
  <c r="T51" i="21" a="1"/>
  <c r="T51" i="21" s="1"/>
  <c r="S51" i="21" a="1"/>
  <c r="S51" i="21" s="1"/>
  <c r="R51" i="21" a="1"/>
  <c r="R51" i="21" s="1"/>
  <c r="Q51" i="21" a="1"/>
  <c r="Q51" i="21" s="1"/>
  <c r="P51" i="21" a="1"/>
  <c r="P51" i="21" s="1"/>
  <c r="O51" i="21" a="1"/>
  <c r="O51" i="21" s="1"/>
  <c r="N51" i="21" a="1"/>
  <c r="N51" i="21" s="1"/>
  <c r="M51" i="21" a="1"/>
  <c r="M51" i="21" s="1"/>
  <c r="L51" i="21" a="1"/>
  <c r="L51" i="21" s="1"/>
  <c r="K51" i="21" a="1"/>
  <c r="K51" i="21" s="1"/>
  <c r="J51" i="21" a="1"/>
  <c r="J51" i="21" s="1"/>
  <c r="I51" i="21" a="1"/>
  <c r="I51" i="21" s="1"/>
  <c r="H51" i="21" a="1"/>
  <c r="H51" i="21" s="1"/>
  <c r="G51" i="21" a="1"/>
  <c r="G51" i="21" s="1"/>
  <c r="CW50" i="21" a="1"/>
  <c r="CW50" i="21" s="1"/>
  <c r="CV50" i="21" a="1"/>
  <c r="CV50" i="21" s="1"/>
  <c r="CU50" i="21" a="1"/>
  <c r="CU50" i="21" s="1"/>
  <c r="CT50" i="21" a="1"/>
  <c r="CT50" i="21" s="1"/>
  <c r="CS50" i="21" a="1"/>
  <c r="CS50" i="21" s="1"/>
  <c r="CR50" i="21" a="1"/>
  <c r="CR50" i="21" s="1"/>
  <c r="CQ50" i="21" a="1"/>
  <c r="CQ50" i="21" s="1"/>
  <c r="CP50" i="21" a="1"/>
  <c r="CP50" i="21" s="1"/>
  <c r="CO50" i="21" a="1"/>
  <c r="CO50" i="21" s="1"/>
  <c r="CN50" i="21" a="1"/>
  <c r="CN50" i="21" s="1"/>
  <c r="CM50" i="21" a="1"/>
  <c r="CM50" i="21" s="1"/>
  <c r="CL50" i="21" a="1"/>
  <c r="CL50" i="21" s="1"/>
  <c r="CK50" i="21" a="1"/>
  <c r="CK50" i="21" s="1"/>
  <c r="CJ50" i="21" a="1"/>
  <c r="CJ50" i="21" s="1"/>
  <c r="CI50" i="21" a="1"/>
  <c r="CI50" i="21" s="1"/>
  <c r="CH50" i="21" a="1"/>
  <c r="CH50" i="21" s="1"/>
  <c r="CG50" i="21" a="1"/>
  <c r="CG50" i="21" s="1"/>
  <c r="CF50" i="21" a="1"/>
  <c r="CF50" i="21" s="1"/>
  <c r="CE50" i="21" a="1"/>
  <c r="CE50" i="21" s="1"/>
  <c r="CD50" i="21" a="1"/>
  <c r="CD50" i="21" s="1"/>
  <c r="CC50" i="21" a="1"/>
  <c r="CC50" i="21" s="1"/>
  <c r="CB50" i="21" a="1"/>
  <c r="CB50" i="21" s="1"/>
  <c r="CA50" i="21" a="1"/>
  <c r="CA50" i="21" s="1"/>
  <c r="BZ50" i="21" a="1"/>
  <c r="BZ50" i="21" s="1"/>
  <c r="BY50" i="21" a="1"/>
  <c r="BY50" i="21" s="1"/>
  <c r="BX50" i="21" a="1"/>
  <c r="BX50" i="21" s="1"/>
  <c r="BW50" i="21" a="1"/>
  <c r="BW50" i="21" s="1"/>
  <c r="BV50" i="21" a="1"/>
  <c r="BV50" i="21" s="1"/>
  <c r="BU50" i="21" a="1"/>
  <c r="BU50" i="21" s="1"/>
  <c r="BT50" i="21" a="1"/>
  <c r="BT50" i="21" s="1"/>
  <c r="BS50" i="21" a="1"/>
  <c r="BS50" i="21" s="1"/>
  <c r="BR50" i="21" a="1"/>
  <c r="BR50" i="21" s="1"/>
  <c r="BQ50" i="21" a="1"/>
  <c r="BQ50" i="21" s="1"/>
  <c r="BP50" i="21" a="1"/>
  <c r="BP50" i="21" s="1"/>
  <c r="BO50" i="21" a="1"/>
  <c r="BO50" i="21" s="1"/>
  <c r="BN50" i="21" a="1"/>
  <c r="BN50" i="21" s="1"/>
  <c r="BM50" i="21" a="1"/>
  <c r="BM50" i="21" s="1"/>
  <c r="BL50" i="21" a="1"/>
  <c r="BL50" i="21" s="1"/>
  <c r="BK50" i="21" a="1"/>
  <c r="BK50" i="21" s="1"/>
  <c r="BJ50" i="21" a="1"/>
  <c r="BJ50" i="21" s="1"/>
  <c r="BI50" i="21" a="1"/>
  <c r="BI50" i="21" s="1"/>
  <c r="BH50" i="21" a="1"/>
  <c r="BH50" i="21" s="1"/>
  <c r="BG50" i="21" a="1"/>
  <c r="BG50" i="21" s="1"/>
  <c r="BF50" i="21" a="1"/>
  <c r="BF50" i="21" s="1"/>
  <c r="BE50" i="21" a="1"/>
  <c r="BE50" i="21" s="1"/>
  <c r="BD50" i="21" a="1"/>
  <c r="BD50" i="21" s="1"/>
  <c r="BC50" i="21" a="1"/>
  <c r="BC50" i="21" s="1"/>
  <c r="BB50" i="21" a="1"/>
  <c r="BB50" i="21" s="1"/>
  <c r="BA50" i="21" a="1"/>
  <c r="BA50" i="21" s="1"/>
  <c r="AZ50" i="21" a="1"/>
  <c r="AZ50" i="21" s="1"/>
  <c r="AY50" i="21" a="1"/>
  <c r="AY50" i="21" s="1"/>
  <c r="AX50" i="21" a="1"/>
  <c r="AX50" i="21" s="1"/>
  <c r="AW50" i="21" a="1"/>
  <c r="AW50" i="21" s="1"/>
  <c r="AV50" i="21" a="1"/>
  <c r="AV50" i="21" s="1"/>
  <c r="AU50" i="21" a="1"/>
  <c r="AU50" i="21" s="1"/>
  <c r="AT50" i="21" a="1"/>
  <c r="AT50" i="21" s="1"/>
  <c r="AS50" i="21" a="1"/>
  <c r="AS50" i="21" s="1"/>
  <c r="AR50" i="21" a="1"/>
  <c r="AR50" i="21" s="1"/>
  <c r="AQ50" i="21" a="1"/>
  <c r="AQ50" i="21" s="1"/>
  <c r="AP50" i="21" a="1"/>
  <c r="AP50" i="21" s="1"/>
  <c r="AO50" i="21" a="1"/>
  <c r="AO50" i="21" s="1"/>
  <c r="AN50" i="21" a="1"/>
  <c r="AN50" i="21" s="1"/>
  <c r="AM50" i="21" a="1"/>
  <c r="AM50" i="21" s="1"/>
  <c r="AL50" i="21" a="1"/>
  <c r="AL50" i="21" s="1"/>
  <c r="AK50" i="21" a="1"/>
  <c r="AK50" i="21" s="1"/>
  <c r="AJ50" i="21" a="1"/>
  <c r="AJ50" i="21" s="1"/>
  <c r="AI50" i="21" a="1"/>
  <c r="AI50" i="21" s="1"/>
  <c r="AH50" i="21" a="1"/>
  <c r="AH50" i="21" s="1"/>
  <c r="AG50" i="21" a="1"/>
  <c r="AG50" i="21" s="1"/>
  <c r="AF50" i="21" a="1"/>
  <c r="AF50" i="21" s="1"/>
  <c r="AE50" i="21" a="1"/>
  <c r="AE50" i="21" s="1"/>
  <c r="AD50" i="21" a="1"/>
  <c r="AD50" i="21" s="1"/>
  <c r="AC50" i="21" a="1"/>
  <c r="AC50" i="21" s="1"/>
  <c r="AB50" i="21" a="1"/>
  <c r="AB50" i="21" s="1"/>
  <c r="AA50" i="21" a="1"/>
  <c r="AA50" i="21" s="1"/>
  <c r="Z50" i="21" a="1"/>
  <c r="Z50" i="21" s="1"/>
  <c r="Y50" i="21" a="1"/>
  <c r="Y50" i="21" s="1"/>
  <c r="X50" i="21" a="1"/>
  <c r="X50" i="21" s="1"/>
  <c r="W50" i="21" a="1"/>
  <c r="W50" i="21" s="1"/>
  <c r="V50" i="21" a="1"/>
  <c r="V50" i="21" s="1"/>
  <c r="U50" i="21" a="1"/>
  <c r="U50" i="21" s="1"/>
  <c r="T50" i="21" a="1"/>
  <c r="T50" i="21" s="1"/>
  <c r="S50" i="21" a="1"/>
  <c r="S50" i="21" s="1"/>
  <c r="R50" i="21" a="1"/>
  <c r="R50" i="21" s="1"/>
  <c r="Q50" i="21" a="1"/>
  <c r="Q50" i="21" s="1"/>
  <c r="P50" i="21" a="1"/>
  <c r="P50" i="21" s="1"/>
  <c r="O50" i="21" a="1"/>
  <c r="O50" i="21" s="1"/>
  <c r="N50" i="21" a="1"/>
  <c r="N50" i="21" s="1"/>
  <c r="M50" i="21" a="1"/>
  <c r="M50" i="21" s="1"/>
  <c r="L50" i="21" a="1"/>
  <c r="L50" i="21" s="1"/>
  <c r="K50" i="21" a="1"/>
  <c r="K50" i="21" s="1"/>
  <c r="J50" i="21" a="1"/>
  <c r="J50" i="21" s="1"/>
  <c r="I50" i="21" a="1"/>
  <c r="I50" i="21" s="1"/>
  <c r="H50" i="21" a="1"/>
  <c r="H50" i="21" s="1"/>
  <c r="G50" i="21" a="1"/>
  <c r="G50" i="21" s="1"/>
  <c r="CW49" i="21" a="1"/>
  <c r="CW49" i="21" s="1"/>
  <c r="CV49" i="21" a="1"/>
  <c r="CV49" i="21" s="1"/>
  <c r="CU49" i="21" a="1"/>
  <c r="CU49" i="21" s="1"/>
  <c r="CT49" i="21" a="1"/>
  <c r="CT49" i="21" s="1"/>
  <c r="CS49" i="21" a="1"/>
  <c r="CS49" i="21" s="1"/>
  <c r="CR49" i="21" a="1"/>
  <c r="CR49" i="21" s="1"/>
  <c r="CQ49" i="21" a="1"/>
  <c r="CQ49" i="21" s="1"/>
  <c r="CP49" i="21" a="1"/>
  <c r="CP49" i="21" s="1"/>
  <c r="CO49" i="21" a="1"/>
  <c r="CO49" i="21" s="1"/>
  <c r="CN49" i="21" a="1"/>
  <c r="CN49" i="21" s="1"/>
  <c r="CM49" i="21" a="1"/>
  <c r="CM49" i="21" s="1"/>
  <c r="CL49" i="21" a="1"/>
  <c r="CL49" i="21" s="1"/>
  <c r="CK49" i="21" a="1"/>
  <c r="CK49" i="21" s="1"/>
  <c r="CJ49" i="21" a="1"/>
  <c r="CJ49" i="21" s="1"/>
  <c r="CI49" i="21" a="1"/>
  <c r="CI49" i="21" s="1"/>
  <c r="CH49" i="21" a="1"/>
  <c r="CH49" i="21" s="1"/>
  <c r="CG49" i="21" a="1"/>
  <c r="CG49" i="21" s="1"/>
  <c r="CF49" i="21" a="1"/>
  <c r="CF49" i="21" s="1"/>
  <c r="CE49" i="21" a="1"/>
  <c r="CE49" i="21" s="1"/>
  <c r="CD49" i="21" a="1"/>
  <c r="CD49" i="21" s="1"/>
  <c r="CC49" i="21" a="1"/>
  <c r="CC49" i="21" s="1"/>
  <c r="CB49" i="21" a="1"/>
  <c r="CB49" i="21" s="1"/>
  <c r="CA49" i="21" a="1"/>
  <c r="CA49" i="21" s="1"/>
  <c r="BZ49" i="21" a="1"/>
  <c r="BZ49" i="21" s="1"/>
  <c r="BY49" i="21" a="1"/>
  <c r="BY49" i="21" s="1"/>
  <c r="BX49" i="21" a="1"/>
  <c r="BX49" i="21" s="1"/>
  <c r="BW49" i="21" a="1"/>
  <c r="BW49" i="21" s="1"/>
  <c r="BV49" i="21" a="1"/>
  <c r="BV49" i="21" s="1"/>
  <c r="BU49" i="21" a="1"/>
  <c r="BU49" i="21" s="1"/>
  <c r="BT49" i="21" a="1"/>
  <c r="BT49" i="21" s="1"/>
  <c r="BS49" i="21" a="1"/>
  <c r="BS49" i="21" s="1"/>
  <c r="BR49" i="21" a="1"/>
  <c r="BR49" i="21" s="1"/>
  <c r="BQ49" i="21" a="1"/>
  <c r="BQ49" i="21" s="1"/>
  <c r="BP49" i="21" a="1"/>
  <c r="BP49" i="21" s="1"/>
  <c r="BO49" i="21" a="1"/>
  <c r="BO49" i="21" s="1"/>
  <c r="BN49" i="21" a="1"/>
  <c r="BN49" i="21" s="1"/>
  <c r="BM49" i="21" a="1"/>
  <c r="BM49" i="21" s="1"/>
  <c r="BL49" i="21" a="1"/>
  <c r="BL49" i="21" s="1"/>
  <c r="BK49" i="21" a="1"/>
  <c r="BK49" i="21" s="1"/>
  <c r="BJ49" i="21" a="1"/>
  <c r="BJ49" i="21" s="1"/>
  <c r="BI49" i="21" a="1"/>
  <c r="BI49" i="21" s="1"/>
  <c r="BH49" i="21" a="1"/>
  <c r="BH49" i="21" s="1"/>
  <c r="BG49" i="21" a="1"/>
  <c r="BG49" i="21" s="1"/>
  <c r="BF49" i="21" a="1"/>
  <c r="BF49" i="21" s="1"/>
  <c r="BE49" i="21" a="1"/>
  <c r="BE49" i="21" s="1"/>
  <c r="BD49" i="21" a="1"/>
  <c r="BD49" i="21" s="1"/>
  <c r="BC49" i="21" a="1"/>
  <c r="BC49" i="21" s="1"/>
  <c r="BB49" i="21" a="1"/>
  <c r="BB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AR49" i="21" a="1"/>
  <c r="AR49" i="21" s="1"/>
  <c r="AQ49" i="21" a="1"/>
  <c r="AQ49" i="21" s="1"/>
  <c r="AP49" i="21" a="1"/>
  <c r="AP49" i="21" s="1"/>
  <c r="AO49" i="21" a="1"/>
  <c r="AO49" i="21" s="1"/>
  <c r="AN49" i="21" a="1"/>
  <c r="AN49" i="21" s="1"/>
  <c r="AM49" i="21" a="1"/>
  <c r="AM49" i="21" s="1"/>
  <c r="AL49" i="21" a="1"/>
  <c r="AL49" i="21" s="1"/>
  <c r="AK49" i="21" a="1"/>
  <c r="AK49" i="21" s="1"/>
  <c r="AJ49" i="21" a="1"/>
  <c r="AJ49" i="21" s="1"/>
  <c r="AI49" i="21" a="1"/>
  <c r="AI49" i="21" s="1"/>
  <c r="AH49" i="21" a="1"/>
  <c r="AH49" i="21" s="1"/>
  <c r="AG49" i="21" a="1"/>
  <c r="AG49" i="21" s="1"/>
  <c r="AF49" i="21" a="1"/>
  <c r="AF49" i="21" s="1"/>
  <c r="AE49" i="21" a="1"/>
  <c r="AE49" i="21" s="1"/>
  <c r="AD49" i="21" a="1"/>
  <c r="AD49" i="21" s="1"/>
  <c r="AC49" i="21" a="1"/>
  <c r="AC49" i="21" s="1"/>
  <c r="AB49" i="21" a="1"/>
  <c r="AB49" i="21" s="1"/>
  <c r="AA49" i="21" a="1"/>
  <c r="AA49" i="21" s="1"/>
  <c r="Z49" i="21" a="1"/>
  <c r="Z49" i="21" s="1"/>
  <c r="Y49" i="21" a="1"/>
  <c r="Y49" i="21" s="1"/>
  <c r="X49" i="21" a="1"/>
  <c r="X49" i="21" s="1"/>
  <c r="W49" i="21" a="1"/>
  <c r="W49" i="21" s="1"/>
  <c r="V49" i="21" a="1"/>
  <c r="V49" i="21" s="1"/>
  <c r="U49" i="21" a="1"/>
  <c r="U49" i="21" s="1"/>
  <c r="T49" i="21" a="1"/>
  <c r="T49" i="21" s="1"/>
  <c r="S49" i="21" a="1"/>
  <c r="S49" i="21" s="1"/>
  <c r="R49" i="21" a="1"/>
  <c r="R49" i="21" s="1"/>
  <c r="Q49" i="21" a="1"/>
  <c r="Q49" i="21" s="1"/>
  <c r="P49" i="21" a="1"/>
  <c r="P49" i="21" s="1"/>
  <c r="O49" i="21" a="1"/>
  <c r="O49" i="21" s="1"/>
  <c r="N49" i="21" a="1"/>
  <c r="N49" i="21" s="1"/>
  <c r="M49" i="21" a="1"/>
  <c r="M49" i="21" s="1"/>
  <c r="L49" i="21" a="1"/>
  <c r="L49" i="21" s="1"/>
  <c r="K49" i="21" a="1"/>
  <c r="K49" i="21" s="1"/>
  <c r="J49" i="21" a="1"/>
  <c r="J49" i="21" s="1"/>
  <c r="I49" i="21" a="1"/>
  <c r="I49" i="21" s="1"/>
  <c r="H49" i="21" a="1"/>
  <c r="H49" i="21" s="1"/>
  <c r="G49" i="21" a="1"/>
  <c r="G49" i="21" s="1"/>
  <c r="CW48" i="21" a="1"/>
  <c r="CW48" i="21" s="1"/>
  <c r="CV48" i="21" a="1"/>
  <c r="CV48" i="21" s="1"/>
  <c r="CU48" i="21" a="1"/>
  <c r="CU48" i="21" s="1"/>
  <c r="CT48" i="21" a="1"/>
  <c r="CT48" i="21" s="1"/>
  <c r="CS48" i="21" a="1"/>
  <c r="CS48" i="21" s="1"/>
  <c r="CR48" i="21" a="1"/>
  <c r="CR48" i="21" s="1"/>
  <c r="CQ48" i="21" a="1"/>
  <c r="CQ48" i="21" s="1"/>
  <c r="CP48" i="21" a="1"/>
  <c r="CP48" i="21" s="1"/>
  <c r="CO48" i="21" a="1"/>
  <c r="CO48" i="21" s="1"/>
  <c r="CN48" i="21" a="1"/>
  <c r="CN48" i="21" s="1"/>
  <c r="CM48" i="21" a="1"/>
  <c r="CM48" i="21" s="1"/>
  <c r="CL48" i="21" a="1"/>
  <c r="CL48" i="21" s="1"/>
  <c r="CK48" i="21" a="1"/>
  <c r="CK48" i="21" s="1"/>
  <c r="CJ48" i="21" a="1"/>
  <c r="CJ48" i="21" s="1"/>
  <c r="CI48" i="21" a="1"/>
  <c r="CI48" i="21" s="1"/>
  <c r="CH48" i="21" a="1"/>
  <c r="CH48" i="21" s="1"/>
  <c r="CG48" i="21" a="1"/>
  <c r="CG48" i="21" s="1"/>
  <c r="CF48" i="21" a="1"/>
  <c r="CF48" i="21" s="1"/>
  <c r="CE48" i="21" a="1"/>
  <c r="CE48" i="21" s="1"/>
  <c r="CD48" i="21" a="1"/>
  <c r="CD48" i="21" s="1"/>
  <c r="CC48" i="21" a="1"/>
  <c r="CC48" i="21" s="1"/>
  <c r="CB48" i="21" a="1"/>
  <c r="CB48" i="21" s="1"/>
  <c r="CA48" i="21" a="1"/>
  <c r="CA48" i="21" s="1"/>
  <c r="BZ48" i="21" a="1"/>
  <c r="BZ48" i="21" s="1"/>
  <c r="BY48" i="21" a="1"/>
  <c r="BY48" i="21" s="1"/>
  <c r="BX48" i="21" a="1"/>
  <c r="BX48" i="21" s="1"/>
  <c r="BW48" i="21" a="1"/>
  <c r="BW48" i="21" s="1"/>
  <c r="BV48" i="21" a="1"/>
  <c r="BV48" i="21" s="1"/>
  <c r="BU48" i="21" a="1"/>
  <c r="BU48" i="21" s="1"/>
  <c r="BT48" i="21" a="1"/>
  <c r="BT48" i="21" s="1"/>
  <c r="BS48" i="21" a="1"/>
  <c r="BS48" i="21" s="1"/>
  <c r="BR48" i="21" a="1"/>
  <c r="BR48" i="21" s="1"/>
  <c r="BQ48" i="21" a="1"/>
  <c r="BQ48" i="21" s="1"/>
  <c r="BP48" i="21" a="1"/>
  <c r="BP48" i="21" s="1"/>
  <c r="BO48" i="21" a="1"/>
  <c r="BO48" i="21" s="1"/>
  <c r="BN48" i="21" a="1"/>
  <c r="BN48" i="21" s="1"/>
  <c r="BM48" i="21" a="1"/>
  <c r="BM48" i="21" s="1"/>
  <c r="BL48" i="21" a="1"/>
  <c r="BL48" i="21" s="1"/>
  <c r="BK48" i="21" a="1"/>
  <c r="BK48" i="21" s="1"/>
  <c r="BJ48" i="21" a="1"/>
  <c r="BJ48" i="21" s="1"/>
  <c r="BI48" i="21" a="1"/>
  <c r="BI48" i="21" s="1"/>
  <c r="BH48" i="21" a="1"/>
  <c r="BH48" i="21" s="1"/>
  <c r="BG48" i="21" a="1"/>
  <c r="BG48" i="21" s="1"/>
  <c r="BF48" i="21" a="1"/>
  <c r="BF48" i="21" s="1"/>
  <c r="BE48" i="21" a="1"/>
  <c r="BE48" i="21" s="1"/>
  <c r="BD48" i="21" a="1"/>
  <c r="BD48" i="21" s="1"/>
  <c r="BC48" i="21" a="1"/>
  <c r="BC48" i="21" s="1"/>
  <c r="BB48" i="21" a="1"/>
  <c r="BB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AR48" i="21" a="1"/>
  <c r="AR48" i="21" s="1"/>
  <c r="AQ48" i="21" a="1"/>
  <c r="AQ48" i="21" s="1"/>
  <c r="AP48" i="21" a="1"/>
  <c r="AP48" i="21" s="1"/>
  <c r="AO48" i="21" a="1"/>
  <c r="AO48" i="21" s="1"/>
  <c r="AN48" i="21" a="1"/>
  <c r="AN48" i="21" s="1"/>
  <c r="AM48" i="21" a="1"/>
  <c r="AM48" i="21" s="1"/>
  <c r="AL48" i="21" a="1"/>
  <c r="AL48" i="21" s="1"/>
  <c r="AK48" i="21" a="1"/>
  <c r="AK48" i="21" s="1"/>
  <c r="AJ48" i="21" a="1"/>
  <c r="AJ48" i="21" s="1"/>
  <c r="AI48" i="21" a="1"/>
  <c r="AI48" i="21" s="1"/>
  <c r="AH48" i="21" a="1"/>
  <c r="AH48" i="21" s="1"/>
  <c r="AG48" i="21" a="1"/>
  <c r="AG48" i="21" s="1"/>
  <c r="AF48" i="21" a="1"/>
  <c r="AF48" i="21" s="1"/>
  <c r="AE48" i="21" a="1"/>
  <c r="AE48" i="21" s="1"/>
  <c r="AD48" i="21" a="1"/>
  <c r="AD48" i="21" s="1"/>
  <c r="AC48" i="21" a="1"/>
  <c r="AC48" i="21" s="1"/>
  <c r="AB48" i="21" a="1"/>
  <c r="AB48" i="21" s="1"/>
  <c r="AA48" i="21" a="1"/>
  <c r="AA48" i="21" s="1"/>
  <c r="Z48" i="21" a="1"/>
  <c r="Z48" i="21" s="1"/>
  <c r="Y48" i="21" a="1"/>
  <c r="Y48" i="21" s="1"/>
  <c r="X48" i="21" a="1"/>
  <c r="X48" i="21" s="1"/>
  <c r="W48" i="21" a="1"/>
  <c r="W48" i="21" s="1"/>
  <c r="V48" i="21" a="1"/>
  <c r="V48" i="21" s="1"/>
  <c r="U48" i="21" a="1"/>
  <c r="U48" i="21" s="1"/>
  <c r="T48" i="21" a="1"/>
  <c r="T48" i="21" s="1"/>
  <c r="S48" i="21" a="1"/>
  <c r="S48" i="21" s="1"/>
  <c r="R48" i="21" a="1"/>
  <c r="R48" i="21" s="1"/>
  <c r="Q48" i="21" a="1"/>
  <c r="Q48" i="21" s="1"/>
  <c r="P48" i="21" a="1"/>
  <c r="P48" i="21" s="1"/>
  <c r="O48" i="21" a="1"/>
  <c r="O48" i="21" s="1"/>
  <c r="N48" i="21" a="1"/>
  <c r="N48" i="21" s="1"/>
  <c r="M48" i="21" a="1"/>
  <c r="M48" i="21" s="1"/>
  <c r="L48" i="21" a="1"/>
  <c r="L48" i="21" s="1"/>
  <c r="K48" i="21" a="1"/>
  <c r="K48" i="21" s="1"/>
  <c r="J48" i="21" a="1"/>
  <c r="J48" i="21" s="1"/>
  <c r="I48" i="21" a="1"/>
  <c r="I48" i="21" s="1"/>
  <c r="H48" i="21" a="1"/>
  <c r="H48" i="21" s="1"/>
  <c r="G48" i="21" a="1"/>
  <c r="G48" i="21" s="1"/>
  <c r="CW47" i="21" a="1"/>
  <c r="CW47" i="21" s="1"/>
  <c r="CV47" i="21" a="1"/>
  <c r="CV47" i="21" s="1"/>
  <c r="CU47" i="21" a="1"/>
  <c r="CU47" i="21" s="1"/>
  <c r="CT47" i="21" a="1"/>
  <c r="CT47" i="21" s="1"/>
  <c r="CS47" i="21" a="1"/>
  <c r="CS47" i="21" s="1"/>
  <c r="CR47" i="21" a="1"/>
  <c r="CR47" i="21" s="1"/>
  <c r="CQ47" i="21" a="1"/>
  <c r="CQ47" i="21" s="1"/>
  <c r="CP47" i="21" a="1"/>
  <c r="CP47" i="21" s="1"/>
  <c r="CO47" i="21" a="1"/>
  <c r="CO47" i="21" s="1"/>
  <c r="CN47" i="21" a="1"/>
  <c r="CN47" i="21" s="1"/>
  <c r="CM47" i="21" a="1"/>
  <c r="CM47" i="21" s="1"/>
  <c r="CL47" i="21" a="1"/>
  <c r="CL47" i="21" s="1"/>
  <c r="CK47" i="21" a="1"/>
  <c r="CK47" i="21" s="1"/>
  <c r="CJ47" i="21" a="1"/>
  <c r="CJ47" i="21" s="1"/>
  <c r="CI47" i="21" a="1"/>
  <c r="CI47" i="21" s="1"/>
  <c r="CH47" i="21" a="1"/>
  <c r="CH47" i="21" s="1"/>
  <c r="CG47" i="21" a="1"/>
  <c r="CG47" i="21" s="1"/>
  <c r="CF47" i="21" a="1"/>
  <c r="CF47" i="21" s="1"/>
  <c r="CE47" i="21" a="1"/>
  <c r="CE47" i="21" s="1"/>
  <c r="CD47" i="21" a="1"/>
  <c r="CD47" i="21" s="1"/>
  <c r="CC47" i="21" a="1"/>
  <c r="CC47" i="21" s="1"/>
  <c r="CB47" i="21" a="1"/>
  <c r="CB47" i="21" s="1"/>
  <c r="CA47" i="21" a="1"/>
  <c r="CA47" i="21" s="1"/>
  <c r="BZ47" i="21" a="1"/>
  <c r="BZ47" i="21" s="1"/>
  <c r="BY47" i="21" a="1"/>
  <c r="BY47" i="21" s="1"/>
  <c r="BX47" i="21" a="1"/>
  <c r="BX47" i="21" s="1"/>
  <c r="BW47" i="21" a="1"/>
  <c r="BW47" i="21" s="1"/>
  <c r="BV47" i="21" a="1"/>
  <c r="BV47" i="21" s="1"/>
  <c r="BU47" i="21" a="1"/>
  <c r="BU47" i="21" s="1"/>
  <c r="BT47" i="21" a="1"/>
  <c r="BT47" i="21" s="1"/>
  <c r="BS47" i="21" a="1"/>
  <c r="BS47" i="21" s="1"/>
  <c r="BR47" i="21" a="1"/>
  <c r="BR47" i="21" s="1"/>
  <c r="BQ47" i="21" a="1"/>
  <c r="BQ47" i="21" s="1"/>
  <c r="BP47" i="21" a="1"/>
  <c r="BP47" i="21" s="1"/>
  <c r="BO47" i="21" a="1"/>
  <c r="BO47" i="21" s="1"/>
  <c r="BN47" i="21" a="1"/>
  <c r="BN47" i="21" s="1"/>
  <c r="BM47" i="21" a="1"/>
  <c r="BM47" i="21" s="1"/>
  <c r="BL47" i="21" a="1"/>
  <c r="BL47" i="21" s="1"/>
  <c r="BK47" i="21" a="1"/>
  <c r="BK47" i="21" s="1"/>
  <c r="BJ47" i="21" a="1"/>
  <c r="BJ47" i="21" s="1"/>
  <c r="BI47" i="21" a="1"/>
  <c r="BI47" i="21" s="1"/>
  <c r="BH47" i="21" a="1"/>
  <c r="BH47" i="21" s="1"/>
  <c r="BG47" i="21" a="1"/>
  <c r="BG47" i="21" s="1"/>
  <c r="BF47" i="21" a="1"/>
  <c r="BF47" i="21" s="1"/>
  <c r="BE47" i="21" a="1"/>
  <c r="BE47" i="21" s="1"/>
  <c r="BD47" i="21" a="1"/>
  <c r="BD47" i="21" s="1"/>
  <c r="BC47" i="21" a="1"/>
  <c r="BC47" i="21" s="1"/>
  <c r="BB47" i="21" a="1"/>
  <c r="BB47" i="21" s="1"/>
  <c r="BA47" i="21" a="1"/>
  <c r="BA47" i="21" s="1"/>
  <c r="AZ47" i="21" a="1"/>
  <c r="AZ47" i="21" s="1"/>
  <c r="AY47" i="21" a="1"/>
  <c r="AY47" i="21" s="1"/>
  <c r="AX47" i="21" a="1"/>
  <c r="AX47" i="21" s="1"/>
  <c r="AW47" i="21" a="1"/>
  <c r="AW47" i="21" s="1"/>
  <c r="AV47" i="21" a="1"/>
  <c r="AV47" i="21" s="1"/>
  <c r="AU47" i="21" a="1"/>
  <c r="AU47" i="21" s="1"/>
  <c r="AT47" i="21" a="1"/>
  <c r="AT47" i="21" s="1"/>
  <c r="AS47" i="21" a="1"/>
  <c r="AS47" i="21" s="1"/>
  <c r="AR47" i="21" a="1"/>
  <c r="AR47" i="21" s="1"/>
  <c r="AQ47" i="21" a="1"/>
  <c r="AQ47" i="21" s="1"/>
  <c r="AP47" i="21" a="1"/>
  <c r="AP47" i="21" s="1"/>
  <c r="AO47" i="21" a="1"/>
  <c r="AO47" i="21" s="1"/>
  <c r="AN47" i="21" a="1"/>
  <c r="AN47" i="21" s="1"/>
  <c r="AM47" i="21" a="1"/>
  <c r="AM47" i="21" s="1"/>
  <c r="AL47" i="21" a="1"/>
  <c r="AL47" i="21" s="1"/>
  <c r="AK47" i="21" a="1"/>
  <c r="AK47" i="21" s="1"/>
  <c r="AJ47" i="21" a="1"/>
  <c r="AJ47" i="21" s="1"/>
  <c r="AI47" i="21" a="1"/>
  <c r="AI47" i="21" s="1"/>
  <c r="AH47" i="21" a="1"/>
  <c r="AH47" i="21" s="1"/>
  <c r="AG47" i="21" a="1"/>
  <c r="AG47" i="21" s="1"/>
  <c r="AF47" i="21" a="1"/>
  <c r="AF47" i="21" s="1"/>
  <c r="AE47" i="21" a="1"/>
  <c r="AE47" i="21" s="1"/>
  <c r="AD47" i="21" a="1"/>
  <c r="AD47" i="21" s="1"/>
  <c r="AC47" i="21" a="1"/>
  <c r="AC47" i="21" s="1"/>
  <c r="AB47" i="21" a="1"/>
  <c r="AB47" i="21" s="1"/>
  <c r="AA47" i="21" a="1"/>
  <c r="AA47" i="21" s="1"/>
  <c r="Z47" i="21" a="1"/>
  <c r="Z47" i="21" s="1"/>
  <c r="Y47" i="21" a="1"/>
  <c r="Y47" i="21" s="1"/>
  <c r="X47" i="21" a="1"/>
  <c r="X47" i="21" s="1"/>
  <c r="W47" i="21" a="1"/>
  <c r="W47" i="21" s="1"/>
  <c r="V47" i="21" a="1"/>
  <c r="V47" i="21" s="1"/>
  <c r="U47" i="21" a="1"/>
  <c r="U47" i="21" s="1"/>
  <c r="T47" i="21" a="1"/>
  <c r="T47" i="21" s="1"/>
  <c r="S47" i="21" a="1"/>
  <c r="S47" i="21" s="1"/>
  <c r="R47" i="21" a="1"/>
  <c r="R47" i="21" s="1"/>
  <c r="Q47" i="21" a="1"/>
  <c r="Q47" i="21" s="1"/>
  <c r="P47" i="21" a="1"/>
  <c r="P47" i="21" s="1"/>
  <c r="O47" i="21" a="1"/>
  <c r="O47" i="21" s="1"/>
  <c r="N47" i="21" a="1"/>
  <c r="N47" i="21" s="1"/>
  <c r="M47" i="21" a="1"/>
  <c r="M47" i="21" s="1"/>
  <c r="L47" i="21" a="1"/>
  <c r="L47" i="21" s="1"/>
  <c r="K47" i="21" a="1"/>
  <c r="K47" i="21" s="1"/>
  <c r="J47" i="21" a="1"/>
  <c r="J47" i="21" s="1"/>
  <c r="I47" i="21" a="1"/>
  <c r="I47" i="21" s="1"/>
  <c r="H47" i="21" a="1"/>
  <c r="H47" i="21" s="1"/>
  <c r="G47" i="21" a="1"/>
  <c r="G47" i="21" s="1"/>
  <c r="CW46" i="21" a="1"/>
  <c r="CW46" i="21" s="1"/>
  <c r="CV46" i="21" a="1"/>
  <c r="CV46" i="21" s="1"/>
  <c r="CU46" i="21" a="1"/>
  <c r="CU46" i="21" s="1"/>
  <c r="CT46" i="21" a="1"/>
  <c r="CT46" i="21" s="1"/>
  <c r="CS46" i="21" a="1"/>
  <c r="CS46" i="21" s="1"/>
  <c r="CR46" i="21" a="1"/>
  <c r="CR46" i="21" s="1"/>
  <c r="CQ46" i="21" a="1"/>
  <c r="CQ46" i="21" s="1"/>
  <c r="CP46" i="21" a="1"/>
  <c r="CP46" i="21" s="1"/>
  <c r="CO46" i="21" a="1"/>
  <c r="CO46" i="21" s="1"/>
  <c r="CN46" i="21" a="1"/>
  <c r="CN46" i="21" s="1"/>
  <c r="CM46" i="21" a="1"/>
  <c r="CM46" i="21" s="1"/>
  <c r="CL46" i="21" a="1"/>
  <c r="CL46" i="21" s="1"/>
  <c r="CK46" i="21" a="1"/>
  <c r="CK46" i="21" s="1"/>
  <c r="CJ46" i="21" a="1"/>
  <c r="CJ46" i="21" s="1"/>
  <c r="CI46" i="21" a="1"/>
  <c r="CI46" i="21" s="1"/>
  <c r="CH46" i="21" a="1"/>
  <c r="CH46" i="21" s="1"/>
  <c r="CG46" i="21" a="1"/>
  <c r="CG46" i="21" s="1"/>
  <c r="CF46" i="21" a="1"/>
  <c r="CF46" i="21" s="1"/>
  <c r="CE46" i="21" a="1"/>
  <c r="CE46" i="21" s="1"/>
  <c r="CD46" i="21" a="1"/>
  <c r="CD46" i="21" s="1"/>
  <c r="CC46" i="21" a="1"/>
  <c r="CC46" i="21" s="1"/>
  <c r="CB46" i="21" a="1"/>
  <c r="CB46" i="21" s="1"/>
  <c r="CA46" i="21" a="1"/>
  <c r="CA46" i="21" s="1"/>
  <c r="BZ46" i="21" a="1"/>
  <c r="BZ46" i="21" s="1"/>
  <c r="BY46" i="21" a="1"/>
  <c r="BY46" i="21" s="1"/>
  <c r="BX46" i="21" a="1"/>
  <c r="BX46" i="21" s="1"/>
  <c r="BW46" i="21" a="1"/>
  <c r="BW46" i="21" s="1"/>
  <c r="BV46" i="21" a="1"/>
  <c r="BV46" i="21" s="1"/>
  <c r="BU46" i="21" a="1"/>
  <c r="BU46" i="21" s="1"/>
  <c r="BT46" i="21" a="1"/>
  <c r="BT46" i="21" s="1"/>
  <c r="BS46" i="21" a="1"/>
  <c r="BS46" i="21" s="1"/>
  <c r="BR46" i="21" a="1"/>
  <c r="BR46" i="21" s="1"/>
  <c r="BQ46" i="21" a="1"/>
  <c r="BQ46" i="21" s="1"/>
  <c r="BP46" i="21" a="1"/>
  <c r="BP46" i="21" s="1"/>
  <c r="BO46" i="21" a="1"/>
  <c r="BO46" i="21" s="1"/>
  <c r="BN46" i="21" a="1"/>
  <c r="BN46" i="21" s="1"/>
  <c r="BM46" i="21" a="1"/>
  <c r="BM46" i="21" s="1"/>
  <c r="BL46" i="21" a="1"/>
  <c r="BL46" i="21" s="1"/>
  <c r="BK46" i="21" a="1"/>
  <c r="BK46" i="21" s="1"/>
  <c r="BJ46" i="21" a="1"/>
  <c r="BJ46" i="21" s="1"/>
  <c r="BI46" i="21" a="1"/>
  <c r="BI46" i="21" s="1"/>
  <c r="BH46" i="21" a="1"/>
  <c r="BH46" i="21" s="1"/>
  <c r="BG46" i="21" a="1"/>
  <c r="BG46" i="21" s="1"/>
  <c r="BF46" i="21" a="1"/>
  <c r="BF46" i="21" s="1"/>
  <c r="BE46" i="21" a="1"/>
  <c r="BE46" i="21" s="1"/>
  <c r="BD46" i="21" a="1"/>
  <c r="BD46" i="21" s="1"/>
  <c r="BC46" i="21" a="1"/>
  <c r="BC46" i="21" s="1"/>
  <c r="BB46" i="21" a="1"/>
  <c r="BB46" i="21" s="1"/>
  <c r="BA46" i="21" a="1"/>
  <c r="BA46" i="21" s="1"/>
  <c r="AZ46" i="21" a="1"/>
  <c r="AZ46" i="21" s="1"/>
  <c r="AY46" i="21" a="1"/>
  <c r="AY46" i="21" s="1"/>
  <c r="AX46" i="21" a="1"/>
  <c r="AX46" i="21" s="1"/>
  <c r="AW46" i="21" a="1"/>
  <c r="AW46" i="21" s="1"/>
  <c r="AV46" i="21" a="1"/>
  <c r="AV46" i="21" s="1"/>
  <c r="AU46" i="21" a="1"/>
  <c r="AU46" i="21" s="1"/>
  <c r="AT46" i="21" a="1"/>
  <c r="AT46" i="21" s="1"/>
  <c r="AS46" i="21" a="1"/>
  <c r="AS46" i="21" s="1"/>
  <c r="AR46" i="21" a="1"/>
  <c r="AR46" i="21" s="1"/>
  <c r="AQ46" i="21" a="1"/>
  <c r="AQ46" i="21" s="1"/>
  <c r="AP46" i="21" a="1"/>
  <c r="AP46" i="21" s="1"/>
  <c r="AO46" i="21" a="1"/>
  <c r="AO46" i="21" s="1"/>
  <c r="AN46" i="21" a="1"/>
  <c r="AN46" i="21" s="1"/>
  <c r="AM46" i="21" a="1"/>
  <c r="AM46" i="21" s="1"/>
  <c r="AL46" i="21" a="1"/>
  <c r="AL46" i="21" s="1"/>
  <c r="AK46" i="21" a="1"/>
  <c r="AK46" i="21" s="1"/>
  <c r="AJ46" i="21" a="1"/>
  <c r="AJ46" i="21" s="1"/>
  <c r="AI46" i="21" a="1"/>
  <c r="AI46" i="21" s="1"/>
  <c r="AH46" i="21" a="1"/>
  <c r="AH46" i="21" s="1"/>
  <c r="AG46" i="21" a="1"/>
  <c r="AG46" i="21" s="1"/>
  <c r="AF46" i="21" a="1"/>
  <c r="AF46" i="21" s="1"/>
  <c r="AE46" i="21" a="1"/>
  <c r="AE46" i="21" s="1"/>
  <c r="AD46" i="21" a="1"/>
  <c r="AD46" i="21" s="1"/>
  <c r="AC46" i="21" a="1"/>
  <c r="AC46" i="21" s="1"/>
  <c r="AB46" i="21" a="1"/>
  <c r="AB46" i="21" s="1"/>
  <c r="AA46" i="21" a="1"/>
  <c r="AA46" i="21" s="1"/>
  <c r="Z46" i="21" a="1"/>
  <c r="Z46" i="21" s="1"/>
  <c r="Y46" i="21" a="1"/>
  <c r="Y46" i="21" s="1"/>
  <c r="X46" i="21" a="1"/>
  <c r="X46" i="21" s="1"/>
  <c r="W46" i="21" a="1"/>
  <c r="W46" i="21" s="1"/>
  <c r="V46" i="21" a="1"/>
  <c r="V46" i="21" s="1"/>
  <c r="U46" i="21" a="1"/>
  <c r="U46" i="21" s="1"/>
  <c r="T46" i="21" a="1"/>
  <c r="T46" i="21" s="1"/>
  <c r="S46" i="21" a="1"/>
  <c r="S46" i="21" s="1"/>
  <c r="R46" i="21" a="1"/>
  <c r="R46" i="21" s="1"/>
  <c r="Q46" i="21" a="1"/>
  <c r="Q46" i="21" s="1"/>
  <c r="P46" i="21" a="1"/>
  <c r="P46" i="21" s="1"/>
  <c r="O46" i="21" a="1"/>
  <c r="O46" i="21" s="1"/>
  <c r="N46" i="21" a="1"/>
  <c r="N46" i="21" s="1"/>
  <c r="M46" i="21" a="1"/>
  <c r="M46" i="21" s="1"/>
  <c r="L46" i="21" a="1"/>
  <c r="L46" i="21" s="1"/>
  <c r="K46" i="21" a="1"/>
  <c r="K46" i="21" s="1"/>
  <c r="J46" i="21" a="1"/>
  <c r="J46" i="21" s="1"/>
  <c r="I46" i="21" a="1"/>
  <c r="I46" i="21" s="1"/>
  <c r="H46" i="21" a="1"/>
  <c r="H46" i="21" s="1"/>
  <c r="G46" i="21" a="1"/>
  <c r="G46" i="21" s="1"/>
  <c r="CW45" i="21" a="1"/>
  <c r="CW45" i="21" s="1"/>
  <c r="CV45" i="21" a="1"/>
  <c r="CV45" i="21" s="1"/>
  <c r="CU45" i="21" a="1"/>
  <c r="CU45" i="21" s="1"/>
  <c r="CT45" i="21" a="1"/>
  <c r="CT45" i="21" s="1"/>
  <c r="CS45" i="21" a="1"/>
  <c r="CS45" i="21" s="1"/>
  <c r="CR45" i="21" a="1"/>
  <c r="CR45" i="21" s="1"/>
  <c r="CQ45" i="21" a="1"/>
  <c r="CQ45" i="21" s="1"/>
  <c r="CP45" i="21" a="1"/>
  <c r="CP45" i="21" s="1"/>
  <c r="CO45" i="21" a="1"/>
  <c r="CO45" i="21" s="1"/>
  <c r="CN45" i="21" a="1"/>
  <c r="CN45" i="21" s="1"/>
  <c r="CM45" i="21" a="1"/>
  <c r="CM45" i="21" s="1"/>
  <c r="CL45" i="21" a="1"/>
  <c r="CL45" i="21" s="1"/>
  <c r="CK45" i="21" a="1"/>
  <c r="CK45" i="21" s="1"/>
  <c r="CJ45" i="21" a="1"/>
  <c r="CJ45" i="21" s="1"/>
  <c r="CI45" i="21" a="1"/>
  <c r="CI45" i="21" s="1"/>
  <c r="CH45" i="21" a="1"/>
  <c r="CH45" i="21" s="1"/>
  <c r="CG45" i="21" a="1"/>
  <c r="CG45" i="21" s="1"/>
  <c r="CF45" i="21" a="1"/>
  <c r="CF45" i="21" s="1"/>
  <c r="CE45" i="21" a="1"/>
  <c r="CE45" i="21" s="1"/>
  <c r="CD45" i="21" a="1"/>
  <c r="CD45" i="21" s="1"/>
  <c r="CC45" i="21" a="1"/>
  <c r="CC45" i="21" s="1"/>
  <c r="CB45" i="21" a="1"/>
  <c r="CB45" i="21" s="1"/>
  <c r="CA45" i="21" a="1"/>
  <c r="CA45" i="21" s="1"/>
  <c r="BZ45" i="21" a="1"/>
  <c r="BZ45" i="21" s="1"/>
  <c r="BY45" i="21" a="1"/>
  <c r="BY45" i="21" s="1"/>
  <c r="BX45" i="21" a="1"/>
  <c r="BX45" i="21" s="1"/>
  <c r="BW45" i="21" a="1"/>
  <c r="BW45" i="21" s="1"/>
  <c r="BV45" i="21" a="1"/>
  <c r="BV45" i="21" s="1"/>
  <c r="BU45" i="21" a="1"/>
  <c r="BU45" i="21" s="1"/>
  <c r="BT45" i="21" a="1"/>
  <c r="BT45" i="21" s="1"/>
  <c r="BS45" i="21" a="1"/>
  <c r="BS45" i="21" s="1"/>
  <c r="BR45" i="21" a="1"/>
  <c r="BR45" i="21" s="1"/>
  <c r="BQ45" i="21" a="1"/>
  <c r="BQ45" i="21" s="1"/>
  <c r="BP45" i="21" a="1"/>
  <c r="BP45" i="21" s="1"/>
  <c r="BO45" i="21" a="1"/>
  <c r="BO45" i="21" s="1"/>
  <c r="BN45" i="21" a="1"/>
  <c r="BN45" i="21" s="1"/>
  <c r="BM45" i="21" a="1"/>
  <c r="BM45" i="21" s="1"/>
  <c r="BL45" i="21" a="1"/>
  <c r="BL45" i="21" s="1"/>
  <c r="BK45" i="21" a="1"/>
  <c r="BK45" i="21" s="1"/>
  <c r="BJ45" i="21" a="1"/>
  <c r="BJ45" i="21" s="1"/>
  <c r="BI45" i="21" a="1"/>
  <c r="BI45" i="21" s="1"/>
  <c r="BH45" i="21" a="1"/>
  <c r="BH45" i="21" s="1"/>
  <c r="BG45" i="21" a="1"/>
  <c r="BG45" i="21" s="1"/>
  <c r="BF45" i="21" a="1"/>
  <c r="BF45" i="21" s="1"/>
  <c r="BE45" i="21" a="1"/>
  <c r="BE45" i="21" s="1"/>
  <c r="BD45" i="21" a="1"/>
  <c r="BD45" i="21" s="1"/>
  <c r="BC45" i="21" a="1"/>
  <c r="BC45" i="21" s="1"/>
  <c r="BB45" i="21" a="1"/>
  <c r="BB45" i="21" s="1"/>
  <c r="BA45" i="21" a="1"/>
  <c r="BA45" i="21" s="1"/>
  <c r="AZ45" i="21" a="1"/>
  <c r="AZ45" i="21" s="1"/>
  <c r="AY45" i="21" a="1"/>
  <c r="AY45" i="21" s="1"/>
  <c r="AX45" i="21" a="1"/>
  <c r="AX45" i="21" s="1"/>
  <c r="AW45" i="21" a="1"/>
  <c r="AW45" i="21" s="1"/>
  <c r="AV45" i="21" a="1"/>
  <c r="AV45" i="21" s="1"/>
  <c r="AU45" i="21" a="1"/>
  <c r="AU45" i="21" s="1"/>
  <c r="AT45" i="21" a="1"/>
  <c r="AT45" i="21" s="1"/>
  <c r="AS45" i="21" a="1"/>
  <c r="AS45" i="21" s="1"/>
  <c r="AR45" i="21" a="1"/>
  <c r="AR45" i="21" s="1"/>
  <c r="AQ45" i="21" a="1"/>
  <c r="AQ45" i="21" s="1"/>
  <c r="AP45" i="21" a="1"/>
  <c r="AP45" i="21" s="1"/>
  <c r="AO45" i="21" a="1"/>
  <c r="AO45" i="21" s="1"/>
  <c r="AN45" i="21" a="1"/>
  <c r="AN45" i="21" s="1"/>
  <c r="AM45" i="21" a="1"/>
  <c r="AM45" i="21" s="1"/>
  <c r="AL45" i="21" a="1"/>
  <c r="AL45" i="21" s="1"/>
  <c r="AK45" i="21" a="1"/>
  <c r="AK45" i="21" s="1"/>
  <c r="AJ45" i="21" a="1"/>
  <c r="AJ45" i="21" s="1"/>
  <c r="AI45" i="21" a="1"/>
  <c r="AI45" i="21" s="1"/>
  <c r="AH45" i="21" a="1"/>
  <c r="AH45" i="21" s="1"/>
  <c r="AG45" i="21" a="1"/>
  <c r="AG45" i="21" s="1"/>
  <c r="AF45" i="21" a="1"/>
  <c r="AF45" i="21" s="1"/>
  <c r="AE45" i="21" a="1"/>
  <c r="AE45" i="21" s="1"/>
  <c r="AD45" i="21" a="1"/>
  <c r="AD45" i="21" s="1"/>
  <c r="AC45" i="21" a="1"/>
  <c r="AC45" i="21" s="1"/>
  <c r="AB45" i="21" a="1"/>
  <c r="AB45" i="21" s="1"/>
  <c r="AA45" i="21" a="1"/>
  <c r="AA45" i="21" s="1"/>
  <c r="Z45" i="21" a="1"/>
  <c r="Z45" i="21" s="1"/>
  <c r="Y45" i="21" a="1"/>
  <c r="Y45" i="21" s="1"/>
  <c r="X45" i="21" a="1"/>
  <c r="X45" i="21" s="1"/>
  <c r="W45" i="21" a="1"/>
  <c r="W45" i="21" s="1"/>
  <c r="V45" i="21" a="1"/>
  <c r="V45" i="21" s="1"/>
  <c r="U45" i="21" a="1"/>
  <c r="U45" i="21" s="1"/>
  <c r="T45" i="21" a="1"/>
  <c r="T45" i="21" s="1"/>
  <c r="S45" i="21" a="1"/>
  <c r="S45" i="21" s="1"/>
  <c r="R45" i="21" a="1"/>
  <c r="R45" i="21" s="1"/>
  <c r="Q45" i="21" a="1"/>
  <c r="Q45" i="21" s="1"/>
  <c r="P45" i="21" a="1"/>
  <c r="P45" i="21" s="1"/>
  <c r="O45" i="21" a="1"/>
  <c r="O45" i="21" s="1"/>
  <c r="N45" i="21" a="1"/>
  <c r="N45" i="21" s="1"/>
  <c r="M45" i="21" a="1"/>
  <c r="M45" i="21" s="1"/>
  <c r="L45" i="21" a="1"/>
  <c r="L45" i="21" s="1"/>
  <c r="K45" i="21" a="1"/>
  <c r="K45" i="21" s="1"/>
  <c r="J45" i="21" a="1"/>
  <c r="J45" i="21" s="1"/>
  <c r="I45" i="21" a="1"/>
  <c r="I45" i="21" s="1"/>
  <c r="H45" i="21" a="1"/>
  <c r="H45" i="21" s="1"/>
  <c r="G45" i="21" a="1"/>
  <c r="G45" i="21" s="1"/>
  <c r="CW44" i="21" a="1"/>
  <c r="CW44" i="21" s="1"/>
  <c r="CV44" i="21" a="1"/>
  <c r="CV44" i="21" s="1"/>
  <c r="CU44" i="21" a="1"/>
  <c r="CU44" i="21" s="1"/>
  <c r="CT44" i="21" a="1"/>
  <c r="CT44" i="21" s="1"/>
  <c r="CS44" i="21" a="1"/>
  <c r="CS44" i="21" s="1"/>
  <c r="CR44" i="21" a="1"/>
  <c r="CR44" i="21" s="1"/>
  <c r="CQ44" i="21" a="1"/>
  <c r="CQ44" i="21" s="1"/>
  <c r="CP44" i="21" a="1"/>
  <c r="CP44" i="21" s="1"/>
  <c r="CO44" i="21" a="1"/>
  <c r="CO44" i="21" s="1"/>
  <c r="CN44" i="21" a="1"/>
  <c r="CN44" i="21" s="1"/>
  <c r="CM44" i="21" a="1"/>
  <c r="CM44" i="21" s="1"/>
  <c r="CL44" i="21" a="1"/>
  <c r="CL44" i="21" s="1"/>
  <c r="CK44" i="21" a="1"/>
  <c r="CK44" i="21" s="1"/>
  <c r="CJ44" i="21" a="1"/>
  <c r="CJ44" i="21" s="1"/>
  <c r="CI44" i="21" a="1"/>
  <c r="CI44" i="21" s="1"/>
  <c r="CH44" i="21" a="1"/>
  <c r="CH44" i="21" s="1"/>
  <c r="CG44" i="21" a="1"/>
  <c r="CG44" i="21" s="1"/>
  <c r="CF44" i="21" a="1"/>
  <c r="CF44" i="21" s="1"/>
  <c r="CE44" i="21" a="1"/>
  <c r="CE44" i="21" s="1"/>
  <c r="CD44" i="21" a="1"/>
  <c r="CD44" i="21" s="1"/>
  <c r="CC44" i="21" a="1"/>
  <c r="CC44" i="21" s="1"/>
  <c r="CB44" i="21" a="1"/>
  <c r="CB44" i="21" s="1"/>
  <c r="CA44" i="21" a="1"/>
  <c r="CA44" i="21" s="1"/>
  <c r="BZ44" i="21" a="1"/>
  <c r="BZ44" i="21" s="1"/>
  <c r="BY44" i="21" a="1"/>
  <c r="BY44" i="21" s="1"/>
  <c r="BX44" i="21" a="1"/>
  <c r="BX44" i="21" s="1"/>
  <c r="BW44" i="21" a="1"/>
  <c r="BW44" i="21" s="1"/>
  <c r="BV44" i="21" a="1"/>
  <c r="BV44" i="21" s="1"/>
  <c r="BU44" i="21" a="1"/>
  <c r="BU44" i="21" s="1"/>
  <c r="BT44" i="21" a="1"/>
  <c r="BT44" i="21" s="1"/>
  <c r="BS44" i="21" a="1"/>
  <c r="BS44" i="21" s="1"/>
  <c r="BR44" i="21" a="1"/>
  <c r="BR44" i="21" s="1"/>
  <c r="BQ44" i="21" a="1"/>
  <c r="BQ44" i="21" s="1"/>
  <c r="BP44" i="21" a="1"/>
  <c r="BP44" i="21" s="1"/>
  <c r="BO44" i="21" a="1"/>
  <c r="BO44" i="21" s="1"/>
  <c r="BN44" i="21" a="1"/>
  <c r="BN44" i="21" s="1"/>
  <c r="BM44" i="21" a="1"/>
  <c r="BM44" i="21" s="1"/>
  <c r="BL44" i="21" a="1"/>
  <c r="BL44" i="21" s="1"/>
  <c r="BK44" i="21" a="1"/>
  <c r="BK44" i="21" s="1"/>
  <c r="BJ44" i="21" a="1"/>
  <c r="BJ44" i="21" s="1"/>
  <c r="BI44" i="21" a="1"/>
  <c r="BI44" i="21" s="1"/>
  <c r="BH44" i="21" a="1"/>
  <c r="BH44" i="21" s="1"/>
  <c r="BG44" i="21" a="1"/>
  <c r="BG44" i="21" s="1"/>
  <c r="BF44" i="21" a="1"/>
  <c r="BF44" i="21" s="1"/>
  <c r="BE44" i="21" a="1"/>
  <c r="BE44" i="21" s="1"/>
  <c r="BD44" i="21" a="1"/>
  <c r="BD44" i="21" s="1"/>
  <c r="BC44" i="21" a="1"/>
  <c r="BC44" i="21" s="1"/>
  <c r="BB44" i="21" a="1"/>
  <c r="BB44" i="21" s="1"/>
  <c r="BA44" i="21" a="1"/>
  <c r="BA44" i="21" s="1"/>
  <c r="AZ44" i="21" a="1"/>
  <c r="AZ44" i="21" s="1"/>
  <c r="AY44" i="21" a="1"/>
  <c r="AY44" i="21" s="1"/>
  <c r="AX44" i="21" a="1"/>
  <c r="AX44" i="21" s="1"/>
  <c r="AW44" i="21" a="1"/>
  <c r="AW44" i="21" s="1"/>
  <c r="AV44" i="21" a="1"/>
  <c r="AV44" i="21" s="1"/>
  <c r="AU44" i="21" a="1"/>
  <c r="AU44" i="21" s="1"/>
  <c r="AT44" i="21" a="1"/>
  <c r="AT44" i="21" s="1"/>
  <c r="AS44" i="21" a="1"/>
  <c r="AS44" i="21" s="1"/>
  <c r="AR44" i="21" a="1"/>
  <c r="AR44" i="21" s="1"/>
  <c r="AQ44" i="21" a="1"/>
  <c r="AQ44" i="21" s="1"/>
  <c r="AP44" i="21" a="1"/>
  <c r="AP44" i="21" s="1"/>
  <c r="AO44" i="21" a="1"/>
  <c r="AO44" i="21" s="1"/>
  <c r="AN44" i="21" a="1"/>
  <c r="AN44" i="21" s="1"/>
  <c r="AM44" i="21" a="1"/>
  <c r="AM44" i="21" s="1"/>
  <c r="AL44" i="21" a="1"/>
  <c r="AL44" i="21" s="1"/>
  <c r="AK44" i="21" a="1"/>
  <c r="AK44" i="21" s="1"/>
  <c r="AJ44" i="21" a="1"/>
  <c r="AJ44" i="21" s="1"/>
  <c r="AI44" i="21" a="1"/>
  <c r="AI44" i="21" s="1"/>
  <c r="AH44" i="21" a="1"/>
  <c r="AH44" i="21" s="1"/>
  <c r="AG44" i="21" a="1"/>
  <c r="AG44" i="21" s="1"/>
  <c r="AF44" i="21" a="1"/>
  <c r="AF44" i="21" s="1"/>
  <c r="AE44" i="21" a="1"/>
  <c r="AE44" i="21" s="1"/>
  <c r="AD44" i="21" a="1"/>
  <c r="AD44" i="21" s="1"/>
  <c r="AC44" i="21" a="1"/>
  <c r="AC44" i="21" s="1"/>
  <c r="AB44" i="21" a="1"/>
  <c r="AB44" i="21" s="1"/>
  <c r="AA44" i="21" a="1"/>
  <c r="AA44" i="21" s="1"/>
  <c r="Z44" i="21" a="1"/>
  <c r="Z44" i="21" s="1"/>
  <c r="Y44" i="21" a="1"/>
  <c r="Y44" i="21" s="1"/>
  <c r="X44" i="21" a="1"/>
  <c r="X44" i="21" s="1"/>
  <c r="W44" i="21" a="1"/>
  <c r="W44" i="21" s="1"/>
  <c r="V44" i="21" a="1"/>
  <c r="V44" i="21" s="1"/>
  <c r="U44" i="21" a="1"/>
  <c r="U44" i="21" s="1"/>
  <c r="T44" i="21" a="1"/>
  <c r="T44" i="21" s="1"/>
  <c r="S44" i="21" a="1"/>
  <c r="S44" i="21" s="1"/>
  <c r="R44" i="21" a="1"/>
  <c r="R44" i="21" s="1"/>
  <c r="Q44" i="21" a="1"/>
  <c r="Q44" i="21" s="1"/>
  <c r="P44" i="21" a="1"/>
  <c r="P44" i="21" s="1"/>
  <c r="O44" i="21" a="1"/>
  <c r="O44" i="21" s="1"/>
  <c r="N44" i="21" a="1"/>
  <c r="N44" i="21" s="1"/>
  <c r="M44" i="21" a="1"/>
  <c r="M44" i="21" s="1"/>
  <c r="L44" i="21" a="1"/>
  <c r="L44" i="21" s="1"/>
  <c r="K44" i="21" a="1"/>
  <c r="K44" i="21" s="1"/>
  <c r="J44" i="21" a="1"/>
  <c r="J44" i="21" s="1"/>
  <c r="I44" i="21" a="1"/>
  <c r="I44" i="21" s="1"/>
  <c r="H44" i="21" a="1"/>
  <c r="H44" i="21" s="1"/>
  <c r="G44" i="21" a="1"/>
  <c r="G44" i="21" s="1"/>
  <c r="CW43" i="21" a="1"/>
  <c r="CW43" i="21" s="1"/>
  <c r="CV43" i="21" a="1"/>
  <c r="CV43" i="21" s="1"/>
  <c r="CU43" i="21" a="1"/>
  <c r="CU43" i="21" s="1"/>
  <c r="CT43" i="21" a="1"/>
  <c r="CT43" i="21" s="1"/>
  <c r="CS43" i="21" a="1"/>
  <c r="CS43" i="21" s="1"/>
  <c r="CR43" i="21" a="1"/>
  <c r="CR43" i="21" s="1"/>
  <c r="CQ43" i="21" a="1"/>
  <c r="CQ43" i="21" s="1"/>
  <c r="CP43" i="21" a="1"/>
  <c r="CP43" i="21" s="1"/>
  <c r="CO43" i="21" a="1"/>
  <c r="CO43" i="21" s="1"/>
  <c r="CN43" i="21" a="1"/>
  <c r="CN43" i="21" s="1"/>
  <c r="CM43" i="21" a="1"/>
  <c r="CM43" i="21" s="1"/>
  <c r="CL43" i="21" a="1"/>
  <c r="CL43" i="21" s="1"/>
  <c r="CK43" i="21" a="1"/>
  <c r="CK43" i="21" s="1"/>
  <c r="CJ43" i="21" a="1"/>
  <c r="CJ43" i="21" s="1"/>
  <c r="CI43" i="21" a="1"/>
  <c r="CI43" i="21" s="1"/>
  <c r="CH43" i="21" a="1"/>
  <c r="CH43" i="21" s="1"/>
  <c r="CG43" i="21" a="1"/>
  <c r="CG43" i="21" s="1"/>
  <c r="CF43" i="21" a="1"/>
  <c r="CF43" i="21" s="1"/>
  <c r="CE43" i="21" a="1"/>
  <c r="CE43" i="21" s="1"/>
  <c r="CD43" i="21" a="1"/>
  <c r="CD43" i="21" s="1"/>
  <c r="CC43" i="21" a="1"/>
  <c r="CC43" i="21" s="1"/>
  <c r="CB43" i="21" a="1"/>
  <c r="CB43" i="21" s="1"/>
  <c r="CA43" i="21" a="1"/>
  <c r="CA43" i="21" s="1"/>
  <c r="BZ43" i="21" a="1"/>
  <c r="BZ43" i="21" s="1"/>
  <c r="BY43" i="21" a="1"/>
  <c r="BY43" i="21" s="1"/>
  <c r="BX43" i="21" a="1"/>
  <c r="BX43" i="21" s="1"/>
  <c r="BW43" i="21" a="1"/>
  <c r="BW43" i="21" s="1"/>
  <c r="BV43" i="21" a="1"/>
  <c r="BV43" i="21" s="1"/>
  <c r="BU43" i="21" a="1"/>
  <c r="BU43" i="21" s="1"/>
  <c r="BT43" i="21" a="1"/>
  <c r="BT43" i="21" s="1"/>
  <c r="BS43" i="21" a="1"/>
  <c r="BS43" i="21" s="1"/>
  <c r="BR43" i="21" a="1"/>
  <c r="BR43" i="21" s="1"/>
  <c r="BQ43" i="21" a="1"/>
  <c r="BQ43" i="21" s="1"/>
  <c r="BP43" i="21" a="1"/>
  <c r="BP43" i="21" s="1"/>
  <c r="BO43" i="21" a="1"/>
  <c r="BO43" i="21" s="1"/>
  <c r="BN43" i="21" a="1"/>
  <c r="BN43" i="21" s="1"/>
  <c r="BM43" i="21" a="1"/>
  <c r="BM43" i="21" s="1"/>
  <c r="BL43" i="21" a="1"/>
  <c r="BL43" i="21" s="1"/>
  <c r="BK43" i="21" a="1"/>
  <c r="BK43" i="21" s="1"/>
  <c r="BJ43" i="21" a="1"/>
  <c r="BJ43" i="21" s="1"/>
  <c r="BI43" i="21" a="1"/>
  <c r="BI43" i="21" s="1"/>
  <c r="BH43" i="21" a="1"/>
  <c r="BH43" i="21" s="1"/>
  <c r="BG43" i="21" a="1"/>
  <c r="BG43" i="21" s="1"/>
  <c r="BF43" i="21" a="1"/>
  <c r="BF43" i="21" s="1"/>
  <c r="BE43" i="21" a="1"/>
  <c r="BE43" i="21" s="1"/>
  <c r="BD43" i="21" a="1"/>
  <c r="BD43" i="21" s="1"/>
  <c r="BC43" i="21" a="1"/>
  <c r="BC43" i="21" s="1"/>
  <c r="BB43" i="21" a="1"/>
  <c r="BB43" i="21" s="1"/>
  <c r="BA43" i="21" a="1"/>
  <c r="BA43" i="21" s="1"/>
  <c r="AZ43" i="21" a="1"/>
  <c r="AZ43" i="21" s="1"/>
  <c r="AY43" i="21" a="1"/>
  <c r="AY43" i="21" s="1"/>
  <c r="AX43" i="21" a="1"/>
  <c r="AX43" i="21" s="1"/>
  <c r="AW43" i="21" a="1"/>
  <c r="AW43" i="21" s="1"/>
  <c r="AV43" i="21" a="1"/>
  <c r="AV43" i="21" s="1"/>
  <c r="AU43" i="21" a="1"/>
  <c r="AU43" i="21" s="1"/>
  <c r="AT43" i="21" a="1"/>
  <c r="AT43" i="21" s="1"/>
  <c r="AS43" i="21" a="1"/>
  <c r="AS43" i="21" s="1"/>
  <c r="AR43" i="21" a="1"/>
  <c r="AR43" i="21" s="1"/>
  <c r="AQ43" i="21" a="1"/>
  <c r="AQ43" i="21" s="1"/>
  <c r="AP43" i="21" a="1"/>
  <c r="AP43" i="21" s="1"/>
  <c r="AO43" i="21" a="1"/>
  <c r="AO43" i="21" s="1"/>
  <c r="AN43" i="21" a="1"/>
  <c r="AN43" i="21" s="1"/>
  <c r="AM43" i="21" a="1"/>
  <c r="AM43" i="21" s="1"/>
  <c r="AL43" i="21" a="1"/>
  <c r="AL43" i="21" s="1"/>
  <c r="AK43" i="21" a="1"/>
  <c r="AK43" i="21" s="1"/>
  <c r="AJ43" i="21" a="1"/>
  <c r="AJ43" i="21" s="1"/>
  <c r="AI43" i="21" a="1"/>
  <c r="AI43" i="21" s="1"/>
  <c r="AH43" i="21" a="1"/>
  <c r="AH43" i="21" s="1"/>
  <c r="AG43" i="21" a="1"/>
  <c r="AG43" i="21" s="1"/>
  <c r="AF43" i="21" a="1"/>
  <c r="AF43" i="21" s="1"/>
  <c r="AE43" i="21" a="1"/>
  <c r="AE43" i="21" s="1"/>
  <c r="AD43" i="21" a="1"/>
  <c r="AD43" i="21" s="1"/>
  <c r="AC43" i="21" a="1"/>
  <c r="AC43" i="21" s="1"/>
  <c r="AB43" i="21" a="1"/>
  <c r="AB43" i="21" s="1"/>
  <c r="AA43" i="21" a="1"/>
  <c r="AA43" i="21" s="1"/>
  <c r="Z43" i="21" a="1"/>
  <c r="Z43" i="21" s="1"/>
  <c r="Y43" i="21" a="1"/>
  <c r="Y43" i="21" s="1"/>
  <c r="X43" i="21" a="1"/>
  <c r="X43" i="21" s="1"/>
  <c r="W43" i="21" a="1"/>
  <c r="W43" i="21" s="1"/>
  <c r="V43" i="21" a="1"/>
  <c r="V43" i="21" s="1"/>
  <c r="U43" i="21" a="1"/>
  <c r="U43" i="21" s="1"/>
  <c r="T43" i="21" a="1"/>
  <c r="T43" i="21" s="1"/>
  <c r="S43" i="21" a="1"/>
  <c r="S43" i="21" s="1"/>
  <c r="R43" i="21" a="1"/>
  <c r="R43" i="21" s="1"/>
  <c r="Q43" i="21" a="1"/>
  <c r="Q43" i="21" s="1"/>
  <c r="P43" i="21" a="1"/>
  <c r="P43" i="21" s="1"/>
  <c r="O43" i="21" a="1"/>
  <c r="O43" i="21" s="1"/>
  <c r="N43" i="21" a="1"/>
  <c r="N43" i="21" s="1"/>
  <c r="M43" i="21" a="1"/>
  <c r="M43" i="21" s="1"/>
  <c r="L43" i="21" a="1"/>
  <c r="L43" i="21" s="1"/>
  <c r="K43" i="21" a="1"/>
  <c r="K43" i="21" s="1"/>
  <c r="J43" i="21" a="1"/>
  <c r="J43" i="21" s="1"/>
  <c r="I43" i="21" a="1"/>
  <c r="I43" i="21" s="1"/>
  <c r="H43" i="21" a="1"/>
  <c r="H43" i="21" s="1"/>
  <c r="G43" i="21" a="1"/>
  <c r="G43" i="21" s="1"/>
  <c r="CW42" i="21" a="1"/>
  <c r="CW42" i="21" s="1"/>
  <c r="CV42" i="21" a="1"/>
  <c r="CV42" i="21" s="1"/>
  <c r="CU42" i="21" a="1"/>
  <c r="CU42" i="21" s="1"/>
  <c r="CT42" i="21" a="1"/>
  <c r="CT42" i="21" s="1"/>
  <c r="CS42" i="21" a="1"/>
  <c r="CS42" i="21" s="1"/>
  <c r="CR42" i="21" a="1"/>
  <c r="CR42" i="21" s="1"/>
  <c r="CQ42" i="21" a="1"/>
  <c r="CQ42" i="21" s="1"/>
  <c r="CP42" i="21" a="1"/>
  <c r="CP42" i="21" s="1"/>
  <c r="CO42" i="21" a="1"/>
  <c r="CO42" i="21" s="1"/>
  <c r="CN42" i="21" a="1"/>
  <c r="CN42" i="21" s="1"/>
  <c r="CM42" i="21" a="1"/>
  <c r="CM42" i="21" s="1"/>
  <c r="CL42" i="21" a="1"/>
  <c r="CL42" i="21" s="1"/>
  <c r="CK42" i="21" a="1"/>
  <c r="CK42" i="21" s="1"/>
  <c r="CJ42" i="21" a="1"/>
  <c r="CJ42" i="21" s="1"/>
  <c r="CI42" i="21" a="1"/>
  <c r="CI42" i="21" s="1"/>
  <c r="CH42" i="21" a="1"/>
  <c r="CH42" i="21" s="1"/>
  <c r="CG42" i="21" a="1"/>
  <c r="CG42" i="21" s="1"/>
  <c r="CF42" i="21" a="1"/>
  <c r="CF42" i="21" s="1"/>
  <c r="CE42" i="21" a="1"/>
  <c r="CE42" i="21" s="1"/>
  <c r="CD42" i="21" a="1"/>
  <c r="CD42" i="21" s="1"/>
  <c r="CC42" i="21" a="1"/>
  <c r="CC42" i="21" s="1"/>
  <c r="CB42" i="21" a="1"/>
  <c r="CB42" i="21" s="1"/>
  <c r="CA42" i="21" a="1"/>
  <c r="CA42" i="21" s="1"/>
  <c r="BZ42" i="21" a="1"/>
  <c r="BZ42" i="21" s="1"/>
  <c r="BY42" i="21" a="1"/>
  <c r="BY42" i="21" s="1"/>
  <c r="BX42" i="21" a="1"/>
  <c r="BX42" i="21" s="1"/>
  <c r="BW42" i="21" a="1"/>
  <c r="BW42" i="21" s="1"/>
  <c r="BV42" i="21" a="1"/>
  <c r="BV42" i="21" s="1"/>
  <c r="BU42" i="21" a="1"/>
  <c r="BU42" i="21" s="1"/>
  <c r="BT42" i="21" a="1"/>
  <c r="BT42" i="21" s="1"/>
  <c r="BS42" i="21" a="1"/>
  <c r="BS42" i="21" s="1"/>
  <c r="BR42" i="21" a="1"/>
  <c r="BR42" i="21" s="1"/>
  <c r="BQ42" i="21" a="1"/>
  <c r="BQ42" i="21" s="1"/>
  <c r="BP42" i="21" a="1"/>
  <c r="BP42" i="21" s="1"/>
  <c r="BO42" i="21" a="1"/>
  <c r="BO42" i="21" s="1"/>
  <c r="BN42" i="21" a="1"/>
  <c r="BN42" i="21" s="1"/>
  <c r="BM42" i="21" a="1"/>
  <c r="BM42" i="21" s="1"/>
  <c r="BL42" i="21" a="1"/>
  <c r="BL42" i="21" s="1"/>
  <c r="BK42" i="21" a="1"/>
  <c r="BK42" i="21" s="1"/>
  <c r="BJ42" i="21" a="1"/>
  <c r="BJ42" i="21" s="1"/>
  <c r="BI42" i="21" a="1"/>
  <c r="BI42" i="21" s="1"/>
  <c r="BH42" i="21" a="1"/>
  <c r="BH42" i="21" s="1"/>
  <c r="BG42" i="21" a="1"/>
  <c r="BG42" i="21" s="1"/>
  <c r="BF42" i="21" a="1"/>
  <c r="BF42" i="21" s="1"/>
  <c r="BE42" i="21" a="1"/>
  <c r="BE42" i="21" s="1"/>
  <c r="BD42" i="21" a="1"/>
  <c r="BD42" i="21" s="1"/>
  <c r="BC42" i="21" a="1"/>
  <c r="BC42" i="21" s="1"/>
  <c r="BB42" i="21" a="1"/>
  <c r="BB42" i="21" s="1"/>
  <c r="BA42" i="21" a="1"/>
  <c r="BA42" i="21" s="1"/>
  <c r="AZ42" i="21" a="1"/>
  <c r="AZ42" i="21" s="1"/>
  <c r="AY42" i="21" a="1"/>
  <c r="AY42" i="21" s="1"/>
  <c r="AX42" i="21" a="1"/>
  <c r="AX42" i="21" s="1"/>
  <c r="AW42" i="21" a="1"/>
  <c r="AW42" i="21" s="1"/>
  <c r="AV42" i="21" a="1"/>
  <c r="AV42" i="21" s="1"/>
  <c r="AU42" i="21" a="1"/>
  <c r="AU42" i="21" s="1"/>
  <c r="AT42" i="21" a="1"/>
  <c r="AT42" i="21" s="1"/>
  <c r="AS42" i="21" a="1"/>
  <c r="AS42" i="21" s="1"/>
  <c r="AR42" i="21" a="1"/>
  <c r="AR42" i="21" s="1"/>
  <c r="AQ42" i="21" a="1"/>
  <c r="AQ42" i="21" s="1"/>
  <c r="AP42" i="21" a="1"/>
  <c r="AP42" i="21" s="1"/>
  <c r="AO42" i="21" a="1"/>
  <c r="AO42" i="21" s="1"/>
  <c r="AN42" i="21" a="1"/>
  <c r="AN42" i="21" s="1"/>
  <c r="AM42" i="21" a="1"/>
  <c r="AM42" i="21" s="1"/>
  <c r="AL42" i="21" a="1"/>
  <c r="AL42" i="21" s="1"/>
  <c r="AK42" i="21" a="1"/>
  <c r="AK42" i="21" s="1"/>
  <c r="AJ42" i="21" a="1"/>
  <c r="AJ42" i="21" s="1"/>
  <c r="AI42" i="21" a="1"/>
  <c r="AI42" i="21" s="1"/>
  <c r="AH42" i="21" a="1"/>
  <c r="AH42" i="21" s="1"/>
  <c r="AG42" i="21" a="1"/>
  <c r="AG42" i="21" s="1"/>
  <c r="AF42" i="21" a="1"/>
  <c r="AF42" i="21" s="1"/>
  <c r="AE42" i="21" a="1"/>
  <c r="AE42" i="21" s="1"/>
  <c r="AD42" i="21" a="1"/>
  <c r="AD42" i="21" s="1"/>
  <c r="AC42" i="21" a="1"/>
  <c r="AC42" i="21" s="1"/>
  <c r="AB42" i="21" a="1"/>
  <c r="AB42" i="21" s="1"/>
  <c r="AA42" i="21" a="1"/>
  <c r="AA42" i="21" s="1"/>
  <c r="Z42" i="21" a="1"/>
  <c r="Z42" i="21" s="1"/>
  <c r="Y42" i="21" a="1"/>
  <c r="Y42" i="21" s="1"/>
  <c r="X42" i="21" a="1"/>
  <c r="X42" i="21" s="1"/>
  <c r="W42" i="21" a="1"/>
  <c r="W42" i="21" s="1"/>
  <c r="V42" i="21" a="1"/>
  <c r="V42" i="21" s="1"/>
  <c r="U42" i="21" a="1"/>
  <c r="U42" i="21" s="1"/>
  <c r="T42" i="21" a="1"/>
  <c r="T42" i="21" s="1"/>
  <c r="S42" i="21" a="1"/>
  <c r="S42" i="21" s="1"/>
  <c r="R42" i="21" a="1"/>
  <c r="R42" i="21" s="1"/>
  <c r="Q42" i="21" a="1"/>
  <c r="Q42" i="21" s="1"/>
  <c r="P42" i="21" a="1"/>
  <c r="P42" i="21" s="1"/>
  <c r="O42" i="21" a="1"/>
  <c r="O42" i="21" s="1"/>
  <c r="N42" i="21" a="1"/>
  <c r="N42" i="21" s="1"/>
  <c r="M42" i="21" a="1"/>
  <c r="M42" i="21" s="1"/>
  <c r="L42" i="21" a="1"/>
  <c r="L42" i="21" s="1"/>
  <c r="K42" i="21" a="1"/>
  <c r="K42" i="21" s="1"/>
  <c r="J42" i="21" a="1"/>
  <c r="J42" i="21" s="1"/>
  <c r="I42" i="21" a="1"/>
  <c r="I42" i="21" s="1"/>
  <c r="H42" i="21" a="1"/>
  <c r="H42" i="21" s="1"/>
  <c r="G42" i="21" a="1"/>
  <c r="G42" i="21" s="1"/>
  <c r="CW41" i="21" a="1"/>
  <c r="CW41" i="21" s="1"/>
  <c r="CV41" i="21" a="1"/>
  <c r="CV41" i="21" s="1"/>
  <c r="CU41" i="21" a="1"/>
  <c r="CU41" i="21" s="1"/>
  <c r="CT41" i="21" a="1"/>
  <c r="CT41" i="21" s="1"/>
  <c r="CS41" i="21" a="1"/>
  <c r="CS41" i="21" s="1"/>
  <c r="CR41" i="21" a="1"/>
  <c r="CR41" i="21" s="1"/>
  <c r="CQ41" i="21" a="1"/>
  <c r="CQ41" i="21" s="1"/>
  <c r="CP41" i="21" a="1"/>
  <c r="CP41" i="21" s="1"/>
  <c r="CO41" i="21" a="1"/>
  <c r="CO41" i="21" s="1"/>
  <c r="CN41" i="21" a="1"/>
  <c r="CN41" i="21" s="1"/>
  <c r="CM41" i="21" a="1"/>
  <c r="CM41" i="21" s="1"/>
  <c r="CL41" i="21" a="1"/>
  <c r="CL41" i="21" s="1"/>
  <c r="CK41" i="21" a="1"/>
  <c r="CK41" i="21" s="1"/>
  <c r="CJ41" i="21" a="1"/>
  <c r="CJ41" i="21" s="1"/>
  <c r="CI41" i="21" a="1"/>
  <c r="CI41" i="21" s="1"/>
  <c r="CH41" i="21" a="1"/>
  <c r="CH41" i="21" s="1"/>
  <c r="CG41" i="21" a="1"/>
  <c r="CG41" i="21" s="1"/>
  <c r="CF41" i="21" a="1"/>
  <c r="CF41" i="21" s="1"/>
  <c r="CE41" i="21" a="1"/>
  <c r="CE41" i="21" s="1"/>
  <c r="CD41" i="21" a="1"/>
  <c r="CD41" i="21" s="1"/>
  <c r="CC41" i="21" a="1"/>
  <c r="CC41" i="21" s="1"/>
  <c r="CB41" i="21" a="1"/>
  <c r="CB41" i="21" s="1"/>
  <c r="CA41" i="21" a="1"/>
  <c r="CA41" i="21" s="1"/>
  <c r="BZ41" i="21" a="1"/>
  <c r="BZ41" i="21" s="1"/>
  <c r="BY41" i="21" a="1"/>
  <c r="BY41" i="21" s="1"/>
  <c r="BX41" i="21" a="1"/>
  <c r="BX41" i="21" s="1"/>
  <c r="BW41" i="21" a="1"/>
  <c r="BW41" i="21" s="1"/>
  <c r="BV41" i="21" a="1"/>
  <c r="BV41" i="21" s="1"/>
  <c r="BU41" i="21" a="1"/>
  <c r="BU41" i="21" s="1"/>
  <c r="BT41" i="21" a="1"/>
  <c r="BT41" i="21" s="1"/>
  <c r="BS41" i="21" a="1"/>
  <c r="BS41" i="21" s="1"/>
  <c r="BR41" i="21" a="1"/>
  <c r="BR41" i="21" s="1"/>
  <c r="BQ41" i="21" a="1"/>
  <c r="BQ41" i="21" s="1"/>
  <c r="BP41" i="21" a="1"/>
  <c r="BP41" i="21" s="1"/>
  <c r="BO41" i="21" a="1"/>
  <c r="BO41" i="21" s="1"/>
  <c r="BN41" i="21" a="1"/>
  <c r="BN41" i="21" s="1"/>
  <c r="BM41" i="21" a="1"/>
  <c r="BM41" i="21" s="1"/>
  <c r="BL41" i="21" a="1"/>
  <c r="BL41" i="21" s="1"/>
  <c r="BK41" i="21" a="1"/>
  <c r="BK41" i="21" s="1"/>
  <c r="BJ41" i="21" a="1"/>
  <c r="BJ41" i="21" s="1"/>
  <c r="BI41" i="21" a="1"/>
  <c r="BI41" i="21" s="1"/>
  <c r="BH41" i="21" a="1"/>
  <c r="BH41" i="21" s="1"/>
  <c r="BG41" i="21" a="1"/>
  <c r="BG41" i="21" s="1"/>
  <c r="BF41" i="21" a="1"/>
  <c r="BF41" i="21" s="1"/>
  <c r="BE41" i="21" a="1"/>
  <c r="BE41" i="21" s="1"/>
  <c r="BD41" i="21" a="1"/>
  <c r="BD41" i="21" s="1"/>
  <c r="BC41" i="21" a="1"/>
  <c r="BC41" i="21" s="1"/>
  <c r="BB41" i="21" a="1"/>
  <c r="BB41" i="21" s="1"/>
  <c r="BA41" i="21" a="1"/>
  <c r="BA41" i="21" s="1"/>
  <c r="AZ41" i="21" a="1"/>
  <c r="AZ41" i="21" s="1"/>
  <c r="AY41" i="21" a="1"/>
  <c r="AY41" i="21" s="1"/>
  <c r="AX41" i="21" a="1"/>
  <c r="AX41" i="21" s="1"/>
  <c r="AW41" i="21" a="1"/>
  <c r="AW41" i="21" s="1"/>
  <c r="AV41" i="21" a="1"/>
  <c r="AV41" i="21" s="1"/>
  <c r="AU41" i="21" a="1"/>
  <c r="AU41" i="21" s="1"/>
  <c r="AT41" i="21" a="1"/>
  <c r="AT41" i="21" s="1"/>
  <c r="AS41" i="21" a="1"/>
  <c r="AS41" i="21" s="1"/>
  <c r="AR41" i="21" a="1"/>
  <c r="AR41" i="21" s="1"/>
  <c r="AQ41" i="21" a="1"/>
  <c r="AQ41" i="21" s="1"/>
  <c r="AP41" i="21" a="1"/>
  <c r="AP41" i="21" s="1"/>
  <c r="AO41" i="21" a="1"/>
  <c r="AO41" i="21" s="1"/>
  <c r="AN41" i="21" a="1"/>
  <c r="AN41" i="21" s="1"/>
  <c r="AM41" i="21" a="1"/>
  <c r="AM41" i="21" s="1"/>
  <c r="AL41" i="21" a="1"/>
  <c r="AL41" i="21" s="1"/>
  <c r="AK41" i="21" a="1"/>
  <c r="AK41" i="21" s="1"/>
  <c r="AJ41" i="21" a="1"/>
  <c r="AJ41" i="21" s="1"/>
  <c r="AI41" i="21" a="1"/>
  <c r="AI41" i="21" s="1"/>
  <c r="AH41" i="21" a="1"/>
  <c r="AH41" i="21" s="1"/>
  <c r="AG41" i="21" a="1"/>
  <c r="AG41" i="21" s="1"/>
  <c r="AF41" i="21" a="1"/>
  <c r="AF41" i="21" s="1"/>
  <c r="AE41" i="21" a="1"/>
  <c r="AE41" i="21" s="1"/>
  <c r="AD41" i="21" a="1"/>
  <c r="AD41" i="21" s="1"/>
  <c r="AC41" i="21" a="1"/>
  <c r="AC41" i="21" s="1"/>
  <c r="AB41" i="21" a="1"/>
  <c r="AB41" i="21" s="1"/>
  <c r="AA41" i="21" a="1"/>
  <c r="AA41" i="21" s="1"/>
  <c r="Z41" i="21" a="1"/>
  <c r="Z41" i="21" s="1"/>
  <c r="Y41" i="21" a="1"/>
  <c r="Y41" i="21" s="1"/>
  <c r="X41" i="21" a="1"/>
  <c r="X41" i="21" s="1"/>
  <c r="W41" i="21" a="1"/>
  <c r="W41" i="21" s="1"/>
  <c r="V41" i="21" a="1"/>
  <c r="V41" i="21" s="1"/>
  <c r="U41" i="21" a="1"/>
  <c r="U41" i="21" s="1"/>
  <c r="T41" i="21" a="1"/>
  <c r="T41" i="21" s="1"/>
  <c r="S41" i="21" a="1"/>
  <c r="S41" i="21" s="1"/>
  <c r="R41" i="21" a="1"/>
  <c r="R41" i="21" s="1"/>
  <c r="Q41" i="21" a="1"/>
  <c r="Q41" i="21" s="1"/>
  <c r="P41" i="21" a="1"/>
  <c r="P41" i="21" s="1"/>
  <c r="O41" i="21" a="1"/>
  <c r="O41" i="21" s="1"/>
  <c r="N41" i="21" a="1"/>
  <c r="N41" i="21" s="1"/>
  <c r="M41" i="21" a="1"/>
  <c r="M41" i="21" s="1"/>
  <c r="L41" i="21" a="1"/>
  <c r="L41" i="21" s="1"/>
  <c r="K41" i="21" a="1"/>
  <c r="K41" i="21" s="1"/>
  <c r="J41" i="21" a="1"/>
  <c r="J41" i="21" s="1"/>
  <c r="I41" i="21" a="1"/>
  <c r="I41" i="21" s="1"/>
  <c r="H41" i="21" a="1"/>
  <c r="H41" i="21" s="1"/>
  <c r="G41" i="21" a="1"/>
  <c r="G41" i="21" s="1"/>
  <c r="CW40" i="21" a="1"/>
  <c r="CW40" i="21" s="1"/>
  <c r="CV40" i="21" a="1"/>
  <c r="CV40" i="21" s="1"/>
  <c r="CU40" i="21" a="1"/>
  <c r="CU40" i="21" s="1"/>
  <c r="CT40" i="21" a="1"/>
  <c r="CT40" i="21" s="1"/>
  <c r="CS40" i="21" a="1"/>
  <c r="CS40" i="21" s="1"/>
  <c r="CR40" i="21" a="1"/>
  <c r="CR40" i="21" s="1"/>
  <c r="CQ40" i="21" a="1"/>
  <c r="CQ40" i="21" s="1"/>
  <c r="CP40" i="21" a="1"/>
  <c r="CP40" i="21" s="1"/>
  <c r="CO40" i="21" a="1"/>
  <c r="CO40" i="21" s="1"/>
  <c r="CN40" i="21" a="1"/>
  <c r="CN40" i="21" s="1"/>
  <c r="CM40" i="21" a="1"/>
  <c r="CM40" i="21" s="1"/>
  <c r="CL40" i="21" a="1"/>
  <c r="CL40" i="21" s="1"/>
  <c r="CK40" i="21" a="1"/>
  <c r="CK40" i="21" s="1"/>
  <c r="CJ40" i="21" a="1"/>
  <c r="CJ40" i="21" s="1"/>
  <c r="CI40" i="21" a="1"/>
  <c r="CI40" i="21" s="1"/>
  <c r="CH40" i="21" a="1"/>
  <c r="CH40" i="21" s="1"/>
  <c r="CG40" i="21" a="1"/>
  <c r="CG40" i="21" s="1"/>
  <c r="CF40" i="21" a="1"/>
  <c r="CF40" i="21" s="1"/>
  <c r="CE40" i="21" a="1"/>
  <c r="CE40" i="21" s="1"/>
  <c r="CD40" i="21" a="1"/>
  <c r="CD40" i="21" s="1"/>
  <c r="CC40" i="21" a="1"/>
  <c r="CC40" i="21" s="1"/>
  <c r="CB40" i="21" a="1"/>
  <c r="CB40" i="21" s="1"/>
  <c r="CA40" i="21" a="1"/>
  <c r="CA40" i="21" s="1"/>
  <c r="BZ40" i="21" a="1"/>
  <c r="BZ40" i="21" s="1"/>
  <c r="BY40" i="21" a="1"/>
  <c r="BY40" i="21" s="1"/>
  <c r="BX40" i="21" a="1"/>
  <c r="BX40" i="21" s="1"/>
  <c r="BW40" i="21" a="1"/>
  <c r="BW40" i="21" s="1"/>
  <c r="BV40" i="21" a="1"/>
  <c r="BV40" i="21" s="1"/>
  <c r="BU40" i="21" a="1"/>
  <c r="BU40" i="21" s="1"/>
  <c r="BT40" i="21" a="1"/>
  <c r="BT40" i="21" s="1"/>
  <c r="BS40" i="21" a="1"/>
  <c r="BS40" i="21" s="1"/>
  <c r="BR40" i="21" a="1"/>
  <c r="BR40" i="21" s="1"/>
  <c r="BQ40" i="21" a="1"/>
  <c r="BQ40" i="21" s="1"/>
  <c r="BP40" i="21" a="1"/>
  <c r="BP40" i="21" s="1"/>
  <c r="BO40" i="21" a="1"/>
  <c r="BO40" i="21" s="1"/>
  <c r="BN40" i="21" a="1"/>
  <c r="BN40" i="21" s="1"/>
  <c r="BM40" i="21" a="1"/>
  <c r="BM40" i="21" s="1"/>
  <c r="BL40" i="21" a="1"/>
  <c r="BL40" i="21" s="1"/>
  <c r="BK40" i="21" a="1"/>
  <c r="BK40" i="21" s="1"/>
  <c r="BJ40" i="21" a="1"/>
  <c r="BJ40" i="21" s="1"/>
  <c r="BI40" i="21" a="1"/>
  <c r="BI40" i="21" s="1"/>
  <c r="BH40" i="21" a="1"/>
  <c r="BH40" i="21" s="1"/>
  <c r="BG40" i="21" a="1"/>
  <c r="BG40" i="21" s="1"/>
  <c r="BF40" i="21" a="1"/>
  <c r="BF40" i="21" s="1"/>
  <c r="BE40" i="21" a="1"/>
  <c r="BE40" i="21" s="1"/>
  <c r="BD40" i="21" a="1"/>
  <c r="BD40" i="21" s="1"/>
  <c r="BC40" i="21" a="1"/>
  <c r="BC40" i="21" s="1"/>
  <c r="BB40" i="21" a="1"/>
  <c r="BB40" i="21" s="1"/>
  <c r="BA40" i="21" a="1"/>
  <c r="BA40" i="21" s="1"/>
  <c r="AZ40" i="21" a="1"/>
  <c r="AZ40" i="21" s="1"/>
  <c r="AY40" i="21" a="1"/>
  <c r="AY40" i="21" s="1"/>
  <c r="AX40" i="21" a="1"/>
  <c r="AX40" i="21" s="1"/>
  <c r="AW40" i="21" a="1"/>
  <c r="AW40" i="21" s="1"/>
  <c r="AV40" i="21" a="1"/>
  <c r="AV40" i="21" s="1"/>
  <c r="AU40" i="21" a="1"/>
  <c r="AU40" i="21" s="1"/>
  <c r="AT40" i="21" a="1"/>
  <c r="AT40" i="21" s="1"/>
  <c r="AS40" i="21" a="1"/>
  <c r="AS40" i="21" s="1"/>
  <c r="AR40" i="21" a="1"/>
  <c r="AR40" i="21" s="1"/>
  <c r="AQ40" i="21" a="1"/>
  <c r="AQ40" i="21" s="1"/>
  <c r="AP40" i="21" a="1"/>
  <c r="AP40" i="21" s="1"/>
  <c r="AO40" i="21" a="1"/>
  <c r="AO40" i="21" s="1"/>
  <c r="AN40" i="21" a="1"/>
  <c r="AN40" i="21" s="1"/>
  <c r="AM40" i="21" a="1"/>
  <c r="AM40" i="21" s="1"/>
  <c r="AL40" i="21" a="1"/>
  <c r="AL40" i="21" s="1"/>
  <c r="AK40" i="21" a="1"/>
  <c r="AK40" i="21" s="1"/>
  <c r="AJ40" i="21" a="1"/>
  <c r="AJ40" i="21" s="1"/>
  <c r="AI40" i="21" a="1"/>
  <c r="AI40" i="21" s="1"/>
  <c r="AH40" i="21" a="1"/>
  <c r="AH40" i="21" s="1"/>
  <c r="AG40" i="21" a="1"/>
  <c r="AG40" i="21" s="1"/>
  <c r="AF40" i="21" a="1"/>
  <c r="AF40" i="21" s="1"/>
  <c r="AE40" i="21" a="1"/>
  <c r="AE40" i="21" s="1"/>
  <c r="AD40" i="21" a="1"/>
  <c r="AD40" i="21" s="1"/>
  <c r="AC40" i="21" a="1"/>
  <c r="AC40" i="21" s="1"/>
  <c r="AB40" i="21" a="1"/>
  <c r="AB40" i="21" s="1"/>
  <c r="AA40" i="21" a="1"/>
  <c r="AA40" i="21" s="1"/>
  <c r="Z40" i="21" a="1"/>
  <c r="Z40" i="21" s="1"/>
  <c r="Y40" i="21" a="1"/>
  <c r="Y40" i="21" s="1"/>
  <c r="X40" i="21" a="1"/>
  <c r="X40" i="21" s="1"/>
  <c r="W40" i="21" a="1"/>
  <c r="W40" i="21" s="1"/>
  <c r="V40" i="21" a="1"/>
  <c r="V40" i="21" s="1"/>
  <c r="U40" i="21" a="1"/>
  <c r="U40" i="21" s="1"/>
  <c r="T40" i="21" a="1"/>
  <c r="T40" i="21" s="1"/>
  <c r="S40" i="21" a="1"/>
  <c r="S40" i="21" s="1"/>
  <c r="R40" i="21" a="1"/>
  <c r="R40" i="21" s="1"/>
  <c r="Q40" i="21" a="1"/>
  <c r="Q40" i="21" s="1"/>
  <c r="P40" i="21" a="1"/>
  <c r="P40" i="21" s="1"/>
  <c r="O40" i="21" a="1"/>
  <c r="O40" i="21" s="1"/>
  <c r="N40" i="21" a="1"/>
  <c r="N40" i="21" s="1"/>
  <c r="M40" i="21" a="1"/>
  <c r="M40" i="21" s="1"/>
  <c r="L40" i="21" a="1"/>
  <c r="L40" i="21" s="1"/>
  <c r="K40" i="21" a="1"/>
  <c r="K40" i="21" s="1"/>
  <c r="J40" i="21" a="1"/>
  <c r="J40" i="21" s="1"/>
  <c r="I40" i="21" a="1"/>
  <c r="I40" i="21" s="1"/>
  <c r="H40" i="21" a="1"/>
  <c r="H40" i="21" s="1"/>
  <c r="G40" i="21" a="1"/>
  <c r="G40" i="21" s="1"/>
  <c r="CW39" i="21" a="1"/>
  <c r="CW39" i="21" s="1"/>
  <c r="CV39" i="21" a="1"/>
  <c r="CV39" i="21" s="1"/>
  <c r="CU39" i="21" a="1"/>
  <c r="CU39" i="21" s="1"/>
  <c r="CT39" i="21" a="1"/>
  <c r="CT39" i="21" s="1"/>
  <c r="CS39" i="21" a="1"/>
  <c r="CS39" i="21" s="1"/>
  <c r="CR39" i="21" a="1"/>
  <c r="CR39" i="21" s="1"/>
  <c r="CQ39" i="21" a="1"/>
  <c r="CQ39" i="21" s="1"/>
  <c r="CP39" i="21" a="1"/>
  <c r="CP39" i="21" s="1"/>
  <c r="CO39" i="21" a="1"/>
  <c r="CO39" i="21" s="1"/>
  <c r="CN39" i="21" a="1"/>
  <c r="CN39" i="21" s="1"/>
  <c r="CM39" i="21" a="1"/>
  <c r="CM39" i="21" s="1"/>
  <c r="CL39" i="21" a="1"/>
  <c r="CL39" i="21" s="1"/>
  <c r="CK39" i="21" a="1"/>
  <c r="CK39" i="21" s="1"/>
  <c r="CJ39" i="21" a="1"/>
  <c r="CJ39" i="21" s="1"/>
  <c r="CI39" i="21" a="1"/>
  <c r="CI39" i="21" s="1"/>
  <c r="CH39" i="21" a="1"/>
  <c r="CH39" i="21" s="1"/>
  <c r="CG39" i="21" a="1"/>
  <c r="CG39" i="21" s="1"/>
  <c r="CF39" i="21" a="1"/>
  <c r="CF39" i="21" s="1"/>
  <c r="CE39" i="21" a="1"/>
  <c r="CE39" i="21" s="1"/>
  <c r="CD39" i="21" a="1"/>
  <c r="CD39" i="21" s="1"/>
  <c r="CC39" i="21" a="1"/>
  <c r="CC39" i="21" s="1"/>
  <c r="CB39" i="21" a="1"/>
  <c r="CB39" i="21" s="1"/>
  <c r="CA39" i="21" a="1"/>
  <c r="CA39" i="21" s="1"/>
  <c r="BZ39" i="21" a="1"/>
  <c r="BZ39" i="21" s="1"/>
  <c r="BY39" i="21" a="1"/>
  <c r="BY39" i="21" s="1"/>
  <c r="BX39" i="21" a="1"/>
  <c r="BX39" i="21" s="1"/>
  <c r="BW39" i="21" a="1"/>
  <c r="BW39" i="21" s="1"/>
  <c r="BV39" i="21" a="1"/>
  <c r="BV39" i="21" s="1"/>
  <c r="BU39" i="21" a="1"/>
  <c r="BU39" i="21" s="1"/>
  <c r="BT39" i="21" a="1"/>
  <c r="BT39" i="21" s="1"/>
  <c r="BS39" i="21" a="1"/>
  <c r="BS39" i="21" s="1"/>
  <c r="BR39" i="21" a="1"/>
  <c r="BR39" i="21" s="1"/>
  <c r="BQ39" i="21" a="1"/>
  <c r="BQ39" i="21" s="1"/>
  <c r="BP39" i="21" a="1"/>
  <c r="BP39" i="21" s="1"/>
  <c r="BO39" i="21" a="1"/>
  <c r="BO39" i="21" s="1"/>
  <c r="BN39" i="21" a="1"/>
  <c r="BN39" i="21" s="1"/>
  <c r="BM39" i="21" a="1"/>
  <c r="BM39" i="21" s="1"/>
  <c r="BL39" i="21" a="1"/>
  <c r="BL39" i="21" s="1"/>
  <c r="BK39" i="21" a="1"/>
  <c r="BK39" i="21" s="1"/>
  <c r="BJ39" i="21" a="1"/>
  <c r="BJ39" i="21" s="1"/>
  <c r="BI39" i="21" a="1"/>
  <c r="BI39" i="21" s="1"/>
  <c r="BH39" i="21" a="1"/>
  <c r="BH39" i="21" s="1"/>
  <c r="BG39" i="21" a="1"/>
  <c r="BG39" i="21" s="1"/>
  <c r="BF39" i="21" a="1"/>
  <c r="BF39" i="21" s="1"/>
  <c r="BE39" i="21" a="1"/>
  <c r="BE39" i="21" s="1"/>
  <c r="BD39" i="21" a="1"/>
  <c r="BD39" i="21" s="1"/>
  <c r="BC39" i="21" a="1"/>
  <c r="BC39" i="21" s="1"/>
  <c r="BB39" i="21" a="1"/>
  <c r="BB39" i="21" s="1"/>
  <c r="BA39" i="21" a="1"/>
  <c r="BA39" i="21" s="1"/>
  <c r="AZ39" i="21" a="1"/>
  <c r="AZ39" i="21" s="1"/>
  <c r="AY39" i="21" a="1"/>
  <c r="AY39" i="21" s="1"/>
  <c r="AX39" i="21" a="1"/>
  <c r="AX39" i="21" s="1"/>
  <c r="AW39" i="21" a="1"/>
  <c r="AW39" i="21" s="1"/>
  <c r="AV39" i="21" a="1"/>
  <c r="AV39" i="21" s="1"/>
  <c r="AU39" i="21" a="1"/>
  <c r="AU39" i="21" s="1"/>
  <c r="AT39" i="21" a="1"/>
  <c r="AT39" i="21" s="1"/>
  <c r="AS39" i="21" a="1"/>
  <c r="AS39" i="21" s="1"/>
  <c r="AR39" i="21" a="1"/>
  <c r="AR39" i="21" s="1"/>
  <c r="AQ39" i="21" a="1"/>
  <c r="AQ39" i="21" s="1"/>
  <c r="AP39" i="21" a="1"/>
  <c r="AP39" i="21" s="1"/>
  <c r="AO39" i="21" a="1"/>
  <c r="AO39" i="21" s="1"/>
  <c r="AN39" i="21" a="1"/>
  <c r="AN39" i="21" s="1"/>
  <c r="AM39" i="21" a="1"/>
  <c r="AM39" i="21" s="1"/>
  <c r="AL39" i="21" a="1"/>
  <c r="AL39" i="21" s="1"/>
  <c r="AK39" i="21" a="1"/>
  <c r="AK39" i="21" s="1"/>
  <c r="AJ39" i="21" a="1"/>
  <c r="AJ39" i="21" s="1"/>
  <c r="AI39" i="21" a="1"/>
  <c r="AI39" i="21" s="1"/>
  <c r="AH39" i="21" a="1"/>
  <c r="AH39" i="21" s="1"/>
  <c r="AG39" i="21" a="1"/>
  <c r="AG39" i="21" s="1"/>
  <c r="AF39" i="21" a="1"/>
  <c r="AF39" i="21" s="1"/>
  <c r="AE39" i="21" a="1"/>
  <c r="AE39" i="21" s="1"/>
  <c r="AD39" i="21" a="1"/>
  <c r="AD39" i="21" s="1"/>
  <c r="AC39" i="21" a="1"/>
  <c r="AC39" i="21" s="1"/>
  <c r="AB39" i="21" a="1"/>
  <c r="AB39" i="21" s="1"/>
  <c r="AA39" i="21" a="1"/>
  <c r="AA39" i="21" s="1"/>
  <c r="Z39" i="21" a="1"/>
  <c r="Z39" i="21" s="1"/>
  <c r="Y39" i="21" a="1"/>
  <c r="Y39" i="21" s="1"/>
  <c r="X39" i="21" a="1"/>
  <c r="X39" i="21" s="1"/>
  <c r="W39" i="21" a="1"/>
  <c r="W39" i="21" s="1"/>
  <c r="V39" i="21" a="1"/>
  <c r="V39" i="21" s="1"/>
  <c r="U39" i="21" a="1"/>
  <c r="U39" i="21" s="1"/>
  <c r="T39" i="21" a="1"/>
  <c r="T39" i="21" s="1"/>
  <c r="S39" i="21" a="1"/>
  <c r="S39" i="21" s="1"/>
  <c r="R39" i="21" a="1"/>
  <c r="R39" i="21" s="1"/>
  <c r="Q39" i="21" a="1"/>
  <c r="Q39" i="21" s="1"/>
  <c r="P39" i="21" a="1"/>
  <c r="P39" i="21" s="1"/>
  <c r="O39" i="21" a="1"/>
  <c r="O39" i="21" s="1"/>
  <c r="N39" i="21" a="1"/>
  <c r="N39" i="21" s="1"/>
  <c r="M39" i="21" a="1"/>
  <c r="M39" i="21" s="1"/>
  <c r="L39" i="21" a="1"/>
  <c r="L39" i="21" s="1"/>
  <c r="K39" i="21" a="1"/>
  <c r="K39" i="21" s="1"/>
  <c r="J39" i="21" a="1"/>
  <c r="J39" i="21" s="1"/>
  <c r="I39" i="21" a="1"/>
  <c r="I39" i="21" s="1"/>
  <c r="H39" i="21" a="1"/>
  <c r="H39" i="21" s="1"/>
  <c r="G39" i="21" a="1"/>
  <c r="G39" i="21" s="1"/>
  <c r="CW38" i="21" a="1"/>
  <c r="CW38" i="21" s="1"/>
  <c r="CV38" i="21" a="1"/>
  <c r="CV38" i="21" s="1"/>
  <c r="CU38" i="21" a="1"/>
  <c r="CU38" i="21" s="1"/>
  <c r="CT38" i="21" a="1"/>
  <c r="CT38" i="21" s="1"/>
  <c r="CS38" i="21" a="1"/>
  <c r="CS38" i="21" s="1"/>
  <c r="CR38" i="21" a="1"/>
  <c r="CR38" i="21" s="1"/>
  <c r="CQ38" i="21" a="1"/>
  <c r="CQ38" i="21" s="1"/>
  <c r="CP38" i="21" a="1"/>
  <c r="CP38" i="21" s="1"/>
  <c r="CO38" i="21" a="1"/>
  <c r="CO38" i="21" s="1"/>
  <c r="CN38" i="21" a="1"/>
  <c r="CN38" i="21" s="1"/>
  <c r="CM38" i="21" a="1"/>
  <c r="CM38" i="21" s="1"/>
  <c r="CL38" i="21" a="1"/>
  <c r="CL38" i="21" s="1"/>
  <c r="CK38" i="21" a="1"/>
  <c r="CK38" i="21" s="1"/>
  <c r="CJ38" i="21" a="1"/>
  <c r="CJ38" i="21" s="1"/>
  <c r="CI38" i="21" a="1"/>
  <c r="CI38" i="21" s="1"/>
  <c r="CH38" i="21" a="1"/>
  <c r="CH38" i="21" s="1"/>
  <c r="CG38" i="21" a="1"/>
  <c r="CG38" i="21" s="1"/>
  <c r="CF38" i="21" a="1"/>
  <c r="CF38" i="21" s="1"/>
  <c r="CE38" i="21" a="1"/>
  <c r="CE38" i="21" s="1"/>
  <c r="CD38" i="21" a="1"/>
  <c r="CD38" i="21" s="1"/>
  <c r="CC38" i="21" a="1"/>
  <c r="CC38" i="21" s="1"/>
  <c r="CB38" i="21" a="1"/>
  <c r="CB38" i="21" s="1"/>
  <c r="CA38" i="21" a="1"/>
  <c r="CA38" i="21" s="1"/>
  <c r="BZ38" i="21" a="1"/>
  <c r="BZ38" i="21" s="1"/>
  <c r="BY38" i="21" a="1"/>
  <c r="BY38" i="21" s="1"/>
  <c r="BX38" i="21" a="1"/>
  <c r="BX38" i="21" s="1"/>
  <c r="BW38" i="21" a="1"/>
  <c r="BW38" i="21" s="1"/>
  <c r="BV38" i="21" a="1"/>
  <c r="BV38" i="21" s="1"/>
  <c r="BU38" i="21" a="1"/>
  <c r="BU38" i="21" s="1"/>
  <c r="BT38" i="21" a="1"/>
  <c r="BT38" i="21" s="1"/>
  <c r="BS38" i="21" a="1"/>
  <c r="BS38" i="21" s="1"/>
  <c r="BR38" i="21" a="1"/>
  <c r="BR38" i="21" s="1"/>
  <c r="BQ38" i="21" a="1"/>
  <c r="BQ38" i="21" s="1"/>
  <c r="BP38" i="21" a="1"/>
  <c r="BP38" i="21" s="1"/>
  <c r="BO38" i="21" a="1"/>
  <c r="BO38" i="21" s="1"/>
  <c r="BN38" i="21" a="1"/>
  <c r="BN38" i="21" s="1"/>
  <c r="BM38" i="21" a="1"/>
  <c r="BM38" i="21" s="1"/>
  <c r="BL38" i="21" a="1"/>
  <c r="BL38" i="21" s="1"/>
  <c r="BK38" i="21" a="1"/>
  <c r="BK38" i="21" s="1"/>
  <c r="BJ38" i="21" a="1"/>
  <c r="BJ38" i="21" s="1"/>
  <c r="BI38" i="21" a="1"/>
  <c r="BI38" i="21" s="1"/>
  <c r="BH38" i="21" a="1"/>
  <c r="BH38" i="21" s="1"/>
  <c r="BG38" i="21" a="1"/>
  <c r="BG38" i="21" s="1"/>
  <c r="BF38" i="21" a="1"/>
  <c r="BF38" i="21" s="1"/>
  <c r="BE38" i="21" a="1"/>
  <c r="BE38" i="21" s="1"/>
  <c r="BD38" i="21" a="1"/>
  <c r="BD38" i="21" s="1"/>
  <c r="BC38" i="21" a="1"/>
  <c r="BC38" i="21" s="1"/>
  <c r="BB38" i="21" a="1"/>
  <c r="BB38" i="21" s="1"/>
  <c r="BA38" i="21" a="1"/>
  <c r="BA38" i="21" s="1"/>
  <c r="AZ38" i="21" a="1"/>
  <c r="AZ38" i="21" s="1"/>
  <c r="AY38" i="21" a="1"/>
  <c r="AY38" i="21" s="1"/>
  <c r="AX38" i="21" a="1"/>
  <c r="AX38" i="21" s="1"/>
  <c r="AW38" i="21" a="1"/>
  <c r="AW38" i="21" s="1"/>
  <c r="AV38" i="21" a="1"/>
  <c r="AV38" i="21" s="1"/>
  <c r="AU38" i="21" a="1"/>
  <c r="AU38" i="21" s="1"/>
  <c r="AT38" i="21" a="1"/>
  <c r="AT38" i="21" s="1"/>
  <c r="AS38" i="21" a="1"/>
  <c r="AS38" i="21" s="1"/>
  <c r="AR38" i="21" a="1"/>
  <c r="AR38" i="21" s="1"/>
  <c r="AQ38" i="21" a="1"/>
  <c r="AQ38" i="21" s="1"/>
  <c r="AP38" i="21" a="1"/>
  <c r="AP38" i="21" s="1"/>
  <c r="AO38" i="21" a="1"/>
  <c r="AO38" i="21" s="1"/>
  <c r="AN38" i="21" a="1"/>
  <c r="AN38" i="21" s="1"/>
  <c r="AM38" i="21" a="1"/>
  <c r="AM38" i="21" s="1"/>
  <c r="AL38" i="21" a="1"/>
  <c r="AL38" i="21" s="1"/>
  <c r="AK38" i="21" a="1"/>
  <c r="AK38" i="21" s="1"/>
  <c r="AJ38" i="21" a="1"/>
  <c r="AJ38" i="21" s="1"/>
  <c r="AI38" i="21" a="1"/>
  <c r="AI38" i="21" s="1"/>
  <c r="AH38" i="21" a="1"/>
  <c r="AH38" i="21" s="1"/>
  <c r="AG38" i="21" a="1"/>
  <c r="AG38" i="21" s="1"/>
  <c r="AF38" i="21" a="1"/>
  <c r="AF38" i="21" s="1"/>
  <c r="AE38" i="21" a="1"/>
  <c r="AE38" i="21" s="1"/>
  <c r="AD38" i="21" a="1"/>
  <c r="AD38" i="21" s="1"/>
  <c r="AC38" i="21" a="1"/>
  <c r="AC38" i="21" s="1"/>
  <c r="AB38" i="21" a="1"/>
  <c r="AB38" i="21" s="1"/>
  <c r="AA38" i="21" a="1"/>
  <c r="AA38" i="21" s="1"/>
  <c r="Z38" i="21" a="1"/>
  <c r="Z38" i="21" s="1"/>
  <c r="Y38" i="21" a="1"/>
  <c r="Y38" i="21" s="1"/>
  <c r="X38" i="21" a="1"/>
  <c r="X38" i="21" s="1"/>
  <c r="W38" i="21" a="1"/>
  <c r="W38" i="21" s="1"/>
  <c r="V38" i="21" a="1"/>
  <c r="V38" i="21" s="1"/>
  <c r="U38" i="21" a="1"/>
  <c r="U38" i="21" s="1"/>
  <c r="T38" i="21" a="1"/>
  <c r="T38" i="21" s="1"/>
  <c r="S38" i="21" a="1"/>
  <c r="S38" i="21" s="1"/>
  <c r="R38" i="21" a="1"/>
  <c r="R38" i="21" s="1"/>
  <c r="Q38" i="21" a="1"/>
  <c r="Q38" i="21" s="1"/>
  <c r="P38" i="21" a="1"/>
  <c r="P38" i="21" s="1"/>
  <c r="O38" i="21" a="1"/>
  <c r="O38" i="21" s="1"/>
  <c r="N38" i="21" a="1"/>
  <c r="N38" i="21" s="1"/>
  <c r="M38" i="21" a="1"/>
  <c r="M38" i="21" s="1"/>
  <c r="L38" i="21" a="1"/>
  <c r="L38" i="21" s="1"/>
  <c r="K38" i="21" a="1"/>
  <c r="K38" i="21" s="1"/>
  <c r="J38" i="21" a="1"/>
  <c r="J38" i="21" s="1"/>
  <c r="I38" i="21" a="1"/>
  <c r="I38" i="21" s="1"/>
  <c r="H38" i="21" a="1"/>
  <c r="H38" i="21" s="1"/>
  <c r="G38" i="21" a="1"/>
  <c r="G38" i="21" s="1"/>
  <c r="CW37" i="21" a="1"/>
  <c r="CW37" i="21" s="1"/>
  <c r="CV37" i="21" a="1"/>
  <c r="CV37" i="21" s="1"/>
  <c r="CU37" i="21" a="1"/>
  <c r="CU37" i="21" s="1"/>
  <c r="CT37" i="21" a="1"/>
  <c r="CT37" i="21" s="1"/>
  <c r="CS37" i="21" a="1"/>
  <c r="CS37" i="21" s="1"/>
  <c r="CR37" i="21" a="1"/>
  <c r="CR37" i="21" s="1"/>
  <c r="CQ37" i="21" a="1"/>
  <c r="CQ37" i="21" s="1"/>
  <c r="CP37" i="21" a="1"/>
  <c r="CP37" i="21" s="1"/>
  <c r="CO37" i="21" a="1"/>
  <c r="CO37" i="21" s="1"/>
  <c r="CN37" i="21" a="1"/>
  <c r="CN37" i="21" s="1"/>
  <c r="CM37" i="21" a="1"/>
  <c r="CM37" i="21" s="1"/>
  <c r="CL37" i="21" a="1"/>
  <c r="CL37" i="21" s="1"/>
  <c r="CK37" i="21" a="1"/>
  <c r="CK37" i="21" s="1"/>
  <c r="CJ37" i="21" a="1"/>
  <c r="CJ37" i="21" s="1"/>
  <c r="CI37" i="21" a="1"/>
  <c r="CI37" i="21" s="1"/>
  <c r="CH37" i="21" a="1"/>
  <c r="CH37" i="21" s="1"/>
  <c r="CG37" i="21" a="1"/>
  <c r="CG37" i="21" s="1"/>
  <c r="CF37" i="21" a="1"/>
  <c r="CF37" i="21" s="1"/>
  <c r="CE37" i="21" a="1"/>
  <c r="CE37" i="21" s="1"/>
  <c r="CD37" i="21" a="1"/>
  <c r="CD37" i="21" s="1"/>
  <c r="CC37" i="21" a="1"/>
  <c r="CC37" i="21" s="1"/>
  <c r="CB37" i="21" a="1"/>
  <c r="CB37" i="21" s="1"/>
  <c r="CA37" i="21" a="1"/>
  <c r="CA37" i="21" s="1"/>
  <c r="BZ37" i="21" a="1"/>
  <c r="BZ37" i="21" s="1"/>
  <c r="BY37" i="21" a="1"/>
  <c r="BY37" i="21" s="1"/>
  <c r="BX37" i="21" a="1"/>
  <c r="BX37" i="21" s="1"/>
  <c r="BW37" i="21" a="1"/>
  <c r="BW37" i="21" s="1"/>
  <c r="BV37" i="21" a="1"/>
  <c r="BV37" i="21" s="1"/>
  <c r="BU37" i="21" a="1"/>
  <c r="BU37" i="21" s="1"/>
  <c r="BT37" i="21" a="1"/>
  <c r="BT37" i="21" s="1"/>
  <c r="BS37" i="21" a="1"/>
  <c r="BS37" i="21" s="1"/>
  <c r="BR37" i="21" a="1"/>
  <c r="BR37" i="21" s="1"/>
  <c r="BQ37" i="21" a="1"/>
  <c r="BQ37" i="21" s="1"/>
  <c r="BP37" i="21" a="1"/>
  <c r="BP37" i="21" s="1"/>
  <c r="BO37" i="21" a="1"/>
  <c r="BO37" i="21" s="1"/>
  <c r="BN37" i="21" a="1"/>
  <c r="BN37" i="21" s="1"/>
  <c r="BM37" i="21" a="1"/>
  <c r="BM37" i="21" s="1"/>
  <c r="BL37" i="21" a="1"/>
  <c r="BL37" i="21" s="1"/>
  <c r="BK37" i="21" a="1"/>
  <c r="BK37" i="21" s="1"/>
  <c r="BJ37" i="21" a="1"/>
  <c r="BJ37" i="21" s="1"/>
  <c r="BI37" i="21" a="1"/>
  <c r="BI37" i="21" s="1"/>
  <c r="BH37" i="21" a="1"/>
  <c r="BH37" i="21" s="1"/>
  <c r="BG37" i="21" a="1"/>
  <c r="BG37" i="21" s="1"/>
  <c r="BF37" i="21" a="1"/>
  <c r="BF37" i="21" s="1"/>
  <c r="BE37" i="21" a="1"/>
  <c r="BE37" i="21" s="1"/>
  <c r="BD37" i="21" a="1"/>
  <c r="BD37" i="21" s="1"/>
  <c r="BC37" i="21" a="1"/>
  <c r="BC37" i="21" s="1"/>
  <c r="BB37" i="21" a="1"/>
  <c r="BB37" i="21" s="1"/>
  <c r="BA37" i="21" a="1"/>
  <c r="BA37" i="21" s="1"/>
  <c r="AZ37" i="21" a="1"/>
  <c r="AZ37" i="21" s="1"/>
  <c r="AY37" i="21" a="1"/>
  <c r="AY37" i="21" s="1"/>
  <c r="AX37" i="21" a="1"/>
  <c r="AX37" i="21" s="1"/>
  <c r="AW37" i="21" a="1"/>
  <c r="AW37" i="21" s="1"/>
  <c r="AV37" i="21" a="1"/>
  <c r="AV37" i="21" s="1"/>
  <c r="AU37" i="21" a="1"/>
  <c r="AU37" i="21" s="1"/>
  <c r="AT37" i="21" a="1"/>
  <c r="AT37" i="21" s="1"/>
  <c r="AS37" i="21" a="1"/>
  <c r="AS37" i="21" s="1"/>
  <c r="AR37" i="21" a="1"/>
  <c r="AR37" i="21" s="1"/>
  <c r="AQ37" i="21" a="1"/>
  <c r="AQ37" i="21" s="1"/>
  <c r="AP37" i="21" a="1"/>
  <c r="AP37" i="21" s="1"/>
  <c r="AO37" i="21" a="1"/>
  <c r="AO37" i="21" s="1"/>
  <c r="AN37" i="21" a="1"/>
  <c r="AN37" i="21" s="1"/>
  <c r="AM37" i="21" a="1"/>
  <c r="AM37" i="21" s="1"/>
  <c r="AL37" i="21" a="1"/>
  <c r="AL37" i="21" s="1"/>
  <c r="AK37" i="21" a="1"/>
  <c r="AK37" i="21" s="1"/>
  <c r="AJ37" i="21" a="1"/>
  <c r="AJ37" i="21" s="1"/>
  <c r="AI37" i="21" a="1"/>
  <c r="AI37" i="21" s="1"/>
  <c r="AH37" i="21" a="1"/>
  <c r="AH37" i="21" s="1"/>
  <c r="AG37" i="21" a="1"/>
  <c r="AG37" i="21" s="1"/>
  <c r="AF37" i="21" a="1"/>
  <c r="AF37" i="21" s="1"/>
  <c r="AE37" i="21" a="1"/>
  <c r="AE37" i="21" s="1"/>
  <c r="AD37" i="21" a="1"/>
  <c r="AD37" i="21" s="1"/>
  <c r="AC37" i="21" a="1"/>
  <c r="AC37" i="21" s="1"/>
  <c r="AB37" i="21" a="1"/>
  <c r="AB37" i="21" s="1"/>
  <c r="AA37" i="21" a="1"/>
  <c r="AA37" i="21" s="1"/>
  <c r="Z37" i="21" a="1"/>
  <c r="Z37" i="21" s="1"/>
  <c r="Y37" i="21" a="1"/>
  <c r="Y37" i="21" s="1"/>
  <c r="X37" i="21" a="1"/>
  <c r="X37" i="21" s="1"/>
  <c r="W37" i="21" a="1"/>
  <c r="W37" i="21" s="1"/>
  <c r="V37" i="21" a="1"/>
  <c r="V37" i="21" s="1"/>
  <c r="U37" i="21" a="1"/>
  <c r="U37" i="21" s="1"/>
  <c r="T37" i="21" a="1"/>
  <c r="T37" i="21" s="1"/>
  <c r="S37" i="21" a="1"/>
  <c r="S37" i="21" s="1"/>
  <c r="R37" i="21" a="1"/>
  <c r="R37" i="21" s="1"/>
  <c r="Q37" i="21" a="1"/>
  <c r="Q37" i="21" s="1"/>
  <c r="P37" i="21" a="1"/>
  <c r="P37" i="21" s="1"/>
  <c r="O37" i="21" a="1"/>
  <c r="O37" i="21" s="1"/>
  <c r="N37" i="21" a="1"/>
  <c r="N37" i="21" s="1"/>
  <c r="M37" i="21" a="1"/>
  <c r="M37" i="21" s="1"/>
  <c r="L37" i="21" a="1"/>
  <c r="L37" i="21" s="1"/>
  <c r="K37" i="21" a="1"/>
  <c r="K37" i="21" s="1"/>
  <c r="J37" i="21" a="1"/>
  <c r="J37" i="21" s="1"/>
  <c r="I37" i="21" a="1"/>
  <c r="I37" i="21" s="1"/>
  <c r="H37" i="21" a="1"/>
  <c r="H37" i="21" s="1"/>
  <c r="G37" i="21" a="1"/>
  <c r="G37" i="21" s="1"/>
  <c r="CW36" i="21" a="1"/>
  <c r="CW36" i="21" s="1"/>
  <c r="CV36" i="21" a="1"/>
  <c r="CV36" i="21" s="1"/>
  <c r="CU36" i="21" a="1"/>
  <c r="CU36" i="21" s="1"/>
  <c r="CT36" i="21" a="1"/>
  <c r="CT36" i="21" s="1"/>
  <c r="CS36" i="21" a="1"/>
  <c r="CS36" i="21" s="1"/>
  <c r="CR36" i="21" a="1"/>
  <c r="CR36" i="21" s="1"/>
  <c r="CQ36" i="21" a="1"/>
  <c r="CQ36" i="21" s="1"/>
  <c r="CP36" i="21" a="1"/>
  <c r="CP36" i="21" s="1"/>
  <c r="CO36" i="21" a="1"/>
  <c r="CO36" i="21" s="1"/>
  <c r="CN36" i="21" a="1"/>
  <c r="CN36" i="21" s="1"/>
  <c r="CM36" i="21" a="1"/>
  <c r="CM36" i="21" s="1"/>
  <c r="CL36" i="21" a="1"/>
  <c r="CL36" i="21" s="1"/>
  <c r="CK36" i="21" a="1"/>
  <c r="CK36" i="21" s="1"/>
  <c r="CJ36" i="21" a="1"/>
  <c r="CJ36" i="21" s="1"/>
  <c r="CI36" i="21" a="1"/>
  <c r="CI36" i="21" s="1"/>
  <c r="CH36" i="21" a="1"/>
  <c r="CH36" i="21" s="1"/>
  <c r="CG36" i="21" a="1"/>
  <c r="CG36" i="21" s="1"/>
  <c r="CF36" i="21" a="1"/>
  <c r="CF36" i="21" s="1"/>
  <c r="CE36" i="21" a="1"/>
  <c r="CE36" i="21" s="1"/>
  <c r="CD36" i="21" a="1"/>
  <c r="CD36" i="21" s="1"/>
  <c r="CC36" i="21" a="1"/>
  <c r="CC36" i="21" s="1"/>
  <c r="CB36" i="21" a="1"/>
  <c r="CB36" i="21" s="1"/>
  <c r="CA36" i="21" a="1"/>
  <c r="CA36" i="21" s="1"/>
  <c r="BZ36" i="21" a="1"/>
  <c r="BZ36" i="21" s="1"/>
  <c r="BY36" i="21" a="1"/>
  <c r="BY36" i="21" s="1"/>
  <c r="BX36" i="21" a="1"/>
  <c r="BX36" i="21" s="1"/>
  <c r="BW36" i="21" a="1"/>
  <c r="BW36" i="21" s="1"/>
  <c r="BV36" i="21" a="1"/>
  <c r="BV36" i="21" s="1"/>
  <c r="BU36" i="21" a="1"/>
  <c r="BU36" i="21" s="1"/>
  <c r="BT36" i="21" a="1"/>
  <c r="BT36" i="21" s="1"/>
  <c r="BS36" i="21" a="1"/>
  <c r="BS36" i="21" s="1"/>
  <c r="BR36" i="21" a="1"/>
  <c r="BR36" i="21" s="1"/>
  <c r="BQ36" i="21" a="1"/>
  <c r="BQ36" i="21" s="1"/>
  <c r="BP36" i="21" a="1"/>
  <c r="BP36" i="21" s="1"/>
  <c r="BO36" i="21" a="1"/>
  <c r="BO36" i="21" s="1"/>
  <c r="BN36" i="21" a="1"/>
  <c r="BN36" i="21" s="1"/>
  <c r="BM36" i="21" a="1"/>
  <c r="BM36" i="21" s="1"/>
  <c r="BL36" i="21" a="1"/>
  <c r="BL36" i="21" s="1"/>
  <c r="BK36" i="21" a="1"/>
  <c r="BK36" i="21" s="1"/>
  <c r="BJ36" i="21" a="1"/>
  <c r="BJ36" i="21" s="1"/>
  <c r="BI36" i="21" a="1"/>
  <c r="BI36" i="21" s="1"/>
  <c r="BH36" i="21" a="1"/>
  <c r="BH36" i="21" s="1"/>
  <c r="BG36" i="21" a="1"/>
  <c r="BG36" i="21" s="1"/>
  <c r="BF36" i="21" a="1"/>
  <c r="BF36" i="21" s="1"/>
  <c r="BE36" i="21" a="1"/>
  <c r="BE36" i="21" s="1"/>
  <c r="BD36" i="21" a="1"/>
  <c r="BD36" i="21" s="1"/>
  <c r="BC36" i="21" a="1"/>
  <c r="BC36" i="21" s="1"/>
  <c r="BB36" i="21" a="1"/>
  <c r="BB36" i="21" s="1"/>
  <c r="BA36" i="21" a="1"/>
  <c r="BA36" i="21" s="1"/>
  <c r="AZ36" i="21" a="1"/>
  <c r="AZ36" i="21" s="1"/>
  <c r="AY36" i="21" a="1"/>
  <c r="AY36" i="21" s="1"/>
  <c r="AX36" i="21" a="1"/>
  <c r="AX36" i="21" s="1"/>
  <c r="AW36" i="21" a="1"/>
  <c r="AW36" i="21" s="1"/>
  <c r="AV36" i="21" a="1"/>
  <c r="AV36" i="21" s="1"/>
  <c r="AU36" i="21" a="1"/>
  <c r="AU36" i="21" s="1"/>
  <c r="AT36" i="21" a="1"/>
  <c r="AT36" i="21" s="1"/>
  <c r="AS36" i="21" a="1"/>
  <c r="AS36" i="21" s="1"/>
  <c r="AR36" i="21" a="1"/>
  <c r="AR36" i="21" s="1"/>
  <c r="AQ36" i="21" a="1"/>
  <c r="AQ36" i="21" s="1"/>
  <c r="AP36" i="21" a="1"/>
  <c r="AP36" i="21" s="1"/>
  <c r="AO36" i="21" a="1"/>
  <c r="AO36" i="21" s="1"/>
  <c r="AN36" i="21" a="1"/>
  <c r="AN36" i="21" s="1"/>
  <c r="AM36" i="21" a="1"/>
  <c r="AM36" i="21" s="1"/>
  <c r="AL36" i="21" a="1"/>
  <c r="AL36" i="21" s="1"/>
  <c r="AK36" i="21" a="1"/>
  <c r="AK36" i="21" s="1"/>
  <c r="AJ36" i="21" a="1"/>
  <c r="AJ36" i="21" s="1"/>
  <c r="AI36" i="21" a="1"/>
  <c r="AI36" i="21" s="1"/>
  <c r="AH36" i="21" a="1"/>
  <c r="AH36" i="21" s="1"/>
  <c r="AG36" i="21" a="1"/>
  <c r="AG36" i="21" s="1"/>
  <c r="AF36" i="21" a="1"/>
  <c r="AF36" i="21" s="1"/>
  <c r="AE36" i="21" a="1"/>
  <c r="AE36" i="21" s="1"/>
  <c r="AD36" i="21" a="1"/>
  <c r="AD36" i="21" s="1"/>
  <c r="AC36" i="21" a="1"/>
  <c r="AC36" i="21" s="1"/>
  <c r="AB36" i="21" a="1"/>
  <c r="AB36" i="21" s="1"/>
  <c r="AA36" i="21" a="1"/>
  <c r="AA36" i="21" s="1"/>
  <c r="Z36" i="21" a="1"/>
  <c r="Z36" i="21" s="1"/>
  <c r="Y36" i="21" a="1"/>
  <c r="Y36" i="21" s="1"/>
  <c r="X36" i="21" a="1"/>
  <c r="X36" i="21" s="1"/>
  <c r="W36" i="21" a="1"/>
  <c r="W36" i="21" s="1"/>
  <c r="V36" i="21" a="1"/>
  <c r="V36" i="21" s="1"/>
  <c r="U36" i="21" a="1"/>
  <c r="U36" i="21" s="1"/>
  <c r="T36" i="21" a="1"/>
  <c r="T36" i="21" s="1"/>
  <c r="S36" i="21" a="1"/>
  <c r="S36" i="21" s="1"/>
  <c r="R36" i="21" a="1"/>
  <c r="R36" i="21" s="1"/>
  <c r="Q36" i="21" a="1"/>
  <c r="Q36" i="21" s="1"/>
  <c r="P36" i="21" a="1"/>
  <c r="P36" i="21" s="1"/>
  <c r="O36" i="21" a="1"/>
  <c r="O36" i="21" s="1"/>
  <c r="N36" i="21" a="1"/>
  <c r="N36" i="21" s="1"/>
  <c r="M36" i="21" a="1"/>
  <c r="M36" i="21" s="1"/>
  <c r="L36" i="21" a="1"/>
  <c r="L36" i="21" s="1"/>
  <c r="K36" i="21" a="1"/>
  <c r="K36" i="21" s="1"/>
  <c r="J36" i="21" a="1"/>
  <c r="J36" i="21" s="1"/>
  <c r="I36" i="21" a="1"/>
  <c r="I36" i="21" s="1"/>
  <c r="H36" i="21" a="1"/>
  <c r="H36" i="21" s="1"/>
  <c r="G36" i="21" a="1"/>
  <c r="G36" i="21" s="1"/>
  <c r="CW35" i="21" a="1"/>
  <c r="CW35" i="21" s="1"/>
  <c r="CV35" i="21" a="1"/>
  <c r="CV35" i="21" s="1"/>
  <c r="CU35" i="21" a="1"/>
  <c r="CU35" i="21" s="1"/>
  <c r="CT35" i="21" a="1"/>
  <c r="CT35" i="21" s="1"/>
  <c r="CS35" i="21" a="1"/>
  <c r="CS35" i="21" s="1"/>
  <c r="CR35" i="21" a="1"/>
  <c r="CR35" i="21" s="1"/>
  <c r="CQ35" i="21" a="1"/>
  <c r="CQ35" i="21" s="1"/>
  <c r="CP35" i="21" a="1"/>
  <c r="CP35" i="21" s="1"/>
  <c r="CO35" i="21" a="1"/>
  <c r="CO35" i="21" s="1"/>
  <c r="CN35" i="21" a="1"/>
  <c r="CN35" i="21" s="1"/>
  <c r="CM35" i="21" a="1"/>
  <c r="CM35" i="21" s="1"/>
  <c r="CL35" i="21" a="1"/>
  <c r="CL35" i="21" s="1"/>
  <c r="CK35" i="21" a="1"/>
  <c r="CK35" i="21" s="1"/>
  <c r="CJ35" i="21" a="1"/>
  <c r="CJ35" i="21" s="1"/>
  <c r="CI35" i="21" a="1"/>
  <c r="CI35" i="21" s="1"/>
  <c r="CH35" i="21" a="1"/>
  <c r="CH35" i="21" s="1"/>
  <c r="CG35" i="21" a="1"/>
  <c r="CG35" i="21" s="1"/>
  <c r="CF35" i="21" a="1"/>
  <c r="CF35" i="21" s="1"/>
  <c r="CE35" i="21" a="1"/>
  <c r="CE35" i="21" s="1"/>
  <c r="CD35" i="21" a="1"/>
  <c r="CD35" i="21" s="1"/>
  <c r="CC35" i="21" a="1"/>
  <c r="CC35" i="21" s="1"/>
  <c r="CB35" i="21" a="1"/>
  <c r="CB35" i="21" s="1"/>
  <c r="CA35" i="21" a="1"/>
  <c r="CA35" i="21" s="1"/>
  <c r="BZ35" i="21" a="1"/>
  <c r="BZ35" i="21" s="1"/>
  <c r="BY35" i="21" a="1"/>
  <c r="BY35" i="21" s="1"/>
  <c r="BX35" i="21" a="1"/>
  <c r="BX35" i="21" s="1"/>
  <c r="BW35" i="21" a="1"/>
  <c r="BW35" i="21" s="1"/>
  <c r="BV35" i="21" a="1"/>
  <c r="BV35" i="21" s="1"/>
  <c r="BU35" i="21" a="1"/>
  <c r="BU35" i="21" s="1"/>
  <c r="BT35" i="21" a="1"/>
  <c r="BT35" i="21" s="1"/>
  <c r="BS35" i="21" a="1"/>
  <c r="BS35" i="21" s="1"/>
  <c r="BR35" i="21" a="1"/>
  <c r="BR35" i="21" s="1"/>
  <c r="BQ35" i="21" a="1"/>
  <c r="BQ35" i="21" s="1"/>
  <c r="BP35" i="21" a="1"/>
  <c r="BP35" i="21" s="1"/>
  <c r="BO35" i="21" a="1"/>
  <c r="BO35" i="21" s="1"/>
  <c r="BN35" i="21" a="1"/>
  <c r="BN35" i="21" s="1"/>
  <c r="BM35" i="21" a="1"/>
  <c r="BM35" i="21" s="1"/>
  <c r="BL35" i="21" a="1"/>
  <c r="BL35" i="21" s="1"/>
  <c r="BK35" i="21" a="1"/>
  <c r="BK35" i="21" s="1"/>
  <c r="BJ35" i="21" a="1"/>
  <c r="BJ35" i="21" s="1"/>
  <c r="BI35" i="21" a="1"/>
  <c r="BI35" i="21" s="1"/>
  <c r="BH35" i="21" a="1"/>
  <c r="BH35" i="21" s="1"/>
  <c r="BG35" i="21" a="1"/>
  <c r="BG35" i="21" s="1"/>
  <c r="BF35" i="21" a="1"/>
  <c r="BF35" i="21" s="1"/>
  <c r="BE35" i="21" a="1"/>
  <c r="BE35" i="21" s="1"/>
  <c r="BD35" i="21" a="1"/>
  <c r="BD35" i="21" s="1"/>
  <c r="BC35" i="21" a="1"/>
  <c r="BC35" i="21" s="1"/>
  <c r="BB35" i="21" a="1"/>
  <c r="BB35" i="21" s="1"/>
  <c r="BA35" i="21" a="1"/>
  <c r="BA35" i="21" s="1"/>
  <c r="AZ35" i="21" a="1"/>
  <c r="AZ35" i="21" s="1"/>
  <c r="AY35" i="21" a="1"/>
  <c r="AY35" i="21" s="1"/>
  <c r="AX35" i="21" a="1"/>
  <c r="AX35" i="21" s="1"/>
  <c r="AW35" i="21" a="1"/>
  <c r="AW35" i="21" s="1"/>
  <c r="AV35" i="21" a="1"/>
  <c r="AV35" i="21" s="1"/>
  <c r="AU35" i="21" a="1"/>
  <c r="AU35" i="21" s="1"/>
  <c r="AT35" i="21" a="1"/>
  <c r="AT35" i="21" s="1"/>
  <c r="AS35" i="21" a="1"/>
  <c r="AS35" i="21" s="1"/>
  <c r="AR35" i="21" a="1"/>
  <c r="AR35" i="21" s="1"/>
  <c r="AQ35" i="21" a="1"/>
  <c r="AQ35" i="21" s="1"/>
  <c r="AP35" i="21" a="1"/>
  <c r="AP35" i="21" s="1"/>
  <c r="AO35" i="21" a="1"/>
  <c r="AO35" i="21" s="1"/>
  <c r="AN35" i="21" a="1"/>
  <c r="AN35" i="21" s="1"/>
  <c r="AM35" i="21" a="1"/>
  <c r="AM35" i="21" s="1"/>
  <c r="AL35" i="21" a="1"/>
  <c r="AL35" i="21" s="1"/>
  <c r="AK35" i="21" a="1"/>
  <c r="AK35" i="21" s="1"/>
  <c r="AJ35" i="21" a="1"/>
  <c r="AJ35" i="21" s="1"/>
  <c r="AI35" i="21" a="1"/>
  <c r="AI35" i="21" s="1"/>
  <c r="AH35" i="21" a="1"/>
  <c r="AH35" i="21" s="1"/>
  <c r="AG35" i="21" a="1"/>
  <c r="AG35" i="21" s="1"/>
  <c r="AF35" i="21" a="1"/>
  <c r="AF35" i="21" s="1"/>
  <c r="AE35" i="21" a="1"/>
  <c r="AE35" i="21" s="1"/>
  <c r="AD35" i="21" a="1"/>
  <c r="AD35" i="21" s="1"/>
  <c r="AC35" i="21" a="1"/>
  <c r="AC35" i="21" s="1"/>
  <c r="AB35" i="21" a="1"/>
  <c r="AB35" i="21" s="1"/>
  <c r="AA35" i="21" a="1"/>
  <c r="AA35" i="21" s="1"/>
  <c r="Z35" i="21" a="1"/>
  <c r="Z35" i="21" s="1"/>
  <c r="Y35" i="21" a="1"/>
  <c r="Y35" i="21" s="1"/>
  <c r="X35" i="21" a="1"/>
  <c r="X35" i="21" s="1"/>
  <c r="W35" i="21" a="1"/>
  <c r="W35" i="21" s="1"/>
  <c r="V35" i="21" a="1"/>
  <c r="V35" i="21" s="1"/>
  <c r="U35" i="21" a="1"/>
  <c r="U35" i="21" s="1"/>
  <c r="T35" i="21" a="1"/>
  <c r="T35" i="21" s="1"/>
  <c r="S35" i="21" a="1"/>
  <c r="S35" i="21" s="1"/>
  <c r="R35" i="21" a="1"/>
  <c r="R35" i="21" s="1"/>
  <c r="Q35" i="21" a="1"/>
  <c r="Q35" i="21" s="1"/>
  <c r="P35" i="21" a="1"/>
  <c r="P35" i="21" s="1"/>
  <c r="O35" i="21" a="1"/>
  <c r="O35" i="21" s="1"/>
  <c r="N35" i="21" a="1"/>
  <c r="N35" i="21" s="1"/>
  <c r="M35" i="21" a="1"/>
  <c r="M35" i="21" s="1"/>
  <c r="L35" i="21" a="1"/>
  <c r="L35" i="21" s="1"/>
  <c r="K35" i="21" a="1"/>
  <c r="K35" i="21" s="1"/>
  <c r="J35" i="21" a="1"/>
  <c r="J35" i="21" s="1"/>
  <c r="I35" i="21" a="1"/>
  <c r="I35" i="21" s="1"/>
  <c r="H35" i="21" a="1"/>
  <c r="H35" i="21" s="1"/>
  <c r="G35" i="21" a="1"/>
  <c r="G35" i="21" s="1"/>
  <c r="CW34" i="21" a="1"/>
  <c r="CW34" i="21" s="1"/>
  <c r="CV34" i="21" a="1"/>
  <c r="CV34" i="21" s="1"/>
  <c r="CU34" i="21" a="1"/>
  <c r="CU34" i="21" s="1"/>
  <c r="CT34" i="21" a="1"/>
  <c r="CT34" i="21" s="1"/>
  <c r="CS34" i="21" a="1"/>
  <c r="CS34" i="21" s="1"/>
  <c r="CR34" i="21" a="1"/>
  <c r="CR34" i="21" s="1"/>
  <c r="CQ34" i="21" a="1"/>
  <c r="CQ34" i="21" s="1"/>
  <c r="CP34" i="21" a="1"/>
  <c r="CP34" i="21" s="1"/>
  <c r="CO34" i="21" a="1"/>
  <c r="CO34" i="21" s="1"/>
  <c r="CN34" i="21" a="1"/>
  <c r="CN34" i="21" s="1"/>
  <c r="CM34" i="21" a="1"/>
  <c r="CM34" i="21" s="1"/>
  <c r="CL34" i="21" a="1"/>
  <c r="CL34" i="21" s="1"/>
  <c r="CK34" i="21" a="1"/>
  <c r="CK34" i="21" s="1"/>
  <c r="CJ34" i="21" a="1"/>
  <c r="CJ34" i="21" s="1"/>
  <c r="CI34" i="21" a="1"/>
  <c r="CI34" i="21" s="1"/>
  <c r="CH34" i="21" a="1"/>
  <c r="CH34" i="21" s="1"/>
  <c r="CG34" i="21" a="1"/>
  <c r="CG34" i="21" s="1"/>
  <c r="CF34" i="21" a="1"/>
  <c r="CF34" i="21" s="1"/>
  <c r="CE34" i="21" a="1"/>
  <c r="CE34" i="21" s="1"/>
  <c r="CD34" i="21" a="1"/>
  <c r="CD34" i="21" s="1"/>
  <c r="CC34" i="21" a="1"/>
  <c r="CC34" i="21" s="1"/>
  <c r="CB34" i="21" a="1"/>
  <c r="CB34" i="21" s="1"/>
  <c r="CA34" i="21" a="1"/>
  <c r="CA34" i="21" s="1"/>
  <c r="BZ34" i="21" a="1"/>
  <c r="BZ34" i="21" s="1"/>
  <c r="BY34" i="21" a="1"/>
  <c r="BY34" i="21" s="1"/>
  <c r="BX34" i="21" a="1"/>
  <c r="BX34" i="21" s="1"/>
  <c r="BW34" i="21" a="1"/>
  <c r="BW34" i="21" s="1"/>
  <c r="BV34" i="21" a="1"/>
  <c r="BV34" i="21" s="1"/>
  <c r="BU34" i="21" a="1"/>
  <c r="BU34" i="21" s="1"/>
  <c r="BT34" i="21" a="1"/>
  <c r="BT34" i="21" s="1"/>
  <c r="BS34" i="21" a="1"/>
  <c r="BS34" i="21" s="1"/>
  <c r="BR34" i="21" a="1"/>
  <c r="BR34" i="21" s="1"/>
  <c r="BQ34" i="21" a="1"/>
  <c r="BQ34" i="21" s="1"/>
  <c r="BP34" i="21" a="1"/>
  <c r="BP34" i="21" s="1"/>
  <c r="BO34" i="21" a="1"/>
  <c r="BO34" i="21" s="1"/>
  <c r="BN34" i="21" a="1"/>
  <c r="BN34" i="21" s="1"/>
  <c r="BM34" i="21" a="1"/>
  <c r="BM34" i="21" s="1"/>
  <c r="BL34" i="21" a="1"/>
  <c r="BL34" i="21" s="1"/>
  <c r="BK34" i="21" a="1"/>
  <c r="BK34" i="21" s="1"/>
  <c r="BJ34" i="21" a="1"/>
  <c r="BJ34" i="21" s="1"/>
  <c r="BI34" i="21" a="1"/>
  <c r="BI34" i="21" s="1"/>
  <c r="BH34" i="21" a="1"/>
  <c r="BH34" i="21" s="1"/>
  <c r="BG34" i="21" a="1"/>
  <c r="BG34" i="21" s="1"/>
  <c r="BF34" i="21" a="1"/>
  <c r="BF34" i="21" s="1"/>
  <c r="BE34" i="21" a="1"/>
  <c r="BE34" i="21" s="1"/>
  <c r="BD34" i="21" a="1"/>
  <c r="BD34" i="21" s="1"/>
  <c r="BC34" i="21" a="1"/>
  <c r="BC34" i="21" s="1"/>
  <c r="BB34" i="21" a="1"/>
  <c r="BB34" i="21" s="1"/>
  <c r="BA34" i="21" a="1"/>
  <c r="BA34" i="21" s="1"/>
  <c r="AZ34" i="21" a="1"/>
  <c r="AZ34" i="21" s="1"/>
  <c r="AY34" i="21" a="1"/>
  <c r="AY34" i="21" s="1"/>
  <c r="AX34" i="21" a="1"/>
  <c r="AX34" i="21" s="1"/>
  <c r="AW34" i="21" a="1"/>
  <c r="AW34" i="21" s="1"/>
  <c r="AV34" i="21" a="1"/>
  <c r="AV34" i="21" s="1"/>
  <c r="AU34" i="21" a="1"/>
  <c r="AU34" i="21" s="1"/>
  <c r="AT34" i="21" a="1"/>
  <c r="AT34" i="21" s="1"/>
  <c r="AS34" i="21" a="1"/>
  <c r="AS34" i="21" s="1"/>
  <c r="AR34" i="21" a="1"/>
  <c r="AR34" i="21" s="1"/>
  <c r="AQ34" i="21" a="1"/>
  <c r="AQ34" i="21" s="1"/>
  <c r="AP34" i="21" a="1"/>
  <c r="AP34" i="21" s="1"/>
  <c r="AO34" i="21" a="1"/>
  <c r="AO34" i="21" s="1"/>
  <c r="AN34" i="21" a="1"/>
  <c r="AN34" i="21" s="1"/>
  <c r="AM34" i="21" a="1"/>
  <c r="AM34" i="21" s="1"/>
  <c r="AL34" i="21" a="1"/>
  <c r="AL34" i="21" s="1"/>
  <c r="AK34" i="21" a="1"/>
  <c r="AK34" i="21" s="1"/>
  <c r="AJ34" i="21" a="1"/>
  <c r="AJ34" i="21" s="1"/>
  <c r="AI34" i="21" a="1"/>
  <c r="AI34" i="21" s="1"/>
  <c r="AH34" i="21" a="1"/>
  <c r="AH34" i="21" s="1"/>
  <c r="AG34" i="21" a="1"/>
  <c r="AG34" i="21" s="1"/>
  <c r="AF34" i="21" a="1"/>
  <c r="AF34" i="21" s="1"/>
  <c r="AE34" i="21" a="1"/>
  <c r="AE34" i="21" s="1"/>
  <c r="AD34" i="21" a="1"/>
  <c r="AD34" i="21" s="1"/>
  <c r="AC34" i="21" a="1"/>
  <c r="AC34" i="21" s="1"/>
  <c r="AB34" i="21" a="1"/>
  <c r="AB34" i="21" s="1"/>
  <c r="AA34" i="21" a="1"/>
  <c r="AA34" i="21" s="1"/>
  <c r="Z34" i="21" a="1"/>
  <c r="Z34" i="21" s="1"/>
  <c r="Y34" i="21" a="1"/>
  <c r="Y34" i="21" s="1"/>
  <c r="X34" i="21" a="1"/>
  <c r="X34" i="21" s="1"/>
  <c r="W34" i="21" a="1"/>
  <c r="W34" i="21" s="1"/>
  <c r="V34" i="21" a="1"/>
  <c r="V34" i="21" s="1"/>
  <c r="U34" i="21" a="1"/>
  <c r="U34" i="21" s="1"/>
  <c r="T34" i="21" a="1"/>
  <c r="T34" i="21" s="1"/>
  <c r="S34" i="21" a="1"/>
  <c r="S34" i="21" s="1"/>
  <c r="R34" i="21" a="1"/>
  <c r="R34" i="21" s="1"/>
  <c r="Q34" i="21" a="1"/>
  <c r="Q34" i="21" s="1"/>
  <c r="P34" i="21" a="1"/>
  <c r="P34" i="21" s="1"/>
  <c r="O34" i="21" a="1"/>
  <c r="O34" i="21" s="1"/>
  <c r="N34" i="21" a="1"/>
  <c r="N34" i="21" s="1"/>
  <c r="M34" i="21" a="1"/>
  <c r="M34" i="21" s="1"/>
  <c r="L34" i="21" a="1"/>
  <c r="L34" i="21" s="1"/>
  <c r="K34" i="21" a="1"/>
  <c r="K34" i="21" s="1"/>
  <c r="J34" i="21" a="1"/>
  <c r="J34" i="21" s="1"/>
  <c r="I34" i="21" a="1"/>
  <c r="I34" i="21" s="1"/>
  <c r="H34" i="21" a="1"/>
  <c r="H34" i="21" s="1"/>
  <c r="G34" i="21" a="1"/>
  <c r="G34" i="21" s="1"/>
  <c r="CW33" i="21" a="1"/>
  <c r="CW33" i="21" s="1"/>
  <c r="CV33" i="21" a="1"/>
  <c r="CV33" i="21" s="1"/>
  <c r="CU33" i="21" a="1"/>
  <c r="CU33" i="21" s="1"/>
  <c r="CT33" i="21" a="1"/>
  <c r="CT33" i="21" s="1"/>
  <c r="CS33" i="21" a="1"/>
  <c r="CS33" i="21" s="1"/>
  <c r="CR33" i="21" a="1"/>
  <c r="CR33" i="21" s="1"/>
  <c r="CQ33" i="21" a="1"/>
  <c r="CQ33" i="21" s="1"/>
  <c r="CP33" i="21" a="1"/>
  <c r="CP33" i="21" s="1"/>
  <c r="CO33" i="21" a="1"/>
  <c r="CO33" i="21" s="1"/>
  <c r="CN33" i="21" a="1"/>
  <c r="CN33" i="21" s="1"/>
  <c r="CM33" i="21" a="1"/>
  <c r="CM33" i="21" s="1"/>
  <c r="CL33" i="21" a="1"/>
  <c r="CL33" i="21" s="1"/>
  <c r="CK33" i="21" a="1"/>
  <c r="CK33" i="21" s="1"/>
  <c r="CJ33" i="21" a="1"/>
  <c r="CJ33" i="21" s="1"/>
  <c r="CI33" i="21" a="1"/>
  <c r="CI33" i="21" s="1"/>
  <c r="CH33" i="21" a="1"/>
  <c r="CH33" i="21" s="1"/>
  <c r="CG33" i="21" a="1"/>
  <c r="CG33" i="21" s="1"/>
  <c r="CF33" i="21" a="1"/>
  <c r="CF33" i="21" s="1"/>
  <c r="CE33" i="21" a="1"/>
  <c r="CE33" i="21" s="1"/>
  <c r="CD33" i="21" a="1"/>
  <c r="CD33" i="21" s="1"/>
  <c r="CC33" i="21" a="1"/>
  <c r="CC33" i="21" s="1"/>
  <c r="CB33" i="21" a="1"/>
  <c r="CB33" i="21" s="1"/>
  <c r="CA33" i="21" a="1"/>
  <c r="CA33" i="21" s="1"/>
  <c r="BZ33" i="21" a="1"/>
  <c r="BZ33" i="21" s="1"/>
  <c r="BY33" i="21" a="1"/>
  <c r="BY33" i="21" s="1"/>
  <c r="BX33" i="21" a="1"/>
  <c r="BX33" i="21" s="1"/>
  <c r="BW33" i="21" a="1"/>
  <c r="BW33" i="21" s="1"/>
  <c r="BV33" i="21" a="1"/>
  <c r="BV33" i="21" s="1"/>
  <c r="BU33" i="21" a="1"/>
  <c r="BU33" i="21" s="1"/>
  <c r="BT33" i="21" a="1"/>
  <c r="BT33" i="21" s="1"/>
  <c r="BS33" i="21" a="1"/>
  <c r="BS33" i="21" s="1"/>
  <c r="BR33" i="21" a="1"/>
  <c r="BR33" i="21" s="1"/>
  <c r="BQ33" i="21" a="1"/>
  <c r="BQ33" i="21" s="1"/>
  <c r="BP33" i="21" a="1"/>
  <c r="BP33" i="21" s="1"/>
  <c r="BO33" i="21" a="1"/>
  <c r="BO33" i="21" s="1"/>
  <c r="BN33" i="21" a="1"/>
  <c r="BN33" i="21" s="1"/>
  <c r="BM33" i="21" a="1"/>
  <c r="BM33" i="21" s="1"/>
  <c r="BL33" i="21" a="1"/>
  <c r="BL33" i="21" s="1"/>
  <c r="BK33" i="21" a="1"/>
  <c r="BK33" i="21" s="1"/>
  <c r="BJ33" i="21" a="1"/>
  <c r="BJ33" i="21" s="1"/>
  <c r="BI33" i="21" a="1"/>
  <c r="BI33" i="21" s="1"/>
  <c r="BH33" i="21" a="1"/>
  <c r="BH33" i="21" s="1"/>
  <c r="BG33" i="21" a="1"/>
  <c r="BG33" i="21" s="1"/>
  <c r="BF33" i="21" a="1"/>
  <c r="BF33" i="21" s="1"/>
  <c r="BE33" i="21" a="1"/>
  <c r="BE33" i="21" s="1"/>
  <c r="BD33" i="21" a="1"/>
  <c r="BD33" i="21" s="1"/>
  <c r="BC33" i="21" a="1"/>
  <c r="BC33" i="21" s="1"/>
  <c r="BB33" i="21" a="1"/>
  <c r="BB33" i="21" s="1"/>
  <c r="BA33" i="21" a="1"/>
  <c r="BA33" i="21" s="1"/>
  <c r="AZ33" i="21" a="1"/>
  <c r="AZ33" i="21" s="1"/>
  <c r="AY33" i="21" a="1"/>
  <c r="AY33" i="21" s="1"/>
  <c r="AX33" i="21" a="1"/>
  <c r="AX33" i="21" s="1"/>
  <c r="AW33" i="21" a="1"/>
  <c r="AW33" i="21" s="1"/>
  <c r="AV33" i="21" a="1"/>
  <c r="AV33" i="21" s="1"/>
  <c r="AU33" i="21" a="1"/>
  <c r="AU33" i="21" s="1"/>
  <c r="AT33" i="21" a="1"/>
  <c r="AT33" i="21" s="1"/>
  <c r="AS33" i="21" a="1"/>
  <c r="AS33" i="21" s="1"/>
  <c r="AR33" i="21" a="1"/>
  <c r="AR33" i="21" s="1"/>
  <c r="AQ33" i="21" a="1"/>
  <c r="AQ33" i="21" s="1"/>
  <c r="AP33" i="21" a="1"/>
  <c r="AP33" i="21" s="1"/>
  <c r="AO33" i="21" a="1"/>
  <c r="AO33" i="21" s="1"/>
  <c r="AN33" i="21" a="1"/>
  <c r="AN33" i="21" s="1"/>
  <c r="AM33" i="21" a="1"/>
  <c r="AM33" i="21" s="1"/>
  <c r="AL33" i="21" a="1"/>
  <c r="AL33" i="21" s="1"/>
  <c r="AK33" i="21" a="1"/>
  <c r="AK33" i="21" s="1"/>
  <c r="AJ33" i="21" a="1"/>
  <c r="AJ33" i="21" s="1"/>
  <c r="AI33" i="21" a="1"/>
  <c r="AI33" i="21" s="1"/>
  <c r="AH33" i="21" a="1"/>
  <c r="AH33" i="21" s="1"/>
  <c r="AG33" i="21" a="1"/>
  <c r="AG33" i="21" s="1"/>
  <c r="AF33" i="21" a="1"/>
  <c r="AF33" i="21" s="1"/>
  <c r="AE33" i="21" a="1"/>
  <c r="AE33" i="21" s="1"/>
  <c r="AD33" i="21" a="1"/>
  <c r="AD33" i="21" s="1"/>
  <c r="AC33" i="21" a="1"/>
  <c r="AC33" i="21" s="1"/>
  <c r="AB33" i="21" a="1"/>
  <c r="AB33" i="21" s="1"/>
  <c r="AA33" i="21" a="1"/>
  <c r="AA33" i="21" s="1"/>
  <c r="Z33" i="21" a="1"/>
  <c r="Z33" i="21" s="1"/>
  <c r="Y33" i="21" a="1"/>
  <c r="Y33" i="21" s="1"/>
  <c r="X33" i="21" a="1"/>
  <c r="X33" i="21" s="1"/>
  <c r="W33" i="21" a="1"/>
  <c r="W33" i="21" s="1"/>
  <c r="V33" i="21" a="1"/>
  <c r="V33" i="21" s="1"/>
  <c r="U33" i="21" a="1"/>
  <c r="U33" i="21" s="1"/>
  <c r="T33" i="21" a="1"/>
  <c r="T33" i="21" s="1"/>
  <c r="S33" i="21" a="1"/>
  <c r="S33" i="21" s="1"/>
  <c r="R33" i="21" a="1"/>
  <c r="R33" i="21" s="1"/>
  <c r="Q33" i="21" a="1"/>
  <c r="Q33" i="21" s="1"/>
  <c r="P33" i="21" a="1"/>
  <c r="P33" i="21" s="1"/>
  <c r="O33" i="21" a="1"/>
  <c r="O33" i="21" s="1"/>
  <c r="N33" i="21" a="1"/>
  <c r="N33" i="21" s="1"/>
  <c r="M33" i="21" a="1"/>
  <c r="M33" i="21" s="1"/>
  <c r="L33" i="21" a="1"/>
  <c r="L33" i="21" s="1"/>
  <c r="K33" i="21" a="1"/>
  <c r="K33" i="21" s="1"/>
  <c r="J33" i="21" a="1"/>
  <c r="J33" i="21" s="1"/>
  <c r="I33" i="21" a="1"/>
  <c r="I33" i="21" s="1"/>
  <c r="H33" i="21" a="1"/>
  <c r="H33" i="21" s="1"/>
  <c r="G33" i="21" a="1"/>
  <c r="G33" i="21" s="1"/>
  <c r="CW32" i="21" a="1"/>
  <c r="CW32" i="21" s="1"/>
  <c r="CV32" i="21" a="1"/>
  <c r="CV32" i="21" s="1"/>
  <c r="CU32" i="21" a="1"/>
  <c r="CU32" i="21" s="1"/>
  <c r="CT32" i="21" a="1"/>
  <c r="CT32" i="21" s="1"/>
  <c r="CS32" i="21" a="1"/>
  <c r="CS32" i="21" s="1"/>
  <c r="CR32" i="21" a="1"/>
  <c r="CR32" i="21" s="1"/>
  <c r="CQ32" i="21" a="1"/>
  <c r="CQ32" i="21" s="1"/>
  <c r="CP32" i="21" a="1"/>
  <c r="CP32" i="21" s="1"/>
  <c r="CO32" i="21" a="1"/>
  <c r="CO32" i="21" s="1"/>
  <c r="CN32" i="21" a="1"/>
  <c r="CN32" i="21" s="1"/>
  <c r="CM32" i="21" a="1"/>
  <c r="CM32" i="21" s="1"/>
  <c r="CL32" i="21" a="1"/>
  <c r="CL32" i="21" s="1"/>
  <c r="CK32" i="21" a="1"/>
  <c r="CK32" i="21" s="1"/>
  <c r="CJ32" i="21" a="1"/>
  <c r="CJ32" i="21" s="1"/>
  <c r="CI32" i="21" a="1"/>
  <c r="CI32" i="21" s="1"/>
  <c r="CH32" i="21" a="1"/>
  <c r="CH32" i="21" s="1"/>
  <c r="CG32" i="21" a="1"/>
  <c r="CG32" i="21" s="1"/>
  <c r="CF32" i="21" a="1"/>
  <c r="CF32" i="21" s="1"/>
  <c r="CE32" i="21" a="1"/>
  <c r="CE32" i="21" s="1"/>
  <c r="CD32" i="21" a="1"/>
  <c r="CD32" i="21" s="1"/>
  <c r="CC32" i="21" a="1"/>
  <c r="CC32" i="21" s="1"/>
  <c r="CB32" i="21" a="1"/>
  <c r="CB32" i="21" s="1"/>
  <c r="CA32" i="21" a="1"/>
  <c r="CA32" i="21" s="1"/>
  <c r="BZ32" i="21" a="1"/>
  <c r="BZ32" i="21" s="1"/>
  <c r="BY32" i="21" a="1"/>
  <c r="BY32" i="21" s="1"/>
  <c r="BX32" i="21" a="1"/>
  <c r="BX32" i="21" s="1"/>
  <c r="BW32" i="21" a="1"/>
  <c r="BW32" i="21" s="1"/>
  <c r="BV32" i="21" a="1"/>
  <c r="BV32" i="21" s="1"/>
  <c r="BU32" i="21" a="1"/>
  <c r="BU32" i="21" s="1"/>
  <c r="BT32" i="21" a="1"/>
  <c r="BT32" i="21" s="1"/>
  <c r="BS32" i="21" a="1"/>
  <c r="BS32" i="21" s="1"/>
  <c r="BR32" i="21" a="1"/>
  <c r="BR32" i="21" s="1"/>
  <c r="BQ32" i="21" a="1"/>
  <c r="BQ32" i="21" s="1"/>
  <c r="BP32" i="21" a="1"/>
  <c r="BP32" i="21" s="1"/>
  <c r="BO32" i="21" a="1"/>
  <c r="BO32" i="21" s="1"/>
  <c r="BN32" i="21" a="1"/>
  <c r="BN32" i="21" s="1"/>
  <c r="BM32" i="21" a="1"/>
  <c r="BM32" i="21" s="1"/>
  <c r="BL32" i="21" a="1"/>
  <c r="BL32" i="21" s="1"/>
  <c r="BK32" i="21" a="1"/>
  <c r="BK32" i="21" s="1"/>
  <c r="BJ32" i="21" a="1"/>
  <c r="BJ32" i="21" s="1"/>
  <c r="BI32" i="21" a="1"/>
  <c r="BI32" i="21" s="1"/>
  <c r="BH32" i="21" a="1"/>
  <c r="BH32" i="21" s="1"/>
  <c r="BG32" i="21" a="1"/>
  <c r="BG32" i="21" s="1"/>
  <c r="BF32" i="21" a="1"/>
  <c r="BF32" i="21" s="1"/>
  <c r="BE32" i="21" a="1"/>
  <c r="BE32" i="21" s="1"/>
  <c r="BD32" i="21" a="1"/>
  <c r="BD32" i="21" s="1"/>
  <c r="BC32" i="21" a="1"/>
  <c r="BC32" i="21" s="1"/>
  <c r="BB32" i="21" a="1"/>
  <c r="BB32" i="21" s="1"/>
  <c r="BA32" i="21" a="1"/>
  <c r="BA32" i="21" s="1"/>
  <c r="AZ32" i="21" a="1"/>
  <c r="AZ32" i="21" s="1"/>
  <c r="AY32" i="21" a="1"/>
  <c r="AY32" i="21" s="1"/>
  <c r="AX32" i="21" a="1"/>
  <c r="AX32" i="21" s="1"/>
  <c r="AW32" i="21" a="1"/>
  <c r="AW32" i="21" s="1"/>
  <c r="AV32" i="21" a="1"/>
  <c r="AV32" i="21" s="1"/>
  <c r="AU32" i="21" a="1"/>
  <c r="AU32" i="21" s="1"/>
  <c r="AT32" i="21" a="1"/>
  <c r="AT32" i="21" s="1"/>
  <c r="AS32" i="21" a="1"/>
  <c r="AS32" i="21" s="1"/>
  <c r="AR32" i="21" a="1"/>
  <c r="AR32" i="21" s="1"/>
  <c r="AQ32" i="21" a="1"/>
  <c r="AQ32" i="21" s="1"/>
  <c r="AP32" i="21" a="1"/>
  <c r="AP32" i="21" s="1"/>
  <c r="AO32" i="21" a="1"/>
  <c r="AO32" i="21" s="1"/>
  <c r="AN32" i="21" a="1"/>
  <c r="AN32" i="21" s="1"/>
  <c r="AM32" i="21" a="1"/>
  <c r="AM32" i="21" s="1"/>
  <c r="AL32" i="21" a="1"/>
  <c r="AL32" i="21" s="1"/>
  <c r="AK32" i="21" a="1"/>
  <c r="AK32" i="21" s="1"/>
  <c r="AJ32" i="21" a="1"/>
  <c r="AJ32" i="21" s="1"/>
  <c r="AI32" i="21" a="1"/>
  <c r="AI32" i="21" s="1"/>
  <c r="AH32" i="21" a="1"/>
  <c r="AH32" i="21" s="1"/>
  <c r="AG32" i="21" a="1"/>
  <c r="AG32" i="21" s="1"/>
  <c r="AF32" i="21" a="1"/>
  <c r="AF32" i="21" s="1"/>
  <c r="AE32" i="21" a="1"/>
  <c r="AE32" i="21" s="1"/>
  <c r="AD32" i="21" a="1"/>
  <c r="AD32" i="21" s="1"/>
  <c r="AC32" i="21" a="1"/>
  <c r="AC32" i="21" s="1"/>
  <c r="AB32" i="21" a="1"/>
  <c r="AB32" i="21" s="1"/>
  <c r="AA32" i="21" a="1"/>
  <c r="AA32" i="21" s="1"/>
  <c r="Z32" i="21" a="1"/>
  <c r="Z32" i="21" s="1"/>
  <c r="Y32" i="21" a="1"/>
  <c r="Y32" i="21" s="1"/>
  <c r="X32" i="21" a="1"/>
  <c r="X32" i="21" s="1"/>
  <c r="W32" i="21" a="1"/>
  <c r="W32" i="21" s="1"/>
  <c r="V32" i="21" a="1"/>
  <c r="V32" i="21" s="1"/>
  <c r="U32" i="21" a="1"/>
  <c r="U32" i="21" s="1"/>
  <c r="T32" i="21" a="1"/>
  <c r="T32" i="21" s="1"/>
  <c r="S32" i="21" a="1"/>
  <c r="S32" i="21" s="1"/>
  <c r="R32" i="21" a="1"/>
  <c r="R32" i="21" s="1"/>
  <c r="Q32" i="21" a="1"/>
  <c r="Q32" i="21" s="1"/>
  <c r="P32" i="21" a="1"/>
  <c r="P32" i="21" s="1"/>
  <c r="O32" i="21" a="1"/>
  <c r="O32" i="21" s="1"/>
  <c r="N32" i="21" a="1"/>
  <c r="N32" i="21" s="1"/>
  <c r="M32" i="21" a="1"/>
  <c r="M32" i="21" s="1"/>
  <c r="L32" i="21" a="1"/>
  <c r="L32" i="21" s="1"/>
  <c r="K32" i="21" a="1"/>
  <c r="K32" i="21" s="1"/>
  <c r="J32" i="21" a="1"/>
  <c r="J32" i="21" s="1"/>
  <c r="I32" i="21" a="1"/>
  <c r="I32" i="21" s="1"/>
  <c r="H32" i="21" a="1"/>
  <c r="H32" i="21" s="1"/>
  <c r="G32" i="21" a="1"/>
  <c r="G32" i="21" s="1"/>
  <c r="CW31" i="21" a="1"/>
  <c r="CW31" i="21" s="1"/>
  <c r="CV31" i="21" a="1"/>
  <c r="CV31" i="21" s="1"/>
  <c r="CU31" i="21" a="1"/>
  <c r="CU31" i="21" s="1"/>
  <c r="CT31" i="21" a="1"/>
  <c r="CT31" i="21" s="1"/>
  <c r="CS31" i="21" a="1"/>
  <c r="CS31" i="21" s="1"/>
  <c r="CR31" i="21" a="1"/>
  <c r="CR31" i="21" s="1"/>
  <c r="CQ31" i="21" a="1"/>
  <c r="CQ31" i="21" s="1"/>
  <c r="CP31" i="21" a="1"/>
  <c r="CP31" i="21" s="1"/>
  <c r="CO31" i="21" a="1"/>
  <c r="CO31" i="21" s="1"/>
  <c r="CN31" i="21" a="1"/>
  <c r="CN31" i="21" s="1"/>
  <c r="CM31" i="21" a="1"/>
  <c r="CM31" i="21" s="1"/>
  <c r="CL31" i="21" a="1"/>
  <c r="CL31" i="21" s="1"/>
  <c r="CK31" i="21" a="1"/>
  <c r="CK31" i="21" s="1"/>
  <c r="CJ31" i="21" a="1"/>
  <c r="CJ31" i="21" s="1"/>
  <c r="CI31" i="21" a="1"/>
  <c r="CI31" i="21" s="1"/>
  <c r="CH31" i="21" a="1"/>
  <c r="CH31" i="21" s="1"/>
  <c r="CG31" i="21" a="1"/>
  <c r="CG31" i="21" s="1"/>
  <c r="CF31" i="21" a="1"/>
  <c r="CF31" i="21" s="1"/>
  <c r="CE31" i="21" a="1"/>
  <c r="CE31" i="21" s="1"/>
  <c r="CD31" i="21" a="1"/>
  <c r="CD31" i="21" s="1"/>
  <c r="CC31" i="21" a="1"/>
  <c r="CC31" i="21" s="1"/>
  <c r="CB31" i="21" a="1"/>
  <c r="CB31" i="21" s="1"/>
  <c r="CA31" i="21" a="1"/>
  <c r="CA31" i="21" s="1"/>
  <c r="BZ31" i="21" a="1"/>
  <c r="BZ31" i="21" s="1"/>
  <c r="BY31" i="21" a="1"/>
  <c r="BY31" i="21" s="1"/>
  <c r="BX31" i="21" a="1"/>
  <c r="BX31" i="21" s="1"/>
  <c r="BW31" i="21" a="1"/>
  <c r="BW31" i="21" s="1"/>
  <c r="BV31" i="21" a="1"/>
  <c r="BV31" i="21" s="1"/>
  <c r="BU31" i="21" a="1"/>
  <c r="BU31" i="21" s="1"/>
  <c r="BT31" i="21" a="1"/>
  <c r="BT31" i="21" s="1"/>
  <c r="BS31" i="21" a="1"/>
  <c r="BS31" i="21" s="1"/>
  <c r="BR31" i="21" a="1"/>
  <c r="BR31" i="21" s="1"/>
  <c r="BQ31" i="21" a="1"/>
  <c r="BQ31" i="21" s="1"/>
  <c r="BP31" i="21" a="1"/>
  <c r="BP31" i="21" s="1"/>
  <c r="BO31" i="21" a="1"/>
  <c r="BO31" i="21" s="1"/>
  <c r="BN31" i="21" a="1"/>
  <c r="BN31" i="21" s="1"/>
  <c r="BM31" i="21" a="1"/>
  <c r="BM31" i="21" s="1"/>
  <c r="BL31" i="21" a="1"/>
  <c r="BL31" i="21" s="1"/>
  <c r="BK31" i="21" a="1"/>
  <c r="BK31" i="21" s="1"/>
  <c r="BJ31" i="21" a="1"/>
  <c r="BJ31" i="21" s="1"/>
  <c r="BI31" i="21" a="1"/>
  <c r="BI31" i="21" s="1"/>
  <c r="BH31" i="21" a="1"/>
  <c r="BH31" i="21" s="1"/>
  <c r="BG31" i="21" a="1"/>
  <c r="BG31" i="21" s="1"/>
  <c r="BF31" i="21" a="1"/>
  <c r="BF31" i="21" s="1"/>
  <c r="BE31" i="21" a="1"/>
  <c r="BE31" i="21" s="1"/>
  <c r="BD31" i="21" a="1"/>
  <c r="BD31" i="21" s="1"/>
  <c r="BC31" i="21" a="1"/>
  <c r="BC31" i="21" s="1"/>
  <c r="BB31" i="21" a="1"/>
  <c r="BB31" i="21" s="1"/>
  <c r="BA31" i="21" a="1"/>
  <c r="BA31" i="21" s="1"/>
  <c r="AZ31" i="21" a="1"/>
  <c r="AZ31" i="21" s="1"/>
  <c r="AY31" i="21" a="1"/>
  <c r="AY31" i="21" s="1"/>
  <c r="AX31" i="21" a="1"/>
  <c r="AX31" i="21" s="1"/>
  <c r="AW31" i="21" a="1"/>
  <c r="AW31" i="21" s="1"/>
  <c r="AV31" i="21" a="1"/>
  <c r="AV31" i="21" s="1"/>
  <c r="AU31" i="21" a="1"/>
  <c r="AU31" i="21" s="1"/>
  <c r="AT31" i="21" a="1"/>
  <c r="AT31" i="21" s="1"/>
  <c r="AS31" i="21" a="1"/>
  <c r="AS31" i="21" s="1"/>
  <c r="AR31" i="21" a="1"/>
  <c r="AR31" i="21" s="1"/>
  <c r="AQ31" i="21" a="1"/>
  <c r="AQ31" i="21" s="1"/>
  <c r="AP31" i="21" a="1"/>
  <c r="AP31" i="21" s="1"/>
  <c r="AO31" i="21" a="1"/>
  <c r="AO31" i="21" s="1"/>
  <c r="AN31" i="21" a="1"/>
  <c r="AN31" i="21" s="1"/>
  <c r="AM31" i="21" a="1"/>
  <c r="AM31" i="21" s="1"/>
  <c r="AL31" i="21" a="1"/>
  <c r="AL31" i="21" s="1"/>
  <c r="AK31" i="21" a="1"/>
  <c r="AK31" i="21" s="1"/>
  <c r="AJ31" i="21" a="1"/>
  <c r="AJ31" i="21" s="1"/>
  <c r="AI31" i="21" a="1"/>
  <c r="AI31" i="21" s="1"/>
  <c r="AH31" i="21" a="1"/>
  <c r="AH31" i="21" s="1"/>
  <c r="AG31" i="21" a="1"/>
  <c r="AG31" i="21" s="1"/>
  <c r="AF31" i="21" a="1"/>
  <c r="AF31" i="21" s="1"/>
  <c r="AE31" i="21" a="1"/>
  <c r="AE31" i="21" s="1"/>
  <c r="AD31" i="21" a="1"/>
  <c r="AD31" i="21" s="1"/>
  <c r="AC31" i="21" a="1"/>
  <c r="AC31" i="21" s="1"/>
  <c r="AB31" i="21" a="1"/>
  <c r="AB31" i="21" s="1"/>
  <c r="AA31" i="21" a="1"/>
  <c r="AA31" i="21" s="1"/>
  <c r="Z31" i="21" a="1"/>
  <c r="Z31" i="21" s="1"/>
  <c r="Y31" i="21" a="1"/>
  <c r="Y31" i="21" s="1"/>
  <c r="X31" i="21" a="1"/>
  <c r="X31" i="21" s="1"/>
  <c r="W31" i="21" a="1"/>
  <c r="W31" i="21" s="1"/>
  <c r="V31" i="21" a="1"/>
  <c r="V31" i="21" s="1"/>
  <c r="U31" i="21" a="1"/>
  <c r="U31" i="21" s="1"/>
  <c r="T31" i="21" a="1"/>
  <c r="T31" i="21" s="1"/>
  <c r="S31" i="21" a="1"/>
  <c r="S31" i="21" s="1"/>
  <c r="R31" i="21" a="1"/>
  <c r="R31" i="21" s="1"/>
  <c r="Q31" i="21" a="1"/>
  <c r="Q31" i="21" s="1"/>
  <c r="P31" i="21" a="1"/>
  <c r="P31" i="21" s="1"/>
  <c r="O31" i="21" a="1"/>
  <c r="O31" i="21" s="1"/>
  <c r="N31" i="21" a="1"/>
  <c r="N31" i="21" s="1"/>
  <c r="M31" i="21" a="1"/>
  <c r="M31" i="21" s="1"/>
  <c r="L31" i="21" a="1"/>
  <c r="L31" i="21" s="1"/>
  <c r="K31" i="21" a="1"/>
  <c r="K31" i="21" s="1"/>
  <c r="J31" i="21" a="1"/>
  <c r="J31" i="21" s="1"/>
  <c r="I31" i="21" a="1"/>
  <c r="I31" i="21" s="1"/>
  <c r="H31" i="21" a="1"/>
  <c r="H31" i="21" s="1"/>
  <c r="G31" i="21" a="1"/>
  <c r="G31" i="21" s="1"/>
  <c r="CW30" i="21" a="1"/>
  <c r="CW30" i="21" s="1"/>
  <c r="CV30" i="21" a="1"/>
  <c r="CV30" i="21" s="1"/>
  <c r="CU30" i="21" a="1"/>
  <c r="CU30" i="21" s="1"/>
  <c r="CT30" i="21" a="1"/>
  <c r="CT30" i="21" s="1"/>
  <c r="CS30" i="21" a="1"/>
  <c r="CS30" i="21" s="1"/>
  <c r="CR30" i="21" a="1"/>
  <c r="CR30" i="21" s="1"/>
  <c r="CQ30" i="21" a="1"/>
  <c r="CQ30" i="21" s="1"/>
  <c r="CP30" i="21" a="1"/>
  <c r="CP30" i="21" s="1"/>
  <c r="CO30" i="21" a="1"/>
  <c r="CO30" i="21" s="1"/>
  <c r="CN30" i="21" a="1"/>
  <c r="CN30" i="21" s="1"/>
  <c r="CM30" i="21" a="1"/>
  <c r="CM30" i="21" s="1"/>
  <c r="CL30" i="21" a="1"/>
  <c r="CL30" i="21" s="1"/>
  <c r="CK30" i="21" a="1"/>
  <c r="CK30" i="21" s="1"/>
  <c r="CJ30" i="21" a="1"/>
  <c r="CJ30" i="21" s="1"/>
  <c r="CI30" i="21" a="1"/>
  <c r="CI30" i="21" s="1"/>
  <c r="CH30" i="21" a="1"/>
  <c r="CH30" i="21" s="1"/>
  <c r="CG30" i="21" a="1"/>
  <c r="CG30" i="21" s="1"/>
  <c r="CF30" i="21" a="1"/>
  <c r="CF30" i="21" s="1"/>
  <c r="CE30" i="21" a="1"/>
  <c r="CE30" i="21" s="1"/>
  <c r="CD30" i="21" a="1"/>
  <c r="CD30" i="21" s="1"/>
  <c r="CC30" i="21" a="1"/>
  <c r="CC30" i="21" s="1"/>
  <c r="CB30" i="21" a="1"/>
  <c r="CB30" i="21" s="1"/>
  <c r="CA30" i="21" a="1"/>
  <c r="CA30" i="21" s="1"/>
  <c r="BZ30" i="21" a="1"/>
  <c r="BZ30" i="21" s="1"/>
  <c r="BY30" i="21" a="1"/>
  <c r="BY30" i="21" s="1"/>
  <c r="BX30" i="21" a="1"/>
  <c r="BX30" i="21" s="1"/>
  <c r="BW30" i="21" a="1"/>
  <c r="BW30" i="21" s="1"/>
  <c r="BV30" i="21" a="1"/>
  <c r="BV30" i="21" s="1"/>
  <c r="BU30" i="21" a="1"/>
  <c r="BU30" i="21" s="1"/>
  <c r="BT30" i="21" a="1"/>
  <c r="BT30" i="21" s="1"/>
  <c r="BS30" i="21" a="1"/>
  <c r="BS30" i="21" s="1"/>
  <c r="BR30" i="21" a="1"/>
  <c r="BR30" i="21" s="1"/>
  <c r="BQ30" i="21" a="1"/>
  <c r="BQ30" i="21" s="1"/>
  <c r="BP30" i="21" a="1"/>
  <c r="BP30" i="21" s="1"/>
  <c r="BO30" i="21" a="1"/>
  <c r="BO30" i="21" s="1"/>
  <c r="BN30" i="21" a="1"/>
  <c r="BN30" i="21" s="1"/>
  <c r="BM30" i="21" a="1"/>
  <c r="BM30" i="21" s="1"/>
  <c r="BL30" i="21" a="1"/>
  <c r="BL30" i="21" s="1"/>
  <c r="BK30" i="21" a="1"/>
  <c r="BK30" i="21" s="1"/>
  <c r="BJ30" i="21" a="1"/>
  <c r="BJ30" i="21" s="1"/>
  <c r="BI30" i="21" a="1"/>
  <c r="BI30" i="21" s="1"/>
  <c r="BH30" i="21" a="1"/>
  <c r="BH30" i="21" s="1"/>
  <c r="BG30" i="21" a="1"/>
  <c r="BG30" i="21" s="1"/>
  <c r="BF30" i="21" a="1"/>
  <c r="BF30" i="21" s="1"/>
  <c r="BE30" i="21" a="1"/>
  <c r="BE30" i="21" s="1"/>
  <c r="BD30" i="21" a="1"/>
  <c r="BD30" i="21" s="1"/>
  <c r="BC30" i="21" a="1"/>
  <c r="BC30" i="21" s="1"/>
  <c r="BB30" i="21" a="1"/>
  <c r="BB30" i="21" s="1"/>
  <c r="BA30" i="21" a="1"/>
  <c r="BA30" i="21" s="1"/>
  <c r="AZ30" i="21" a="1"/>
  <c r="AZ30" i="21" s="1"/>
  <c r="AY30" i="21" a="1"/>
  <c r="AY30" i="21" s="1"/>
  <c r="AX30" i="21" a="1"/>
  <c r="AX30" i="21" s="1"/>
  <c r="AW30" i="21" a="1"/>
  <c r="AW30" i="21" s="1"/>
  <c r="AV30" i="21" a="1"/>
  <c r="AV30" i="21" s="1"/>
  <c r="AU30" i="21" a="1"/>
  <c r="AU30" i="21" s="1"/>
  <c r="AT30" i="21" a="1"/>
  <c r="AT30" i="21" s="1"/>
  <c r="AS30" i="21" a="1"/>
  <c r="AS30" i="21" s="1"/>
  <c r="AR30" i="21" a="1"/>
  <c r="AR30" i="21" s="1"/>
  <c r="AQ30" i="21" a="1"/>
  <c r="AQ30" i="21" s="1"/>
  <c r="AP30" i="21" a="1"/>
  <c r="AP30" i="21" s="1"/>
  <c r="AO30" i="21" a="1"/>
  <c r="AO30" i="21" s="1"/>
  <c r="AN30" i="21" a="1"/>
  <c r="AN30" i="21" s="1"/>
  <c r="AM30" i="21" a="1"/>
  <c r="AM30" i="21" s="1"/>
  <c r="AL30" i="21" a="1"/>
  <c r="AL30" i="21" s="1"/>
  <c r="AK30" i="21" a="1"/>
  <c r="AK30" i="21" s="1"/>
  <c r="AJ30" i="21" a="1"/>
  <c r="AJ30" i="21" s="1"/>
  <c r="AI30" i="21" a="1"/>
  <c r="AI30" i="21" s="1"/>
  <c r="AH30" i="21" a="1"/>
  <c r="AH30" i="21" s="1"/>
  <c r="AG30" i="21" a="1"/>
  <c r="AG30" i="21" s="1"/>
  <c r="AF30" i="21" a="1"/>
  <c r="AF30" i="21" s="1"/>
  <c r="AE30" i="21" a="1"/>
  <c r="AE30" i="21" s="1"/>
  <c r="AD30" i="21" a="1"/>
  <c r="AD30" i="21" s="1"/>
  <c r="AC30" i="21" a="1"/>
  <c r="AC30" i="21" s="1"/>
  <c r="AB30" i="21" a="1"/>
  <c r="AB30" i="21" s="1"/>
  <c r="AA30" i="21" a="1"/>
  <c r="AA30" i="21" s="1"/>
  <c r="Z30" i="21" a="1"/>
  <c r="Z30" i="21" s="1"/>
  <c r="Y30" i="21" a="1"/>
  <c r="Y30" i="21" s="1"/>
  <c r="X30" i="21" a="1"/>
  <c r="X30" i="21" s="1"/>
  <c r="W30" i="21" a="1"/>
  <c r="W30" i="21" s="1"/>
  <c r="V30" i="21" a="1"/>
  <c r="V30" i="21" s="1"/>
  <c r="U30" i="21" a="1"/>
  <c r="U30" i="21" s="1"/>
  <c r="T30" i="21" a="1"/>
  <c r="T30" i="21" s="1"/>
  <c r="S30" i="21" a="1"/>
  <c r="S30" i="21" s="1"/>
  <c r="R30" i="21" a="1"/>
  <c r="R30" i="21" s="1"/>
  <c r="Q30" i="21" a="1"/>
  <c r="Q30" i="21" s="1"/>
  <c r="P30" i="21" a="1"/>
  <c r="P30" i="21" s="1"/>
  <c r="O30" i="21" a="1"/>
  <c r="O30" i="21" s="1"/>
  <c r="N30" i="21" a="1"/>
  <c r="N30" i="21" s="1"/>
  <c r="M30" i="21" a="1"/>
  <c r="M30" i="21" s="1"/>
  <c r="L30" i="21" a="1"/>
  <c r="L30" i="21" s="1"/>
  <c r="K30" i="21" a="1"/>
  <c r="K30" i="21" s="1"/>
  <c r="J30" i="21" a="1"/>
  <c r="J30" i="21" s="1"/>
  <c r="I30" i="21" a="1"/>
  <c r="I30" i="21" s="1"/>
  <c r="H30" i="21" a="1"/>
  <c r="H30" i="21" s="1"/>
  <c r="G30" i="21" a="1"/>
  <c r="G30" i="21" s="1"/>
  <c r="CW29" i="21" a="1"/>
  <c r="CW29" i="21" s="1"/>
  <c r="CV29" i="21" a="1"/>
  <c r="CV29" i="21" s="1"/>
  <c r="CU29" i="21" a="1"/>
  <c r="CU29" i="21" s="1"/>
  <c r="CT29" i="21" a="1"/>
  <c r="CT29" i="21" s="1"/>
  <c r="CS29" i="21" a="1"/>
  <c r="CS29" i="21" s="1"/>
  <c r="CR29" i="21" a="1"/>
  <c r="CR29" i="21" s="1"/>
  <c r="CQ29" i="21" a="1"/>
  <c r="CQ29" i="21" s="1"/>
  <c r="CP29" i="21" a="1"/>
  <c r="CP29" i="21" s="1"/>
  <c r="CO29" i="21" a="1"/>
  <c r="CO29" i="21" s="1"/>
  <c r="CN29" i="21" a="1"/>
  <c r="CN29" i="21" s="1"/>
  <c r="CM29" i="21" a="1"/>
  <c r="CM29" i="21" s="1"/>
  <c r="CL29" i="21" a="1"/>
  <c r="CL29" i="21" s="1"/>
  <c r="CK29" i="21" a="1"/>
  <c r="CK29" i="21" s="1"/>
  <c r="CJ29" i="21" a="1"/>
  <c r="CJ29" i="21" s="1"/>
  <c r="CI29" i="21" a="1"/>
  <c r="CI29" i="21" s="1"/>
  <c r="CH29" i="21" a="1"/>
  <c r="CH29" i="21" s="1"/>
  <c r="CG29" i="21" a="1"/>
  <c r="CG29" i="21" s="1"/>
  <c r="CF29" i="21" a="1"/>
  <c r="CF29" i="21" s="1"/>
  <c r="CE29" i="21" a="1"/>
  <c r="CE29" i="21" s="1"/>
  <c r="CD29" i="21" a="1"/>
  <c r="CD29" i="21" s="1"/>
  <c r="CC29" i="21" a="1"/>
  <c r="CC29" i="21" s="1"/>
  <c r="CB29" i="21" a="1"/>
  <c r="CB29" i="21" s="1"/>
  <c r="CA29" i="21" a="1"/>
  <c r="CA29" i="21" s="1"/>
  <c r="BZ29" i="21" a="1"/>
  <c r="BZ29" i="21" s="1"/>
  <c r="BY29" i="21" a="1"/>
  <c r="BY29" i="21" s="1"/>
  <c r="BX29" i="21" a="1"/>
  <c r="BX29" i="21" s="1"/>
  <c r="BW29" i="21" a="1"/>
  <c r="BW29" i="21" s="1"/>
  <c r="BV29" i="21" a="1"/>
  <c r="BV29" i="21" s="1"/>
  <c r="BU29" i="21" a="1"/>
  <c r="BU29" i="21" s="1"/>
  <c r="BT29" i="21" a="1"/>
  <c r="BT29" i="21" s="1"/>
  <c r="BS29" i="21" a="1"/>
  <c r="BS29" i="21" s="1"/>
  <c r="BR29" i="21" a="1"/>
  <c r="BR29" i="21" s="1"/>
  <c r="BQ29" i="21" a="1"/>
  <c r="BQ29" i="21" s="1"/>
  <c r="BP29" i="21" a="1"/>
  <c r="BP29" i="21" s="1"/>
  <c r="BO29" i="21" a="1"/>
  <c r="BO29" i="21" s="1"/>
  <c r="BN29" i="21" a="1"/>
  <c r="BN29" i="21" s="1"/>
  <c r="BM29" i="21" a="1"/>
  <c r="BM29" i="21" s="1"/>
  <c r="BL29" i="21" a="1"/>
  <c r="BL29" i="21" s="1"/>
  <c r="BK29" i="21" a="1"/>
  <c r="BK29" i="21" s="1"/>
  <c r="BJ29" i="21" a="1"/>
  <c r="BJ29" i="21" s="1"/>
  <c r="BI29" i="21" a="1"/>
  <c r="BI29" i="21" s="1"/>
  <c r="BH29" i="21" a="1"/>
  <c r="BH29" i="21" s="1"/>
  <c r="BG29" i="21" a="1"/>
  <c r="BG29" i="21" s="1"/>
  <c r="BF29" i="21" a="1"/>
  <c r="BF29" i="21" s="1"/>
  <c r="BE29" i="21" a="1"/>
  <c r="BE29" i="21" s="1"/>
  <c r="BD29" i="21" a="1"/>
  <c r="BD29" i="21" s="1"/>
  <c r="BC29" i="21" a="1"/>
  <c r="BC29" i="21" s="1"/>
  <c r="BB29" i="21" a="1"/>
  <c r="BB29" i="21" s="1"/>
  <c r="BA29" i="21" a="1"/>
  <c r="BA29" i="21" s="1"/>
  <c r="AZ29" i="21" a="1"/>
  <c r="AZ29" i="21" s="1"/>
  <c r="AY29" i="21" a="1"/>
  <c r="AY29" i="21" s="1"/>
  <c r="AX29" i="21" a="1"/>
  <c r="AX29" i="21" s="1"/>
  <c r="AW29" i="21" a="1"/>
  <c r="AW29" i="21" s="1"/>
  <c r="AV29" i="21" a="1"/>
  <c r="AV29" i="21" s="1"/>
  <c r="AU29" i="21" a="1"/>
  <c r="AU29" i="21" s="1"/>
  <c r="AT29" i="21" a="1"/>
  <c r="AT29" i="21" s="1"/>
  <c r="AS29" i="21" a="1"/>
  <c r="AS29" i="21" s="1"/>
  <c r="AR29" i="21" a="1"/>
  <c r="AR29" i="21" s="1"/>
  <c r="AQ29" i="21" a="1"/>
  <c r="AQ29" i="21" s="1"/>
  <c r="AP29" i="21" a="1"/>
  <c r="AP29" i="21" s="1"/>
  <c r="AO29" i="21" a="1"/>
  <c r="AO29" i="21" s="1"/>
  <c r="AN29" i="21" a="1"/>
  <c r="AN29" i="21" s="1"/>
  <c r="AM29" i="21" a="1"/>
  <c r="AM29" i="21" s="1"/>
  <c r="AL29" i="21" a="1"/>
  <c r="AL29" i="21" s="1"/>
  <c r="AK29" i="21" a="1"/>
  <c r="AK29" i="21" s="1"/>
  <c r="AJ29" i="21" a="1"/>
  <c r="AJ29" i="21" s="1"/>
  <c r="AI29" i="21" a="1"/>
  <c r="AI29" i="21" s="1"/>
  <c r="AH29" i="21" a="1"/>
  <c r="AH29" i="21" s="1"/>
  <c r="AG29" i="21" a="1"/>
  <c r="AG29" i="21" s="1"/>
  <c r="AF29" i="21" a="1"/>
  <c r="AF29" i="21" s="1"/>
  <c r="AE29" i="21" a="1"/>
  <c r="AE29" i="21" s="1"/>
  <c r="AD29" i="21" a="1"/>
  <c r="AD29" i="21" s="1"/>
  <c r="AC29" i="21" a="1"/>
  <c r="AC29" i="21" s="1"/>
  <c r="AB29" i="21" a="1"/>
  <c r="AB29" i="21" s="1"/>
  <c r="AA29" i="21" a="1"/>
  <c r="AA29" i="21" s="1"/>
  <c r="Z29" i="21" a="1"/>
  <c r="Z29" i="21" s="1"/>
  <c r="Y29" i="21" a="1"/>
  <c r="Y29" i="21" s="1"/>
  <c r="X29" i="21" a="1"/>
  <c r="X29" i="21" s="1"/>
  <c r="W29" i="21" a="1"/>
  <c r="W29" i="21" s="1"/>
  <c r="V29" i="21" a="1"/>
  <c r="V29" i="21" s="1"/>
  <c r="U29" i="21" a="1"/>
  <c r="U29" i="21" s="1"/>
  <c r="T29" i="21" a="1"/>
  <c r="T29" i="21" s="1"/>
  <c r="S29" i="21" a="1"/>
  <c r="S29" i="21" s="1"/>
  <c r="R29" i="21" a="1"/>
  <c r="R29" i="21" s="1"/>
  <c r="Q29" i="21" a="1"/>
  <c r="Q29" i="21" s="1"/>
  <c r="P29" i="21" a="1"/>
  <c r="P29" i="21" s="1"/>
  <c r="O29" i="21" a="1"/>
  <c r="O29" i="21" s="1"/>
  <c r="N29" i="21" a="1"/>
  <c r="N29" i="21" s="1"/>
  <c r="M29" i="21" a="1"/>
  <c r="M29" i="21" s="1"/>
  <c r="L29" i="21" a="1"/>
  <c r="L29" i="21" s="1"/>
  <c r="K29" i="21" a="1"/>
  <c r="K29" i="21" s="1"/>
  <c r="J29" i="21" a="1"/>
  <c r="J29" i="21" s="1"/>
  <c r="I29" i="21" a="1"/>
  <c r="I29" i="21" s="1"/>
  <c r="H29" i="21" a="1"/>
  <c r="H29" i="21" s="1"/>
  <c r="G29" i="21" a="1"/>
  <c r="G29" i="21" s="1"/>
  <c r="CW28" i="21" a="1"/>
  <c r="CW28" i="21" s="1"/>
  <c r="CV28" i="21" a="1"/>
  <c r="CV28" i="21" s="1"/>
  <c r="CU28" i="21" a="1"/>
  <c r="CU28" i="21" s="1"/>
  <c r="CT28" i="21" a="1"/>
  <c r="CT28" i="21" s="1"/>
  <c r="CS28" i="21" a="1"/>
  <c r="CS28" i="21" s="1"/>
  <c r="CR28" i="21" a="1"/>
  <c r="CR28" i="21" s="1"/>
  <c r="CQ28" i="21" a="1"/>
  <c r="CQ28" i="21" s="1"/>
  <c r="CP28" i="21" a="1"/>
  <c r="CP28" i="21" s="1"/>
  <c r="CO28" i="21" a="1"/>
  <c r="CO28" i="21" s="1"/>
  <c r="CN28" i="21" a="1"/>
  <c r="CN28" i="21" s="1"/>
  <c r="CM28" i="21" a="1"/>
  <c r="CM28" i="21" s="1"/>
  <c r="CL28" i="21" a="1"/>
  <c r="CL28" i="21" s="1"/>
  <c r="CK28" i="21" a="1"/>
  <c r="CK28" i="21" s="1"/>
  <c r="CJ28" i="21" a="1"/>
  <c r="CJ28" i="21" s="1"/>
  <c r="CI28" i="21" a="1"/>
  <c r="CI28" i="21" s="1"/>
  <c r="CH28" i="21" a="1"/>
  <c r="CH28" i="21" s="1"/>
  <c r="CG28" i="21" a="1"/>
  <c r="CG28" i="21" s="1"/>
  <c r="CF28" i="21" a="1"/>
  <c r="CF28" i="21" s="1"/>
  <c r="CE28" i="21" a="1"/>
  <c r="CE28" i="21" s="1"/>
  <c r="CD28" i="21" a="1"/>
  <c r="CD28" i="21" s="1"/>
  <c r="CC28" i="21" a="1"/>
  <c r="CC28" i="21" s="1"/>
  <c r="CB28" i="21" a="1"/>
  <c r="CB28" i="21" s="1"/>
  <c r="CA28" i="21" a="1"/>
  <c r="CA28" i="21" s="1"/>
  <c r="BZ28" i="21" a="1"/>
  <c r="BZ28" i="21" s="1"/>
  <c r="BY28" i="21" a="1"/>
  <c r="BY28" i="21" s="1"/>
  <c r="BX28" i="21" a="1"/>
  <c r="BX28" i="21" s="1"/>
  <c r="BW28" i="21" a="1"/>
  <c r="BW28" i="21" s="1"/>
  <c r="BV28" i="21" a="1"/>
  <c r="BV28" i="21" s="1"/>
  <c r="BU28" i="21" a="1"/>
  <c r="BU28" i="21" s="1"/>
  <c r="BT28" i="21" a="1"/>
  <c r="BT28" i="21" s="1"/>
  <c r="BS28" i="21" a="1"/>
  <c r="BS28" i="21" s="1"/>
  <c r="BR28" i="21" a="1"/>
  <c r="BR28" i="21" s="1"/>
  <c r="BQ28" i="21" a="1"/>
  <c r="BQ28" i="21" s="1"/>
  <c r="BP28" i="21" a="1"/>
  <c r="BP28" i="21" s="1"/>
  <c r="BO28" i="21" a="1"/>
  <c r="BO28" i="21" s="1"/>
  <c r="BN28" i="21" a="1"/>
  <c r="BN28" i="21" s="1"/>
  <c r="BM28" i="21" a="1"/>
  <c r="BM28" i="21" s="1"/>
  <c r="BL28" i="21" a="1"/>
  <c r="BL28" i="21" s="1"/>
  <c r="BK28" i="21" a="1"/>
  <c r="BK28" i="21" s="1"/>
  <c r="BJ28" i="21" a="1"/>
  <c r="BJ28" i="21" s="1"/>
  <c r="BI28" i="21" a="1"/>
  <c r="BI28" i="21" s="1"/>
  <c r="BH28" i="21" a="1"/>
  <c r="BH28" i="21" s="1"/>
  <c r="BG28" i="21" a="1"/>
  <c r="BG28" i="21" s="1"/>
  <c r="BF28" i="21" a="1"/>
  <c r="BF28" i="21" s="1"/>
  <c r="BE28" i="21" a="1"/>
  <c r="BE28" i="21" s="1"/>
  <c r="BD28" i="21" a="1"/>
  <c r="BD28" i="21" s="1"/>
  <c r="BC28" i="21" a="1"/>
  <c r="BC28" i="21" s="1"/>
  <c r="BB28" i="21" a="1"/>
  <c r="BB28" i="21" s="1"/>
  <c r="BA28" i="21" a="1"/>
  <c r="BA28" i="21" s="1"/>
  <c r="AZ28" i="21" a="1"/>
  <c r="AZ28" i="21" s="1"/>
  <c r="AY28" i="21" a="1"/>
  <c r="AY28" i="21" s="1"/>
  <c r="AX28" i="21" a="1"/>
  <c r="AX28" i="21" s="1"/>
  <c r="AW28" i="21" a="1"/>
  <c r="AW28" i="21" s="1"/>
  <c r="AV28" i="21" a="1"/>
  <c r="AV28" i="21" s="1"/>
  <c r="AU28" i="21" a="1"/>
  <c r="AU28" i="21" s="1"/>
  <c r="AT28" i="21" a="1"/>
  <c r="AT28" i="21" s="1"/>
  <c r="AS28" i="21" a="1"/>
  <c r="AS28" i="21" s="1"/>
  <c r="AR28" i="21" a="1"/>
  <c r="AR28" i="21" s="1"/>
  <c r="AQ28" i="21" a="1"/>
  <c r="AQ28" i="21" s="1"/>
  <c r="AP28" i="21" a="1"/>
  <c r="AP28" i="21" s="1"/>
  <c r="AO28" i="21" a="1"/>
  <c r="AO28" i="21" s="1"/>
  <c r="AN28" i="21" a="1"/>
  <c r="AN28" i="21" s="1"/>
  <c r="AM28" i="21" a="1"/>
  <c r="AM28" i="21" s="1"/>
  <c r="AL28" i="21" a="1"/>
  <c r="AL28" i="21" s="1"/>
  <c r="AK28" i="21" a="1"/>
  <c r="AK28" i="21" s="1"/>
  <c r="AJ28" i="21" a="1"/>
  <c r="AJ28" i="21" s="1"/>
  <c r="AI28" i="21" a="1"/>
  <c r="AI28" i="21" s="1"/>
  <c r="AH28" i="21" a="1"/>
  <c r="AH28" i="21" s="1"/>
  <c r="AG28" i="21" a="1"/>
  <c r="AG28" i="21" s="1"/>
  <c r="AF28" i="21" a="1"/>
  <c r="AF28" i="21" s="1"/>
  <c r="AE28" i="21" a="1"/>
  <c r="AE28" i="21" s="1"/>
  <c r="AD28" i="21" a="1"/>
  <c r="AD28" i="21" s="1"/>
  <c r="AC28" i="21" a="1"/>
  <c r="AC28" i="21" s="1"/>
  <c r="AB28" i="21" a="1"/>
  <c r="AB28" i="21" s="1"/>
  <c r="AA28" i="21" a="1"/>
  <c r="AA28" i="21" s="1"/>
  <c r="Z28" i="21" a="1"/>
  <c r="Z28" i="21" s="1"/>
  <c r="Y28" i="21" a="1"/>
  <c r="Y28" i="21" s="1"/>
  <c r="X28" i="21" a="1"/>
  <c r="X28" i="21" s="1"/>
  <c r="W28" i="21" a="1"/>
  <c r="W28" i="21" s="1"/>
  <c r="V28" i="21" a="1"/>
  <c r="V28" i="21" s="1"/>
  <c r="U28" i="21" a="1"/>
  <c r="U28" i="21" s="1"/>
  <c r="T28" i="21" a="1"/>
  <c r="T28" i="21" s="1"/>
  <c r="S28" i="21" a="1"/>
  <c r="S28" i="21" s="1"/>
  <c r="R28" i="21" a="1"/>
  <c r="R28" i="21" s="1"/>
  <c r="Q28" i="21" a="1"/>
  <c r="Q28" i="21" s="1"/>
  <c r="P28" i="21" a="1"/>
  <c r="P28" i="21" s="1"/>
  <c r="O28" i="21" a="1"/>
  <c r="O28" i="21" s="1"/>
  <c r="N28" i="21" a="1"/>
  <c r="N28" i="21" s="1"/>
  <c r="M28" i="21" a="1"/>
  <c r="M28" i="21" s="1"/>
  <c r="L28" i="21" a="1"/>
  <c r="L28" i="21" s="1"/>
  <c r="K28" i="21" a="1"/>
  <c r="K28" i="21" s="1"/>
  <c r="J28" i="21" a="1"/>
  <c r="J28" i="21" s="1"/>
  <c r="I28" i="21" a="1"/>
  <c r="I28" i="21" s="1"/>
  <c r="H28" i="21" a="1"/>
  <c r="H28" i="21" s="1"/>
  <c r="G28" i="21" a="1"/>
  <c r="G28" i="21" s="1"/>
  <c r="CW27" i="21" a="1"/>
  <c r="CW27" i="21" s="1"/>
  <c r="CV27" i="21" a="1"/>
  <c r="CV27" i="21" s="1"/>
  <c r="CU27" i="21" a="1"/>
  <c r="CU27" i="21" s="1"/>
  <c r="CT27" i="21" a="1"/>
  <c r="CT27" i="21" s="1"/>
  <c r="CS27" i="21" a="1"/>
  <c r="CS27" i="21" s="1"/>
  <c r="CR27" i="21" a="1"/>
  <c r="CR27" i="21" s="1"/>
  <c r="CQ27" i="21" a="1"/>
  <c r="CQ27" i="21" s="1"/>
  <c r="CP27" i="21" a="1"/>
  <c r="CP27" i="21" s="1"/>
  <c r="CO27" i="21" a="1"/>
  <c r="CO27" i="21" s="1"/>
  <c r="CN27" i="21" a="1"/>
  <c r="CN27" i="21" s="1"/>
  <c r="CM27" i="21" a="1"/>
  <c r="CM27" i="21" s="1"/>
  <c r="CL27" i="21" a="1"/>
  <c r="CL27" i="21" s="1"/>
  <c r="CK27" i="21" a="1"/>
  <c r="CK27" i="21" s="1"/>
  <c r="CJ27" i="21" a="1"/>
  <c r="CJ27" i="21" s="1"/>
  <c r="CI27" i="21" a="1"/>
  <c r="CI27" i="21" s="1"/>
  <c r="CH27" i="21" a="1"/>
  <c r="CH27" i="21" s="1"/>
  <c r="CG27" i="21" a="1"/>
  <c r="CG27" i="21" s="1"/>
  <c r="CF27" i="21" a="1"/>
  <c r="CF27" i="21" s="1"/>
  <c r="CE27" i="21" a="1"/>
  <c r="CE27" i="21" s="1"/>
  <c r="CD27" i="21" a="1"/>
  <c r="CD27" i="21" s="1"/>
  <c r="CC27" i="21" a="1"/>
  <c r="CC27" i="21" s="1"/>
  <c r="CB27" i="21" a="1"/>
  <c r="CB27" i="21" s="1"/>
  <c r="CA27" i="21" a="1"/>
  <c r="CA27" i="21" s="1"/>
  <c r="BZ27" i="21" a="1"/>
  <c r="BZ27" i="21" s="1"/>
  <c r="BY27" i="21" a="1"/>
  <c r="BY27" i="21" s="1"/>
  <c r="BX27" i="21" a="1"/>
  <c r="BX27" i="21" s="1"/>
  <c r="BW27" i="21" a="1"/>
  <c r="BW27" i="21" s="1"/>
  <c r="BV27" i="21" a="1"/>
  <c r="BV27" i="21" s="1"/>
  <c r="BU27" i="21" a="1"/>
  <c r="BU27" i="21" s="1"/>
  <c r="BT27" i="21" a="1"/>
  <c r="BT27" i="21" s="1"/>
  <c r="BS27" i="21" a="1"/>
  <c r="BS27" i="21" s="1"/>
  <c r="BR27" i="21" a="1"/>
  <c r="BR27" i="21" s="1"/>
  <c r="BQ27" i="21" a="1"/>
  <c r="BQ27" i="21" s="1"/>
  <c r="BP27" i="21" a="1"/>
  <c r="BP27" i="21" s="1"/>
  <c r="BO27" i="21" a="1"/>
  <c r="BO27" i="21" s="1"/>
  <c r="BN27" i="21" a="1"/>
  <c r="BN27" i="21" s="1"/>
  <c r="BM27" i="21" a="1"/>
  <c r="BM27" i="21" s="1"/>
  <c r="BL27" i="21" a="1"/>
  <c r="BL27" i="21" s="1"/>
  <c r="BK27" i="21" a="1"/>
  <c r="BK27" i="21" s="1"/>
  <c r="BJ27" i="21" a="1"/>
  <c r="BJ27" i="21" s="1"/>
  <c r="BI27" i="21" a="1"/>
  <c r="BI27" i="21" s="1"/>
  <c r="BH27" i="21" a="1"/>
  <c r="BH27" i="21" s="1"/>
  <c r="BG27" i="21" a="1"/>
  <c r="BG27" i="21" s="1"/>
  <c r="BF27" i="21" a="1"/>
  <c r="BF27" i="21" s="1"/>
  <c r="BE27" i="21" a="1"/>
  <c r="BE27" i="21" s="1"/>
  <c r="BD27" i="21" a="1"/>
  <c r="BD27" i="21" s="1"/>
  <c r="BC27" i="21" a="1"/>
  <c r="BC27" i="21" s="1"/>
  <c r="BB27" i="21" a="1"/>
  <c r="BB27" i="21" s="1"/>
  <c r="BA27" i="21" a="1"/>
  <c r="BA27" i="21" s="1"/>
  <c r="AZ27" i="21" a="1"/>
  <c r="AZ27" i="21" s="1"/>
  <c r="AY27" i="21" a="1"/>
  <c r="AY27" i="21" s="1"/>
  <c r="AX27" i="21" a="1"/>
  <c r="AX27" i="21" s="1"/>
  <c r="AW27" i="21" a="1"/>
  <c r="AW27" i="21" s="1"/>
  <c r="AV27" i="21" a="1"/>
  <c r="AV27" i="21" s="1"/>
  <c r="AU27" i="21" a="1"/>
  <c r="AU27" i="21" s="1"/>
  <c r="AT27" i="21" a="1"/>
  <c r="AT27" i="21" s="1"/>
  <c r="AS27" i="21" a="1"/>
  <c r="AS27" i="21" s="1"/>
  <c r="AR27" i="21" a="1"/>
  <c r="AR27" i="21" s="1"/>
  <c r="AQ27" i="21" a="1"/>
  <c r="AQ27" i="21" s="1"/>
  <c r="AP27" i="21" a="1"/>
  <c r="AP27" i="21" s="1"/>
  <c r="AO27" i="21" a="1"/>
  <c r="AO27" i="21" s="1"/>
  <c r="AN27" i="21" a="1"/>
  <c r="AN27" i="21" s="1"/>
  <c r="AM27" i="21" a="1"/>
  <c r="AM27" i="21" s="1"/>
  <c r="AL27" i="21" a="1"/>
  <c r="AL27" i="21" s="1"/>
  <c r="AK27" i="21" a="1"/>
  <c r="AK27" i="21" s="1"/>
  <c r="AJ27" i="21" a="1"/>
  <c r="AJ27" i="21" s="1"/>
  <c r="AI27" i="21" a="1"/>
  <c r="AI27" i="21" s="1"/>
  <c r="AH27" i="21" a="1"/>
  <c r="AH27" i="21" s="1"/>
  <c r="AG27" i="21" a="1"/>
  <c r="AG27" i="21" s="1"/>
  <c r="AF27" i="21" a="1"/>
  <c r="AF27" i="21" s="1"/>
  <c r="AE27" i="21" a="1"/>
  <c r="AE27" i="21" s="1"/>
  <c r="AD27" i="21" a="1"/>
  <c r="AD27" i="21" s="1"/>
  <c r="AC27" i="21" a="1"/>
  <c r="AC27" i="21" s="1"/>
  <c r="AB27" i="21" a="1"/>
  <c r="AB27" i="21" s="1"/>
  <c r="AA27" i="21" a="1"/>
  <c r="AA27" i="21" s="1"/>
  <c r="Z27" i="21" a="1"/>
  <c r="Z27" i="21" s="1"/>
  <c r="Y27" i="21" a="1"/>
  <c r="Y27" i="21" s="1"/>
  <c r="X27" i="21" a="1"/>
  <c r="X27" i="21" s="1"/>
  <c r="W27" i="21" a="1"/>
  <c r="W27" i="21" s="1"/>
  <c r="V27" i="21" a="1"/>
  <c r="V27" i="21" s="1"/>
  <c r="U27" i="21" a="1"/>
  <c r="U27" i="21" s="1"/>
  <c r="T27" i="21" a="1"/>
  <c r="T27" i="21" s="1"/>
  <c r="S27" i="21" a="1"/>
  <c r="S27" i="21" s="1"/>
  <c r="R27" i="21" a="1"/>
  <c r="R27" i="21" s="1"/>
  <c r="Q27" i="21" a="1"/>
  <c r="Q27" i="21" s="1"/>
  <c r="P27" i="21" a="1"/>
  <c r="P27" i="21" s="1"/>
  <c r="O27" i="21" a="1"/>
  <c r="O27" i="21" s="1"/>
  <c r="N27" i="21" a="1"/>
  <c r="N27" i="21" s="1"/>
  <c r="M27" i="21" a="1"/>
  <c r="M27" i="21" s="1"/>
  <c r="L27" i="21" a="1"/>
  <c r="L27" i="21" s="1"/>
  <c r="K27" i="21" a="1"/>
  <c r="K27" i="21" s="1"/>
  <c r="J27" i="21" a="1"/>
  <c r="J27" i="21" s="1"/>
  <c r="I27" i="21" a="1"/>
  <c r="I27" i="21" s="1"/>
  <c r="H27" i="21" a="1"/>
  <c r="H27" i="21" s="1"/>
  <c r="G27" i="21" a="1"/>
  <c r="G27" i="21" s="1"/>
  <c r="CW26" i="21" a="1"/>
  <c r="CW26" i="21" s="1"/>
  <c r="CV26" i="21" a="1"/>
  <c r="CV26" i="21" s="1"/>
  <c r="CU26" i="21" a="1"/>
  <c r="CU26" i="21" s="1"/>
  <c r="CT26" i="21" a="1"/>
  <c r="CT26" i="21" s="1"/>
  <c r="CS26" i="21" a="1"/>
  <c r="CS26" i="21" s="1"/>
  <c r="CR26" i="21" a="1"/>
  <c r="CR26" i="21" s="1"/>
  <c r="CQ26" i="21" a="1"/>
  <c r="CQ26" i="21" s="1"/>
  <c r="CP26" i="21" a="1"/>
  <c r="CP26" i="21" s="1"/>
  <c r="CO26" i="21" a="1"/>
  <c r="CO26" i="21" s="1"/>
  <c r="CN26" i="21" a="1"/>
  <c r="CN26" i="21" s="1"/>
  <c r="CM26" i="21" a="1"/>
  <c r="CM26" i="21" s="1"/>
  <c r="CL26" i="21" a="1"/>
  <c r="CL26" i="21" s="1"/>
  <c r="CK26" i="21" a="1"/>
  <c r="CK26" i="21" s="1"/>
  <c r="CJ26" i="21" a="1"/>
  <c r="CJ26" i="21" s="1"/>
  <c r="CI26" i="21" a="1"/>
  <c r="CI26" i="21" s="1"/>
  <c r="CH26" i="21" a="1"/>
  <c r="CH26" i="21" s="1"/>
  <c r="CG26" i="21" a="1"/>
  <c r="CG26" i="21" s="1"/>
  <c r="CF26" i="21" a="1"/>
  <c r="CF26" i="21" s="1"/>
  <c r="CE26" i="21" a="1"/>
  <c r="CE26" i="21" s="1"/>
  <c r="CD26" i="21" a="1"/>
  <c r="CD26" i="21" s="1"/>
  <c r="CC26" i="21" a="1"/>
  <c r="CC26" i="21" s="1"/>
  <c r="CB26" i="21" a="1"/>
  <c r="CB26" i="21" s="1"/>
  <c r="CA26" i="21" a="1"/>
  <c r="CA26" i="21" s="1"/>
  <c r="BZ26" i="21" a="1"/>
  <c r="BZ26" i="21" s="1"/>
  <c r="BY26" i="21" a="1"/>
  <c r="BY26" i="21" s="1"/>
  <c r="BX26" i="21" a="1"/>
  <c r="BX26" i="21" s="1"/>
  <c r="BW26" i="21" a="1"/>
  <c r="BW26" i="21" s="1"/>
  <c r="BV26" i="21" a="1"/>
  <c r="BV26" i="21" s="1"/>
  <c r="BU26" i="21" a="1"/>
  <c r="BU26" i="21" s="1"/>
  <c r="BT26" i="21" a="1"/>
  <c r="BT26" i="21" s="1"/>
  <c r="BS26" i="21" a="1"/>
  <c r="BS26" i="21" s="1"/>
  <c r="BR26" i="21" a="1"/>
  <c r="BR26" i="21" s="1"/>
  <c r="BQ26" i="21" a="1"/>
  <c r="BQ26" i="21" s="1"/>
  <c r="BP26" i="21" a="1"/>
  <c r="BP26" i="21" s="1"/>
  <c r="BO26" i="21" a="1"/>
  <c r="BO26" i="21" s="1"/>
  <c r="BN26" i="21" a="1"/>
  <c r="BN26" i="21" s="1"/>
  <c r="BM26" i="21" a="1"/>
  <c r="BM26" i="21" s="1"/>
  <c r="BL26" i="21" a="1"/>
  <c r="BL26" i="21" s="1"/>
  <c r="BK26" i="21" a="1"/>
  <c r="BK26" i="21" s="1"/>
  <c r="BJ26" i="21" a="1"/>
  <c r="BJ26" i="21" s="1"/>
  <c r="BI26" i="21" a="1"/>
  <c r="BI26" i="21" s="1"/>
  <c r="BH26" i="21" a="1"/>
  <c r="BH26" i="21" s="1"/>
  <c r="BG26" i="21" a="1"/>
  <c r="BG26" i="21" s="1"/>
  <c r="BF26" i="21" a="1"/>
  <c r="BF26" i="21" s="1"/>
  <c r="BE26" i="21" a="1"/>
  <c r="BE26" i="21" s="1"/>
  <c r="BD26" i="21" a="1"/>
  <c r="BD26" i="21" s="1"/>
  <c r="BC26" i="21" a="1"/>
  <c r="BC26" i="21" s="1"/>
  <c r="BB26" i="21" a="1"/>
  <c r="BB26" i="21" s="1"/>
  <c r="BA26" i="21" a="1"/>
  <c r="BA26" i="21" s="1"/>
  <c r="AZ26" i="21" a="1"/>
  <c r="AZ26" i="21" s="1"/>
  <c r="AY26" i="21" a="1"/>
  <c r="AY26" i="21" s="1"/>
  <c r="AX26" i="21" a="1"/>
  <c r="AX26" i="21" s="1"/>
  <c r="AW26" i="21" a="1"/>
  <c r="AW26" i="21" s="1"/>
  <c r="AV26" i="21" a="1"/>
  <c r="AV26" i="21" s="1"/>
  <c r="AU26" i="21" a="1"/>
  <c r="AU26" i="21" s="1"/>
  <c r="AT26" i="21" a="1"/>
  <c r="AT26" i="21" s="1"/>
  <c r="AS26" i="21" a="1"/>
  <c r="AS26" i="21" s="1"/>
  <c r="AR26" i="21" a="1"/>
  <c r="AR26" i="21" s="1"/>
  <c r="AQ26" i="21" a="1"/>
  <c r="AQ26" i="21" s="1"/>
  <c r="AP26" i="21" a="1"/>
  <c r="AP26" i="21" s="1"/>
  <c r="AO26" i="21" a="1"/>
  <c r="AO26" i="21" s="1"/>
  <c r="AN26" i="21" a="1"/>
  <c r="AN26" i="21" s="1"/>
  <c r="AM26" i="21" a="1"/>
  <c r="AM26" i="21" s="1"/>
  <c r="AL26" i="21" a="1"/>
  <c r="AL26" i="21" s="1"/>
  <c r="AK26" i="21" a="1"/>
  <c r="AK26" i="21" s="1"/>
  <c r="AJ26" i="21" a="1"/>
  <c r="AJ26" i="21" s="1"/>
  <c r="AI26" i="21" a="1"/>
  <c r="AI26" i="21" s="1"/>
  <c r="AH26" i="21" a="1"/>
  <c r="AH26" i="21" s="1"/>
  <c r="AG26" i="21" a="1"/>
  <c r="AG26" i="21" s="1"/>
  <c r="AF26" i="21" a="1"/>
  <c r="AF26" i="21" s="1"/>
  <c r="AE26" i="21" a="1"/>
  <c r="AE26" i="21" s="1"/>
  <c r="AD26" i="21" a="1"/>
  <c r="AD26" i="21" s="1"/>
  <c r="AC26" i="21" a="1"/>
  <c r="AC26" i="21" s="1"/>
  <c r="AB26" i="21" a="1"/>
  <c r="AB26" i="21" s="1"/>
  <c r="AA26" i="21" a="1"/>
  <c r="AA26" i="21" s="1"/>
  <c r="Z26" i="21" a="1"/>
  <c r="Z26" i="21" s="1"/>
  <c r="Y26" i="21" a="1"/>
  <c r="Y26" i="21" s="1"/>
  <c r="X26" i="21" a="1"/>
  <c r="X26" i="21" s="1"/>
  <c r="W26" i="21" a="1"/>
  <c r="W26" i="21" s="1"/>
  <c r="V26" i="21" a="1"/>
  <c r="V26" i="21" s="1"/>
  <c r="U26" i="21" a="1"/>
  <c r="U26" i="21" s="1"/>
  <c r="T26" i="21" a="1"/>
  <c r="T26" i="21" s="1"/>
  <c r="S26" i="21" a="1"/>
  <c r="S26" i="21" s="1"/>
  <c r="R26" i="21" a="1"/>
  <c r="R26" i="21" s="1"/>
  <c r="Q26" i="21" a="1"/>
  <c r="Q26" i="21" s="1"/>
  <c r="P26" i="21" a="1"/>
  <c r="P26" i="21" s="1"/>
  <c r="O26" i="21" a="1"/>
  <c r="O26" i="21" s="1"/>
  <c r="N26" i="21" a="1"/>
  <c r="N26" i="21" s="1"/>
  <c r="M26" i="21" a="1"/>
  <c r="M26" i="21" s="1"/>
  <c r="L26" i="21" a="1"/>
  <c r="L26" i="21" s="1"/>
  <c r="K26" i="21" a="1"/>
  <c r="K26" i="21" s="1"/>
  <c r="J26" i="21" a="1"/>
  <c r="J26" i="21" s="1"/>
  <c r="I26" i="21" a="1"/>
  <c r="I26" i="21" s="1"/>
  <c r="H26" i="21" a="1"/>
  <c r="H26" i="21" s="1"/>
  <c r="G26" i="21" a="1"/>
  <c r="G26" i="21" s="1"/>
  <c r="CW25" i="21" a="1"/>
  <c r="CW25" i="21" s="1"/>
  <c r="CV25" i="21" a="1"/>
  <c r="CV25" i="21" s="1"/>
  <c r="CU25" i="21" a="1"/>
  <c r="CU25" i="21" s="1"/>
  <c r="CT25" i="21" a="1"/>
  <c r="CT25" i="21" s="1"/>
  <c r="CS25" i="21" a="1"/>
  <c r="CS25" i="21" s="1"/>
  <c r="CR25" i="21" a="1"/>
  <c r="CR25" i="21" s="1"/>
  <c r="CQ25" i="21" a="1"/>
  <c r="CQ25" i="21" s="1"/>
  <c r="CP25" i="21" a="1"/>
  <c r="CP25" i="21" s="1"/>
  <c r="CO25" i="21" a="1"/>
  <c r="CO25" i="21" s="1"/>
  <c r="CN25" i="21" a="1"/>
  <c r="CN25" i="21" s="1"/>
  <c r="CM25" i="21" a="1"/>
  <c r="CM25" i="21" s="1"/>
  <c r="CL25" i="21" a="1"/>
  <c r="CL25" i="21" s="1"/>
  <c r="CK25" i="21" a="1"/>
  <c r="CK25" i="21" s="1"/>
  <c r="CJ25" i="21" a="1"/>
  <c r="CJ25" i="21" s="1"/>
  <c r="CI25" i="21" a="1"/>
  <c r="CI25" i="21" s="1"/>
  <c r="CH25" i="21" a="1"/>
  <c r="CH25" i="21" s="1"/>
  <c r="CG25" i="21" a="1"/>
  <c r="CG25" i="21" s="1"/>
  <c r="CF25" i="21" a="1"/>
  <c r="CF25" i="21" s="1"/>
  <c r="CE25" i="21" a="1"/>
  <c r="CE25" i="21" s="1"/>
  <c r="CD25" i="21" a="1"/>
  <c r="CD25" i="21" s="1"/>
  <c r="CC25" i="21" a="1"/>
  <c r="CC25" i="21" s="1"/>
  <c r="CB25" i="21" a="1"/>
  <c r="CB25" i="21" s="1"/>
  <c r="CA25" i="21" a="1"/>
  <c r="CA25" i="21" s="1"/>
  <c r="BZ25" i="21" a="1"/>
  <c r="BZ25" i="21" s="1"/>
  <c r="BY25" i="21" a="1"/>
  <c r="BY25" i="21" s="1"/>
  <c r="BX25" i="21" a="1"/>
  <c r="BX25" i="21" s="1"/>
  <c r="BW25" i="21" a="1"/>
  <c r="BW25" i="21" s="1"/>
  <c r="BV25" i="21" a="1"/>
  <c r="BV25" i="21" s="1"/>
  <c r="BU25" i="21" a="1"/>
  <c r="BU25" i="21" s="1"/>
  <c r="BT25" i="21" a="1"/>
  <c r="BT25" i="21" s="1"/>
  <c r="BS25" i="21" a="1"/>
  <c r="BS25" i="21" s="1"/>
  <c r="BR25" i="21" a="1"/>
  <c r="BR25" i="21" s="1"/>
  <c r="BQ25" i="21" a="1"/>
  <c r="BQ25" i="21" s="1"/>
  <c r="BP25" i="21" a="1"/>
  <c r="BP25" i="21" s="1"/>
  <c r="BO25" i="21" a="1"/>
  <c r="BO25" i="21" s="1"/>
  <c r="BN25" i="21" a="1"/>
  <c r="BN25" i="21" s="1"/>
  <c r="BM25" i="21" a="1"/>
  <c r="BM25" i="21" s="1"/>
  <c r="BL25" i="21" a="1"/>
  <c r="BL25" i="21" s="1"/>
  <c r="BK25" i="21" a="1"/>
  <c r="BK25" i="21" s="1"/>
  <c r="BJ25" i="21" a="1"/>
  <c r="BJ25" i="21" s="1"/>
  <c r="BI25" i="21" a="1"/>
  <c r="BI25" i="21" s="1"/>
  <c r="BH25" i="21" a="1"/>
  <c r="BH25" i="21" s="1"/>
  <c r="BG25" i="21" a="1"/>
  <c r="BG25" i="21" s="1"/>
  <c r="BF25" i="21" a="1"/>
  <c r="BF25" i="21" s="1"/>
  <c r="BE25" i="21" a="1"/>
  <c r="BE25" i="21" s="1"/>
  <c r="BD25" i="21" a="1"/>
  <c r="BD25" i="21" s="1"/>
  <c r="BC25" i="21" a="1"/>
  <c r="BC25" i="21" s="1"/>
  <c r="BB25" i="21" a="1"/>
  <c r="BB25" i="21" s="1"/>
  <c r="BA25" i="21" a="1"/>
  <c r="BA25" i="21" s="1"/>
  <c r="AZ25" i="21" a="1"/>
  <c r="AZ25" i="21" s="1"/>
  <c r="AY25" i="21" a="1"/>
  <c r="AY25" i="21" s="1"/>
  <c r="AX25" i="21" a="1"/>
  <c r="AX25" i="21" s="1"/>
  <c r="AW25" i="21" a="1"/>
  <c r="AW25" i="21" s="1"/>
  <c r="AV25" i="21" a="1"/>
  <c r="AV25" i="21" s="1"/>
  <c r="AU25" i="21" a="1"/>
  <c r="AU25" i="21" s="1"/>
  <c r="AT25" i="21" a="1"/>
  <c r="AT25" i="21" s="1"/>
  <c r="AS25" i="21" a="1"/>
  <c r="AS25" i="21" s="1"/>
  <c r="AR25" i="21" a="1"/>
  <c r="AR25" i="21" s="1"/>
  <c r="AQ25" i="21" a="1"/>
  <c r="AQ25" i="21" s="1"/>
  <c r="AP25" i="21" a="1"/>
  <c r="AP25" i="21" s="1"/>
  <c r="AO25" i="21" a="1"/>
  <c r="AO25" i="21" s="1"/>
  <c r="AN25" i="21" a="1"/>
  <c r="AN25" i="21" s="1"/>
  <c r="AM25" i="21" a="1"/>
  <c r="AM25" i="21" s="1"/>
  <c r="AL25" i="21" a="1"/>
  <c r="AL25" i="21" s="1"/>
  <c r="AK25" i="21" a="1"/>
  <c r="AK25" i="21" s="1"/>
  <c r="AJ25" i="21" a="1"/>
  <c r="AJ25" i="21" s="1"/>
  <c r="AI25" i="21" a="1"/>
  <c r="AI25" i="21" s="1"/>
  <c r="AH25" i="21" a="1"/>
  <c r="AH25" i="21" s="1"/>
  <c r="AG25" i="21" a="1"/>
  <c r="AG25" i="21" s="1"/>
  <c r="AF25" i="21" a="1"/>
  <c r="AF25" i="21" s="1"/>
  <c r="AE25" i="21" a="1"/>
  <c r="AE25" i="21" s="1"/>
  <c r="AD25" i="21" a="1"/>
  <c r="AD25" i="21" s="1"/>
  <c r="AC25" i="21" a="1"/>
  <c r="AC25" i="21" s="1"/>
  <c r="AB25" i="21" a="1"/>
  <c r="AB25" i="21" s="1"/>
  <c r="AA25" i="21" a="1"/>
  <c r="AA25" i="21" s="1"/>
  <c r="Z25" i="21" a="1"/>
  <c r="Z25" i="21" s="1"/>
  <c r="Y25" i="21" a="1"/>
  <c r="Y25" i="21" s="1"/>
  <c r="X25" i="21" a="1"/>
  <c r="X25" i="21" s="1"/>
  <c r="W25" i="21" a="1"/>
  <c r="W25" i="21" s="1"/>
  <c r="V25" i="21" a="1"/>
  <c r="V25" i="21" s="1"/>
  <c r="U25" i="21" a="1"/>
  <c r="U25" i="21" s="1"/>
  <c r="T25" i="21" a="1"/>
  <c r="T25" i="21" s="1"/>
  <c r="S25" i="21" a="1"/>
  <c r="S25" i="21" s="1"/>
  <c r="R25" i="21" a="1"/>
  <c r="R25" i="21" s="1"/>
  <c r="Q25" i="21" a="1"/>
  <c r="Q25" i="21" s="1"/>
  <c r="P25" i="21" a="1"/>
  <c r="P25" i="21" s="1"/>
  <c r="O25" i="21" a="1"/>
  <c r="O25" i="21" s="1"/>
  <c r="N25" i="21" a="1"/>
  <c r="N25" i="21" s="1"/>
  <c r="M25" i="21" a="1"/>
  <c r="M25" i="21" s="1"/>
  <c r="L25" i="21" a="1"/>
  <c r="L25" i="21" s="1"/>
  <c r="K25" i="21" a="1"/>
  <c r="K25" i="21" s="1"/>
  <c r="J25" i="21" a="1"/>
  <c r="J25" i="21" s="1"/>
  <c r="I25" i="21" a="1"/>
  <c r="I25" i="21" s="1"/>
  <c r="H25" i="21" a="1"/>
  <c r="H25" i="21" s="1"/>
  <c r="G25" i="21" a="1"/>
  <c r="G25" i="21" s="1"/>
  <c r="CW24" i="21" a="1"/>
  <c r="CW24" i="21" s="1"/>
  <c r="CV24" i="21" a="1"/>
  <c r="CV24" i="21" s="1"/>
  <c r="CU24" i="21" a="1"/>
  <c r="CU24" i="21" s="1"/>
  <c r="CT24" i="21" a="1"/>
  <c r="CT24" i="21" s="1"/>
  <c r="CS24" i="21" a="1"/>
  <c r="CS24" i="21" s="1"/>
  <c r="CR24" i="21" a="1"/>
  <c r="CR24" i="21" s="1"/>
  <c r="CQ24" i="21" a="1"/>
  <c r="CQ24" i="21" s="1"/>
  <c r="CP24" i="21" a="1"/>
  <c r="CP24" i="21" s="1"/>
  <c r="CO24" i="21" a="1"/>
  <c r="CO24" i="21" s="1"/>
  <c r="CN24" i="21" a="1"/>
  <c r="CN24" i="21" s="1"/>
  <c r="CM24" i="21" a="1"/>
  <c r="CM24" i="21" s="1"/>
  <c r="CL24" i="21" a="1"/>
  <c r="CL24" i="21" s="1"/>
  <c r="CK24" i="21" a="1"/>
  <c r="CK24" i="21" s="1"/>
  <c r="CJ24" i="21" a="1"/>
  <c r="CJ24" i="21" s="1"/>
  <c r="CI24" i="21" a="1"/>
  <c r="CI24" i="21" s="1"/>
  <c r="CH24" i="21" a="1"/>
  <c r="CH24" i="21" s="1"/>
  <c r="CG24" i="21" a="1"/>
  <c r="CG24" i="21" s="1"/>
  <c r="CF24" i="21" a="1"/>
  <c r="CF24" i="21" s="1"/>
  <c r="CE24" i="21" a="1"/>
  <c r="CE24" i="21" s="1"/>
  <c r="CD24" i="21" a="1"/>
  <c r="CD24" i="21" s="1"/>
  <c r="CC24" i="21" a="1"/>
  <c r="CC24" i="21" s="1"/>
  <c r="CB24" i="21" a="1"/>
  <c r="CB24" i="21" s="1"/>
  <c r="CA24" i="21" a="1"/>
  <c r="CA24" i="21" s="1"/>
  <c r="BZ24" i="21" a="1"/>
  <c r="BZ24" i="21" s="1"/>
  <c r="BY24" i="21" a="1"/>
  <c r="BY24" i="21" s="1"/>
  <c r="BX24" i="21" a="1"/>
  <c r="BX24" i="21" s="1"/>
  <c r="BW24" i="21" a="1"/>
  <c r="BW24" i="21" s="1"/>
  <c r="BV24" i="21" a="1"/>
  <c r="BV24" i="21" s="1"/>
  <c r="BU24" i="21" a="1"/>
  <c r="BU24" i="21" s="1"/>
  <c r="BT24" i="21" a="1"/>
  <c r="BT24" i="21" s="1"/>
  <c r="BS24" i="21" a="1"/>
  <c r="BS24" i="21" s="1"/>
  <c r="BR24" i="21" a="1"/>
  <c r="BR24" i="21" s="1"/>
  <c r="BQ24" i="21" a="1"/>
  <c r="BQ24" i="21" s="1"/>
  <c r="BP24" i="21" a="1"/>
  <c r="BP24" i="21" s="1"/>
  <c r="BO24" i="21" a="1"/>
  <c r="BO24" i="21" s="1"/>
  <c r="BN24" i="21" a="1"/>
  <c r="BN24" i="21" s="1"/>
  <c r="BM24" i="21" a="1"/>
  <c r="BM24" i="21" s="1"/>
  <c r="BL24" i="21" a="1"/>
  <c r="BL24" i="21" s="1"/>
  <c r="BK24" i="21" a="1"/>
  <c r="BK24" i="21" s="1"/>
  <c r="BJ24" i="21" a="1"/>
  <c r="BJ24" i="21" s="1"/>
  <c r="BI24" i="21" a="1"/>
  <c r="BI24" i="21" s="1"/>
  <c r="BH24" i="21" a="1"/>
  <c r="BH24" i="21" s="1"/>
  <c r="BG24" i="21" a="1"/>
  <c r="BG24" i="21" s="1"/>
  <c r="BF24" i="21" a="1"/>
  <c r="BF24" i="21" s="1"/>
  <c r="BE24" i="21" a="1"/>
  <c r="BE24" i="21" s="1"/>
  <c r="BD24" i="21" a="1"/>
  <c r="BD24" i="21" s="1"/>
  <c r="BC24" i="21" a="1"/>
  <c r="BC24" i="21" s="1"/>
  <c r="BB24" i="21" a="1"/>
  <c r="BB24" i="21" s="1"/>
  <c r="BA24" i="21" a="1"/>
  <c r="BA24" i="21" s="1"/>
  <c r="AZ24" i="21" a="1"/>
  <c r="AZ24" i="21" s="1"/>
  <c r="AY24" i="21" a="1"/>
  <c r="AY24" i="21" s="1"/>
  <c r="AX24" i="21" a="1"/>
  <c r="AX24" i="21" s="1"/>
  <c r="AW24" i="21" a="1"/>
  <c r="AW24" i="21" s="1"/>
  <c r="AV24" i="21" a="1"/>
  <c r="AV24" i="21" s="1"/>
  <c r="AU24" i="21" a="1"/>
  <c r="AU24" i="21" s="1"/>
  <c r="AT24" i="21" a="1"/>
  <c r="AT24" i="21" s="1"/>
  <c r="AS24" i="21" a="1"/>
  <c r="AS24" i="21" s="1"/>
  <c r="AR24" i="21" a="1"/>
  <c r="AR24" i="21" s="1"/>
  <c r="AQ24" i="21" a="1"/>
  <c r="AQ24" i="21" s="1"/>
  <c r="AP24" i="21" a="1"/>
  <c r="AP24" i="21" s="1"/>
  <c r="AO24" i="21" a="1"/>
  <c r="AO24" i="21" s="1"/>
  <c r="AN24" i="21" a="1"/>
  <c r="AN24" i="21" s="1"/>
  <c r="AM24" i="21" a="1"/>
  <c r="AM24" i="21" s="1"/>
  <c r="AL24" i="21" a="1"/>
  <c r="AL24" i="21" s="1"/>
  <c r="AK24" i="21" a="1"/>
  <c r="AK24" i="21" s="1"/>
  <c r="AJ24" i="21" a="1"/>
  <c r="AJ24" i="21" s="1"/>
  <c r="AI24" i="21" a="1"/>
  <c r="AI24" i="21" s="1"/>
  <c r="AH24" i="21" a="1"/>
  <c r="AH24" i="21" s="1"/>
  <c r="AG24" i="21" a="1"/>
  <c r="AG24" i="21" s="1"/>
  <c r="AF24" i="21" a="1"/>
  <c r="AF24" i="21" s="1"/>
  <c r="AE24" i="21" a="1"/>
  <c r="AE24" i="21" s="1"/>
  <c r="AD24" i="21" a="1"/>
  <c r="AD24" i="21" s="1"/>
  <c r="AC24" i="21" a="1"/>
  <c r="AC24" i="21" s="1"/>
  <c r="AB24" i="21" a="1"/>
  <c r="AB24" i="21" s="1"/>
  <c r="AA24" i="21" a="1"/>
  <c r="AA24" i="21" s="1"/>
  <c r="Z24" i="21" a="1"/>
  <c r="Z24" i="21" s="1"/>
  <c r="Y24" i="21" a="1"/>
  <c r="Y24" i="21" s="1"/>
  <c r="X24" i="21" a="1"/>
  <c r="X24" i="21" s="1"/>
  <c r="W24" i="21" a="1"/>
  <c r="W24" i="21" s="1"/>
  <c r="V24" i="21" a="1"/>
  <c r="V24" i="21" s="1"/>
  <c r="U24" i="21" a="1"/>
  <c r="U24" i="21" s="1"/>
  <c r="T24" i="21" a="1"/>
  <c r="T24" i="21" s="1"/>
  <c r="S24" i="21" a="1"/>
  <c r="S24" i="21" s="1"/>
  <c r="R24" i="21" a="1"/>
  <c r="R24" i="21" s="1"/>
  <c r="Q24" i="21" a="1"/>
  <c r="Q24" i="21" s="1"/>
  <c r="P24" i="21" a="1"/>
  <c r="P24" i="21" s="1"/>
  <c r="O24" i="21" a="1"/>
  <c r="O24" i="21" s="1"/>
  <c r="N24" i="21" a="1"/>
  <c r="N24" i="21" s="1"/>
  <c r="M24" i="21" a="1"/>
  <c r="M24" i="21" s="1"/>
  <c r="L24" i="21" a="1"/>
  <c r="L24" i="21" s="1"/>
  <c r="K24" i="21" a="1"/>
  <c r="K24" i="21" s="1"/>
  <c r="J24" i="21" a="1"/>
  <c r="J24" i="21" s="1"/>
  <c r="I24" i="21" a="1"/>
  <c r="I24" i="21" s="1"/>
  <c r="H24" i="21" a="1"/>
  <c r="H24" i="21" s="1"/>
  <c r="G24" i="21" a="1"/>
  <c r="G24" i="21" s="1"/>
  <c r="CW23" i="21" a="1"/>
  <c r="CW23" i="21" s="1"/>
  <c r="CV23" i="21" a="1"/>
  <c r="CV23" i="21" s="1"/>
  <c r="CU23" i="21" a="1"/>
  <c r="CU23" i="21" s="1"/>
  <c r="CT23" i="21" a="1"/>
  <c r="CT23" i="21" s="1"/>
  <c r="CS23" i="21" a="1"/>
  <c r="CS23" i="21" s="1"/>
  <c r="CR23" i="21" a="1"/>
  <c r="CR23" i="21" s="1"/>
  <c r="CQ23" i="21" a="1"/>
  <c r="CQ23" i="21" s="1"/>
  <c r="CP23" i="21" a="1"/>
  <c r="CP23" i="21" s="1"/>
  <c r="CO23" i="21" a="1"/>
  <c r="CO23" i="21" s="1"/>
  <c r="CN23" i="21" a="1"/>
  <c r="CN23" i="21" s="1"/>
  <c r="CM23" i="21" a="1"/>
  <c r="CM23" i="21" s="1"/>
  <c r="CL23" i="21" a="1"/>
  <c r="CL23" i="21" s="1"/>
  <c r="CK23" i="21" a="1"/>
  <c r="CK23" i="21" s="1"/>
  <c r="CJ23" i="21" a="1"/>
  <c r="CJ23" i="21" s="1"/>
  <c r="CI23" i="21" a="1"/>
  <c r="CI23" i="21" s="1"/>
  <c r="CH23" i="21" a="1"/>
  <c r="CH23" i="21" s="1"/>
  <c r="CG23" i="21" a="1"/>
  <c r="CG23" i="21" s="1"/>
  <c r="CF23" i="21" a="1"/>
  <c r="CF23" i="21" s="1"/>
  <c r="CE23" i="21" a="1"/>
  <c r="CE23" i="21" s="1"/>
  <c r="CD23" i="21" a="1"/>
  <c r="CD23" i="21" s="1"/>
  <c r="CC23" i="21" a="1"/>
  <c r="CC23" i="21" s="1"/>
  <c r="CB23" i="21" a="1"/>
  <c r="CB23" i="21" s="1"/>
  <c r="CA23" i="21" a="1"/>
  <c r="CA23" i="21" s="1"/>
  <c r="BZ23" i="21" a="1"/>
  <c r="BZ23" i="21" s="1"/>
  <c r="BY23" i="21" a="1"/>
  <c r="BY23" i="21" s="1"/>
  <c r="BX23" i="21" a="1"/>
  <c r="BX23" i="21" s="1"/>
  <c r="BW23" i="21" a="1"/>
  <c r="BW23" i="21" s="1"/>
  <c r="BV23" i="21" a="1"/>
  <c r="BV23" i="21" s="1"/>
  <c r="BU23" i="21" a="1"/>
  <c r="BU23" i="21" s="1"/>
  <c r="BT23" i="21" a="1"/>
  <c r="BT23" i="21" s="1"/>
  <c r="BS23" i="21" a="1"/>
  <c r="BS23" i="21" s="1"/>
  <c r="BR23" i="21" a="1"/>
  <c r="BR23" i="21" s="1"/>
  <c r="BQ23" i="21" a="1"/>
  <c r="BQ23" i="21" s="1"/>
  <c r="BP23" i="21" a="1"/>
  <c r="BP23" i="21" s="1"/>
  <c r="BO23" i="21" a="1"/>
  <c r="BO23" i="21" s="1"/>
  <c r="BN23" i="21" a="1"/>
  <c r="BN23" i="21" s="1"/>
  <c r="BM23" i="21" a="1"/>
  <c r="BM23" i="21" s="1"/>
  <c r="BL23" i="21" a="1"/>
  <c r="BL23" i="21" s="1"/>
  <c r="BK23" i="21" a="1"/>
  <c r="BK23" i="21" s="1"/>
  <c r="BJ23" i="21" a="1"/>
  <c r="BJ23" i="21" s="1"/>
  <c r="BI23" i="21" a="1"/>
  <c r="BI23" i="21" s="1"/>
  <c r="BH23" i="21" a="1"/>
  <c r="BH23" i="21" s="1"/>
  <c r="BG23" i="21" a="1"/>
  <c r="BG23" i="21" s="1"/>
  <c r="BF23" i="21" a="1"/>
  <c r="BF23" i="21" s="1"/>
  <c r="BE23" i="21" a="1"/>
  <c r="BE23" i="21" s="1"/>
  <c r="BD23" i="21" a="1"/>
  <c r="BD23" i="21" s="1"/>
  <c r="BC23" i="21" a="1"/>
  <c r="BC23" i="21" s="1"/>
  <c r="BB23" i="21" a="1"/>
  <c r="BB23" i="21" s="1"/>
  <c r="BA23" i="21" a="1"/>
  <c r="BA23" i="21" s="1"/>
  <c r="AZ23" i="21" a="1"/>
  <c r="AZ23" i="21" s="1"/>
  <c r="AY23" i="21" a="1"/>
  <c r="AY23" i="21" s="1"/>
  <c r="AX23" i="21" a="1"/>
  <c r="AX23" i="21" s="1"/>
  <c r="AW23" i="21" a="1"/>
  <c r="AW23" i="21" s="1"/>
  <c r="AV23" i="21" a="1"/>
  <c r="AV23" i="21" s="1"/>
  <c r="AU23" i="21" a="1"/>
  <c r="AU23" i="21" s="1"/>
  <c r="AT23" i="21" a="1"/>
  <c r="AT23" i="21" s="1"/>
  <c r="AS23" i="21" a="1"/>
  <c r="AS23" i="21" s="1"/>
  <c r="AR23" i="21" a="1"/>
  <c r="AR23" i="21" s="1"/>
  <c r="AQ23" i="21" a="1"/>
  <c r="AQ23" i="21" s="1"/>
  <c r="AP23" i="21" a="1"/>
  <c r="AP23" i="21" s="1"/>
  <c r="AO23" i="21" a="1"/>
  <c r="AO23" i="21" s="1"/>
  <c r="AN23" i="21" a="1"/>
  <c r="AN23" i="21" s="1"/>
  <c r="AM23" i="21" a="1"/>
  <c r="AM23" i="21" s="1"/>
  <c r="AL23" i="21" a="1"/>
  <c r="AL23" i="21" s="1"/>
  <c r="AK23" i="21" a="1"/>
  <c r="AK23" i="21" s="1"/>
  <c r="AJ23" i="21" a="1"/>
  <c r="AJ23" i="21" s="1"/>
  <c r="AI23" i="21" a="1"/>
  <c r="AI23" i="21" s="1"/>
  <c r="AH23" i="21" a="1"/>
  <c r="AH23" i="21" s="1"/>
  <c r="AG23" i="21" a="1"/>
  <c r="AG23" i="21" s="1"/>
  <c r="AF23" i="21" a="1"/>
  <c r="AF23" i="21" s="1"/>
  <c r="AE23" i="21" a="1"/>
  <c r="AE23" i="21" s="1"/>
  <c r="AD23" i="21" a="1"/>
  <c r="AD23" i="21" s="1"/>
  <c r="AC23" i="21" a="1"/>
  <c r="AC23" i="21" s="1"/>
  <c r="AB23" i="21" a="1"/>
  <c r="AB23" i="21" s="1"/>
  <c r="AA23" i="21" a="1"/>
  <c r="AA23" i="21" s="1"/>
  <c r="Z23" i="21" a="1"/>
  <c r="Z23" i="21" s="1"/>
  <c r="Y23" i="21" a="1"/>
  <c r="Y23" i="21" s="1"/>
  <c r="X23" i="21" a="1"/>
  <c r="X23" i="21" s="1"/>
  <c r="W23" i="21" a="1"/>
  <c r="W23" i="21" s="1"/>
  <c r="V23" i="21" a="1"/>
  <c r="V23" i="21" s="1"/>
  <c r="U23" i="21" a="1"/>
  <c r="U23" i="21" s="1"/>
  <c r="T23" i="21" a="1"/>
  <c r="T23" i="21" s="1"/>
  <c r="S23" i="21" a="1"/>
  <c r="S23" i="21" s="1"/>
  <c r="R23" i="21" a="1"/>
  <c r="R23" i="21" s="1"/>
  <c r="Q23" i="21" a="1"/>
  <c r="Q23" i="21" s="1"/>
  <c r="P23" i="21" a="1"/>
  <c r="P23" i="21" s="1"/>
  <c r="O23" i="21" a="1"/>
  <c r="O23" i="21" s="1"/>
  <c r="N23" i="21" a="1"/>
  <c r="N23" i="21" s="1"/>
  <c r="M23" i="21" a="1"/>
  <c r="M23" i="21" s="1"/>
  <c r="L23" i="21" a="1"/>
  <c r="L23" i="21" s="1"/>
  <c r="K23" i="21" a="1"/>
  <c r="K23" i="21" s="1"/>
  <c r="J23" i="21" a="1"/>
  <c r="J23" i="21" s="1"/>
  <c r="I23" i="21" a="1"/>
  <c r="I23" i="21" s="1"/>
  <c r="H23" i="21" a="1"/>
  <c r="H23" i="21" s="1"/>
  <c r="G23" i="21" a="1"/>
  <c r="G23" i="21" s="1"/>
  <c r="CW22" i="21" a="1"/>
  <c r="CW22" i="21" s="1"/>
  <c r="CV22" i="21" a="1"/>
  <c r="CV22" i="21" s="1"/>
  <c r="CU22" i="21" a="1"/>
  <c r="CU22" i="21" s="1"/>
  <c r="CT22" i="21" a="1"/>
  <c r="CT22" i="21" s="1"/>
  <c r="CS22" i="21" a="1"/>
  <c r="CS22" i="21" s="1"/>
  <c r="CR22" i="21" a="1"/>
  <c r="CR22" i="21" s="1"/>
  <c r="CQ22" i="21" a="1"/>
  <c r="CQ22" i="21" s="1"/>
  <c r="CP22" i="21" a="1"/>
  <c r="CP22" i="21" s="1"/>
  <c r="CO22" i="21" a="1"/>
  <c r="CO22" i="21" s="1"/>
  <c r="CN22" i="21" a="1"/>
  <c r="CN22" i="21" s="1"/>
  <c r="CM22" i="21" a="1"/>
  <c r="CM22" i="21" s="1"/>
  <c r="CL22" i="21" a="1"/>
  <c r="CL22" i="21" s="1"/>
  <c r="CK22" i="21" a="1"/>
  <c r="CK22" i="21" s="1"/>
  <c r="CJ22" i="21" a="1"/>
  <c r="CJ22" i="21" s="1"/>
  <c r="CI22" i="21" a="1"/>
  <c r="CI22" i="21" s="1"/>
  <c r="CH22" i="21" a="1"/>
  <c r="CH22" i="21" s="1"/>
  <c r="CG22" i="21" a="1"/>
  <c r="CG22" i="21" s="1"/>
  <c r="CF22" i="21" a="1"/>
  <c r="CF22" i="21" s="1"/>
  <c r="CE22" i="21" a="1"/>
  <c r="CE22" i="21" s="1"/>
  <c r="CD22" i="21" a="1"/>
  <c r="CD22" i="21" s="1"/>
  <c r="CC22" i="21" a="1"/>
  <c r="CC22" i="21" s="1"/>
  <c r="CB22" i="21" a="1"/>
  <c r="CB22" i="21" s="1"/>
  <c r="CA22" i="21" a="1"/>
  <c r="CA22" i="21" s="1"/>
  <c r="BZ22" i="21" a="1"/>
  <c r="BZ22" i="21" s="1"/>
  <c r="BY22" i="21" a="1"/>
  <c r="BY22" i="21" s="1"/>
  <c r="BX22" i="21" a="1"/>
  <c r="BX22" i="21" s="1"/>
  <c r="BW22" i="21" a="1"/>
  <c r="BW22" i="21" s="1"/>
  <c r="BV22" i="21" a="1"/>
  <c r="BV22" i="21" s="1"/>
  <c r="BU22" i="21" a="1"/>
  <c r="BU22" i="21" s="1"/>
  <c r="BT22" i="21" a="1"/>
  <c r="BT22" i="21" s="1"/>
  <c r="BS22" i="21" a="1"/>
  <c r="BS22" i="21" s="1"/>
  <c r="BR22" i="21" a="1"/>
  <c r="BR22" i="21" s="1"/>
  <c r="BQ22" i="21" a="1"/>
  <c r="BQ22" i="21" s="1"/>
  <c r="BP22" i="21" a="1"/>
  <c r="BP22" i="21" s="1"/>
  <c r="BO22" i="21" a="1"/>
  <c r="BO22" i="21" s="1"/>
  <c r="BN22" i="21" a="1"/>
  <c r="BN22" i="21" s="1"/>
  <c r="BM22" i="21" a="1"/>
  <c r="BM22" i="21" s="1"/>
  <c r="BL22" i="21" a="1"/>
  <c r="BL22" i="21" s="1"/>
  <c r="BK22" i="21" a="1"/>
  <c r="BK22" i="21" s="1"/>
  <c r="BJ22" i="21" a="1"/>
  <c r="BJ22" i="21" s="1"/>
  <c r="BI22" i="21" a="1"/>
  <c r="BI22" i="21" s="1"/>
  <c r="BH22" i="21" a="1"/>
  <c r="BH22" i="21" s="1"/>
  <c r="BG22" i="21" a="1"/>
  <c r="BG22" i="21" s="1"/>
  <c r="BF22" i="21" a="1"/>
  <c r="BF22" i="21" s="1"/>
  <c r="BE22" i="21" a="1"/>
  <c r="BE22" i="21" s="1"/>
  <c r="BD22" i="21" a="1"/>
  <c r="BD22" i="21" s="1"/>
  <c r="BC22" i="21" a="1"/>
  <c r="BC22" i="21" s="1"/>
  <c r="BB22" i="21" a="1"/>
  <c r="BB22" i="21" s="1"/>
  <c r="BA22" i="21" a="1"/>
  <c r="BA22" i="21" s="1"/>
  <c r="AZ22" i="21" a="1"/>
  <c r="AZ22" i="21" s="1"/>
  <c r="AY22" i="21" a="1"/>
  <c r="AY22" i="21" s="1"/>
  <c r="AX22" i="21" a="1"/>
  <c r="AX22" i="21" s="1"/>
  <c r="AW22" i="21" a="1"/>
  <c r="AW22" i="21" s="1"/>
  <c r="AV22" i="21" a="1"/>
  <c r="AV22" i="21" s="1"/>
  <c r="AU22" i="21" a="1"/>
  <c r="AU22" i="21" s="1"/>
  <c r="AT22" i="21" a="1"/>
  <c r="AT22" i="21" s="1"/>
  <c r="AS22" i="21" a="1"/>
  <c r="AS22" i="21" s="1"/>
  <c r="AR22" i="21" a="1"/>
  <c r="AR22" i="21" s="1"/>
  <c r="AQ22" i="21" a="1"/>
  <c r="AQ22" i="21" s="1"/>
  <c r="AP22" i="21" a="1"/>
  <c r="AP22" i="21" s="1"/>
  <c r="AO22" i="21" a="1"/>
  <c r="AO22" i="21" s="1"/>
  <c r="AN22" i="21" a="1"/>
  <c r="AN22" i="21" s="1"/>
  <c r="AM22" i="21" a="1"/>
  <c r="AM22" i="21" s="1"/>
  <c r="AL22" i="21" a="1"/>
  <c r="AL22" i="21" s="1"/>
  <c r="AK22" i="21" a="1"/>
  <c r="AK22" i="21" s="1"/>
  <c r="AJ22" i="21" a="1"/>
  <c r="AJ22" i="21" s="1"/>
  <c r="AI22" i="21" a="1"/>
  <c r="AI22" i="21" s="1"/>
  <c r="AH22" i="21" a="1"/>
  <c r="AH22" i="21" s="1"/>
  <c r="AG22" i="21" a="1"/>
  <c r="AG22" i="21" s="1"/>
  <c r="AF22" i="21" a="1"/>
  <c r="AF22" i="21" s="1"/>
  <c r="AE22" i="21" a="1"/>
  <c r="AE22" i="21" s="1"/>
  <c r="AD22" i="21" a="1"/>
  <c r="AD22" i="21" s="1"/>
  <c r="AC22" i="21" a="1"/>
  <c r="AC22" i="21" s="1"/>
  <c r="AB22" i="21" a="1"/>
  <c r="AB22" i="21" s="1"/>
  <c r="AA22" i="21" a="1"/>
  <c r="AA22" i="21" s="1"/>
  <c r="Z22" i="21" a="1"/>
  <c r="Z22" i="21" s="1"/>
  <c r="Y22" i="21" a="1"/>
  <c r="Y22" i="21" s="1"/>
  <c r="X22" i="21" a="1"/>
  <c r="X22" i="21" s="1"/>
  <c r="W22" i="21" a="1"/>
  <c r="W22" i="21" s="1"/>
  <c r="V22" i="21" a="1"/>
  <c r="V22" i="21" s="1"/>
  <c r="U22" i="21" a="1"/>
  <c r="U22" i="21" s="1"/>
  <c r="T22" i="21" a="1"/>
  <c r="T22" i="21" s="1"/>
  <c r="S22" i="21" a="1"/>
  <c r="S22" i="21" s="1"/>
  <c r="R22" i="21" a="1"/>
  <c r="R22" i="21" s="1"/>
  <c r="Q22" i="21" a="1"/>
  <c r="Q22" i="21" s="1"/>
  <c r="P22" i="21" a="1"/>
  <c r="P22" i="21" s="1"/>
  <c r="O22" i="21" a="1"/>
  <c r="O22" i="21" s="1"/>
  <c r="N22" i="21" a="1"/>
  <c r="N22" i="21" s="1"/>
  <c r="M22" i="21" a="1"/>
  <c r="M22" i="21" s="1"/>
  <c r="L22" i="21" a="1"/>
  <c r="L22" i="21" s="1"/>
  <c r="K22" i="21" a="1"/>
  <c r="K22" i="21" s="1"/>
  <c r="J22" i="21" a="1"/>
  <c r="J22" i="21" s="1"/>
  <c r="I22" i="21" a="1"/>
  <c r="I22" i="21" s="1"/>
  <c r="H22" i="21" a="1"/>
  <c r="H22" i="21" s="1"/>
  <c r="G22" i="21" a="1"/>
  <c r="G22" i="21" s="1"/>
  <c r="CW21" i="21" a="1"/>
  <c r="CW21" i="21" s="1"/>
  <c r="CV21" i="21" a="1"/>
  <c r="CV21" i="21" s="1"/>
  <c r="CU21" i="21" a="1"/>
  <c r="CU21" i="21" s="1"/>
  <c r="CT21" i="21" a="1"/>
  <c r="CT21" i="21" s="1"/>
  <c r="CS21" i="21" a="1"/>
  <c r="CS21" i="21" s="1"/>
  <c r="CR21" i="21" a="1"/>
  <c r="CR21" i="21" s="1"/>
  <c r="CQ21" i="21" a="1"/>
  <c r="CQ21" i="21" s="1"/>
  <c r="CP21" i="21" a="1"/>
  <c r="CP21" i="21" s="1"/>
  <c r="CO21" i="21" a="1"/>
  <c r="CO21" i="21" s="1"/>
  <c r="CN21" i="21" a="1"/>
  <c r="CN21" i="21" s="1"/>
  <c r="CM21" i="21" a="1"/>
  <c r="CM21" i="21" s="1"/>
  <c r="CL21" i="21" a="1"/>
  <c r="CL21" i="21" s="1"/>
  <c r="CK21" i="21" a="1"/>
  <c r="CK21" i="21" s="1"/>
  <c r="CJ21" i="21" a="1"/>
  <c r="CJ21" i="21" s="1"/>
  <c r="CI21" i="21" a="1"/>
  <c r="CI21" i="21" s="1"/>
  <c r="CH21" i="21" a="1"/>
  <c r="CH21" i="21" s="1"/>
  <c r="CG21" i="21" a="1"/>
  <c r="CG21" i="21" s="1"/>
  <c r="CF21" i="21" a="1"/>
  <c r="CF21" i="21" s="1"/>
  <c r="CE21" i="21" a="1"/>
  <c r="CE21" i="21" s="1"/>
  <c r="CD21" i="21" a="1"/>
  <c r="CD21" i="21" s="1"/>
  <c r="CC21" i="21" a="1"/>
  <c r="CC21" i="21" s="1"/>
  <c r="CB21" i="21" a="1"/>
  <c r="CB21" i="21" s="1"/>
  <c r="CA21" i="21" a="1"/>
  <c r="CA21" i="21" s="1"/>
  <c r="BZ21" i="21" a="1"/>
  <c r="BZ21" i="21" s="1"/>
  <c r="BY21" i="21" a="1"/>
  <c r="BY21" i="21" s="1"/>
  <c r="BX21" i="21" a="1"/>
  <c r="BX21" i="21" s="1"/>
  <c r="BW21" i="21" a="1"/>
  <c r="BW21" i="21" s="1"/>
  <c r="BV21" i="21" a="1"/>
  <c r="BV21" i="21" s="1"/>
  <c r="BU21" i="21" a="1"/>
  <c r="BU21" i="21" s="1"/>
  <c r="BT21" i="21" a="1"/>
  <c r="BT21" i="21" s="1"/>
  <c r="BS21" i="21" a="1"/>
  <c r="BS21" i="21" s="1"/>
  <c r="BR21" i="21" a="1"/>
  <c r="BR21" i="21" s="1"/>
  <c r="BQ21" i="21" a="1"/>
  <c r="BQ21" i="21" s="1"/>
  <c r="BP21" i="21" a="1"/>
  <c r="BP21" i="21" s="1"/>
  <c r="BO21" i="21" a="1"/>
  <c r="BO21" i="21" s="1"/>
  <c r="BN21" i="21" a="1"/>
  <c r="BN21" i="21" s="1"/>
  <c r="BM21" i="21" a="1"/>
  <c r="BM21" i="21" s="1"/>
  <c r="BL21" i="21" a="1"/>
  <c r="BL21" i="21" s="1"/>
  <c r="BK21" i="21" a="1"/>
  <c r="BK21" i="21" s="1"/>
  <c r="BJ21" i="21" a="1"/>
  <c r="BJ21" i="21" s="1"/>
  <c r="BI21" i="21" a="1"/>
  <c r="BI21" i="21" s="1"/>
  <c r="BH21" i="21" a="1"/>
  <c r="BH21" i="21" s="1"/>
  <c r="BG21" i="21" a="1"/>
  <c r="BG21" i="21" s="1"/>
  <c r="BF21" i="21" a="1"/>
  <c r="BF21" i="21" s="1"/>
  <c r="BE21" i="21" a="1"/>
  <c r="BE21" i="21" s="1"/>
  <c r="BD21" i="21" a="1"/>
  <c r="BD21" i="21" s="1"/>
  <c r="BC21" i="21" a="1"/>
  <c r="BC21" i="21" s="1"/>
  <c r="BB21" i="21" a="1"/>
  <c r="BB21" i="21" s="1"/>
  <c r="BA21" i="21" a="1"/>
  <c r="BA21" i="21" s="1"/>
  <c r="AZ21" i="21" a="1"/>
  <c r="AZ21" i="21" s="1"/>
  <c r="AY21" i="21" a="1"/>
  <c r="AY21" i="21" s="1"/>
  <c r="AX21" i="21" a="1"/>
  <c r="AX21" i="21" s="1"/>
  <c r="AW21" i="21" a="1"/>
  <c r="AW21" i="21" s="1"/>
  <c r="AV21" i="21" a="1"/>
  <c r="AV21" i="21" s="1"/>
  <c r="AU21" i="21" a="1"/>
  <c r="AU21" i="21" s="1"/>
  <c r="AT21" i="21" a="1"/>
  <c r="AT21" i="21" s="1"/>
  <c r="AS21" i="21" a="1"/>
  <c r="AS21" i="21" s="1"/>
  <c r="AR21" i="21" a="1"/>
  <c r="AR21" i="21" s="1"/>
  <c r="AQ21" i="21" a="1"/>
  <c r="AQ21" i="21" s="1"/>
  <c r="AP21" i="21" a="1"/>
  <c r="AP21" i="21" s="1"/>
  <c r="AO21" i="21" a="1"/>
  <c r="AO21" i="21" s="1"/>
  <c r="AN21" i="21" a="1"/>
  <c r="AN21" i="21" s="1"/>
  <c r="AM21" i="21" a="1"/>
  <c r="AM21" i="21" s="1"/>
  <c r="AL21" i="21" a="1"/>
  <c r="AL21" i="21" s="1"/>
  <c r="AK21" i="21" a="1"/>
  <c r="AK21" i="21" s="1"/>
  <c r="AJ21" i="21" a="1"/>
  <c r="AJ21" i="21" s="1"/>
  <c r="AI21" i="21" a="1"/>
  <c r="AI21" i="21" s="1"/>
  <c r="AH21" i="21" a="1"/>
  <c r="AH21" i="21" s="1"/>
  <c r="AG21" i="21" a="1"/>
  <c r="AG21" i="21" s="1"/>
  <c r="AF21" i="21" a="1"/>
  <c r="AF21" i="21" s="1"/>
  <c r="AE21" i="21" a="1"/>
  <c r="AE21" i="21" s="1"/>
  <c r="AD21" i="21" a="1"/>
  <c r="AD21" i="21" s="1"/>
  <c r="AC21" i="21" a="1"/>
  <c r="AC21" i="21" s="1"/>
  <c r="AB21" i="21" a="1"/>
  <c r="AB21" i="21" s="1"/>
  <c r="AA21" i="21" a="1"/>
  <c r="AA21" i="21" s="1"/>
  <c r="Z21" i="21" a="1"/>
  <c r="Z21" i="21" s="1"/>
  <c r="Y21" i="21" a="1"/>
  <c r="Y21" i="21" s="1"/>
  <c r="X21" i="21" a="1"/>
  <c r="X21" i="21" s="1"/>
  <c r="W21" i="21" a="1"/>
  <c r="W21" i="21" s="1"/>
  <c r="V21" i="21" a="1"/>
  <c r="V21" i="21" s="1"/>
  <c r="U21" i="21" a="1"/>
  <c r="U21" i="21" s="1"/>
  <c r="T21" i="21" a="1"/>
  <c r="T21" i="21" s="1"/>
  <c r="S21" i="21" a="1"/>
  <c r="S21" i="21" s="1"/>
  <c r="R21" i="21" a="1"/>
  <c r="R21" i="21" s="1"/>
  <c r="Q21" i="21" a="1"/>
  <c r="Q21" i="21" s="1"/>
  <c r="P21" i="21" a="1"/>
  <c r="P21" i="21" s="1"/>
  <c r="O21" i="21" a="1"/>
  <c r="O21" i="21" s="1"/>
  <c r="N21" i="21" a="1"/>
  <c r="N21" i="21" s="1"/>
  <c r="M21" i="21" a="1"/>
  <c r="M21" i="21" s="1"/>
  <c r="L21" i="21" a="1"/>
  <c r="L21" i="21" s="1"/>
  <c r="K21" i="21" a="1"/>
  <c r="K21" i="21" s="1"/>
  <c r="J21" i="21" a="1"/>
  <c r="J21" i="21" s="1"/>
  <c r="I21" i="21" a="1"/>
  <c r="I21" i="21" s="1"/>
  <c r="H21" i="21" a="1"/>
  <c r="H21" i="21" s="1"/>
  <c r="G21" i="21" a="1"/>
  <c r="G21" i="21" s="1"/>
  <c r="CW20" i="21" a="1"/>
  <c r="CW20" i="21" s="1"/>
  <c r="CV20" i="21" a="1"/>
  <c r="CV20" i="21" s="1"/>
  <c r="CU20" i="21" a="1"/>
  <c r="CU20" i="21" s="1"/>
  <c r="CT20" i="21" a="1"/>
  <c r="CT20" i="21" s="1"/>
  <c r="CS20" i="21" a="1"/>
  <c r="CS20" i="21" s="1"/>
  <c r="CR20" i="21" a="1"/>
  <c r="CR20" i="21" s="1"/>
  <c r="CQ20" i="21" a="1"/>
  <c r="CQ20" i="21" s="1"/>
  <c r="CP20" i="21" a="1"/>
  <c r="CP20" i="21" s="1"/>
  <c r="CO20" i="21" a="1"/>
  <c r="CO20" i="21" s="1"/>
  <c r="CN20" i="21" a="1"/>
  <c r="CN20" i="21" s="1"/>
  <c r="CM20" i="21" a="1"/>
  <c r="CM20" i="21" s="1"/>
  <c r="CL20" i="21" a="1"/>
  <c r="CL20" i="21" s="1"/>
  <c r="CK20" i="21" a="1"/>
  <c r="CK20" i="21" s="1"/>
  <c r="CJ20" i="21" a="1"/>
  <c r="CJ20" i="21" s="1"/>
  <c r="CI20" i="21" a="1"/>
  <c r="CI20" i="21" s="1"/>
  <c r="CH20" i="21" a="1"/>
  <c r="CH20" i="21" s="1"/>
  <c r="CG20" i="21" a="1"/>
  <c r="CG20" i="21" s="1"/>
  <c r="CF20" i="21" a="1"/>
  <c r="CF20" i="21" s="1"/>
  <c r="CE20" i="21" a="1"/>
  <c r="CE20" i="21" s="1"/>
  <c r="CD20" i="21" a="1"/>
  <c r="CD20" i="21" s="1"/>
  <c r="CC20" i="21" a="1"/>
  <c r="CC20" i="21" s="1"/>
  <c r="CB20" i="21" a="1"/>
  <c r="CB20" i="21" s="1"/>
  <c r="CA20" i="21" a="1"/>
  <c r="CA20" i="21" s="1"/>
  <c r="BZ20" i="21" a="1"/>
  <c r="BZ20" i="21" s="1"/>
  <c r="BY20" i="21" a="1"/>
  <c r="BY20" i="21" s="1"/>
  <c r="BX20" i="21" a="1"/>
  <c r="BX20" i="21" s="1"/>
  <c r="BW20" i="21" a="1"/>
  <c r="BW20" i="21" s="1"/>
  <c r="BV20" i="21" a="1"/>
  <c r="BV20" i="21" s="1"/>
  <c r="BU20" i="21" a="1"/>
  <c r="BU20" i="21" s="1"/>
  <c r="BT20" i="21" a="1"/>
  <c r="BT20" i="21" s="1"/>
  <c r="BS20" i="21" a="1"/>
  <c r="BS20" i="21" s="1"/>
  <c r="BR20" i="21" a="1"/>
  <c r="BR20" i="21" s="1"/>
  <c r="BQ20" i="21" a="1"/>
  <c r="BQ20" i="21" s="1"/>
  <c r="BP20" i="21" a="1"/>
  <c r="BP20" i="21" s="1"/>
  <c r="BO20" i="21" a="1"/>
  <c r="BO20" i="21" s="1"/>
  <c r="BN20" i="21" a="1"/>
  <c r="BN20" i="21" s="1"/>
  <c r="BM20" i="21" a="1"/>
  <c r="BM20" i="21" s="1"/>
  <c r="BL20" i="21" a="1"/>
  <c r="BL20" i="21" s="1"/>
  <c r="BK20" i="21" a="1"/>
  <c r="BK20" i="21" s="1"/>
  <c r="BJ20" i="21" a="1"/>
  <c r="BJ20" i="21" s="1"/>
  <c r="BI20" i="21" a="1"/>
  <c r="BI20" i="21" s="1"/>
  <c r="BH20" i="21" a="1"/>
  <c r="BH20" i="21" s="1"/>
  <c r="BG20" i="21" a="1"/>
  <c r="BG20" i="21" s="1"/>
  <c r="BF20" i="21" a="1"/>
  <c r="BF20" i="21" s="1"/>
  <c r="BE20" i="21" a="1"/>
  <c r="BE20" i="21" s="1"/>
  <c r="BD20" i="21" a="1"/>
  <c r="BD20" i="21" s="1"/>
  <c r="BC20" i="21" a="1"/>
  <c r="BC20" i="21" s="1"/>
  <c r="BB20" i="21" a="1"/>
  <c r="BB20" i="21" s="1"/>
  <c r="BA20" i="21" a="1"/>
  <c r="BA20" i="21" s="1"/>
  <c r="AZ20" i="21" a="1"/>
  <c r="AZ20" i="21" s="1"/>
  <c r="AY20" i="21" a="1"/>
  <c r="AY20" i="21" s="1"/>
  <c r="AX20" i="21" a="1"/>
  <c r="AX20" i="21" s="1"/>
  <c r="AW20" i="21" a="1"/>
  <c r="AW20" i="21" s="1"/>
  <c r="AV20" i="21" a="1"/>
  <c r="AV20" i="21" s="1"/>
  <c r="AU20" i="21" a="1"/>
  <c r="AU20" i="21" s="1"/>
  <c r="AT20" i="21" a="1"/>
  <c r="AT20" i="21" s="1"/>
  <c r="AS20" i="21" a="1"/>
  <c r="AS20" i="21" s="1"/>
  <c r="AR20" i="21" a="1"/>
  <c r="AR20" i="21" s="1"/>
  <c r="AQ20" i="21" a="1"/>
  <c r="AQ20" i="21" s="1"/>
  <c r="AP20" i="21" a="1"/>
  <c r="AP20" i="21" s="1"/>
  <c r="AO20" i="21" a="1"/>
  <c r="AO20" i="21" s="1"/>
  <c r="AN20" i="21" a="1"/>
  <c r="AN20" i="21" s="1"/>
  <c r="AM20" i="21" a="1"/>
  <c r="AM20" i="21" s="1"/>
  <c r="AL20" i="21" a="1"/>
  <c r="AL20" i="21" s="1"/>
  <c r="AK20" i="21" a="1"/>
  <c r="AK20" i="21" s="1"/>
  <c r="AJ20" i="21" a="1"/>
  <c r="AJ20" i="21" s="1"/>
  <c r="AI20" i="21" a="1"/>
  <c r="AI20" i="21" s="1"/>
  <c r="AH20" i="21" a="1"/>
  <c r="AH20" i="21" s="1"/>
  <c r="AG20" i="21" a="1"/>
  <c r="AG20" i="21" s="1"/>
  <c r="AF20" i="21" a="1"/>
  <c r="AF20" i="21" s="1"/>
  <c r="AE20" i="21" a="1"/>
  <c r="AE20" i="21" s="1"/>
  <c r="AD20" i="21" a="1"/>
  <c r="AD20" i="21" s="1"/>
  <c r="AC20" i="21" a="1"/>
  <c r="AC20" i="21" s="1"/>
  <c r="AB20" i="21" a="1"/>
  <c r="AB20" i="21" s="1"/>
  <c r="AA20" i="21" a="1"/>
  <c r="AA20" i="21" s="1"/>
  <c r="Z20" i="21" a="1"/>
  <c r="Z20" i="21" s="1"/>
  <c r="Y20" i="21" a="1"/>
  <c r="Y20" i="21" s="1"/>
  <c r="X20" i="21" a="1"/>
  <c r="X20" i="21" s="1"/>
  <c r="W20" i="21" a="1"/>
  <c r="W20" i="21" s="1"/>
  <c r="V20" i="21" a="1"/>
  <c r="V20" i="21" s="1"/>
  <c r="U20" i="21" a="1"/>
  <c r="U20" i="21" s="1"/>
  <c r="T20" i="21" a="1"/>
  <c r="T20" i="21" s="1"/>
  <c r="S20" i="21" a="1"/>
  <c r="S20" i="21" s="1"/>
  <c r="R20" i="21" a="1"/>
  <c r="R20" i="21" s="1"/>
  <c r="Q20" i="21" a="1"/>
  <c r="Q20" i="21" s="1"/>
  <c r="P20" i="21" a="1"/>
  <c r="P20" i="21" s="1"/>
  <c r="O20" i="21" a="1"/>
  <c r="O20" i="21" s="1"/>
  <c r="N20" i="21" a="1"/>
  <c r="N20" i="21" s="1"/>
  <c r="M20" i="21" a="1"/>
  <c r="M20" i="21" s="1"/>
  <c r="L20" i="21" a="1"/>
  <c r="L20" i="21" s="1"/>
  <c r="K20" i="21" a="1"/>
  <c r="K20" i="21" s="1"/>
  <c r="J20" i="21" a="1"/>
  <c r="J20" i="21" s="1"/>
  <c r="I20" i="21" a="1"/>
  <c r="I20" i="21" s="1"/>
  <c r="H20" i="21" a="1"/>
  <c r="H20" i="21" s="1"/>
  <c r="G20" i="21" a="1"/>
  <c r="G20" i="21" s="1"/>
  <c r="CW19" i="21" a="1"/>
  <c r="CW19" i="21" s="1"/>
  <c r="CV19" i="21" a="1"/>
  <c r="CV19" i="21" s="1"/>
  <c r="CU19" i="21" a="1"/>
  <c r="CU19" i="21" s="1"/>
  <c r="CT19" i="21" a="1"/>
  <c r="CT19" i="21" s="1"/>
  <c r="CS19" i="21" a="1"/>
  <c r="CS19" i="21" s="1"/>
  <c r="CR19" i="21" a="1"/>
  <c r="CR19" i="21" s="1"/>
  <c r="CQ19" i="21" a="1"/>
  <c r="CQ19" i="21" s="1"/>
  <c r="CP19" i="21" a="1"/>
  <c r="CP19" i="21" s="1"/>
  <c r="CO19" i="21" a="1"/>
  <c r="CO19" i="21" s="1"/>
  <c r="CN19" i="21" a="1"/>
  <c r="CN19" i="21" s="1"/>
  <c r="CM19" i="21" a="1"/>
  <c r="CM19" i="21" s="1"/>
  <c r="CL19" i="21" a="1"/>
  <c r="CL19" i="21" s="1"/>
  <c r="CK19" i="21" a="1"/>
  <c r="CK19" i="21" s="1"/>
  <c r="CJ19" i="21" a="1"/>
  <c r="CJ19" i="21" s="1"/>
  <c r="CI19" i="21" a="1"/>
  <c r="CI19" i="21" s="1"/>
  <c r="CH19" i="21" a="1"/>
  <c r="CH19" i="21" s="1"/>
  <c r="CG19" i="21" a="1"/>
  <c r="CG19" i="21" s="1"/>
  <c r="CF19" i="21" a="1"/>
  <c r="CF19" i="21" s="1"/>
  <c r="CE19" i="21" a="1"/>
  <c r="CE19" i="21" s="1"/>
  <c r="CD19" i="21" a="1"/>
  <c r="CD19" i="21" s="1"/>
  <c r="CC19" i="21" a="1"/>
  <c r="CC19" i="21" s="1"/>
  <c r="CB19" i="21" a="1"/>
  <c r="CB19" i="21" s="1"/>
  <c r="CA19" i="21" a="1"/>
  <c r="CA19" i="21" s="1"/>
  <c r="BZ19" i="21" a="1"/>
  <c r="BZ19" i="21" s="1"/>
  <c r="BY19" i="21" a="1"/>
  <c r="BY19" i="21" s="1"/>
  <c r="BX19" i="21" a="1"/>
  <c r="BX19" i="21" s="1"/>
  <c r="BW19" i="21" a="1"/>
  <c r="BW19" i="21" s="1"/>
  <c r="BV19" i="21" a="1"/>
  <c r="BV19" i="21" s="1"/>
  <c r="BU19" i="21" a="1"/>
  <c r="BU19" i="21" s="1"/>
  <c r="BT19" i="21" a="1"/>
  <c r="BT19" i="21" s="1"/>
  <c r="BS19" i="21" a="1"/>
  <c r="BS19" i="21" s="1"/>
  <c r="BR19" i="21" a="1"/>
  <c r="BR19" i="21" s="1"/>
  <c r="BQ19" i="21" a="1"/>
  <c r="BQ19" i="21" s="1"/>
  <c r="BP19" i="21" a="1"/>
  <c r="BP19" i="21" s="1"/>
  <c r="BO19" i="21" a="1"/>
  <c r="BO19" i="21" s="1"/>
  <c r="BN19" i="21" a="1"/>
  <c r="BN19" i="21" s="1"/>
  <c r="BM19" i="21" a="1"/>
  <c r="BM19" i="21" s="1"/>
  <c r="BL19" i="21" a="1"/>
  <c r="BL19" i="21" s="1"/>
  <c r="BK19" i="21" a="1"/>
  <c r="BK19" i="21" s="1"/>
  <c r="BJ19" i="21" a="1"/>
  <c r="BJ19" i="21" s="1"/>
  <c r="BI19" i="21" a="1"/>
  <c r="BI19" i="21" s="1"/>
  <c r="BH19" i="21" a="1"/>
  <c r="BH19" i="21" s="1"/>
  <c r="BG19" i="21" a="1"/>
  <c r="BG19" i="21" s="1"/>
  <c r="BF19" i="21" a="1"/>
  <c r="BF19" i="21" s="1"/>
  <c r="BE19" i="21" a="1"/>
  <c r="BE19" i="21" s="1"/>
  <c r="BD19" i="21" a="1"/>
  <c r="BD19" i="21" s="1"/>
  <c r="BC19" i="21" a="1"/>
  <c r="BC19" i="21" s="1"/>
  <c r="BB19" i="21" a="1"/>
  <c r="BB19" i="21" s="1"/>
  <c r="BA19" i="21" a="1"/>
  <c r="BA19" i="21" s="1"/>
  <c r="AZ19" i="21" a="1"/>
  <c r="AZ19" i="21" s="1"/>
  <c r="AY19" i="21" a="1"/>
  <c r="AY19" i="21" s="1"/>
  <c r="AX19" i="21" a="1"/>
  <c r="AX19" i="21" s="1"/>
  <c r="AW19" i="21" a="1"/>
  <c r="AW19" i="21" s="1"/>
  <c r="AV19" i="21" a="1"/>
  <c r="AV19" i="21" s="1"/>
  <c r="AU19" i="21" a="1"/>
  <c r="AU19" i="21" s="1"/>
  <c r="AT19" i="21" a="1"/>
  <c r="AT19" i="21" s="1"/>
  <c r="AS19" i="21" a="1"/>
  <c r="AS19" i="21" s="1"/>
  <c r="AR19" i="21" a="1"/>
  <c r="AR19" i="21" s="1"/>
  <c r="AQ19" i="21" a="1"/>
  <c r="AQ19" i="21" s="1"/>
  <c r="AP19" i="21" a="1"/>
  <c r="AP19" i="21" s="1"/>
  <c r="AO19" i="21" a="1"/>
  <c r="AO19" i="21" s="1"/>
  <c r="AN19" i="21" a="1"/>
  <c r="AN19" i="21" s="1"/>
  <c r="AM19" i="21" a="1"/>
  <c r="AM19" i="21" s="1"/>
  <c r="AL19" i="21" a="1"/>
  <c r="AL19" i="21" s="1"/>
  <c r="AK19" i="21" a="1"/>
  <c r="AK19" i="21" s="1"/>
  <c r="AJ19" i="21" a="1"/>
  <c r="AJ19" i="21" s="1"/>
  <c r="AI19" i="21" a="1"/>
  <c r="AI19" i="21" s="1"/>
  <c r="AH19" i="21" a="1"/>
  <c r="AH19" i="21" s="1"/>
  <c r="AG19" i="21" a="1"/>
  <c r="AG19" i="21" s="1"/>
  <c r="AF19" i="21" a="1"/>
  <c r="AF19" i="21" s="1"/>
  <c r="AE19" i="21" a="1"/>
  <c r="AE19" i="21" s="1"/>
  <c r="AD19" i="21" a="1"/>
  <c r="AD19" i="21" s="1"/>
  <c r="AC19" i="21" a="1"/>
  <c r="AC19" i="21" s="1"/>
  <c r="AB19" i="21" a="1"/>
  <c r="AB19" i="21" s="1"/>
  <c r="AA19" i="21" a="1"/>
  <c r="AA19" i="21" s="1"/>
  <c r="Z19" i="21" a="1"/>
  <c r="Z19" i="21" s="1"/>
  <c r="Y19" i="21" a="1"/>
  <c r="Y19" i="21" s="1"/>
  <c r="X19" i="21" a="1"/>
  <c r="X19" i="21" s="1"/>
  <c r="W19" i="21" a="1"/>
  <c r="W19" i="21" s="1"/>
  <c r="V19" i="21" a="1"/>
  <c r="V19" i="21" s="1"/>
  <c r="U19" i="21" a="1"/>
  <c r="U19" i="21" s="1"/>
  <c r="T19" i="21" a="1"/>
  <c r="T19" i="21" s="1"/>
  <c r="S19" i="21" a="1"/>
  <c r="S19" i="21" s="1"/>
  <c r="R19" i="21" a="1"/>
  <c r="R19" i="21" s="1"/>
  <c r="Q19" i="21" a="1"/>
  <c r="Q19" i="21" s="1"/>
  <c r="P19" i="21" a="1"/>
  <c r="P19" i="21" s="1"/>
  <c r="O19" i="21" a="1"/>
  <c r="O19" i="21" s="1"/>
  <c r="N19" i="21" a="1"/>
  <c r="N19" i="21" s="1"/>
  <c r="M19" i="21" a="1"/>
  <c r="M19" i="21" s="1"/>
  <c r="L19" i="21" a="1"/>
  <c r="L19" i="21" s="1"/>
  <c r="K19" i="21" a="1"/>
  <c r="K19" i="21" s="1"/>
  <c r="J19" i="21" a="1"/>
  <c r="J19" i="21" s="1"/>
  <c r="I19" i="21" a="1"/>
  <c r="I19" i="21" s="1"/>
  <c r="H19" i="21" a="1"/>
  <c r="H19" i="21" s="1"/>
  <c r="G19" i="21" a="1"/>
  <c r="G19" i="21" s="1"/>
  <c r="CW18" i="21" a="1"/>
  <c r="CW18" i="21" s="1"/>
  <c r="CV18" i="21" a="1"/>
  <c r="CV18" i="21" s="1"/>
  <c r="CU18" i="21" a="1"/>
  <c r="CU18" i="21" s="1"/>
  <c r="CT18" i="21" a="1"/>
  <c r="CT18" i="21" s="1"/>
  <c r="CS18" i="21" a="1"/>
  <c r="CS18" i="21" s="1"/>
  <c r="CR18" i="21" a="1"/>
  <c r="CR18" i="21" s="1"/>
  <c r="CQ18" i="21" a="1"/>
  <c r="CQ18" i="21" s="1"/>
  <c r="CP18" i="21" a="1"/>
  <c r="CP18" i="21" s="1"/>
  <c r="CO18" i="21" a="1"/>
  <c r="CO18" i="21" s="1"/>
  <c r="CN18" i="21" a="1"/>
  <c r="CN18" i="21" s="1"/>
  <c r="CM18" i="21" a="1"/>
  <c r="CM18" i="21" s="1"/>
  <c r="CL18" i="21" a="1"/>
  <c r="CL18" i="21" s="1"/>
  <c r="CK18" i="21" a="1"/>
  <c r="CK18" i="21" s="1"/>
  <c r="CJ18" i="21" a="1"/>
  <c r="CJ18" i="21" s="1"/>
  <c r="CI18" i="21" a="1"/>
  <c r="CI18" i="21" s="1"/>
  <c r="CH18" i="21" a="1"/>
  <c r="CH18" i="21" s="1"/>
  <c r="CG18" i="21" a="1"/>
  <c r="CG18" i="21" s="1"/>
  <c r="CF18" i="21" a="1"/>
  <c r="CF18" i="21" s="1"/>
  <c r="CE18" i="21" a="1"/>
  <c r="CE18" i="21" s="1"/>
  <c r="CD18" i="21" a="1"/>
  <c r="CD18" i="21" s="1"/>
  <c r="CC18" i="21" a="1"/>
  <c r="CC18" i="21" s="1"/>
  <c r="CB18" i="21" a="1"/>
  <c r="CB18" i="21" s="1"/>
  <c r="CA18" i="21" a="1"/>
  <c r="CA18" i="21" s="1"/>
  <c r="BZ18" i="21" a="1"/>
  <c r="BZ18" i="21" s="1"/>
  <c r="BY18" i="21" a="1"/>
  <c r="BY18" i="21" s="1"/>
  <c r="BX18" i="21" a="1"/>
  <c r="BX18" i="21" s="1"/>
  <c r="BW18" i="21" a="1"/>
  <c r="BW18" i="21" s="1"/>
  <c r="BV18" i="21" a="1"/>
  <c r="BV18" i="21" s="1"/>
  <c r="BU18" i="21" a="1"/>
  <c r="BU18" i="21" s="1"/>
  <c r="BT18" i="21" a="1"/>
  <c r="BT18" i="21" s="1"/>
  <c r="BS18" i="21" a="1"/>
  <c r="BS18" i="21" s="1"/>
  <c r="BR18" i="21" a="1"/>
  <c r="BR18" i="21" s="1"/>
  <c r="BQ18" i="21" a="1"/>
  <c r="BQ18" i="21" s="1"/>
  <c r="BP18" i="21" a="1"/>
  <c r="BP18" i="21" s="1"/>
  <c r="BO18" i="21" a="1"/>
  <c r="BO18" i="21" s="1"/>
  <c r="BN18" i="21" a="1"/>
  <c r="BN18" i="21" s="1"/>
  <c r="BM18" i="21" a="1"/>
  <c r="BM18" i="21" s="1"/>
  <c r="BL18" i="21" a="1"/>
  <c r="BL18" i="21" s="1"/>
  <c r="BK18" i="21" a="1"/>
  <c r="BK18" i="21" s="1"/>
  <c r="BJ18" i="21" a="1"/>
  <c r="BJ18" i="21" s="1"/>
  <c r="BI18" i="21" a="1"/>
  <c r="BI18" i="21" s="1"/>
  <c r="BH18" i="21" a="1"/>
  <c r="BH18" i="21" s="1"/>
  <c r="BG18" i="21" a="1"/>
  <c r="BG18" i="21" s="1"/>
  <c r="BF18" i="21" a="1"/>
  <c r="BF18" i="21" s="1"/>
  <c r="BE18" i="21" a="1"/>
  <c r="BE18" i="21" s="1"/>
  <c r="BD18" i="21" a="1"/>
  <c r="BD18" i="21" s="1"/>
  <c r="BC18" i="21" a="1"/>
  <c r="BC18" i="21" s="1"/>
  <c r="BB18" i="21" a="1"/>
  <c r="BB18" i="21" s="1"/>
  <c r="BA18" i="21" a="1"/>
  <c r="BA18" i="21" s="1"/>
  <c r="AZ18" i="21" a="1"/>
  <c r="AZ18" i="21" s="1"/>
  <c r="AY18" i="21" a="1"/>
  <c r="AY18" i="21" s="1"/>
  <c r="AX18" i="21" a="1"/>
  <c r="AX18" i="21" s="1"/>
  <c r="AW18" i="21" a="1"/>
  <c r="AW18" i="21" s="1"/>
  <c r="AV18" i="21" a="1"/>
  <c r="AV18" i="21" s="1"/>
  <c r="AU18" i="21" a="1"/>
  <c r="AU18" i="21" s="1"/>
  <c r="AT18" i="21" a="1"/>
  <c r="AT18" i="21" s="1"/>
  <c r="AS18" i="21" a="1"/>
  <c r="AS18" i="21" s="1"/>
  <c r="AR18" i="21" a="1"/>
  <c r="AR18" i="21" s="1"/>
  <c r="AQ18" i="21" a="1"/>
  <c r="AQ18" i="21" s="1"/>
  <c r="AP18" i="21" a="1"/>
  <c r="AP18" i="21" s="1"/>
  <c r="AO18" i="21" a="1"/>
  <c r="AO18" i="21" s="1"/>
  <c r="AN18" i="21" a="1"/>
  <c r="AN18" i="21" s="1"/>
  <c r="AM18" i="21" a="1"/>
  <c r="AM18" i="21" s="1"/>
  <c r="AL18" i="21" a="1"/>
  <c r="AL18" i="21" s="1"/>
  <c r="AK18" i="21" a="1"/>
  <c r="AK18" i="21" s="1"/>
  <c r="AJ18" i="21" a="1"/>
  <c r="AJ18" i="21" s="1"/>
  <c r="AI18" i="21" a="1"/>
  <c r="AI18" i="21" s="1"/>
  <c r="AH18" i="21" a="1"/>
  <c r="AH18" i="21" s="1"/>
  <c r="AG18" i="21" a="1"/>
  <c r="AG18" i="21" s="1"/>
  <c r="AF18" i="21" a="1"/>
  <c r="AF18" i="21" s="1"/>
  <c r="AE18" i="21" a="1"/>
  <c r="AE18" i="21" s="1"/>
  <c r="AD18" i="21" a="1"/>
  <c r="AD18" i="21" s="1"/>
  <c r="AC18" i="21" a="1"/>
  <c r="AC18" i="21" s="1"/>
  <c r="AB18" i="21" a="1"/>
  <c r="AB18" i="21" s="1"/>
  <c r="AA18" i="21" a="1"/>
  <c r="AA18" i="21" s="1"/>
  <c r="Z18" i="21" a="1"/>
  <c r="Z18" i="21" s="1"/>
  <c r="Y18" i="21" a="1"/>
  <c r="Y18" i="21" s="1"/>
  <c r="X18" i="21" a="1"/>
  <c r="X18" i="21" s="1"/>
  <c r="W18" i="21" a="1"/>
  <c r="W18" i="21" s="1"/>
  <c r="V18" i="21" a="1"/>
  <c r="V18" i="21" s="1"/>
  <c r="U18" i="21" a="1"/>
  <c r="U18" i="21" s="1"/>
  <c r="T18" i="21" a="1"/>
  <c r="T18" i="21" s="1"/>
  <c r="S18" i="21" a="1"/>
  <c r="S18" i="21" s="1"/>
  <c r="R18" i="21" a="1"/>
  <c r="R18" i="21" s="1"/>
  <c r="Q18" i="21" a="1"/>
  <c r="Q18" i="21" s="1"/>
  <c r="P18" i="21" a="1"/>
  <c r="P18" i="21" s="1"/>
  <c r="O18" i="21" a="1"/>
  <c r="O18" i="21" s="1"/>
  <c r="N18" i="21" a="1"/>
  <c r="N18" i="21" s="1"/>
  <c r="M18" i="21" a="1"/>
  <c r="M18" i="21" s="1"/>
  <c r="L18" i="21" a="1"/>
  <c r="L18" i="21" s="1"/>
  <c r="K18" i="21" a="1"/>
  <c r="K18" i="21" s="1"/>
  <c r="J18" i="21" a="1"/>
  <c r="J18" i="21" s="1"/>
  <c r="I18" i="21" a="1"/>
  <c r="I18" i="21" s="1"/>
  <c r="H18" i="21" a="1"/>
  <c r="H18" i="21" s="1"/>
  <c r="G18" i="21" a="1"/>
  <c r="G18" i="21" s="1"/>
  <c r="CW17" i="21" a="1"/>
  <c r="CW17" i="21" s="1"/>
  <c r="CV17" i="21" a="1"/>
  <c r="CV17" i="21" s="1"/>
  <c r="CU17" i="21" a="1"/>
  <c r="CU17" i="21" s="1"/>
  <c r="CT17" i="21" a="1"/>
  <c r="CT17" i="21" s="1"/>
  <c r="CS17" i="21" a="1"/>
  <c r="CS17" i="21" s="1"/>
  <c r="CR17" i="21" a="1"/>
  <c r="CR17" i="21" s="1"/>
  <c r="CQ17" i="21" a="1"/>
  <c r="CQ17" i="21" s="1"/>
  <c r="CP17" i="21" a="1"/>
  <c r="CP17" i="21" s="1"/>
  <c r="CO17" i="21" a="1"/>
  <c r="CO17" i="21" s="1"/>
  <c r="CN17" i="21" a="1"/>
  <c r="CN17" i="21" s="1"/>
  <c r="CM17" i="21" a="1"/>
  <c r="CM17" i="21" s="1"/>
  <c r="CL17" i="21" a="1"/>
  <c r="CL17" i="21" s="1"/>
  <c r="CK17" i="21" a="1"/>
  <c r="CK17" i="21" s="1"/>
  <c r="CJ17" i="21" a="1"/>
  <c r="CJ17" i="21" s="1"/>
  <c r="CI17" i="21" a="1"/>
  <c r="CI17" i="21" s="1"/>
  <c r="CH17" i="21" a="1"/>
  <c r="CH17" i="21" s="1"/>
  <c r="CG17" i="21" a="1"/>
  <c r="CG17" i="21" s="1"/>
  <c r="CF17" i="21" a="1"/>
  <c r="CF17" i="21" s="1"/>
  <c r="CE17" i="21" a="1"/>
  <c r="CE17" i="21" s="1"/>
  <c r="CD17" i="21" a="1"/>
  <c r="CD17" i="21" s="1"/>
  <c r="CC17" i="21" a="1"/>
  <c r="CC17" i="21" s="1"/>
  <c r="CB17" i="21" a="1"/>
  <c r="CB17" i="21" s="1"/>
  <c r="CA17" i="21" a="1"/>
  <c r="CA17" i="21" s="1"/>
  <c r="BZ17" i="21" a="1"/>
  <c r="BZ17" i="21" s="1"/>
  <c r="BY17" i="21" a="1"/>
  <c r="BY17" i="21" s="1"/>
  <c r="BX17" i="21" a="1"/>
  <c r="BX17" i="21" s="1"/>
  <c r="BW17" i="21" a="1"/>
  <c r="BW17" i="21" s="1"/>
  <c r="BV17" i="21" a="1"/>
  <c r="BV17" i="21" s="1"/>
  <c r="BU17" i="21" a="1"/>
  <c r="BU17" i="21" s="1"/>
  <c r="BT17" i="21" a="1"/>
  <c r="BT17" i="21" s="1"/>
  <c r="BS17" i="21" a="1"/>
  <c r="BS17" i="21" s="1"/>
  <c r="BR17" i="21" a="1"/>
  <c r="BR17" i="21" s="1"/>
  <c r="BQ17" i="21" a="1"/>
  <c r="BQ17" i="21" s="1"/>
  <c r="BP17" i="21" a="1"/>
  <c r="BP17" i="21" s="1"/>
  <c r="BO17" i="21" a="1"/>
  <c r="BO17" i="21" s="1"/>
  <c r="BN17" i="21" a="1"/>
  <c r="BN17" i="21" s="1"/>
  <c r="BM17" i="21" a="1"/>
  <c r="BM17" i="21" s="1"/>
  <c r="BL17" i="21" a="1"/>
  <c r="BL17" i="21" s="1"/>
  <c r="BK17" i="21" a="1"/>
  <c r="BK17" i="21" s="1"/>
  <c r="BJ17" i="21" a="1"/>
  <c r="BJ17" i="21" s="1"/>
  <c r="BI17" i="21" a="1"/>
  <c r="BI17" i="21" s="1"/>
  <c r="BH17" i="21" a="1"/>
  <c r="BH17" i="21" s="1"/>
  <c r="BG17" i="21" a="1"/>
  <c r="BG17" i="21" s="1"/>
  <c r="BF17" i="21" a="1"/>
  <c r="BF17" i="21" s="1"/>
  <c r="BE17" i="21" a="1"/>
  <c r="BE17" i="21" s="1"/>
  <c r="BD17" i="21" a="1"/>
  <c r="BD17" i="21" s="1"/>
  <c r="BC17" i="21" a="1"/>
  <c r="BC17" i="21" s="1"/>
  <c r="BB17" i="21" a="1"/>
  <c r="BB17" i="21" s="1"/>
  <c r="BA17" i="21" a="1"/>
  <c r="BA17" i="21" s="1"/>
  <c r="AZ17" i="21" a="1"/>
  <c r="AZ17" i="21" s="1"/>
  <c r="AY17" i="21" a="1"/>
  <c r="AY17" i="21" s="1"/>
  <c r="AX17" i="21" a="1"/>
  <c r="AX17" i="21" s="1"/>
  <c r="AW17" i="21" a="1"/>
  <c r="AW17" i="21" s="1"/>
  <c r="AV17" i="21" a="1"/>
  <c r="AV17" i="21" s="1"/>
  <c r="AU17" i="21" a="1"/>
  <c r="AU17" i="21" s="1"/>
  <c r="AT17" i="21" a="1"/>
  <c r="AT17" i="21" s="1"/>
  <c r="AS17" i="21" a="1"/>
  <c r="AS17" i="21" s="1"/>
  <c r="AR17" i="21" a="1"/>
  <c r="AR17" i="21" s="1"/>
  <c r="AQ17" i="21" a="1"/>
  <c r="AQ17" i="21" s="1"/>
  <c r="AP17" i="21" a="1"/>
  <c r="AP17" i="21" s="1"/>
  <c r="AO17" i="21" a="1"/>
  <c r="AO17" i="21" s="1"/>
  <c r="AN17" i="21" a="1"/>
  <c r="AN17" i="21" s="1"/>
  <c r="AM17" i="21" a="1"/>
  <c r="AM17" i="21" s="1"/>
  <c r="AL17" i="21" a="1"/>
  <c r="AL17" i="21" s="1"/>
  <c r="AK17" i="21" a="1"/>
  <c r="AK17" i="21" s="1"/>
  <c r="AJ17" i="21" a="1"/>
  <c r="AJ17" i="21" s="1"/>
  <c r="AI17" i="21" a="1"/>
  <c r="AI17" i="21" s="1"/>
  <c r="AH17" i="21" a="1"/>
  <c r="AH17" i="21" s="1"/>
  <c r="AG17" i="21" a="1"/>
  <c r="AG17" i="21" s="1"/>
  <c r="AF17" i="21" a="1"/>
  <c r="AF17" i="21" s="1"/>
  <c r="AE17" i="21" a="1"/>
  <c r="AE17" i="21" s="1"/>
  <c r="AD17" i="21" a="1"/>
  <c r="AD17" i="21" s="1"/>
  <c r="AC17" i="21" a="1"/>
  <c r="AC17" i="21" s="1"/>
  <c r="AB17" i="21" a="1"/>
  <c r="AB17" i="21" s="1"/>
  <c r="AA17" i="21" a="1"/>
  <c r="AA17" i="21" s="1"/>
  <c r="Z17" i="21" a="1"/>
  <c r="Z17" i="21" s="1"/>
  <c r="Y17" i="21" a="1"/>
  <c r="Y17" i="21" s="1"/>
  <c r="X17" i="21" a="1"/>
  <c r="X17" i="21" s="1"/>
  <c r="W17" i="21" a="1"/>
  <c r="W17" i="21" s="1"/>
  <c r="V17" i="21" a="1"/>
  <c r="V17" i="21" s="1"/>
  <c r="U17" i="21" a="1"/>
  <c r="U17" i="21" s="1"/>
  <c r="T17" i="21" a="1"/>
  <c r="T17" i="21" s="1"/>
  <c r="S17" i="21" a="1"/>
  <c r="S17" i="21" s="1"/>
  <c r="R17" i="21" a="1"/>
  <c r="R17" i="21" s="1"/>
  <c r="Q17" i="21" a="1"/>
  <c r="Q17" i="21" s="1"/>
  <c r="P17" i="21" a="1"/>
  <c r="P17" i="21" s="1"/>
  <c r="O17" i="21" a="1"/>
  <c r="O17" i="21" s="1"/>
  <c r="N17" i="21" a="1"/>
  <c r="N17" i="21" s="1"/>
  <c r="M17" i="21" a="1"/>
  <c r="M17" i="21" s="1"/>
  <c r="L17" i="21" a="1"/>
  <c r="L17" i="21" s="1"/>
  <c r="K17" i="21" a="1"/>
  <c r="K17" i="21" s="1"/>
  <c r="J17" i="21" a="1"/>
  <c r="J17" i="21" s="1"/>
  <c r="I17" i="21" a="1"/>
  <c r="I17" i="21" s="1"/>
  <c r="H17" i="21" a="1"/>
  <c r="H17" i="21" s="1"/>
  <c r="G17" i="21" a="1"/>
  <c r="G17" i="21" s="1"/>
  <c r="CW16" i="21" a="1"/>
  <c r="CW16" i="21" s="1"/>
  <c r="CV16" i="21" a="1"/>
  <c r="CV16" i="21" s="1"/>
  <c r="CU16" i="21" a="1"/>
  <c r="CU16" i="21" s="1"/>
  <c r="CT16" i="21" a="1"/>
  <c r="CT16" i="21" s="1"/>
  <c r="CS16" i="21" a="1"/>
  <c r="CS16" i="21" s="1"/>
  <c r="CR16" i="21" a="1"/>
  <c r="CR16" i="21" s="1"/>
  <c r="CQ16" i="21" a="1"/>
  <c r="CQ16" i="21" s="1"/>
  <c r="CP16" i="21" a="1"/>
  <c r="CP16" i="21" s="1"/>
  <c r="CO16" i="21" a="1"/>
  <c r="CO16" i="21" s="1"/>
  <c r="CN16" i="21" a="1"/>
  <c r="CN16" i="21" s="1"/>
  <c r="CM16" i="21" a="1"/>
  <c r="CM16" i="21" s="1"/>
  <c r="CL16" i="21" a="1"/>
  <c r="CL16" i="21" s="1"/>
  <c r="CK16" i="21" a="1"/>
  <c r="CK16" i="21" s="1"/>
  <c r="CJ16" i="21" a="1"/>
  <c r="CJ16" i="21" s="1"/>
  <c r="CI16" i="21" a="1"/>
  <c r="CI16" i="21" s="1"/>
  <c r="CH16" i="21" a="1"/>
  <c r="CH16" i="21" s="1"/>
  <c r="CG16" i="21" a="1"/>
  <c r="CG16" i="21" s="1"/>
  <c r="CF16" i="21" a="1"/>
  <c r="CF16" i="21" s="1"/>
  <c r="CE16" i="21" a="1"/>
  <c r="CE16" i="21" s="1"/>
  <c r="CD16" i="21" a="1"/>
  <c r="CD16" i="21" s="1"/>
  <c r="CC16" i="21" a="1"/>
  <c r="CC16" i="21" s="1"/>
  <c r="CB16" i="21" a="1"/>
  <c r="CB16" i="21" s="1"/>
  <c r="CA16" i="21" a="1"/>
  <c r="CA16" i="21" s="1"/>
  <c r="BZ16" i="21" a="1"/>
  <c r="BZ16" i="21" s="1"/>
  <c r="BY16" i="21" a="1"/>
  <c r="BY16" i="21" s="1"/>
  <c r="BX16" i="21" a="1"/>
  <c r="BX16" i="21" s="1"/>
  <c r="BW16" i="21" a="1"/>
  <c r="BW16" i="21" s="1"/>
  <c r="BV16" i="21" a="1"/>
  <c r="BV16" i="21" s="1"/>
  <c r="BU16" i="21" a="1"/>
  <c r="BU16" i="21" s="1"/>
  <c r="BT16" i="21" a="1"/>
  <c r="BT16" i="21" s="1"/>
  <c r="BS16" i="21" a="1"/>
  <c r="BS16" i="21" s="1"/>
  <c r="BR16" i="21" a="1"/>
  <c r="BR16" i="21" s="1"/>
  <c r="BQ16" i="21" a="1"/>
  <c r="BQ16" i="21" s="1"/>
  <c r="BP16" i="21" a="1"/>
  <c r="BP16" i="21" s="1"/>
  <c r="BO16" i="21" a="1"/>
  <c r="BO16" i="21" s="1"/>
  <c r="BN16" i="21" a="1"/>
  <c r="BN16" i="21" s="1"/>
  <c r="BM16" i="21" a="1"/>
  <c r="BM16" i="21" s="1"/>
  <c r="BL16" i="21" a="1"/>
  <c r="BL16" i="21" s="1"/>
  <c r="BK16" i="21" a="1"/>
  <c r="BK16" i="21" s="1"/>
  <c r="BJ16" i="21" a="1"/>
  <c r="BJ16" i="21" s="1"/>
  <c r="BI16" i="21" a="1"/>
  <c r="BI16" i="21" s="1"/>
  <c r="BH16" i="21" a="1"/>
  <c r="BH16" i="21" s="1"/>
  <c r="BG16" i="21" a="1"/>
  <c r="BG16" i="21" s="1"/>
  <c r="BF16" i="21" a="1"/>
  <c r="BF16" i="21" s="1"/>
  <c r="BE16" i="21" a="1"/>
  <c r="BE16" i="21" s="1"/>
  <c r="BD16" i="21" a="1"/>
  <c r="BD16" i="21" s="1"/>
  <c r="BC16" i="21" a="1"/>
  <c r="BC16" i="21" s="1"/>
  <c r="BB16" i="21" a="1"/>
  <c r="BB16" i="21" s="1"/>
  <c r="BA16" i="21" a="1"/>
  <c r="BA16" i="21" s="1"/>
  <c r="AZ16" i="21" a="1"/>
  <c r="AZ16" i="21" s="1"/>
  <c r="AY16" i="21" a="1"/>
  <c r="AY16" i="21" s="1"/>
  <c r="AX16" i="21" a="1"/>
  <c r="AX16" i="21" s="1"/>
  <c r="AW16" i="21" a="1"/>
  <c r="AW16" i="21" s="1"/>
  <c r="AV16" i="21" a="1"/>
  <c r="AV16" i="21" s="1"/>
  <c r="AU16" i="21" a="1"/>
  <c r="AU16" i="21" s="1"/>
  <c r="AT16" i="21" a="1"/>
  <c r="AT16" i="21" s="1"/>
  <c r="AS16" i="21" a="1"/>
  <c r="AS16" i="21" s="1"/>
  <c r="AR16" i="21" a="1"/>
  <c r="AR16" i="21" s="1"/>
  <c r="AQ16" i="21" a="1"/>
  <c r="AQ16" i="21" s="1"/>
  <c r="AP16" i="21" a="1"/>
  <c r="AP16" i="21" s="1"/>
  <c r="AO16" i="21" a="1"/>
  <c r="AO16" i="21" s="1"/>
  <c r="AN16" i="21" a="1"/>
  <c r="AN16" i="21" s="1"/>
  <c r="AM16" i="21" a="1"/>
  <c r="AM16" i="21" s="1"/>
  <c r="AL16" i="21" a="1"/>
  <c r="AL16" i="21" s="1"/>
  <c r="AK16" i="21" a="1"/>
  <c r="AK16" i="21" s="1"/>
  <c r="AJ16" i="21" a="1"/>
  <c r="AJ16" i="21" s="1"/>
  <c r="AI16" i="21" a="1"/>
  <c r="AI16" i="21" s="1"/>
  <c r="AH16" i="21" a="1"/>
  <c r="AH16" i="21" s="1"/>
  <c r="AG16" i="21" a="1"/>
  <c r="AG16" i="21" s="1"/>
  <c r="AF16" i="21" a="1"/>
  <c r="AF16" i="21" s="1"/>
  <c r="AE16" i="21" a="1"/>
  <c r="AE16" i="21" s="1"/>
  <c r="AD16" i="21" a="1"/>
  <c r="AD16" i="21" s="1"/>
  <c r="AC16" i="21" a="1"/>
  <c r="AC16" i="21" s="1"/>
  <c r="AB16" i="21" a="1"/>
  <c r="AB16" i="21" s="1"/>
  <c r="AA16" i="21" a="1"/>
  <c r="AA16" i="21" s="1"/>
  <c r="Z16" i="21" a="1"/>
  <c r="Z16" i="21" s="1"/>
  <c r="Y16" i="21" a="1"/>
  <c r="Y16" i="21" s="1"/>
  <c r="X16" i="21" a="1"/>
  <c r="X16" i="21" s="1"/>
  <c r="W16" i="21" a="1"/>
  <c r="W16" i="21" s="1"/>
  <c r="V16" i="21" a="1"/>
  <c r="V16" i="21" s="1"/>
  <c r="U16" i="21" a="1"/>
  <c r="U16" i="21" s="1"/>
  <c r="T16" i="21" a="1"/>
  <c r="T16" i="21" s="1"/>
  <c r="S16" i="21" a="1"/>
  <c r="S16" i="21" s="1"/>
  <c r="R16" i="21" a="1"/>
  <c r="R16" i="21" s="1"/>
  <c r="Q16" i="21" a="1"/>
  <c r="Q16" i="21" s="1"/>
  <c r="P16" i="21" a="1"/>
  <c r="P16" i="21" s="1"/>
  <c r="O16" i="21" a="1"/>
  <c r="O16" i="21" s="1"/>
  <c r="N16" i="21" a="1"/>
  <c r="N16" i="21" s="1"/>
  <c r="M16" i="21" a="1"/>
  <c r="M16" i="21" s="1"/>
  <c r="L16" i="21" a="1"/>
  <c r="L16" i="21" s="1"/>
  <c r="K16" i="21" a="1"/>
  <c r="K16" i="21" s="1"/>
  <c r="J16" i="21" a="1"/>
  <c r="J16" i="21" s="1"/>
  <c r="I16" i="21" a="1"/>
  <c r="I16" i="21" s="1"/>
  <c r="H16" i="21" a="1"/>
  <c r="H16" i="21" s="1"/>
  <c r="G16" i="21" a="1"/>
  <c r="G16" i="21" s="1"/>
  <c r="CW15" i="21" a="1"/>
  <c r="CW15" i="21" s="1"/>
  <c r="CV15" i="21" a="1"/>
  <c r="CV15" i="21" s="1"/>
  <c r="CU15" i="21" a="1"/>
  <c r="CU15" i="21" s="1"/>
  <c r="CT15" i="21" a="1"/>
  <c r="CT15" i="21" s="1"/>
  <c r="CS15" i="21" a="1"/>
  <c r="CS15" i="21" s="1"/>
  <c r="CR15" i="21" a="1"/>
  <c r="CR15" i="21" s="1"/>
  <c r="CQ15" i="21" a="1"/>
  <c r="CQ15" i="21" s="1"/>
  <c r="CP15" i="21" a="1"/>
  <c r="CP15" i="21" s="1"/>
  <c r="CO15" i="21" a="1"/>
  <c r="CO15" i="21" s="1"/>
  <c r="CN15" i="21" a="1"/>
  <c r="CN15" i="21" s="1"/>
  <c r="CM15" i="21" a="1"/>
  <c r="CM15" i="21" s="1"/>
  <c r="CL15" i="21" a="1"/>
  <c r="CL15" i="21" s="1"/>
  <c r="CK15" i="21" a="1"/>
  <c r="CK15" i="21" s="1"/>
  <c r="CJ15" i="21" a="1"/>
  <c r="CJ15" i="21" s="1"/>
  <c r="CI15" i="21" a="1"/>
  <c r="CI15" i="21" s="1"/>
  <c r="CH15" i="21" a="1"/>
  <c r="CH15" i="21" s="1"/>
  <c r="CG15" i="21" a="1"/>
  <c r="CG15" i="21" s="1"/>
  <c r="CF15" i="21" a="1"/>
  <c r="CF15" i="21" s="1"/>
  <c r="CE15" i="21" a="1"/>
  <c r="CE15" i="21" s="1"/>
  <c r="CD15" i="21" a="1"/>
  <c r="CD15" i="21" s="1"/>
  <c r="CC15" i="21" a="1"/>
  <c r="CC15" i="21" s="1"/>
  <c r="CB15" i="21" a="1"/>
  <c r="CB15" i="21" s="1"/>
  <c r="CA15" i="21" a="1"/>
  <c r="CA15" i="21" s="1"/>
  <c r="BZ15" i="21" a="1"/>
  <c r="BZ15" i="21" s="1"/>
  <c r="BY15" i="21" a="1"/>
  <c r="BY15" i="21" s="1"/>
  <c r="BX15" i="21" a="1"/>
  <c r="BX15" i="21" s="1"/>
  <c r="BW15" i="21" a="1"/>
  <c r="BW15" i="21" s="1"/>
  <c r="BV15" i="21" a="1"/>
  <c r="BV15" i="21" s="1"/>
  <c r="BU15" i="21" a="1"/>
  <c r="BU15" i="21" s="1"/>
  <c r="BT15" i="21" a="1"/>
  <c r="BT15" i="21" s="1"/>
  <c r="BS15" i="21" a="1"/>
  <c r="BS15" i="21" s="1"/>
  <c r="BR15" i="21" a="1"/>
  <c r="BR15" i="21" s="1"/>
  <c r="BQ15" i="21" a="1"/>
  <c r="BQ15" i="21" s="1"/>
  <c r="BP15" i="21" a="1"/>
  <c r="BP15" i="21" s="1"/>
  <c r="BO15" i="21" a="1"/>
  <c r="BO15" i="21" s="1"/>
  <c r="BN15" i="21" a="1"/>
  <c r="BN15" i="21" s="1"/>
  <c r="BM15" i="21" a="1"/>
  <c r="BM15" i="21" s="1"/>
  <c r="BL15" i="21" a="1"/>
  <c r="BL15" i="21" s="1"/>
  <c r="BK15" i="21" a="1"/>
  <c r="BK15" i="21" s="1"/>
  <c r="BJ15" i="21" a="1"/>
  <c r="BJ15" i="21" s="1"/>
  <c r="BI15" i="21" a="1"/>
  <c r="BI15" i="21" s="1"/>
  <c r="BH15" i="21" a="1"/>
  <c r="BH15" i="21" s="1"/>
  <c r="BG15" i="21" a="1"/>
  <c r="BG15" i="21" s="1"/>
  <c r="BF15" i="21" a="1"/>
  <c r="BF15" i="21" s="1"/>
  <c r="BE15" i="21" a="1"/>
  <c r="BE15" i="21" s="1"/>
  <c r="BD15" i="21" a="1"/>
  <c r="BD15" i="21" s="1"/>
  <c r="BC15" i="21" a="1"/>
  <c r="BC15" i="21" s="1"/>
  <c r="BB15" i="21" a="1"/>
  <c r="BB15" i="21" s="1"/>
  <c r="BA15" i="21" a="1"/>
  <c r="BA15" i="21" s="1"/>
  <c r="AZ15" i="21" a="1"/>
  <c r="AZ15" i="21" s="1"/>
  <c r="AY15" i="21" a="1"/>
  <c r="AY15" i="21" s="1"/>
  <c r="AX15" i="21" a="1"/>
  <c r="AX15" i="21" s="1"/>
  <c r="AW15" i="21" a="1"/>
  <c r="AW15" i="21" s="1"/>
  <c r="AV15" i="21" a="1"/>
  <c r="AV15" i="21" s="1"/>
  <c r="AU15" i="21" a="1"/>
  <c r="AU15" i="21" s="1"/>
  <c r="AT15" i="21" a="1"/>
  <c r="AT15" i="21" s="1"/>
  <c r="AS15" i="21" a="1"/>
  <c r="AS15" i="21" s="1"/>
  <c r="AR15" i="21" a="1"/>
  <c r="AR15" i="21" s="1"/>
  <c r="AQ15" i="21" a="1"/>
  <c r="AQ15" i="21" s="1"/>
  <c r="AP15" i="21" a="1"/>
  <c r="AP15" i="21" s="1"/>
  <c r="AO15" i="21" a="1"/>
  <c r="AO15" i="21" s="1"/>
  <c r="AN15" i="21" a="1"/>
  <c r="AN15" i="21" s="1"/>
  <c r="AM15" i="21" a="1"/>
  <c r="AM15" i="21" s="1"/>
  <c r="AL15" i="21" a="1"/>
  <c r="AL15" i="21" s="1"/>
  <c r="AK15" i="21" a="1"/>
  <c r="AK15" i="21" s="1"/>
  <c r="AJ15" i="21" a="1"/>
  <c r="AJ15" i="21" s="1"/>
  <c r="AI15" i="21" a="1"/>
  <c r="AI15" i="21" s="1"/>
  <c r="AH15" i="21" a="1"/>
  <c r="AH15" i="21" s="1"/>
  <c r="AG15" i="21" a="1"/>
  <c r="AG15" i="21" s="1"/>
  <c r="AF15" i="21" a="1"/>
  <c r="AF15" i="21" s="1"/>
  <c r="AE15" i="21" a="1"/>
  <c r="AE15" i="21" s="1"/>
  <c r="AD15" i="21" a="1"/>
  <c r="AD15" i="21" s="1"/>
  <c r="AC15" i="21" a="1"/>
  <c r="AC15" i="21" s="1"/>
  <c r="AB15" i="21" a="1"/>
  <c r="AB15" i="21" s="1"/>
  <c r="AA15" i="21" a="1"/>
  <c r="AA15" i="21" s="1"/>
  <c r="Z15" i="21" a="1"/>
  <c r="Z15" i="21" s="1"/>
  <c r="Y15" i="21" a="1"/>
  <c r="Y15" i="21" s="1"/>
  <c r="X15" i="21" a="1"/>
  <c r="X15" i="21" s="1"/>
  <c r="W15" i="21" a="1"/>
  <c r="W15" i="21" s="1"/>
  <c r="V15" i="21" a="1"/>
  <c r="V15" i="21" s="1"/>
  <c r="U15" i="21" a="1"/>
  <c r="U15" i="21" s="1"/>
  <c r="T15" i="21" a="1"/>
  <c r="T15" i="21" s="1"/>
  <c r="S15" i="21" a="1"/>
  <c r="S15" i="21" s="1"/>
  <c r="R15" i="21" a="1"/>
  <c r="R15" i="21" s="1"/>
  <c r="Q15" i="21" a="1"/>
  <c r="Q15" i="21" s="1"/>
  <c r="P15" i="21" a="1"/>
  <c r="P15" i="21" s="1"/>
  <c r="O15" i="21" a="1"/>
  <c r="O15" i="21" s="1"/>
  <c r="N15" i="21" a="1"/>
  <c r="N15" i="21" s="1"/>
  <c r="M15" i="21" a="1"/>
  <c r="M15" i="21" s="1"/>
  <c r="L15" i="21" a="1"/>
  <c r="L15" i="21" s="1"/>
  <c r="K15" i="21" a="1"/>
  <c r="K15" i="21" s="1"/>
  <c r="J15" i="21" a="1"/>
  <c r="J15" i="21" s="1"/>
  <c r="I15" i="21" a="1"/>
  <c r="I15" i="21" s="1"/>
  <c r="H15" i="21" a="1"/>
  <c r="H15" i="21" s="1"/>
  <c r="G15" i="21" a="1"/>
  <c r="G15" i="21" s="1"/>
  <c r="CW14" i="21" a="1"/>
  <c r="CW14" i="21" s="1"/>
  <c r="CV14" i="21" a="1"/>
  <c r="CV14" i="21" s="1"/>
  <c r="CU14" i="21" a="1"/>
  <c r="CU14" i="21" s="1"/>
  <c r="CT14" i="21" a="1"/>
  <c r="CT14" i="21" s="1"/>
  <c r="CS14" i="21" a="1"/>
  <c r="CS14" i="21" s="1"/>
  <c r="CR14" i="21" a="1"/>
  <c r="CR14" i="21" s="1"/>
  <c r="CQ14" i="21" a="1"/>
  <c r="CQ14" i="21" s="1"/>
  <c r="CP14" i="21" a="1"/>
  <c r="CP14" i="21" s="1"/>
  <c r="CO14" i="21" a="1"/>
  <c r="CO14" i="21" s="1"/>
  <c r="CN14" i="21" a="1"/>
  <c r="CN14" i="21" s="1"/>
  <c r="CM14" i="21" a="1"/>
  <c r="CM14" i="21" s="1"/>
  <c r="CL14" i="21" a="1"/>
  <c r="CL14" i="21" s="1"/>
  <c r="CK14" i="21" a="1"/>
  <c r="CK14" i="21" s="1"/>
  <c r="CJ14" i="21" a="1"/>
  <c r="CJ14" i="21" s="1"/>
  <c r="CI14" i="21" a="1"/>
  <c r="CI14" i="21" s="1"/>
  <c r="CH14" i="21" a="1"/>
  <c r="CH14" i="21" s="1"/>
  <c r="CG14" i="21" a="1"/>
  <c r="CG14" i="21" s="1"/>
  <c r="CF14" i="21" a="1"/>
  <c r="CF14" i="21" s="1"/>
  <c r="CE14" i="21" a="1"/>
  <c r="CE14" i="21" s="1"/>
  <c r="CD14" i="21" a="1"/>
  <c r="CD14" i="21" s="1"/>
  <c r="CC14" i="21" a="1"/>
  <c r="CC14" i="21" s="1"/>
  <c r="CB14" i="21" a="1"/>
  <c r="CB14" i="21" s="1"/>
  <c r="CA14" i="21" a="1"/>
  <c r="CA14" i="21" s="1"/>
  <c r="BZ14" i="21" a="1"/>
  <c r="BZ14" i="21" s="1"/>
  <c r="BY14" i="21" a="1"/>
  <c r="BY14" i="21" s="1"/>
  <c r="BX14" i="21" a="1"/>
  <c r="BX14" i="21" s="1"/>
  <c r="BW14" i="21" a="1"/>
  <c r="BW14" i="21" s="1"/>
  <c r="BV14" i="21" a="1"/>
  <c r="BV14" i="21" s="1"/>
  <c r="BU14" i="21" a="1"/>
  <c r="BU14" i="21" s="1"/>
  <c r="BT14" i="21" a="1"/>
  <c r="BT14" i="21" s="1"/>
  <c r="BS14" i="21" a="1"/>
  <c r="BS14" i="21" s="1"/>
  <c r="BR14" i="21" a="1"/>
  <c r="BR14" i="21" s="1"/>
  <c r="BQ14" i="21" a="1"/>
  <c r="BQ14" i="21" s="1"/>
  <c r="BP14" i="21" a="1"/>
  <c r="BP14" i="21" s="1"/>
  <c r="BO14" i="21" a="1"/>
  <c r="BO14" i="21" s="1"/>
  <c r="BN14" i="21" a="1"/>
  <c r="BN14" i="21" s="1"/>
  <c r="BM14" i="21" a="1"/>
  <c r="BM14" i="21" s="1"/>
  <c r="BL14" i="21" a="1"/>
  <c r="BL14" i="21" s="1"/>
  <c r="BK14" i="21" a="1"/>
  <c r="BK14" i="21" s="1"/>
  <c r="BJ14" i="21" a="1"/>
  <c r="BJ14" i="21" s="1"/>
  <c r="BI14" i="21" a="1"/>
  <c r="BI14" i="21" s="1"/>
  <c r="BH14" i="21" a="1"/>
  <c r="BH14" i="21" s="1"/>
  <c r="BG14" i="21" a="1"/>
  <c r="BG14" i="21" s="1"/>
  <c r="BF14" i="21" a="1"/>
  <c r="BF14" i="21" s="1"/>
  <c r="BE14" i="21" a="1"/>
  <c r="BE14" i="21" s="1"/>
  <c r="BD14" i="21" a="1"/>
  <c r="BD14" i="21" s="1"/>
  <c r="BC14" i="21" a="1"/>
  <c r="BC14" i="21" s="1"/>
  <c r="BB14" i="21" a="1"/>
  <c r="BB14" i="21" s="1"/>
  <c r="BA14" i="21" a="1"/>
  <c r="BA14" i="21" s="1"/>
  <c r="AZ14" i="21" a="1"/>
  <c r="AZ14" i="21" s="1"/>
  <c r="AY14" i="21" a="1"/>
  <c r="AY14" i="21" s="1"/>
  <c r="AX14" i="21" a="1"/>
  <c r="AX14" i="21" s="1"/>
  <c r="AW14" i="21" a="1"/>
  <c r="AW14" i="21" s="1"/>
  <c r="AV14" i="21" a="1"/>
  <c r="AV14" i="21" s="1"/>
  <c r="AU14" i="21" a="1"/>
  <c r="AU14" i="21" s="1"/>
  <c r="AT14" i="21" a="1"/>
  <c r="AT14" i="21" s="1"/>
  <c r="AS14" i="21" a="1"/>
  <c r="AS14" i="21" s="1"/>
  <c r="AR14" i="21" a="1"/>
  <c r="AR14" i="21" s="1"/>
  <c r="AQ14" i="21" a="1"/>
  <c r="AQ14" i="21" s="1"/>
  <c r="AP14" i="21" a="1"/>
  <c r="AP14" i="21" s="1"/>
  <c r="AO14" i="21" a="1"/>
  <c r="AO14" i="21" s="1"/>
  <c r="AN14" i="21" a="1"/>
  <c r="AN14" i="21" s="1"/>
  <c r="AM14" i="21" a="1"/>
  <c r="AM14" i="21" s="1"/>
  <c r="AL14" i="21" a="1"/>
  <c r="AL14" i="21" s="1"/>
  <c r="AK14" i="21" a="1"/>
  <c r="AK14" i="21" s="1"/>
  <c r="AJ14" i="21" a="1"/>
  <c r="AJ14" i="21" s="1"/>
  <c r="AI14" i="21" a="1"/>
  <c r="AI14" i="21" s="1"/>
  <c r="AH14" i="21" a="1"/>
  <c r="AH14" i="21" s="1"/>
  <c r="AG14" i="21" a="1"/>
  <c r="AG14" i="21" s="1"/>
  <c r="AF14" i="21" a="1"/>
  <c r="AF14" i="21" s="1"/>
  <c r="AE14" i="21" a="1"/>
  <c r="AE14" i="21" s="1"/>
  <c r="AD14" i="21" a="1"/>
  <c r="AD14" i="21" s="1"/>
  <c r="AC14" i="21" a="1"/>
  <c r="AC14" i="21" s="1"/>
  <c r="AB14" i="21" a="1"/>
  <c r="AB14" i="21" s="1"/>
  <c r="AA14" i="21" a="1"/>
  <c r="AA14" i="21" s="1"/>
  <c r="Z14" i="21" a="1"/>
  <c r="Z14" i="21" s="1"/>
  <c r="Y14" i="21" a="1"/>
  <c r="Y14" i="21" s="1"/>
  <c r="X14" i="21" a="1"/>
  <c r="X14" i="21" s="1"/>
  <c r="W14" i="21" a="1"/>
  <c r="W14" i="21" s="1"/>
  <c r="V14" i="21" a="1"/>
  <c r="V14" i="21" s="1"/>
  <c r="U14" i="21" a="1"/>
  <c r="U14" i="21" s="1"/>
  <c r="T14" i="21" a="1"/>
  <c r="T14" i="21" s="1"/>
  <c r="S14" i="21" a="1"/>
  <c r="S14" i="21" s="1"/>
  <c r="R14" i="21" a="1"/>
  <c r="R14" i="21" s="1"/>
  <c r="Q14" i="21" a="1"/>
  <c r="Q14" i="21" s="1"/>
  <c r="P14" i="21" a="1"/>
  <c r="P14" i="21" s="1"/>
  <c r="O14" i="21" a="1"/>
  <c r="O14" i="21" s="1"/>
  <c r="N14" i="21" a="1"/>
  <c r="N14" i="21" s="1"/>
  <c r="M14" i="21" a="1"/>
  <c r="M14" i="21" s="1"/>
  <c r="L14" i="21" a="1"/>
  <c r="L14" i="21" s="1"/>
  <c r="K14" i="21" a="1"/>
  <c r="K14" i="21" s="1"/>
  <c r="J14" i="21" a="1"/>
  <c r="J14" i="21" s="1"/>
  <c r="I14" i="21" a="1"/>
  <c r="I14" i="21" s="1"/>
  <c r="H14" i="21" a="1"/>
  <c r="H14" i="21" s="1"/>
  <c r="G14" i="21" a="1"/>
  <c r="G14" i="21" s="1"/>
  <c r="CW13" i="21" a="1"/>
  <c r="CW13" i="21" s="1"/>
  <c r="CV13" i="21" a="1"/>
  <c r="CV13" i="21" s="1"/>
  <c r="CU13" i="21" a="1"/>
  <c r="CU13" i="21" s="1"/>
  <c r="CT13" i="21" a="1"/>
  <c r="CT13" i="21" s="1"/>
  <c r="CS13" i="21" a="1"/>
  <c r="CS13" i="21" s="1"/>
  <c r="CR13" i="21" a="1"/>
  <c r="CR13" i="21" s="1"/>
  <c r="CQ13" i="21" a="1"/>
  <c r="CQ13" i="21" s="1"/>
  <c r="CP13" i="21" a="1"/>
  <c r="CP13" i="21" s="1"/>
  <c r="CO13" i="21" a="1"/>
  <c r="CO13" i="21" s="1"/>
  <c r="CN13" i="21" a="1"/>
  <c r="CN13" i="21" s="1"/>
  <c r="CM13" i="21" a="1"/>
  <c r="CM13" i="21" s="1"/>
  <c r="CL13" i="21" a="1"/>
  <c r="CL13" i="21" s="1"/>
  <c r="CK13" i="21" a="1"/>
  <c r="CK13" i="21" s="1"/>
  <c r="CJ13" i="21" a="1"/>
  <c r="CJ13" i="21" s="1"/>
  <c r="CI13" i="21" a="1"/>
  <c r="CI13" i="21" s="1"/>
  <c r="CH13" i="21" a="1"/>
  <c r="CH13" i="21" s="1"/>
  <c r="CG13" i="21" a="1"/>
  <c r="CG13" i="21" s="1"/>
  <c r="CF13" i="21" a="1"/>
  <c r="CF13" i="21" s="1"/>
  <c r="CE13" i="21" a="1"/>
  <c r="CE13" i="21" s="1"/>
  <c r="CD13" i="21" a="1"/>
  <c r="CD13" i="21" s="1"/>
  <c r="CC13" i="21" a="1"/>
  <c r="CC13" i="21" s="1"/>
  <c r="CB13" i="21" a="1"/>
  <c r="CB13" i="21" s="1"/>
  <c r="CA13" i="21" a="1"/>
  <c r="CA13" i="21" s="1"/>
  <c r="BZ13" i="21" a="1"/>
  <c r="BZ13" i="21" s="1"/>
  <c r="BY13" i="21" a="1"/>
  <c r="BY13" i="21" s="1"/>
  <c r="BX13" i="21" a="1"/>
  <c r="BX13" i="21" s="1"/>
  <c r="BW13" i="21" a="1"/>
  <c r="BW13" i="21" s="1"/>
  <c r="BV13" i="21" a="1"/>
  <c r="BV13" i="21" s="1"/>
  <c r="BU13" i="21" a="1"/>
  <c r="BU13" i="21" s="1"/>
  <c r="BT13" i="21" a="1"/>
  <c r="BT13" i="21" s="1"/>
  <c r="BS13" i="21" a="1"/>
  <c r="BS13" i="21" s="1"/>
  <c r="BR13" i="21" a="1"/>
  <c r="BR13" i="21" s="1"/>
  <c r="BQ13" i="21" a="1"/>
  <c r="BQ13" i="21" s="1"/>
  <c r="BP13" i="21" a="1"/>
  <c r="BP13" i="21" s="1"/>
  <c r="BO13" i="21" a="1"/>
  <c r="BO13" i="21" s="1"/>
  <c r="BN13" i="21" a="1"/>
  <c r="BN13" i="21" s="1"/>
  <c r="BM13" i="21" a="1"/>
  <c r="BM13" i="21" s="1"/>
  <c r="BL13" i="21" a="1"/>
  <c r="BL13" i="21" s="1"/>
  <c r="BK13" i="21" a="1"/>
  <c r="BK13" i="21" s="1"/>
  <c r="BJ13" i="21" a="1"/>
  <c r="BJ13" i="21" s="1"/>
  <c r="BI13" i="21" a="1"/>
  <c r="BI13" i="21" s="1"/>
  <c r="BH13" i="21" a="1"/>
  <c r="BH13" i="21" s="1"/>
  <c r="BG13" i="21" a="1"/>
  <c r="BG13" i="21" s="1"/>
  <c r="BF13" i="21" a="1"/>
  <c r="BF13" i="21" s="1"/>
  <c r="BE13" i="21" a="1"/>
  <c r="BE13" i="21" s="1"/>
  <c r="BD13" i="21" a="1"/>
  <c r="BD13" i="21" s="1"/>
  <c r="BC13" i="21" a="1"/>
  <c r="BC13" i="21" s="1"/>
  <c r="BB13" i="21" a="1"/>
  <c r="BB13" i="21" s="1"/>
  <c r="BA13" i="21" a="1"/>
  <c r="BA13" i="21" s="1"/>
  <c r="AZ13" i="21" a="1"/>
  <c r="AZ13" i="21" s="1"/>
  <c r="AY13" i="21" a="1"/>
  <c r="AY13" i="21" s="1"/>
  <c r="AX13" i="21" a="1"/>
  <c r="AX13" i="21" s="1"/>
  <c r="AW13" i="21" a="1"/>
  <c r="AW13" i="21" s="1"/>
  <c r="AV13" i="21" a="1"/>
  <c r="AV13" i="21" s="1"/>
  <c r="AU13" i="21" a="1"/>
  <c r="AU13" i="21" s="1"/>
  <c r="AT13" i="21" a="1"/>
  <c r="AT13" i="21" s="1"/>
  <c r="AS13" i="21" a="1"/>
  <c r="AS13" i="21" s="1"/>
  <c r="AR13" i="21" a="1"/>
  <c r="AR13" i="21" s="1"/>
  <c r="AQ13" i="21" a="1"/>
  <c r="AQ13" i="21" s="1"/>
  <c r="AP13" i="21" a="1"/>
  <c r="AP13" i="21" s="1"/>
  <c r="AO13" i="21" a="1"/>
  <c r="AO13" i="21" s="1"/>
  <c r="AN13" i="21" a="1"/>
  <c r="AN13" i="21" s="1"/>
  <c r="AM13" i="21" a="1"/>
  <c r="AM13" i="21" s="1"/>
  <c r="AL13" i="21" a="1"/>
  <c r="AL13" i="21" s="1"/>
  <c r="AK13" i="21" a="1"/>
  <c r="AK13" i="21" s="1"/>
  <c r="AJ13" i="21" a="1"/>
  <c r="AJ13" i="21" s="1"/>
  <c r="AI13" i="21" a="1"/>
  <c r="AI13" i="21" s="1"/>
  <c r="AH13" i="21" a="1"/>
  <c r="AH13" i="21" s="1"/>
  <c r="AG13" i="21" a="1"/>
  <c r="AG13" i="21" s="1"/>
  <c r="AF13" i="21" a="1"/>
  <c r="AF13" i="21" s="1"/>
  <c r="AE13" i="21" a="1"/>
  <c r="AE13" i="21" s="1"/>
  <c r="AD13" i="21" a="1"/>
  <c r="AD13" i="21" s="1"/>
  <c r="AC13" i="21" a="1"/>
  <c r="AC13" i="21" s="1"/>
  <c r="AB13" i="21" a="1"/>
  <c r="AB13" i="21" s="1"/>
  <c r="AA13" i="21" a="1"/>
  <c r="AA13" i="21" s="1"/>
  <c r="Z13" i="21" a="1"/>
  <c r="Z13" i="21" s="1"/>
  <c r="Y13" i="21" a="1"/>
  <c r="Y13" i="21" s="1"/>
  <c r="X13" i="21" a="1"/>
  <c r="X13" i="21" s="1"/>
  <c r="W13" i="21" a="1"/>
  <c r="W13" i="21" s="1"/>
  <c r="V13" i="21" a="1"/>
  <c r="V13" i="21" s="1"/>
  <c r="U13" i="21" a="1"/>
  <c r="U13" i="21" s="1"/>
  <c r="T13" i="21" a="1"/>
  <c r="T13" i="21" s="1"/>
  <c r="S13" i="21" a="1"/>
  <c r="S13" i="21" s="1"/>
  <c r="R13" i="21" a="1"/>
  <c r="R13" i="21" s="1"/>
  <c r="Q13" i="21" a="1"/>
  <c r="Q13" i="21" s="1"/>
  <c r="P13" i="21" a="1"/>
  <c r="P13" i="21" s="1"/>
  <c r="O13" i="21" a="1"/>
  <c r="O13" i="21" s="1"/>
  <c r="N13" i="21" a="1"/>
  <c r="N13" i="21" s="1"/>
  <c r="M13" i="21" a="1"/>
  <c r="M13" i="21" s="1"/>
  <c r="L13" i="21" a="1"/>
  <c r="L13" i="21" s="1"/>
  <c r="K13" i="21" a="1"/>
  <c r="K13" i="21" s="1"/>
  <c r="J13" i="21" a="1"/>
  <c r="J13" i="21" s="1"/>
  <c r="I13" i="21" a="1"/>
  <c r="I13" i="21" s="1"/>
  <c r="H13" i="21" a="1"/>
  <c r="H13" i="21" s="1"/>
  <c r="G13" i="21" a="1"/>
  <c r="G13" i="21" s="1"/>
  <c r="CW10" i="21" a="1"/>
  <c r="CW10" i="21" s="1"/>
  <c r="CV10" i="21" a="1"/>
  <c r="CV10" i="21" s="1"/>
  <c r="CU10" i="21" a="1"/>
  <c r="CU10" i="21" s="1"/>
  <c r="CT10" i="21" a="1"/>
  <c r="CT10" i="21" s="1"/>
  <c r="CS10" i="21" a="1"/>
  <c r="CS10" i="21" s="1"/>
  <c r="CR10" i="21" a="1"/>
  <c r="CR10" i="21" s="1"/>
  <c r="CQ10" i="21"/>
  <c r="CQ10" i="21" a="1"/>
  <c r="CP10" i="21" a="1"/>
  <c r="CP10" i="21" s="1"/>
  <c r="CO10" i="21" a="1"/>
  <c r="CO10" i="21" s="1"/>
  <c r="CN10" i="21" a="1"/>
  <c r="CN10" i="21" s="1"/>
  <c r="CM10" i="21" a="1"/>
  <c r="CM10" i="21" s="1"/>
  <c r="CL10" i="21" a="1"/>
  <c r="CL10" i="21" s="1"/>
  <c r="CK10" i="21" a="1"/>
  <c r="CK10" i="21" s="1"/>
  <c r="CJ10" i="21" a="1"/>
  <c r="CJ10" i="21" s="1"/>
  <c r="CI10" i="21" a="1"/>
  <c r="CI10" i="21" s="1"/>
  <c r="CH10" i="21" a="1"/>
  <c r="CH10" i="21" s="1"/>
  <c r="CG10" i="21" a="1"/>
  <c r="CG10" i="21" s="1"/>
  <c r="CF10" i="21" a="1"/>
  <c r="CF10" i="21" s="1"/>
  <c r="CE10" i="21" a="1"/>
  <c r="CE10" i="21" s="1"/>
  <c r="CD10" i="21" a="1"/>
  <c r="CD10" i="21" s="1"/>
  <c r="CC10" i="21" a="1"/>
  <c r="CC10" i="21" s="1"/>
  <c r="CB10" i="21" a="1"/>
  <c r="CB10" i="21" s="1"/>
  <c r="CA10" i="21"/>
  <c r="CA10" i="21" a="1"/>
  <c r="BZ10" i="21" a="1"/>
  <c r="BZ10" i="21" s="1"/>
  <c r="BY10" i="21"/>
  <c r="BY10" i="21" a="1"/>
  <c r="BX10" i="21" a="1"/>
  <c r="BX10" i="21" s="1"/>
  <c r="BW10" i="21" a="1"/>
  <c r="BW10" i="21" s="1"/>
  <c r="BV10" i="21" a="1"/>
  <c r="BV10" i="21" s="1"/>
  <c r="BU10" i="21" a="1"/>
  <c r="BU10" i="21" s="1"/>
  <c r="BT10" i="21" a="1"/>
  <c r="BT10" i="21" s="1"/>
  <c r="BS10" i="21" a="1"/>
  <c r="BS10" i="21" s="1"/>
  <c r="BR10" i="21"/>
  <c r="BR10" i="21" a="1"/>
  <c r="BQ10" i="21" a="1"/>
  <c r="BQ10" i="21" s="1"/>
  <c r="BP10" i="21" a="1"/>
  <c r="BP10" i="21" s="1"/>
  <c r="BO10" i="21" a="1"/>
  <c r="BO10" i="21" s="1"/>
  <c r="BN10" i="21" a="1"/>
  <c r="BN10" i="21" s="1"/>
  <c r="BM10" i="21" a="1"/>
  <c r="BM10" i="21" s="1"/>
  <c r="BL10" i="21" a="1"/>
  <c r="BL10" i="21" s="1"/>
  <c r="BK10" i="21" a="1"/>
  <c r="BK10" i="21" s="1"/>
  <c r="BJ10" i="21" a="1"/>
  <c r="BJ10" i="21" s="1"/>
  <c r="BI10" i="21" a="1"/>
  <c r="BI10" i="21" s="1"/>
  <c r="BH10" i="21" a="1"/>
  <c r="BH10" i="21" s="1"/>
  <c r="BG10" i="21" a="1"/>
  <c r="BG10" i="21" s="1"/>
  <c r="BF10" i="21" a="1"/>
  <c r="BF10" i="21" s="1"/>
  <c r="BE10" i="21"/>
  <c r="BE10" i="21" a="1"/>
  <c r="BD10" i="21" a="1"/>
  <c r="BD10" i="21" s="1"/>
  <c r="BC10" i="21" a="1"/>
  <c r="BC10" i="21" s="1"/>
  <c r="BB10" i="21" a="1"/>
  <c r="BB10" i="21" s="1"/>
  <c r="BA10" i="21" a="1"/>
  <c r="BA10" i="21" s="1"/>
  <c r="AZ10" i="21" a="1"/>
  <c r="AZ10" i="21" s="1"/>
  <c r="AY10" i="21" a="1"/>
  <c r="AY10" i="21" s="1"/>
  <c r="AX10" i="21" a="1"/>
  <c r="AX10" i="21" s="1"/>
  <c r="AW10" i="21" a="1"/>
  <c r="AW10" i="21" s="1"/>
  <c r="AV10" i="21" a="1"/>
  <c r="AV10" i="21" s="1"/>
  <c r="AU10" i="21" a="1"/>
  <c r="AU10" i="21" s="1"/>
  <c r="AT10" i="21" a="1"/>
  <c r="AT10" i="21" s="1"/>
  <c r="AS10" i="21"/>
  <c r="AS10" i="21" a="1"/>
  <c r="AR10" i="21" a="1"/>
  <c r="AR10" i="21" s="1"/>
  <c r="AQ10" i="21" a="1"/>
  <c r="AQ10" i="21" s="1"/>
  <c r="AP10" i="21" a="1"/>
  <c r="AP10" i="21" s="1"/>
  <c r="AO10" i="21" a="1"/>
  <c r="AO10" i="21" s="1"/>
  <c r="AN10" i="21" a="1"/>
  <c r="AN10" i="21" s="1"/>
  <c r="AM10" i="21" a="1"/>
  <c r="AM10" i="21" s="1"/>
  <c r="AL10" i="21" a="1"/>
  <c r="AL10" i="21" s="1"/>
  <c r="AK10" i="21" a="1"/>
  <c r="AK10" i="21" s="1"/>
  <c r="AJ10" i="21" a="1"/>
  <c r="AJ10" i="21" s="1"/>
  <c r="AI10" i="21" a="1"/>
  <c r="AI10" i="21" s="1"/>
  <c r="AH10" i="21" a="1"/>
  <c r="AH10" i="21" s="1"/>
  <c r="AG10" i="21" a="1"/>
  <c r="AG10" i="21" s="1"/>
  <c r="AF10" i="21" a="1"/>
  <c r="AF10" i="21" s="1"/>
  <c r="AE10" i="21"/>
  <c r="AE10" i="21" a="1"/>
  <c r="AD10" i="21" a="1"/>
  <c r="AD10" i="21" s="1"/>
  <c r="AC10" i="21" a="1"/>
  <c r="AC10" i="21" s="1"/>
  <c r="AB10" i="21" a="1"/>
  <c r="AB10" i="21" s="1"/>
  <c r="AA10" i="21" a="1"/>
  <c r="AA10" i="21" s="1"/>
  <c r="Z10" i="21" a="1"/>
  <c r="Z10" i="21" s="1"/>
  <c r="Y10" i="21" a="1"/>
  <c r="Y10" i="21" s="1"/>
  <c r="X10" i="21" a="1"/>
  <c r="X10" i="21" s="1"/>
  <c r="W10" i="21" a="1"/>
  <c r="W10" i="21" s="1"/>
  <c r="V10" i="21" a="1"/>
  <c r="V10" i="21" s="1"/>
  <c r="U10" i="21" a="1"/>
  <c r="U10" i="21" s="1"/>
  <c r="T10" i="21" a="1"/>
  <c r="T10" i="21" s="1"/>
  <c r="S10" i="21" a="1"/>
  <c r="S10" i="21" s="1"/>
  <c r="R10" i="21" a="1"/>
  <c r="R10" i="21" s="1"/>
  <c r="Q10" i="21" a="1"/>
  <c r="Q10" i="21" s="1"/>
  <c r="P10" i="21" a="1"/>
  <c r="P10" i="21" s="1"/>
  <c r="O10" i="21" a="1"/>
  <c r="O10" i="21" s="1"/>
  <c r="N10" i="21" a="1"/>
  <c r="N10" i="21" s="1"/>
  <c r="M10" i="21" a="1"/>
  <c r="M10" i="21" s="1"/>
  <c r="L10" i="21" a="1"/>
  <c r="L10" i="21" s="1"/>
  <c r="K10" i="21" a="1"/>
  <c r="K10" i="21" s="1"/>
  <c r="J10" i="21" a="1"/>
  <c r="J10" i="21" s="1"/>
  <c r="I10" i="21" a="1"/>
  <c r="I10" i="21" s="1"/>
  <c r="H10" i="21" a="1"/>
  <c r="H10" i="21" s="1"/>
  <c r="G10" i="21" a="1"/>
  <c r="G10" i="21" s="1"/>
  <c r="F10" i="21" a="1"/>
  <c r="F10" i="21" s="1"/>
  <c r="E10" i="21" a="1"/>
  <c r="E10" i="21" s="1"/>
  <c r="D10" i="21" a="1"/>
  <c r="D10" i="21" s="1"/>
  <c r="C10" i="21" a="1"/>
  <c r="C10" i="21" s="1"/>
  <c r="B10" i="21"/>
  <c r="B10" i="21" a="1"/>
  <c r="CW5" i="21"/>
  <c r="CV5" i="21"/>
  <c r="CU5" i="21"/>
  <c r="CT5" i="21"/>
  <c r="CS5" i="21"/>
  <c r="CR5" i="21"/>
  <c r="CQ5" i="21"/>
  <c r="CP5" i="21"/>
  <c r="CO5" i="21"/>
  <c r="CN5" i="21"/>
  <c r="CM5" i="21"/>
  <c r="CL5" i="21"/>
  <c r="CK5" i="21"/>
  <c r="CJ5" i="21"/>
  <c r="CI5" i="21"/>
  <c r="CH5" i="21"/>
  <c r="CG5" i="21"/>
  <c r="CF5" i="21"/>
  <c r="CE5" i="21"/>
  <c r="CD5" i="21"/>
  <c r="CC5" i="21"/>
  <c r="CB5" i="21"/>
  <c r="CA5" i="21"/>
  <c r="BZ5" i="21"/>
  <c r="BY5" i="21"/>
  <c r="BX5" i="21"/>
  <c r="BW5" i="21"/>
  <c r="BV5" i="21"/>
  <c r="BU5" i="21"/>
  <c r="BT5" i="21"/>
  <c r="BS5" i="21"/>
  <c r="BR5" i="21"/>
  <c r="BQ5" i="21"/>
  <c r="BP5" i="21"/>
  <c r="BO5" i="21"/>
  <c r="BN5" i="21"/>
  <c r="BM5" i="21"/>
  <c r="BL5" i="21"/>
  <c r="BK5" i="21"/>
  <c r="BJ5" i="21"/>
  <c r="BI5" i="21"/>
  <c r="BH5" i="21"/>
  <c r="BG5" i="21"/>
  <c r="BF5" i="21"/>
  <c r="BE5" i="21"/>
  <c r="BD5" i="21"/>
  <c r="BC5" i="21"/>
  <c r="BB5" i="21"/>
  <c r="BA5" i="21"/>
  <c r="AZ5" i="21"/>
  <c r="AY5" i="21"/>
  <c r="AX5" i="21"/>
  <c r="AW5" i="21"/>
  <c r="AV5" i="21"/>
  <c r="AU5" i="21"/>
  <c r="AT5" i="21"/>
  <c r="AS5" i="21"/>
  <c r="AR5" i="21"/>
  <c r="AQ5" i="21"/>
  <c r="AP5" i="21"/>
  <c r="AO5" i="21"/>
  <c r="AN5" i="21"/>
  <c r="AM5" i="21"/>
  <c r="AL5" i="21"/>
  <c r="AK5" i="21"/>
  <c r="AJ5" i="21"/>
  <c r="AI5" i="21"/>
  <c r="AH5" i="2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D5" i="21"/>
  <c r="C5" i="21"/>
  <c r="B5" i="21"/>
  <c r="B6" i="21" s="1"/>
  <c r="B4" i="21"/>
  <c r="CW3" i="21" a="1"/>
  <c r="CW3" i="21" s="1"/>
  <c r="CV3" i="21" a="1"/>
  <c r="CV3" i="21" s="1"/>
  <c r="CU3" i="21" a="1"/>
  <c r="CU3" i="21" s="1"/>
  <c r="CT3" i="21" a="1"/>
  <c r="CT3" i="21" s="1"/>
  <c r="CS3" i="21" a="1"/>
  <c r="CS3" i="21" s="1"/>
  <c r="CR3" i="21" a="1"/>
  <c r="CR3" i="21" s="1"/>
  <c r="CQ3" i="21" a="1"/>
  <c r="CQ3" i="21" s="1"/>
  <c r="CP3" i="21" a="1"/>
  <c r="CP3" i="21" s="1"/>
  <c r="CO3" i="21" a="1"/>
  <c r="CO3" i="21" s="1"/>
  <c r="CN3" i="21" a="1"/>
  <c r="CN3" i="21" s="1"/>
  <c r="CM3" i="21" a="1"/>
  <c r="CM3" i="21" s="1"/>
  <c r="CL3" i="21" a="1"/>
  <c r="CL3" i="21" s="1"/>
  <c r="CK3" i="21" a="1"/>
  <c r="CK3" i="21" s="1"/>
  <c r="CJ3" i="21" a="1"/>
  <c r="CJ3" i="21" s="1"/>
  <c r="CI3" i="21" a="1"/>
  <c r="CI3" i="21" s="1"/>
  <c r="CH3" i="21" a="1"/>
  <c r="CH3" i="21" s="1"/>
  <c r="CG3" i="21" a="1"/>
  <c r="CG3" i="21" s="1"/>
  <c r="CF3" i="21"/>
  <c r="CF3" i="21" a="1"/>
  <c r="CE3" i="21" a="1"/>
  <c r="CE3" i="21" s="1"/>
  <c r="CD3" i="21" a="1"/>
  <c r="CD3" i="21" s="1"/>
  <c r="CC3" i="21" a="1"/>
  <c r="CC3" i="21" s="1"/>
  <c r="CB3" i="21" a="1"/>
  <c r="CB3" i="21" s="1"/>
  <c r="CA3" i="21" a="1"/>
  <c r="CA3" i="21" s="1"/>
  <c r="BZ3" i="21" a="1"/>
  <c r="BZ3" i="21" s="1"/>
  <c r="BY3" i="21" a="1"/>
  <c r="BY3" i="21" s="1"/>
  <c r="BX3" i="21" a="1"/>
  <c r="BX3" i="21" s="1"/>
  <c r="BW3" i="21" a="1"/>
  <c r="BW3" i="21" s="1"/>
  <c r="BV3" i="21" a="1"/>
  <c r="BV3" i="21" s="1"/>
  <c r="BU3" i="21" a="1"/>
  <c r="BU3" i="21" s="1"/>
  <c r="BT3" i="21"/>
  <c r="BT3" i="21" a="1"/>
  <c r="BS3" i="21" a="1"/>
  <c r="BS3" i="21" s="1"/>
  <c r="BR3" i="21" a="1"/>
  <c r="BR3" i="21" s="1"/>
  <c r="BR4" i="21" s="1"/>
  <c r="BQ3" i="21" a="1"/>
  <c r="BQ3" i="21" s="1"/>
  <c r="BP3" i="21" a="1"/>
  <c r="BP3" i="21" s="1"/>
  <c r="BO3" i="21" a="1"/>
  <c r="BO3" i="21" s="1"/>
  <c r="BN3" i="21" a="1"/>
  <c r="BN3" i="21" s="1"/>
  <c r="BM3" i="21" a="1"/>
  <c r="BM3" i="21" s="1"/>
  <c r="BL3" i="21" a="1"/>
  <c r="BL3" i="21" s="1"/>
  <c r="BK3" i="21" a="1"/>
  <c r="BK3" i="21" s="1"/>
  <c r="BJ3" i="21" a="1"/>
  <c r="BJ3" i="21" s="1"/>
  <c r="BI3" i="21" a="1"/>
  <c r="BI3" i="21" s="1"/>
  <c r="BH3" i="21" a="1"/>
  <c r="BH3" i="21" s="1"/>
  <c r="BG3" i="21" a="1"/>
  <c r="BG3" i="21" s="1"/>
  <c r="BG4" i="21" s="1"/>
  <c r="BF3" i="21" a="1"/>
  <c r="BF3" i="21" s="1"/>
  <c r="BE3" i="21" a="1"/>
  <c r="BE3" i="21" s="1"/>
  <c r="BD3" i="21" a="1"/>
  <c r="BD3" i="21" s="1"/>
  <c r="BC3" i="21" a="1"/>
  <c r="BC3" i="21" s="1"/>
  <c r="BB3" i="21" a="1"/>
  <c r="BB3" i="21" s="1"/>
  <c r="BA3" i="21" a="1"/>
  <c r="BA3" i="21" s="1"/>
  <c r="AZ3" i="21" a="1"/>
  <c r="AZ3" i="21" s="1"/>
  <c r="AY3" i="21" a="1"/>
  <c r="AY3" i="21" s="1"/>
  <c r="AY4" i="21" s="1"/>
  <c r="AX3" i="21" a="1"/>
  <c r="AX3" i="21" s="1"/>
  <c r="AW3" i="21" a="1"/>
  <c r="AW3" i="21" s="1"/>
  <c r="AV3" i="21" a="1"/>
  <c r="AV3" i="21" s="1"/>
  <c r="AU3" i="21" a="1"/>
  <c r="AU3" i="21" s="1"/>
  <c r="AT3" i="21" a="1"/>
  <c r="AT3" i="21" s="1"/>
  <c r="AS3" i="21" a="1"/>
  <c r="AS3" i="21" s="1"/>
  <c r="AR3" i="21" a="1"/>
  <c r="AR3" i="21" s="1"/>
  <c r="AQ3" i="21" a="1"/>
  <c r="AQ3" i="21" s="1"/>
  <c r="AP3" i="21" a="1"/>
  <c r="AP3" i="21" s="1"/>
  <c r="AO3" i="21" a="1"/>
  <c r="AO3" i="21" s="1"/>
  <c r="AN3" i="21" a="1"/>
  <c r="AN3" i="21" s="1"/>
  <c r="AM3" i="21" a="1"/>
  <c r="AM3" i="21" s="1"/>
  <c r="AL3" i="21" a="1"/>
  <c r="AL3" i="21" s="1"/>
  <c r="AK3" i="21" a="1"/>
  <c r="AK3" i="21" s="1"/>
  <c r="AJ3" i="21" a="1"/>
  <c r="AJ3" i="21" s="1"/>
  <c r="AI3" i="21" a="1"/>
  <c r="AI3" i="21" s="1"/>
  <c r="AH3" i="21" a="1"/>
  <c r="AH3" i="21" s="1"/>
  <c r="AG3" i="21" a="1"/>
  <c r="AG3" i="21" s="1"/>
  <c r="AF3" i="21" a="1"/>
  <c r="AF3" i="21" s="1"/>
  <c r="AE3" i="21" a="1"/>
  <c r="AE3" i="21" s="1"/>
  <c r="AD3" i="21" a="1"/>
  <c r="AD3" i="21" s="1"/>
  <c r="AC3" i="21" a="1"/>
  <c r="AC3" i="21" s="1"/>
  <c r="AB3" i="21" a="1"/>
  <c r="AB3" i="21" s="1"/>
  <c r="AA3" i="21" a="1"/>
  <c r="AA3" i="21" s="1"/>
  <c r="Z3" i="21" a="1"/>
  <c r="Z3" i="21" s="1"/>
  <c r="Y3" i="21" a="1"/>
  <c r="Y3" i="21" s="1"/>
  <c r="X3" i="21" a="1"/>
  <c r="X3" i="21" s="1"/>
  <c r="W3" i="21" a="1"/>
  <c r="W3" i="21" s="1"/>
  <c r="V3" i="21" a="1"/>
  <c r="V3" i="21" s="1"/>
  <c r="U3" i="21" a="1"/>
  <c r="U3" i="21" s="1"/>
  <c r="T3" i="21" a="1"/>
  <c r="T3" i="21" s="1"/>
  <c r="S3" i="21" a="1"/>
  <c r="S3" i="21" s="1"/>
  <c r="R3" i="21" a="1"/>
  <c r="R3" i="21" s="1"/>
  <c r="Q3" i="21" a="1"/>
  <c r="Q3" i="21" s="1"/>
  <c r="P3" i="21" a="1"/>
  <c r="P3" i="21" s="1"/>
  <c r="O3" i="21" a="1"/>
  <c r="O3" i="21" s="1"/>
  <c r="N3" i="21" a="1"/>
  <c r="N3" i="21" s="1"/>
  <c r="M3" i="21"/>
  <c r="M3" i="21" a="1"/>
  <c r="L3" i="21" a="1"/>
  <c r="L3" i="21" s="1"/>
  <c r="K3" i="21" a="1"/>
  <c r="K3" i="21" s="1"/>
  <c r="J3" i="21" a="1"/>
  <c r="J3" i="21" s="1"/>
  <c r="I3" i="21" a="1"/>
  <c r="I3" i="21" s="1"/>
  <c r="H3" i="21" a="1"/>
  <c r="H3" i="21" s="1"/>
  <c r="G3" i="21" a="1"/>
  <c r="G3" i="21" s="1"/>
  <c r="F3" i="21" a="1"/>
  <c r="F3" i="21" s="1"/>
  <c r="E3" i="21" a="1"/>
  <c r="E3" i="21" s="1"/>
  <c r="D3" i="21" a="1"/>
  <c r="D3" i="21" s="1"/>
  <c r="C3" i="21" a="1"/>
  <c r="C3" i="21" s="1"/>
  <c r="B3" i="21"/>
  <c r="B3" i="21" a="1"/>
  <c r="CW2" i="21" a="1"/>
  <c r="CW2" i="21" s="1"/>
  <c r="CV2" i="21" a="1"/>
  <c r="CV2" i="21" s="1"/>
  <c r="CU2" i="21" a="1"/>
  <c r="CU2" i="21" s="1"/>
  <c r="CT2" i="21" a="1"/>
  <c r="CT2" i="21" s="1"/>
  <c r="CS2" i="21" a="1"/>
  <c r="CS2" i="21" s="1"/>
  <c r="CR2" i="21" a="1"/>
  <c r="CR2" i="21" s="1"/>
  <c r="CQ2" i="21" a="1"/>
  <c r="CQ2" i="21" s="1"/>
  <c r="CP2" i="21" a="1"/>
  <c r="CP2" i="21" s="1"/>
  <c r="CO2" i="21" a="1"/>
  <c r="CO2" i="21" s="1"/>
  <c r="CN2" i="21"/>
  <c r="CN2" i="21" a="1"/>
  <c r="CM2" i="21" a="1"/>
  <c r="CM2" i="21" s="1"/>
  <c r="CL2" i="21" a="1"/>
  <c r="CL2" i="21" s="1"/>
  <c r="CK2" i="21" a="1"/>
  <c r="CK2" i="21" s="1"/>
  <c r="CJ2" i="21" a="1"/>
  <c r="CJ2" i="21" s="1"/>
  <c r="CI2" i="21" a="1"/>
  <c r="CI2" i="21" s="1"/>
  <c r="CH2" i="21" a="1"/>
  <c r="CH2" i="21" s="1"/>
  <c r="CG2" i="21" a="1"/>
  <c r="CG2" i="21" s="1"/>
  <c r="CF2" i="21" a="1"/>
  <c r="CF2" i="21" s="1"/>
  <c r="CE2" i="21" a="1"/>
  <c r="CE2" i="21" s="1"/>
  <c r="CD2" i="21" a="1"/>
  <c r="CD2" i="21" s="1"/>
  <c r="CC2" i="21" a="1"/>
  <c r="CC2" i="21" s="1"/>
  <c r="CB2" i="21" a="1"/>
  <c r="CB2" i="21" s="1"/>
  <c r="CA2" i="21" a="1"/>
  <c r="CA2" i="21" s="1"/>
  <c r="BZ2" i="21" a="1"/>
  <c r="BZ2" i="21" s="1"/>
  <c r="BY2" i="21" a="1"/>
  <c r="BY2" i="21" s="1"/>
  <c r="BX2" i="21" a="1"/>
  <c r="BX2" i="21" s="1"/>
  <c r="BW2" i="21" a="1"/>
  <c r="BW2" i="21" s="1"/>
  <c r="BV2" i="21" a="1"/>
  <c r="BV2" i="21" s="1"/>
  <c r="BU2" i="21" a="1"/>
  <c r="BU2" i="21" s="1"/>
  <c r="BT2" i="21" a="1"/>
  <c r="BT2" i="21" s="1"/>
  <c r="BS2" i="21" a="1"/>
  <c r="BS2" i="21" s="1"/>
  <c r="BR2" i="21" a="1"/>
  <c r="BR2" i="21" s="1"/>
  <c r="BQ2" i="21" a="1"/>
  <c r="BQ2" i="21" s="1"/>
  <c r="BP2" i="21" a="1"/>
  <c r="BP2" i="21" s="1"/>
  <c r="BO2" i="21" a="1"/>
  <c r="BO2" i="21" s="1"/>
  <c r="BN2" i="21" a="1"/>
  <c r="BN2" i="21" s="1"/>
  <c r="BM2" i="21" a="1"/>
  <c r="BM2" i="21" s="1"/>
  <c r="BL2" i="21" a="1"/>
  <c r="BL2" i="21" s="1"/>
  <c r="BK2" i="21" a="1"/>
  <c r="BK2" i="21" s="1"/>
  <c r="BJ2" i="21" a="1"/>
  <c r="BJ2" i="21" s="1"/>
  <c r="BI2" i="21" a="1"/>
  <c r="BI2" i="21" s="1"/>
  <c r="BH2" i="21" a="1"/>
  <c r="BH2" i="21" s="1"/>
  <c r="BG2" i="21" a="1"/>
  <c r="BG2" i="21" s="1"/>
  <c r="BF2" i="21" a="1"/>
  <c r="BF2" i="21" s="1"/>
  <c r="BF4" i="21" s="1"/>
  <c r="BE2" i="21" a="1"/>
  <c r="BE2" i="21" s="1"/>
  <c r="BD2" i="21" a="1"/>
  <c r="BD2" i="21" s="1"/>
  <c r="BC2" i="21" a="1"/>
  <c r="BC2" i="21" s="1"/>
  <c r="BB2" i="21" a="1"/>
  <c r="BB2" i="21" s="1"/>
  <c r="BA2" i="21" a="1"/>
  <c r="BA2" i="21" s="1"/>
  <c r="AZ2" i="21" a="1"/>
  <c r="AZ2" i="21" s="1"/>
  <c r="AY2" i="21" a="1"/>
  <c r="AY2" i="21" s="1"/>
  <c r="AX2" i="21" a="1"/>
  <c r="AX2" i="21" s="1"/>
  <c r="AW2" i="21" a="1"/>
  <c r="AW2" i="21" s="1"/>
  <c r="AV2" i="21" a="1"/>
  <c r="AV2" i="21" s="1"/>
  <c r="AU2" i="21" a="1"/>
  <c r="AU2" i="21" s="1"/>
  <c r="AT2" i="21" a="1"/>
  <c r="AT2" i="21" s="1"/>
  <c r="AS2" i="21" a="1"/>
  <c r="AS2" i="21" s="1"/>
  <c r="AS4" i="21" s="1"/>
  <c r="AR2" i="21" a="1"/>
  <c r="AR2" i="21" s="1"/>
  <c r="AQ2" i="21" a="1"/>
  <c r="AQ2" i="21" s="1"/>
  <c r="AP2" i="21" a="1"/>
  <c r="AP2" i="21" s="1"/>
  <c r="AO2" i="21" a="1"/>
  <c r="AO2" i="21" s="1"/>
  <c r="AN2" i="21" a="1"/>
  <c r="AN2" i="21" s="1"/>
  <c r="AM2" i="21" a="1"/>
  <c r="AM2" i="21" s="1"/>
  <c r="AL2" i="21" a="1"/>
  <c r="AL2" i="21" s="1"/>
  <c r="AK2" i="21" a="1"/>
  <c r="AK2" i="21" s="1"/>
  <c r="AJ2" i="21" a="1"/>
  <c r="AJ2" i="21" s="1"/>
  <c r="AI2" i="21" a="1"/>
  <c r="AI2" i="21" s="1"/>
  <c r="AH2" i="21" a="1"/>
  <c r="AH2" i="21" s="1"/>
  <c r="AG2" i="21" a="1"/>
  <c r="AG2" i="21" s="1"/>
  <c r="AF2" i="21" a="1"/>
  <c r="AF2" i="21" s="1"/>
  <c r="AE2" i="21" a="1"/>
  <c r="AE2" i="21" s="1"/>
  <c r="AD2" i="21" a="1"/>
  <c r="AD2" i="21" s="1"/>
  <c r="AC2" i="21" a="1"/>
  <c r="AC2" i="21" s="1"/>
  <c r="AB2" i="21" a="1"/>
  <c r="AB2" i="21" s="1"/>
  <c r="AA2" i="21" a="1"/>
  <c r="AA2" i="21" s="1"/>
  <c r="Z2" i="21" a="1"/>
  <c r="Z2" i="21" s="1"/>
  <c r="Z4" i="21" s="1"/>
  <c r="Y2" i="21" a="1"/>
  <c r="Y2" i="21" s="1"/>
  <c r="X2" i="21" a="1"/>
  <c r="X2" i="21" s="1"/>
  <c r="W2" i="21" a="1"/>
  <c r="W2" i="21" s="1"/>
  <c r="V2" i="21" a="1"/>
  <c r="V2" i="21" s="1"/>
  <c r="U2" i="21" a="1"/>
  <c r="U2" i="21" s="1"/>
  <c r="T2" i="21" a="1"/>
  <c r="T2" i="21" s="1"/>
  <c r="S2" i="21" a="1"/>
  <c r="S2" i="21" s="1"/>
  <c r="R2" i="21" a="1"/>
  <c r="R2" i="21" s="1"/>
  <c r="Q2" i="21" a="1"/>
  <c r="Q2" i="21" s="1"/>
  <c r="P2" i="21" a="1"/>
  <c r="P2" i="21" s="1"/>
  <c r="O2" i="21" a="1"/>
  <c r="O2" i="21" s="1"/>
  <c r="N2" i="21" a="1"/>
  <c r="N2" i="21" s="1"/>
  <c r="M2" i="21" a="1"/>
  <c r="M2" i="21" s="1"/>
  <c r="L2" i="21" a="1"/>
  <c r="L2" i="21" s="1"/>
  <c r="K2" i="21" a="1"/>
  <c r="K2" i="21" s="1"/>
  <c r="J2" i="21" a="1"/>
  <c r="J2" i="21" s="1"/>
  <c r="I2" i="21" a="1"/>
  <c r="I2" i="21" s="1"/>
  <c r="H2" i="21" a="1"/>
  <c r="H2" i="21" s="1"/>
  <c r="G2" i="21" a="1"/>
  <c r="G2" i="21" s="1"/>
  <c r="F2" i="21" a="1"/>
  <c r="F2" i="21" s="1"/>
  <c r="E2" i="21" a="1"/>
  <c r="E2" i="21" s="1"/>
  <c r="D2" i="21" a="1"/>
  <c r="D2" i="21" s="1"/>
  <c r="C2" i="21" a="1"/>
  <c r="C2" i="21" s="1"/>
  <c r="B2" i="21"/>
  <c r="B2" i="21" a="1"/>
  <c r="CW1" i="21" a="1"/>
  <c r="CW1" i="21" s="1"/>
  <c r="FZ2" i="22" s="1"/>
  <c r="CV1" i="21" a="1"/>
  <c r="CV1" i="21" s="1"/>
  <c r="FY2" i="22" s="1"/>
  <c r="CU1" i="21" a="1"/>
  <c r="CU1" i="21" s="1"/>
  <c r="CT1" i="21" a="1"/>
  <c r="CT1" i="21" s="1"/>
  <c r="FW2" i="22" s="1"/>
  <c r="CS1" i="21" a="1"/>
  <c r="CS1" i="21" s="1"/>
  <c r="FV2" i="22" s="1"/>
  <c r="CR1" i="21" a="1"/>
  <c r="CR1" i="21" s="1"/>
  <c r="FU2" i="22" s="1"/>
  <c r="CQ1" i="21" a="1"/>
  <c r="CQ1" i="21" s="1"/>
  <c r="FT2" i="22" s="1"/>
  <c r="CP1" i="21" a="1"/>
  <c r="CP1" i="21" s="1"/>
  <c r="CO1" i="21" a="1"/>
  <c r="CO1" i="21" s="1"/>
  <c r="FR2" i="22" s="1"/>
  <c r="CN1" i="21"/>
  <c r="CN1" i="21" a="1"/>
  <c r="CM1" i="21" a="1"/>
  <c r="CM1" i="21" s="1"/>
  <c r="FP2" i="22" s="1"/>
  <c r="CL1" i="21" a="1"/>
  <c r="CL1" i="21" s="1"/>
  <c r="CK1" i="21" a="1"/>
  <c r="CK1" i="21" s="1"/>
  <c r="FN2" i="22" s="1"/>
  <c r="CJ1" i="21" a="1"/>
  <c r="CJ1" i="21" s="1"/>
  <c r="FM2" i="22" s="1"/>
  <c r="CI1" i="21" a="1"/>
  <c r="CI1" i="21" s="1"/>
  <c r="CH1" i="21" a="1"/>
  <c r="CH1" i="21" s="1"/>
  <c r="CG1" i="21" a="1"/>
  <c r="CG1" i="21" s="1"/>
  <c r="FJ2" i="22" s="1"/>
  <c r="CF1" i="21"/>
  <c r="FI2" i="22" s="1"/>
  <c r="CF1" i="21" a="1"/>
  <c r="CE1" i="21" a="1"/>
  <c r="CE1" i="21" s="1"/>
  <c r="FH2" i="22" s="1"/>
  <c r="CD1" i="21" a="1"/>
  <c r="CD1" i="21" s="1"/>
  <c r="CC1" i="21" a="1"/>
  <c r="CC1" i="21" s="1"/>
  <c r="FF2" i="22" s="1"/>
  <c r="CB1" i="21" a="1"/>
  <c r="CB1" i="21" s="1"/>
  <c r="FE2" i="22" s="1"/>
  <c r="CA1" i="21" a="1"/>
  <c r="CA1" i="21" s="1"/>
  <c r="FD2" i="22" s="1"/>
  <c r="BZ1" i="21" a="1"/>
  <c r="BZ1" i="21" s="1"/>
  <c r="BY1" i="21" a="1"/>
  <c r="BY1" i="21" s="1"/>
  <c r="FB2" i="22" s="1"/>
  <c r="BX1" i="21" a="1"/>
  <c r="BX1" i="21" s="1"/>
  <c r="FA2" i="22" s="1"/>
  <c r="BW1" i="21" a="1"/>
  <c r="BW1" i="21" s="1"/>
  <c r="BV1" i="21" a="1"/>
  <c r="BV1" i="21" s="1"/>
  <c r="BU1" i="21" a="1"/>
  <c r="BU1" i="21" s="1"/>
  <c r="EX2" i="22" s="1"/>
  <c r="BT1" i="21" a="1"/>
  <c r="BT1" i="21" s="1"/>
  <c r="BS1" i="21" a="1"/>
  <c r="BS1" i="21" s="1"/>
  <c r="BR1" i="21" a="1"/>
  <c r="BR1" i="21" s="1"/>
  <c r="BQ1" i="21" a="1"/>
  <c r="BQ1" i="21" s="1"/>
  <c r="ET2" i="22" s="1"/>
  <c r="BP1" i="21" a="1"/>
  <c r="BP1" i="21" s="1"/>
  <c r="ES2" i="22" s="1"/>
  <c r="BO1" i="21" a="1"/>
  <c r="BO1" i="21" s="1"/>
  <c r="BN1" i="21" a="1"/>
  <c r="BN1" i="21" s="1"/>
  <c r="BM1" i="21"/>
  <c r="BM1" i="21" a="1"/>
  <c r="BL1" i="21" a="1"/>
  <c r="BL1" i="21" s="1"/>
  <c r="EO2" i="22" s="1"/>
  <c r="BK1" i="21" a="1"/>
  <c r="BK1" i="21" s="1"/>
  <c r="EN2" i="22" s="1"/>
  <c r="BJ1" i="21" a="1"/>
  <c r="BJ1" i="21" s="1"/>
  <c r="BI1" i="21" a="1"/>
  <c r="BI1" i="21" s="1"/>
  <c r="EL2" i="22" s="1"/>
  <c r="BH1" i="21" a="1"/>
  <c r="BH1" i="21" s="1"/>
  <c r="EK2" i="22" s="1"/>
  <c r="BG1" i="21" a="1"/>
  <c r="BG1" i="21" s="1"/>
  <c r="BF1" i="21" a="1"/>
  <c r="BF1" i="21" s="1"/>
  <c r="BE1" i="21" a="1"/>
  <c r="BE1" i="21" s="1"/>
  <c r="EH2" i="22" s="1"/>
  <c r="BD1" i="21" a="1"/>
  <c r="BD1" i="21" s="1"/>
  <c r="EG2" i="22" s="1"/>
  <c r="BC1" i="21" a="1"/>
  <c r="BC1" i="21" s="1"/>
  <c r="BB1" i="21" a="1"/>
  <c r="BB1" i="21" s="1"/>
  <c r="BA1" i="21" a="1"/>
  <c r="BA1" i="21" s="1"/>
  <c r="ED2" i="22" s="1"/>
  <c r="AZ1" i="21" a="1"/>
  <c r="AZ1" i="21" s="1"/>
  <c r="EC2" i="22" s="1"/>
  <c r="AY1" i="21" a="1"/>
  <c r="AY1" i="21" s="1"/>
  <c r="AX1" i="21" a="1"/>
  <c r="AX1" i="21" s="1"/>
  <c r="EA2" i="22" s="1"/>
  <c r="AW1" i="21" a="1"/>
  <c r="AW1" i="21" s="1"/>
  <c r="DZ2" i="22" s="1"/>
  <c r="AV1" i="21" a="1"/>
  <c r="AV1" i="21" s="1"/>
  <c r="DY2" i="22" s="1"/>
  <c r="AU1" i="21" a="1"/>
  <c r="AU1" i="21" s="1"/>
  <c r="DX2" i="22" s="1"/>
  <c r="AT1" i="21" a="1"/>
  <c r="AT1" i="21" s="1"/>
  <c r="DW2" i="22" s="1"/>
  <c r="AS1" i="21"/>
  <c r="DV2" i="22" s="1"/>
  <c r="AS1" i="21" a="1"/>
  <c r="AR1" i="21" a="1"/>
  <c r="AR1" i="21" s="1"/>
  <c r="DU2" i="22" s="1"/>
  <c r="AQ1" i="21" a="1"/>
  <c r="AQ1" i="21" s="1"/>
  <c r="AP1" i="21" a="1"/>
  <c r="AP1" i="21" s="1"/>
  <c r="AO1" i="21" a="1"/>
  <c r="AO1" i="21" s="1"/>
  <c r="DR2" i="22" s="1"/>
  <c r="AN1" i="21" a="1"/>
  <c r="AN1" i="21" s="1"/>
  <c r="DQ2" i="22" s="1"/>
  <c r="AM1" i="21" a="1"/>
  <c r="AM1" i="21" s="1"/>
  <c r="AL1" i="21" a="1"/>
  <c r="AL1" i="21" s="1"/>
  <c r="DO2" i="22" s="1"/>
  <c r="AK1" i="21" a="1"/>
  <c r="AK1" i="21" s="1"/>
  <c r="DN2" i="22" s="1"/>
  <c r="AJ1" i="21" a="1"/>
  <c r="AJ1" i="21" s="1"/>
  <c r="DM2" i="22" s="1"/>
  <c r="AI1" i="21" a="1"/>
  <c r="AI1" i="21" s="1"/>
  <c r="AH1" i="21" a="1"/>
  <c r="AH1" i="21" s="1"/>
  <c r="AG1" i="21" a="1"/>
  <c r="AG1" i="21" s="1"/>
  <c r="DJ2" i="22" s="1"/>
  <c r="AF1" i="21" a="1"/>
  <c r="AF1" i="21" s="1"/>
  <c r="DI2" i="22" s="1"/>
  <c r="AE1" i="21" a="1"/>
  <c r="AE1" i="21" s="1"/>
  <c r="DH2" i="22" s="1"/>
  <c r="AD1" i="21" a="1"/>
  <c r="AD1" i="21" s="1"/>
  <c r="AC1" i="21" a="1"/>
  <c r="AC1" i="21" s="1"/>
  <c r="DF2" i="22" s="1"/>
  <c r="AB1" i="21" a="1"/>
  <c r="AB1" i="21" s="1"/>
  <c r="DE2" i="22" s="1"/>
  <c r="AA1" i="21" a="1"/>
  <c r="AA1" i="21" s="1"/>
  <c r="DD2" i="22" s="1"/>
  <c r="Z1" i="21" a="1"/>
  <c r="Z1" i="21" s="1"/>
  <c r="DC2" i="22" s="1"/>
  <c r="Y1" i="21" a="1"/>
  <c r="Y1" i="21" s="1"/>
  <c r="DB2" i="22" s="1"/>
  <c r="X1" i="21" a="1"/>
  <c r="X1" i="21" s="1"/>
  <c r="DA2" i="22" s="1"/>
  <c r="W1" i="21" a="1"/>
  <c r="W1" i="21" s="1"/>
  <c r="CZ2" i="22" s="1"/>
  <c r="V1" i="21" a="1"/>
  <c r="V1" i="21" s="1"/>
  <c r="CY2" i="22" s="1"/>
  <c r="U1" i="21" a="1"/>
  <c r="U1" i="21" s="1"/>
  <c r="CX2" i="22" s="1"/>
  <c r="T1" i="21" a="1"/>
  <c r="T1" i="21" s="1"/>
  <c r="CW2" i="22" s="1"/>
  <c r="S1" i="21" a="1"/>
  <c r="S1" i="21" s="1"/>
  <c r="CV2" i="22" s="1"/>
  <c r="R1" i="21" a="1"/>
  <c r="R1" i="21" s="1"/>
  <c r="CU2" i="22" s="1"/>
  <c r="Q1" i="21" a="1"/>
  <c r="Q1" i="21" s="1"/>
  <c r="CT2" i="22" s="1"/>
  <c r="P1" i="21" a="1"/>
  <c r="P1" i="21" s="1"/>
  <c r="CS2" i="22" s="1"/>
  <c r="O1" i="21" a="1"/>
  <c r="O1" i="21" s="1"/>
  <c r="CR2" i="22" s="1"/>
  <c r="N1" i="21" a="1"/>
  <c r="N1" i="21" s="1"/>
  <c r="CQ2" i="22" s="1"/>
  <c r="M1" i="21" a="1"/>
  <c r="M1" i="21" s="1"/>
  <c r="CP2" i="22" s="1"/>
  <c r="L1" i="21" a="1"/>
  <c r="L1" i="21" s="1"/>
  <c r="CO2" i="22" s="1"/>
  <c r="K1" i="21" a="1"/>
  <c r="K1" i="21" s="1"/>
  <c r="CN2" i="22" s="1"/>
  <c r="J1" i="21" a="1"/>
  <c r="J1" i="21" s="1"/>
  <c r="CM2" i="22" s="1"/>
  <c r="I1" i="21" a="1"/>
  <c r="I1" i="21" s="1"/>
  <c r="CL2" i="22" s="1"/>
  <c r="H1" i="21" a="1"/>
  <c r="H1" i="21" s="1"/>
  <c r="CK2" i="22" s="1"/>
  <c r="G1" i="21" a="1"/>
  <c r="G1" i="21" s="1"/>
  <c r="CJ2" i="22" s="1"/>
  <c r="F1" i="21" a="1"/>
  <c r="F1" i="21" s="1"/>
  <c r="CI2" i="22" s="1"/>
  <c r="E1" i="21" a="1"/>
  <c r="E1" i="21" s="1"/>
  <c r="CH2" i="22" s="1"/>
  <c r="D1" i="21" a="1"/>
  <c r="D1" i="21" s="1"/>
  <c r="CG2" i="22" s="1"/>
  <c r="C1" i="21" a="1"/>
  <c r="C1" i="21" s="1"/>
  <c r="CF2" i="22" s="1"/>
  <c r="B1" i="21" a="1"/>
  <c r="B1" i="21" s="1"/>
  <c r="CE2" i="22" s="1"/>
  <c r="DU103" i="23" a="1"/>
  <c r="DU103" i="23" s="1"/>
  <c r="H103" i="23"/>
  <c r="H102" i="23"/>
  <c r="BG101" i="23" a="1"/>
  <c r="BG101" i="23" s="1"/>
  <c r="BC101" i="23" a="1"/>
  <c r="BC101" i="23" s="1"/>
  <c r="DU101" i="23" a="1"/>
  <c r="DU101" i="23" s="1"/>
  <c r="H101" i="23"/>
  <c r="DA100" i="23" a="1"/>
  <c r="DA100" i="23" s="1"/>
  <c r="H100" i="23"/>
  <c r="H99" i="23"/>
  <c r="DN98" i="23" a="1"/>
  <c r="DN98" i="23" s="1"/>
  <c r="H98" i="23"/>
  <c r="AK97" i="23" a="1"/>
  <c r="AK97" i="23" s="1"/>
  <c r="H97" i="23"/>
  <c r="H96" i="23"/>
  <c r="AB95" i="23" a="1"/>
  <c r="AB95" i="23" s="1"/>
  <c r="H95" i="23"/>
  <c r="H94" i="23"/>
  <c r="AP93" i="23" a="1"/>
  <c r="AP93" i="23" s="1"/>
  <c r="DW93" i="23" a="1"/>
  <c r="DW93" i="23" s="1"/>
  <c r="H93" i="23"/>
  <c r="AK92" i="23" a="1"/>
  <c r="AK92" i="23" s="1"/>
  <c r="H92" i="23"/>
  <c r="DC91" i="23" a="1"/>
  <c r="DC91" i="23" s="1"/>
  <c r="H91" i="23"/>
  <c r="H90" i="23"/>
  <c r="H89" i="23"/>
  <c r="H88" i="23"/>
  <c r="DK87" i="23" a="1"/>
  <c r="DK87" i="23" s="1"/>
  <c r="DI87" i="23" a="1"/>
  <c r="DI87" i="23" s="1"/>
  <c r="BN87" i="23" a="1"/>
  <c r="BN87" i="23" s="1"/>
  <c r="BE87" i="23" a="1"/>
  <c r="BE87" i="23" s="1"/>
  <c r="AT87" i="23" a="1"/>
  <c r="AT87" i="23" s="1"/>
  <c r="AP87" i="23" a="1"/>
  <c r="AP87" i="23" s="1"/>
  <c r="DN87" i="23" a="1"/>
  <c r="DN87" i="23" s="1"/>
  <c r="H87" i="23"/>
  <c r="DD86" i="23" a="1"/>
  <c r="DD86" i="23" s="1"/>
  <c r="H86" i="23"/>
  <c r="DO85" i="23" a="1"/>
  <c r="DO85" i="23" s="1"/>
  <c r="DN85" i="23" a="1"/>
  <c r="DN85" i="23" s="1"/>
  <c r="CW85" i="23" a="1"/>
  <c r="CW85" i="23" s="1"/>
  <c r="CI85" i="23" a="1"/>
  <c r="CI85" i="23" s="1"/>
  <c r="KE85" i="23" s="1"/>
  <c r="BZ85" i="23" a="1"/>
  <c r="BZ85" i="23" s="1"/>
  <c r="BY85" i="23" a="1"/>
  <c r="BY85" i="23" s="1"/>
  <c r="BN85" i="23" a="1"/>
  <c r="BN85" i="23" s="1"/>
  <c r="BK85" i="23" a="1"/>
  <c r="BK85" i="23" s="1"/>
  <c r="BC85" i="23" a="1"/>
  <c r="BC85" i="23" s="1"/>
  <c r="AU85" i="23" a="1"/>
  <c r="AU85" i="23" s="1"/>
  <c r="AS85" i="23" a="1"/>
  <c r="AS85" i="23" s="1"/>
  <c r="AJ85" i="23" a="1"/>
  <c r="AJ85" i="23" s="1"/>
  <c r="DB85" i="23" a="1"/>
  <c r="DB85" i="23" s="1"/>
  <c r="H85" i="23"/>
  <c r="AU84" i="23" a="1"/>
  <c r="AU84" i="23" s="1"/>
  <c r="H84" i="23"/>
  <c r="DT83" i="23" a="1"/>
  <c r="DT83" i="23" s="1"/>
  <c r="DH83" i="23" a="1"/>
  <c r="DH83" i="23" s="1"/>
  <c r="CV83" i="23" a="1"/>
  <c r="CV83" i="23" s="1"/>
  <c r="CT83" i="23" a="1"/>
  <c r="CT83" i="23" s="1"/>
  <c r="CL83" i="23" a="1"/>
  <c r="CL83" i="23" s="1"/>
  <c r="CC83" i="23" a="1"/>
  <c r="CC83" i="23" s="1"/>
  <c r="BP83" i="23" a="1"/>
  <c r="BP83" i="23" s="1"/>
  <c r="BG83" i="23" a="1"/>
  <c r="BG83" i="23" s="1"/>
  <c r="BE83" i="23" a="1"/>
  <c r="BE83" i="23" s="1"/>
  <c r="AW83" i="23" a="1"/>
  <c r="AW83" i="23" s="1"/>
  <c r="AJ83" i="23" a="1"/>
  <c r="AJ83" i="23" s="1"/>
  <c r="DF83" i="23" a="1"/>
  <c r="DF83" i="23" s="1"/>
  <c r="H83" i="23"/>
  <c r="H82" i="23"/>
  <c r="AO81" i="23" a="1"/>
  <c r="AO81" i="23" s="1"/>
  <c r="H81" i="23"/>
  <c r="AB80" i="23" a="1"/>
  <c r="AB80" i="23" s="1"/>
  <c r="H80" i="23"/>
  <c r="AB79" i="23" a="1"/>
  <c r="AB79" i="23" s="1"/>
  <c r="H79" i="23"/>
  <c r="H78" i="23"/>
  <c r="AK77" i="23" a="1"/>
  <c r="AK77" i="23" s="1"/>
  <c r="BM77" i="23" a="1"/>
  <c r="BM77" i="23" s="1"/>
  <c r="H77" i="23"/>
  <c r="H76" i="23"/>
  <c r="DO75" i="23" a="1"/>
  <c r="DO75" i="23" s="1"/>
  <c r="H75" i="23"/>
  <c r="DU74" i="23" a="1"/>
  <c r="DU74" i="23" s="1"/>
  <c r="H74" i="23"/>
  <c r="DU73" i="23" a="1"/>
  <c r="DU73" i="23" s="1"/>
  <c r="H73" i="23"/>
  <c r="DH72" i="23" a="1"/>
  <c r="DH72" i="23" s="1"/>
  <c r="H72" i="23"/>
  <c r="AG71" i="23" a="1"/>
  <c r="AG71" i="23" s="1"/>
  <c r="CK71" i="23" a="1"/>
  <c r="CK71" i="23" s="1"/>
  <c r="H71" i="23"/>
  <c r="H70" i="23"/>
  <c r="CW69" i="23" a="1"/>
  <c r="CW69" i="23" s="1"/>
  <c r="CV69" i="23" a="1"/>
  <c r="CV69" i="23" s="1"/>
  <c r="CS69" i="23" a="1"/>
  <c r="CS69" i="23" s="1"/>
  <c r="CO69" i="23" a="1"/>
  <c r="CO69" i="23" s="1"/>
  <c r="BW69" i="23" a="1"/>
  <c r="BW69" i="23" s="1"/>
  <c r="BS69" i="23" a="1"/>
  <c r="BS69" i="23" s="1"/>
  <c r="BK69" i="23" a="1"/>
  <c r="BK69" i="23" s="1"/>
  <c r="BJ69" i="23" a="1"/>
  <c r="BJ69" i="23" s="1"/>
  <c r="BA69" i="23" a="1"/>
  <c r="BA69" i="23" s="1"/>
  <c r="AQ69" i="23" a="1"/>
  <c r="AQ69" i="23" s="1"/>
  <c r="AO69" i="23" a="1"/>
  <c r="AO69" i="23" s="1"/>
  <c r="AM69" i="23" a="1"/>
  <c r="AM69" i="23" s="1"/>
  <c r="AJ69" i="23" a="1"/>
  <c r="AJ69" i="23" s="1"/>
  <c r="DA69" i="23" a="1"/>
  <c r="DA69" i="23" s="1"/>
  <c r="H69" i="23"/>
  <c r="AF68" i="23" a="1"/>
  <c r="AF68" i="23" s="1"/>
  <c r="H68" i="23"/>
  <c r="DV67" i="23" a="1"/>
  <c r="DV67" i="23" s="1"/>
  <c r="H67" i="23"/>
  <c r="CF66" i="23" a="1"/>
  <c r="CF66" i="23" s="1"/>
  <c r="BU66" i="23" a="1"/>
  <c r="BU66" i="23" s="1"/>
  <c r="AV66" i="23" a="1"/>
  <c r="AV66" i="23" s="1"/>
  <c r="AT66" i="23" a="1"/>
  <c r="AT66" i="23" s="1"/>
  <c r="DV66" i="23" a="1"/>
  <c r="DV66" i="23" s="1"/>
  <c r="H66" i="23"/>
  <c r="BA65" i="23" a="1"/>
  <c r="BA65" i="23" s="1"/>
  <c r="H65" i="23"/>
  <c r="H64" i="23"/>
  <c r="AF63" i="23" a="1"/>
  <c r="AF63" i="23" s="1"/>
  <c r="H63" i="23"/>
  <c r="H62" i="23"/>
  <c r="DV61" i="23" a="1"/>
  <c r="DV61" i="23" s="1"/>
  <c r="H61" i="23"/>
  <c r="DT60" i="23" a="1"/>
  <c r="DT60" i="23" s="1"/>
  <c r="H60" i="23"/>
  <c r="CS59" i="23" a="1"/>
  <c r="CS59" i="23" s="1"/>
  <c r="AG59" i="23" a="1"/>
  <c r="AG59" i="23" s="1"/>
  <c r="H59" i="23"/>
  <c r="DQ58" i="23" a="1"/>
  <c r="DQ58" i="23" s="1"/>
  <c r="BE58" i="23" a="1"/>
  <c r="BE58" i="23" s="1"/>
  <c r="AD58" i="23" a="1"/>
  <c r="AD58" i="23" s="1"/>
  <c r="H58" i="23"/>
  <c r="AB57" i="23" a="1"/>
  <c r="AB57" i="23" s="1"/>
  <c r="H57" i="23"/>
  <c r="H56" i="23"/>
  <c r="CK55" i="23" a="1"/>
  <c r="CK55" i="23" s="1"/>
  <c r="H55" i="23"/>
  <c r="BG54" i="23" a="1"/>
  <c r="BG54" i="23" s="1"/>
  <c r="H54" i="23"/>
  <c r="DM53" i="23" a="1"/>
  <c r="DM53" i="23" s="1"/>
  <c r="H53" i="23"/>
  <c r="DU52" i="23" a="1"/>
  <c r="DU52" i="23" s="1"/>
  <c r="H52" i="23"/>
  <c r="DW51" i="23" a="1"/>
  <c r="DW51" i="23" s="1"/>
  <c r="BO51" i="23" a="1"/>
  <c r="BO51" i="23" s="1"/>
  <c r="AQ51" i="23" a="1"/>
  <c r="AQ51" i="23" s="1"/>
  <c r="CY51" i="23" a="1"/>
  <c r="CY51" i="23" s="1"/>
  <c r="H51" i="23"/>
  <c r="DQ50" i="23" a="1"/>
  <c r="DQ50" i="23" s="1"/>
  <c r="H50" i="23"/>
  <c r="DW49" i="23" a="1"/>
  <c r="DW49" i="23" s="1"/>
  <c r="DU49" i="23" a="1"/>
  <c r="DU49" i="23" s="1"/>
  <c r="DM49" i="23" a="1"/>
  <c r="DM49" i="23" s="1"/>
  <c r="DI49" i="23" a="1"/>
  <c r="DI49" i="23" s="1"/>
  <c r="CY49" i="23" a="1"/>
  <c r="CY49" i="23" s="1"/>
  <c r="CW49" i="23" a="1"/>
  <c r="CW49" i="23" s="1"/>
  <c r="CP49" i="23" a="1"/>
  <c r="CP49" i="23" s="1"/>
  <c r="CC49" i="23" a="1"/>
  <c r="CC49" i="23" s="1"/>
  <c r="CB49" i="23" a="1"/>
  <c r="CB49" i="23" s="1"/>
  <c r="BW49" i="23" a="1"/>
  <c r="BW49" i="23" s="1"/>
  <c r="BN49" i="23" a="1"/>
  <c r="BN49" i="23" s="1"/>
  <c r="BL49" i="23" a="1"/>
  <c r="BL49" i="23" s="1"/>
  <c r="BE49" i="23" a="1"/>
  <c r="BE49" i="23" s="1"/>
  <c r="BC49" i="23" a="1"/>
  <c r="BC49" i="23" s="1"/>
  <c r="AV49" i="23" a="1"/>
  <c r="AV49" i="23" s="1"/>
  <c r="AT49" i="23" a="1"/>
  <c r="AT49" i="23" s="1"/>
  <c r="AS49" i="23" a="1"/>
  <c r="AS49" i="23" s="1"/>
  <c r="AM49" i="23" a="1"/>
  <c r="AM49" i="23" s="1"/>
  <c r="AK49" i="23" a="1"/>
  <c r="AK49" i="23" s="1"/>
  <c r="AB49" i="23" a="1"/>
  <c r="AB49" i="23" s="1"/>
  <c r="DS49" i="23" a="1"/>
  <c r="DS49" i="23" s="1"/>
  <c r="H49" i="23"/>
  <c r="H48" i="23"/>
  <c r="CQ47" i="23" a="1"/>
  <c r="CQ47" i="23" s="1"/>
  <c r="CD47" i="23" a="1"/>
  <c r="CD47" i="23" s="1"/>
  <c r="BS47" i="23" a="1"/>
  <c r="BS47" i="23" s="1"/>
  <c r="H47" i="23"/>
  <c r="CR46" i="23" a="1"/>
  <c r="CR46" i="23" s="1"/>
  <c r="H46" i="23"/>
  <c r="DW45" i="23" a="1"/>
  <c r="DW45" i="23" s="1"/>
  <c r="H45" i="23"/>
  <c r="H44" i="23"/>
  <c r="H43" i="23"/>
  <c r="H42" i="23"/>
  <c r="H41" i="23"/>
  <c r="H40" i="23"/>
  <c r="AU39" i="23" a="1"/>
  <c r="AU39" i="23" s="1"/>
  <c r="CO39" i="23" a="1"/>
  <c r="CO39" i="23" s="1"/>
  <c r="H39" i="23"/>
  <c r="H38" i="23"/>
  <c r="AK37" i="23" a="1"/>
  <c r="AK37" i="23" s="1"/>
  <c r="H37" i="23"/>
  <c r="AK36" i="23" a="1"/>
  <c r="AK36" i="23" s="1"/>
  <c r="H36" i="23"/>
  <c r="DW35" i="23" a="1"/>
  <c r="DW35" i="23" s="1"/>
  <c r="DT35" i="23" a="1"/>
  <c r="DT35" i="23" s="1"/>
  <c r="DI35" i="23" a="1"/>
  <c r="DI35" i="23" s="1"/>
  <c r="DF35" i="23" a="1"/>
  <c r="DF35" i="23" s="1"/>
  <c r="DD35" i="23" a="1"/>
  <c r="DD35" i="23" s="1"/>
  <c r="DA35" i="23" a="1"/>
  <c r="DA35" i="23" s="1"/>
  <c r="CU35" i="23" a="1"/>
  <c r="CU35" i="23" s="1"/>
  <c r="CM35" i="23" a="1"/>
  <c r="CM35" i="23" s="1"/>
  <c r="CI35" i="23" a="1"/>
  <c r="CI35" i="23" s="1"/>
  <c r="CC35" i="23" a="1"/>
  <c r="CC35" i="23" s="1"/>
  <c r="CA35" i="23" a="1"/>
  <c r="CA35" i="23" s="1"/>
  <c r="BP35" i="23" a="1"/>
  <c r="BP35" i="23" s="1"/>
  <c r="BK35" i="23" a="1"/>
  <c r="BK35" i="23" s="1"/>
  <c r="BJ35" i="23" a="1"/>
  <c r="BJ35" i="23" s="1"/>
  <c r="BE35" i="23" a="1"/>
  <c r="BE35" i="23" s="1"/>
  <c r="AX35" i="23" a="1"/>
  <c r="AX35" i="23" s="1"/>
  <c r="AQ35" i="23" a="1"/>
  <c r="AQ35" i="23" s="1"/>
  <c r="AO35" i="23" a="1"/>
  <c r="AO35" i="23" s="1"/>
  <c r="AJ35" i="23" a="1"/>
  <c r="AJ35" i="23" s="1"/>
  <c r="AD35" i="23" a="1"/>
  <c r="AD35" i="23" s="1"/>
  <c r="DO35" i="23" a="1"/>
  <c r="DO35" i="23" s="1"/>
  <c r="H35" i="23"/>
  <c r="DS34" i="23" a="1"/>
  <c r="DS34" i="23" s="1"/>
  <c r="CV34" i="23" a="1"/>
  <c r="CV34" i="23" s="1"/>
  <c r="H34" i="23"/>
  <c r="AJ33" i="23" a="1"/>
  <c r="AJ33" i="23" s="1"/>
  <c r="H33" i="23"/>
  <c r="H32" i="23"/>
  <c r="DI31" i="23" a="1"/>
  <c r="DI31" i="23" s="1"/>
  <c r="CL31" i="23" a="1"/>
  <c r="CL31" i="23" s="1"/>
  <c r="CK31" i="23" a="1"/>
  <c r="CK31" i="23" s="1"/>
  <c r="CG31" i="23" a="1"/>
  <c r="CG31" i="23" s="1"/>
  <c r="CB31" i="23" a="1"/>
  <c r="CB31" i="23" s="1"/>
  <c r="BU31" i="23" a="1"/>
  <c r="BU31" i="23" s="1"/>
  <c r="BL31" i="23" a="1"/>
  <c r="BL31" i="23" s="1"/>
  <c r="BJ31" i="23" a="1"/>
  <c r="BJ31" i="23" s="1"/>
  <c r="AW31" i="23" a="1"/>
  <c r="AW31" i="23" s="1"/>
  <c r="AM31" i="23" a="1"/>
  <c r="AM31" i="23" s="1"/>
  <c r="AE31" i="23" a="1"/>
  <c r="AE31" i="23" s="1"/>
  <c r="DU31" i="23" a="1"/>
  <c r="DU31" i="23" s="1"/>
  <c r="H31" i="23"/>
  <c r="DA30" i="23" a="1"/>
  <c r="DA30" i="23" s="1"/>
  <c r="H30" i="23"/>
  <c r="CK29" i="23" a="1"/>
  <c r="CK29" i="23" s="1"/>
  <c r="H29" i="23"/>
  <c r="BO28" i="23" a="1"/>
  <c r="BO28" i="23" s="1"/>
  <c r="H28" i="23"/>
  <c r="DB27" i="23" a="1"/>
  <c r="DB27" i="23" s="1"/>
  <c r="H27" i="23"/>
  <c r="H26" i="23"/>
  <c r="DW25" i="23" a="1"/>
  <c r="DW25" i="23" s="1"/>
  <c r="H25" i="23"/>
  <c r="AJ24" i="23" a="1"/>
  <c r="AJ24" i="23" s="1"/>
  <c r="H24" i="23"/>
  <c r="H23" i="23"/>
  <c r="BA22" i="23" a="1"/>
  <c r="BA22" i="23" s="1"/>
  <c r="H22" i="23"/>
  <c r="BV21" i="23" a="1"/>
  <c r="BV21" i="23" s="1"/>
  <c r="AD21" i="23" a="1"/>
  <c r="AD21" i="23" s="1"/>
  <c r="H21" i="23"/>
  <c r="AH20" i="23" a="1"/>
  <c r="AH20" i="23" s="1"/>
  <c r="H20" i="23"/>
  <c r="H19" i="23"/>
  <c r="H18" i="23"/>
  <c r="H17" i="23"/>
  <c r="H16" i="23"/>
  <c r="AO15" i="23" a="1"/>
  <c r="AO15" i="23" s="1"/>
  <c r="H15" i="23"/>
  <c r="BC14" i="23" a="1"/>
  <c r="BC14" i="23" s="1"/>
  <c r="H14" i="23"/>
  <c r="DW13" i="23" a="1"/>
  <c r="DW13" i="23" s="1"/>
  <c r="H13" i="23"/>
  <c r="H12" i="23"/>
  <c r="BQ11" i="23" a="1"/>
  <c r="BQ11" i="23" s="1"/>
  <c r="H11" i="23"/>
  <c r="DM10" i="23" a="1"/>
  <c r="DM10" i="23" s="1"/>
  <c r="H10" i="23"/>
  <c r="H9" i="23"/>
  <c r="H8" i="23"/>
  <c r="DW7" i="23" a="1"/>
  <c r="DW7" i="23" s="1"/>
  <c r="DQ7" i="23" a="1"/>
  <c r="DQ7" i="23" s="1"/>
  <c r="DN7" i="23" a="1"/>
  <c r="DN7" i="23" s="1"/>
  <c r="DI7" i="23" a="1"/>
  <c r="DI7" i="23" s="1"/>
  <c r="DG7" i="23" a="1"/>
  <c r="DG7" i="23" s="1"/>
  <c r="DC7" i="23" a="1"/>
  <c r="DC7" i="23" s="1"/>
  <c r="DA7" i="23" a="1"/>
  <c r="DA7" i="23" s="1"/>
  <c r="CT7" i="23" a="1"/>
  <c r="CT7" i="23" s="1"/>
  <c r="CS7" i="23" a="1"/>
  <c r="CS7" i="23" s="1"/>
  <c r="CR7" i="23" a="1"/>
  <c r="CR7" i="23" s="1"/>
  <c r="CM7" i="23" a="1"/>
  <c r="CM7" i="23" s="1"/>
  <c r="CI7" i="23" a="1"/>
  <c r="CI7" i="23" s="1"/>
  <c r="CE7" i="23" a="1"/>
  <c r="CE7" i="23" s="1"/>
  <c r="CB7" i="23" a="1"/>
  <c r="CB7" i="23" s="1"/>
  <c r="BZ7" i="23" a="1"/>
  <c r="BZ7" i="23" s="1"/>
  <c r="BV7" i="23" a="1"/>
  <c r="BV7" i="23" s="1"/>
  <c r="BU7" i="23" a="1"/>
  <c r="BU7" i="23" s="1"/>
  <c r="BM7" i="23" a="1"/>
  <c r="BM7" i="23" s="1"/>
  <c r="BK7" i="23" a="1"/>
  <c r="BK7" i="23" s="1"/>
  <c r="BG7" i="23" a="1"/>
  <c r="BG7" i="23" s="1"/>
  <c r="BF7" i="23" a="1"/>
  <c r="BF7" i="23" s="1"/>
  <c r="AV7" i="23" a="1"/>
  <c r="AV7" i="23" s="1"/>
  <c r="AU7" i="23" a="1"/>
  <c r="AU7" i="23" s="1"/>
  <c r="AQ7" i="23" a="1"/>
  <c r="AQ7" i="23" s="1"/>
  <c r="AO7" i="23" a="1"/>
  <c r="AO7" i="23" s="1"/>
  <c r="AH7" i="23" a="1"/>
  <c r="AH7" i="23" s="1"/>
  <c r="AB7" i="23" a="1"/>
  <c r="AB7" i="23" s="1"/>
  <c r="DU7" i="23" a="1"/>
  <c r="DU7" i="23" s="1"/>
  <c r="H7" i="23"/>
  <c r="B16" i="24" s="1"/>
  <c r="CA6" i="23" a="1"/>
  <c r="CA6" i="23" s="1"/>
  <c r="AM6" i="23" a="1"/>
  <c r="AM6" i="23" s="1"/>
  <c r="H6" i="23"/>
  <c r="B15" i="24" s="1"/>
  <c r="DS5" i="23" a="1"/>
  <c r="DS5" i="23" s="1"/>
  <c r="BN5" i="23" a="1"/>
  <c r="BN5" i="23" s="1"/>
  <c r="X5" i="23"/>
  <c r="W5" i="23"/>
  <c r="V5" i="23"/>
  <c r="U5" i="23"/>
  <c r="T5" i="23"/>
  <c r="S5" i="23"/>
  <c r="R5" i="23"/>
  <c r="Q5" i="23"/>
  <c r="P5" i="23"/>
  <c r="O5" i="23"/>
  <c r="N5" i="23"/>
  <c r="L5" i="23"/>
  <c r="J5" i="23"/>
  <c r="CK5" i="23" s="1" a="1"/>
  <c r="CK5" i="23" s="1"/>
  <c r="H5" i="23"/>
  <c r="B14" i="24" s="1"/>
  <c r="X4" i="23"/>
  <c r="W4" i="23"/>
  <c r="V4" i="23"/>
  <c r="U4" i="23"/>
  <c r="T4" i="23"/>
  <c r="S4" i="23"/>
  <c r="R4" i="23"/>
  <c r="Q4" i="23"/>
  <c r="P4" i="23"/>
  <c r="O4" i="23"/>
  <c r="M4" i="23"/>
  <c r="L4" i="23"/>
  <c r="H4" i="23"/>
  <c r="B13" i="24" s="1"/>
  <c r="F238" i="11" a="1"/>
  <c r="F238" i="11" s="1"/>
  <c r="E238" i="11"/>
  <c r="CW143" i="21" s="1" a="1"/>
  <c r="CW143" i="21" s="1"/>
  <c r="D238" i="11"/>
  <c r="C238" i="11"/>
  <c r="B238" i="11"/>
  <c r="F237" i="11" a="1"/>
  <c r="F237" i="11" s="1"/>
  <c r="E237" i="11"/>
  <c r="CV143" i="21" s="1" a="1"/>
  <c r="CV143" i="21" s="1"/>
  <c r="D237" i="11"/>
  <c r="C237" i="11"/>
  <c r="B237" i="11"/>
  <c r="F236" i="11" a="1"/>
  <c r="F236" i="11" s="1"/>
  <c r="E236" i="11"/>
  <c r="CU143" i="21" s="1" a="1"/>
  <c r="CU143" i="21" s="1"/>
  <c r="D236" i="11"/>
  <c r="C236" i="11"/>
  <c r="B236" i="11"/>
  <c r="F235" i="11" a="1"/>
  <c r="F235" i="11" s="1"/>
  <c r="E235" i="11"/>
  <c r="CT143" i="21" s="1" a="1"/>
  <c r="CT143" i="21" s="1"/>
  <c r="D235" i="11"/>
  <c r="C235" i="11"/>
  <c r="B235" i="11"/>
  <c r="F234" i="11" a="1"/>
  <c r="F234" i="11" s="1"/>
  <c r="E234" i="11"/>
  <c r="CS143" i="21" s="1" a="1"/>
  <c r="CS143" i="21" s="1"/>
  <c r="D234" i="11"/>
  <c r="C234" i="11"/>
  <c r="B234" i="11"/>
  <c r="F233" i="11" a="1"/>
  <c r="F233" i="11" s="1"/>
  <c r="E233" i="11"/>
  <c r="CR143" i="21" s="1" a="1"/>
  <c r="CR143" i="21" s="1"/>
  <c r="D233" i="11"/>
  <c r="C233" i="11"/>
  <c r="B233" i="11"/>
  <c r="F232" i="11" a="1"/>
  <c r="F232" i="11" s="1"/>
  <c r="E232" i="11"/>
  <c r="CQ143" i="21" s="1" a="1"/>
  <c r="CQ143" i="21" s="1"/>
  <c r="D232" i="11"/>
  <c r="C232" i="11"/>
  <c r="B232" i="11"/>
  <c r="F231" i="11" a="1"/>
  <c r="F231" i="11" s="1"/>
  <c r="E231" i="11"/>
  <c r="CP143" i="21" s="1" a="1"/>
  <c r="CP143" i="21" s="1"/>
  <c r="D231" i="11"/>
  <c r="C231" i="11"/>
  <c r="B231" i="11"/>
  <c r="F230" i="11" a="1"/>
  <c r="F230" i="11" s="1"/>
  <c r="E230" i="11"/>
  <c r="CO143" i="21" s="1" a="1"/>
  <c r="CO143" i="21" s="1"/>
  <c r="D230" i="11"/>
  <c r="C230" i="11"/>
  <c r="B230" i="11"/>
  <c r="F229" i="11" a="1"/>
  <c r="F229" i="11" s="1"/>
  <c r="E229" i="11"/>
  <c r="CN143" i="21" s="1" a="1"/>
  <c r="CN143" i="21" s="1"/>
  <c r="D229" i="11"/>
  <c r="C229" i="11"/>
  <c r="B229" i="11"/>
  <c r="F228" i="11" a="1"/>
  <c r="F228" i="11" s="1"/>
  <c r="E228" i="11"/>
  <c r="CM143" i="21" s="1" a="1"/>
  <c r="CM143" i="21" s="1"/>
  <c r="D228" i="11"/>
  <c r="C228" i="11"/>
  <c r="B228" i="11"/>
  <c r="F227" i="11" a="1"/>
  <c r="F227" i="11" s="1"/>
  <c r="E227" i="11"/>
  <c r="CL143" i="21" s="1" a="1"/>
  <c r="CL143" i="21" s="1"/>
  <c r="D227" i="11"/>
  <c r="C227" i="11"/>
  <c r="B227" i="11"/>
  <c r="F226" i="11" a="1"/>
  <c r="F226" i="11" s="1"/>
  <c r="E226" i="11"/>
  <c r="CK143" i="21" s="1" a="1"/>
  <c r="CK143" i="21" s="1"/>
  <c r="D226" i="11"/>
  <c r="C226" i="11"/>
  <c r="B226" i="11"/>
  <c r="F225" i="11" a="1"/>
  <c r="F225" i="11" s="1"/>
  <c r="E225" i="11"/>
  <c r="CJ143" i="21" s="1" a="1"/>
  <c r="CJ143" i="21" s="1"/>
  <c r="D225" i="11"/>
  <c r="C225" i="11"/>
  <c r="B225" i="11"/>
  <c r="F224" i="11" a="1"/>
  <c r="F224" i="11" s="1"/>
  <c r="E224" i="11"/>
  <c r="CI143" i="21" s="1" a="1"/>
  <c r="CI143" i="21" s="1"/>
  <c r="D224" i="11"/>
  <c r="C224" i="11"/>
  <c r="B224" i="11"/>
  <c r="F223" i="11" a="1"/>
  <c r="F223" i="11" s="1"/>
  <c r="E223" i="11"/>
  <c r="CH143" i="21" s="1" a="1"/>
  <c r="CH143" i="21" s="1"/>
  <c r="D223" i="11"/>
  <c r="C223" i="11"/>
  <c r="B223" i="11"/>
  <c r="F222" i="11" a="1"/>
  <c r="F222" i="11" s="1"/>
  <c r="E222" i="11"/>
  <c r="CG143" i="21" s="1" a="1"/>
  <c r="CG143" i="21" s="1"/>
  <c r="D222" i="11"/>
  <c r="C222" i="11"/>
  <c r="B222" i="11"/>
  <c r="F221" i="11" a="1"/>
  <c r="F221" i="11" s="1"/>
  <c r="E221" i="11"/>
  <c r="CF143" i="21" s="1" a="1"/>
  <c r="CF143" i="21" s="1"/>
  <c r="D221" i="11"/>
  <c r="C221" i="11"/>
  <c r="B221" i="11"/>
  <c r="F220" i="11" a="1"/>
  <c r="F220" i="11" s="1"/>
  <c r="E220" i="11"/>
  <c r="CE143" i="21" s="1" a="1"/>
  <c r="CE143" i="21" s="1"/>
  <c r="D220" i="11"/>
  <c r="C220" i="11"/>
  <c r="B220" i="11"/>
  <c r="F219" i="11" a="1"/>
  <c r="F219" i="11" s="1"/>
  <c r="E219" i="11"/>
  <c r="CD143" i="21" s="1" a="1"/>
  <c r="CD143" i="21" s="1"/>
  <c r="D219" i="11"/>
  <c r="C219" i="11"/>
  <c r="B219" i="11"/>
  <c r="F218" i="11" a="1"/>
  <c r="F218" i="11" s="1"/>
  <c r="E218" i="11"/>
  <c r="CC143" i="21" s="1" a="1"/>
  <c r="CC143" i="21" s="1"/>
  <c r="D218" i="11"/>
  <c r="C218" i="11"/>
  <c r="B218" i="11"/>
  <c r="F217" i="11" a="1"/>
  <c r="F217" i="11" s="1"/>
  <c r="E217" i="11"/>
  <c r="CB143" i="21" s="1" a="1"/>
  <c r="CB143" i="21" s="1"/>
  <c r="D217" i="11"/>
  <c r="C217" i="11"/>
  <c r="B217" i="11"/>
  <c r="F216" i="11" a="1"/>
  <c r="F216" i="11" s="1"/>
  <c r="E216" i="11"/>
  <c r="CA143" i="21" s="1" a="1"/>
  <c r="CA143" i="21" s="1"/>
  <c r="D216" i="11"/>
  <c r="C216" i="11"/>
  <c r="B216" i="11"/>
  <c r="F215" i="11" a="1"/>
  <c r="F215" i="11" s="1"/>
  <c r="E215" i="11"/>
  <c r="BZ143" i="21" s="1" a="1"/>
  <c r="BZ143" i="21" s="1"/>
  <c r="D215" i="11"/>
  <c r="C215" i="11"/>
  <c r="B215" i="11"/>
  <c r="F214" i="11" a="1"/>
  <c r="F214" i="11" s="1"/>
  <c r="E214" i="11"/>
  <c r="BY143" i="21" s="1" a="1"/>
  <c r="BY143" i="21" s="1"/>
  <c r="D214" i="11"/>
  <c r="C214" i="11"/>
  <c r="B214" i="11"/>
  <c r="F213" i="11" a="1"/>
  <c r="F213" i="11" s="1"/>
  <c r="E213" i="11"/>
  <c r="BX143" i="21" s="1" a="1"/>
  <c r="BX143" i="21" s="1"/>
  <c r="D213" i="11"/>
  <c r="C213" i="11"/>
  <c r="B213" i="11"/>
  <c r="F212" i="11" a="1"/>
  <c r="F212" i="11" s="1"/>
  <c r="E212" i="11"/>
  <c r="BW143" i="21" s="1" a="1"/>
  <c r="BW143" i="21" s="1"/>
  <c r="D212" i="11"/>
  <c r="C212" i="11"/>
  <c r="B212" i="11"/>
  <c r="F211" i="11" a="1"/>
  <c r="F211" i="11" s="1"/>
  <c r="E211" i="11"/>
  <c r="BV143" i="21" s="1" a="1"/>
  <c r="BV143" i="21" s="1"/>
  <c r="D211" i="11"/>
  <c r="C211" i="11"/>
  <c r="B211" i="11"/>
  <c r="F210" i="11" a="1"/>
  <c r="F210" i="11" s="1"/>
  <c r="E210" i="11"/>
  <c r="BU143" i="21" s="1" a="1"/>
  <c r="BU143" i="21" s="1"/>
  <c r="D210" i="11"/>
  <c r="C210" i="11"/>
  <c r="B210" i="11"/>
  <c r="F209" i="11" a="1"/>
  <c r="F209" i="11" s="1"/>
  <c r="E209" i="11"/>
  <c r="BT143" i="21" s="1" a="1"/>
  <c r="BT143" i="21" s="1"/>
  <c r="D209" i="11"/>
  <c r="C209" i="11"/>
  <c r="B209" i="11"/>
  <c r="F208" i="11" a="1"/>
  <c r="F208" i="11" s="1"/>
  <c r="E208" i="11"/>
  <c r="BS143" i="21" s="1" a="1"/>
  <c r="BS143" i="21" s="1"/>
  <c r="D208" i="11"/>
  <c r="C208" i="11"/>
  <c r="B208" i="11"/>
  <c r="F207" i="11" a="1"/>
  <c r="F207" i="11" s="1"/>
  <c r="E207" i="11"/>
  <c r="BR143" i="21" s="1" a="1"/>
  <c r="BR143" i="21" s="1"/>
  <c r="D207" i="11"/>
  <c r="C207" i="11"/>
  <c r="B207" i="11"/>
  <c r="F206" i="11" a="1"/>
  <c r="F206" i="11" s="1"/>
  <c r="E206" i="11"/>
  <c r="BQ143" i="21" s="1" a="1"/>
  <c r="BQ143" i="21" s="1"/>
  <c r="D206" i="11"/>
  <c r="C206" i="11"/>
  <c r="B206" i="11"/>
  <c r="F205" i="11" a="1"/>
  <c r="F205" i="11" s="1"/>
  <c r="E205" i="11"/>
  <c r="BP143" i="21" s="1" a="1"/>
  <c r="BP143" i="21" s="1"/>
  <c r="D205" i="11"/>
  <c r="C205" i="11"/>
  <c r="B205" i="11"/>
  <c r="F204" i="11" a="1"/>
  <c r="F204" i="11" s="1"/>
  <c r="E204" i="11"/>
  <c r="BO143" i="21" s="1" a="1"/>
  <c r="BO143" i="21" s="1"/>
  <c r="D204" i="11"/>
  <c r="C204" i="11"/>
  <c r="B204" i="11"/>
  <c r="F203" i="11" a="1"/>
  <c r="F203" i="11" s="1"/>
  <c r="E203" i="11"/>
  <c r="BN143" i="21" s="1" a="1"/>
  <c r="BN143" i="21" s="1"/>
  <c r="D203" i="11"/>
  <c r="C203" i="11"/>
  <c r="B203" i="11"/>
  <c r="F202" i="11" a="1"/>
  <c r="F202" i="11" s="1"/>
  <c r="E202" i="11"/>
  <c r="BM143" i="21" s="1" a="1"/>
  <c r="BM143" i="21" s="1"/>
  <c r="D202" i="11"/>
  <c r="C202" i="11"/>
  <c r="B202" i="11"/>
  <c r="F201" i="11" a="1"/>
  <c r="F201" i="11" s="1"/>
  <c r="E201" i="11"/>
  <c r="BL143" i="21" s="1" a="1"/>
  <c r="BL143" i="21" s="1"/>
  <c r="D201" i="11"/>
  <c r="C201" i="11"/>
  <c r="B201" i="11"/>
  <c r="F200" i="11" a="1"/>
  <c r="F200" i="11" s="1"/>
  <c r="E200" i="11"/>
  <c r="BK143" i="21" s="1" a="1"/>
  <c r="BK143" i="21" s="1"/>
  <c r="D200" i="11"/>
  <c r="C200" i="11"/>
  <c r="B200" i="11"/>
  <c r="F199" i="11" a="1"/>
  <c r="F199" i="11" s="1"/>
  <c r="E199" i="11"/>
  <c r="BJ143" i="21" s="1" a="1"/>
  <c r="BJ143" i="21" s="1"/>
  <c r="D199" i="11"/>
  <c r="C199" i="11"/>
  <c r="B199" i="11"/>
  <c r="F198" i="11" a="1"/>
  <c r="F198" i="11" s="1"/>
  <c r="E198" i="11"/>
  <c r="BI143" i="21" s="1" a="1"/>
  <c r="BI143" i="21" s="1"/>
  <c r="D198" i="11"/>
  <c r="C198" i="11"/>
  <c r="B198" i="11"/>
  <c r="F197" i="11" a="1"/>
  <c r="F197" i="11" s="1"/>
  <c r="E197" i="11"/>
  <c r="BH143" i="21" s="1" a="1"/>
  <c r="BH143" i="21" s="1"/>
  <c r="D197" i="11"/>
  <c r="C197" i="11"/>
  <c r="B197" i="11"/>
  <c r="F196" i="11" a="1"/>
  <c r="F196" i="11" s="1"/>
  <c r="E196" i="11"/>
  <c r="BG143" i="21" s="1" a="1"/>
  <c r="BG143" i="21" s="1"/>
  <c r="D196" i="11"/>
  <c r="C196" i="11"/>
  <c r="B196" i="11"/>
  <c r="F195" i="11" a="1"/>
  <c r="F195" i="11" s="1"/>
  <c r="E195" i="11"/>
  <c r="BF143" i="21" s="1" a="1"/>
  <c r="BF143" i="21" s="1"/>
  <c r="D195" i="11"/>
  <c r="C195" i="11"/>
  <c r="B195" i="11"/>
  <c r="F194" i="11" a="1"/>
  <c r="F194" i="11" s="1"/>
  <c r="E194" i="11"/>
  <c r="BE143" i="21" s="1" a="1"/>
  <c r="BE143" i="21" s="1"/>
  <c r="D194" i="11"/>
  <c r="C194" i="11"/>
  <c r="B194" i="11"/>
  <c r="F193" i="11" a="1"/>
  <c r="F193" i="11" s="1"/>
  <c r="E193" i="11"/>
  <c r="BD143" i="21" s="1" a="1"/>
  <c r="BD143" i="21" s="1"/>
  <c r="D193" i="11"/>
  <c r="C193" i="11"/>
  <c r="B193" i="11"/>
  <c r="F192" i="11" a="1"/>
  <c r="F192" i="11" s="1"/>
  <c r="E192" i="11"/>
  <c r="BC143" i="21" s="1" a="1"/>
  <c r="BC143" i="21" s="1"/>
  <c r="D192" i="11"/>
  <c r="C192" i="11"/>
  <c r="B192" i="11"/>
  <c r="F191" i="11" a="1"/>
  <c r="F191" i="11" s="1"/>
  <c r="E191" i="11"/>
  <c r="BB143" i="21" s="1" a="1"/>
  <c r="BB143" i="21" s="1"/>
  <c r="D191" i="11"/>
  <c r="C191" i="11"/>
  <c r="B191" i="11"/>
  <c r="F190" i="11" a="1"/>
  <c r="F190" i="11" s="1"/>
  <c r="E190" i="11"/>
  <c r="BA143" i="21" s="1" a="1"/>
  <c r="BA143" i="21" s="1"/>
  <c r="D190" i="11"/>
  <c r="C190" i="11"/>
  <c r="B190" i="11"/>
  <c r="F189" i="11" a="1"/>
  <c r="F189" i="11" s="1"/>
  <c r="E189" i="11"/>
  <c r="AZ143" i="21" s="1" a="1"/>
  <c r="AZ143" i="21" s="1"/>
  <c r="D189" i="11"/>
  <c r="C189" i="11"/>
  <c r="B189" i="11"/>
  <c r="F188" i="11" a="1"/>
  <c r="F188" i="11" s="1"/>
  <c r="E188" i="11"/>
  <c r="AY143" i="21" s="1" a="1"/>
  <c r="AY143" i="21" s="1"/>
  <c r="D188" i="11"/>
  <c r="C188" i="11"/>
  <c r="B188" i="11"/>
  <c r="F187" i="11" a="1"/>
  <c r="F187" i="11" s="1"/>
  <c r="E187" i="11"/>
  <c r="AX143" i="21" s="1" a="1"/>
  <c r="AX143" i="21" s="1"/>
  <c r="D187" i="11"/>
  <c r="C187" i="11"/>
  <c r="B187" i="11"/>
  <c r="F186" i="11" a="1"/>
  <c r="F186" i="11" s="1"/>
  <c r="E186" i="11"/>
  <c r="AW143" i="21" s="1" a="1"/>
  <c r="AW143" i="21" s="1"/>
  <c r="D186" i="11"/>
  <c r="C186" i="11"/>
  <c r="B186" i="11"/>
  <c r="F185" i="11" a="1"/>
  <c r="F185" i="11" s="1"/>
  <c r="E185" i="11"/>
  <c r="AV143" i="21" s="1" a="1"/>
  <c r="AV143" i="21" s="1"/>
  <c r="D185" i="11"/>
  <c r="C185" i="11"/>
  <c r="B185" i="11"/>
  <c r="F184" i="11" a="1"/>
  <c r="F184" i="11" s="1"/>
  <c r="E184" i="11"/>
  <c r="AU143" i="21" s="1" a="1"/>
  <c r="AU143" i="21" s="1"/>
  <c r="D184" i="11"/>
  <c r="C184" i="11"/>
  <c r="B184" i="11"/>
  <c r="F183" i="11" a="1"/>
  <c r="F183" i="11" s="1"/>
  <c r="E183" i="11"/>
  <c r="AT143" i="21" s="1" a="1"/>
  <c r="AT143" i="21" s="1"/>
  <c r="D183" i="11"/>
  <c r="C183" i="11"/>
  <c r="B183" i="11"/>
  <c r="F182" i="11" a="1"/>
  <c r="F182" i="11" s="1"/>
  <c r="E182" i="11"/>
  <c r="AS143" i="21" s="1" a="1"/>
  <c r="AS143" i="21" s="1"/>
  <c r="D182" i="11"/>
  <c r="C182" i="11"/>
  <c r="B182" i="11"/>
  <c r="F181" i="11" a="1"/>
  <c r="F181" i="11" s="1"/>
  <c r="E181" i="11"/>
  <c r="AR143" i="21" s="1" a="1"/>
  <c r="AR143" i="21" s="1"/>
  <c r="D181" i="11"/>
  <c r="C181" i="11"/>
  <c r="B181" i="11"/>
  <c r="F180" i="11" a="1"/>
  <c r="F180" i="11" s="1"/>
  <c r="E180" i="11"/>
  <c r="AQ143" i="21" s="1" a="1"/>
  <c r="AQ143" i="21" s="1"/>
  <c r="D180" i="11"/>
  <c r="C180" i="11"/>
  <c r="B180" i="11"/>
  <c r="F179" i="11" a="1"/>
  <c r="F179" i="11" s="1"/>
  <c r="E179" i="11"/>
  <c r="AP143" i="21" s="1" a="1"/>
  <c r="AP143" i="21" s="1"/>
  <c r="D179" i="11"/>
  <c r="C179" i="11"/>
  <c r="B179" i="11"/>
  <c r="F178" i="11" a="1"/>
  <c r="F178" i="11" s="1"/>
  <c r="E178" i="11"/>
  <c r="AO143" i="21" s="1" a="1"/>
  <c r="AO143" i="21" s="1"/>
  <c r="D178" i="11"/>
  <c r="C178" i="11"/>
  <c r="B178" i="11"/>
  <c r="F177" i="11" a="1"/>
  <c r="F177" i="11" s="1"/>
  <c r="E177" i="11"/>
  <c r="AN143" i="21" s="1" a="1"/>
  <c r="AN143" i="21" s="1"/>
  <c r="D177" i="11"/>
  <c r="C177" i="11"/>
  <c r="B177" i="11"/>
  <c r="F176" i="11" a="1"/>
  <c r="F176" i="11" s="1"/>
  <c r="E176" i="11"/>
  <c r="AM143" i="21" s="1" a="1"/>
  <c r="AM143" i="21" s="1"/>
  <c r="D176" i="11"/>
  <c r="C176" i="11"/>
  <c r="B176" i="11"/>
  <c r="F175" i="11" a="1"/>
  <c r="F175" i="11" s="1"/>
  <c r="E175" i="11"/>
  <c r="AL143" i="21" s="1" a="1"/>
  <c r="AL143" i="21" s="1"/>
  <c r="D175" i="11"/>
  <c r="C175" i="11"/>
  <c r="B175" i="11"/>
  <c r="F174" i="11" a="1"/>
  <c r="F174" i="11" s="1"/>
  <c r="E174" i="11"/>
  <c r="AK143" i="21" s="1" a="1"/>
  <c r="AK143" i="21" s="1"/>
  <c r="D174" i="11"/>
  <c r="C174" i="11"/>
  <c r="B174" i="11"/>
  <c r="F173" i="11" a="1"/>
  <c r="F173" i="11" s="1"/>
  <c r="E173" i="11"/>
  <c r="AJ143" i="21" s="1" a="1"/>
  <c r="AJ143" i="21" s="1"/>
  <c r="D173" i="11"/>
  <c r="C173" i="11"/>
  <c r="B173" i="11"/>
  <c r="F172" i="11" a="1"/>
  <c r="F172" i="11" s="1"/>
  <c r="E172" i="11"/>
  <c r="AI143" i="21" s="1" a="1"/>
  <c r="AI143" i="21" s="1"/>
  <c r="D172" i="11"/>
  <c r="C172" i="11"/>
  <c r="B172" i="11"/>
  <c r="F171" i="11" a="1"/>
  <c r="F171" i="11" s="1"/>
  <c r="E171" i="11"/>
  <c r="AH143" i="21" s="1" a="1"/>
  <c r="AH143" i="21" s="1"/>
  <c r="D171" i="11"/>
  <c r="C171" i="11"/>
  <c r="B171" i="11"/>
  <c r="F170" i="11" a="1"/>
  <c r="F170" i="11" s="1"/>
  <c r="E170" i="11"/>
  <c r="AG143" i="21" s="1" a="1"/>
  <c r="AG143" i="21" s="1"/>
  <c r="D170" i="11"/>
  <c r="C170" i="11"/>
  <c r="B170" i="11"/>
  <c r="F169" i="11" a="1"/>
  <c r="F169" i="11" s="1"/>
  <c r="E169" i="11"/>
  <c r="AF143" i="21" s="1" a="1"/>
  <c r="AF143" i="21" s="1"/>
  <c r="D169" i="11"/>
  <c r="C169" i="11"/>
  <c r="B169" i="11"/>
  <c r="F168" i="11" a="1"/>
  <c r="F168" i="11" s="1"/>
  <c r="E168" i="11"/>
  <c r="AE143" i="21" s="1" a="1"/>
  <c r="AE143" i="21" s="1"/>
  <c r="D168" i="11"/>
  <c r="C168" i="11"/>
  <c r="B168" i="11"/>
  <c r="F167" i="11" a="1"/>
  <c r="F167" i="11" s="1"/>
  <c r="E167" i="11"/>
  <c r="AD143" i="21" s="1" a="1"/>
  <c r="AD143" i="21" s="1"/>
  <c r="D167" i="11"/>
  <c r="C167" i="11"/>
  <c r="B167" i="11"/>
  <c r="F166" i="11" a="1"/>
  <c r="F166" i="11" s="1"/>
  <c r="E166" i="11"/>
  <c r="AC143" i="21" s="1" a="1"/>
  <c r="AC143" i="21" s="1"/>
  <c r="D166" i="11"/>
  <c r="C166" i="11"/>
  <c r="B166" i="11"/>
  <c r="F165" i="11" a="1"/>
  <c r="F165" i="11" s="1"/>
  <c r="E165" i="11"/>
  <c r="AB143" i="21" s="1" a="1"/>
  <c r="AB143" i="21" s="1"/>
  <c r="D165" i="11"/>
  <c r="C165" i="11"/>
  <c r="B165" i="11"/>
  <c r="F164" i="11" a="1"/>
  <c r="F164" i="11" s="1"/>
  <c r="E164" i="11"/>
  <c r="AA143" i="21" s="1" a="1"/>
  <c r="AA143" i="21" s="1"/>
  <c r="D164" i="11"/>
  <c r="C164" i="11"/>
  <c r="B164" i="11"/>
  <c r="F163" i="11" a="1"/>
  <c r="F163" i="11" s="1"/>
  <c r="E163" i="11"/>
  <c r="Z143" i="21" s="1" a="1"/>
  <c r="Z143" i="21" s="1"/>
  <c r="D163" i="11"/>
  <c r="C163" i="11"/>
  <c r="B163" i="11"/>
  <c r="F162" i="11" a="1"/>
  <c r="F162" i="11" s="1"/>
  <c r="E162" i="11"/>
  <c r="Y143" i="21" s="1" a="1"/>
  <c r="Y143" i="21" s="1"/>
  <c r="D162" i="11"/>
  <c r="C162" i="11"/>
  <c r="B162" i="11"/>
  <c r="F161" i="11" a="1"/>
  <c r="F161" i="11" s="1"/>
  <c r="E161" i="11"/>
  <c r="X143" i="21" s="1" a="1"/>
  <c r="X143" i="21" s="1"/>
  <c r="D161" i="11"/>
  <c r="C161" i="11"/>
  <c r="B161" i="11"/>
  <c r="F160" i="11" a="1"/>
  <c r="F160" i="11" s="1"/>
  <c r="E160" i="11"/>
  <c r="W143" i="21" s="1" a="1"/>
  <c r="W143" i="21" s="1"/>
  <c r="D160" i="11"/>
  <c r="C160" i="11"/>
  <c r="B160" i="11"/>
  <c r="F159" i="11" a="1"/>
  <c r="F159" i="11" s="1"/>
  <c r="E159" i="11"/>
  <c r="V143" i="21" s="1" a="1"/>
  <c r="V143" i="21" s="1"/>
  <c r="D159" i="11"/>
  <c r="C159" i="11"/>
  <c r="B159" i="11"/>
  <c r="F158" i="11" a="1"/>
  <c r="F158" i="11" s="1"/>
  <c r="E158" i="11"/>
  <c r="U143" i="21" s="1" a="1"/>
  <c r="U143" i="21" s="1"/>
  <c r="D158" i="11"/>
  <c r="C158" i="11"/>
  <c r="B158" i="11"/>
  <c r="F157" i="11" a="1"/>
  <c r="F157" i="11" s="1"/>
  <c r="E157" i="11"/>
  <c r="T143" i="21" s="1" a="1"/>
  <c r="T143" i="21" s="1"/>
  <c r="D157" i="11"/>
  <c r="C157" i="11"/>
  <c r="B157" i="11"/>
  <c r="F156" i="11" a="1"/>
  <c r="F156" i="11" s="1"/>
  <c r="E156" i="11"/>
  <c r="S143" i="21" s="1" a="1"/>
  <c r="S143" i="21" s="1"/>
  <c r="D156" i="11"/>
  <c r="C156" i="11"/>
  <c r="B156" i="11"/>
  <c r="F155" i="11" a="1"/>
  <c r="F155" i="11" s="1"/>
  <c r="E155" i="11"/>
  <c r="R143" i="21" s="1" a="1"/>
  <c r="R143" i="21" s="1"/>
  <c r="D155" i="11"/>
  <c r="C155" i="11"/>
  <c r="B155" i="11"/>
  <c r="F154" i="11" a="1"/>
  <c r="F154" i="11" s="1"/>
  <c r="E154" i="11"/>
  <c r="Q143" i="21" s="1" a="1"/>
  <c r="Q143" i="21" s="1"/>
  <c r="D154" i="11"/>
  <c r="C154" i="11"/>
  <c r="B154" i="11"/>
  <c r="F153" i="11" a="1"/>
  <c r="F153" i="11" s="1"/>
  <c r="E153" i="11"/>
  <c r="P143" i="21" s="1" a="1"/>
  <c r="P143" i="21" s="1"/>
  <c r="D153" i="11"/>
  <c r="C153" i="11"/>
  <c r="B153" i="11"/>
  <c r="F152" i="11" a="1"/>
  <c r="F152" i="11" s="1"/>
  <c r="E152" i="11"/>
  <c r="O143" i="21" s="1" a="1"/>
  <c r="O143" i="21" s="1"/>
  <c r="D152" i="11"/>
  <c r="C152" i="11"/>
  <c r="B152" i="11"/>
  <c r="F151" i="11" a="1"/>
  <c r="F151" i="11" s="1"/>
  <c r="E151" i="11"/>
  <c r="N143" i="21" s="1" a="1"/>
  <c r="N143" i="21" s="1"/>
  <c r="D151" i="11"/>
  <c r="C151" i="11"/>
  <c r="B151" i="11"/>
  <c r="E150" i="11"/>
  <c r="M143" i="21" s="1" a="1"/>
  <c r="M143" i="21" s="1"/>
  <c r="D150" i="11"/>
  <c r="C150" i="11"/>
  <c r="B150" i="11"/>
  <c r="E149" i="11"/>
  <c r="L143" i="21" s="1" a="1"/>
  <c r="L143" i="21" s="1"/>
  <c r="D149" i="11"/>
  <c r="C149" i="11"/>
  <c r="B149" i="11"/>
  <c r="E148" i="11"/>
  <c r="K143" i="21" s="1" a="1"/>
  <c r="K143" i="21" s="1"/>
  <c r="D148" i="11"/>
  <c r="C148" i="11"/>
  <c r="B148" i="11"/>
  <c r="E147" i="11"/>
  <c r="J143" i="21" s="1" a="1"/>
  <c r="J143" i="21" s="1"/>
  <c r="D147" i="11"/>
  <c r="C147" i="11"/>
  <c r="B147" i="11"/>
  <c r="E146" i="11"/>
  <c r="I143" i="21" s="1" a="1"/>
  <c r="I143" i="21" s="1"/>
  <c r="D146" i="11"/>
  <c r="C146" i="11"/>
  <c r="B146" i="11"/>
  <c r="E145" i="11"/>
  <c r="H143" i="21" s="1" a="1"/>
  <c r="H143" i="21" s="1"/>
  <c r="D145" i="11"/>
  <c r="C145" i="11"/>
  <c r="B145" i="11"/>
  <c r="E144" i="11"/>
  <c r="G143" i="21" s="1" a="1"/>
  <c r="G143" i="21" s="1"/>
  <c r="D144" i="11"/>
  <c r="C144" i="11"/>
  <c r="B144" i="11"/>
  <c r="E143" i="11"/>
  <c r="F143" i="21" s="1" a="1"/>
  <c r="F143" i="21" s="1"/>
  <c r="D143" i="11"/>
  <c r="C143" i="11"/>
  <c r="B143" i="11"/>
  <c r="E142" i="11"/>
  <c r="E143" i="21" s="1" a="1"/>
  <c r="E143" i="21" s="1"/>
  <c r="D142" i="11"/>
  <c r="C142" i="11"/>
  <c r="B142" i="11"/>
  <c r="E141" i="11"/>
  <c r="D143" i="21" s="1" a="1"/>
  <c r="D143" i="21" s="1"/>
  <c r="D141" i="11"/>
  <c r="C141" i="11"/>
  <c r="B141" i="11"/>
  <c r="D140" i="11"/>
  <c r="C140" i="11"/>
  <c r="B140" i="11"/>
  <c r="E140" i="11" s="1"/>
  <c r="C143" i="21" s="1" a="1"/>
  <c r="C143" i="21" s="1"/>
  <c r="E139" i="11"/>
  <c r="B143" i="21" s="1" a="1"/>
  <c r="B143" i="21" s="1"/>
  <c r="D139" i="11"/>
  <c r="C139" i="11"/>
  <c r="B139" i="11"/>
  <c r="H137" i="11"/>
  <c r="E135" i="11"/>
  <c r="CW7" i="21" s="1" a="1"/>
  <c r="CW7" i="21" s="1"/>
  <c r="D135" i="11"/>
  <c r="C135" i="11"/>
  <c r="B135" i="11"/>
  <c r="D134" i="11"/>
  <c r="C134" i="11"/>
  <c r="B134" i="11"/>
  <c r="E134" i="11" s="1"/>
  <c r="CV7" i="21" s="1" a="1"/>
  <c r="CV7" i="21" s="1"/>
  <c r="D133" i="11"/>
  <c r="C133" i="11"/>
  <c r="B133" i="11"/>
  <c r="E133" i="11" s="1"/>
  <c r="CU7" i="21" s="1" a="1"/>
  <c r="CU7" i="21" s="1"/>
  <c r="CU8" i="21" s="1"/>
  <c r="D132" i="11"/>
  <c r="C132" i="11"/>
  <c r="B132" i="11"/>
  <c r="E132" i="11" s="1"/>
  <c r="CT7" i="21" s="1" a="1"/>
  <c r="CT7" i="21" s="1"/>
  <c r="CT8" i="21" s="1"/>
  <c r="D131" i="11"/>
  <c r="C131" i="11"/>
  <c r="B131" i="11"/>
  <c r="E131" i="11" s="1"/>
  <c r="CS7" i="21" s="1" a="1"/>
  <c r="CS7" i="21" s="1"/>
  <c r="D130" i="11"/>
  <c r="C130" i="11"/>
  <c r="B130" i="11"/>
  <c r="E130" i="11" s="1"/>
  <c r="CR7" i="21" s="1" a="1"/>
  <c r="CR7" i="21" s="1"/>
  <c r="D129" i="11"/>
  <c r="C129" i="11"/>
  <c r="B129" i="11"/>
  <c r="E129" i="11" s="1"/>
  <c r="CQ7" i="21" s="1" a="1"/>
  <c r="CQ7" i="21" s="1"/>
  <c r="D128" i="11"/>
  <c r="C128" i="11"/>
  <c r="B128" i="11"/>
  <c r="E128" i="11" s="1"/>
  <c r="CP7" i="21" s="1" a="1"/>
  <c r="CP7" i="21" s="1"/>
  <c r="D127" i="11"/>
  <c r="C127" i="11"/>
  <c r="B127" i="11"/>
  <c r="E127" i="11" s="1"/>
  <c r="CO7" i="21" s="1" a="1"/>
  <c r="CO7" i="21" s="1"/>
  <c r="D126" i="11"/>
  <c r="C126" i="11"/>
  <c r="B126" i="11"/>
  <c r="E126" i="11" s="1"/>
  <c r="CN7" i="21" s="1" a="1"/>
  <c r="CN7" i="21" s="1"/>
  <c r="D125" i="11"/>
  <c r="C125" i="11"/>
  <c r="B125" i="11"/>
  <c r="E125" i="11" s="1"/>
  <c r="CM7" i="21" s="1" a="1"/>
  <c r="CM7" i="21" s="1"/>
  <c r="D124" i="11"/>
  <c r="C124" i="11"/>
  <c r="B124" i="11"/>
  <c r="E124" i="11" s="1"/>
  <c r="CL7" i="21" s="1" a="1"/>
  <c r="CL7" i="21" s="1"/>
  <c r="D123" i="11"/>
  <c r="C123" i="11"/>
  <c r="B123" i="11"/>
  <c r="E123" i="11" s="1"/>
  <c r="CK7" i="21" s="1" a="1"/>
  <c r="CK7" i="21" s="1"/>
  <c r="D122" i="11"/>
  <c r="C122" i="11"/>
  <c r="B122" i="11"/>
  <c r="E122" i="11" s="1"/>
  <c r="CJ7" i="21" s="1" a="1"/>
  <c r="CJ7" i="21" s="1"/>
  <c r="D121" i="11"/>
  <c r="C121" i="11"/>
  <c r="B121" i="11"/>
  <c r="E121" i="11" s="1"/>
  <c r="CI7" i="21" s="1" a="1"/>
  <c r="CI7" i="21" s="1"/>
  <c r="D120" i="11"/>
  <c r="C120" i="11"/>
  <c r="B120" i="11"/>
  <c r="E120" i="11" s="1"/>
  <c r="CH7" i="21" s="1" a="1"/>
  <c r="CH7" i="21" s="1"/>
  <c r="D119" i="11"/>
  <c r="C119" i="11"/>
  <c r="B119" i="11"/>
  <c r="E119" i="11" s="1"/>
  <c r="CG7" i="21" s="1" a="1"/>
  <c r="CG7" i="21" s="1"/>
  <c r="E118" i="11"/>
  <c r="CF7" i="21" s="1" a="1"/>
  <c r="CF7" i="21" s="1"/>
  <c r="D118" i="11"/>
  <c r="C118" i="11"/>
  <c r="B118" i="11"/>
  <c r="E117" i="11"/>
  <c r="CE7" i="21" s="1" a="1"/>
  <c r="CE7" i="21" s="1"/>
  <c r="D117" i="11"/>
  <c r="C117" i="11"/>
  <c r="B117" i="11"/>
  <c r="D116" i="11"/>
  <c r="C116" i="11"/>
  <c r="B116" i="11"/>
  <c r="E116" i="11" s="1"/>
  <c r="CD7" i="21" s="1" a="1"/>
  <c r="CD7" i="21" s="1"/>
  <c r="CD8" i="21" s="1"/>
  <c r="F116" i="11" s="1" a="1"/>
  <c r="F116" i="11" s="1"/>
  <c r="D115" i="11"/>
  <c r="C115" i="11"/>
  <c r="B115" i="11"/>
  <c r="E115" i="11" s="1"/>
  <c r="CC7" i="21" s="1" a="1"/>
  <c r="CC7" i="21" s="1"/>
  <c r="D114" i="11"/>
  <c r="C114" i="11"/>
  <c r="B114" i="11"/>
  <c r="E114" i="11" s="1"/>
  <c r="CB7" i="21" s="1" a="1"/>
  <c r="CB7" i="21" s="1"/>
  <c r="D113" i="11"/>
  <c r="C113" i="11"/>
  <c r="B113" i="11"/>
  <c r="E113" i="11" s="1"/>
  <c r="CA7" i="21" s="1" a="1"/>
  <c r="CA7" i="21" s="1"/>
  <c r="CA8" i="21" s="1"/>
  <c r="F113" i="11" s="1" a="1"/>
  <c r="F113" i="11" s="1"/>
  <c r="D112" i="11"/>
  <c r="C112" i="11"/>
  <c r="B112" i="11"/>
  <c r="E112" i="11" s="1"/>
  <c r="BZ7" i="21" s="1" a="1"/>
  <c r="BZ7" i="21" s="1"/>
  <c r="D111" i="11"/>
  <c r="C111" i="11"/>
  <c r="B111" i="11"/>
  <c r="E111" i="11" s="1"/>
  <c r="BY7" i="21" s="1" a="1"/>
  <c r="BY7" i="21" s="1"/>
  <c r="D110" i="11"/>
  <c r="C110" i="11"/>
  <c r="B110" i="11"/>
  <c r="E110" i="11" s="1"/>
  <c r="BX7" i="21" s="1" a="1"/>
  <c r="BX7" i="21" s="1"/>
  <c r="D109" i="11"/>
  <c r="C109" i="11"/>
  <c r="B109" i="11"/>
  <c r="E109" i="11" s="1"/>
  <c r="BW7" i="21" s="1" a="1"/>
  <c r="BW7" i="21" s="1"/>
  <c r="D108" i="11"/>
  <c r="C108" i="11"/>
  <c r="B108" i="11"/>
  <c r="E108" i="11" s="1"/>
  <c r="BV7" i="21" s="1" a="1"/>
  <c r="BV7" i="21" s="1"/>
  <c r="D107" i="11"/>
  <c r="C107" i="11"/>
  <c r="B107" i="11"/>
  <c r="E107" i="11" s="1"/>
  <c r="BU7" i="21" s="1" a="1"/>
  <c r="BU7" i="21" s="1"/>
  <c r="D106" i="11"/>
  <c r="C106" i="11"/>
  <c r="B106" i="11"/>
  <c r="E106" i="11" s="1"/>
  <c r="BT7" i="21" s="1" a="1"/>
  <c r="BT7" i="21" s="1"/>
  <c r="D105" i="11"/>
  <c r="C105" i="11"/>
  <c r="B105" i="11"/>
  <c r="E105" i="11" s="1"/>
  <c r="BS7" i="21" s="1" a="1"/>
  <c r="BS7" i="21" s="1"/>
  <c r="BS8" i="21" s="1"/>
  <c r="F105" i="11" s="1" a="1"/>
  <c r="F105" i="11" s="1"/>
  <c r="D104" i="11"/>
  <c r="C104" i="11"/>
  <c r="B104" i="11"/>
  <c r="E104" i="11" s="1"/>
  <c r="BR7" i="21" s="1" a="1"/>
  <c r="BR7" i="21" s="1"/>
  <c r="D103" i="11"/>
  <c r="C103" i="11"/>
  <c r="B103" i="11"/>
  <c r="E103" i="11" s="1"/>
  <c r="BQ7" i="21" s="1" a="1"/>
  <c r="BQ7" i="21" s="1"/>
  <c r="D102" i="11"/>
  <c r="C102" i="11"/>
  <c r="B102" i="11"/>
  <c r="E102" i="11" s="1"/>
  <c r="BP7" i="21" s="1" a="1"/>
  <c r="BP7" i="21" s="1"/>
  <c r="E101" i="11"/>
  <c r="BO7" i="21" s="1" a="1"/>
  <c r="BO7" i="21" s="1"/>
  <c r="D101" i="11"/>
  <c r="C101" i="11"/>
  <c r="B101" i="11"/>
  <c r="E100" i="11"/>
  <c r="BN7" i="21" s="1" a="1"/>
  <c r="BN7" i="21" s="1"/>
  <c r="D100" i="11"/>
  <c r="C100" i="11"/>
  <c r="B100" i="11"/>
  <c r="E99" i="11"/>
  <c r="BM7" i="21" s="1" a="1"/>
  <c r="BM7" i="21" s="1"/>
  <c r="D99" i="11"/>
  <c r="C99" i="11"/>
  <c r="B99" i="11"/>
  <c r="E98" i="11"/>
  <c r="BL7" i="21" s="1" a="1"/>
  <c r="BL7" i="21" s="1"/>
  <c r="D98" i="11"/>
  <c r="C98" i="11"/>
  <c r="B98" i="11"/>
  <c r="E97" i="11"/>
  <c r="BK7" i="21" s="1" a="1"/>
  <c r="BK7" i="21" s="1"/>
  <c r="D97" i="11"/>
  <c r="C97" i="11"/>
  <c r="B97" i="11"/>
  <c r="E96" i="11"/>
  <c r="BJ7" i="21" s="1" a="1"/>
  <c r="BJ7" i="21" s="1"/>
  <c r="D96" i="11"/>
  <c r="C96" i="11"/>
  <c r="B96" i="11"/>
  <c r="E95" i="11"/>
  <c r="BI7" i="21" s="1" a="1"/>
  <c r="BI7" i="21" s="1"/>
  <c r="D95" i="11"/>
  <c r="C95" i="11"/>
  <c r="B95" i="11"/>
  <c r="E94" i="11"/>
  <c r="BH7" i="21" s="1" a="1"/>
  <c r="BH7" i="21" s="1"/>
  <c r="D94" i="11"/>
  <c r="C94" i="11"/>
  <c r="B94" i="11"/>
  <c r="E93" i="11"/>
  <c r="BG7" i="21" s="1" a="1"/>
  <c r="BG7" i="21" s="1"/>
  <c r="D93" i="11"/>
  <c r="C93" i="11"/>
  <c r="B93" i="11"/>
  <c r="E92" i="11"/>
  <c r="BF7" i="21" s="1" a="1"/>
  <c r="BF7" i="21" s="1"/>
  <c r="D92" i="11"/>
  <c r="C92" i="11"/>
  <c r="B92" i="11"/>
  <c r="E91" i="11"/>
  <c r="BE7" i="21" s="1" a="1"/>
  <c r="BE7" i="21" s="1"/>
  <c r="D91" i="11"/>
  <c r="C91" i="11"/>
  <c r="B91" i="11"/>
  <c r="E90" i="11"/>
  <c r="BD7" i="21" s="1" a="1"/>
  <c r="BD7" i="21" s="1"/>
  <c r="D90" i="11"/>
  <c r="C90" i="11"/>
  <c r="B90" i="11"/>
  <c r="E89" i="11"/>
  <c r="BC7" i="21" s="1" a="1"/>
  <c r="BC7" i="21" s="1"/>
  <c r="D89" i="11"/>
  <c r="C89" i="11"/>
  <c r="B89" i="11"/>
  <c r="E88" i="11"/>
  <c r="BB7" i="21" s="1" a="1"/>
  <c r="BB7" i="21" s="1"/>
  <c r="D88" i="11"/>
  <c r="C88" i="11"/>
  <c r="B88" i="11"/>
  <c r="E87" i="11"/>
  <c r="BA7" i="21" s="1" a="1"/>
  <c r="BA7" i="21" s="1"/>
  <c r="D87" i="11"/>
  <c r="C87" i="11"/>
  <c r="B87" i="11"/>
  <c r="E86" i="11"/>
  <c r="AZ7" i="21" s="1" a="1"/>
  <c r="AZ7" i="21" s="1"/>
  <c r="D86" i="11"/>
  <c r="C86" i="11"/>
  <c r="B86" i="11"/>
  <c r="E85" i="11"/>
  <c r="AY7" i="21" s="1" a="1"/>
  <c r="AY7" i="21" s="1"/>
  <c r="D85" i="11"/>
  <c r="C85" i="11"/>
  <c r="B85" i="11"/>
  <c r="E84" i="11"/>
  <c r="AX7" i="21" s="1" a="1"/>
  <c r="AX7" i="21" s="1"/>
  <c r="D84" i="11"/>
  <c r="C84" i="11"/>
  <c r="B84" i="11"/>
  <c r="E83" i="11"/>
  <c r="AW7" i="21" s="1" a="1"/>
  <c r="AW7" i="21" s="1"/>
  <c r="D83" i="11"/>
  <c r="C83" i="11"/>
  <c r="B83" i="11"/>
  <c r="E82" i="11"/>
  <c r="AV7" i="21" s="1" a="1"/>
  <c r="AV7" i="21" s="1"/>
  <c r="D82" i="11"/>
  <c r="C82" i="11"/>
  <c r="B82" i="11"/>
  <c r="E81" i="11"/>
  <c r="AU7" i="21" s="1" a="1"/>
  <c r="AU7" i="21" s="1"/>
  <c r="D81" i="11"/>
  <c r="C81" i="11"/>
  <c r="B81" i="11"/>
  <c r="E80" i="11"/>
  <c r="AT7" i="21" s="1" a="1"/>
  <c r="AT7" i="21" s="1"/>
  <c r="D80" i="11"/>
  <c r="C80" i="11"/>
  <c r="B80" i="11"/>
  <c r="E79" i="11"/>
  <c r="AS7" i="21" s="1" a="1"/>
  <c r="AS7" i="21" s="1"/>
  <c r="D79" i="11"/>
  <c r="C79" i="11"/>
  <c r="B79" i="11"/>
  <c r="E78" i="11"/>
  <c r="AR7" i="21" s="1" a="1"/>
  <c r="AR7" i="21" s="1"/>
  <c r="D78" i="11"/>
  <c r="C78" i="11"/>
  <c r="B78" i="11"/>
  <c r="E77" i="11"/>
  <c r="AQ7" i="21" s="1" a="1"/>
  <c r="AQ7" i="21" s="1"/>
  <c r="D77" i="11"/>
  <c r="C77" i="11"/>
  <c r="B77" i="11"/>
  <c r="E76" i="11"/>
  <c r="AP7" i="21" s="1" a="1"/>
  <c r="AP7" i="21" s="1"/>
  <c r="D76" i="11"/>
  <c r="C76" i="11"/>
  <c r="B76" i="11"/>
  <c r="E75" i="11"/>
  <c r="AO7" i="21" s="1" a="1"/>
  <c r="AO7" i="21" s="1"/>
  <c r="D75" i="11"/>
  <c r="C75" i="11"/>
  <c r="B75" i="11"/>
  <c r="E74" i="11"/>
  <c r="AN7" i="21" s="1" a="1"/>
  <c r="AN7" i="21" s="1"/>
  <c r="D74" i="11"/>
  <c r="C74" i="11"/>
  <c r="B74" i="11"/>
  <c r="E73" i="11"/>
  <c r="AM7" i="21" s="1" a="1"/>
  <c r="AM7" i="21" s="1"/>
  <c r="D73" i="11"/>
  <c r="C73" i="11"/>
  <c r="B73" i="11"/>
  <c r="E72" i="11"/>
  <c r="AL7" i="21" s="1" a="1"/>
  <c r="AL7" i="21" s="1"/>
  <c r="D72" i="11"/>
  <c r="C72" i="11"/>
  <c r="B72" i="11"/>
  <c r="E71" i="11"/>
  <c r="AK7" i="21" s="1" a="1"/>
  <c r="AK7" i="21" s="1"/>
  <c r="D71" i="11"/>
  <c r="C71" i="11"/>
  <c r="B71" i="11"/>
  <c r="E70" i="11"/>
  <c r="AJ7" i="21" s="1" a="1"/>
  <c r="AJ7" i="21" s="1"/>
  <c r="D70" i="11"/>
  <c r="C70" i="11"/>
  <c r="B70" i="11"/>
  <c r="E69" i="11"/>
  <c r="AI7" i="21" s="1" a="1"/>
  <c r="AI7" i="21" s="1"/>
  <c r="D69" i="11"/>
  <c r="C69" i="11"/>
  <c r="B69" i="11"/>
  <c r="E68" i="11"/>
  <c r="AH7" i="21" s="1" a="1"/>
  <c r="AH7" i="21" s="1"/>
  <c r="D68" i="11"/>
  <c r="C68" i="11"/>
  <c r="B68" i="11"/>
  <c r="E67" i="11"/>
  <c r="AG7" i="21" s="1" a="1"/>
  <c r="AG7" i="21" s="1"/>
  <c r="D67" i="11"/>
  <c r="C67" i="11"/>
  <c r="B67" i="11"/>
  <c r="E66" i="11"/>
  <c r="AF7" i="21" s="1" a="1"/>
  <c r="AF7" i="21" s="1"/>
  <c r="D66" i="11"/>
  <c r="C66" i="11"/>
  <c r="B66" i="11"/>
  <c r="E65" i="11"/>
  <c r="AE7" i="21" s="1" a="1"/>
  <c r="AE7" i="21" s="1"/>
  <c r="D65" i="11"/>
  <c r="C65" i="11"/>
  <c r="B65" i="11"/>
  <c r="E64" i="11"/>
  <c r="AD7" i="21" s="1" a="1"/>
  <c r="AD7" i="21" s="1"/>
  <c r="D64" i="11"/>
  <c r="C64" i="11"/>
  <c r="B64" i="11"/>
  <c r="E63" i="11"/>
  <c r="AC7" i="21" s="1" a="1"/>
  <c r="AC7" i="21" s="1"/>
  <c r="D63" i="11"/>
  <c r="C63" i="11"/>
  <c r="B63" i="11"/>
  <c r="E62" i="11"/>
  <c r="AB7" i="21" s="1" a="1"/>
  <c r="AB7" i="21" s="1"/>
  <c r="D62" i="11"/>
  <c r="C62" i="11"/>
  <c r="B62" i="11"/>
  <c r="E61" i="11"/>
  <c r="AA7" i="21" s="1" a="1"/>
  <c r="AA7" i="21" s="1"/>
  <c r="D61" i="11"/>
  <c r="C61" i="11"/>
  <c r="B61" i="11"/>
  <c r="E60" i="11"/>
  <c r="Z7" i="21" s="1" a="1"/>
  <c r="Z7" i="21" s="1"/>
  <c r="D60" i="11"/>
  <c r="C60" i="11"/>
  <c r="B60" i="11"/>
  <c r="E59" i="11"/>
  <c r="Y7" i="21" s="1" a="1"/>
  <c r="Y7" i="21" s="1"/>
  <c r="D59" i="11"/>
  <c r="C59" i="11"/>
  <c r="B59" i="11"/>
  <c r="E58" i="11"/>
  <c r="X7" i="21" s="1" a="1"/>
  <c r="X7" i="21" s="1"/>
  <c r="D58" i="11"/>
  <c r="C58" i="11"/>
  <c r="B58" i="11"/>
  <c r="E57" i="11"/>
  <c r="W7" i="21" s="1" a="1"/>
  <c r="W7" i="21" s="1"/>
  <c r="D57" i="11"/>
  <c r="C57" i="11"/>
  <c r="B57" i="11"/>
  <c r="E56" i="11"/>
  <c r="V7" i="21" s="1" a="1"/>
  <c r="V7" i="21" s="1"/>
  <c r="D56" i="11"/>
  <c r="C56" i="11"/>
  <c r="B56" i="11"/>
  <c r="E55" i="11"/>
  <c r="U7" i="21" s="1" a="1"/>
  <c r="U7" i="21" s="1"/>
  <c r="D55" i="11"/>
  <c r="C55" i="11"/>
  <c r="B55" i="11"/>
  <c r="E54" i="11"/>
  <c r="T7" i="21" s="1" a="1"/>
  <c r="T7" i="21" s="1"/>
  <c r="D54" i="11"/>
  <c r="C54" i="11"/>
  <c r="B54" i="11"/>
  <c r="E53" i="11"/>
  <c r="S7" i="21" s="1" a="1"/>
  <c r="S7" i="21" s="1"/>
  <c r="D53" i="11"/>
  <c r="C53" i="11"/>
  <c r="B53" i="11"/>
  <c r="E52" i="11"/>
  <c r="R7" i="21" s="1" a="1"/>
  <c r="R7" i="21" s="1"/>
  <c r="D52" i="11"/>
  <c r="C52" i="11"/>
  <c r="B52" i="11"/>
  <c r="E51" i="11"/>
  <c r="Q7" i="21" s="1" a="1"/>
  <c r="Q7" i="21" s="1"/>
  <c r="D51" i="11"/>
  <c r="C51" i="11"/>
  <c r="B51" i="11"/>
  <c r="E50" i="11"/>
  <c r="P7" i="21" s="1" a="1"/>
  <c r="P7" i="21" s="1"/>
  <c r="D50" i="11"/>
  <c r="C50" i="11"/>
  <c r="B50" i="11"/>
  <c r="E49" i="11"/>
  <c r="O7" i="21" s="1" a="1"/>
  <c r="O7" i="21" s="1"/>
  <c r="D49" i="11"/>
  <c r="C49" i="11"/>
  <c r="B49" i="11"/>
  <c r="E48" i="11"/>
  <c r="N7" i="21" s="1" a="1"/>
  <c r="N7" i="21" s="1"/>
  <c r="D48" i="11"/>
  <c r="C48" i="11"/>
  <c r="B48" i="11"/>
  <c r="E47" i="11"/>
  <c r="M7" i="21" s="1" a="1"/>
  <c r="M7" i="21" s="1"/>
  <c r="D47" i="11"/>
  <c r="C47" i="11"/>
  <c r="B47" i="11"/>
  <c r="D46" i="11"/>
  <c r="C46" i="11"/>
  <c r="B46" i="11"/>
  <c r="E46" i="11" s="1"/>
  <c r="L7" i="21" s="1" a="1"/>
  <c r="L7" i="21" s="1"/>
  <c r="E45" i="11"/>
  <c r="K7" i="21" s="1" a="1"/>
  <c r="K7" i="21" s="1"/>
  <c r="D45" i="11"/>
  <c r="C45" i="11"/>
  <c r="B45" i="11"/>
  <c r="E44" i="11"/>
  <c r="J7" i="21" s="1" a="1"/>
  <c r="J7" i="21" s="1"/>
  <c r="D44" i="11"/>
  <c r="C44" i="11"/>
  <c r="B44" i="11"/>
  <c r="E43" i="11"/>
  <c r="I7" i="21" s="1" a="1"/>
  <c r="I7" i="21" s="1"/>
  <c r="D43" i="11"/>
  <c r="C43" i="11"/>
  <c r="B43" i="11"/>
  <c r="E42" i="11"/>
  <c r="H7" i="21" s="1" a="1"/>
  <c r="H7" i="21" s="1"/>
  <c r="D42" i="11"/>
  <c r="C42" i="11"/>
  <c r="B42" i="11"/>
  <c r="E41" i="11"/>
  <c r="G7" i="21" s="1" a="1"/>
  <c r="G7" i="21" s="1"/>
  <c r="D41" i="11"/>
  <c r="C41" i="11"/>
  <c r="B41" i="11"/>
  <c r="E40" i="11"/>
  <c r="F7" i="21" s="1" a="1"/>
  <c r="F7" i="21" s="1"/>
  <c r="D40" i="11"/>
  <c r="C40" i="11"/>
  <c r="B40" i="11"/>
  <c r="D39" i="11"/>
  <c r="C39" i="11"/>
  <c r="B39" i="11"/>
  <c r="E39" i="11" s="1"/>
  <c r="E7" i="21" s="1" a="1"/>
  <c r="E7" i="21" s="1"/>
  <c r="D38" i="11"/>
  <c r="C38" i="11"/>
  <c r="B38" i="11"/>
  <c r="E38" i="11" s="1"/>
  <c r="D7" i="21" s="1" a="1"/>
  <c r="D7" i="21" s="1"/>
  <c r="E37" i="11"/>
  <c r="C7" i="21" s="1" a="1"/>
  <c r="C7" i="21" s="1"/>
  <c r="D37" i="11"/>
  <c r="C37" i="11"/>
  <c r="B37" i="11"/>
  <c r="D36" i="11"/>
  <c r="C36" i="11"/>
  <c r="B36" i="11"/>
  <c r="E36" i="11" s="1"/>
  <c r="B7" i="21" s="1" a="1"/>
  <c r="B7" i="21" s="1"/>
  <c r="B8" i="21" s="1"/>
  <c r="B9" i="21" s="1"/>
  <c r="H34" i="11"/>
  <c r="H4" i="11"/>
  <c r="H3" i="11"/>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6" i="22" s="1"/>
  <c r="A14" i="22"/>
  <c r="A13" i="22"/>
  <c r="A12" i="22"/>
  <c r="A11" i="22"/>
  <c r="A10" i="22"/>
  <c r="A9" i="22"/>
  <c r="A8" i="22"/>
  <c r="A7" i="22"/>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RW6" i="22"/>
  <c r="RV6" i="22"/>
  <c r="RU6" i="22"/>
  <c r="RT6" i="22"/>
  <c r="RS6" i="22"/>
  <c r="RR6" i="22"/>
  <c r="NS6" i="22"/>
  <c r="NR6" i="22"/>
  <c r="NQ6" i="22"/>
  <c r="NP6" i="22"/>
  <c r="NO6" i="22"/>
  <c r="NN6" i="22"/>
  <c r="NM6" i="22"/>
  <c r="NL6" i="22"/>
  <c r="NK6" i="22"/>
  <c r="NJ6" i="22"/>
  <c r="NI6" i="22"/>
  <c r="NH6" i="22"/>
  <c r="NG6" i="22"/>
  <c r="NF6" i="22"/>
  <c r="NE6" i="22"/>
  <c r="ND6" i="22"/>
  <c r="NC6" i="22"/>
  <c r="NB6" i="22"/>
  <c r="NA6" i="22"/>
  <c r="MZ6" i="22"/>
  <c r="MY6" i="22"/>
  <c r="MX6" i="22"/>
  <c r="MW6" i="22"/>
  <c r="MV6" i="22"/>
  <c r="MU6" i="22"/>
  <c r="MT6" i="22"/>
  <c r="MS6" i="22"/>
  <c r="MR6" i="22"/>
  <c r="MQ6" i="22"/>
  <c r="MP6" i="22"/>
  <c r="MO6" i="22"/>
  <c r="MN6" i="22"/>
  <c r="MM6" i="22"/>
  <c r="ML6" i="22"/>
  <c r="MK6" i="22"/>
  <c r="MJ6" i="22"/>
  <c r="MI6" i="22"/>
  <c r="MH6" i="22"/>
  <c r="MG6" i="22"/>
  <c r="MF6" i="22"/>
  <c r="ME6" i="22"/>
  <c r="MD6" i="22"/>
  <c r="MC6" i="22"/>
  <c r="MB6" i="22"/>
  <c r="MA6" i="22"/>
  <c r="LZ6" i="22"/>
  <c r="LY6" i="22"/>
  <c r="LX6" i="22"/>
  <c r="LW6" i="22"/>
  <c r="LV6" i="22"/>
  <c r="LU6" i="22"/>
  <c r="LT6" i="22"/>
  <c r="LS6" i="22"/>
  <c r="LR6" i="22"/>
  <c r="LQ6" i="22"/>
  <c r="LP6" i="22"/>
  <c r="LO6" i="22"/>
  <c r="LN6" i="22"/>
  <c r="LM6" i="22"/>
  <c r="LL6" i="22"/>
  <c r="LK6" i="22"/>
  <c r="LJ6" i="22"/>
  <c r="LI6" i="22"/>
  <c r="LH6" i="22"/>
  <c r="LG6" i="22"/>
  <c r="LF6" i="22"/>
  <c r="LE6" i="22"/>
  <c r="LD6" i="22"/>
  <c r="LC6" i="22"/>
  <c r="LB6" i="22"/>
  <c r="LA6" i="22"/>
  <c r="KZ6" i="22"/>
  <c r="KY6" i="22"/>
  <c r="KX6" i="22"/>
  <c r="KW6" i="22"/>
  <c r="KV6" i="22"/>
  <c r="KU6" i="22"/>
  <c r="KT6" i="22"/>
  <c r="KS6" i="22"/>
  <c r="KR6" i="22"/>
  <c r="KQ6" i="22"/>
  <c r="KP6" i="22"/>
  <c r="KO6" i="22"/>
  <c r="KN6" i="22"/>
  <c r="KM6" i="22"/>
  <c r="KL6" i="22"/>
  <c r="KK6" i="22"/>
  <c r="KJ6" i="22"/>
  <c r="KI6" i="22"/>
  <c r="KH6" i="22"/>
  <c r="KG6" i="22"/>
  <c r="KF6" i="22"/>
  <c r="KE6" i="22"/>
  <c r="KD6" i="22"/>
  <c r="KC6" i="22"/>
  <c r="KB6" i="22"/>
  <c r="KA6" i="22"/>
  <c r="JZ6" i="22"/>
  <c r="JY6" i="22"/>
  <c r="JX6" i="22"/>
  <c r="JW6" i="22"/>
  <c r="JV6" i="22"/>
  <c r="JU6" i="22"/>
  <c r="JT6" i="22"/>
  <c r="JS6" i="22"/>
  <c r="JR6" i="22"/>
  <c r="JQ6" i="22"/>
  <c r="JP6" i="22"/>
  <c r="JO6" i="22"/>
  <c r="JN6" i="22"/>
  <c r="JM6" i="22"/>
  <c r="JL6" i="22"/>
  <c r="JK6" i="22"/>
  <c r="JJ6" i="22"/>
  <c r="JI6" i="22"/>
  <c r="JH6" i="22"/>
  <c r="JG6" i="22"/>
  <c r="JF6" i="22"/>
  <c r="JE6" i="22"/>
  <c r="JD6" i="22"/>
  <c r="JC6" i="22"/>
  <c r="JB6" i="22"/>
  <c r="JA6" i="22"/>
  <c r="IZ6" i="22"/>
  <c r="IY6" i="22"/>
  <c r="IX6" i="22"/>
  <c r="IW6" i="22"/>
  <c r="IV6" i="22"/>
  <c r="IU6" i="22"/>
  <c r="IT6" i="22"/>
  <c r="IS6" i="22"/>
  <c r="IR6" i="22"/>
  <c r="IQ6" i="22"/>
  <c r="IP6" i="22"/>
  <c r="IO6" i="22"/>
  <c r="IN6" i="22"/>
  <c r="IM6" i="22"/>
  <c r="IL6" i="22"/>
  <c r="IK6" i="22"/>
  <c r="IJ6" i="22"/>
  <c r="II6" i="22"/>
  <c r="IH6" i="22"/>
  <c r="IG6" i="22"/>
  <c r="IF6" i="22"/>
  <c r="IE6" i="22"/>
  <c r="ID6" i="22"/>
  <c r="IC6" i="22"/>
  <c r="IB6" i="22"/>
  <c r="IA6" i="22"/>
  <c r="HZ6" i="22"/>
  <c r="HY6" i="22"/>
  <c r="HX6" i="22"/>
  <c r="HW6" i="22"/>
  <c r="HV6" i="22"/>
  <c r="HU6" i="22"/>
  <c r="HT6" i="22"/>
  <c r="HS6" i="22"/>
  <c r="HR6" i="22"/>
  <c r="HQ6" i="22"/>
  <c r="HP6" i="22"/>
  <c r="HO6" i="22"/>
  <c r="HN6" i="22"/>
  <c r="HM6" i="22"/>
  <c r="HL6" i="22"/>
  <c r="HK6" i="22"/>
  <c r="HJ6" i="22"/>
  <c r="HI6" i="22"/>
  <c r="HH6" i="22"/>
  <c r="HG6" i="22"/>
  <c r="HF6" i="22"/>
  <c r="HE6" i="22"/>
  <c r="HD6" i="22"/>
  <c r="HC6" i="22"/>
  <c r="HB6" i="22"/>
  <c r="HA6" i="22"/>
  <c r="GZ6" i="22"/>
  <c r="GY6" i="22"/>
  <c r="GX6" i="22"/>
  <c r="GW6" i="22"/>
  <c r="GV6" i="22"/>
  <c r="GU6" i="22"/>
  <c r="GT6" i="22"/>
  <c r="GS6" i="22"/>
  <c r="GR6" i="22"/>
  <c r="GQ6" i="22"/>
  <c r="GP6" i="22"/>
  <c r="GO6" i="22"/>
  <c r="GN6" i="22"/>
  <c r="GM6" i="22"/>
  <c r="GL6" i="22"/>
  <c r="GK6" i="22"/>
  <c r="GJ6" i="22"/>
  <c r="GI6" i="22"/>
  <c r="GH6" i="22"/>
  <c r="GG6" i="22"/>
  <c r="GF6" i="22"/>
  <c r="GE6" i="22"/>
  <c r="GD6" i="22"/>
  <c r="GC6" i="22"/>
  <c r="GB6" i="22"/>
  <c r="CB6" i="22"/>
  <c r="CA6" i="22"/>
  <c r="BZ6" i="22"/>
  <c r="BY6" i="22"/>
  <c r="BX6" i="22"/>
  <c r="BW6" i="22"/>
  <c r="BV6" i="22"/>
  <c r="BU6" i="22"/>
  <c r="BT6" i="22"/>
  <c r="BS6" i="22"/>
  <c r="BR6" i="22"/>
  <c r="BQ6" i="22"/>
  <c r="BP6" i="22"/>
  <c r="BO6" i="22"/>
  <c r="BN6" i="22"/>
  <c r="BM6" i="22"/>
  <c r="BL6" i="22"/>
  <c r="BK6" i="22"/>
  <c r="BJ6" i="22"/>
  <c r="BI6" i="22"/>
  <c r="BH6" i="22"/>
  <c r="BG6" i="22"/>
  <c r="BF6" i="22"/>
  <c r="BE6" i="22"/>
  <c r="BD6" i="22"/>
  <c r="BC6" i="22"/>
  <c r="BB6" i="22"/>
  <c r="BA6" i="22"/>
  <c r="AZ6" i="22"/>
  <c r="AY6" i="22"/>
  <c r="AX6" i="22"/>
  <c r="AW6" i="22"/>
  <c r="AV6" i="22"/>
  <c r="AU6" i="22"/>
  <c r="AT6" i="22"/>
  <c r="AS6" i="22"/>
  <c r="AR6" i="22"/>
  <c r="AQ6" i="22"/>
  <c r="AP6" i="22"/>
  <c r="AO6" i="22"/>
  <c r="AN6" i="22"/>
  <c r="AM6" i="22"/>
  <c r="AL6" i="22"/>
  <c r="AK6" i="22"/>
  <c r="AJ6" i="22"/>
  <c r="AI6" i="22"/>
  <c r="AH6" i="22"/>
  <c r="AG6" i="22"/>
  <c r="AF6" i="22"/>
  <c r="AE6" i="22"/>
  <c r="AD6" i="22"/>
  <c r="AC6" i="22"/>
  <c r="AB6" i="22"/>
  <c r="AA6" i="22"/>
  <c r="Z6" i="22"/>
  <c r="Y6" i="22"/>
  <c r="X6" i="22"/>
  <c r="W6" i="22"/>
  <c r="V6" i="22"/>
  <c r="U6" i="22"/>
  <c r="T6" i="22"/>
  <c r="S6" i="22"/>
  <c r="R6" i="22"/>
  <c r="Q6" i="22"/>
  <c r="P6" i="22"/>
  <c r="O6" i="22"/>
  <c r="N6" i="22"/>
  <c r="M6" i="22"/>
  <c r="L6" i="22"/>
  <c r="K6" i="22"/>
  <c r="J6" i="22"/>
  <c r="I6" i="22"/>
  <c r="H6" i="22"/>
  <c r="G6" i="22"/>
  <c r="F6" i="22"/>
  <c r="BX5" i="22"/>
  <c r="BS5" i="22"/>
  <c r="BN5" i="22"/>
  <c r="BI5" i="22"/>
  <c r="BD5" i="22"/>
  <c r="AY5" i="22"/>
  <c r="AT5" i="22"/>
  <c r="AO5" i="22"/>
  <c r="AJ5" i="22"/>
  <c r="AE5" i="22"/>
  <c r="Z5" i="22"/>
  <c r="U5" i="22"/>
  <c r="P5" i="22"/>
  <c r="K5" i="22"/>
  <c r="F5" i="22"/>
  <c r="RP2" i="22"/>
  <c r="RO2" i="22"/>
  <c r="RN2" i="22"/>
  <c r="RM2" i="22"/>
  <c r="RL2" i="22"/>
  <c r="RK2" i="22"/>
  <c r="RJ2" i="22"/>
  <c r="RI2" i="22"/>
  <c r="RH2" i="22"/>
  <c r="RG2" i="22"/>
  <c r="RF2" i="22"/>
  <c r="RE2" i="22"/>
  <c r="RD2" i="22"/>
  <c r="RC2" i="22"/>
  <c r="RB2" i="22"/>
  <c r="RA2" i="22"/>
  <c r="QZ2" i="22"/>
  <c r="QY2" i="22"/>
  <c r="QX2" i="22"/>
  <c r="QW2" i="22"/>
  <c r="QV2" i="22"/>
  <c r="QU2" i="22"/>
  <c r="QT2" i="22"/>
  <c r="QS2" i="22"/>
  <c r="QR2" i="22"/>
  <c r="QQ2" i="22"/>
  <c r="QP2" i="22"/>
  <c r="QO2" i="22"/>
  <c r="QN2" i="22"/>
  <c r="QM2" i="22"/>
  <c r="QL2" i="22"/>
  <c r="QK2" i="22"/>
  <c r="QJ2" i="22"/>
  <c r="QI2" i="22"/>
  <c r="QH2" i="22"/>
  <c r="QG2" i="22"/>
  <c r="QF2" i="22"/>
  <c r="QE2" i="22"/>
  <c r="QD2" i="22"/>
  <c r="QC2" i="22"/>
  <c r="QB2" i="22"/>
  <c r="QA2" i="22"/>
  <c r="PZ2" i="22"/>
  <c r="PY2" i="22"/>
  <c r="PX2" i="22"/>
  <c r="PW2" i="22"/>
  <c r="PV2" i="22"/>
  <c r="PU2" i="22"/>
  <c r="PT2" i="22"/>
  <c r="PS2" i="22"/>
  <c r="PR2" i="22"/>
  <c r="PQ2" i="22"/>
  <c r="PP2" i="22"/>
  <c r="PO2" i="22"/>
  <c r="PN2" i="22"/>
  <c r="PM2" i="22"/>
  <c r="PL2" i="22"/>
  <c r="PK2" i="22"/>
  <c r="PJ2" i="22"/>
  <c r="PI2" i="22"/>
  <c r="PH2" i="22"/>
  <c r="PG2" i="22"/>
  <c r="PF2" i="22"/>
  <c r="PE2" i="22"/>
  <c r="PD2" i="22"/>
  <c r="PC2" i="22"/>
  <c r="PB2" i="22"/>
  <c r="PA2" i="22"/>
  <c r="OZ2" i="22"/>
  <c r="OY2" i="22"/>
  <c r="OX2" i="22"/>
  <c r="OW2" i="22"/>
  <c r="OV2" i="22"/>
  <c r="OU2" i="22"/>
  <c r="OT2" i="22"/>
  <c r="OS2" i="22"/>
  <c r="OR2" i="22"/>
  <c r="OQ2" i="22"/>
  <c r="OP2" i="22"/>
  <c r="OO2" i="22"/>
  <c r="ON2" i="22"/>
  <c r="OM2" i="22"/>
  <c r="OL2" i="22"/>
  <c r="OK2" i="22"/>
  <c r="OJ2" i="22"/>
  <c r="OI2" i="22"/>
  <c r="OH2" i="22"/>
  <c r="OG2" i="22"/>
  <c r="OF2" i="22"/>
  <c r="OE2" i="22"/>
  <c r="OD2" i="22"/>
  <c r="OC2" i="22"/>
  <c r="OB2" i="22"/>
  <c r="OA2" i="22"/>
  <c r="NZ2" i="22"/>
  <c r="NY2" i="22"/>
  <c r="NX2" i="22"/>
  <c r="NW2" i="22"/>
  <c r="NV2" i="22"/>
  <c r="NU2" i="22"/>
  <c r="FX2" i="22"/>
  <c r="FS2" i="22"/>
  <c r="FQ2" i="22"/>
  <c r="FO2" i="22"/>
  <c r="FL2" i="22"/>
  <c r="FK2" i="22"/>
  <c r="FG2" i="22"/>
  <c r="FC2" i="22"/>
  <c r="EZ2" i="22"/>
  <c r="EY2" i="22"/>
  <c r="EW2" i="22"/>
  <c r="EV2" i="22"/>
  <c r="EU2" i="22"/>
  <c r="ER2" i="22"/>
  <c r="EQ2" i="22"/>
  <c r="EP2" i="22"/>
  <c r="EM2" i="22"/>
  <c r="EJ2" i="22"/>
  <c r="EI2" i="22"/>
  <c r="EF2" i="22"/>
  <c r="EE2" i="22"/>
  <c r="EB2" i="22"/>
  <c r="DT2" i="22"/>
  <c r="DS2" i="22"/>
  <c r="DP2" i="22"/>
  <c r="DL2" i="22"/>
  <c r="DK2" i="22"/>
  <c r="DG2" i="22"/>
  <c r="AT109" i="9"/>
  <c r="AS109" i="9"/>
  <c r="AR109" i="9"/>
  <c r="X109" i="9"/>
  <c r="W109" i="9"/>
  <c r="V109" i="9"/>
  <c r="U109" i="9"/>
  <c r="A109" i="9"/>
  <c r="AT108" i="9"/>
  <c r="AS108" i="9"/>
  <c r="AR108" i="9"/>
  <c r="X108" i="9"/>
  <c r="W108" i="9"/>
  <c r="V108" i="9"/>
  <c r="U108" i="9"/>
  <c r="A108" i="9"/>
  <c r="AT107" i="9"/>
  <c r="AS107" i="9"/>
  <c r="AR107" i="9"/>
  <c r="X107" i="9"/>
  <c r="W107" i="9"/>
  <c r="V107" i="9"/>
  <c r="U107" i="9"/>
  <c r="A107" i="9"/>
  <c r="AT106" i="9"/>
  <c r="AS106" i="9"/>
  <c r="AR106" i="9"/>
  <c r="X106" i="9"/>
  <c r="W106" i="9"/>
  <c r="V106" i="9"/>
  <c r="U106" i="9"/>
  <c r="A106" i="9"/>
  <c r="AT105" i="9"/>
  <c r="AS105" i="9"/>
  <c r="AR105" i="9"/>
  <c r="X105" i="9"/>
  <c r="W105" i="9"/>
  <c r="V105" i="9"/>
  <c r="U105" i="9"/>
  <c r="A105" i="9"/>
  <c r="AT104" i="9"/>
  <c r="AS104" i="9"/>
  <c r="AR104" i="9"/>
  <c r="X104" i="9"/>
  <c r="W104" i="9"/>
  <c r="V104" i="9"/>
  <c r="U104" i="9"/>
  <c r="A104" i="9"/>
  <c r="AT103" i="9"/>
  <c r="AS103" i="9"/>
  <c r="AR103" i="9"/>
  <c r="X103" i="9"/>
  <c r="W103" i="9"/>
  <c r="V103" i="9"/>
  <c r="U103" i="9"/>
  <c r="A103" i="9"/>
  <c r="AT102" i="9"/>
  <c r="AS102" i="9"/>
  <c r="AR102" i="9"/>
  <c r="X102" i="9"/>
  <c r="W102" i="9"/>
  <c r="V102" i="9"/>
  <c r="U102" i="9"/>
  <c r="A102" i="9"/>
  <c r="AT101" i="9"/>
  <c r="AS101" i="9"/>
  <c r="AR101" i="9"/>
  <c r="X101" i="9"/>
  <c r="W101" i="9"/>
  <c r="V101" i="9"/>
  <c r="U101" i="9"/>
  <c r="A101" i="9"/>
  <c r="AT100" i="9"/>
  <c r="AS100" i="9"/>
  <c r="AR100" i="9"/>
  <c r="X100" i="9"/>
  <c r="W100" i="9"/>
  <c r="V100" i="9"/>
  <c r="U100" i="9"/>
  <c r="A100" i="9"/>
  <c r="AT99" i="9"/>
  <c r="AS99" i="9"/>
  <c r="AR99" i="9"/>
  <c r="X99" i="9"/>
  <c r="W99" i="9"/>
  <c r="V99" i="9"/>
  <c r="U99" i="9"/>
  <c r="A99" i="9"/>
  <c r="AT98" i="9"/>
  <c r="AS98" i="9"/>
  <c r="AR98" i="9"/>
  <c r="X98" i="9"/>
  <c r="W98" i="9"/>
  <c r="V98" i="9"/>
  <c r="U98" i="9"/>
  <c r="A98" i="9"/>
  <c r="AT97" i="9"/>
  <c r="AS97" i="9"/>
  <c r="AR97" i="9"/>
  <c r="X97" i="9"/>
  <c r="W97" i="9"/>
  <c r="V97" i="9"/>
  <c r="U97" i="9"/>
  <c r="A97" i="9"/>
  <c r="AT96" i="9"/>
  <c r="AS96" i="9"/>
  <c r="AR96" i="9"/>
  <c r="X96" i="9"/>
  <c r="W96" i="9"/>
  <c r="V96" i="9"/>
  <c r="U96" i="9"/>
  <c r="A96" i="9"/>
  <c r="AT95" i="9"/>
  <c r="AS95" i="9"/>
  <c r="AR95" i="9"/>
  <c r="X95" i="9"/>
  <c r="W95" i="9"/>
  <c r="V95" i="9"/>
  <c r="U95" i="9"/>
  <c r="A95" i="9"/>
  <c r="AT94" i="9"/>
  <c r="AS94" i="9"/>
  <c r="AR94" i="9"/>
  <c r="X94" i="9"/>
  <c r="W94" i="9"/>
  <c r="V94" i="9"/>
  <c r="U94" i="9"/>
  <c r="A94" i="9"/>
  <c r="AT93" i="9"/>
  <c r="AS93" i="9"/>
  <c r="AR93" i="9"/>
  <c r="X93" i="9"/>
  <c r="W93" i="9"/>
  <c r="V93" i="9"/>
  <c r="U93" i="9"/>
  <c r="A93" i="9"/>
  <c r="AT92" i="9"/>
  <c r="AS92" i="9"/>
  <c r="AR92" i="9"/>
  <c r="X92" i="9"/>
  <c r="W92" i="9"/>
  <c r="V92" i="9"/>
  <c r="U92" i="9"/>
  <c r="A92" i="9"/>
  <c r="AT91" i="9"/>
  <c r="AS91" i="9"/>
  <c r="AR91" i="9"/>
  <c r="X91" i="9"/>
  <c r="W91" i="9"/>
  <c r="V91" i="9"/>
  <c r="U91" i="9"/>
  <c r="A91" i="9"/>
  <c r="AT90" i="9"/>
  <c r="AS90" i="9"/>
  <c r="AR90" i="9"/>
  <c r="X90" i="9"/>
  <c r="W90" i="9"/>
  <c r="V90" i="9"/>
  <c r="U90" i="9"/>
  <c r="A90" i="9"/>
  <c r="AT89" i="9"/>
  <c r="AS89" i="9"/>
  <c r="AR89" i="9"/>
  <c r="X89" i="9"/>
  <c r="W89" i="9"/>
  <c r="V89" i="9"/>
  <c r="U89" i="9"/>
  <c r="A89" i="9"/>
  <c r="AT88" i="9"/>
  <c r="AS88" i="9"/>
  <c r="AR88" i="9"/>
  <c r="X88" i="9"/>
  <c r="W88" i="9"/>
  <c r="V88" i="9"/>
  <c r="U88" i="9"/>
  <c r="A88" i="9"/>
  <c r="AT87" i="9"/>
  <c r="AS87" i="9"/>
  <c r="AR87" i="9"/>
  <c r="X87" i="9"/>
  <c r="W87" i="9"/>
  <c r="V87" i="9"/>
  <c r="U87" i="9"/>
  <c r="A87" i="9"/>
  <c r="AT86" i="9"/>
  <c r="AS86" i="9"/>
  <c r="AR86" i="9"/>
  <c r="X86" i="9"/>
  <c r="W86" i="9"/>
  <c r="V86" i="9"/>
  <c r="U86" i="9"/>
  <c r="A86" i="9"/>
  <c r="AT85" i="9"/>
  <c r="AS85" i="9"/>
  <c r="AR85" i="9"/>
  <c r="X85" i="9"/>
  <c r="W85" i="9"/>
  <c r="V85" i="9"/>
  <c r="U85" i="9"/>
  <c r="A85" i="9"/>
  <c r="AT84" i="9"/>
  <c r="AS84" i="9"/>
  <c r="AR84" i="9"/>
  <c r="X84" i="9"/>
  <c r="W84" i="9"/>
  <c r="V84" i="9"/>
  <c r="U84" i="9"/>
  <c r="A84" i="9"/>
  <c r="AT83" i="9"/>
  <c r="AS83" i="9"/>
  <c r="AR83" i="9"/>
  <c r="X83" i="9"/>
  <c r="W83" i="9"/>
  <c r="V83" i="9"/>
  <c r="U83" i="9"/>
  <c r="A83" i="9"/>
  <c r="AT82" i="9"/>
  <c r="AS82" i="9"/>
  <c r="AR82" i="9"/>
  <c r="X82" i="9"/>
  <c r="W82" i="9"/>
  <c r="V82" i="9"/>
  <c r="U82" i="9"/>
  <c r="A82" i="9"/>
  <c r="AT81" i="9"/>
  <c r="AS81" i="9"/>
  <c r="AR81" i="9"/>
  <c r="X81" i="9"/>
  <c r="W81" i="9"/>
  <c r="V81" i="9"/>
  <c r="U81" i="9"/>
  <c r="A81" i="9"/>
  <c r="AT80" i="9"/>
  <c r="AS80" i="9"/>
  <c r="AR80" i="9"/>
  <c r="X80" i="9"/>
  <c r="W80" i="9"/>
  <c r="V80" i="9"/>
  <c r="U80" i="9"/>
  <c r="A80" i="9"/>
  <c r="AT79" i="9"/>
  <c r="AS79" i="9"/>
  <c r="AR79" i="9"/>
  <c r="X79" i="9"/>
  <c r="W79" i="9"/>
  <c r="V79" i="9"/>
  <c r="U79" i="9"/>
  <c r="A79" i="9"/>
  <c r="AT78" i="9"/>
  <c r="AS78" i="9"/>
  <c r="AR78" i="9"/>
  <c r="X78" i="9"/>
  <c r="W78" i="9"/>
  <c r="V78" i="9"/>
  <c r="U78" i="9"/>
  <c r="A78" i="9"/>
  <c r="AT77" i="9"/>
  <c r="AS77" i="9"/>
  <c r="AR77" i="9"/>
  <c r="X77" i="9"/>
  <c r="W77" i="9"/>
  <c r="V77" i="9"/>
  <c r="U77" i="9"/>
  <c r="A77" i="9"/>
  <c r="AT76" i="9"/>
  <c r="AS76" i="9"/>
  <c r="AR76" i="9"/>
  <c r="X76" i="9"/>
  <c r="W76" i="9"/>
  <c r="V76" i="9"/>
  <c r="U76" i="9"/>
  <c r="A76" i="9"/>
  <c r="AT75" i="9"/>
  <c r="AS75" i="9"/>
  <c r="AR75" i="9"/>
  <c r="X75" i="9"/>
  <c r="W75" i="9"/>
  <c r="V75" i="9"/>
  <c r="U75" i="9"/>
  <c r="A75" i="9"/>
  <c r="AT74" i="9"/>
  <c r="AS74" i="9"/>
  <c r="AR74" i="9"/>
  <c r="X74" i="9"/>
  <c r="W74" i="9"/>
  <c r="V74" i="9"/>
  <c r="U74" i="9"/>
  <c r="A74" i="9"/>
  <c r="AT73" i="9"/>
  <c r="AS73" i="9"/>
  <c r="AR73" i="9"/>
  <c r="X73" i="9"/>
  <c r="W73" i="9"/>
  <c r="V73" i="9"/>
  <c r="U73" i="9"/>
  <c r="A73" i="9"/>
  <c r="AT72" i="9"/>
  <c r="AS72" i="9"/>
  <c r="AR72" i="9"/>
  <c r="X72" i="9"/>
  <c r="W72" i="9"/>
  <c r="V72" i="9"/>
  <c r="U72" i="9"/>
  <c r="A72" i="9"/>
  <c r="AT71" i="9"/>
  <c r="AS71" i="9"/>
  <c r="AR71" i="9"/>
  <c r="X71" i="9"/>
  <c r="W71" i="9"/>
  <c r="V71" i="9"/>
  <c r="U71" i="9"/>
  <c r="A71" i="9"/>
  <c r="AT70" i="9"/>
  <c r="AS70" i="9"/>
  <c r="AR70" i="9"/>
  <c r="X70" i="9"/>
  <c r="W70" i="9"/>
  <c r="V70" i="9"/>
  <c r="U70" i="9"/>
  <c r="A70" i="9"/>
  <c r="AT69" i="9"/>
  <c r="AS69" i="9"/>
  <c r="AR69" i="9"/>
  <c r="X69" i="9"/>
  <c r="W69" i="9"/>
  <c r="V69" i="9"/>
  <c r="U69" i="9"/>
  <c r="A69" i="9"/>
  <c r="AT68" i="9"/>
  <c r="AS68" i="9"/>
  <c r="AR68" i="9"/>
  <c r="X68" i="9"/>
  <c r="W68" i="9"/>
  <c r="V68" i="9"/>
  <c r="U68" i="9"/>
  <c r="A68" i="9"/>
  <c r="AT67" i="9"/>
  <c r="AS67" i="9"/>
  <c r="AR67" i="9"/>
  <c r="X67" i="9"/>
  <c r="W67" i="9"/>
  <c r="V67" i="9"/>
  <c r="U67" i="9"/>
  <c r="A67" i="9"/>
  <c r="AT66" i="9"/>
  <c r="AS66" i="9"/>
  <c r="AR66" i="9"/>
  <c r="X66" i="9"/>
  <c r="W66" i="9"/>
  <c r="V66" i="9"/>
  <c r="U66" i="9"/>
  <c r="A66" i="9"/>
  <c r="AT65" i="9"/>
  <c r="AS65" i="9"/>
  <c r="AR65" i="9"/>
  <c r="X65" i="9"/>
  <c r="W65" i="9"/>
  <c r="V65" i="9"/>
  <c r="U65" i="9"/>
  <c r="A65" i="9"/>
  <c r="AT64" i="9"/>
  <c r="AS64" i="9"/>
  <c r="AR64" i="9"/>
  <c r="X64" i="9"/>
  <c r="W64" i="9"/>
  <c r="V64" i="9"/>
  <c r="U64" i="9"/>
  <c r="A64" i="9"/>
  <c r="AT63" i="9"/>
  <c r="AS63" i="9"/>
  <c r="AR63" i="9"/>
  <c r="X63" i="9"/>
  <c r="W63" i="9"/>
  <c r="V63" i="9"/>
  <c r="U63" i="9"/>
  <c r="A63" i="9"/>
  <c r="AT62" i="9"/>
  <c r="AS62" i="9"/>
  <c r="AR62" i="9"/>
  <c r="X62" i="9"/>
  <c r="W62" i="9"/>
  <c r="V62" i="9"/>
  <c r="U62" i="9"/>
  <c r="A62" i="9"/>
  <c r="AT61" i="9"/>
  <c r="AS61" i="9"/>
  <c r="AR61" i="9"/>
  <c r="X61" i="9"/>
  <c r="W61" i="9"/>
  <c r="V61" i="9"/>
  <c r="U61" i="9"/>
  <c r="A61" i="9"/>
  <c r="AT60" i="9"/>
  <c r="AS60" i="9"/>
  <c r="AR60" i="9"/>
  <c r="X60" i="9"/>
  <c r="W60" i="9"/>
  <c r="V60" i="9"/>
  <c r="U60" i="9"/>
  <c r="A60" i="9"/>
  <c r="AT59" i="9"/>
  <c r="AS59" i="9"/>
  <c r="AR59" i="9"/>
  <c r="X59" i="9"/>
  <c r="W59" i="9"/>
  <c r="V59" i="9"/>
  <c r="U59" i="9"/>
  <c r="A59" i="9"/>
  <c r="AT58" i="9"/>
  <c r="AS58" i="9"/>
  <c r="AR58" i="9"/>
  <c r="X58" i="9"/>
  <c r="W58" i="9"/>
  <c r="V58" i="9"/>
  <c r="U58" i="9"/>
  <c r="A58" i="9"/>
  <c r="AT57" i="9"/>
  <c r="AS57" i="9"/>
  <c r="AR57" i="9"/>
  <c r="X57" i="9"/>
  <c r="W57" i="9"/>
  <c r="V57" i="9"/>
  <c r="U57" i="9"/>
  <c r="A57" i="9"/>
  <c r="AT56" i="9"/>
  <c r="AS56" i="9"/>
  <c r="AR56" i="9"/>
  <c r="X56" i="9"/>
  <c r="W56" i="9"/>
  <c r="V56" i="9"/>
  <c r="U56" i="9"/>
  <c r="A56" i="9"/>
  <c r="AT55" i="9"/>
  <c r="AS55" i="9"/>
  <c r="AR55" i="9"/>
  <c r="X55" i="9"/>
  <c r="W55" i="9"/>
  <c r="V55" i="9"/>
  <c r="U55" i="9"/>
  <c r="A55" i="9"/>
  <c r="AT54" i="9"/>
  <c r="AS54" i="9"/>
  <c r="AR54" i="9"/>
  <c r="X54" i="9"/>
  <c r="W54" i="9"/>
  <c r="V54" i="9"/>
  <c r="U54" i="9"/>
  <c r="A54" i="9"/>
  <c r="AT53" i="9"/>
  <c r="AS53" i="9"/>
  <c r="AR53" i="9"/>
  <c r="X53" i="9"/>
  <c r="W53" i="9"/>
  <c r="V53" i="9"/>
  <c r="U53" i="9"/>
  <c r="A53" i="9"/>
  <c r="AT52" i="9"/>
  <c r="AS52" i="9"/>
  <c r="AR52" i="9"/>
  <c r="X52" i="9"/>
  <c r="W52" i="9"/>
  <c r="V52" i="9"/>
  <c r="U52" i="9"/>
  <c r="A52" i="9"/>
  <c r="AT51" i="9"/>
  <c r="AS51" i="9"/>
  <c r="AR51" i="9"/>
  <c r="X51" i="9"/>
  <c r="W51" i="9"/>
  <c r="V51" i="9"/>
  <c r="U51" i="9"/>
  <c r="A51" i="9"/>
  <c r="AT50" i="9"/>
  <c r="AS50" i="9"/>
  <c r="AR50" i="9"/>
  <c r="X50" i="9"/>
  <c r="W50" i="9"/>
  <c r="V50" i="9"/>
  <c r="U50" i="9"/>
  <c r="A50" i="9"/>
  <c r="AT49" i="9"/>
  <c r="AS49" i="9"/>
  <c r="AR49" i="9"/>
  <c r="X49" i="9"/>
  <c r="W49" i="9"/>
  <c r="V49" i="9"/>
  <c r="U49" i="9"/>
  <c r="A49" i="9"/>
  <c r="AT48" i="9"/>
  <c r="AS48" i="9"/>
  <c r="AR48" i="9"/>
  <c r="X48" i="9"/>
  <c r="W48" i="9"/>
  <c r="V48" i="9"/>
  <c r="U48" i="9"/>
  <c r="A48" i="9"/>
  <c r="AT47" i="9"/>
  <c r="AS47" i="9"/>
  <c r="AR47" i="9"/>
  <c r="X47" i="9"/>
  <c r="W47" i="9"/>
  <c r="V47" i="9"/>
  <c r="U47" i="9"/>
  <c r="A47" i="9"/>
  <c r="AT46" i="9"/>
  <c r="AS46" i="9"/>
  <c r="AR46" i="9"/>
  <c r="X46" i="9"/>
  <c r="W46" i="9"/>
  <c r="V46" i="9"/>
  <c r="U46" i="9"/>
  <c r="A46" i="9"/>
  <c r="AT45" i="9"/>
  <c r="AS45" i="9"/>
  <c r="AR45" i="9"/>
  <c r="X45" i="9"/>
  <c r="W45" i="9"/>
  <c r="V45" i="9"/>
  <c r="U45" i="9"/>
  <c r="A45" i="9"/>
  <c r="AT44" i="9"/>
  <c r="AS44" i="9"/>
  <c r="AR44" i="9"/>
  <c r="X44" i="9"/>
  <c r="W44" i="9"/>
  <c r="V44" i="9"/>
  <c r="U44" i="9"/>
  <c r="A44" i="9"/>
  <c r="AT43" i="9"/>
  <c r="AS43" i="9"/>
  <c r="AR43" i="9"/>
  <c r="X43" i="9"/>
  <c r="W43" i="9"/>
  <c r="V43" i="9"/>
  <c r="U43" i="9"/>
  <c r="A43" i="9"/>
  <c r="AT42" i="9"/>
  <c r="AS42" i="9"/>
  <c r="AR42" i="9"/>
  <c r="X42" i="9"/>
  <c r="W42" i="9"/>
  <c r="V42" i="9"/>
  <c r="U42" i="9"/>
  <c r="A42" i="9"/>
  <c r="AT41" i="9"/>
  <c r="AS41" i="9"/>
  <c r="AR41" i="9"/>
  <c r="X41" i="9"/>
  <c r="W41" i="9"/>
  <c r="V41" i="9"/>
  <c r="U41" i="9"/>
  <c r="A41" i="9"/>
  <c r="AT40" i="9"/>
  <c r="AS40" i="9"/>
  <c r="AR40" i="9"/>
  <c r="X40" i="9"/>
  <c r="W40" i="9"/>
  <c r="V40" i="9"/>
  <c r="U40" i="9"/>
  <c r="A40" i="9"/>
  <c r="AT39" i="9"/>
  <c r="AS39" i="9"/>
  <c r="AR39" i="9"/>
  <c r="X39" i="9"/>
  <c r="W39" i="9"/>
  <c r="V39" i="9"/>
  <c r="U39" i="9"/>
  <c r="A39" i="9"/>
  <c r="AT38" i="9"/>
  <c r="AS38" i="9"/>
  <c r="AR38" i="9"/>
  <c r="X38" i="9"/>
  <c r="W38" i="9"/>
  <c r="V38" i="9"/>
  <c r="U38" i="9"/>
  <c r="A38" i="9"/>
  <c r="AT37" i="9"/>
  <c r="AS37" i="9"/>
  <c r="AR37" i="9"/>
  <c r="X37" i="9"/>
  <c r="W37" i="9"/>
  <c r="V37" i="9"/>
  <c r="U37" i="9"/>
  <c r="A37" i="9"/>
  <c r="AT36" i="9"/>
  <c r="AS36" i="9"/>
  <c r="AR36" i="9"/>
  <c r="X36" i="9"/>
  <c r="W36" i="9"/>
  <c r="V36" i="9"/>
  <c r="U36" i="9"/>
  <c r="A36" i="9"/>
  <c r="AT35" i="9"/>
  <c r="AS35" i="9"/>
  <c r="AR35" i="9"/>
  <c r="X35" i="9"/>
  <c r="W35" i="9"/>
  <c r="V35" i="9"/>
  <c r="U35" i="9"/>
  <c r="A35" i="9"/>
  <c r="AT34" i="9"/>
  <c r="AS34" i="9"/>
  <c r="AR34" i="9"/>
  <c r="X34" i="9"/>
  <c r="W34" i="9"/>
  <c r="V34" i="9"/>
  <c r="U34" i="9"/>
  <c r="A34" i="9"/>
  <c r="AT33" i="9"/>
  <c r="AS33" i="9"/>
  <c r="AR33" i="9"/>
  <c r="X33" i="9"/>
  <c r="W33" i="9"/>
  <c r="V33" i="9"/>
  <c r="U33" i="9"/>
  <c r="A33" i="9"/>
  <c r="AT32" i="9"/>
  <c r="AS32" i="9"/>
  <c r="AR32" i="9"/>
  <c r="X32" i="9"/>
  <c r="W32" i="9"/>
  <c r="V32" i="9"/>
  <c r="U32" i="9"/>
  <c r="A32" i="9"/>
  <c r="AT31" i="9"/>
  <c r="AS31" i="9"/>
  <c r="AR31" i="9"/>
  <c r="X31" i="9"/>
  <c r="W31" i="9"/>
  <c r="V31" i="9"/>
  <c r="U31" i="9"/>
  <c r="A31" i="9"/>
  <c r="AT30" i="9"/>
  <c r="AS30" i="9"/>
  <c r="AR30" i="9"/>
  <c r="X30" i="9"/>
  <c r="W30" i="9"/>
  <c r="V30" i="9"/>
  <c r="U30" i="9"/>
  <c r="A30" i="9"/>
  <c r="AT29" i="9"/>
  <c r="AS29" i="9"/>
  <c r="AR29" i="9"/>
  <c r="X29" i="9"/>
  <c r="W29" i="9"/>
  <c r="V29" i="9"/>
  <c r="U29" i="9"/>
  <c r="A29" i="9"/>
  <c r="AT28" i="9"/>
  <c r="AS28" i="9"/>
  <c r="AR28" i="9"/>
  <c r="X28" i="9"/>
  <c r="W28" i="9"/>
  <c r="V28" i="9"/>
  <c r="U28" i="9"/>
  <c r="A28" i="9"/>
  <c r="AT27" i="9"/>
  <c r="AS27" i="9"/>
  <c r="AR27" i="9"/>
  <c r="X27" i="9"/>
  <c r="W27" i="9"/>
  <c r="V27" i="9"/>
  <c r="U27" i="9"/>
  <c r="A27" i="9"/>
  <c r="AT26" i="9"/>
  <c r="AS26" i="9"/>
  <c r="AR26" i="9"/>
  <c r="X26" i="9"/>
  <c r="W26" i="9"/>
  <c r="V26" i="9"/>
  <c r="U26" i="9"/>
  <c r="A26" i="9"/>
  <c r="AT25" i="9"/>
  <c r="AS25" i="9"/>
  <c r="AR25" i="9"/>
  <c r="X25" i="9"/>
  <c r="W25" i="9"/>
  <c r="V25" i="9"/>
  <c r="U25" i="9"/>
  <c r="A25" i="9"/>
  <c r="AT24" i="9"/>
  <c r="AS24" i="9"/>
  <c r="AR24" i="9"/>
  <c r="X24" i="9"/>
  <c r="W24" i="9"/>
  <c r="V24" i="9"/>
  <c r="U24" i="9"/>
  <c r="A24" i="9"/>
  <c r="AT23" i="9"/>
  <c r="AS23" i="9"/>
  <c r="AR23" i="9"/>
  <c r="X23" i="9"/>
  <c r="W23" i="9"/>
  <c r="V23" i="9"/>
  <c r="U23" i="9"/>
  <c r="A23" i="9"/>
  <c r="AT22" i="9"/>
  <c r="AS22" i="9"/>
  <c r="AR22" i="9"/>
  <c r="X22" i="9"/>
  <c r="W22" i="9"/>
  <c r="V22" i="9"/>
  <c r="U22" i="9"/>
  <c r="A22" i="9"/>
  <c r="AT21" i="9"/>
  <c r="AS21" i="9"/>
  <c r="AR21" i="9"/>
  <c r="X21" i="9"/>
  <c r="W21" i="9"/>
  <c r="V21" i="9"/>
  <c r="U21" i="9"/>
  <c r="A21" i="9"/>
  <c r="AT20" i="9"/>
  <c r="AS20" i="9"/>
  <c r="AR20" i="9"/>
  <c r="X20" i="9"/>
  <c r="W20" i="9"/>
  <c r="V20" i="9"/>
  <c r="U20" i="9"/>
  <c r="A20" i="9"/>
  <c r="AT19" i="9"/>
  <c r="AS19" i="9"/>
  <c r="AR19" i="9"/>
  <c r="X19" i="9"/>
  <c r="W19" i="9"/>
  <c r="V19" i="9"/>
  <c r="U19" i="9"/>
  <c r="A19" i="9"/>
  <c r="AT18" i="9"/>
  <c r="AS18" i="9"/>
  <c r="AR18" i="9"/>
  <c r="X18" i="9"/>
  <c r="W18" i="9"/>
  <c r="V18" i="9"/>
  <c r="U18" i="9"/>
  <c r="A18" i="9"/>
  <c r="AT17" i="9"/>
  <c r="AS17" i="9"/>
  <c r="AR17" i="9"/>
  <c r="X17" i="9"/>
  <c r="W17" i="9"/>
  <c r="V17" i="9"/>
  <c r="U17" i="9"/>
  <c r="A17" i="9"/>
  <c r="AT16" i="9"/>
  <c r="AS16" i="9"/>
  <c r="AR16" i="9"/>
  <c r="X16" i="9"/>
  <c r="W16" i="9"/>
  <c r="V16" i="9"/>
  <c r="U16" i="9"/>
  <c r="A16" i="9"/>
  <c r="AT15" i="9"/>
  <c r="AS15" i="9"/>
  <c r="AR15" i="9"/>
  <c r="X15" i="9"/>
  <c r="W15" i="9"/>
  <c r="V15" i="9"/>
  <c r="U15" i="9"/>
  <c r="A15" i="9"/>
  <c r="AT14" i="9"/>
  <c r="AS14" i="9"/>
  <c r="AR14" i="9"/>
  <c r="X14" i="9"/>
  <c r="W14" i="9"/>
  <c r="V14" i="9"/>
  <c r="U14" i="9"/>
  <c r="A14" i="9"/>
  <c r="AT13" i="9"/>
  <c r="AS13" i="9"/>
  <c r="AR13" i="9"/>
  <c r="X13" i="9"/>
  <c r="W13" i="9"/>
  <c r="V13" i="9"/>
  <c r="U13" i="9"/>
  <c r="A13" i="9"/>
  <c r="AT12" i="9"/>
  <c r="AS12" i="9"/>
  <c r="AR12" i="9"/>
  <c r="X12" i="9"/>
  <c r="W12" i="9"/>
  <c r="V12" i="9"/>
  <c r="U12" i="9"/>
  <c r="A12" i="9"/>
  <c r="B8" i="9" s="1"/>
  <c r="AR11" i="9"/>
  <c r="AS11" i="9" s="1"/>
  <c r="AT11" i="9" s="1"/>
  <c r="X11" i="9"/>
  <c r="W11" i="9"/>
  <c r="V11" i="9"/>
  <c r="U11" i="9"/>
  <c r="A11" i="9"/>
  <c r="AS10" i="9"/>
  <c r="AT10" i="9" s="1"/>
  <c r="AR10" i="9"/>
  <c r="X10" i="9"/>
  <c r="Y8" i="9" s="1"/>
  <c r="W10" i="9"/>
  <c r="V10" i="9"/>
  <c r="U10" i="9"/>
  <c r="A10" i="9"/>
  <c r="AT9" i="9"/>
  <c r="W9" i="9"/>
  <c r="E78" i="7"/>
  <c r="E5" i="7"/>
  <c r="E6" i="7" s="1"/>
  <c r="CW1" i="7"/>
  <c r="CV1" i="7"/>
  <c r="CU1" i="7"/>
  <c r="CT1" i="7"/>
  <c r="CS1" i="7"/>
  <c r="CR1" i="7"/>
  <c r="D77" i="15"/>
  <c r="F77" i="15" s="1"/>
  <c r="C77" i="15"/>
  <c r="D76" i="15"/>
  <c r="G76" i="15" s="1"/>
  <c r="C76" i="15"/>
  <c r="D75" i="15"/>
  <c r="C75" i="15"/>
  <c r="D74" i="15"/>
  <c r="C74" i="15"/>
  <c r="D73" i="15"/>
  <c r="C73" i="15"/>
  <c r="D72" i="15"/>
  <c r="F72" i="15" s="1"/>
  <c r="C72" i="15"/>
  <c r="D71" i="15"/>
  <c r="C71" i="15"/>
  <c r="D70" i="15"/>
  <c r="C70" i="15"/>
  <c r="D69" i="15"/>
  <c r="G69" i="15" s="1"/>
  <c r="C69" i="15"/>
  <c r="D68" i="15"/>
  <c r="F68" i="15" s="1"/>
  <c r="C68" i="15"/>
  <c r="D67" i="15"/>
  <c r="C67" i="15"/>
  <c r="D66" i="15"/>
  <c r="F66" i="15" s="1"/>
  <c r="C66" i="15"/>
  <c r="D65" i="15"/>
  <c r="C65" i="15"/>
  <c r="D64" i="15"/>
  <c r="F64" i="15" s="1"/>
  <c r="C64" i="15"/>
  <c r="D63" i="15"/>
  <c r="C63" i="15"/>
  <c r="D62" i="15"/>
  <c r="I62" i="15" s="1"/>
  <c r="C62" i="15"/>
  <c r="D61" i="15"/>
  <c r="C61" i="15"/>
  <c r="D60" i="15"/>
  <c r="F60" i="15" s="1"/>
  <c r="C60" i="15"/>
  <c r="D59" i="15"/>
  <c r="C59" i="15"/>
  <c r="D58" i="15"/>
  <c r="C58" i="15"/>
  <c r="D57" i="15"/>
  <c r="I57" i="15" s="1"/>
  <c r="C57" i="15"/>
  <c r="D56" i="15"/>
  <c r="I56" i="15" s="1"/>
  <c r="C56" i="15"/>
  <c r="D55" i="15"/>
  <c r="C55" i="15"/>
  <c r="D54" i="15"/>
  <c r="C54" i="15"/>
  <c r="D53" i="15"/>
  <c r="G53" i="15" s="1"/>
  <c r="C53" i="15"/>
  <c r="D52" i="15"/>
  <c r="G52" i="15" s="1"/>
  <c r="C52" i="15"/>
  <c r="D51" i="15"/>
  <c r="F51" i="15" s="1"/>
  <c r="C51" i="15"/>
  <c r="D50" i="15"/>
  <c r="C50" i="15"/>
  <c r="D49" i="15"/>
  <c r="G49" i="15" s="1"/>
  <c r="C49" i="15"/>
  <c r="D48" i="15"/>
  <c r="F48" i="15" s="1"/>
  <c r="C48" i="15"/>
  <c r="D47" i="15"/>
  <c r="I47" i="15" s="1"/>
  <c r="C47" i="15"/>
  <c r="D46" i="15"/>
  <c r="C46" i="15"/>
  <c r="D45" i="15"/>
  <c r="C45" i="15"/>
  <c r="D44" i="15"/>
  <c r="G44" i="15" s="1"/>
  <c r="C44" i="15"/>
  <c r="D43" i="15"/>
  <c r="F43" i="15" s="1"/>
  <c r="C43" i="15"/>
  <c r="D42" i="15"/>
  <c r="I42" i="15" s="1"/>
  <c r="C42" i="15"/>
  <c r="D41" i="15"/>
  <c r="G41" i="15" s="1"/>
  <c r="C41" i="15"/>
  <c r="D40" i="15"/>
  <c r="C40" i="15"/>
  <c r="D39" i="15"/>
  <c r="C39" i="15"/>
  <c r="D38" i="15"/>
  <c r="C38" i="15"/>
  <c r="D37" i="15"/>
  <c r="H37" i="15" s="1"/>
  <c r="C37" i="15"/>
  <c r="D36" i="15"/>
  <c r="G36" i="15" s="1"/>
  <c r="C36" i="15"/>
  <c r="D35" i="15"/>
  <c r="F35" i="15" s="1"/>
  <c r="C35" i="15"/>
  <c r="D34" i="15"/>
  <c r="C34" i="15"/>
  <c r="D33" i="15"/>
  <c r="G33" i="15" s="1"/>
  <c r="C33" i="15"/>
  <c r="D32" i="15"/>
  <c r="I32" i="15" s="1"/>
  <c r="C32" i="15"/>
  <c r="D31" i="15"/>
  <c r="C31" i="15"/>
  <c r="D30" i="15"/>
  <c r="C30" i="15"/>
  <c r="D29" i="15"/>
  <c r="G29" i="15" s="1"/>
  <c r="C29" i="15"/>
  <c r="D28" i="15"/>
  <c r="G28" i="15" s="1"/>
  <c r="C28" i="15"/>
  <c r="D27" i="15"/>
  <c r="F27" i="15" s="1"/>
  <c r="C27" i="15"/>
  <c r="D26" i="15"/>
  <c r="G26" i="15" s="1"/>
  <c r="C26" i="15"/>
  <c r="D25" i="15"/>
  <c r="G25" i="15" s="1"/>
  <c r="C25" i="15"/>
  <c r="D24" i="15"/>
  <c r="C24" i="15"/>
  <c r="D23" i="15"/>
  <c r="C23" i="15"/>
  <c r="D22" i="15"/>
  <c r="I22" i="15" s="1"/>
  <c r="C22" i="15"/>
  <c r="D21" i="15"/>
  <c r="F21" i="15" s="1"/>
  <c r="C21" i="15"/>
  <c r="D20" i="15"/>
  <c r="G20" i="15" s="1"/>
  <c r="C20" i="15"/>
  <c r="D19" i="15"/>
  <c r="F19" i="15" s="1"/>
  <c r="C19" i="15"/>
  <c r="D18" i="15"/>
  <c r="G18" i="15" s="1"/>
  <c r="C18" i="15"/>
  <c r="D17" i="15"/>
  <c r="I17" i="15" s="1"/>
  <c r="C17" i="15"/>
  <c r="D16" i="15"/>
  <c r="F16" i="15" s="1"/>
  <c r="C16" i="15"/>
  <c r="D15" i="15"/>
  <c r="C15" i="15"/>
  <c r="D14" i="15"/>
  <c r="C14" i="15"/>
  <c r="D13" i="15"/>
  <c r="F13" i="15" s="1"/>
  <c r="C13" i="15"/>
  <c r="D12" i="15"/>
  <c r="G12" i="15" s="1"/>
  <c r="C12" i="15"/>
  <c r="D11" i="15"/>
  <c r="F11" i="15" s="1"/>
  <c r="C11" i="15"/>
  <c r="D10" i="15"/>
  <c r="F10" i="15" s="1"/>
  <c r="C10" i="15"/>
  <c r="D9" i="15"/>
  <c r="C9" i="15"/>
  <c r="D8" i="15"/>
  <c r="F8" i="15" s="1"/>
  <c r="C8" i="15"/>
  <c r="D7" i="15"/>
  <c r="I7" i="15" s="1"/>
  <c r="C7" i="15"/>
  <c r="D6" i="15"/>
  <c r="C6" i="15"/>
  <c r="D5" i="15"/>
  <c r="G5" i="15" s="1"/>
  <c r="C5" i="15"/>
  <c r="D4" i="15"/>
  <c r="G4" i="15" s="1"/>
  <c r="C4" i="15"/>
  <c r="D3" i="15"/>
  <c r="F3" i="15" s="1"/>
  <c r="C3" i="15"/>
  <c r="D2" i="15"/>
  <c r="C2" i="15"/>
  <c r="B2" i="15"/>
  <c r="F174" i="13"/>
  <c r="F173" i="13"/>
  <c r="F172" i="13"/>
  <c r="J76" i="6"/>
  <c r="I76" i="6"/>
  <c r="F170" i="13"/>
  <c r="E72" i="15"/>
  <c r="H74" i="6"/>
  <c r="F167" i="13"/>
  <c r="J71" i="6"/>
  <c r="I71" i="6"/>
  <c r="H71" i="6"/>
  <c r="F164" i="13"/>
  <c r="F162" i="13"/>
  <c r="J66" i="6"/>
  <c r="I66" i="6"/>
  <c r="F159" i="13"/>
  <c r="F157" i="13"/>
  <c r="J61" i="6"/>
  <c r="I61" i="6"/>
  <c r="H61" i="6"/>
  <c r="F154" i="13"/>
  <c r="F152" i="13"/>
  <c r="H57" i="6"/>
  <c r="J56" i="6"/>
  <c r="I56" i="6"/>
  <c r="F149" i="13"/>
  <c r="E50" i="15"/>
  <c r="J51" i="6"/>
  <c r="I51" i="6"/>
  <c r="F144" i="13"/>
  <c r="F142" i="13"/>
  <c r="H47" i="6"/>
  <c r="J46" i="6"/>
  <c r="I46" i="6"/>
  <c r="E42" i="15"/>
  <c r="H44" i="6"/>
  <c r="E40" i="15"/>
  <c r="J41" i="6"/>
  <c r="I41" i="6"/>
  <c r="F134" i="13"/>
  <c r="F132" i="13"/>
  <c r="J36" i="6"/>
  <c r="I36" i="6"/>
  <c r="E32" i="15"/>
  <c r="H33" i="6"/>
  <c r="J31" i="6"/>
  <c r="I31" i="6"/>
  <c r="H30" i="6"/>
  <c r="H28" i="6"/>
  <c r="J26" i="6"/>
  <c r="I26" i="6"/>
  <c r="H25" i="6"/>
  <c r="H23" i="6"/>
  <c r="J21" i="6"/>
  <c r="I21" i="6"/>
  <c r="H20" i="6"/>
  <c r="H18" i="6"/>
  <c r="J16" i="6"/>
  <c r="I16" i="6"/>
  <c r="H15" i="6"/>
  <c r="H13" i="6"/>
  <c r="J11" i="6"/>
  <c r="H10" i="6"/>
  <c r="H8" i="6"/>
  <c r="J6" i="6"/>
  <c r="J5" i="6"/>
  <c r="I5" i="6"/>
  <c r="H5" i="6"/>
  <c r="B5" i="6"/>
  <c r="N20" i="14"/>
  <c r="M20" i="14"/>
  <c r="L20" i="14"/>
  <c r="K20" i="14"/>
  <c r="J20" i="14"/>
  <c r="I20" i="14"/>
  <c r="H20" i="14"/>
  <c r="H19" i="14"/>
  <c r="K19" i="14" s="1"/>
  <c r="B19" i="14"/>
  <c r="H18" i="14"/>
  <c r="I18" i="14" s="1"/>
  <c r="B18" i="14"/>
  <c r="H17" i="14"/>
  <c r="J17" i="14" s="1"/>
  <c r="M17" i="14" s="1"/>
  <c r="B17" i="14"/>
  <c r="H16" i="14"/>
  <c r="K16" i="14" s="1"/>
  <c r="B16" i="14"/>
  <c r="H15" i="14"/>
  <c r="K15" i="14" s="1"/>
  <c r="B15" i="14"/>
  <c r="H14" i="14"/>
  <c r="J14" i="14" s="1"/>
  <c r="M14" i="14" s="1"/>
  <c r="B14" i="14"/>
  <c r="H13" i="14"/>
  <c r="I13" i="14" s="1"/>
  <c r="B13" i="14"/>
  <c r="H12" i="14"/>
  <c r="K12" i="14" s="1"/>
  <c r="B12" i="14"/>
  <c r="H11" i="14"/>
  <c r="K11" i="14" s="1"/>
  <c r="B11" i="14"/>
  <c r="H10" i="14"/>
  <c r="K10" i="14" s="1"/>
  <c r="B10" i="14"/>
  <c r="H9" i="14"/>
  <c r="J9" i="14" s="1"/>
  <c r="M9" i="14" s="1"/>
  <c r="B9" i="14"/>
  <c r="H8" i="14"/>
  <c r="K8" i="14" s="1"/>
  <c r="B8" i="14"/>
  <c r="H7" i="14"/>
  <c r="K7" i="14" s="1"/>
  <c r="B7" i="14"/>
  <c r="H6" i="14"/>
  <c r="K6" i="14" s="1"/>
  <c r="B6" i="14"/>
  <c r="H5" i="14"/>
  <c r="I5" i="14" s="1"/>
  <c r="B5" i="14"/>
  <c r="B4" i="14"/>
  <c r="Z263" i="5"/>
  <c r="AA263" i="5" s="1"/>
  <c r="V263" i="5"/>
  <c r="E263" i="5"/>
  <c r="D263" i="5"/>
  <c r="C263" i="5"/>
  <c r="B263" i="5"/>
  <c r="Z262" i="5"/>
  <c r="AA262" i="5" s="1"/>
  <c r="V262" i="5"/>
  <c r="E262" i="5"/>
  <c r="D262" i="5"/>
  <c r="C262" i="5"/>
  <c r="B262" i="5"/>
  <c r="Z261" i="5"/>
  <c r="AA261" i="5" s="1"/>
  <c r="V261" i="5"/>
  <c r="E261" i="5"/>
  <c r="D261" i="5"/>
  <c r="C261" i="5"/>
  <c r="B261" i="5"/>
  <c r="Z260" i="5"/>
  <c r="AA260" i="5" s="1"/>
  <c r="V260" i="5"/>
  <c r="E260" i="5"/>
  <c r="D260" i="5"/>
  <c r="C260" i="5"/>
  <c r="B260" i="5"/>
  <c r="Z259" i="5"/>
  <c r="AA259" i="5" s="1"/>
  <c r="V259" i="5"/>
  <c r="E259" i="5"/>
  <c r="D259" i="5"/>
  <c r="C259" i="5"/>
  <c r="B259" i="5"/>
  <c r="Z258" i="5"/>
  <c r="AA258" i="5" s="1"/>
  <c r="V258" i="5"/>
  <c r="E258" i="5"/>
  <c r="D258" i="5"/>
  <c r="C258" i="5"/>
  <c r="B258" i="5"/>
  <c r="Z257" i="5"/>
  <c r="AA257" i="5" s="1"/>
  <c r="V257" i="5"/>
  <c r="E257" i="5"/>
  <c r="D257" i="5"/>
  <c r="C257" i="5"/>
  <c r="B257" i="5"/>
  <c r="Z256" i="5"/>
  <c r="AA256" i="5" s="1"/>
  <c r="V256" i="5"/>
  <c r="E256" i="5"/>
  <c r="D256" i="5"/>
  <c r="C256" i="5"/>
  <c r="B256" i="5"/>
  <c r="Z255" i="5"/>
  <c r="AA255" i="5" s="1"/>
  <c r="V255" i="5"/>
  <c r="E255" i="5"/>
  <c r="D255" i="5"/>
  <c r="C255" i="5"/>
  <c r="B255" i="5"/>
  <c r="Z254" i="5"/>
  <c r="AA254" i="5" s="1"/>
  <c r="V254" i="5"/>
  <c r="E254" i="5"/>
  <c r="D254" i="5"/>
  <c r="C254" i="5"/>
  <c r="B254" i="5"/>
  <c r="Z253" i="5"/>
  <c r="AA253" i="5" s="1"/>
  <c r="V253" i="5"/>
  <c r="E253" i="5"/>
  <c r="D253" i="5"/>
  <c r="C253" i="5"/>
  <c r="B253" i="5"/>
  <c r="Z252" i="5"/>
  <c r="AA252" i="5" s="1"/>
  <c r="V252" i="5"/>
  <c r="E252" i="5"/>
  <c r="D252" i="5"/>
  <c r="C252" i="5"/>
  <c r="B252" i="5"/>
  <c r="Z251" i="5"/>
  <c r="AA251" i="5" s="1"/>
  <c r="V251" i="5"/>
  <c r="E251" i="5"/>
  <c r="D251" i="5"/>
  <c r="C251" i="5"/>
  <c r="B251" i="5"/>
  <c r="Z250" i="5"/>
  <c r="AA250" i="5" s="1"/>
  <c r="V250" i="5"/>
  <c r="E250" i="5"/>
  <c r="D250" i="5"/>
  <c r="C250" i="5"/>
  <c r="B250" i="5"/>
  <c r="Z249" i="5"/>
  <c r="AA249" i="5" s="1"/>
  <c r="V249" i="5"/>
  <c r="E249" i="5"/>
  <c r="D249" i="5"/>
  <c r="C249" i="5"/>
  <c r="B249" i="5"/>
  <c r="Z248" i="5"/>
  <c r="AA248" i="5" s="1"/>
  <c r="V248" i="5"/>
  <c r="E248" i="5"/>
  <c r="D248" i="5"/>
  <c r="C248" i="5"/>
  <c r="B248" i="5"/>
  <c r="Z247" i="5"/>
  <c r="AA247" i="5" s="1"/>
  <c r="V247" i="5"/>
  <c r="E247" i="5"/>
  <c r="D247" i="5"/>
  <c r="C247" i="5"/>
  <c r="B247" i="5"/>
  <c r="Z246" i="5"/>
  <c r="AA246" i="5" s="1"/>
  <c r="V246" i="5"/>
  <c r="E246" i="5"/>
  <c r="D246" i="5"/>
  <c r="C246" i="5"/>
  <c r="B246" i="5"/>
  <c r="Z245" i="5"/>
  <c r="AA245" i="5" s="1"/>
  <c r="V245" i="5"/>
  <c r="E245" i="5"/>
  <c r="D245" i="5"/>
  <c r="C245" i="5"/>
  <c r="B245" i="5"/>
  <c r="Z244" i="5"/>
  <c r="AA244" i="5" s="1"/>
  <c r="V244" i="5"/>
  <c r="E244" i="5"/>
  <c r="D244" i="5"/>
  <c r="C244" i="5"/>
  <c r="B244" i="5"/>
  <c r="Z243" i="5"/>
  <c r="AA243" i="5" s="1"/>
  <c r="V243" i="5"/>
  <c r="E243" i="5"/>
  <c r="D243" i="5"/>
  <c r="C243" i="5"/>
  <c r="B243" i="5"/>
  <c r="Z242" i="5"/>
  <c r="AA242" i="5" s="1"/>
  <c r="V242" i="5"/>
  <c r="E242" i="5"/>
  <c r="D242" i="5"/>
  <c r="C242" i="5"/>
  <c r="B242" i="5"/>
  <c r="Z241" i="5"/>
  <c r="AA241" i="5" s="1"/>
  <c r="V241" i="5"/>
  <c r="E241" i="5"/>
  <c r="D241" i="5"/>
  <c r="C241" i="5"/>
  <c r="B241" i="5"/>
  <c r="Z240" i="5"/>
  <c r="AA240" i="5" s="1"/>
  <c r="V240" i="5"/>
  <c r="E240" i="5"/>
  <c r="D240" i="5"/>
  <c r="C240" i="5"/>
  <c r="B240" i="5"/>
  <c r="Z239" i="5"/>
  <c r="AA239" i="5" s="1"/>
  <c r="V239" i="5"/>
  <c r="E239" i="5"/>
  <c r="D239" i="5"/>
  <c r="C239" i="5"/>
  <c r="B239" i="5"/>
  <c r="Z238" i="5"/>
  <c r="AA238" i="5" s="1"/>
  <c r="V238" i="5"/>
  <c r="E238" i="5"/>
  <c r="D238" i="5"/>
  <c r="C238" i="5"/>
  <c r="B238" i="5"/>
  <c r="Z237" i="5"/>
  <c r="AA237" i="5" s="1"/>
  <c r="V237" i="5"/>
  <c r="E237" i="5"/>
  <c r="D237" i="5"/>
  <c r="C237" i="5"/>
  <c r="B237" i="5"/>
  <c r="Z236" i="5"/>
  <c r="AA236" i="5" s="1"/>
  <c r="V236" i="5"/>
  <c r="E236" i="5"/>
  <c r="D236" i="5"/>
  <c r="C236" i="5"/>
  <c r="B236" i="5"/>
  <c r="Z235" i="5"/>
  <c r="AA235" i="5" s="1"/>
  <c r="V235" i="5"/>
  <c r="E235" i="5"/>
  <c r="D235" i="5"/>
  <c r="C235" i="5"/>
  <c r="B235" i="5"/>
  <c r="Z234" i="5"/>
  <c r="AA234" i="5" s="1"/>
  <c r="V234" i="5"/>
  <c r="E234" i="5"/>
  <c r="D234" i="5"/>
  <c r="C234" i="5"/>
  <c r="B234" i="5"/>
  <c r="Z233" i="5"/>
  <c r="AA233" i="5" s="1"/>
  <c r="V233" i="5"/>
  <c r="E233" i="5"/>
  <c r="D233" i="5"/>
  <c r="C233" i="5"/>
  <c r="B233" i="5"/>
  <c r="Z232" i="5"/>
  <c r="AA232" i="5" s="1"/>
  <c r="V232" i="5"/>
  <c r="E232" i="5"/>
  <c r="D232" i="5"/>
  <c r="C232" i="5"/>
  <c r="B232" i="5"/>
  <c r="Z231" i="5"/>
  <c r="AA231" i="5" s="1"/>
  <c r="V231" i="5"/>
  <c r="E231" i="5"/>
  <c r="D231" i="5"/>
  <c r="C231" i="5"/>
  <c r="B231" i="5"/>
  <c r="Z230" i="5"/>
  <c r="AA230" i="5" s="1"/>
  <c r="V230" i="5"/>
  <c r="E230" i="5"/>
  <c r="D230" i="5"/>
  <c r="C230" i="5"/>
  <c r="B230" i="5"/>
  <c r="Z229" i="5"/>
  <c r="AA229" i="5" s="1"/>
  <c r="V229" i="5"/>
  <c r="E229" i="5"/>
  <c r="D229" i="5"/>
  <c r="C229" i="5"/>
  <c r="B229" i="5"/>
  <c r="Z228" i="5"/>
  <c r="AA228" i="5" s="1"/>
  <c r="V228" i="5"/>
  <c r="E228" i="5"/>
  <c r="D228" i="5"/>
  <c r="C228" i="5"/>
  <c r="B228" i="5"/>
  <c r="Z227" i="5"/>
  <c r="AA227" i="5" s="1"/>
  <c r="V227" i="5"/>
  <c r="E227" i="5"/>
  <c r="D227" i="5"/>
  <c r="C227" i="5"/>
  <c r="B227" i="5"/>
  <c r="Z226" i="5"/>
  <c r="AA226" i="5" s="1"/>
  <c r="V226" i="5"/>
  <c r="E226" i="5"/>
  <c r="D226" i="5"/>
  <c r="C226" i="5"/>
  <c r="B226" i="5"/>
  <c r="Z225" i="5"/>
  <c r="AA225" i="5" s="1"/>
  <c r="V225" i="5"/>
  <c r="E225" i="5"/>
  <c r="D225" i="5"/>
  <c r="C225" i="5"/>
  <c r="B225" i="5"/>
  <c r="Z224" i="5"/>
  <c r="AA224" i="5" s="1"/>
  <c r="V224" i="5"/>
  <c r="E224" i="5"/>
  <c r="D224" i="5"/>
  <c r="C224" i="5"/>
  <c r="B224" i="5"/>
  <c r="Z223" i="5"/>
  <c r="AA223" i="5" s="1"/>
  <c r="V223" i="5"/>
  <c r="E223" i="5"/>
  <c r="D223" i="5"/>
  <c r="C223" i="5"/>
  <c r="B223" i="5"/>
  <c r="Z222" i="5"/>
  <c r="AA222" i="5" s="1"/>
  <c r="V222" i="5"/>
  <c r="E222" i="5"/>
  <c r="D222" i="5"/>
  <c r="C222" i="5"/>
  <c r="B222" i="5"/>
  <c r="Z221" i="5"/>
  <c r="AA221" i="5" s="1"/>
  <c r="V221" i="5"/>
  <c r="E221" i="5"/>
  <c r="D221" i="5"/>
  <c r="C221" i="5"/>
  <c r="B221" i="5"/>
  <c r="Z220" i="5"/>
  <c r="AA220" i="5" s="1"/>
  <c r="V220" i="5"/>
  <c r="E220" i="5"/>
  <c r="D220" i="5"/>
  <c r="C220" i="5"/>
  <c r="B220" i="5"/>
  <c r="Z219" i="5"/>
  <c r="AA219" i="5" s="1"/>
  <c r="V219" i="5"/>
  <c r="E219" i="5"/>
  <c r="D219" i="5"/>
  <c r="C219" i="5"/>
  <c r="B219" i="5"/>
  <c r="Z218" i="5"/>
  <c r="AA218" i="5" s="1"/>
  <c r="V218" i="5"/>
  <c r="E218" i="5"/>
  <c r="D218" i="5"/>
  <c r="C218" i="5"/>
  <c r="B218" i="5"/>
  <c r="Z217" i="5"/>
  <c r="AA217" i="5" s="1"/>
  <c r="V217" i="5"/>
  <c r="E217" i="5"/>
  <c r="D217" i="5"/>
  <c r="C217" i="5"/>
  <c r="B217" i="5"/>
  <c r="Z216" i="5"/>
  <c r="AA216" i="5" s="1"/>
  <c r="V216" i="5"/>
  <c r="E216" i="5"/>
  <c r="D216" i="5"/>
  <c r="C216" i="5"/>
  <c r="B216" i="5"/>
  <c r="Z215" i="5"/>
  <c r="AA215" i="5" s="1"/>
  <c r="V215" i="5"/>
  <c r="E215" i="5"/>
  <c r="D215" i="5"/>
  <c r="C215" i="5"/>
  <c r="B215" i="5"/>
  <c r="Z214" i="5"/>
  <c r="AA214" i="5" s="1"/>
  <c r="V214" i="5"/>
  <c r="E214" i="5"/>
  <c r="D214" i="5"/>
  <c r="C214" i="5"/>
  <c r="B214" i="5"/>
  <c r="Z213" i="5"/>
  <c r="AA213" i="5" s="1"/>
  <c r="V213" i="5"/>
  <c r="E213" i="5"/>
  <c r="D213" i="5"/>
  <c r="C213" i="5"/>
  <c r="B213" i="5"/>
  <c r="Z212" i="5"/>
  <c r="AA212" i="5" s="1"/>
  <c r="V212" i="5"/>
  <c r="E212" i="5"/>
  <c r="D212" i="5"/>
  <c r="C212" i="5"/>
  <c r="B212" i="5"/>
  <c r="Z211" i="5"/>
  <c r="AA211" i="5" s="1"/>
  <c r="V211" i="5"/>
  <c r="E211" i="5"/>
  <c r="D211" i="5"/>
  <c r="C211" i="5"/>
  <c r="B211" i="5"/>
  <c r="Z210" i="5"/>
  <c r="AA210" i="5" s="1"/>
  <c r="V210" i="5"/>
  <c r="E210" i="5"/>
  <c r="D210" i="5"/>
  <c r="C210" i="5"/>
  <c r="B210" i="5"/>
  <c r="Z209" i="5"/>
  <c r="AA209" i="5" s="1"/>
  <c r="V209" i="5"/>
  <c r="E209" i="5"/>
  <c r="D209" i="5"/>
  <c r="C209" i="5"/>
  <c r="B209" i="5"/>
  <c r="Z208" i="5"/>
  <c r="AA208" i="5" s="1"/>
  <c r="V208" i="5"/>
  <c r="E208" i="5"/>
  <c r="D208" i="5"/>
  <c r="C208" i="5"/>
  <c r="B208" i="5"/>
  <c r="Z207" i="5"/>
  <c r="AA207" i="5" s="1"/>
  <c r="V207" i="5"/>
  <c r="E207" i="5"/>
  <c r="D207" i="5"/>
  <c r="C207" i="5"/>
  <c r="B207" i="5"/>
  <c r="Z206" i="5"/>
  <c r="AA206" i="5" s="1"/>
  <c r="V206" i="5"/>
  <c r="E206" i="5"/>
  <c r="D206" i="5"/>
  <c r="C206" i="5"/>
  <c r="B206" i="5"/>
  <c r="Z205" i="5"/>
  <c r="AA205" i="5" s="1"/>
  <c r="V205" i="5"/>
  <c r="E205" i="5"/>
  <c r="D205" i="5"/>
  <c r="C205" i="5"/>
  <c r="B205" i="5"/>
  <c r="Z204" i="5"/>
  <c r="AA204" i="5" s="1"/>
  <c r="V204" i="5"/>
  <c r="E204" i="5"/>
  <c r="D204" i="5"/>
  <c r="C204" i="5"/>
  <c r="B204" i="5"/>
  <c r="Z203" i="5"/>
  <c r="AA203" i="5" s="1"/>
  <c r="V203" i="5"/>
  <c r="E203" i="5"/>
  <c r="D203" i="5"/>
  <c r="C203" i="5"/>
  <c r="B203" i="5"/>
  <c r="Z202" i="5"/>
  <c r="AA202" i="5" s="1"/>
  <c r="V202" i="5"/>
  <c r="E202" i="5"/>
  <c r="D202" i="5"/>
  <c r="C202" i="5"/>
  <c r="B202" i="5"/>
  <c r="Z201" i="5"/>
  <c r="AA201" i="5" s="1"/>
  <c r="V201" i="5"/>
  <c r="E201" i="5"/>
  <c r="D201" i="5"/>
  <c r="C201" i="5"/>
  <c r="B201" i="5"/>
  <c r="Z200" i="5"/>
  <c r="AA200" i="5" s="1"/>
  <c r="V200" i="5"/>
  <c r="E200" i="5"/>
  <c r="D200" i="5"/>
  <c r="C200" i="5"/>
  <c r="B200" i="5"/>
  <c r="Z199" i="5"/>
  <c r="AA199" i="5" s="1"/>
  <c r="V199" i="5"/>
  <c r="E199" i="5"/>
  <c r="D199" i="5"/>
  <c r="C199" i="5"/>
  <c r="B199" i="5"/>
  <c r="Z198" i="5"/>
  <c r="AA198" i="5" s="1"/>
  <c r="V198" i="5"/>
  <c r="E198" i="5"/>
  <c r="D198" i="5"/>
  <c r="C198" i="5"/>
  <c r="B198" i="5"/>
  <c r="Z197" i="5"/>
  <c r="AA197" i="5" s="1"/>
  <c r="V197" i="5"/>
  <c r="E197" i="5"/>
  <c r="D197" i="5"/>
  <c r="C197" i="5"/>
  <c r="B197" i="5"/>
  <c r="Z196" i="5"/>
  <c r="AA196" i="5" s="1"/>
  <c r="V196" i="5"/>
  <c r="E196" i="5"/>
  <c r="D196" i="5"/>
  <c r="C196" i="5"/>
  <c r="B196" i="5"/>
  <c r="Z195" i="5"/>
  <c r="AA195" i="5" s="1"/>
  <c r="V195" i="5"/>
  <c r="E195" i="5"/>
  <c r="D195" i="5"/>
  <c r="C195" i="5"/>
  <c r="B195" i="5"/>
  <c r="Z194" i="5"/>
  <c r="AA194" i="5" s="1"/>
  <c r="V194" i="5"/>
  <c r="E194" i="5"/>
  <c r="D194" i="5"/>
  <c r="C194" i="5"/>
  <c r="B194" i="5"/>
  <c r="Z193" i="5"/>
  <c r="AA193" i="5" s="1"/>
  <c r="V193" i="5"/>
  <c r="E193" i="5"/>
  <c r="D193" i="5"/>
  <c r="C193" i="5"/>
  <c r="B193" i="5"/>
  <c r="Z192" i="5"/>
  <c r="AA192" i="5" s="1"/>
  <c r="V192" i="5"/>
  <c r="E192" i="5"/>
  <c r="D192" i="5"/>
  <c r="C192" i="5"/>
  <c r="B192" i="5"/>
  <c r="Z191" i="5"/>
  <c r="AA191" i="5" s="1"/>
  <c r="V191" i="5"/>
  <c r="E191" i="5"/>
  <c r="D191" i="5"/>
  <c r="C191" i="5"/>
  <c r="B191" i="5"/>
  <c r="Z190" i="5"/>
  <c r="AA190" i="5" s="1"/>
  <c r="V190" i="5"/>
  <c r="E190" i="5"/>
  <c r="D190" i="5"/>
  <c r="C190" i="5"/>
  <c r="B190" i="5"/>
  <c r="Z189" i="5"/>
  <c r="AA189" i="5" s="1"/>
  <c r="V189" i="5"/>
  <c r="E189" i="5"/>
  <c r="D189" i="5"/>
  <c r="C189" i="5"/>
  <c r="B189" i="5"/>
  <c r="Z188" i="5"/>
  <c r="AA188" i="5" s="1"/>
  <c r="V188" i="5"/>
  <c r="E188" i="5"/>
  <c r="D188" i="5"/>
  <c r="C188" i="5"/>
  <c r="B188" i="5"/>
  <c r="Z187" i="5"/>
  <c r="AA187" i="5" s="1"/>
  <c r="V187" i="5"/>
  <c r="E187" i="5"/>
  <c r="D187" i="5"/>
  <c r="C187" i="5"/>
  <c r="B187" i="5"/>
  <c r="Z186" i="5"/>
  <c r="AA186" i="5" s="1"/>
  <c r="V186" i="5"/>
  <c r="E186" i="5"/>
  <c r="D186" i="5"/>
  <c r="C186" i="5"/>
  <c r="B186" i="5"/>
  <c r="Z185" i="5"/>
  <c r="AA185" i="5" s="1"/>
  <c r="V185" i="5"/>
  <c r="E185" i="5"/>
  <c r="D185" i="5"/>
  <c r="C185" i="5"/>
  <c r="B185" i="5"/>
  <c r="Z184" i="5"/>
  <c r="AA184" i="5" s="1"/>
  <c r="V184" i="5"/>
  <c r="E184" i="5"/>
  <c r="D184" i="5"/>
  <c r="C184" i="5"/>
  <c r="B184" i="5"/>
  <c r="Z183" i="5"/>
  <c r="AA183" i="5" s="1"/>
  <c r="V183" i="5"/>
  <c r="E183" i="5"/>
  <c r="D183" i="5"/>
  <c r="C183" i="5"/>
  <c r="B183" i="5"/>
  <c r="Z182" i="5"/>
  <c r="AA182" i="5" s="1"/>
  <c r="V182" i="5"/>
  <c r="E182" i="5"/>
  <c r="D182" i="5"/>
  <c r="C182" i="5"/>
  <c r="B182" i="5"/>
  <c r="Z181" i="5"/>
  <c r="AA181" i="5" s="1"/>
  <c r="V181" i="5"/>
  <c r="E181" i="5"/>
  <c r="D181" i="5"/>
  <c r="C181" i="5"/>
  <c r="B181" i="5"/>
  <c r="Z180" i="5"/>
  <c r="AA180" i="5" s="1"/>
  <c r="V180" i="5"/>
  <c r="E180" i="5"/>
  <c r="D180" i="5"/>
  <c r="C180" i="5"/>
  <c r="B180" i="5"/>
  <c r="Z179" i="5"/>
  <c r="AA179" i="5" s="1"/>
  <c r="V179" i="5"/>
  <c r="E179" i="5"/>
  <c r="D179" i="5"/>
  <c r="C179" i="5"/>
  <c r="B179" i="5"/>
  <c r="Z178" i="5"/>
  <c r="AA178" i="5" s="1"/>
  <c r="V178" i="5"/>
  <c r="E178" i="5"/>
  <c r="D178" i="5"/>
  <c r="C178" i="5"/>
  <c r="B178" i="5"/>
  <c r="Z177" i="5"/>
  <c r="AA177" i="5" s="1"/>
  <c r="V177" i="5"/>
  <c r="E177" i="5"/>
  <c r="D177" i="5"/>
  <c r="C177" i="5"/>
  <c r="B177" i="5"/>
  <c r="Z176" i="5"/>
  <c r="AA176" i="5" s="1"/>
  <c r="V176" i="5"/>
  <c r="E176" i="5"/>
  <c r="D176" i="5"/>
  <c r="C176" i="5"/>
  <c r="B176" i="5"/>
  <c r="Z175" i="5"/>
  <c r="AA175" i="5" s="1"/>
  <c r="V175" i="5"/>
  <c r="E175" i="5"/>
  <c r="D175" i="5"/>
  <c r="C175" i="5"/>
  <c r="B175" i="5"/>
  <c r="Z174" i="5"/>
  <c r="AA174" i="5" s="1"/>
  <c r="V174" i="5"/>
  <c r="E174" i="5"/>
  <c r="D174" i="5"/>
  <c r="C174" i="5"/>
  <c r="B174" i="5"/>
  <c r="Z173" i="5"/>
  <c r="AA173" i="5" s="1"/>
  <c r="V173" i="5"/>
  <c r="E173" i="5"/>
  <c r="D173" i="5"/>
  <c r="C173" i="5"/>
  <c r="B173" i="5"/>
  <c r="Z172" i="5"/>
  <c r="AA172" i="5" s="1"/>
  <c r="V172" i="5"/>
  <c r="E172" i="5"/>
  <c r="D172" i="5"/>
  <c r="C172" i="5"/>
  <c r="B172" i="5"/>
  <c r="Z171" i="5"/>
  <c r="AA171" i="5" s="1"/>
  <c r="V171" i="5"/>
  <c r="E171" i="5"/>
  <c r="D171" i="5"/>
  <c r="C171" i="5"/>
  <c r="B171" i="5"/>
  <c r="Z170" i="5"/>
  <c r="AA170" i="5" s="1"/>
  <c r="V170" i="5"/>
  <c r="E170" i="5"/>
  <c r="D170" i="5"/>
  <c r="C170" i="5"/>
  <c r="B170" i="5"/>
  <c r="Z169" i="5"/>
  <c r="AA169" i="5" s="1"/>
  <c r="V169" i="5"/>
  <c r="E169" i="5"/>
  <c r="D169" i="5"/>
  <c r="C169" i="5"/>
  <c r="B169" i="5"/>
  <c r="Z168" i="5"/>
  <c r="AA168" i="5" s="1"/>
  <c r="V168" i="5"/>
  <c r="E168" i="5"/>
  <c r="D168" i="5"/>
  <c r="C168" i="5"/>
  <c r="B168" i="5"/>
  <c r="Z167" i="5"/>
  <c r="AA167" i="5" s="1"/>
  <c r="V167" i="5"/>
  <c r="E167" i="5"/>
  <c r="D167" i="5"/>
  <c r="C167" i="5"/>
  <c r="B167" i="5"/>
  <c r="Z166" i="5"/>
  <c r="AA166" i="5" s="1"/>
  <c r="V166" i="5"/>
  <c r="E166" i="5"/>
  <c r="D166" i="5"/>
  <c r="C166" i="5"/>
  <c r="B166" i="5"/>
  <c r="Z165" i="5"/>
  <c r="AA165" i="5" s="1"/>
  <c r="V165" i="5"/>
  <c r="E165" i="5"/>
  <c r="D165" i="5"/>
  <c r="C165" i="5"/>
  <c r="B165" i="5"/>
  <c r="Z164" i="5"/>
  <c r="AA164" i="5" s="1"/>
  <c r="V164" i="5"/>
  <c r="E164" i="5"/>
  <c r="D164" i="5"/>
  <c r="C164" i="5"/>
  <c r="B164" i="5"/>
  <c r="Z163" i="5"/>
  <c r="AA163" i="5" s="1"/>
  <c r="V163" i="5"/>
  <c r="E163" i="5"/>
  <c r="D163" i="5"/>
  <c r="C163" i="5"/>
  <c r="B163" i="5"/>
  <c r="Z162" i="5"/>
  <c r="AA162" i="5" s="1"/>
  <c r="V162" i="5"/>
  <c r="E162" i="5"/>
  <c r="D162" i="5"/>
  <c r="C162" i="5"/>
  <c r="B162" i="5"/>
  <c r="Z161" i="5"/>
  <c r="AA161" i="5" s="1"/>
  <c r="V161" i="5"/>
  <c r="E161" i="5"/>
  <c r="D161" i="5"/>
  <c r="C161" i="5"/>
  <c r="B161" i="5"/>
  <c r="Z160" i="5"/>
  <c r="AA160" i="5" s="1"/>
  <c r="V160" i="5"/>
  <c r="E160" i="5"/>
  <c r="D160" i="5"/>
  <c r="C160" i="5"/>
  <c r="B160" i="5"/>
  <c r="Z159" i="5"/>
  <c r="AA159" i="5" s="1"/>
  <c r="V159" i="5"/>
  <c r="E159" i="5"/>
  <c r="D159" i="5"/>
  <c r="C159" i="5"/>
  <c r="B159" i="5"/>
  <c r="Z158" i="5"/>
  <c r="AA158" i="5" s="1"/>
  <c r="V158" i="5"/>
  <c r="E158" i="5"/>
  <c r="D158" i="5"/>
  <c r="C158" i="5"/>
  <c r="B158" i="5"/>
  <c r="Z157" i="5"/>
  <c r="AA157" i="5" s="1"/>
  <c r="V157" i="5"/>
  <c r="E157" i="5"/>
  <c r="D157" i="5"/>
  <c r="C157" i="5"/>
  <c r="B157" i="5"/>
  <c r="Z156" i="5"/>
  <c r="AA156" i="5" s="1"/>
  <c r="V156" i="5"/>
  <c r="E156" i="5"/>
  <c r="D156" i="5"/>
  <c r="C156" i="5"/>
  <c r="B156" i="5"/>
  <c r="Z155" i="5"/>
  <c r="AA155" i="5" s="1"/>
  <c r="V155" i="5"/>
  <c r="E155" i="5"/>
  <c r="D155" i="5"/>
  <c r="C155" i="5"/>
  <c r="B155" i="5"/>
  <c r="Z154" i="5"/>
  <c r="AA154" i="5" s="1"/>
  <c r="V154" i="5"/>
  <c r="E154" i="5"/>
  <c r="D154" i="5"/>
  <c r="C154" i="5"/>
  <c r="B154" i="5"/>
  <c r="Z153" i="5"/>
  <c r="AA153" i="5" s="1"/>
  <c r="V153" i="5"/>
  <c r="E153" i="5"/>
  <c r="D153" i="5"/>
  <c r="C153" i="5"/>
  <c r="B153" i="5"/>
  <c r="Z152" i="5"/>
  <c r="AA152" i="5" s="1"/>
  <c r="V152" i="5"/>
  <c r="E152" i="5"/>
  <c r="D152" i="5"/>
  <c r="C152" i="5"/>
  <c r="B152" i="5"/>
  <c r="Z151" i="5"/>
  <c r="AA151" i="5" s="1"/>
  <c r="V151" i="5"/>
  <c r="E151" i="5"/>
  <c r="D151" i="5"/>
  <c r="C151" i="5"/>
  <c r="B151" i="5"/>
  <c r="Z150" i="5"/>
  <c r="AA150" i="5" s="1"/>
  <c r="V150" i="5"/>
  <c r="E150" i="5"/>
  <c r="D150" i="5"/>
  <c r="C150" i="5"/>
  <c r="B150" i="5"/>
  <c r="Z149" i="5"/>
  <c r="AA149" i="5" s="1"/>
  <c r="V149" i="5"/>
  <c r="E149" i="5"/>
  <c r="D149" i="5"/>
  <c r="C149" i="5"/>
  <c r="B149" i="5"/>
  <c r="Z148" i="5"/>
  <c r="AA148" i="5" s="1"/>
  <c r="V148" i="5"/>
  <c r="E148" i="5"/>
  <c r="D148" i="5"/>
  <c r="C148" i="5"/>
  <c r="B148" i="5"/>
  <c r="Z147" i="5"/>
  <c r="AA147" i="5" s="1"/>
  <c r="V147" i="5"/>
  <c r="E147" i="5"/>
  <c r="D147" i="5"/>
  <c r="C147" i="5"/>
  <c r="B147" i="5"/>
  <c r="Z146" i="5"/>
  <c r="AA146" i="5" s="1"/>
  <c r="V146" i="5"/>
  <c r="E146" i="5"/>
  <c r="D146" i="5"/>
  <c r="C146" i="5"/>
  <c r="B146" i="5"/>
  <c r="Z145" i="5"/>
  <c r="AA145" i="5" s="1"/>
  <c r="V145" i="5"/>
  <c r="E145" i="5"/>
  <c r="D145" i="5"/>
  <c r="C145" i="5"/>
  <c r="B145" i="5"/>
  <c r="Z144" i="5"/>
  <c r="AA144" i="5" s="1"/>
  <c r="V144" i="5"/>
  <c r="E144" i="5"/>
  <c r="D144" i="5"/>
  <c r="C144" i="5"/>
  <c r="B144" i="5"/>
  <c r="Z143" i="5"/>
  <c r="AA143" i="5" s="1"/>
  <c r="V143" i="5"/>
  <c r="E143" i="5"/>
  <c r="D143" i="5"/>
  <c r="C143" i="5"/>
  <c r="B143" i="5"/>
  <c r="Z142" i="5"/>
  <c r="AA142" i="5" s="1"/>
  <c r="V142" i="5"/>
  <c r="E142" i="5"/>
  <c r="D142" i="5"/>
  <c r="C142" i="5"/>
  <c r="B142" i="5"/>
  <c r="Z141" i="5"/>
  <c r="AA141" i="5" s="1"/>
  <c r="V141" i="5"/>
  <c r="E141" i="5"/>
  <c r="D141" i="5"/>
  <c r="C141" i="5"/>
  <c r="B141" i="5"/>
  <c r="Z140" i="5"/>
  <c r="AA140" i="5" s="1"/>
  <c r="V140" i="5"/>
  <c r="E140" i="5"/>
  <c r="D140" i="5"/>
  <c r="C140" i="5"/>
  <c r="B140" i="5"/>
  <c r="Z139" i="5"/>
  <c r="AA139" i="5" s="1"/>
  <c r="V139" i="5"/>
  <c r="E139" i="5"/>
  <c r="D139" i="5"/>
  <c r="C139" i="5"/>
  <c r="B139" i="5"/>
  <c r="Z138" i="5"/>
  <c r="AA138" i="5" s="1"/>
  <c r="V138" i="5"/>
  <c r="E138" i="5"/>
  <c r="D138" i="5"/>
  <c r="C138" i="5"/>
  <c r="B138" i="5"/>
  <c r="Z137" i="5"/>
  <c r="AA137" i="5" s="1"/>
  <c r="V137" i="5"/>
  <c r="E137" i="5"/>
  <c r="D137" i="5"/>
  <c r="C137" i="5"/>
  <c r="B137" i="5"/>
  <c r="Z136" i="5"/>
  <c r="AA136" i="5" s="1"/>
  <c r="V136" i="5"/>
  <c r="E136" i="5"/>
  <c r="D136" i="5"/>
  <c r="C136" i="5"/>
  <c r="B136" i="5"/>
  <c r="Z135" i="5"/>
  <c r="AA135" i="5" s="1"/>
  <c r="V135" i="5"/>
  <c r="E135" i="5"/>
  <c r="D135" i="5"/>
  <c r="C135" i="5"/>
  <c r="B135" i="5"/>
  <c r="Z134" i="5"/>
  <c r="AA134" i="5" s="1"/>
  <c r="V134" i="5"/>
  <c r="E134" i="5"/>
  <c r="D134" i="5"/>
  <c r="C134" i="5"/>
  <c r="B134" i="5"/>
  <c r="Z133" i="5"/>
  <c r="AA133" i="5" s="1"/>
  <c r="V133" i="5"/>
  <c r="E133" i="5"/>
  <c r="D133" i="5"/>
  <c r="C133" i="5"/>
  <c r="B133" i="5"/>
  <c r="Z132" i="5"/>
  <c r="AA132" i="5" s="1"/>
  <c r="V132" i="5"/>
  <c r="E132" i="5"/>
  <c r="D132" i="5"/>
  <c r="C132" i="5"/>
  <c r="B132" i="5"/>
  <c r="Z131" i="5"/>
  <c r="AA131" i="5" s="1"/>
  <c r="V131" i="5"/>
  <c r="E131" i="5"/>
  <c r="D131" i="5"/>
  <c r="C131" i="5"/>
  <c r="B131" i="5"/>
  <c r="Z130" i="5"/>
  <c r="AA130" i="5" s="1"/>
  <c r="V130" i="5"/>
  <c r="E130" i="5"/>
  <c r="D130" i="5"/>
  <c r="C130" i="5"/>
  <c r="B130" i="5"/>
  <c r="Z129" i="5"/>
  <c r="AA129" i="5" s="1"/>
  <c r="V129" i="5"/>
  <c r="E129" i="5"/>
  <c r="D129" i="5"/>
  <c r="C129" i="5"/>
  <c r="B129" i="5"/>
  <c r="Z128" i="5"/>
  <c r="AA128" i="5" s="1"/>
  <c r="V128" i="5"/>
  <c r="E128" i="5"/>
  <c r="D128" i="5"/>
  <c r="C128" i="5"/>
  <c r="B128" i="5"/>
  <c r="Z127" i="5"/>
  <c r="AA127" i="5" s="1"/>
  <c r="V127" i="5"/>
  <c r="E127" i="5"/>
  <c r="D127" i="5"/>
  <c r="C127" i="5"/>
  <c r="B127" i="5"/>
  <c r="Z126" i="5"/>
  <c r="AA126" i="5" s="1"/>
  <c r="V126" i="5"/>
  <c r="E126" i="5"/>
  <c r="D126" i="5"/>
  <c r="C126" i="5"/>
  <c r="B126" i="5"/>
  <c r="Z125" i="5"/>
  <c r="AA125" i="5" s="1"/>
  <c r="V125" i="5"/>
  <c r="E125" i="5"/>
  <c r="D125" i="5"/>
  <c r="C125" i="5"/>
  <c r="B125" i="5"/>
  <c r="Z124" i="5"/>
  <c r="AA124" i="5" s="1"/>
  <c r="V124" i="5"/>
  <c r="E124" i="5"/>
  <c r="D124" i="5"/>
  <c r="C124" i="5"/>
  <c r="B124" i="5"/>
  <c r="Z123" i="5"/>
  <c r="AA123" i="5" s="1"/>
  <c r="V123" i="5"/>
  <c r="E123" i="5"/>
  <c r="D123" i="5"/>
  <c r="C123" i="5"/>
  <c r="B123" i="5"/>
  <c r="Z122" i="5"/>
  <c r="AA122" i="5" s="1"/>
  <c r="V122" i="5"/>
  <c r="E122" i="5"/>
  <c r="D122" i="5"/>
  <c r="C122" i="5"/>
  <c r="B122" i="5"/>
  <c r="Z121" i="5"/>
  <c r="AA121" i="5" s="1"/>
  <c r="V121" i="5"/>
  <c r="E121" i="5"/>
  <c r="D121" i="5"/>
  <c r="C121" i="5"/>
  <c r="B121" i="5"/>
  <c r="Z120" i="5"/>
  <c r="AA120" i="5" s="1"/>
  <c r="V120" i="5"/>
  <c r="E120" i="5"/>
  <c r="D120" i="5"/>
  <c r="C120" i="5"/>
  <c r="B120" i="5"/>
  <c r="Z119" i="5"/>
  <c r="AA119" i="5" s="1"/>
  <c r="V119" i="5"/>
  <c r="E119" i="5"/>
  <c r="D119" i="5"/>
  <c r="C119" i="5"/>
  <c r="B119" i="5"/>
  <c r="Z118" i="5"/>
  <c r="AA118" i="5" s="1"/>
  <c r="V118" i="5"/>
  <c r="E118" i="5"/>
  <c r="D118" i="5"/>
  <c r="C118" i="5"/>
  <c r="B118" i="5"/>
  <c r="Z117" i="5"/>
  <c r="AA117" i="5" s="1"/>
  <c r="V117" i="5"/>
  <c r="E117" i="5"/>
  <c r="D117" i="5"/>
  <c r="C117" i="5"/>
  <c r="B117" i="5"/>
  <c r="Z116" i="5"/>
  <c r="AA116" i="5" s="1"/>
  <c r="V116" i="5"/>
  <c r="E116" i="5"/>
  <c r="D116" i="5"/>
  <c r="C116" i="5"/>
  <c r="B116" i="5"/>
  <c r="Z115" i="5"/>
  <c r="AA115" i="5" s="1"/>
  <c r="V115" i="5"/>
  <c r="E115" i="5"/>
  <c r="D115" i="5"/>
  <c r="C115" i="5"/>
  <c r="B115" i="5"/>
  <c r="Z114" i="5"/>
  <c r="AA114" i="5" s="1"/>
  <c r="V114" i="5"/>
  <c r="E114" i="5"/>
  <c r="D114" i="5"/>
  <c r="C114" i="5"/>
  <c r="B114" i="5"/>
  <c r="Z113" i="5"/>
  <c r="AA113" i="5" s="1"/>
  <c r="V113" i="5"/>
  <c r="E113" i="5"/>
  <c r="D113" i="5"/>
  <c r="C113" i="5"/>
  <c r="B113" i="5"/>
  <c r="Z112" i="5"/>
  <c r="AA112" i="5" s="1"/>
  <c r="V112" i="5"/>
  <c r="E112" i="5"/>
  <c r="D112" i="5"/>
  <c r="C112" i="5"/>
  <c r="B112" i="5"/>
  <c r="Z111" i="5"/>
  <c r="AA111" i="5" s="1"/>
  <c r="V111" i="5"/>
  <c r="E111" i="5"/>
  <c r="D111" i="5"/>
  <c r="C111" i="5"/>
  <c r="B111" i="5"/>
  <c r="Z110" i="5"/>
  <c r="AA110" i="5" s="1"/>
  <c r="V110" i="5"/>
  <c r="E110" i="5"/>
  <c r="D110" i="5"/>
  <c r="C110" i="5"/>
  <c r="B110" i="5"/>
  <c r="Z109" i="5"/>
  <c r="AA109" i="5" s="1"/>
  <c r="V109" i="5"/>
  <c r="E109" i="5"/>
  <c r="D109" i="5"/>
  <c r="C109" i="5"/>
  <c r="B109" i="5"/>
  <c r="Z108" i="5"/>
  <c r="AA108" i="5" s="1"/>
  <c r="V108" i="5"/>
  <c r="E108" i="5"/>
  <c r="D108" i="5"/>
  <c r="C108" i="5"/>
  <c r="B108" i="5"/>
  <c r="Z107" i="5"/>
  <c r="AA107" i="5" s="1"/>
  <c r="V107" i="5"/>
  <c r="E107" i="5"/>
  <c r="D107" i="5"/>
  <c r="C107" i="5"/>
  <c r="B107" i="5"/>
  <c r="Z106" i="5"/>
  <c r="AA106" i="5" s="1"/>
  <c r="V106" i="5"/>
  <c r="E106" i="5"/>
  <c r="D106" i="5"/>
  <c r="C106" i="5"/>
  <c r="B106" i="5"/>
  <c r="Z105" i="5"/>
  <c r="AA105" i="5" s="1"/>
  <c r="V105" i="5"/>
  <c r="E105" i="5"/>
  <c r="D105" i="5"/>
  <c r="C105" i="5"/>
  <c r="B105" i="5"/>
  <c r="Z104" i="5"/>
  <c r="AA104" i="5" s="1"/>
  <c r="V104" i="5"/>
  <c r="E104" i="5"/>
  <c r="D104" i="5"/>
  <c r="C104" i="5"/>
  <c r="B104" i="5"/>
  <c r="Z103" i="5"/>
  <c r="AA103" i="5" s="1"/>
  <c r="V103" i="5"/>
  <c r="E103" i="5"/>
  <c r="D103" i="5"/>
  <c r="C103" i="5"/>
  <c r="B103" i="5"/>
  <c r="Z102" i="5"/>
  <c r="AA102" i="5" s="1"/>
  <c r="V102" i="5"/>
  <c r="E102" i="5"/>
  <c r="D102" i="5"/>
  <c r="C102" i="5"/>
  <c r="B102" i="5"/>
  <c r="Z101" i="5"/>
  <c r="AA101" i="5" s="1"/>
  <c r="V101" i="5"/>
  <c r="E101" i="5"/>
  <c r="D101" i="5"/>
  <c r="C101" i="5"/>
  <c r="B101" i="5"/>
  <c r="Z100" i="5"/>
  <c r="AA100" i="5" s="1"/>
  <c r="V100" i="5"/>
  <c r="E100" i="5"/>
  <c r="D100" i="5"/>
  <c r="C100" i="5"/>
  <c r="B100" i="5"/>
  <c r="Z99" i="5"/>
  <c r="AA99" i="5" s="1"/>
  <c r="V99" i="5"/>
  <c r="E99" i="5"/>
  <c r="D99" i="5"/>
  <c r="C99" i="5"/>
  <c r="B99" i="5"/>
  <c r="Z98" i="5"/>
  <c r="AA98" i="5" s="1"/>
  <c r="V98" i="5"/>
  <c r="E98" i="5"/>
  <c r="D98" i="5"/>
  <c r="C98" i="5"/>
  <c r="B98" i="5"/>
  <c r="Z97" i="5"/>
  <c r="AA97" i="5" s="1"/>
  <c r="V97" i="5"/>
  <c r="E97" i="5"/>
  <c r="D97" i="5"/>
  <c r="C97" i="5"/>
  <c r="B97" i="5"/>
  <c r="Z96" i="5"/>
  <c r="AA96" i="5" s="1"/>
  <c r="V96" i="5"/>
  <c r="E96" i="5"/>
  <c r="D96" i="5"/>
  <c r="C96" i="5"/>
  <c r="B96" i="5"/>
  <c r="Z95" i="5"/>
  <c r="AA95" i="5" s="1"/>
  <c r="V95" i="5"/>
  <c r="E95" i="5"/>
  <c r="D95" i="5"/>
  <c r="C95" i="5"/>
  <c r="B95" i="5"/>
  <c r="Z94" i="5"/>
  <c r="AA94" i="5" s="1"/>
  <c r="V94" i="5"/>
  <c r="E94" i="5"/>
  <c r="D94" i="5"/>
  <c r="C94" i="5"/>
  <c r="B94" i="5"/>
  <c r="Z93" i="5"/>
  <c r="AA93" i="5" s="1"/>
  <c r="V93" i="5"/>
  <c r="E93" i="5"/>
  <c r="D93" i="5"/>
  <c r="C93" i="5"/>
  <c r="B93" i="5"/>
  <c r="Z92" i="5"/>
  <c r="AA92" i="5" s="1"/>
  <c r="V92" i="5"/>
  <c r="E92" i="5"/>
  <c r="D92" i="5"/>
  <c r="C92" i="5"/>
  <c r="B92" i="5"/>
  <c r="Z91" i="5"/>
  <c r="AA91" i="5" s="1"/>
  <c r="V91" i="5"/>
  <c r="E91" i="5"/>
  <c r="D91" i="5"/>
  <c r="C91" i="5"/>
  <c r="B91" i="5"/>
  <c r="Z90" i="5"/>
  <c r="AA90" i="5" s="1"/>
  <c r="V90" i="5"/>
  <c r="E90" i="5"/>
  <c r="D90" i="5"/>
  <c r="C90" i="5"/>
  <c r="B90" i="5"/>
  <c r="Z89" i="5"/>
  <c r="AA89" i="5" s="1"/>
  <c r="V89" i="5"/>
  <c r="E89" i="5"/>
  <c r="D89" i="5"/>
  <c r="C89" i="5"/>
  <c r="B89" i="5"/>
  <c r="Z88" i="5"/>
  <c r="AA88" i="5" s="1"/>
  <c r="V88" i="5"/>
  <c r="E88" i="5"/>
  <c r="D88" i="5"/>
  <c r="C88" i="5"/>
  <c r="B88" i="5"/>
  <c r="Z87" i="5"/>
  <c r="AA87" i="5" s="1"/>
  <c r="V87" i="5"/>
  <c r="E87" i="5"/>
  <c r="D87" i="5"/>
  <c r="C87" i="5"/>
  <c r="B87" i="5"/>
  <c r="Z86" i="5"/>
  <c r="AA86" i="5" s="1"/>
  <c r="V86" i="5"/>
  <c r="E86" i="5"/>
  <c r="D86" i="5"/>
  <c r="C86" i="5"/>
  <c r="B86" i="5"/>
  <c r="Z85" i="5"/>
  <c r="AA85" i="5" s="1"/>
  <c r="V85" i="5"/>
  <c r="E85" i="5"/>
  <c r="D85" i="5"/>
  <c r="C85" i="5"/>
  <c r="B85" i="5"/>
  <c r="Z84" i="5"/>
  <c r="AA84" i="5" s="1"/>
  <c r="V84" i="5"/>
  <c r="E84" i="5"/>
  <c r="D84" i="5"/>
  <c r="C84" i="5"/>
  <c r="B84" i="5"/>
  <c r="Z83" i="5"/>
  <c r="AA83" i="5" s="1"/>
  <c r="V83" i="5"/>
  <c r="E83" i="5"/>
  <c r="D83" i="5"/>
  <c r="C83" i="5"/>
  <c r="B83" i="5"/>
  <c r="Z82" i="5"/>
  <c r="AA82" i="5" s="1"/>
  <c r="V82" i="5"/>
  <c r="E82" i="5"/>
  <c r="D82" i="5"/>
  <c r="C82" i="5"/>
  <c r="B82" i="5"/>
  <c r="Z81" i="5"/>
  <c r="AA81" i="5" s="1"/>
  <c r="V81" i="5"/>
  <c r="E81" i="5"/>
  <c r="D81" i="5"/>
  <c r="C81" i="5"/>
  <c r="B81" i="5"/>
  <c r="Z80" i="5"/>
  <c r="AA80" i="5" s="1"/>
  <c r="V80" i="5"/>
  <c r="E80" i="5"/>
  <c r="D80" i="5"/>
  <c r="C80" i="5"/>
  <c r="B80" i="5"/>
  <c r="Z79" i="5"/>
  <c r="AA79" i="5" s="1"/>
  <c r="V79" i="5"/>
  <c r="E79" i="5"/>
  <c r="D79" i="5"/>
  <c r="C79" i="5"/>
  <c r="B79" i="5"/>
  <c r="Z78" i="5"/>
  <c r="AA78" i="5" s="1"/>
  <c r="V78" i="5"/>
  <c r="E78" i="5"/>
  <c r="D78" i="5"/>
  <c r="C78" i="5"/>
  <c r="B78" i="5"/>
  <c r="Z77" i="5"/>
  <c r="AA77" i="5" s="1"/>
  <c r="V77" i="5"/>
  <c r="E77" i="5"/>
  <c r="D77" i="5"/>
  <c r="C77" i="5"/>
  <c r="B77" i="5"/>
  <c r="Z76" i="5"/>
  <c r="AA76" i="5" s="1"/>
  <c r="V76" i="5"/>
  <c r="E76" i="5"/>
  <c r="D76" i="5"/>
  <c r="C76" i="5"/>
  <c r="B76" i="5"/>
  <c r="Z75" i="5"/>
  <c r="AA75" i="5" s="1"/>
  <c r="V75" i="5"/>
  <c r="E75" i="5"/>
  <c r="D75" i="5"/>
  <c r="C75" i="5"/>
  <c r="B75" i="5"/>
  <c r="Z74" i="5"/>
  <c r="AA74" i="5" s="1"/>
  <c r="V74" i="5"/>
  <c r="E74" i="5"/>
  <c r="D74" i="5"/>
  <c r="C74" i="5"/>
  <c r="B74" i="5"/>
  <c r="Z73" i="5"/>
  <c r="AA73" i="5" s="1"/>
  <c r="V73" i="5"/>
  <c r="E73" i="5"/>
  <c r="D73" i="5"/>
  <c r="C73" i="5"/>
  <c r="B73" i="5"/>
  <c r="Z72" i="5"/>
  <c r="AA72" i="5" s="1"/>
  <c r="V72" i="5"/>
  <c r="E72" i="5"/>
  <c r="D72" i="5"/>
  <c r="C72" i="5"/>
  <c r="B72" i="5"/>
  <c r="Z71" i="5"/>
  <c r="AA71" i="5" s="1"/>
  <c r="V71" i="5"/>
  <c r="E71" i="5"/>
  <c r="D71" i="5"/>
  <c r="C71" i="5"/>
  <c r="B71" i="5"/>
  <c r="Z70" i="5"/>
  <c r="AA70" i="5" s="1"/>
  <c r="V70" i="5"/>
  <c r="E70" i="5"/>
  <c r="D70" i="5"/>
  <c r="C70" i="5"/>
  <c r="B70" i="5"/>
  <c r="Z69" i="5"/>
  <c r="AA69" i="5" s="1"/>
  <c r="V69" i="5"/>
  <c r="E69" i="5"/>
  <c r="D69" i="5"/>
  <c r="C69" i="5"/>
  <c r="B69" i="5"/>
  <c r="Z68" i="5"/>
  <c r="AA68" i="5" s="1"/>
  <c r="V68" i="5"/>
  <c r="E68" i="5"/>
  <c r="D68" i="5"/>
  <c r="C68" i="5"/>
  <c r="B68" i="5"/>
  <c r="Z67" i="5"/>
  <c r="AA67" i="5" s="1"/>
  <c r="V67" i="5"/>
  <c r="E67" i="5"/>
  <c r="D67" i="5"/>
  <c r="C67" i="5"/>
  <c r="B67" i="5"/>
  <c r="Z66" i="5"/>
  <c r="AA66" i="5" s="1"/>
  <c r="V66" i="5"/>
  <c r="E66" i="5"/>
  <c r="D66" i="5"/>
  <c r="C66" i="5"/>
  <c r="B66" i="5"/>
  <c r="Z65" i="5"/>
  <c r="AA65" i="5" s="1"/>
  <c r="V65" i="5"/>
  <c r="E65" i="5"/>
  <c r="D65" i="5"/>
  <c r="C65" i="5"/>
  <c r="B65" i="5"/>
  <c r="Z64" i="5"/>
  <c r="AA64" i="5" s="1"/>
  <c r="V64" i="5"/>
  <c r="E64" i="5"/>
  <c r="D64" i="5"/>
  <c r="C64" i="5"/>
  <c r="B64" i="5"/>
  <c r="Z63" i="5"/>
  <c r="AA63" i="5" s="1"/>
  <c r="V63" i="5"/>
  <c r="E63" i="5"/>
  <c r="D63" i="5"/>
  <c r="C63" i="5"/>
  <c r="B63" i="5"/>
  <c r="Z62" i="5"/>
  <c r="AA62" i="5" s="1"/>
  <c r="V62" i="5"/>
  <c r="E62" i="5"/>
  <c r="D62" i="5"/>
  <c r="C62" i="5"/>
  <c r="B62" i="5"/>
  <c r="Z61" i="5"/>
  <c r="AA61" i="5" s="1"/>
  <c r="V61" i="5"/>
  <c r="E61" i="5"/>
  <c r="D61" i="5"/>
  <c r="C61" i="5"/>
  <c r="B61" i="5"/>
  <c r="Z60" i="5"/>
  <c r="AA60" i="5" s="1"/>
  <c r="V60" i="5"/>
  <c r="E60" i="5"/>
  <c r="D60" i="5"/>
  <c r="C60" i="5"/>
  <c r="B60" i="5"/>
  <c r="Z59" i="5"/>
  <c r="AA59" i="5" s="1"/>
  <c r="V59" i="5"/>
  <c r="E59" i="5"/>
  <c r="D59" i="5"/>
  <c r="C59" i="5"/>
  <c r="B59" i="5"/>
  <c r="Z58" i="5"/>
  <c r="AA58" i="5" s="1"/>
  <c r="V58" i="5"/>
  <c r="E58" i="5"/>
  <c r="D58" i="5"/>
  <c r="C58" i="5"/>
  <c r="B58" i="5"/>
  <c r="Z57" i="5"/>
  <c r="AA57" i="5" s="1"/>
  <c r="V57" i="5"/>
  <c r="E57" i="5"/>
  <c r="D57" i="5"/>
  <c r="C57" i="5"/>
  <c r="B57" i="5"/>
  <c r="Z56" i="5"/>
  <c r="AA56" i="5" s="1"/>
  <c r="V56" i="5"/>
  <c r="E56" i="5"/>
  <c r="D56" i="5"/>
  <c r="C56" i="5"/>
  <c r="B56" i="5"/>
  <c r="Z55" i="5"/>
  <c r="AA55" i="5" s="1"/>
  <c r="V55" i="5"/>
  <c r="E55" i="5"/>
  <c r="D55" i="5"/>
  <c r="C55" i="5"/>
  <c r="B55" i="5"/>
  <c r="Z54" i="5"/>
  <c r="AA54" i="5" s="1"/>
  <c r="V54" i="5"/>
  <c r="E54" i="5"/>
  <c r="D54" i="5"/>
  <c r="C54" i="5"/>
  <c r="B54" i="5"/>
  <c r="Z53" i="5"/>
  <c r="AA53" i="5" s="1"/>
  <c r="V53" i="5"/>
  <c r="E53" i="5"/>
  <c r="D53" i="5"/>
  <c r="C53" i="5"/>
  <c r="B53" i="5"/>
  <c r="Z52" i="5"/>
  <c r="AA52" i="5" s="1"/>
  <c r="V52" i="5"/>
  <c r="E52" i="5"/>
  <c r="D52" i="5"/>
  <c r="C52" i="5"/>
  <c r="B52" i="5"/>
  <c r="Z51" i="5"/>
  <c r="AA51" i="5" s="1"/>
  <c r="V51" i="5"/>
  <c r="E51" i="5"/>
  <c r="D51" i="5"/>
  <c r="C51" i="5"/>
  <c r="B51" i="5"/>
  <c r="Z50" i="5"/>
  <c r="AA50" i="5" s="1"/>
  <c r="V50" i="5"/>
  <c r="E50" i="5"/>
  <c r="D50" i="5"/>
  <c r="C50" i="5"/>
  <c r="B50" i="5"/>
  <c r="Z49" i="5"/>
  <c r="AA49" i="5" s="1"/>
  <c r="V49" i="5"/>
  <c r="E49" i="5"/>
  <c r="D49" i="5"/>
  <c r="C49" i="5"/>
  <c r="B49" i="5"/>
  <c r="Z48" i="5"/>
  <c r="AA48" i="5" s="1"/>
  <c r="V48" i="5"/>
  <c r="E48" i="5"/>
  <c r="D48" i="5"/>
  <c r="C48" i="5"/>
  <c r="B48" i="5"/>
  <c r="Z47" i="5"/>
  <c r="AA47" i="5" s="1"/>
  <c r="V47" i="5"/>
  <c r="E47" i="5"/>
  <c r="D47" i="5"/>
  <c r="C47" i="5"/>
  <c r="B47" i="5"/>
  <c r="Z46" i="5"/>
  <c r="AA46" i="5" s="1"/>
  <c r="V46" i="5"/>
  <c r="E46" i="5"/>
  <c r="D46" i="5"/>
  <c r="C46" i="5"/>
  <c r="B46" i="5"/>
  <c r="Z45" i="5"/>
  <c r="AA45" i="5" s="1"/>
  <c r="V45" i="5"/>
  <c r="E45" i="5"/>
  <c r="D45" i="5"/>
  <c r="C45" i="5"/>
  <c r="B45" i="5"/>
  <c r="Z44" i="5"/>
  <c r="AA44" i="5" s="1"/>
  <c r="V44" i="5"/>
  <c r="E44" i="5"/>
  <c r="D44" i="5"/>
  <c r="C44" i="5"/>
  <c r="B44" i="5"/>
  <c r="Z43" i="5"/>
  <c r="AA43" i="5" s="1"/>
  <c r="V43" i="5"/>
  <c r="E43" i="5"/>
  <c r="D43" i="5"/>
  <c r="C43" i="5"/>
  <c r="B43" i="5"/>
  <c r="Z42" i="5"/>
  <c r="AA42" i="5" s="1"/>
  <c r="V42" i="5"/>
  <c r="E42" i="5"/>
  <c r="D42" i="5"/>
  <c r="C42" i="5"/>
  <c r="B42" i="5"/>
  <c r="Z41" i="5"/>
  <c r="AA41" i="5" s="1"/>
  <c r="V41" i="5"/>
  <c r="E41" i="5"/>
  <c r="D41" i="5"/>
  <c r="C41" i="5"/>
  <c r="B41" i="5"/>
  <c r="Z40" i="5"/>
  <c r="AA40" i="5" s="1"/>
  <c r="V40" i="5"/>
  <c r="E40" i="5"/>
  <c r="D40" i="5"/>
  <c r="C40" i="5"/>
  <c r="B40" i="5"/>
  <c r="Z39" i="5"/>
  <c r="AA39" i="5" s="1"/>
  <c r="V39" i="5"/>
  <c r="E39" i="5"/>
  <c r="D39" i="5"/>
  <c r="C39" i="5"/>
  <c r="B39" i="5"/>
  <c r="Z38" i="5"/>
  <c r="AA38" i="5" s="1"/>
  <c r="V38" i="5"/>
  <c r="E38" i="5"/>
  <c r="D38" i="5"/>
  <c r="C38" i="5"/>
  <c r="B38" i="5"/>
  <c r="Z37" i="5"/>
  <c r="AA37" i="5" s="1"/>
  <c r="V37" i="5"/>
  <c r="E37" i="5"/>
  <c r="D37" i="5"/>
  <c r="C37" i="5"/>
  <c r="B37" i="5"/>
  <c r="Z36" i="5"/>
  <c r="AA36" i="5" s="1"/>
  <c r="V36" i="5"/>
  <c r="E36" i="5"/>
  <c r="D36" i="5"/>
  <c r="C36" i="5"/>
  <c r="B36" i="5"/>
  <c r="Z35" i="5"/>
  <c r="AA35" i="5" s="1"/>
  <c r="V35" i="5"/>
  <c r="E35" i="5"/>
  <c r="D35" i="5"/>
  <c r="C35" i="5"/>
  <c r="B35" i="5"/>
  <c r="Z34" i="5"/>
  <c r="AA34" i="5" s="1"/>
  <c r="V34" i="5"/>
  <c r="E34" i="5"/>
  <c r="D34" i="5"/>
  <c r="C34" i="5"/>
  <c r="B34" i="5"/>
  <c r="Z33" i="5"/>
  <c r="AA33" i="5" s="1"/>
  <c r="V33" i="5"/>
  <c r="E33" i="5"/>
  <c r="D33" i="5"/>
  <c r="C33" i="5"/>
  <c r="B33" i="5"/>
  <c r="Z32" i="5"/>
  <c r="AA32" i="5" s="1"/>
  <c r="V32" i="5"/>
  <c r="E32" i="5"/>
  <c r="D32" i="5"/>
  <c r="C32" i="5"/>
  <c r="B32" i="5"/>
  <c r="Z31" i="5"/>
  <c r="AA31" i="5" s="1"/>
  <c r="V31" i="5"/>
  <c r="E31" i="5"/>
  <c r="D31" i="5"/>
  <c r="C31" i="5"/>
  <c r="B31" i="5"/>
  <c r="Z30" i="5"/>
  <c r="AA30" i="5" s="1"/>
  <c r="V30" i="5"/>
  <c r="E30" i="5"/>
  <c r="D30" i="5"/>
  <c r="C30" i="5"/>
  <c r="B30" i="5"/>
  <c r="Z29" i="5"/>
  <c r="AA29" i="5" s="1"/>
  <c r="V29" i="5"/>
  <c r="E29" i="5"/>
  <c r="D29" i="5"/>
  <c r="C29" i="5"/>
  <c r="B29" i="5"/>
  <c r="Z28" i="5"/>
  <c r="AA28" i="5" s="1"/>
  <c r="V28" i="5"/>
  <c r="E28" i="5"/>
  <c r="D28" i="5"/>
  <c r="C28" i="5"/>
  <c r="B28" i="5"/>
  <c r="Z27" i="5"/>
  <c r="AA27" i="5" s="1"/>
  <c r="V27" i="5"/>
  <c r="E27" i="5"/>
  <c r="D27" i="5"/>
  <c r="C27" i="5"/>
  <c r="B27" i="5"/>
  <c r="Z26" i="5"/>
  <c r="AA26" i="5" s="1"/>
  <c r="V26" i="5"/>
  <c r="E26" i="5"/>
  <c r="D26" i="5"/>
  <c r="C26" i="5"/>
  <c r="B26" i="5"/>
  <c r="Z25" i="5"/>
  <c r="AA25" i="5" s="1"/>
  <c r="V25" i="5"/>
  <c r="E25" i="5"/>
  <c r="D25" i="5"/>
  <c r="C25" i="5"/>
  <c r="B25" i="5"/>
  <c r="Z24" i="5"/>
  <c r="AA24" i="5" s="1"/>
  <c r="V24" i="5"/>
  <c r="E24" i="5"/>
  <c r="D24" i="5"/>
  <c r="C24" i="5"/>
  <c r="B24" i="5"/>
  <c r="Z23" i="5"/>
  <c r="AA23" i="5" s="1"/>
  <c r="V23" i="5"/>
  <c r="E23" i="5"/>
  <c r="D23" i="5"/>
  <c r="C23" i="5"/>
  <c r="B23" i="5"/>
  <c r="Z22" i="5"/>
  <c r="AA22" i="5" s="1"/>
  <c r="V22" i="5"/>
  <c r="E22" i="5"/>
  <c r="D22" i="5"/>
  <c r="C22" i="5"/>
  <c r="B22" i="5"/>
  <c r="Z21" i="5"/>
  <c r="AA21" i="5" s="1"/>
  <c r="V21" i="5"/>
  <c r="E21" i="5"/>
  <c r="D21" i="5"/>
  <c r="C21" i="5"/>
  <c r="B21" i="5"/>
  <c r="Z20" i="5"/>
  <c r="AA20" i="5" s="1"/>
  <c r="V20" i="5"/>
  <c r="E20" i="5"/>
  <c r="D20" i="5"/>
  <c r="C20" i="5"/>
  <c r="B20" i="5"/>
  <c r="Z19" i="5"/>
  <c r="AA19" i="5" s="1"/>
  <c r="V19" i="5"/>
  <c r="E19" i="5"/>
  <c r="D19" i="5"/>
  <c r="C19" i="5"/>
  <c r="B19" i="5"/>
  <c r="Z18" i="5"/>
  <c r="AA18" i="5" s="1"/>
  <c r="V18" i="5"/>
  <c r="E18" i="5"/>
  <c r="D18" i="5"/>
  <c r="C18" i="5"/>
  <c r="B18" i="5"/>
  <c r="Z17" i="5"/>
  <c r="AA17" i="5" s="1"/>
  <c r="V17" i="5"/>
  <c r="E17" i="5"/>
  <c r="D17" i="5"/>
  <c r="C17" i="5"/>
  <c r="B17" i="5"/>
  <c r="Z16" i="5"/>
  <c r="AA16" i="5" s="1"/>
  <c r="V16" i="5"/>
  <c r="E16" i="5"/>
  <c r="D16" i="5"/>
  <c r="C16" i="5"/>
  <c r="B16" i="5"/>
  <c r="Z15" i="5"/>
  <c r="AA15" i="5" s="1"/>
  <c r="V15" i="5"/>
  <c r="E15" i="5"/>
  <c r="D15" i="5"/>
  <c r="C15" i="5"/>
  <c r="B15" i="5"/>
  <c r="Z14" i="5"/>
  <c r="AA14" i="5" s="1"/>
  <c r="V14" i="5"/>
  <c r="E14" i="5"/>
  <c r="D14" i="5"/>
  <c r="C14" i="5"/>
  <c r="B14" i="5"/>
  <c r="Z13" i="5"/>
  <c r="AA13" i="5" s="1"/>
  <c r="V13" i="5"/>
  <c r="E13" i="5"/>
  <c r="D13" i="5"/>
  <c r="C13" i="5"/>
  <c r="B13" i="5"/>
  <c r="Z12" i="5"/>
  <c r="AA12" i="5" s="1"/>
  <c r="V12" i="5"/>
  <c r="E12" i="5"/>
  <c r="D12" i="5"/>
  <c r="C12" i="5"/>
  <c r="B12" i="5"/>
  <c r="Z11" i="5"/>
  <c r="AA11" i="5" s="1"/>
  <c r="V11" i="5"/>
  <c r="E11" i="5"/>
  <c r="D11" i="5"/>
  <c r="C11" i="5"/>
  <c r="B11" i="5"/>
  <c r="Z10" i="5"/>
  <c r="AA10" i="5" s="1"/>
  <c r="V10" i="5"/>
  <c r="E10" i="5"/>
  <c r="D10" i="5"/>
  <c r="C10" i="5"/>
  <c r="B10" i="5"/>
  <c r="Z9" i="5"/>
  <c r="AA9" i="5" s="1"/>
  <c r="V9" i="5"/>
  <c r="E9" i="5"/>
  <c r="D9" i="5"/>
  <c r="C9" i="5"/>
  <c r="B9" i="5"/>
  <c r="Z8" i="5"/>
  <c r="AA8" i="5" s="1"/>
  <c r="V8" i="5"/>
  <c r="E8" i="5"/>
  <c r="D8" i="5"/>
  <c r="C8" i="5"/>
  <c r="B8" i="5"/>
  <c r="Z7" i="5"/>
  <c r="AA7" i="5" s="1"/>
  <c r="V7" i="5"/>
  <c r="E7" i="5"/>
  <c r="D7" i="5"/>
  <c r="C7" i="5"/>
  <c r="B7" i="5"/>
  <c r="Z6" i="5"/>
  <c r="AA6" i="5" s="1"/>
  <c r="V6" i="5"/>
  <c r="E6" i="5"/>
  <c r="D6" i="5"/>
  <c r="C6" i="5"/>
  <c r="B6" i="5"/>
  <c r="Z5" i="5"/>
  <c r="AA5" i="5" s="1"/>
  <c r="V5" i="5"/>
  <c r="E5" i="5"/>
  <c r="D5" i="5"/>
  <c r="C5" i="5"/>
  <c r="B5" i="5"/>
  <c r="Z4" i="5"/>
  <c r="AA4" i="5" s="1"/>
  <c r="V4" i="5"/>
  <c r="E4" i="5"/>
  <c r="D4" i="5"/>
  <c r="C4" i="5"/>
  <c r="B4" i="5"/>
  <c r="AO3" i="5"/>
  <c r="X2" i="5"/>
  <c r="D4" i="4"/>
  <c r="D3" i="4"/>
  <c r="A3" i="4"/>
  <c r="E268" i="2"/>
  <c r="D268" i="2"/>
  <c r="C268" i="2"/>
  <c r="A268" i="2"/>
  <c r="E267" i="2"/>
  <c r="D267" i="2"/>
  <c r="C267" i="2"/>
  <c r="A267" i="2"/>
  <c r="E266" i="2"/>
  <c r="D266" i="2"/>
  <c r="C266" i="2"/>
  <c r="A266" i="2"/>
  <c r="E265" i="2"/>
  <c r="D265" i="2"/>
  <c r="C265" i="2"/>
  <c r="A265" i="2"/>
  <c r="E264" i="2"/>
  <c r="D264" i="2"/>
  <c r="C264" i="2"/>
  <c r="A264" i="2"/>
  <c r="E263" i="2"/>
  <c r="D263" i="2"/>
  <c r="C263" i="2"/>
  <c r="A263" i="2"/>
  <c r="E262" i="2"/>
  <c r="D262" i="2"/>
  <c r="C262" i="2"/>
  <c r="A262" i="2"/>
  <c r="E261" i="2"/>
  <c r="D261" i="2"/>
  <c r="C261" i="2"/>
  <c r="A261" i="2"/>
  <c r="E260" i="2"/>
  <c r="D260" i="2"/>
  <c r="C260" i="2"/>
  <c r="A260" i="2"/>
  <c r="E259" i="2"/>
  <c r="D259" i="2"/>
  <c r="C259" i="2"/>
  <c r="A259" i="2"/>
  <c r="E258" i="2"/>
  <c r="D258" i="2"/>
  <c r="C258" i="2"/>
  <c r="A258" i="2"/>
  <c r="E257" i="2"/>
  <c r="D257" i="2"/>
  <c r="C257" i="2"/>
  <c r="A257" i="2"/>
  <c r="E256" i="2"/>
  <c r="D256" i="2"/>
  <c r="C256" i="2"/>
  <c r="A256" i="2"/>
  <c r="E255" i="2"/>
  <c r="D255" i="2"/>
  <c r="C255" i="2"/>
  <c r="A255" i="2"/>
  <c r="E254" i="2"/>
  <c r="D254" i="2"/>
  <c r="C254" i="2"/>
  <c r="A254" i="2"/>
  <c r="E253" i="2"/>
  <c r="D253" i="2"/>
  <c r="C253" i="2"/>
  <c r="A253" i="2"/>
  <c r="E252" i="2"/>
  <c r="D252" i="2"/>
  <c r="C252" i="2"/>
  <c r="A252" i="2"/>
  <c r="E251" i="2"/>
  <c r="D251" i="2"/>
  <c r="C251" i="2"/>
  <c r="A251" i="2"/>
  <c r="E250" i="2"/>
  <c r="D250" i="2"/>
  <c r="C250" i="2"/>
  <c r="A250" i="2"/>
  <c r="E249" i="2"/>
  <c r="D249" i="2"/>
  <c r="C249" i="2"/>
  <c r="A249" i="2"/>
  <c r="E248" i="2"/>
  <c r="D248" i="2"/>
  <c r="C248" i="2"/>
  <c r="A248" i="2"/>
  <c r="E247" i="2"/>
  <c r="D247" i="2"/>
  <c r="C247" i="2"/>
  <c r="A247" i="2"/>
  <c r="E246" i="2"/>
  <c r="D246" i="2"/>
  <c r="C246" i="2"/>
  <c r="A246" i="2"/>
  <c r="E245" i="2"/>
  <c r="D245" i="2"/>
  <c r="C245" i="2"/>
  <c r="A245" i="2"/>
  <c r="E244" i="2"/>
  <c r="D244" i="2"/>
  <c r="C244" i="2"/>
  <c r="A244" i="2"/>
  <c r="E243" i="2"/>
  <c r="D243" i="2"/>
  <c r="C243" i="2"/>
  <c r="A243" i="2"/>
  <c r="E242" i="2"/>
  <c r="D242" i="2"/>
  <c r="C242" i="2"/>
  <c r="A242" i="2"/>
  <c r="E241" i="2"/>
  <c r="D241" i="2"/>
  <c r="C241" i="2"/>
  <c r="A241" i="2"/>
  <c r="E240" i="2"/>
  <c r="D240" i="2"/>
  <c r="C240" i="2"/>
  <c r="A240" i="2"/>
  <c r="E239" i="2"/>
  <c r="D239" i="2"/>
  <c r="C239" i="2"/>
  <c r="A239" i="2"/>
  <c r="E238" i="2"/>
  <c r="D238" i="2"/>
  <c r="C238" i="2"/>
  <c r="A238" i="2"/>
  <c r="E237" i="2"/>
  <c r="D237" i="2"/>
  <c r="C237" i="2"/>
  <c r="A237" i="2"/>
  <c r="E236" i="2"/>
  <c r="D236" i="2"/>
  <c r="C236" i="2"/>
  <c r="A236" i="2"/>
  <c r="E235" i="2"/>
  <c r="D235" i="2"/>
  <c r="C235" i="2"/>
  <c r="A235" i="2"/>
  <c r="E234" i="2"/>
  <c r="D234" i="2"/>
  <c r="C234" i="2"/>
  <c r="A234" i="2"/>
  <c r="E233" i="2"/>
  <c r="D233" i="2"/>
  <c r="C233" i="2"/>
  <c r="A233" i="2"/>
  <c r="E232" i="2"/>
  <c r="D232" i="2"/>
  <c r="C232" i="2"/>
  <c r="A232" i="2"/>
  <c r="E231" i="2"/>
  <c r="D231" i="2"/>
  <c r="C231" i="2"/>
  <c r="A231" i="2"/>
  <c r="E230" i="2"/>
  <c r="D230" i="2"/>
  <c r="C230" i="2"/>
  <c r="A230" i="2"/>
  <c r="E229" i="2"/>
  <c r="D229" i="2"/>
  <c r="C229" i="2"/>
  <c r="A229" i="2"/>
  <c r="E228" i="2"/>
  <c r="D228" i="2"/>
  <c r="C228" i="2"/>
  <c r="A228" i="2"/>
  <c r="E227" i="2"/>
  <c r="D227" i="2"/>
  <c r="C227" i="2"/>
  <c r="A227" i="2"/>
  <c r="E226" i="2"/>
  <c r="D226" i="2"/>
  <c r="C226" i="2"/>
  <c r="A226" i="2"/>
  <c r="E225" i="2"/>
  <c r="D225" i="2"/>
  <c r="C225" i="2"/>
  <c r="A225" i="2"/>
  <c r="E224" i="2"/>
  <c r="D224" i="2"/>
  <c r="C224" i="2"/>
  <c r="A224" i="2"/>
  <c r="E223" i="2"/>
  <c r="D223" i="2"/>
  <c r="C223" i="2"/>
  <c r="A223" i="2"/>
  <c r="E222" i="2"/>
  <c r="D222" i="2"/>
  <c r="C222" i="2"/>
  <c r="A222" i="2"/>
  <c r="E221" i="2"/>
  <c r="D221" i="2"/>
  <c r="C221" i="2"/>
  <c r="A221" i="2"/>
  <c r="E220" i="2"/>
  <c r="D220" i="2"/>
  <c r="C220" i="2"/>
  <c r="A220" i="2"/>
  <c r="E219" i="2"/>
  <c r="D219" i="2"/>
  <c r="C219" i="2"/>
  <c r="A219" i="2"/>
  <c r="E218" i="2"/>
  <c r="D218" i="2"/>
  <c r="C218" i="2"/>
  <c r="A218" i="2"/>
  <c r="E217" i="2"/>
  <c r="D217" i="2"/>
  <c r="C217" i="2"/>
  <c r="A217" i="2"/>
  <c r="E216" i="2"/>
  <c r="D216" i="2"/>
  <c r="C216" i="2"/>
  <c r="A216" i="2"/>
  <c r="E215" i="2"/>
  <c r="D215" i="2"/>
  <c r="C215" i="2"/>
  <c r="A215" i="2"/>
  <c r="E214" i="2"/>
  <c r="D214" i="2"/>
  <c r="C214" i="2"/>
  <c r="A214" i="2"/>
  <c r="E213" i="2"/>
  <c r="D213" i="2"/>
  <c r="C213" i="2"/>
  <c r="A213" i="2"/>
  <c r="E212" i="2"/>
  <c r="D212" i="2"/>
  <c r="C212" i="2"/>
  <c r="A212" i="2"/>
  <c r="E211" i="2"/>
  <c r="D211" i="2"/>
  <c r="C211" i="2"/>
  <c r="A211" i="2"/>
  <c r="E210" i="2"/>
  <c r="D210" i="2"/>
  <c r="C210" i="2"/>
  <c r="A210" i="2"/>
  <c r="E209" i="2"/>
  <c r="D209" i="2"/>
  <c r="C209" i="2"/>
  <c r="A209" i="2"/>
  <c r="E208" i="2"/>
  <c r="D208" i="2"/>
  <c r="C208" i="2"/>
  <c r="A208" i="2"/>
  <c r="E207" i="2"/>
  <c r="D207" i="2"/>
  <c r="C207" i="2"/>
  <c r="A207" i="2"/>
  <c r="E206" i="2"/>
  <c r="D206" i="2"/>
  <c r="C206" i="2"/>
  <c r="A206" i="2"/>
  <c r="E205" i="2"/>
  <c r="D205" i="2"/>
  <c r="C205" i="2"/>
  <c r="A205" i="2"/>
  <c r="E204" i="2"/>
  <c r="D204" i="2"/>
  <c r="C204" i="2"/>
  <c r="A204" i="2"/>
  <c r="E203" i="2"/>
  <c r="D203" i="2"/>
  <c r="C203" i="2"/>
  <c r="A203" i="2"/>
  <c r="E202" i="2"/>
  <c r="D202" i="2"/>
  <c r="C202" i="2"/>
  <c r="A202" i="2"/>
  <c r="E201" i="2"/>
  <c r="D201" i="2"/>
  <c r="C201" i="2"/>
  <c r="A201" i="2"/>
  <c r="E200" i="2"/>
  <c r="D200" i="2"/>
  <c r="C200" i="2"/>
  <c r="A200" i="2"/>
  <c r="E199" i="2"/>
  <c r="D199" i="2"/>
  <c r="C199" i="2"/>
  <c r="A199" i="2"/>
  <c r="E198" i="2"/>
  <c r="D198" i="2"/>
  <c r="C198" i="2"/>
  <c r="A198" i="2"/>
  <c r="E197" i="2"/>
  <c r="D197" i="2"/>
  <c r="C197" i="2"/>
  <c r="A197" i="2"/>
  <c r="E196" i="2"/>
  <c r="D196" i="2"/>
  <c r="C196" i="2"/>
  <c r="A196" i="2"/>
  <c r="E195" i="2"/>
  <c r="D195" i="2"/>
  <c r="C195" i="2"/>
  <c r="A195" i="2"/>
  <c r="E194" i="2"/>
  <c r="D194" i="2"/>
  <c r="C194" i="2"/>
  <c r="A194" i="2"/>
  <c r="E193" i="2"/>
  <c r="D193" i="2"/>
  <c r="C193" i="2"/>
  <c r="A193" i="2"/>
  <c r="E192" i="2"/>
  <c r="D192" i="2"/>
  <c r="C192" i="2"/>
  <c r="A192" i="2"/>
  <c r="E191" i="2"/>
  <c r="D191" i="2"/>
  <c r="C191" i="2"/>
  <c r="A191" i="2"/>
  <c r="E190" i="2"/>
  <c r="D190" i="2"/>
  <c r="C190" i="2"/>
  <c r="A190" i="2"/>
  <c r="E189" i="2"/>
  <c r="D189" i="2"/>
  <c r="C189" i="2"/>
  <c r="A189" i="2"/>
  <c r="E188" i="2"/>
  <c r="D188" i="2"/>
  <c r="C188" i="2"/>
  <c r="A188" i="2"/>
  <c r="E187" i="2"/>
  <c r="D187" i="2"/>
  <c r="C187" i="2"/>
  <c r="A187" i="2"/>
  <c r="E186" i="2"/>
  <c r="D186" i="2"/>
  <c r="C186" i="2"/>
  <c r="A186" i="2"/>
  <c r="E185" i="2"/>
  <c r="D185" i="2"/>
  <c r="C185" i="2"/>
  <c r="A185" i="2"/>
  <c r="E184" i="2"/>
  <c r="D184" i="2"/>
  <c r="C184" i="2"/>
  <c r="A184" i="2"/>
  <c r="E183" i="2"/>
  <c r="D183" i="2"/>
  <c r="C183" i="2"/>
  <c r="A183" i="2"/>
  <c r="E182" i="2"/>
  <c r="D182" i="2"/>
  <c r="C182" i="2"/>
  <c r="A182" i="2"/>
  <c r="E181" i="2"/>
  <c r="D181" i="2"/>
  <c r="C181" i="2"/>
  <c r="A181" i="2"/>
  <c r="E180" i="2"/>
  <c r="D180" i="2"/>
  <c r="C180" i="2"/>
  <c r="A180" i="2"/>
  <c r="E179" i="2"/>
  <c r="D179" i="2"/>
  <c r="C179" i="2"/>
  <c r="A179" i="2"/>
  <c r="E178" i="2"/>
  <c r="D178" i="2"/>
  <c r="C178" i="2"/>
  <c r="A178" i="2"/>
  <c r="E177" i="2"/>
  <c r="D177" i="2"/>
  <c r="C177" i="2"/>
  <c r="A177" i="2"/>
  <c r="E176" i="2"/>
  <c r="D176" i="2"/>
  <c r="C176" i="2"/>
  <c r="A176" i="2"/>
  <c r="E175" i="2"/>
  <c r="D175" i="2"/>
  <c r="C175" i="2"/>
  <c r="A175" i="2"/>
  <c r="E174" i="2"/>
  <c r="D174" i="2"/>
  <c r="C174" i="2"/>
  <c r="A174" i="2"/>
  <c r="E173" i="2"/>
  <c r="D173" i="2"/>
  <c r="C173" i="2"/>
  <c r="A173" i="2"/>
  <c r="E172" i="2"/>
  <c r="D172" i="2"/>
  <c r="C172" i="2"/>
  <c r="A172" i="2"/>
  <c r="E171" i="2"/>
  <c r="D171" i="2"/>
  <c r="C171" i="2"/>
  <c r="A171" i="2"/>
  <c r="E170" i="2"/>
  <c r="D170" i="2"/>
  <c r="C170" i="2"/>
  <c r="A170" i="2"/>
  <c r="E169" i="2"/>
  <c r="D169" i="2"/>
  <c r="C169" i="2"/>
  <c r="A169" i="2"/>
  <c r="E168" i="2"/>
  <c r="D168" i="2"/>
  <c r="C168" i="2"/>
  <c r="A168" i="2"/>
  <c r="E167" i="2"/>
  <c r="D167" i="2"/>
  <c r="C167" i="2"/>
  <c r="A167" i="2"/>
  <c r="E166" i="2"/>
  <c r="D166" i="2"/>
  <c r="C166" i="2"/>
  <c r="A166" i="2"/>
  <c r="E165" i="2"/>
  <c r="D165" i="2"/>
  <c r="C165" i="2"/>
  <c r="A165" i="2"/>
  <c r="E164" i="2"/>
  <c r="D164" i="2"/>
  <c r="C164" i="2"/>
  <c r="A164" i="2"/>
  <c r="E163" i="2"/>
  <c r="D163" i="2"/>
  <c r="C163" i="2"/>
  <c r="A163" i="2"/>
  <c r="E162" i="2"/>
  <c r="D162" i="2"/>
  <c r="C162" i="2"/>
  <c r="A162" i="2"/>
  <c r="E161" i="2"/>
  <c r="D161" i="2"/>
  <c r="C161" i="2"/>
  <c r="A161" i="2"/>
  <c r="E160" i="2"/>
  <c r="D160" i="2"/>
  <c r="C160" i="2"/>
  <c r="A160" i="2"/>
  <c r="E159" i="2"/>
  <c r="D159" i="2"/>
  <c r="C159" i="2"/>
  <c r="A159" i="2"/>
  <c r="E158" i="2"/>
  <c r="D158" i="2"/>
  <c r="C158" i="2"/>
  <c r="A158" i="2"/>
  <c r="E157" i="2"/>
  <c r="D157" i="2"/>
  <c r="C157" i="2"/>
  <c r="A157" i="2"/>
  <c r="E156" i="2"/>
  <c r="D156" i="2"/>
  <c r="C156" i="2"/>
  <c r="A156" i="2"/>
  <c r="E155" i="2"/>
  <c r="D155" i="2"/>
  <c r="C155" i="2"/>
  <c r="A155" i="2"/>
  <c r="E154" i="2"/>
  <c r="D154" i="2"/>
  <c r="C154" i="2"/>
  <c r="A154" i="2"/>
  <c r="E153" i="2"/>
  <c r="D153" i="2"/>
  <c r="C153" i="2"/>
  <c r="A153" i="2"/>
  <c r="E152" i="2"/>
  <c r="D152" i="2"/>
  <c r="C152" i="2"/>
  <c r="A152" i="2"/>
  <c r="E151" i="2"/>
  <c r="D151" i="2"/>
  <c r="C151" i="2"/>
  <c r="A151" i="2"/>
  <c r="E150" i="2"/>
  <c r="D150" i="2"/>
  <c r="C150" i="2"/>
  <c r="A150" i="2"/>
  <c r="E149" i="2"/>
  <c r="D149" i="2"/>
  <c r="C149" i="2"/>
  <c r="A149" i="2"/>
  <c r="E148" i="2"/>
  <c r="D148" i="2"/>
  <c r="C148" i="2"/>
  <c r="A148" i="2"/>
  <c r="E147" i="2"/>
  <c r="D147" i="2"/>
  <c r="C147" i="2"/>
  <c r="A147" i="2"/>
  <c r="E146" i="2"/>
  <c r="D146" i="2"/>
  <c r="C146" i="2"/>
  <c r="A146" i="2"/>
  <c r="E145" i="2"/>
  <c r="D145" i="2"/>
  <c r="C145" i="2"/>
  <c r="A145" i="2"/>
  <c r="E144" i="2"/>
  <c r="D144" i="2"/>
  <c r="C144" i="2"/>
  <c r="A144" i="2"/>
  <c r="E143" i="2"/>
  <c r="D143" i="2"/>
  <c r="C143" i="2"/>
  <c r="A143" i="2"/>
  <c r="E142" i="2"/>
  <c r="D142" i="2"/>
  <c r="C142" i="2"/>
  <c r="A142" i="2"/>
  <c r="E141" i="2"/>
  <c r="D141" i="2"/>
  <c r="C141" i="2"/>
  <c r="A141" i="2"/>
  <c r="E140" i="2"/>
  <c r="D140" i="2"/>
  <c r="C140" i="2"/>
  <c r="A140" i="2"/>
  <c r="E139" i="2"/>
  <c r="D139" i="2"/>
  <c r="C139" i="2"/>
  <c r="A139" i="2"/>
  <c r="E138" i="2"/>
  <c r="D138" i="2"/>
  <c r="C138" i="2"/>
  <c r="A138" i="2"/>
  <c r="E137" i="2"/>
  <c r="D137" i="2"/>
  <c r="C137" i="2"/>
  <c r="A137" i="2"/>
  <c r="E136" i="2"/>
  <c r="D136" i="2"/>
  <c r="C136" i="2"/>
  <c r="A136" i="2"/>
  <c r="E135" i="2"/>
  <c r="D135" i="2"/>
  <c r="C135" i="2"/>
  <c r="A135" i="2"/>
  <c r="E134" i="2"/>
  <c r="D134" i="2"/>
  <c r="C134" i="2"/>
  <c r="A134" i="2"/>
  <c r="E133" i="2"/>
  <c r="D133" i="2"/>
  <c r="C133" i="2"/>
  <c r="A133" i="2"/>
  <c r="E132" i="2"/>
  <c r="D132" i="2"/>
  <c r="C132" i="2"/>
  <c r="A132" i="2"/>
  <c r="E131" i="2"/>
  <c r="D131" i="2"/>
  <c r="C131" i="2"/>
  <c r="A131" i="2"/>
  <c r="E130" i="2"/>
  <c r="D130" i="2"/>
  <c r="C130" i="2"/>
  <c r="A130" i="2"/>
  <c r="E129" i="2"/>
  <c r="D129" i="2"/>
  <c r="C129" i="2"/>
  <c r="A129" i="2"/>
  <c r="E128" i="2"/>
  <c r="D128" i="2"/>
  <c r="C128" i="2"/>
  <c r="A128" i="2"/>
  <c r="E127" i="2"/>
  <c r="D127" i="2"/>
  <c r="C127" i="2"/>
  <c r="A127" i="2"/>
  <c r="E126" i="2"/>
  <c r="D126" i="2"/>
  <c r="C126" i="2"/>
  <c r="A126" i="2"/>
  <c r="E125" i="2"/>
  <c r="D125" i="2"/>
  <c r="C125" i="2"/>
  <c r="A125" i="2"/>
  <c r="E124" i="2"/>
  <c r="D124" i="2"/>
  <c r="C124" i="2"/>
  <c r="A124" i="2"/>
  <c r="E123" i="2"/>
  <c r="D123" i="2"/>
  <c r="C123" i="2"/>
  <c r="A123" i="2"/>
  <c r="E122" i="2"/>
  <c r="D122" i="2"/>
  <c r="C122" i="2"/>
  <c r="A122" i="2"/>
  <c r="E121" i="2"/>
  <c r="D121" i="2"/>
  <c r="C121" i="2"/>
  <c r="A121" i="2"/>
  <c r="E120" i="2"/>
  <c r="D120" i="2"/>
  <c r="C120" i="2"/>
  <c r="A120" i="2"/>
  <c r="E119" i="2"/>
  <c r="D119" i="2"/>
  <c r="C119" i="2"/>
  <c r="A119" i="2"/>
  <c r="E118" i="2"/>
  <c r="D118" i="2"/>
  <c r="C118" i="2"/>
  <c r="A118" i="2"/>
  <c r="E117" i="2"/>
  <c r="D117" i="2"/>
  <c r="C117" i="2"/>
  <c r="A117" i="2"/>
  <c r="E116" i="2"/>
  <c r="D116" i="2"/>
  <c r="C116" i="2"/>
  <c r="A116" i="2"/>
  <c r="E115" i="2"/>
  <c r="D115" i="2"/>
  <c r="C115" i="2"/>
  <c r="A115" i="2"/>
  <c r="E114" i="2"/>
  <c r="D114" i="2"/>
  <c r="C114" i="2"/>
  <c r="A114" i="2"/>
  <c r="E113" i="2"/>
  <c r="D113" i="2"/>
  <c r="C113" i="2"/>
  <c r="A113" i="2"/>
  <c r="E112" i="2"/>
  <c r="D112" i="2"/>
  <c r="C112" i="2"/>
  <c r="A112" i="2"/>
  <c r="E111" i="2"/>
  <c r="D111" i="2"/>
  <c r="C111" i="2"/>
  <c r="A111" i="2"/>
  <c r="E110" i="2"/>
  <c r="D110" i="2"/>
  <c r="C110" i="2"/>
  <c r="A110" i="2"/>
  <c r="E109" i="2"/>
  <c r="D109" i="2"/>
  <c r="C109" i="2"/>
  <c r="A109" i="2"/>
  <c r="E108" i="2"/>
  <c r="D108" i="2"/>
  <c r="C108" i="2"/>
  <c r="A108" i="2"/>
  <c r="E107" i="2"/>
  <c r="D107" i="2"/>
  <c r="C107" i="2"/>
  <c r="A107" i="2"/>
  <c r="E106" i="2"/>
  <c r="D106" i="2"/>
  <c r="C106" i="2"/>
  <c r="A106" i="2"/>
  <c r="E105" i="2"/>
  <c r="D105" i="2"/>
  <c r="C105" i="2"/>
  <c r="A105" i="2"/>
  <c r="E104" i="2"/>
  <c r="D104" i="2"/>
  <c r="C104" i="2"/>
  <c r="A104" i="2"/>
  <c r="E103" i="2"/>
  <c r="D103" i="2"/>
  <c r="C103" i="2"/>
  <c r="A103" i="2"/>
  <c r="E102" i="2"/>
  <c r="D102" i="2"/>
  <c r="C102" i="2"/>
  <c r="A102" i="2"/>
  <c r="E101" i="2"/>
  <c r="D101" i="2"/>
  <c r="C101" i="2"/>
  <c r="A101" i="2"/>
  <c r="E100" i="2"/>
  <c r="D100" i="2"/>
  <c r="C100" i="2"/>
  <c r="A100" i="2"/>
  <c r="E99" i="2"/>
  <c r="D99" i="2"/>
  <c r="C99" i="2"/>
  <c r="A99" i="2"/>
  <c r="E98" i="2"/>
  <c r="D98" i="2"/>
  <c r="C98" i="2"/>
  <c r="A98" i="2"/>
  <c r="E97" i="2"/>
  <c r="D97" i="2"/>
  <c r="C97" i="2"/>
  <c r="A97" i="2"/>
  <c r="E96" i="2"/>
  <c r="D96" i="2"/>
  <c r="C96" i="2"/>
  <c r="A96" i="2"/>
  <c r="E95" i="2"/>
  <c r="D95" i="2"/>
  <c r="C95" i="2"/>
  <c r="A95" i="2"/>
  <c r="E94" i="2"/>
  <c r="D94" i="2"/>
  <c r="C94" i="2"/>
  <c r="A94" i="2"/>
  <c r="E93" i="2"/>
  <c r="D93" i="2"/>
  <c r="C93" i="2"/>
  <c r="A93" i="2"/>
  <c r="E92" i="2"/>
  <c r="D92" i="2"/>
  <c r="C92" i="2"/>
  <c r="A92" i="2"/>
  <c r="E91" i="2"/>
  <c r="D91" i="2"/>
  <c r="C91" i="2"/>
  <c r="A91" i="2"/>
  <c r="E90" i="2"/>
  <c r="D90" i="2"/>
  <c r="C90" i="2"/>
  <c r="A90" i="2"/>
  <c r="E89" i="2"/>
  <c r="D89" i="2"/>
  <c r="C89" i="2"/>
  <c r="A89" i="2"/>
  <c r="E88" i="2"/>
  <c r="D88" i="2"/>
  <c r="C88" i="2"/>
  <c r="A88" i="2"/>
  <c r="E87" i="2"/>
  <c r="D87" i="2"/>
  <c r="C87" i="2"/>
  <c r="A87" i="2"/>
  <c r="E86" i="2"/>
  <c r="D86" i="2"/>
  <c r="C86" i="2"/>
  <c r="A86" i="2"/>
  <c r="E85" i="2"/>
  <c r="D85" i="2"/>
  <c r="C85" i="2"/>
  <c r="A85" i="2"/>
  <c r="E84" i="2"/>
  <c r="D84" i="2"/>
  <c r="C84" i="2"/>
  <c r="A84" i="2"/>
  <c r="E83" i="2"/>
  <c r="D83" i="2"/>
  <c r="C83" i="2"/>
  <c r="A83" i="2"/>
  <c r="E82" i="2"/>
  <c r="D82" i="2"/>
  <c r="C82" i="2"/>
  <c r="A82" i="2"/>
  <c r="E81" i="2"/>
  <c r="D81" i="2"/>
  <c r="C81" i="2"/>
  <c r="A81" i="2"/>
  <c r="E80" i="2"/>
  <c r="D80" i="2"/>
  <c r="C80" i="2"/>
  <c r="A80" i="2"/>
  <c r="E79" i="2"/>
  <c r="D79" i="2"/>
  <c r="C79" i="2"/>
  <c r="A79" i="2"/>
  <c r="E78" i="2"/>
  <c r="D78" i="2"/>
  <c r="C78" i="2"/>
  <c r="A78" i="2"/>
  <c r="E77" i="2"/>
  <c r="D77" i="2"/>
  <c r="C77" i="2"/>
  <c r="A77" i="2"/>
  <c r="E76" i="2"/>
  <c r="D76" i="2"/>
  <c r="C76" i="2"/>
  <c r="A76" i="2"/>
  <c r="E75" i="2"/>
  <c r="D75" i="2"/>
  <c r="C75" i="2"/>
  <c r="A75" i="2"/>
  <c r="E74" i="2"/>
  <c r="D74" i="2"/>
  <c r="C74" i="2"/>
  <c r="A74" i="2"/>
  <c r="E73" i="2"/>
  <c r="D73" i="2"/>
  <c r="C73" i="2"/>
  <c r="A73" i="2"/>
  <c r="E72" i="2"/>
  <c r="D72" i="2"/>
  <c r="C72" i="2"/>
  <c r="A72" i="2"/>
  <c r="E71" i="2"/>
  <c r="D71" i="2"/>
  <c r="C71" i="2"/>
  <c r="A71" i="2"/>
  <c r="E70" i="2"/>
  <c r="D70" i="2"/>
  <c r="C70" i="2"/>
  <c r="A70" i="2"/>
  <c r="E69" i="2"/>
  <c r="D69" i="2"/>
  <c r="C69" i="2"/>
  <c r="A69" i="2"/>
  <c r="E68" i="2"/>
  <c r="D68" i="2"/>
  <c r="C68" i="2"/>
  <c r="A68" i="2"/>
  <c r="E67" i="2"/>
  <c r="D67" i="2"/>
  <c r="C67" i="2"/>
  <c r="A67" i="2"/>
  <c r="E66" i="2"/>
  <c r="D66" i="2"/>
  <c r="C66" i="2"/>
  <c r="A66" i="2"/>
  <c r="E65" i="2"/>
  <c r="D65" i="2"/>
  <c r="C65" i="2"/>
  <c r="A65" i="2"/>
  <c r="E64" i="2"/>
  <c r="D64" i="2"/>
  <c r="C64" i="2"/>
  <c r="A64" i="2"/>
  <c r="E63" i="2"/>
  <c r="D63" i="2"/>
  <c r="C63" i="2"/>
  <c r="A63" i="2"/>
  <c r="E62" i="2"/>
  <c r="D62" i="2"/>
  <c r="C62" i="2"/>
  <c r="A62" i="2"/>
  <c r="E61" i="2"/>
  <c r="D61" i="2"/>
  <c r="C61" i="2"/>
  <c r="A61" i="2"/>
  <c r="E60" i="2"/>
  <c r="D60" i="2"/>
  <c r="C60" i="2"/>
  <c r="A60" i="2"/>
  <c r="E59" i="2"/>
  <c r="D59" i="2"/>
  <c r="C59" i="2"/>
  <c r="A59" i="2"/>
  <c r="E58" i="2"/>
  <c r="D58" i="2"/>
  <c r="C58" i="2"/>
  <c r="A58" i="2"/>
  <c r="E57" i="2"/>
  <c r="D57" i="2"/>
  <c r="C57" i="2"/>
  <c r="A57" i="2"/>
  <c r="E56" i="2"/>
  <c r="D56" i="2"/>
  <c r="C56" i="2"/>
  <c r="A56" i="2"/>
  <c r="E55" i="2"/>
  <c r="D55" i="2"/>
  <c r="C55" i="2"/>
  <c r="A55" i="2"/>
  <c r="E54" i="2"/>
  <c r="D54" i="2"/>
  <c r="C54" i="2"/>
  <c r="A54" i="2"/>
  <c r="E53" i="2"/>
  <c r="D53" i="2"/>
  <c r="C53" i="2"/>
  <c r="A53" i="2"/>
  <c r="E52" i="2"/>
  <c r="D52" i="2"/>
  <c r="C52" i="2"/>
  <c r="A52" i="2"/>
  <c r="E51" i="2"/>
  <c r="D51" i="2"/>
  <c r="C51" i="2"/>
  <c r="A51" i="2"/>
  <c r="E50" i="2"/>
  <c r="D50" i="2"/>
  <c r="C50" i="2"/>
  <c r="A50" i="2"/>
  <c r="E49" i="2"/>
  <c r="D49" i="2"/>
  <c r="C49" i="2"/>
  <c r="A49" i="2"/>
  <c r="E48" i="2"/>
  <c r="D48" i="2"/>
  <c r="C48" i="2"/>
  <c r="A48" i="2"/>
  <c r="E47" i="2"/>
  <c r="D47" i="2"/>
  <c r="C47" i="2"/>
  <c r="A47" i="2"/>
  <c r="E46" i="2"/>
  <c r="D46" i="2"/>
  <c r="C46" i="2"/>
  <c r="A46" i="2"/>
  <c r="E45" i="2"/>
  <c r="D45" i="2"/>
  <c r="C45" i="2"/>
  <c r="A45" i="2"/>
  <c r="E44" i="2"/>
  <c r="D44" i="2"/>
  <c r="C44" i="2"/>
  <c r="A44" i="2"/>
  <c r="E43" i="2"/>
  <c r="D43" i="2"/>
  <c r="C43" i="2"/>
  <c r="A43" i="2"/>
  <c r="E42" i="2"/>
  <c r="D42" i="2"/>
  <c r="C42" i="2"/>
  <c r="A42" i="2"/>
  <c r="E41" i="2"/>
  <c r="D41" i="2"/>
  <c r="C41" i="2"/>
  <c r="A41" i="2"/>
  <c r="E40" i="2"/>
  <c r="D40" i="2"/>
  <c r="C40" i="2"/>
  <c r="A40" i="2"/>
  <c r="E39" i="2"/>
  <c r="D39" i="2"/>
  <c r="C39" i="2"/>
  <c r="A39" i="2"/>
  <c r="E38" i="2"/>
  <c r="D38" i="2"/>
  <c r="C38" i="2"/>
  <c r="A38" i="2"/>
  <c r="E37" i="2"/>
  <c r="D37" i="2"/>
  <c r="C37" i="2"/>
  <c r="A37" i="2"/>
  <c r="E36" i="2"/>
  <c r="D36" i="2"/>
  <c r="C36" i="2"/>
  <c r="A36" i="2"/>
  <c r="E35" i="2"/>
  <c r="D35" i="2"/>
  <c r="C35" i="2"/>
  <c r="A35" i="2"/>
  <c r="E34" i="2"/>
  <c r="D34" i="2"/>
  <c r="C34" i="2"/>
  <c r="A34" i="2"/>
  <c r="E33" i="2"/>
  <c r="D33" i="2"/>
  <c r="C33" i="2"/>
  <c r="A33" i="2"/>
  <c r="E32" i="2"/>
  <c r="D32" i="2"/>
  <c r="C32" i="2"/>
  <c r="A32" i="2"/>
  <c r="E31" i="2"/>
  <c r="D31" i="2"/>
  <c r="C31" i="2"/>
  <c r="A31" i="2"/>
  <c r="E30" i="2"/>
  <c r="D30" i="2"/>
  <c r="C30" i="2"/>
  <c r="A30" i="2"/>
  <c r="E29" i="2"/>
  <c r="D29" i="2"/>
  <c r="C29" i="2"/>
  <c r="A29" i="2"/>
  <c r="E28" i="2"/>
  <c r="D28" i="2"/>
  <c r="C28" i="2"/>
  <c r="A28" i="2"/>
  <c r="E27" i="2"/>
  <c r="D27" i="2"/>
  <c r="C27" i="2"/>
  <c r="A27" i="2"/>
  <c r="E26" i="2"/>
  <c r="D26" i="2"/>
  <c r="C26" i="2"/>
  <c r="A26" i="2"/>
  <c r="E25" i="2"/>
  <c r="D25" i="2"/>
  <c r="C25" i="2"/>
  <c r="A25" i="2"/>
  <c r="E24" i="2"/>
  <c r="D24" i="2"/>
  <c r="C24" i="2"/>
  <c r="A24" i="2"/>
  <c r="E23" i="2"/>
  <c r="D23" i="2"/>
  <c r="C23" i="2"/>
  <c r="A23" i="2"/>
  <c r="E22" i="2"/>
  <c r="D22" i="2"/>
  <c r="C22" i="2"/>
  <c r="A22" i="2"/>
  <c r="E21" i="2"/>
  <c r="D21" i="2"/>
  <c r="C21" i="2"/>
  <c r="A21" i="2"/>
  <c r="E20" i="2"/>
  <c r="D20" i="2"/>
  <c r="C20" i="2"/>
  <c r="A20" i="2"/>
  <c r="E19" i="2"/>
  <c r="D19" i="2"/>
  <c r="C19" i="2"/>
  <c r="A19" i="2"/>
  <c r="E18" i="2"/>
  <c r="D18" i="2"/>
  <c r="C18" i="2"/>
  <c r="A18" i="2"/>
  <c r="E17" i="2"/>
  <c r="D17" i="2"/>
  <c r="C17" i="2"/>
  <c r="A17" i="2"/>
  <c r="E16" i="2"/>
  <c r="D16" i="2"/>
  <c r="C16" i="2"/>
  <c r="A16" i="2"/>
  <c r="E15" i="2"/>
  <c r="D15" i="2"/>
  <c r="C15" i="2"/>
  <c r="A15" i="2"/>
  <c r="E14" i="2"/>
  <c r="D14" i="2"/>
  <c r="C14" i="2"/>
  <c r="A14" i="2"/>
  <c r="E13" i="2"/>
  <c r="D13" i="2"/>
  <c r="C13" i="2"/>
  <c r="A13" i="2"/>
  <c r="E12" i="2"/>
  <c r="D12" i="2"/>
  <c r="C12" i="2"/>
  <c r="A12" i="2"/>
  <c r="E11" i="2"/>
  <c r="D11" i="2"/>
  <c r="C11" i="2"/>
  <c r="A11" i="2"/>
  <c r="E10" i="2"/>
  <c r="D10" i="2"/>
  <c r="C10" i="2"/>
  <c r="A10" i="2"/>
  <c r="E9" i="2"/>
  <c r="D9" i="2"/>
  <c r="C9" i="2"/>
  <c r="A9" i="2"/>
  <c r="A8" i="2"/>
  <c r="B19" i="1"/>
  <c r="A19" i="1"/>
  <c r="A17" i="1"/>
  <c r="B2" i="18"/>
  <c r="T17" i="3"/>
  <c r="T16" i="3"/>
  <c r="T3" i="5" a="1"/>
  <c r="T3" i="5" s="1"/>
  <c r="T15" i="3"/>
  <c r="S8" i="2" a="1"/>
  <c r="S8" i="2" s="1"/>
  <c r="T14" i="3"/>
  <c r="R3" i="5" a="1"/>
  <c r="R3" i="5" s="1"/>
  <c r="T13" i="3"/>
  <c r="T12" i="3"/>
  <c r="P3" i="5" a="1"/>
  <c r="P3" i="5" s="1"/>
  <c r="T11" i="3"/>
  <c r="O8" i="2" a="1"/>
  <c r="O8" i="2" s="1"/>
  <c r="T10" i="3"/>
  <c r="N8" i="2" a="1"/>
  <c r="N8" i="2" s="1"/>
  <c r="T9" i="3"/>
  <c r="M3" i="5" a="1"/>
  <c r="M3" i="5" s="1"/>
  <c r="T8" i="3"/>
  <c r="L3" i="5" a="1"/>
  <c r="L3" i="5" s="1"/>
  <c r="T7" i="3"/>
  <c r="K8" i="2" a="1"/>
  <c r="K8" i="2" s="1"/>
  <c r="T6" i="3"/>
  <c r="J8" i="2" a="1"/>
  <c r="J8" i="2" s="1"/>
  <c r="T5" i="3"/>
  <c r="T4" i="3"/>
  <c r="H3" i="5" a="1"/>
  <c r="H3" i="5" s="1"/>
  <c r="T3" i="3"/>
  <c r="R3" i="3" a="1"/>
  <c r="R3" i="3" s="1"/>
  <c r="G8" i="2" a="1"/>
  <c r="G8" i="2" s="1"/>
  <c r="T2" i="3"/>
  <c r="A135" i="21" s="1"/>
  <c r="R2" i="3" a="1"/>
  <c r="R2" i="3" s="1"/>
  <c r="LO5" i="23" l="1"/>
  <c r="IM7" i="23"/>
  <c r="LS13" i="23"/>
  <c r="LO34" i="23"/>
  <c r="KQ35" i="23"/>
  <c r="JK51" i="23"/>
  <c r="JG69" i="23"/>
  <c r="KI35" i="23"/>
  <c r="JK28" i="23"/>
  <c r="JS49" i="23"/>
  <c r="KY7" i="23"/>
  <c r="JS69" i="23"/>
  <c r="KY91" i="23"/>
  <c r="JC54" i="23"/>
  <c r="KA7" i="23"/>
  <c r="IM51" i="23"/>
  <c r="JC7" i="23"/>
  <c r="JC83" i="23"/>
  <c r="KI7" i="23"/>
  <c r="IM69" i="23"/>
  <c r="LG87" i="23"/>
  <c r="IM35" i="23"/>
  <c r="LO49" i="23"/>
  <c r="JC101" i="23"/>
  <c r="JG35" i="23"/>
  <c r="LS7" i="23"/>
  <c r="LS51" i="23"/>
  <c r="JO69" i="23"/>
  <c r="II31" i="23"/>
  <c r="IY14" i="23"/>
  <c r="LK35" i="23"/>
  <c r="LK75" i="23"/>
  <c r="IQ85" i="23"/>
  <c r="II6" i="23"/>
  <c r="II49" i="23"/>
  <c r="LC7" i="23"/>
  <c r="KM47" i="23"/>
  <c r="II69" i="23"/>
  <c r="LP83" i="23"/>
  <c r="IY85" i="23"/>
  <c r="LK85" i="23"/>
  <c r="LS49" i="23"/>
  <c r="KE7" i="23"/>
  <c r="LS25" i="23"/>
  <c r="JW35" i="23"/>
  <c r="JG85" i="23"/>
  <c r="JG7" i="23"/>
  <c r="LP35" i="23"/>
  <c r="LS45" i="23"/>
  <c r="IY49" i="23"/>
  <c r="LP60" i="23"/>
  <c r="IQ84" i="23"/>
  <c r="IY101" i="23"/>
  <c r="IQ7" i="23"/>
  <c r="JO47" i="23"/>
  <c r="JW6" i="23"/>
  <c r="KE35" i="23"/>
  <c r="LS35" i="23"/>
  <c r="IQ39" i="23"/>
  <c r="KU49" i="23"/>
  <c r="KU51" i="23"/>
  <c r="LS93" i="23"/>
  <c r="CG25" i="24"/>
  <c r="CZ10" i="24" a="1"/>
  <c r="CZ10" i="24" s="1"/>
  <c r="BX83" i="23" a="1"/>
  <c r="BX83" i="23" s="1"/>
  <c r="JT83" i="23" s="1"/>
  <c r="BX69" i="23" a="1"/>
  <c r="BX69" i="23" s="1"/>
  <c r="JT69" i="23" s="1"/>
  <c r="BX66" i="23" a="1"/>
  <c r="BX66" i="23" s="1"/>
  <c r="JT66" i="23" s="1"/>
  <c r="HX49" i="23"/>
  <c r="LE49" i="23"/>
  <c r="JR7" i="23"/>
  <c r="KG31" i="23"/>
  <c r="KG5" i="23"/>
  <c r="JV7" i="23"/>
  <c r="KW7" i="23"/>
  <c r="KH31" i="23"/>
  <c r="JF35" i="23"/>
  <c r="KW35" i="23"/>
  <c r="LQ49" i="23"/>
  <c r="KG55" i="23"/>
  <c r="IR66" i="23"/>
  <c r="JY83" i="23"/>
  <c r="JU85" i="23"/>
  <c r="AI87" i="23" a="1"/>
  <c r="AI87" i="23" s="1"/>
  <c r="IE87" i="23" s="1"/>
  <c r="AY84" i="23" a="1"/>
  <c r="AY84" i="23" s="1"/>
  <c r="IU84" i="23" s="1"/>
  <c r="BO87" i="23" a="1"/>
  <c r="BO87" i="23" s="1"/>
  <c r="JK87" i="23" s="1"/>
  <c r="CT47" i="23" a="1"/>
  <c r="CT47" i="23" s="1"/>
  <c r="KP47" i="23" s="1"/>
  <c r="DR83" i="23" a="1"/>
  <c r="DR83" i="23" s="1"/>
  <c r="LN83" i="23" s="1"/>
  <c r="KO7" i="23"/>
  <c r="JX7" i="23"/>
  <c r="IS31" i="23"/>
  <c r="IG37" i="23"/>
  <c r="IC59" i="23"/>
  <c r="LQ74" i="23"/>
  <c r="IL93" i="23"/>
  <c r="C5" i="25" a="1"/>
  <c r="C5" i="25" s="1"/>
  <c r="B127" i="25" s="1" a="1"/>
  <c r="B127" i="25" s="1"/>
  <c r="B157" i="25" s="1" a="1"/>
  <c r="B157" i="25" s="1"/>
  <c r="CE69" i="23" a="1"/>
  <c r="CE69" i="23" s="1"/>
  <c r="KA69" i="23" s="1"/>
  <c r="DS90" i="23" a="1"/>
  <c r="DS90" i="23" s="1"/>
  <c r="LO90" i="23" s="1"/>
  <c r="CB71" i="25"/>
  <c r="CB75" i="25"/>
  <c r="CB79" i="25"/>
  <c r="CB83" i="25"/>
  <c r="KR34" i="23"/>
  <c r="ID20" i="23"/>
  <c r="IO49" i="23"/>
  <c r="JQ66" i="23"/>
  <c r="KH83" i="23"/>
  <c r="LJ98" i="23"/>
  <c r="JB7" i="23"/>
  <c r="LI10" i="23"/>
  <c r="KG29" i="23"/>
  <c r="JF31" i="23"/>
  <c r="HZ35" i="23"/>
  <c r="JL35" i="23"/>
  <c r="LB35" i="23"/>
  <c r="IP49" i="23"/>
  <c r="JY49" i="23"/>
  <c r="LQ52" i="23"/>
  <c r="KO59" i="23"/>
  <c r="IF69" i="23"/>
  <c r="KG71" i="23"/>
  <c r="HX79" i="23"/>
  <c r="IF83" i="23"/>
  <c r="KP83" i="23"/>
  <c r="IF85" i="23"/>
  <c r="IL87" i="23"/>
  <c r="CF85" i="23" a="1"/>
  <c r="CF85" i="23" s="1"/>
  <c r="KB85" i="23" s="1"/>
  <c r="CN85" i="23" a="1"/>
  <c r="CN85" i="23" s="1"/>
  <c r="KJ85" i="23" s="1"/>
  <c r="CV37" i="23" a="1"/>
  <c r="CV37" i="23" s="1"/>
  <c r="KR37" i="23" s="1"/>
  <c r="C85" i="25" a="1"/>
  <c r="C85" i="25" s="1"/>
  <c r="C101" i="25" a="1"/>
  <c r="C101" i="25" s="1"/>
  <c r="KX27" i="23"/>
  <c r="KW69" i="23"/>
  <c r="KX85" i="23"/>
  <c r="LQ7" i="23"/>
  <c r="LE7" i="23"/>
  <c r="IK15" i="23"/>
  <c r="HZ21" i="23"/>
  <c r="JH31" i="23"/>
  <c r="IF35" i="23"/>
  <c r="LE35" i="23"/>
  <c r="IR49" i="23"/>
  <c r="KL49" i="23"/>
  <c r="LM50" i="23"/>
  <c r="HX57" i="23"/>
  <c r="KB66" i="23"/>
  <c r="IC71" i="23"/>
  <c r="IS83" i="23"/>
  <c r="KR83" i="23"/>
  <c r="IO85" i="23"/>
  <c r="KS85" i="23"/>
  <c r="IP87" i="23"/>
  <c r="LQ103" i="23"/>
  <c r="BJ29" i="23" a="1"/>
  <c r="BJ29" i="23" s="1"/>
  <c r="JF29" i="23" s="1"/>
  <c r="BR47" i="23" a="1"/>
  <c r="BR47" i="23" s="1"/>
  <c r="JN47" i="23" s="1"/>
  <c r="CO97" i="23" a="1"/>
  <c r="CO97" i="23" s="1"/>
  <c r="KK97" i="23" s="1"/>
  <c r="DE89" i="23" a="1"/>
  <c r="DE89" i="23" s="1"/>
  <c r="LA89" i="23" s="1"/>
  <c r="C102" i="25" a="1"/>
  <c r="C102" i="25" s="1"/>
  <c r="CB72" i="25"/>
  <c r="CB76" i="25"/>
  <c r="CB80" i="25"/>
  <c r="CB84" i="25"/>
  <c r="AD96" i="23" a="1"/>
  <c r="AD96" i="23" s="1"/>
  <c r="HZ96" i="23" s="1"/>
  <c r="AF88" i="23" a="1"/>
  <c r="AF88" i="23" s="1"/>
  <c r="IB88" i="23" s="1"/>
  <c r="BG80" i="23" a="1"/>
  <c r="BG80" i="23" s="1"/>
  <c r="JC80" i="23" s="1"/>
  <c r="BL64" i="23" a="1"/>
  <c r="BL64" i="23" s="1"/>
  <c r="JH64" i="23" s="1"/>
  <c r="CY56" i="23" a="1"/>
  <c r="CY56" i="23" s="1"/>
  <c r="KU56" i="23" s="1"/>
  <c r="AO48" i="23" a="1"/>
  <c r="AO48" i="23" s="1"/>
  <c r="IK48" i="23" s="1"/>
  <c r="AF32" i="23" a="1"/>
  <c r="AF32" i="23" s="1"/>
  <c r="IB32" i="23" s="1"/>
  <c r="DK24" i="23" a="1"/>
  <c r="DK24" i="23" s="1"/>
  <c r="LG24" i="23" s="1"/>
  <c r="CQ16" i="23" a="1"/>
  <c r="CQ16" i="23" s="1"/>
  <c r="KM16" i="23" s="1"/>
  <c r="DF8" i="23" a="1"/>
  <c r="DF8" i="23" s="1"/>
  <c r="LB8" i="23" s="1"/>
  <c r="IW22" i="23"/>
  <c r="IR7" i="23"/>
  <c r="IF24" i="23"/>
  <c r="KZ35" i="23"/>
  <c r="JX49" i="23"/>
  <c r="JV85" i="23"/>
  <c r="HX7" i="23"/>
  <c r="LJ7" i="23"/>
  <c r="JM11" i="23"/>
  <c r="JR21" i="23"/>
  <c r="KW30" i="23"/>
  <c r="JQ31" i="23"/>
  <c r="IF33" i="23"/>
  <c r="IK35" i="23"/>
  <c r="JY35" i="23"/>
  <c r="KK39" i="23"/>
  <c r="KS49" i="23"/>
  <c r="LI53" i="23"/>
  <c r="IW65" i="23"/>
  <c r="IK69" i="23"/>
  <c r="KK69" i="23"/>
  <c r="HX80" i="23"/>
  <c r="JA83" i="23"/>
  <c r="LD83" i="23"/>
  <c r="LJ85" i="23"/>
  <c r="JA87" i="23"/>
  <c r="HX95" i="23"/>
  <c r="KW100" i="23"/>
  <c r="DN41" i="23" a="1"/>
  <c r="DN41" i="23" s="1"/>
  <c r="LJ41" i="23" s="1"/>
  <c r="IT35" i="23"/>
  <c r="LE31" i="23"/>
  <c r="JZ47" i="23"/>
  <c r="IB63" i="23"/>
  <c r="LB83" i="23"/>
  <c r="LJ87" i="23"/>
  <c r="JJ5" i="23"/>
  <c r="ID7" i="23"/>
  <c r="JI7" i="23"/>
  <c r="KN7" i="23"/>
  <c r="LM7" i="23"/>
  <c r="JX31" i="23"/>
  <c r="JA49" i="23"/>
  <c r="HZ58" i="23"/>
  <c r="LR67" i="23"/>
  <c r="KO69" i="23"/>
  <c r="LD72" i="23"/>
  <c r="JJ87" i="23"/>
  <c r="CB73" i="25"/>
  <c r="CB77" i="25"/>
  <c r="CB81" i="25"/>
  <c r="CB85" i="25"/>
  <c r="JQ7" i="23"/>
  <c r="LQ31" i="23"/>
  <c r="KN46" i="23"/>
  <c r="JA58" i="23"/>
  <c r="LR61" i="23"/>
  <c r="LR66" i="23"/>
  <c r="IW69" i="23"/>
  <c r="KR69" i="23"/>
  <c r="JI77" i="23"/>
  <c r="IK81" i="23"/>
  <c r="JL83" i="23"/>
  <c r="LE87" i="23"/>
  <c r="IG92" i="23"/>
  <c r="LQ101" i="23"/>
  <c r="IK7" i="23"/>
  <c r="KC31" i="23"/>
  <c r="JH49" i="23"/>
  <c r="KP7" i="23"/>
  <c r="IA31" i="23"/>
  <c r="JA35" i="23"/>
  <c r="IG36" i="23"/>
  <c r="IG49" i="23"/>
  <c r="JJ49" i="23"/>
  <c r="LI49" i="23"/>
  <c r="LM58" i="23"/>
  <c r="IP66" i="23"/>
  <c r="IB68" i="23"/>
  <c r="JF69" i="23"/>
  <c r="KS69" i="23"/>
  <c r="LQ73" i="23"/>
  <c r="IG77" i="23"/>
  <c r="JJ85" i="23"/>
  <c r="KZ86" i="23"/>
  <c r="IG97" i="23"/>
  <c r="C74" i="25" a="1"/>
  <c r="C74" i="25" s="1"/>
  <c r="C82" i="25" a="1"/>
  <c r="C82" i="25" s="1"/>
  <c r="CB74" i="25"/>
  <c r="CB78" i="25"/>
  <c r="CB82" i="25"/>
  <c r="DC2" i="25"/>
  <c r="DB2" i="25"/>
  <c r="DA2" i="25"/>
  <c r="CZ2" i="25"/>
  <c r="DI2" i="25"/>
  <c r="CB12" i="25"/>
  <c r="CB11" i="25"/>
  <c r="CB9" i="25"/>
  <c r="CB13" i="25"/>
  <c r="CB17" i="25"/>
  <c r="CB21" i="25"/>
  <c r="CB25" i="25"/>
  <c r="CB29" i="25"/>
  <c r="CB33" i="25"/>
  <c r="CB37" i="25"/>
  <c r="CB41" i="25"/>
  <c r="CB45" i="25"/>
  <c r="CB49" i="25"/>
  <c r="CB53" i="25"/>
  <c r="CB57" i="25"/>
  <c r="CB61" i="25"/>
  <c r="CB65" i="25"/>
  <c r="CB10" i="25"/>
  <c r="CB18" i="25"/>
  <c r="CB22" i="25"/>
  <c r="CB26" i="25"/>
  <c r="CB30" i="25"/>
  <c r="CB34" i="25"/>
  <c r="CB38" i="25"/>
  <c r="CB42" i="25"/>
  <c r="CB46" i="25"/>
  <c r="CB50" i="25"/>
  <c r="CB54" i="25"/>
  <c r="CB58" i="25"/>
  <c r="CB62" i="25"/>
  <c r="CB66" i="25"/>
  <c r="CB19" i="25"/>
  <c r="CB23" i="25"/>
  <c r="CB27" i="25"/>
  <c r="CB31" i="25"/>
  <c r="CB35" i="25"/>
  <c r="CB39" i="25"/>
  <c r="CB43" i="25"/>
  <c r="CB47" i="25"/>
  <c r="CB51" i="25"/>
  <c r="CB55" i="25"/>
  <c r="CB59" i="25"/>
  <c r="CB63" i="25"/>
  <c r="CB67" i="25"/>
  <c r="CB20" i="25"/>
  <c r="CB24" i="25"/>
  <c r="CB28" i="25"/>
  <c r="CB32" i="25"/>
  <c r="CB36" i="25"/>
  <c r="CB40" i="25"/>
  <c r="CB44" i="25"/>
  <c r="CB48" i="25"/>
  <c r="CB52" i="25"/>
  <c r="CB56" i="25"/>
  <c r="CB60" i="25"/>
  <c r="CB64" i="25"/>
  <c r="CB68" i="25"/>
  <c r="H77" i="15"/>
  <c r="I77" i="15"/>
  <c r="G60" i="15"/>
  <c r="AL1" i="13" a="1"/>
  <c r="AL1" i="13" s="1"/>
  <c r="AM1" i="13" a="1"/>
  <c r="AM1" i="13" s="1"/>
  <c r="CK1" i="13" a="1"/>
  <c r="CK1" i="13" s="1"/>
  <c r="AN1" i="13" a="1"/>
  <c r="AN1" i="13" s="1"/>
  <c r="CJ1" i="13" a="1"/>
  <c r="CJ1" i="13" s="1"/>
  <c r="AO1" i="13" a="1"/>
  <c r="AO1" i="13" s="1"/>
  <c r="CL1" i="13" a="1"/>
  <c r="CL1" i="13" s="1"/>
  <c r="AP1" i="13" a="1"/>
  <c r="AP1" i="13" s="1"/>
  <c r="CM1" i="13" a="1"/>
  <c r="CM1" i="13" s="1"/>
  <c r="AQ1" i="13" a="1"/>
  <c r="AQ1" i="13" s="1"/>
  <c r="CN1" i="13" a="1"/>
  <c r="CN1" i="13" s="1"/>
  <c r="AR1" i="13" a="1"/>
  <c r="AR1" i="13" s="1"/>
  <c r="DM80" i="23" a="1"/>
  <c r="DM80" i="23" s="1"/>
  <c r="LI80" i="23" s="1"/>
  <c r="BL80" i="23" a="1"/>
  <c r="BL80" i="23" s="1"/>
  <c r="JH80" i="23" s="1"/>
  <c r="DS16" i="23" a="1"/>
  <c r="DS16" i="23" s="1"/>
  <c r="LO16" i="23" s="1"/>
  <c r="AH80" i="23" a="1"/>
  <c r="AH80" i="23" s="1"/>
  <c r="ID80" i="23" s="1"/>
  <c r="AO80" i="23" a="1"/>
  <c r="AO80" i="23" s="1"/>
  <c r="IK80" i="23" s="1"/>
  <c r="AQ80" i="23" a="1"/>
  <c r="AQ80" i="23" s="1"/>
  <c r="IM80" i="23" s="1"/>
  <c r="AV80" i="23" a="1"/>
  <c r="AV80" i="23" s="1"/>
  <c r="IR80" i="23" s="1"/>
  <c r="BY88" i="23" a="1"/>
  <c r="BY88" i="23" s="1"/>
  <c r="JU88" i="23" s="1"/>
  <c r="AY80" i="23" a="1"/>
  <c r="AY80" i="23" s="1"/>
  <c r="IU80" i="23" s="1"/>
  <c r="U3" i="5" a="1"/>
  <c r="U3" i="5" s="1"/>
  <c r="A235" i="21"/>
  <c r="A253" i="21"/>
  <c r="A271" i="21"/>
  <c r="A99" i="21"/>
  <c r="A117" i="21"/>
  <c r="W140" i="21"/>
  <c r="BV140" i="21"/>
  <c r="BB140" i="21"/>
  <c r="B140" i="21"/>
  <c r="AW140" i="21"/>
  <c r="AP140" i="21"/>
  <c r="AE140" i="21"/>
  <c r="BQ140" i="21"/>
  <c r="BQ142" i="21" s="1"/>
  <c r="BU144" i="21"/>
  <c r="BU145" i="21" s="1"/>
  <c r="AK140" i="21"/>
  <c r="AK142" i="21" s="1"/>
  <c r="BZ140" i="21"/>
  <c r="BZ142" i="21" s="1"/>
  <c r="CN140" i="21"/>
  <c r="AS140" i="21"/>
  <c r="CH140" i="21"/>
  <c r="B144" i="21"/>
  <c r="F139" i="11" s="1" a="1"/>
  <c r="F139" i="11" s="1"/>
  <c r="BM140" i="21"/>
  <c r="CV140" i="21"/>
  <c r="CV142" i="21" s="1"/>
  <c r="AG140" i="21"/>
  <c r="AG142" i="21" s="1"/>
  <c r="AC144" i="21"/>
  <c r="AS144" i="21"/>
  <c r="E140" i="21"/>
  <c r="M140" i="21"/>
  <c r="CC140" i="21"/>
  <c r="CC142" i="21" s="1"/>
  <c r="CQ140" i="21"/>
  <c r="CQ142" i="21" s="1"/>
  <c r="N140" i="21"/>
  <c r="N142" i="21" s="1"/>
  <c r="GB100" i="23" a="1"/>
  <c r="GB100" i="23" s="1"/>
  <c r="GB101" i="23" a="1"/>
  <c r="GB101" i="23" s="1"/>
  <c r="GB102" i="23" a="1"/>
  <c r="GB102" i="23" s="1"/>
  <c r="GB99" i="23" a="1"/>
  <c r="GB99" i="23" s="1"/>
  <c r="GB103" i="23" a="1"/>
  <c r="GB103" i="23" s="1"/>
  <c r="GB97" i="23" a="1"/>
  <c r="GB97" i="23" s="1"/>
  <c r="GB96" i="23" a="1"/>
  <c r="GB96" i="23" s="1"/>
  <c r="GB95" i="23" a="1"/>
  <c r="GB95" i="23" s="1"/>
  <c r="GB98" i="23" a="1"/>
  <c r="GB98" i="23" s="1"/>
  <c r="GB92" i="23" a="1"/>
  <c r="GB92" i="23" s="1"/>
  <c r="GB93" i="23" a="1"/>
  <c r="GB93" i="23" s="1"/>
  <c r="GB94" i="23" a="1"/>
  <c r="GB94" i="23" s="1"/>
  <c r="GB90" i="23" a="1"/>
  <c r="GB90" i="23" s="1"/>
  <c r="GB89" i="23" a="1"/>
  <c r="GB89" i="23" s="1"/>
  <c r="GB87" i="23" a="1"/>
  <c r="GB87" i="23" s="1"/>
  <c r="GB88" i="23" a="1"/>
  <c r="GB88" i="23" s="1"/>
  <c r="GB83" i="23" a="1"/>
  <c r="GB83" i="23" s="1"/>
  <c r="GB86" i="23" a="1"/>
  <c r="GB86" i="23" s="1"/>
  <c r="GB91" i="23" a="1"/>
  <c r="GB91" i="23" s="1"/>
  <c r="GB85" i="23" a="1"/>
  <c r="GB85" i="23" s="1"/>
  <c r="GB80" i="23" a="1"/>
  <c r="GB80" i="23" s="1"/>
  <c r="GB81" i="23" a="1"/>
  <c r="GB81" i="23" s="1"/>
  <c r="GB84" i="23" a="1"/>
  <c r="GB84" i="23" s="1"/>
  <c r="GB82" i="23" a="1"/>
  <c r="GB82" i="23" s="1"/>
  <c r="GB78" i="23" a="1"/>
  <c r="GB78" i="23" s="1"/>
  <c r="GB79" i="23" a="1"/>
  <c r="GB79" i="23" s="1"/>
  <c r="GB77" i="23" a="1"/>
  <c r="GB77" i="23" s="1"/>
  <c r="GB76" i="23" a="1"/>
  <c r="GB76" i="23" s="1"/>
  <c r="GB75" i="23" a="1"/>
  <c r="GB75" i="23" s="1"/>
  <c r="GB71" i="23" a="1"/>
  <c r="GB71" i="23" s="1"/>
  <c r="GB69" i="23" a="1"/>
  <c r="GB69" i="23" s="1"/>
  <c r="GB72" i="23" a="1"/>
  <c r="GB72" i="23" s="1"/>
  <c r="GB74" i="23" a="1"/>
  <c r="GB74" i="23" s="1"/>
  <c r="GB73" i="23" a="1"/>
  <c r="GB73" i="23" s="1"/>
  <c r="GB70" i="23" a="1"/>
  <c r="GB70" i="23" s="1"/>
  <c r="GB64" i="23" a="1"/>
  <c r="GB64" i="23" s="1"/>
  <c r="GB62" i="23" a="1"/>
  <c r="GB62" i="23" s="1"/>
  <c r="GB60" i="23" a="1"/>
  <c r="GB60" i="23" s="1"/>
  <c r="GB66" i="23" a="1"/>
  <c r="GB66" i="23" s="1"/>
  <c r="GB68" i="23" a="1"/>
  <c r="GB68" i="23" s="1"/>
  <c r="GB65" i="23" a="1"/>
  <c r="GB65" i="23" s="1"/>
  <c r="GB63" i="23" a="1"/>
  <c r="GB63" i="23" s="1"/>
  <c r="GB61" i="23" a="1"/>
  <c r="GB61" i="23" s="1"/>
  <c r="GB67" i="23" a="1"/>
  <c r="GB67" i="23" s="1"/>
  <c r="GB59" i="23" a="1"/>
  <c r="GB59" i="23" s="1"/>
  <c r="GB56" i="23" a="1"/>
  <c r="GB56" i="23" s="1"/>
  <c r="GB55" i="23" a="1"/>
  <c r="GB55" i="23" s="1"/>
  <c r="GB57" i="23" a="1"/>
  <c r="GB57" i="23" s="1"/>
  <c r="GB58" i="23" a="1"/>
  <c r="GB58" i="23" s="1"/>
  <c r="GB53" i="23" a="1"/>
  <c r="GB53" i="23" s="1"/>
  <c r="GB51" i="23" a="1"/>
  <c r="GB51" i="23" s="1"/>
  <c r="GB49" i="23" a="1"/>
  <c r="GB49" i="23" s="1"/>
  <c r="GB48" i="23" a="1"/>
  <c r="GB48" i="23" s="1"/>
  <c r="GB54" i="23" a="1"/>
  <c r="GB54" i="23" s="1"/>
  <c r="GB52" i="23" a="1"/>
  <c r="GB52" i="23" s="1"/>
  <c r="GB50" i="23" a="1"/>
  <c r="GB50" i="23" s="1"/>
  <c r="GB46" i="23" a="1"/>
  <c r="GB46" i="23" s="1"/>
  <c r="GB44" i="23" a="1"/>
  <c r="GB44" i="23" s="1"/>
  <c r="GB40" i="23" a="1"/>
  <c r="GB40" i="23" s="1"/>
  <c r="GB39" i="23" a="1"/>
  <c r="GB39" i="23" s="1"/>
  <c r="GB45" i="23" a="1"/>
  <c r="GB45" i="23" s="1"/>
  <c r="GB43" i="23" a="1"/>
  <c r="GB43" i="23" s="1"/>
  <c r="GB42" i="23" a="1"/>
  <c r="GB42" i="23" s="1"/>
  <c r="GB47" i="23" a="1"/>
  <c r="GB47" i="23" s="1"/>
  <c r="GB41" i="23" a="1"/>
  <c r="GB41" i="23" s="1"/>
  <c r="GB38" i="23" a="1"/>
  <c r="GB38" i="23" s="1"/>
  <c r="GB32" i="23" a="1"/>
  <c r="GB32" i="23" s="1"/>
  <c r="GB30" i="23" a="1"/>
  <c r="GB30" i="23" s="1"/>
  <c r="GB34" i="23" a="1"/>
  <c r="GB34" i="23" s="1"/>
  <c r="GB36" i="23" a="1"/>
  <c r="GB36" i="23" s="1"/>
  <c r="GB33" i="23" a="1"/>
  <c r="GB33" i="23" s="1"/>
  <c r="GB37" i="23" a="1"/>
  <c r="GB37" i="23" s="1"/>
  <c r="GB31" i="23" a="1"/>
  <c r="GB31" i="23" s="1"/>
  <c r="GB29" i="23" a="1"/>
  <c r="GB29" i="23" s="1"/>
  <c r="GB35" i="23" a="1"/>
  <c r="GB35" i="23" s="1"/>
  <c r="GB27" i="23" a="1"/>
  <c r="GB27" i="23" s="1"/>
  <c r="GB25" i="23" a="1"/>
  <c r="GB25" i="23" s="1"/>
  <c r="GB28" i="23" a="1"/>
  <c r="GB28" i="23" s="1"/>
  <c r="GB26" i="23" a="1"/>
  <c r="GB26" i="23" s="1"/>
  <c r="GB24" i="23" a="1"/>
  <c r="GB24" i="23" s="1"/>
  <c r="GB22" i="23" a="1"/>
  <c r="GB22" i="23" s="1"/>
  <c r="GB23" i="23" a="1"/>
  <c r="GB23" i="23" s="1"/>
  <c r="GB17" i="23" a="1"/>
  <c r="GB17" i="23" s="1"/>
  <c r="GB16" i="23" a="1"/>
  <c r="GB16" i="23" s="1"/>
  <c r="GB20" i="23" a="1"/>
  <c r="GB20" i="23" s="1"/>
  <c r="GB18" i="23" a="1"/>
  <c r="GB18" i="23" s="1"/>
  <c r="GB21" i="23" a="1"/>
  <c r="GB21" i="23" s="1"/>
  <c r="GB19" i="23" a="1"/>
  <c r="GB19" i="23" s="1"/>
  <c r="GB10" i="23" a="1"/>
  <c r="GB10" i="23" s="1"/>
  <c r="GB12" i="23" a="1"/>
  <c r="GB12" i="23" s="1"/>
  <c r="GB8" i="23" a="1"/>
  <c r="GB8" i="23" s="1"/>
  <c r="GB6" i="23" a="1"/>
  <c r="GB6" i="23" s="1"/>
  <c r="GB4" i="23" a="1"/>
  <c r="GB4" i="23" s="1"/>
  <c r="GB15" i="23" a="1"/>
  <c r="GB15" i="23" s="1"/>
  <c r="GB14" i="23" a="1"/>
  <c r="GB14" i="23" s="1"/>
  <c r="GB13" i="23" a="1"/>
  <c r="GB13" i="23" s="1"/>
  <c r="GB11" i="23" a="1"/>
  <c r="GB11" i="23" s="1"/>
  <c r="GB9" i="23" a="1"/>
  <c r="GB9" i="23" s="1"/>
  <c r="GB7" i="23" a="1"/>
  <c r="GB7" i="23" s="1"/>
  <c r="GB5" i="23" a="1"/>
  <c r="GB5" i="23" s="1"/>
  <c r="FV100" i="23" a="1"/>
  <c r="FV100" i="23" s="1"/>
  <c r="FV102" i="23" a="1"/>
  <c r="FV102" i="23" s="1"/>
  <c r="FV103" i="23" a="1"/>
  <c r="FV103" i="23" s="1"/>
  <c r="FV101" i="23" a="1"/>
  <c r="FV101" i="23" s="1"/>
  <c r="FV97" i="23" a="1"/>
  <c r="FV97" i="23" s="1"/>
  <c r="FV96" i="23" a="1"/>
  <c r="FV96" i="23" s="1"/>
  <c r="FV98" i="23" a="1"/>
  <c r="FV98" i="23" s="1"/>
  <c r="FV99" i="23" a="1"/>
  <c r="FV99" i="23" s="1"/>
  <c r="FV95" i="23" a="1"/>
  <c r="FV95" i="23" s="1"/>
  <c r="FV92" i="23" a="1"/>
  <c r="FV92" i="23" s="1"/>
  <c r="FV93" i="23" a="1"/>
  <c r="FV93" i="23" s="1"/>
  <c r="FV89" i="23" a="1"/>
  <c r="FV89" i="23" s="1"/>
  <c r="FV94" i="23" a="1"/>
  <c r="FV94" i="23" s="1"/>
  <c r="FV91" i="23" a="1"/>
  <c r="FV91" i="23" s="1"/>
  <c r="FV90" i="23" a="1"/>
  <c r="FV90" i="23" s="1"/>
  <c r="FV88" i="23" a="1"/>
  <c r="FV88" i="23" s="1"/>
  <c r="FV83" i="23" a="1"/>
  <c r="FV83" i="23" s="1"/>
  <c r="FV87" i="23" a="1"/>
  <c r="FV87" i="23" s="1"/>
  <c r="FV85" i="23" a="1"/>
  <c r="FV85" i="23" s="1"/>
  <c r="FV86" i="23" a="1"/>
  <c r="FV86" i="23" s="1"/>
  <c r="FV82" i="23" a="1"/>
  <c r="FV82" i="23" s="1"/>
  <c r="FV84" i="23" a="1"/>
  <c r="FV84" i="23" s="1"/>
  <c r="FV80" i="23" a="1"/>
  <c r="FV80" i="23" s="1"/>
  <c r="FV81" i="23" a="1"/>
  <c r="FV81" i="23" s="1"/>
  <c r="FV75" i="23" a="1"/>
  <c r="FV75" i="23" s="1"/>
  <c r="FV77" i="23" a="1"/>
  <c r="FV77" i="23" s="1"/>
  <c r="FV76" i="23" a="1"/>
  <c r="FV76" i="23" s="1"/>
  <c r="FV79" i="23" a="1"/>
  <c r="FV79" i="23" s="1"/>
  <c r="FV78" i="23" a="1"/>
  <c r="FV78" i="23" s="1"/>
  <c r="FV72" i="23" a="1"/>
  <c r="FV72" i="23" s="1"/>
  <c r="FV71" i="23" a="1"/>
  <c r="FV71" i="23" s="1"/>
  <c r="FV74" i="23" a="1"/>
  <c r="FV74" i="23" s="1"/>
  <c r="FV73" i="23" a="1"/>
  <c r="FV73" i="23" s="1"/>
  <c r="FV70" i="23" a="1"/>
  <c r="FV70" i="23" s="1"/>
  <c r="FV66" i="23" a="1"/>
  <c r="FV66" i="23" s="1"/>
  <c r="FV65" i="23" a="1"/>
  <c r="FV65" i="23" s="1"/>
  <c r="FV63" i="23" a="1"/>
  <c r="FV63" i="23" s="1"/>
  <c r="FV61" i="23" a="1"/>
  <c r="FV61" i="23" s="1"/>
  <c r="FV68" i="23" a="1"/>
  <c r="FV68" i="23" s="1"/>
  <c r="FV67" i="23" a="1"/>
  <c r="FV67" i="23" s="1"/>
  <c r="FV69" i="23" a="1"/>
  <c r="FV69" i="23" s="1"/>
  <c r="FV64" i="23" a="1"/>
  <c r="FV64" i="23" s="1"/>
  <c r="FV62" i="23" a="1"/>
  <c r="FV62" i="23" s="1"/>
  <c r="FV60" i="23" a="1"/>
  <c r="FV60" i="23" s="1"/>
  <c r="FV59" i="23" a="1"/>
  <c r="FV59" i="23" s="1"/>
  <c r="FV53" i="23" a="1"/>
  <c r="FV53" i="23" s="1"/>
  <c r="FV51" i="23" a="1"/>
  <c r="FV51" i="23" s="1"/>
  <c r="FV49" i="23" a="1"/>
  <c r="FV49" i="23" s="1"/>
  <c r="FV48" i="23" a="1"/>
  <c r="FV48" i="23" s="1"/>
  <c r="FV57" i="23" a="1"/>
  <c r="FV57" i="23" s="1"/>
  <c r="FV56" i="23" a="1"/>
  <c r="FV56" i="23" s="1"/>
  <c r="FV55" i="23" a="1"/>
  <c r="FV55" i="23" s="1"/>
  <c r="FV54" i="23" a="1"/>
  <c r="FV54" i="23" s="1"/>
  <c r="FV52" i="23" a="1"/>
  <c r="FV52" i="23" s="1"/>
  <c r="FV50" i="23" a="1"/>
  <c r="FV50" i="23" s="1"/>
  <c r="FV58" i="23" a="1"/>
  <c r="FV58" i="23" s="1"/>
  <c r="FV43" i="23" a="1"/>
  <c r="FV43" i="23" s="1"/>
  <c r="FV42" i="23" a="1"/>
  <c r="FV42" i="23" s="1"/>
  <c r="FV41" i="23" a="1"/>
  <c r="FV41" i="23" s="1"/>
  <c r="FV40" i="23" a="1"/>
  <c r="FV40" i="23" s="1"/>
  <c r="FV39" i="23" a="1"/>
  <c r="FV39" i="23" s="1"/>
  <c r="FV45" i="23" a="1"/>
  <c r="FV45" i="23" s="1"/>
  <c r="FV47" i="23" a="1"/>
  <c r="FV47" i="23" s="1"/>
  <c r="FV46" i="23" a="1"/>
  <c r="FV46" i="23" s="1"/>
  <c r="FV44" i="23" a="1"/>
  <c r="FV44" i="23" s="1"/>
  <c r="FV34" i="23" a="1"/>
  <c r="FV34" i="23" s="1"/>
  <c r="FV33" i="23" a="1"/>
  <c r="FV33" i="23" s="1"/>
  <c r="FV31" i="23" a="1"/>
  <c r="FV31" i="23" s="1"/>
  <c r="FV29" i="23" a="1"/>
  <c r="FV29" i="23" s="1"/>
  <c r="FV37" i="23" a="1"/>
  <c r="FV37" i="23" s="1"/>
  <c r="FV36" i="23" a="1"/>
  <c r="FV36" i="23" s="1"/>
  <c r="FV38" i="23" a="1"/>
  <c r="FV38" i="23" s="1"/>
  <c r="FV35" i="23" a="1"/>
  <c r="FV35" i="23" s="1"/>
  <c r="FV32" i="23" a="1"/>
  <c r="FV32" i="23" s="1"/>
  <c r="FV30" i="23" a="1"/>
  <c r="FV30" i="23" s="1"/>
  <c r="FV27" i="23" a="1"/>
  <c r="FV27" i="23" s="1"/>
  <c r="FV25" i="23" a="1"/>
  <c r="FV25" i="23" s="1"/>
  <c r="FV28" i="23" a="1"/>
  <c r="FV28" i="23" s="1"/>
  <c r="FV26" i="23" a="1"/>
  <c r="FV26" i="23" s="1"/>
  <c r="FV24" i="23" a="1"/>
  <c r="FV24" i="23" s="1"/>
  <c r="FV22" i="23" a="1"/>
  <c r="FV22" i="23" s="1"/>
  <c r="FV23" i="23" a="1"/>
  <c r="FV23" i="23" s="1"/>
  <c r="FV17" i="23" a="1"/>
  <c r="FV17" i="23" s="1"/>
  <c r="FV19" i="23" a="1"/>
  <c r="FV19" i="23" s="1"/>
  <c r="FV15" i="23" a="1"/>
  <c r="FV15" i="23" s="1"/>
  <c r="FV20" i="23" a="1"/>
  <c r="FV20" i="23" s="1"/>
  <c r="FV21" i="23" a="1"/>
  <c r="FV21" i="23" s="1"/>
  <c r="FV18" i="23" a="1"/>
  <c r="FV18" i="23" s="1"/>
  <c r="FV10" i="23" a="1"/>
  <c r="FV10" i="23" s="1"/>
  <c r="FV8" i="23" a="1"/>
  <c r="FV8" i="23" s="1"/>
  <c r="FV6" i="23" a="1"/>
  <c r="FV6" i="23" s="1"/>
  <c r="FV4" i="23" a="1"/>
  <c r="FV4" i="23" s="1"/>
  <c r="FV14" i="23" a="1"/>
  <c r="FV14" i="23" s="1"/>
  <c r="FV13" i="23" a="1"/>
  <c r="FV13" i="23" s="1"/>
  <c r="FV12" i="23" a="1"/>
  <c r="FV12" i="23" s="1"/>
  <c r="FV11" i="23" a="1"/>
  <c r="FV11" i="23" s="1"/>
  <c r="FV7" i="23" a="1"/>
  <c r="FV7" i="23" s="1"/>
  <c r="FV5" i="23" a="1"/>
  <c r="FV5" i="23" s="1"/>
  <c r="FV9" i="23" a="1"/>
  <c r="FV9" i="23" s="1"/>
  <c r="FV16" i="23" a="1"/>
  <c r="FV16" i="23" s="1"/>
  <c r="GW103" i="23" a="1"/>
  <c r="GW103" i="23" s="1"/>
  <c r="GW102" i="23" a="1"/>
  <c r="GW102" i="23" s="1"/>
  <c r="GW100" i="23" a="1"/>
  <c r="GW100" i="23" s="1"/>
  <c r="GW101" i="23" a="1"/>
  <c r="GW101" i="23" s="1"/>
  <c r="GW96" i="23" a="1"/>
  <c r="GW96" i="23" s="1"/>
  <c r="GW95" i="23" a="1"/>
  <c r="GW95" i="23" s="1"/>
  <c r="GW99" i="23" a="1"/>
  <c r="GW99" i="23" s="1"/>
  <c r="GW98" i="23" a="1"/>
  <c r="GW98" i="23" s="1"/>
  <c r="GW97" i="23" a="1"/>
  <c r="GW97" i="23" s="1"/>
  <c r="GW91" i="23" a="1"/>
  <c r="GW91" i="23" s="1"/>
  <c r="GW93" i="23" a="1"/>
  <c r="GW93" i="23" s="1"/>
  <c r="GW94" i="23" a="1"/>
  <c r="GW94" i="23" s="1"/>
  <c r="GW92" i="23" a="1"/>
  <c r="GW92" i="23" s="1"/>
  <c r="GW88" i="23" a="1"/>
  <c r="GW88" i="23" s="1"/>
  <c r="GW90" i="23" a="1"/>
  <c r="GW90" i="23" s="1"/>
  <c r="GW89" i="23" a="1"/>
  <c r="GW89" i="23" s="1"/>
  <c r="GW87" i="23" a="1"/>
  <c r="GW87" i="23" s="1"/>
  <c r="GW86" i="23" a="1"/>
  <c r="GW86" i="23" s="1"/>
  <c r="GW85" i="23" a="1"/>
  <c r="GW85" i="23" s="1"/>
  <c r="GW83" i="23" a="1"/>
  <c r="GW83" i="23" s="1"/>
  <c r="GW81" i="23" a="1"/>
  <c r="GW81" i="23" s="1"/>
  <c r="GW82" i="23" a="1"/>
  <c r="GW82" i="23" s="1"/>
  <c r="GW84" i="23" a="1"/>
  <c r="GW84" i="23" s="1"/>
  <c r="GW80" i="23" a="1"/>
  <c r="GW80" i="23" s="1"/>
  <c r="GW79" i="23" a="1"/>
  <c r="GW79" i="23" s="1"/>
  <c r="GW77" i="23" a="1"/>
  <c r="GW77" i="23" s="1"/>
  <c r="GW78" i="23" a="1"/>
  <c r="GW78" i="23" s="1"/>
  <c r="GW75" i="23" a="1"/>
  <c r="GW75" i="23" s="1"/>
  <c r="GW76" i="23" a="1"/>
  <c r="GW76" i="23" s="1"/>
  <c r="GW74" i="23" a="1"/>
  <c r="GW74" i="23" s="1"/>
  <c r="GW71" i="23" a="1"/>
  <c r="GW71" i="23" s="1"/>
  <c r="GW70" i="23" a="1"/>
  <c r="GW70" i="23" s="1"/>
  <c r="GW72" i="23" a="1"/>
  <c r="GW72" i="23" s="1"/>
  <c r="GW73" i="23" a="1"/>
  <c r="GW73" i="23" s="1"/>
  <c r="GW67" i="23" a="1"/>
  <c r="GW67" i="23" s="1"/>
  <c r="GW59" i="23" a="1"/>
  <c r="GW59" i="23" s="1"/>
  <c r="GW64" i="23" a="1"/>
  <c r="GW64" i="23" s="1"/>
  <c r="GW62" i="23" a="1"/>
  <c r="GW62" i="23" s="1"/>
  <c r="GW60" i="23" a="1"/>
  <c r="GW60" i="23" s="1"/>
  <c r="GW68" i="23" a="1"/>
  <c r="GW68" i="23" s="1"/>
  <c r="GW69" i="23" a="1"/>
  <c r="GW69" i="23" s="1"/>
  <c r="GW66" i="23" a="1"/>
  <c r="GW66" i="23" s="1"/>
  <c r="GW65" i="23" a="1"/>
  <c r="GW65" i="23" s="1"/>
  <c r="GW63" i="23" a="1"/>
  <c r="GW63" i="23" s="1"/>
  <c r="GW61" i="23" a="1"/>
  <c r="GW61" i="23" s="1"/>
  <c r="GW58" i="23" a="1"/>
  <c r="GW58" i="23" s="1"/>
  <c r="GW54" i="23" a="1"/>
  <c r="GW54" i="23" s="1"/>
  <c r="GW52" i="23" a="1"/>
  <c r="GW52" i="23" s="1"/>
  <c r="GW50" i="23" a="1"/>
  <c r="GW50" i="23" s="1"/>
  <c r="GW57" i="23" a="1"/>
  <c r="GW57" i="23" s="1"/>
  <c r="GW48" i="23" a="1"/>
  <c r="GW48" i="23" s="1"/>
  <c r="GW53" i="23" a="1"/>
  <c r="GW53" i="23" s="1"/>
  <c r="GW51" i="23" a="1"/>
  <c r="GW51" i="23" s="1"/>
  <c r="GW49" i="23" a="1"/>
  <c r="GW49" i="23" s="1"/>
  <c r="GW56" i="23" a="1"/>
  <c r="GW56" i="23" s="1"/>
  <c r="GW55" i="23" a="1"/>
  <c r="GW55" i="23" s="1"/>
  <c r="GW40" i="23" a="1"/>
  <c r="GW40" i="23" s="1"/>
  <c r="GW43" i="23" a="1"/>
  <c r="GW43" i="23" s="1"/>
  <c r="GW42" i="23" a="1"/>
  <c r="GW42" i="23" s="1"/>
  <c r="GW46" i="23" a="1"/>
  <c r="GW46" i="23" s="1"/>
  <c r="GW44" i="23" a="1"/>
  <c r="GW44" i="23" s="1"/>
  <c r="GW47" i="23" a="1"/>
  <c r="GW47" i="23" s="1"/>
  <c r="GW45" i="23" a="1"/>
  <c r="GW45" i="23" s="1"/>
  <c r="GW38" i="23" a="1"/>
  <c r="GW38" i="23" s="1"/>
  <c r="GW36" i="23" a="1"/>
  <c r="GW36" i="23" s="1"/>
  <c r="GW37" i="23" a="1"/>
  <c r="GW37" i="23" s="1"/>
  <c r="GW35" i="23" a="1"/>
  <c r="GW35" i="23" s="1"/>
  <c r="GW41" i="23" a="1"/>
  <c r="GW41" i="23" s="1"/>
  <c r="GW34" i="23" a="1"/>
  <c r="GW34" i="23" s="1"/>
  <c r="GW33" i="23" a="1"/>
  <c r="GW33" i="23" s="1"/>
  <c r="GW32" i="23" a="1"/>
  <c r="GW32" i="23" s="1"/>
  <c r="GW30" i="23" a="1"/>
  <c r="GW30" i="23" s="1"/>
  <c r="GW39" i="23" a="1"/>
  <c r="GW39" i="23" s="1"/>
  <c r="GW31" i="23" a="1"/>
  <c r="GW31" i="23" s="1"/>
  <c r="GW29" i="23" a="1"/>
  <c r="GW29" i="23" s="1"/>
  <c r="GW28" i="23" a="1"/>
  <c r="GW28" i="23" s="1"/>
  <c r="GW26" i="23" a="1"/>
  <c r="GW26" i="23" s="1"/>
  <c r="GW24" i="23" a="1"/>
  <c r="GW24" i="23" s="1"/>
  <c r="GW27" i="23" a="1"/>
  <c r="GW27" i="23" s="1"/>
  <c r="GW25" i="23" a="1"/>
  <c r="GW25" i="23" s="1"/>
  <c r="GW22" i="23" a="1"/>
  <c r="GW22" i="23" s="1"/>
  <c r="GW18" i="23" a="1"/>
  <c r="GW18" i="23" s="1"/>
  <c r="GW23" i="23" a="1"/>
  <c r="GW23" i="23" s="1"/>
  <c r="GW20" i="23" a="1"/>
  <c r="GW20" i="23" s="1"/>
  <c r="GW19" i="23" a="1"/>
  <c r="GW19" i="23" s="1"/>
  <c r="GW21" i="23" a="1"/>
  <c r="GW21" i="23" s="1"/>
  <c r="GW17" i="23" a="1"/>
  <c r="GW17" i="23" s="1"/>
  <c r="GW15" i="23" a="1"/>
  <c r="GW15" i="23" s="1"/>
  <c r="GW14" i="23" a="1"/>
  <c r="GW14" i="23" s="1"/>
  <c r="GW13" i="23" a="1"/>
  <c r="GW13" i="23" s="1"/>
  <c r="GW12" i="23" a="1"/>
  <c r="GW12" i="23" s="1"/>
  <c r="GW11" i="23" a="1"/>
  <c r="GW11" i="23" s="1"/>
  <c r="GW7" i="23" a="1"/>
  <c r="GW7" i="23" s="1"/>
  <c r="GW5" i="23" a="1"/>
  <c r="GW5" i="23" s="1"/>
  <c r="GW9" i="23" a="1"/>
  <c r="GW9" i="23" s="1"/>
  <c r="GW8" i="23" a="1"/>
  <c r="GW8" i="23" s="1"/>
  <c r="GW6" i="23" a="1"/>
  <c r="GW6" i="23" s="1"/>
  <c r="GW4" i="23" a="1"/>
  <c r="GW4" i="23" s="1"/>
  <c r="GW16" i="23" a="1"/>
  <c r="GW16" i="23" s="1"/>
  <c r="GW10" i="23" a="1"/>
  <c r="GW10" i="23" s="1"/>
  <c r="HT103" i="23" a="1"/>
  <c r="HT103" i="23" s="1"/>
  <c r="HT102" i="23" a="1"/>
  <c r="HT102" i="23" s="1"/>
  <c r="HT100" i="23" a="1"/>
  <c r="HT100" i="23" s="1"/>
  <c r="HT99" i="23" a="1"/>
  <c r="HT99" i="23" s="1"/>
  <c r="HT101" i="23" a="1"/>
  <c r="HT101" i="23" s="1"/>
  <c r="HT97" i="23" a="1"/>
  <c r="HT97" i="23" s="1"/>
  <c r="HT96" i="23" a="1"/>
  <c r="HT96" i="23" s="1"/>
  <c r="HT95" i="23" a="1"/>
  <c r="HT95" i="23" s="1"/>
  <c r="HT94" i="23" a="1"/>
  <c r="HT94" i="23" s="1"/>
  <c r="HT98" i="23" a="1"/>
  <c r="HT98" i="23" s="1"/>
  <c r="HT93" i="23" a="1"/>
  <c r="HT93" i="23" s="1"/>
  <c r="HT91" i="23" a="1"/>
  <c r="HT91" i="23" s="1"/>
  <c r="HT92" i="23" a="1"/>
  <c r="HT92" i="23" s="1"/>
  <c r="HT88" i="23" a="1"/>
  <c r="HT88" i="23" s="1"/>
  <c r="HT89" i="23" a="1"/>
  <c r="HT89" i="23" s="1"/>
  <c r="HT87" i="23" a="1"/>
  <c r="HT87" i="23" s="1"/>
  <c r="HT83" i="23" a="1"/>
  <c r="HT83" i="23" s="1"/>
  <c r="HT90" i="23" a="1"/>
  <c r="HT90" i="23" s="1"/>
  <c r="HT85" i="23" a="1"/>
  <c r="HT85" i="23" s="1"/>
  <c r="HT84" i="23" a="1"/>
  <c r="HT84" i="23" s="1"/>
  <c r="HT86" i="23" a="1"/>
  <c r="HT86" i="23" s="1"/>
  <c r="HT81" i="23" a="1"/>
  <c r="HT81" i="23" s="1"/>
  <c r="HT79" i="23" a="1"/>
  <c r="HT79" i="23" s="1"/>
  <c r="HT82" i="23" a="1"/>
  <c r="HT82" i="23" s="1"/>
  <c r="HT80" i="23" a="1"/>
  <c r="HT80" i="23" s="1"/>
  <c r="HT77" i="23" a="1"/>
  <c r="HT77" i="23" s="1"/>
  <c r="HT75" i="23" a="1"/>
  <c r="HT75" i="23" s="1"/>
  <c r="HT74" i="23" a="1"/>
  <c r="HT74" i="23" s="1"/>
  <c r="HT76" i="23" a="1"/>
  <c r="HT76" i="23" s="1"/>
  <c r="HT78" i="23" a="1"/>
  <c r="HT78" i="23" s="1"/>
  <c r="HT73" i="23" a="1"/>
  <c r="HT73" i="23" s="1"/>
  <c r="HT70" i="23" a="1"/>
  <c r="HT70" i="23" s="1"/>
  <c r="HT72" i="23" a="1"/>
  <c r="HT72" i="23" s="1"/>
  <c r="HT71" i="23" a="1"/>
  <c r="HT71" i="23" s="1"/>
  <c r="HT65" i="23" a="1"/>
  <c r="HT65" i="23" s="1"/>
  <c r="HT63" i="23" a="1"/>
  <c r="HT63" i="23" s="1"/>
  <c r="HT61" i="23" a="1"/>
  <c r="HT61" i="23" s="1"/>
  <c r="HT67" i="23" a="1"/>
  <c r="HT67" i="23" s="1"/>
  <c r="HT66" i="23" a="1"/>
  <c r="HT66" i="23" s="1"/>
  <c r="HT59" i="23" a="1"/>
  <c r="HT59" i="23" s="1"/>
  <c r="HT69" i="23" a="1"/>
  <c r="HT69" i="23" s="1"/>
  <c r="HT64" i="23" a="1"/>
  <c r="HT64" i="23" s="1"/>
  <c r="HT62" i="23" a="1"/>
  <c r="HT62" i="23" s="1"/>
  <c r="HT60" i="23" a="1"/>
  <c r="HT60" i="23" s="1"/>
  <c r="HT68" i="23" a="1"/>
  <c r="HT68" i="23" s="1"/>
  <c r="HT55" i="23" a="1"/>
  <c r="HT55" i="23" s="1"/>
  <c r="HT56" i="23" a="1"/>
  <c r="HT56" i="23" s="1"/>
  <c r="HT54" i="23" a="1"/>
  <c r="HT54" i="23" s="1"/>
  <c r="HT52" i="23" a="1"/>
  <c r="HT52" i="23" s="1"/>
  <c r="HT50" i="23" a="1"/>
  <c r="HT50" i="23" s="1"/>
  <c r="HT47" i="23" a="1"/>
  <c r="HT47" i="23" s="1"/>
  <c r="HT48" i="23" a="1"/>
  <c r="HT48" i="23" s="1"/>
  <c r="HT58" i="23" a="1"/>
  <c r="HT58" i="23" s="1"/>
  <c r="HT57" i="23" a="1"/>
  <c r="HT57" i="23" s="1"/>
  <c r="HT53" i="23" a="1"/>
  <c r="HT53" i="23" s="1"/>
  <c r="HT51" i="23" a="1"/>
  <c r="HT51" i="23" s="1"/>
  <c r="HT49" i="23" a="1"/>
  <c r="HT49" i="23" s="1"/>
  <c r="HT45" i="23" a="1"/>
  <c r="HT45" i="23" s="1"/>
  <c r="HT41" i="23" a="1"/>
  <c r="HT41" i="23" s="1"/>
  <c r="HT39" i="23" a="1"/>
  <c r="HT39" i="23" s="1"/>
  <c r="HT46" i="23" a="1"/>
  <c r="HT46" i="23" s="1"/>
  <c r="HT44" i="23" a="1"/>
  <c r="HT44" i="23" s="1"/>
  <c r="HT43" i="23" a="1"/>
  <c r="HT43" i="23" s="1"/>
  <c r="HT42" i="23" a="1"/>
  <c r="HT42" i="23" s="1"/>
  <c r="HT31" i="23" a="1"/>
  <c r="HT31" i="23" s="1"/>
  <c r="HT29" i="23" a="1"/>
  <c r="HT29" i="23" s="1"/>
  <c r="HT34" i="23" a="1"/>
  <c r="HT34" i="23" s="1"/>
  <c r="HT33" i="23" a="1"/>
  <c r="HT33" i="23" s="1"/>
  <c r="HT32" i="23" a="1"/>
  <c r="HT32" i="23" s="1"/>
  <c r="HT38" i="23" a="1"/>
  <c r="HT38" i="23" s="1"/>
  <c r="HT36" i="23" a="1"/>
  <c r="HT36" i="23" s="1"/>
  <c r="HT37" i="23" a="1"/>
  <c r="HT37" i="23" s="1"/>
  <c r="HT35" i="23" a="1"/>
  <c r="HT35" i="23" s="1"/>
  <c r="HT30" i="23" a="1"/>
  <c r="HT30" i="23" s="1"/>
  <c r="HT40" i="23" a="1"/>
  <c r="HT40" i="23" s="1"/>
  <c r="HT26" i="23" a="1"/>
  <c r="HT26" i="23" s="1"/>
  <c r="HT24" i="23" a="1"/>
  <c r="HT24" i="23" s="1"/>
  <c r="HT28" i="23" a="1"/>
  <c r="HT28" i="23" s="1"/>
  <c r="HT27" i="23" a="1"/>
  <c r="HT27" i="23" s="1"/>
  <c r="HT25" i="23" a="1"/>
  <c r="HT25" i="23" s="1"/>
  <c r="HT23" i="23" a="1"/>
  <c r="HT23" i="23" s="1"/>
  <c r="HT19" i="23" a="1"/>
  <c r="HT19" i="23" s="1"/>
  <c r="HT17" i="23" a="1"/>
  <c r="HT17" i="23" s="1"/>
  <c r="HT20" i="23" a="1"/>
  <c r="HT20" i="23" s="1"/>
  <c r="HT16" i="23" a="1"/>
  <c r="HT16" i="23" s="1"/>
  <c r="HT21" i="23" a="1"/>
  <c r="HT21" i="23" s="1"/>
  <c r="HT22" i="23" a="1"/>
  <c r="HT22" i="23" s="1"/>
  <c r="HT18" i="23" a="1"/>
  <c r="HT18" i="23" s="1"/>
  <c r="HT10" i="23" a="1"/>
  <c r="HT10" i="23" s="1"/>
  <c r="HT12" i="23" a="1"/>
  <c r="HT12" i="23" s="1"/>
  <c r="HT7" i="23" a="1"/>
  <c r="HT7" i="23" s="1"/>
  <c r="HT5" i="23" a="1"/>
  <c r="HT5" i="23" s="1"/>
  <c r="HT13" i="23" a="1"/>
  <c r="HT13" i="23" s="1"/>
  <c r="HT11" i="23" a="1"/>
  <c r="HT11" i="23" s="1"/>
  <c r="HT9" i="23" a="1"/>
  <c r="HT9" i="23" s="1"/>
  <c r="HT8" i="23" a="1"/>
  <c r="HT8" i="23" s="1"/>
  <c r="HT6" i="23" a="1"/>
  <c r="HT6" i="23" s="1"/>
  <c r="HT4" i="23" a="1"/>
  <c r="HT4" i="23" s="1"/>
  <c r="HT15" i="23" a="1"/>
  <c r="HT15" i="23" s="1"/>
  <c r="HT14" i="23" a="1"/>
  <c r="HT14" i="23" s="1"/>
  <c r="EA102" i="23" a="1"/>
  <c r="EA102" i="23" s="1"/>
  <c r="EA103" i="23" a="1"/>
  <c r="EA103" i="23" s="1"/>
  <c r="EA101" i="23" a="1"/>
  <c r="EA101" i="23" s="1"/>
  <c r="EA100" i="23" a="1"/>
  <c r="EA100" i="23" s="1"/>
  <c r="EA99" i="23" a="1"/>
  <c r="EA99" i="23" s="1"/>
  <c r="EA98" i="23" a="1"/>
  <c r="EA98" i="23" s="1"/>
  <c r="EA97" i="23" a="1"/>
  <c r="EA97" i="23" s="1"/>
  <c r="EA96" i="23" a="1"/>
  <c r="EA96" i="23" s="1"/>
  <c r="EA93" i="23" a="1"/>
  <c r="EA93" i="23" s="1"/>
  <c r="EA95" i="23" a="1"/>
  <c r="EA95" i="23" s="1"/>
  <c r="EA94" i="23" a="1"/>
  <c r="EA94" i="23" s="1"/>
  <c r="EA89" i="23" a="1"/>
  <c r="EA89" i="23" s="1"/>
  <c r="EA91" i="23" a="1"/>
  <c r="EA91" i="23" s="1"/>
  <c r="EA90" i="23" a="1"/>
  <c r="EA90" i="23" s="1"/>
  <c r="EA88" i="23" a="1"/>
  <c r="EA88" i="23" s="1"/>
  <c r="EA92" i="23" a="1"/>
  <c r="EA92" i="23" s="1"/>
  <c r="EA87" i="23" a="1"/>
  <c r="EA87" i="23" s="1"/>
  <c r="EA86" i="23" a="1"/>
  <c r="EA86" i="23" s="1"/>
  <c r="EA84" i="23" a="1"/>
  <c r="EA84" i="23" s="1"/>
  <c r="EA85" i="23" a="1"/>
  <c r="EA85" i="23" s="1"/>
  <c r="EA81" i="23" a="1"/>
  <c r="EA81" i="23" s="1"/>
  <c r="EA83" i="23" a="1"/>
  <c r="EA83" i="23" s="1"/>
  <c r="EA82" i="23" a="1"/>
  <c r="EA82" i="23" s="1"/>
  <c r="EA77" i="23" a="1"/>
  <c r="EA77" i="23" s="1"/>
  <c r="EA79" i="23" a="1"/>
  <c r="EA79" i="23" s="1"/>
  <c r="EA78" i="23" a="1"/>
  <c r="EA78" i="23" s="1"/>
  <c r="EA76" i="23" a="1"/>
  <c r="EA76" i="23" s="1"/>
  <c r="EA80" i="23" a="1"/>
  <c r="EA80" i="23" s="1"/>
  <c r="EA70" i="23" a="1"/>
  <c r="EA70" i="23" s="1"/>
  <c r="EA72" i="23" a="1"/>
  <c r="EA72" i="23" s="1"/>
  <c r="EA75" i="23" a="1"/>
  <c r="EA75" i="23" s="1"/>
  <c r="EA74" i="23" a="1"/>
  <c r="EA74" i="23" s="1"/>
  <c r="EA73" i="23" a="1"/>
  <c r="EA73" i="23" s="1"/>
  <c r="EA71" i="23" a="1"/>
  <c r="EA71" i="23" s="1"/>
  <c r="EA65" i="23" a="1"/>
  <c r="EA65" i="23" s="1"/>
  <c r="EA63" i="23" a="1"/>
  <c r="EA63" i="23" s="1"/>
  <c r="EA61" i="23" a="1"/>
  <c r="EA61" i="23" s="1"/>
  <c r="EA69" i="23" a="1"/>
  <c r="EA69" i="23" s="1"/>
  <c r="EA68" i="23" a="1"/>
  <c r="EA68" i="23" s="1"/>
  <c r="EA66" i="23" a="1"/>
  <c r="EA66" i="23" s="1"/>
  <c r="EA64" i="23" a="1"/>
  <c r="EA64" i="23" s="1"/>
  <c r="EA62" i="23" a="1"/>
  <c r="EA62" i="23" s="1"/>
  <c r="EA60" i="23" a="1"/>
  <c r="EA60" i="23" s="1"/>
  <c r="EA67" i="23" a="1"/>
  <c r="EA67" i="23" s="1"/>
  <c r="EA49" i="23" a="1"/>
  <c r="EA49" i="23" s="1"/>
  <c r="EA58" i="23" a="1"/>
  <c r="EA58" i="23" s="1"/>
  <c r="EA59" i="23" a="1"/>
  <c r="EA59" i="23" s="1"/>
  <c r="EA54" i="23" a="1"/>
  <c r="EA54" i="23" s="1"/>
  <c r="EA52" i="23" a="1"/>
  <c r="EA52" i="23" s="1"/>
  <c r="EA50" i="23" a="1"/>
  <c r="EA50" i="23" s="1"/>
  <c r="EA57" i="23" a="1"/>
  <c r="EA57" i="23" s="1"/>
  <c r="EA56" i="23" a="1"/>
  <c r="EA56" i="23" s="1"/>
  <c r="EA55" i="23" a="1"/>
  <c r="EA55" i="23" s="1"/>
  <c r="EA53" i="23" a="1"/>
  <c r="EA53" i="23" s="1"/>
  <c r="EA51" i="23" a="1"/>
  <c r="EA51" i="23" s="1"/>
  <c r="EA47" i="23" a="1"/>
  <c r="EA47" i="23" s="1"/>
  <c r="EA45" i="23" a="1"/>
  <c r="EA45" i="23" s="1"/>
  <c r="EA41" i="23" a="1"/>
  <c r="EA41" i="23" s="1"/>
  <c r="EA48" i="23" a="1"/>
  <c r="EA48" i="23" s="1"/>
  <c r="EA46" i="23" a="1"/>
  <c r="EA46" i="23" s="1"/>
  <c r="EA39" i="23" a="1"/>
  <c r="EA39" i="23" s="1"/>
  <c r="EA44" i="23" a="1"/>
  <c r="EA44" i="23" s="1"/>
  <c r="EA43" i="23" a="1"/>
  <c r="EA43" i="23" s="1"/>
  <c r="EA38" i="23" a="1"/>
  <c r="EA38" i="23" s="1"/>
  <c r="EA37" i="23" a="1"/>
  <c r="EA37" i="23" s="1"/>
  <c r="EA36" i="23" a="1"/>
  <c r="EA36" i="23" s="1"/>
  <c r="EA31" i="23" a="1"/>
  <c r="EA31" i="23" s="1"/>
  <c r="EA29" i="23" a="1"/>
  <c r="EA29" i="23" s="1"/>
  <c r="EA35" i="23" a="1"/>
  <c r="EA35" i="23" s="1"/>
  <c r="EA32" i="23" a="1"/>
  <c r="EA32" i="23" s="1"/>
  <c r="EA30" i="23" a="1"/>
  <c r="EA30" i="23" s="1"/>
  <c r="EA42" i="23" a="1"/>
  <c r="EA42" i="23" s="1"/>
  <c r="EA34" i="23" a="1"/>
  <c r="EA34" i="23" s="1"/>
  <c r="EA40" i="23" a="1"/>
  <c r="EA40" i="23" s="1"/>
  <c r="EA33" i="23" a="1"/>
  <c r="EA33" i="23" s="1"/>
  <c r="EA28" i="23" a="1"/>
  <c r="EA28" i="23" s="1"/>
  <c r="EA26" i="23" a="1"/>
  <c r="EA26" i="23" s="1"/>
  <c r="EA24" i="23" a="1"/>
  <c r="EA24" i="23" s="1"/>
  <c r="EA27" i="23" a="1"/>
  <c r="EA27" i="23" s="1"/>
  <c r="EA25" i="23" a="1"/>
  <c r="EA25" i="23" s="1"/>
  <c r="EA23" i="23" a="1"/>
  <c r="EA23" i="23" s="1"/>
  <c r="EA19" i="23" a="1"/>
  <c r="EA19" i="23" s="1"/>
  <c r="EA20" i="23" a="1"/>
  <c r="EA20" i="23" s="1"/>
  <c r="EA21" i="23" a="1"/>
  <c r="EA21" i="23" s="1"/>
  <c r="EA18" i="23" a="1"/>
  <c r="EA18" i="23" s="1"/>
  <c r="EA22" i="23" a="1"/>
  <c r="EA22" i="23" s="1"/>
  <c r="EA16" i="23" a="1"/>
  <c r="EA16" i="23" s="1"/>
  <c r="EA17" i="23" a="1"/>
  <c r="EA17" i="23" s="1"/>
  <c r="EA10" i="23" a="1"/>
  <c r="EA10" i="23" s="1"/>
  <c r="EA9" i="23" a="1"/>
  <c r="EA9" i="23" s="1"/>
  <c r="EA7" i="23" a="1"/>
  <c r="EA7" i="23" s="1"/>
  <c r="EA5" i="23" a="1"/>
  <c r="EA5" i="23" s="1"/>
  <c r="EA15" i="23" a="1"/>
  <c r="EA15" i="23" s="1"/>
  <c r="EA12" i="23" a="1"/>
  <c r="EA12" i="23" s="1"/>
  <c r="EA11" i="23" a="1"/>
  <c r="EA11" i="23" s="1"/>
  <c r="EA14" i="23" a="1"/>
  <c r="EA14" i="23" s="1"/>
  <c r="EA13" i="23" a="1"/>
  <c r="EA13" i="23" s="1"/>
  <c r="EA8" i="23" a="1"/>
  <c r="EA8" i="23" s="1"/>
  <c r="EA6" i="23" a="1"/>
  <c r="EA6" i="23" s="1"/>
  <c r="EA4" i="23" a="1"/>
  <c r="EA4" i="23" s="1"/>
  <c r="EI102" i="23" a="1"/>
  <c r="EI102" i="23" s="1"/>
  <c r="EI100" i="23" a="1"/>
  <c r="EI100" i="23" s="1"/>
  <c r="EI103" i="23" a="1"/>
  <c r="EI103" i="23" s="1"/>
  <c r="EI101" i="23" a="1"/>
  <c r="EI101" i="23" s="1"/>
  <c r="EI99" i="23" a="1"/>
  <c r="EI99" i="23" s="1"/>
  <c r="EI98" i="23" a="1"/>
  <c r="EI98" i="23" s="1"/>
  <c r="EI97" i="23" a="1"/>
  <c r="EI97" i="23" s="1"/>
  <c r="EI96" i="23" a="1"/>
  <c r="EI96" i="23" s="1"/>
  <c r="EI93" i="23" a="1"/>
  <c r="EI93" i="23" s="1"/>
  <c r="EI95" i="23" a="1"/>
  <c r="EI95" i="23" s="1"/>
  <c r="EI92" i="23" a="1"/>
  <c r="EI92" i="23" s="1"/>
  <c r="EI94" i="23" a="1"/>
  <c r="EI94" i="23" s="1"/>
  <c r="EI89" i="23" a="1"/>
  <c r="EI89" i="23" s="1"/>
  <c r="EI91" i="23" a="1"/>
  <c r="EI91" i="23" s="1"/>
  <c r="EI90" i="23" a="1"/>
  <c r="EI90" i="23" s="1"/>
  <c r="EI88" i="23" a="1"/>
  <c r="EI88" i="23" s="1"/>
  <c r="EI87" i="23" a="1"/>
  <c r="EI87" i="23" s="1"/>
  <c r="EI85" i="23" a="1"/>
  <c r="EI85" i="23" s="1"/>
  <c r="EI84" i="23" a="1"/>
  <c r="EI84" i="23" s="1"/>
  <c r="EI86" i="23" a="1"/>
  <c r="EI86" i="23" s="1"/>
  <c r="EI81" i="23" a="1"/>
  <c r="EI81" i="23" s="1"/>
  <c r="EI82" i="23" a="1"/>
  <c r="EI82" i="23" s="1"/>
  <c r="EI83" i="23" a="1"/>
  <c r="EI83" i="23" s="1"/>
  <c r="EI80" i="23" a="1"/>
  <c r="EI80" i="23" s="1"/>
  <c r="EI79" i="23" a="1"/>
  <c r="EI79" i="23" s="1"/>
  <c r="EI77" i="23" a="1"/>
  <c r="EI77" i="23" s="1"/>
  <c r="EI76" i="23" a="1"/>
  <c r="EI76" i="23" s="1"/>
  <c r="EI75" i="23" a="1"/>
  <c r="EI75" i="23" s="1"/>
  <c r="EI78" i="23" a="1"/>
  <c r="EI78" i="23" s="1"/>
  <c r="EI72" i="23" a="1"/>
  <c r="EI72" i="23" s="1"/>
  <c r="EI74" i="23" a="1"/>
  <c r="EI74" i="23" s="1"/>
  <c r="EI71" i="23" a="1"/>
  <c r="EI71" i="23" s="1"/>
  <c r="EI73" i="23" a="1"/>
  <c r="EI73" i="23" s="1"/>
  <c r="EI70" i="23" a="1"/>
  <c r="EI70" i="23" s="1"/>
  <c r="EI69" i="23" a="1"/>
  <c r="EI69" i="23" s="1"/>
  <c r="EI65" i="23" a="1"/>
  <c r="EI65" i="23" s="1"/>
  <c r="EI63" i="23" a="1"/>
  <c r="EI63" i="23" s="1"/>
  <c r="EI61" i="23" a="1"/>
  <c r="EI61" i="23" s="1"/>
  <c r="EI68" i="23" a="1"/>
  <c r="EI68" i="23" s="1"/>
  <c r="EI67" i="23" a="1"/>
  <c r="EI67" i="23" s="1"/>
  <c r="EI66" i="23" a="1"/>
  <c r="EI66" i="23" s="1"/>
  <c r="EI64" i="23" a="1"/>
  <c r="EI64" i="23" s="1"/>
  <c r="EI62" i="23" a="1"/>
  <c r="EI62" i="23" s="1"/>
  <c r="EI60" i="23" a="1"/>
  <c r="EI60" i="23" s="1"/>
  <c r="EI57" i="23" a="1"/>
  <c r="EI57" i="23" s="1"/>
  <c r="EI49" i="23" a="1"/>
  <c r="EI49" i="23" s="1"/>
  <c r="EI54" i="23" a="1"/>
  <c r="EI54" i="23" s="1"/>
  <c r="EI52" i="23" a="1"/>
  <c r="EI52" i="23" s="1"/>
  <c r="EI50" i="23" a="1"/>
  <c r="EI50" i="23" s="1"/>
  <c r="EI59" i="23" a="1"/>
  <c r="EI59" i="23" s="1"/>
  <c r="EI58" i="23" a="1"/>
  <c r="EI58" i="23" s="1"/>
  <c r="EI56" i="23" a="1"/>
  <c r="EI56" i="23" s="1"/>
  <c r="EI55" i="23" a="1"/>
  <c r="EI55" i="23" s="1"/>
  <c r="EI53" i="23" a="1"/>
  <c r="EI53" i="23" s="1"/>
  <c r="EI51" i="23" a="1"/>
  <c r="EI51" i="23" s="1"/>
  <c r="EI47" i="23" a="1"/>
  <c r="EI47" i="23" s="1"/>
  <c r="EI45" i="23" a="1"/>
  <c r="EI45" i="23" s="1"/>
  <c r="EI40" i="23" a="1"/>
  <c r="EI40" i="23" s="1"/>
  <c r="EI39" i="23" a="1"/>
  <c r="EI39" i="23" s="1"/>
  <c r="EI48" i="23" a="1"/>
  <c r="EI48" i="23" s="1"/>
  <c r="EI46" i="23" a="1"/>
  <c r="EI46" i="23" s="1"/>
  <c r="EI44" i="23" a="1"/>
  <c r="EI44" i="23" s="1"/>
  <c r="EI43" i="23" a="1"/>
  <c r="EI43" i="23" s="1"/>
  <c r="EI42" i="23" a="1"/>
  <c r="EI42" i="23" s="1"/>
  <c r="EI31" i="23" a="1"/>
  <c r="EI31" i="23" s="1"/>
  <c r="EI29" i="23" a="1"/>
  <c r="EI29" i="23" s="1"/>
  <c r="EI37" i="23" a="1"/>
  <c r="EI37" i="23" s="1"/>
  <c r="EI35" i="23" a="1"/>
  <c r="EI35" i="23" s="1"/>
  <c r="EI34" i="23" a="1"/>
  <c r="EI34" i="23" s="1"/>
  <c r="EI33" i="23" a="1"/>
  <c r="EI33" i="23" s="1"/>
  <c r="EI32" i="23" a="1"/>
  <c r="EI32" i="23" s="1"/>
  <c r="EI30" i="23" a="1"/>
  <c r="EI30" i="23" s="1"/>
  <c r="EI38" i="23" a="1"/>
  <c r="EI38" i="23" s="1"/>
  <c r="EI41" i="23" a="1"/>
  <c r="EI41" i="23" s="1"/>
  <c r="EI36" i="23" a="1"/>
  <c r="EI36" i="23" s="1"/>
  <c r="EI28" i="23" a="1"/>
  <c r="EI28" i="23" s="1"/>
  <c r="EI26" i="23" a="1"/>
  <c r="EI26" i="23" s="1"/>
  <c r="EI24" i="23" a="1"/>
  <c r="EI24" i="23" s="1"/>
  <c r="EI27" i="23" a="1"/>
  <c r="EI27" i="23" s="1"/>
  <c r="EI25" i="23" a="1"/>
  <c r="EI25" i="23" s="1"/>
  <c r="EI21" i="23" a="1"/>
  <c r="EI21" i="23" s="1"/>
  <c r="EI19" i="23" a="1"/>
  <c r="EI19" i="23" s="1"/>
  <c r="EI22" i="23" a="1"/>
  <c r="EI22" i="23" s="1"/>
  <c r="EI18" i="23" a="1"/>
  <c r="EI18" i="23" s="1"/>
  <c r="EI23" i="23" a="1"/>
  <c r="EI23" i="23" s="1"/>
  <c r="EI17" i="23" a="1"/>
  <c r="EI17" i="23" s="1"/>
  <c r="EI20" i="23" a="1"/>
  <c r="EI20" i="23" s="1"/>
  <c r="EI16" i="23" a="1"/>
  <c r="EI16" i="23" s="1"/>
  <c r="EI15" i="23" a="1"/>
  <c r="EI15" i="23" s="1"/>
  <c r="EI10" i="23" a="1"/>
  <c r="EI10" i="23" s="1"/>
  <c r="EI9" i="23" a="1"/>
  <c r="EI9" i="23" s="1"/>
  <c r="EI7" i="23" a="1"/>
  <c r="EI7" i="23" s="1"/>
  <c r="EI5" i="23" a="1"/>
  <c r="EI5" i="23" s="1"/>
  <c r="EI13" i="23" a="1"/>
  <c r="EI13" i="23" s="1"/>
  <c r="EI11" i="23" a="1"/>
  <c r="EI11" i="23" s="1"/>
  <c r="EI14" i="23" a="1"/>
  <c r="EI14" i="23" s="1"/>
  <c r="EI12" i="23" a="1"/>
  <c r="EI12" i="23" s="1"/>
  <c r="EI8" i="23" a="1"/>
  <c r="EI8" i="23" s="1"/>
  <c r="EI6" i="23" a="1"/>
  <c r="EI6" i="23" s="1"/>
  <c r="EI4" i="23" a="1"/>
  <c r="EI4" i="23" s="1"/>
  <c r="EQ102" i="23" a="1"/>
  <c r="EQ102" i="23" s="1"/>
  <c r="EQ103" i="23" a="1"/>
  <c r="EQ103" i="23" s="1"/>
  <c r="EQ101" i="23" a="1"/>
  <c r="EQ101" i="23" s="1"/>
  <c r="EQ97" i="23" a="1"/>
  <c r="EQ97" i="23" s="1"/>
  <c r="EQ100" i="23" a="1"/>
  <c r="EQ100" i="23" s="1"/>
  <c r="EQ98" i="23" a="1"/>
  <c r="EQ98" i="23" s="1"/>
  <c r="EQ99" i="23" a="1"/>
  <c r="EQ99" i="23" s="1"/>
  <c r="EQ96" i="23" a="1"/>
  <c r="EQ96" i="23" s="1"/>
  <c r="EQ91" i="23" a="1"/>
  <c r="EQ91" i="23" s="1"/>
  <c r="EQ94" i="23" a="1"/>
  <c r="EQ94" i="23" s="1"/>
  <c r="EQ93" i="23" a="1"/>
  <c r="EQ93" i="23" s="1"/>
  <c r="EQ95" i="23" a="1"/>
  <c r="EQ95" i="23" s="1"/>
  <c r="EQ92" i="23" a="1"/>
  <c r="EQ92" i="23" s="1"/>
  <c r="EQ89" i="23" a="1"/>
  <c r="EQ89" i="23" s="1"/>
  <c r="EQ90" i="23" a="1"/>
  <c r="EQ90" i="23" s="1"/>
  <c r="EQ88" i="23" a="1"/>
  <c r="EQ88" i="23" s="1"/>
  <c r="EQ85" i="23" a="1"/>
  <c r="EQ85" i="23" s="1"/>
  <c r="EQ84" i="23" a="1"/>
  <c r="EQ84" i="23" s="1"/>
  <c r="EQ86" i="23" a="1"/>
  <c r="EQ86" i="23" s="1"/>
  <c r="EQ87" i="23" a="1"/>
  <c r="EQ87" i="23" s="1"/>
  <c r="EQ83" i="23" a="1"/>
  <c r="EQ83" i="23" s="1"/>
  <c r="EQ81" i="23" a="1"/>
  <c r="EQ81" i="23" s="1"/>
  <c r="EQ82" i="23" a="1"/>
  <c r="EQ82" i="23" s="1"/>
  <c r="EQ76" i="23" a="1"/>
  <c r="EQ76" i="23" s="1"/>
  <c r="EQ77" i="23" a="1"/>
  <c r="EQ77" i="23" s="1"/>
  <c r="EQ75" i="23" a="1"/>
  <c r="EQ75" i="23" s="1"/>
  <c r="EQ80" i="23" a="1"/>
  <c r="EQ80" i="23" s="1"/>
  <c r="EQ79" i="23" a="1"/>
  <c r="EQ79" i="23" s="1"/>
  <c r="EQ78" i="23" a="1"/>
  <c r="EQ78" i="23" s="1"/>
  <c r="EQ73" i="23" a="1"/>
  <c r="EQ73" i="23" s="1"/>
  <c r="EQ70" i="23" a="1"/>
  <c r="EQ70" i="23" s="1"/>
  <c r="EQ72" i="23" a="1"/>
  <c r="EQ72" i="23" s="1"/>
  <c r="EQ74" i="23" a="1"/>
  <c r="EQ74" i="23" s="1"/>
  <c r="EQ71" i="23" a="1"/>
  <c r="EQ71" i="23" s="1"/>
  <c r="EQ65" i="23" a="1"/>
  <c r="EQ65" i="23" s="1"/>
  <c r="EQ63" i="23" a="1"/>
  <c r="EQ63" i="23" s="1"/>
  <c r="EQ61" i="23" a="1"/>
  <c r="EQ61" i="23" s="1"/>
  <c r="EQ59" i="23" a="1"/>
  <c r="EQ59" i="23" s="1"/>
  <c r="EQ66" i="23" a="1"/>
  <c r="EQ66" i="23" s="1"/>
  <c r="EQ64" i="23" a="1"/>
  <c r="EQ64" i="23" s="1"/>
  <c r="EQ62" i="23" a="1"/>
  <c r="EQ62" i="23" s="1"/>
  <c r="EQ60" i="23" a="1"/>
  <c r="EQ60" i="23" s="1"/>
  <c r="EQ69" i="23" a="1"/>
  <c r="EQ69" i="23" s="1"/>
  <c r="EQ68" i="23" a="1"/>
  <c r="EQ68" i="23" s="1"/>
  <c r="EQ67" i="23" a="1"/>
  <c r="EQ67" i="23" s="1"/>
  <c r="EQ56" i="23" a="1"/>
  <c r="EQ56" i="23" s="1"/>
  <c r="EQ58" i="23" a="1"/>
  <c r="EQ58" i="23" s="1"/>
  <c r="EQ54" i="23" a="1"/>
  <c r="EQ54" i="23" s="1"/>
  <c r="EQ52" i="23" a="1"/>
  <c r="EQ52" i="23" s="1"/>
  <c r="EQ50" i="23" a="1"/>
  <c r="EQ50" i="23" s="1"/>
  <c r="EQ57" i="23" a="1"/>
  <c r="EQ57" i="23" s="1"/>
  <c r="EQ55" i="23" a="1"/>
  <c r="EQ55" i="23" s="1"/>
  <c r="EQ53" i="23" a="1"/>
  <c r="EQ53" i="23" s="1"/>
  <c r="EQ51" i="23" a="1"/>
  <c r="EQ51" i="23" s="1"/>
  <c r="EQ49" i="23" a="1"/>
  <c r="EQ49" i="23" s="1"/>
  <c r="EQ48" i="23" a="1"/>
  <c r="EQ48" i="23" s="1"/>
  <c r="EQ45" i="23" a="1"/>
  <c r="EQ45" i="23" s="1"/>
  <c r="EQ39" i="23" a="1"/>
  <c r="EQ39" i="23" s="1"/>
  <c r="EQ47" i="23" a="1"/>
  <c r="EQ47" i="23" s="1"/>
  <c r="EQ41" i="23" a="1"/>
  <c r="EQ41" i="23" s="1"/>
  <c r="EQ46" i="23" a="1"/>
  <c r="EQ46" i="23" s="1"/>
  <c r="EQ44" i="23" a="1"/>
  <c r="EQ44" i="23" s="1"/>
  <c r="EQ43" i="23" a="1"/>
  <c r="EQ43" i="23" s="1"/>
  <c r="EQ42" i="23" a="1"/>
  <c r="EQ42" i="23" s="1"/>
  <c r="EQ31" i="23" a="1"/>
  <c r="EQ31" i="23" s="1"/>
  <c r="EQ29" i="23" a="1"/>
  <c r="EQ29" i="23" s="1"/>
  <c r="EQ37" i="23" a="1"/>
  <c r="EQ37" i="23" s="1"/>
  <c r="EQ35" i="23" a="1"/>
  <c r="EQ35" i="23" s="1"/>
  <c r="EQ40" i="23" a="1"/>
  <c r="EQ40" i="23" s="1"/>
  <c r="EQ38" i="23" a="1"/>
  <c r="EQ38" i="23" s="1"/>
  <c r="EQ34" i="23" a="1"/>
  <c r="EQ34" i="23" s="1"/>
  <c r="EQ36" i="23" a="1"/>
  <c r="EQ36" i="23" s="1"/>
  <c r="EQ33" i="23" a="1"/>
  <c r="EQ33" i="23" s="1"/>
  <c r="EQ32" i="23" a="1"/>
  <c r="EQ32" i="23" s="1"/>
  <c r="EQ30" i="23" a="1"/>
  <c r="EQ30" i="23" s="1"/>
  <c r="EQ28" i="23" a="1"/>
  <c r="EQ28" i="23" s="1"/>
  <c r="EQ26" i="23" a="1"/>
  <c r="EQ26" i="23" s="1"/>
  <c r="EQ24" i="23" a="1"/>
  <c r="EQ24" i="23" s="1"/>
  <c r="EQ27" i="23" a="1"/>
  <c r="EQ27" i="23" s="1"/>
  <c r="EQ25" i="23" a="1"/>
  <c r="EQ25" i="23" s="1"/>
  <c r="EQ23" i="23" a="1"/>
  <c r="EQ23" i="23" s="1"/>
  <c r="EQ19" i="23" a="1"/>
  <c r="EQ19" i="23" s="1"/>
  <c r="EQ16" i="23" a="1"/>
  <c r="EQ16" i="23" s="1"/>
  <c r="EQ17" i="23" a="1"/>
  <c r="EQ17" i="23" s="1"/>
  <c r="EQ20" i="23" a="1"/>
  <c r="EQ20" i="23" s="1"/>
  <c r="EQ15" i="23" a="1"/>
  <c r="EQ15" i="23" s="1"/>
  <c r="EQ21" i="23" a="1"/>
  <c r="EQ21" i="23" s="1"/>
  <c r="EQ18" i="23" a="1"/>
  <c r="EQ18" i="23" s="1"/>
  <c r="EQ22" i="23" a="1"/>
  <c r="EQ22" i="23" s="1"/>
  <c r="EQ14" i="23" a="1"/>
  <c r="EQ14" i="23" s="1"/>
  <c r="EQ13" i="23" a="1"/>
  <c r="EQ13" i="23" s="1"/>
  <c r="EQ11" i="23" a="1"/>
  <c r="EQ11" i="23" s="1"/>
  <c r="EQ12" i="23" a="1"/>
  <c r="EQ12" i="23" s="1"/>
  <c r="EQ9" i="23" a="1"/>
  <c r="EQ9" i="23" s="1"/>
  <c r="EQ7" i="23" a="1"/>
  <c r="EQ7" i="23" s="1"/>
  <c r="EQ5" i="23" a="1"/>
  <c r="EQ5" i="23" s="1"/>
  <c r="EQ10" i="23" a="1"/>
  <c r="EQ10" i="23" s="1"/>
  <c r="EQ8" i="23" a="1"/>
  <c r="EQ8" i="23" s="1"/>
  <c r="EQ6" i="23" a="1"/>
  <c r="EQ6" i="23" s="1"/>
  <c r="EQ4" i="23" a="1"/>
  <c r="EQ4" i="23" s="1"/>
  <c r="EW103" i="23" a="1"/>
  <c r="EW103" i="23" s="1"/>
  <c r="EW101" i="23" a="1"/>
  <c r="EW101" i="23" s="1"/>
  <c r="EW102" i="23" a="1"/>
  <c r="EW102" i="23" s="1"/>
  <c r="EW100" i="23" a="1"/>
  <c r="EW100" i="23" s="1"/>
  <c r="EW97" i="23" a="1"/>
  <c r="EW97" i="23" s="1"/>
  <c r="EW96" i="23" a="1"/>
  <c r="EW96" i="23" s="1"/>
  <c r="EW98" i="23" a="1"/>
  <c r="EW98" i="23" s="1"/>
  <c r="EW99" i="23" a="1"/>
  <c r="EW99" i="23" s="1"/>
  <c r="EW95" i="23" a="1"/>
  <c r="EW95" i="23" s="1"/>
  <c r="EW94" i="23" a="1"/>
  <c r="EW94" i="23" s="1"/>
  <c r="EW91" i="23" a="1"/>
  <c r="EW91" i="23" s="1"/>
  <c r="EW93" i="23" a="1"/>
  <c r="EW93" i="23" s="1"/>
  <c r="EW89" i="23" a="1"/>
  <c r="EW89" i="23" s="1"/>
  <c r="EW87" i="23" a="1"/>
  <c r="EW87" i="23" s="1"/>
  <c r="EW92" i="23" a="1"/>
  <c r="EW92" i="23" s="1"/>
  <c r="EW85" i="23" a="1"/>
  <c r="EW85" i="23" s="1"/>
  <c r="EW90" i="23" a="1"/>
  <c r="EW90" i="23" s="1"/>
  <c r="EW86" i="23" a="1"/>
  <c r="EW86" i="23" s="1"/>
  <c r="EW84" i="23" a="1"/>
  <c r="EW84" i="23" s="1"/>
  <c r="EW83" i="23" a="1"/>
  <c r="EW83" i="23" s="1"/>
  <c r="EW88" i="23" a="1"/>
  <c r="EW88" i="23" s="1"/>
  <c r="EW81" i="23" a="1"/>
  <c r="EW81" i="23" s="1"/>
  <c r="EW82" i="23" a="1"/>
  <c r="EW82" i="23" s="1"/>
  <c r="EW78" i="23" a="1"/>
  <c r="EW78" i="23" s="1"/>
  <c r="EW80" i="23" a="1"/>
  <c r="EW80" i="23" s="1"/>
  <c r="EW75" i="23" a="1"/>
  <c r="EW75" i="23" s="1"/>
  <c r="EW77" i="23" a="1"/>
  <c r="EW77" i="23" s="1"/>
  <c r="EW79" i="23" a="1"/>
  <c r="EW79" i="23" s="1"/>
  <c r="EW76" i="23" a="1"/>
  <c r="EW76" i="23" s="1"/>
  <c r="EW73" i="23" a="1"/>
  <c r="EW73" i="23" s="1"/>
  <c r="EW70" i="23" a="1"/>
  <c r="EW70" i="23" s="1"/>
  <c r="EW72" i="23" a="1"/>
  <c r="EW72" i="23" s="1"/>
  <c r="EW74" i="23" a="1"/>
  <c r="EW74" i="23" s="1"/>
  <c r="EW71" i="23" a="1"/>
  <c r="EW71" i="23" s="1"/>
  <c r="EW67" i="23" a="1"/>
  <c r="EW67" i="23" s="1"/>
  <c r="EW59" i="23" a="1"/>
  <c r="EW59" i="23" s="1"/>
  <c r="EW66" i="23" a="1"/>
  <c r="EW66" i="23" s="1"/>
  <c r="EW65" i="23" a="1"/>
  <c r="EW65" i="23" s="1"/>
  <c r="EW63" i="23" a="1"/>
  <c r="EW63" i="23" s="1"/>
  <c r="EW61" i="23" a="1"/>
  <c r="EW61" i="23" s="1"/>
  <c r="EW68" i="23" a="1"/>
  <c r="EW68" i="23" s="1"/>
  <c r="EW69" i="23" a="1"/>
  <c r="EW69" i="23" s="1"/>
  <c r="EW64" i="23" a="1"/>
  <c r="EW64" i="23" s="1"/>
  <c r="EW62" i="23" a="1"/>
  <c r="EW62" i="23" s="1"/>
  <c r="EW60" i="23" a="1"/>
  <c r="EW60" i="23" s="1"/>
  <c r="EW56" i="23" a="1"/>
  <c r="EW56" i="23" s="1"/>
  <c r="EW53" i="23" a="1"/>
  <c r="EW53" i="23" s="1"/>
  <c r="EW51" i="23" a="1"/>
  <c r="EW51" i="23" s="1"/>
  <c r="EW49" i="23" a="1"/>
  <c r="EW49" i="23" s="1"/>
  <c r="EW58" i="23" a="1"/>
  <c r="EW58" i="23" s="1"/>
  <c r="EW57" i="23" a="1"/>
  <c r="EW57" i="23" s="1"/>
  <c r="EW54" i="23" a="1"/>
  <c r="EW54" i="23" s="1"/>
  <c r="EW52" i="23" a="1"/>
  <c r="EW52" i="23" s="1"/>
  <c r="EW50" i="23" a="1"/>
  <c r="EW50" i="23" s="1"/>
  <c r="EW47" i="23" a="1"/>
  <c r="EW47" i="23" s="1"/>
  <c r="EW55" i="23" a="1"/>
  <c r="EW55" i="23" s="1"/>
  <c r="EW42" i="23" a="1"/>
  <c r="EW42" i="23" s="1"/>
  <c r="EW39" i="23" a="1"/>
  <c r="EW39" i="23" s="1"/>
  <c r="EW43" i="23" a="1"/>
  <c r="EW43" i="23" s="1"/>
  <c r="EW45" i="23" a="1"/>
  <c r="EW45" i="23" s="1"/>
  <c r="EW48" i="23" a="1"/>
  <c r="EW48" i="23" s="1"/>
  <c r="EW46" i="23" a="1"/>
  <c r="EW46" i="23" s="1"/>
  <c r="EW44" i="23" a="1"/>
  <c r="EW44" i="23" s="1"/>
  <c r="EW40" i="23" a="1"/>
  <c r="EW40" i="23" s="1"/>
  <c r="EW31" i="23" a="1"/>
  <c r="EW31" i="23" s="1"/>
  <c r="EW41" i="23" a="1"/>
  <c r="EW41" i="23" s="1"/>
  <c r="EW37" i="23" a="1"/>
  <c r="EW37" i="23" s="1"/>
  <c r="EW36" i="23" a="1"/>
  <c r="EW36" i="23" s="1"/>
  <c r="EW38" i="23" a="1"/>
  <c r="EW38" i="23" s="1"/>
  <c r="EW35" i="23" a="1"/>
  <c r="EW35" i="23" s="1"/>
  <c r="EW34" i="23" a="1"/>
  <c r="EW34" i="23" s="1"/>
  <c r="EW33" i="23" a="1"/>
  <c r="EW33" i="23" s="1"/>
  <c r="EW32" i="23" a="1"/>
  <c r="EW32" i="23" s="1"/>
  <c r="EW30" i="23" a="1"/>
  <c r="EW30" i="23" s="1"/>
  <c r="EW27" i="23" a="1"/>
  <c r="EW27" i="23" s="1"/>
  <c r="EW25" i="23" a="1"/>
  <c r="EW25" i="23" s="1"/>
  <c r="EW29" i="23" a="1"/>
  <c r="EW29" i="23" s="1"/>
  <c r="EW28" i="23" a="1"/>
  <c r="EW28" i="23" s="1"/>
  <c r="EW26" i="23" a="1"/>
  <c r="EW26" i="23" s="1"/>
  <c r="EW24" i="23" a="1"/>
  <c r="EW24" i="23" s="1"/>
  <c r="EW23" i="23" a="1"/>
  <c r="EW23" i="23" s="1"/>
  <c r="EW20" i="23" a="1"/>
  <c r="EW20" i="23" s="1"/>
  <c r="EW17" i="23" a="1"/>
  <c r="EW17" i="23" s="1"/>
  <c r="EW18" i="23" a="1"/>
  <c r="EW18" i="23" s="1"/>
  <c r="EW21" i="23" a="1"/>
  <c r="EW21" i="23" s="1"/>
  <c r="EW19" i="23" a="1"/>
  <c r="EW19" i="23" s="1"/>
  <c r="EW22" i="23" a="1"/>
  <c r="EW22" i="23" s="1"/>
  <c r="EW8" i="23" a="1"/>
  <c r="EW8" i="23" s="1"/>
  <c r="EW6" i="23" a="1"/>
  <c r="EW6" i="23" s="1"/>
  <c r="EW4" i="23" a="1"/>
  <c r="EW4" i="23" s="1"/>
  <c r="EW14" i="23" a="1"/>
  <c r="EW14" i="23" s="1"/>
  <c r="EW12" i="23" a="1"/>
  <c r="EW12" i="23" s="1"/>
  <c r="EW11" i="23" a="1"/>
  <c r="EW11" i="23" s="1"/>
  <c r="EW13" i="23" a="1"/>
  <c r="EW13" i="23" s="1"/>
  <c r="EW9" i="23" a="1"/>
  <c r="EW9" i="23" s="1"/>
  <c r="EW7" i="23" a="1"/>
  <c r="EW7" i="23" s="1"/>
  <c r="EW5" i="23" a="1"/>
  <c r="EW5" i="23" s="1"/>
  <c r="EW16" i="23" a="1"/>
  <c r="EW16" i="23" s="1"/>
  <c r="EW15" i="23" a="1"/>
  <c r="EW15" i="23" s="1"/>
  <c r="EW10" i="23" a="1"/>
  <c r="EW10" i="23" s="1"/>
  <c r="FE103" i="23" a="1"/>
  <c r="FE103" i="23" s="1"/>
  <c r="FE101" i="23" a="1"/>
  <c r="FE101" i="23" s="1"/>
  <c r="FE102" i="23" a="1"/>
  <c r="FE102" i="23" s="1"/>
  <c r="FE100" i="23" a="1"/>
  <c r="FE100" i="23" s="1"/>
  <c r="FE96" i="23" a="1"/>
  <c r="FE96" i="23" s="1"/>
  <c r="FE98" i="23" a="1"/>
  <c r="FE98" i="23" s="1"/>
  <c r="FE95" i="23" a="1"/>
  <c r="FE95" i="23" s="1"/>
  <c r="FE99" i="23" a="1"/>
  <c r="FE99" i="23" s="1"/>
  <c r="FE93" i="23" a="1"/>
  <c r="FE93" i="23" s="1"/>
  <c r="FE92" i="23" a="1"/>
  <c r="FE92" i="23" s="1"/>
  <c r="FE91" i="23" a="1"/>
  <c r="FE91" i="23" s="1"/>
  <c r="FE97" i="23" a="1"/>
  <c r="FE97" i="23" s="1"/>
  <c r="FE94" i="23" a="1"/>
  <c r="FE94" i="23" s="1"/>
  <c r="FE89" i="23" a="1"/>
  <c r="FE89" i="23" s="1"/>
  <c r="FE87" i="23" a="1"/>
  <c r="FE87" i="23" s="1"/>
  <c r="FE90" i="23" a="1"/>
  <c r="FE90" i="23" s="1"/>
  <c r="FE88" i="23" a="1"/>
  <c r="FE88" i="23" s="1"/>
  <c r="FE86" i="23" a="1"/>
  <c r="FE86" i="23" s="1"/>
  <c r="FE85" i="23" a="1"/>
  <c r="FE85" i="23" s="1"/>
  <c r="FE81" i="23" a="1"/>
  <c r="FE81" i="23" s="1"/>
  <c r="FE83" i="23" a="1"/>
  <c r="FE83" i="23" s="1"/>
  <c r="FE84" i="23" a="1"/>
  <c r="FE84" i="23" s="1"/>
  <c r="FE80" i="23" a="1"/>
  <c r="FE80" i="23" s="1"/>
  <c r="FE82" i="23" a="1"/>
  <c r="FE82" i="23" s="1"/>
  <c r="FE78" i="23" a="1"/>
  <c r="FE78" i="23" s="1"/>
  <c r="FE75" i="23" a="1"/>
  <c r="FE75" i="23" s="1"/>
  <c r="FE79" i="23" a="1"/>
  <c r="FE79" i="23" s="1"/>
  <c r="FE77" i="23" a="1"/>
  <c r="FE77" i="23" s="1"/>
  <c r="FE76" i="23" a="1"/>
  <c r="FE76" i="23" s="1"/>
  <c r="FE72" i="23" a="1"/>
  <c r="FE72" i="23" s="1"/>
  <c r="FE71" i="23" a="1"/>
  <c r="FE71" i="23" s="1"/>
  <c r="FE74" i="23" a="1"/>
  <c r="FE74" i="23" s="1"/>
  <c r="FE73" i="23" a="1"/>
  <c r="FE73" i="23" s="1"/>
  <c r="FE70" i="23" a="1"/>
  <c r="FE70" i="23" s="1"/>
  <c r="FE66" i="23" a="1"/>
  <c r="FE66" i="23" s="1"/>
  <c r="FE68" i="23" a="1"/>
  <c r="FE68" i="23" s="1"/>
  <c r="FE65" i="23" a="1"/>
  <c r="FE65" i="23" s="1"/>
  <c r="FE63" i="23" a="1"/>
  <c r="FE63" i="23" s="1"/>
  <c r="FE61" i="23" a="1"/>
  <c r="FE61" i="23" s="1"/>
  <c r="FE67" i="23" a="1"/>
  <c r="FE67" i="23" s="1"/>
  <c r="FE69" i="23" a="1"/>
  <c r="FE69" i="23" s="1"/>
  <c r="FE59" i="23" a="1"/>
  <c r="FE59" i="23" s="1"/>
  <c r="FE64" i="23" a="1"/>
  <c r="FE64" i="23" s="1"/>
  <c r="FE62" i="23" a="1"/>
  <c r="FE62" i="23" s="1"/>
  <c r="FE60" i="23" a="1"/>
  <c r="FE60" i="23" s="1"/>
  <c r="FE58" i="23" a="1"/>
  <c r="FE58" i="23" s="1"/>
  <c r="FE57" i="23" a="1"/>
  <c r="FE57" i="23" s="1"/>
  <c r="FE53" i="23" a="1"/>
  <c r="FE53" i="23" s="1"/>
  <c r="FE51" i="23" a="1"/>
  <c r="FE51" i="23" s="1"/>
  <c r="FE49" i="23" a="1"/>
  <c r="FE49" i="23" s="1"/>
  <c r="FE56" i="23" a="1"/>
  <c r="FE56" i="23" s="1"/>
  <c r="FE55" i="23" a="1"/>
  <c r="FE55" i="23" s="1"/>
  <c r="FE54" i="23" a="1"/>
  <c r="FE54" i="23" s="1"/>
  <c r="FE52" i="23" a="1"/>
  <c r="FE52" i="23" s="1"/>
  <c r="FE50" i="23" a="1"/>
  <c r="FE50" i="23" s="1"/>
  <c r="FE47" i="23" a="1"/>
  <c r="FE47" i="23" s="1"/>
  <c r="FE43" i="23" a="1"/>
  <c r="FE43" i="23" s="1"/>
  <c r="FE42" i="23" a="1"/>
  <c r="FE42" i="23" s="1"/>
  <c r="FE48" i="23" a="1"/>
  <c r="FE48" i="23" s="1"/>
  <c r="FE45" i="23" a="1"/>
  <c r="FE45" i="23" s="1"/>
  <c r="FE40" i="23" a="1"/>
  <c r="FE40" i="23" s="1"/>
  <c r="FE44" i="23" a="1"/>
  <c r="FE44" i="23" s="1"/>
  <c r="FE46" i="23" a="1"/>
  <c r="FE46" i="23" s="1"/>
  <c r="FE37" i="23" a="1"/>
  <c r="FE37" i="23" s="1"/>
  <c r="FE36" i="23" a="1"/>
  <c r="FE36" i="23" s="1"/>
  <c r="FE39" i="23" a="1"/>
  <c r="FE39" i="23" s="1"/>
  <c r="FE31" i="23" a="1"/>
  <c r="FE31" i="23" s="1"/>
  <c r="FE35" i="23" a="1"/>
  <c r="FE35" i="23" s="1"/>
  <c r="FE34" i="23" a="1"/>
  <c r="FE34" i="23" s="1"/>
  <c r="FE33" i="23" a="1"/>
  <c r="FE33" i="23" s="1"/>
  <c r="FE41" i="23" a="1"/>
  <c r="FE41" i="23" s="1"/>
  <c r="FE38" i="23" a="1"/>
  <c r="FE38" i="23" s="1"/>
  <c r="FE32" i="23" a="1"/>
  <c r="FE32" i="23" s="1"/>
  <c r="FE30" i="23" a="1"/>
  <c r="FE30" i="23" s="1"/>
  <c r="FE29" i="23" a="1"/>
  <c r="FE29" i="23" s="1"/>
  <c r="FE27" i="23" a="1"/>
  <c r="FE27" i="23" s="1"/>
  <c r="FE25" i="23" a="1"/>
  <c r="FE25" i="23" s="1"/>
  <c r="FE28" i="23" a="1"/>
  <c r="FE28" i="23" s="1"/>
  <c r="FE26" i="23" a="1"/>
  <c r="FE26" i="23" s="1"/>
  <c r="FE24" i="23" a="1"/>
  <c r="FE24" i="23" s="1"/>
  <c r="FE21" i="23" a="1"/>
  <c r="FE21" i="23" s="1"/>
  <c r="FE17" i="23" a="1"/>
  <c r="FE17" i="23" s="1"/>
  <c r="FE22" i="23" a="1"/>
  <c r="FE22" i="23" s="1"/>
  <c r="FE23" i="23" a="1"/>
  <c r="FE23" i="23" s="1"/>
  <c r="FE19" i="23" a="1"/>
  <c r="FE19" i="23" s="1"/>
  <c r="FE18" i="23" a="1"/>
  <c r="FE18" i="23" s="1"/>
  <c r="FE20" i="23" a="1"/>
  <c r="FE20" i="23" s="1"/>
  <c r="FE14" i="23" a="1"/>
  <c r="FE14" i="23" s="1"/>
  <c r="FE13" i="23" a="1"/>
  <c r="FE13" i="23" s="1"/>
  <c r="FE12" i="23" a="1"/>
  <c r="FE12" i="23" s="1"/>
  <c r="FE11" i="23" a="1"/>
  <c r="FE11" i="23" s="1"/>
  <c r="FE8" i="23" a="1"/>
  <c r="FE8" i="23" s="1"/>
  <c r="FE6" i="23" a="1"/>
  <c r="FE6" i="23" s="1"/>
  <c r="FE4" i="23" a="1"/>
  <c r="FE4" i="23" s="1"/>
  <c r="FE16" i="23" a="1"/>
  <c r="FE16" i="23" s="1"/>
  <c r="FE15" i="23" a="1"/>
  <c r="FE15" i="23" s="1"/>
  <c r="FE9" i="23" a="1"/>
  <c r="FE9" i="23" s="1"/>
  <c r="FE10" i="23" a="1"/>
  <c r="FE10" i="23" s="1"/>
  <c r="FE7" i="23" a="1"/>
  <c r="FE7" i="23" s="1"/>
  <c r="FE5" i="23" a="1"/>
  <c r="FE5" i="23" s="1"/>
  <c r="FM101" i="23" a="1"/>
  <c r="FM101" i="23" s="1"/>
  <c r="FM102" i="23" a="1"/>
  <c r="FM102" i="23" s="1"/>
  <c r="FM100" i="23" a="1"/>
  <c r="FM100" i="23" s="1"/>
  <c r="FM103" i="23" a="1"/>
  <c r="FM103" i="23" s="1"/>
  <c r="FM98" i="23" a="1"/>
  <c r="FM98" i="23" s="1"/>
  <c r="FM97" i="23" a="1"/>
  <c r="FM97" i="23" s="1"/>
  <c r="FM99" i="23" a="1"/>
  <c r="FM99" i="23" s="1"/>
  <c r="FM92" i="23" a="1"/>
  <c r="FM92" i="23" s="1"/>
  <c r="FM96" i="23" a="1"/>
  <c r="FM96" i="23" s="1"/>
  <c r="FM94" i="23" a="1"/>
  <c r="FM94" i="23" s="1"/>
  <c r="FM95" i="23" a="1"/>
  <c r="FM95" i="23" s="1"/>
  <c r="FM93" i="23" a="1"/>
  <c r="FM93" i="23" s="1"/>
  <c r="FM91" i="23" a="1"/>
  <c r="FM91" i="23" s="1"/>
  <c r="FM89" i="23" a="1"/>
  <c r="FM89" i="23" s="1"/>
  <c r="FM87" i="23" a="1"/>
  <c r="FM87" i="23" s="1"/>
  <c r="FM90" i="23" a="1"/>
  <c r="FM90" i="23" s="1"/>
  <c r="FM88" i="23" a="1"/>
  <c r="FM88" i="23" s="1"/>
  <c r="FM85" i="23" a="1"/>
  <c r="FM85" i="23" s="1"/>
  <c r="FM86" i="23" a="1"/>
  <c r="FM86" i="23" s="1"/>
  <c r="FM83" i="23" a="1"/>
  <c r="FM83" i="23" s="1"/>
  <c r="FM80" i="23" a="1"/>
  <c r="FM80" i="23" s="1"/>
  <c r="FM82" i="23" a="1"/>
  <c r="FM82" i="23" s="1"/>
  <c r="FM84" i="23" a="1"/>
  <c r="FM84" i="23" s="1"/>
  <c r="FM81" i="23" a="1"/>
  <c r="FM81" i="23" s="1"/>
  <c r="FM78" i="23" a="1"/>
  <c r="FM78" i="23" s="1"/>
  <c r="FM79" i="23" a="1"/>
  <c r="FM79" i="23" s="1"/>
  <c r="FM76" i="23" a="1"/>
  <c r="FM76" i="23" s="1"/>
  <c r="FM77" i="23" a="1"/>
  <c r="FM77" i="23" s="1"/>
  <c r="FM75" i="23" a="1"/>
  <c r="FM75" i="23" s="1"/>
  <c r="FM73" i="23" a="1"/>
  <c r="FM73" i="23" s="1"/>
  <c r="FM70" i="23" a="1"/>
  <c r="FM70" i="23" s="1"/>
  <c r="FM72" i="23" a="1"/>
  <c r="FM72" i="23" s="1"/>
  <c r="FM71" i="23" a="1"/>
  <c r="FM71" i="23" s="1"/>
  <c r="FM74" i="23" a="1"/>
  <c r="FM74" i="23" s="1"/>
  <c r="FM68" i="23" a="1"/>
  <c r="FM68" i="23" s="1"/>
  <c r="FM67" i="23" a="1"/>
  <c r="FM67" i="23" s="1"/>
  <c r="FM65" i="23" a="1"/>
  <c r="FM65" i="23" s="1"/>
  <c r="FM63" i="23" a="1"/>
  <c r="FM63" i="23" s="1"/>
  <c r="FM61" i="23" a="1"/>
  <c r="FM61" i="23" s="1"/>
  <c r="FM66" i="23" a="1"/>
  <c r="FM66" i="23" s="1"/>
  <c r="FM69" i="23" a="1"/>
  <c r="FM69" i="23" s="1"/>
  <c r="FM64" i="23" a="1"/>
  <c r="FM64" i="23" s="1"/>
  <c r="FM62" i="23" a="1"/>
  <c r="FM62" i="23" s="1"/>
  <c r="FM60" i="23" a="1"/>
  <c r="FM60" i="23" s="1"/>
  <c r="FM58" i="23" a="1"/>
  <c r="FM58" i="23" s="1"/>
  <c r="FM55" i="23" a="1"/>
  <c r="FM55" i="23" s="1"/>
  <c r="FM53" i="23" a="1"/>
  <c r="FM53" i="23" s="1"/>
  <c r="FM51" i="23" a="1"/>
  <c r="FM51" i="23" s="1"/>
  <c r="FM49" i="23" a="1"/>
  <c r="FM49" i="23" s="1"/>
  <c r="FM54" i="23" a="1"/>
  <c r="FM54" i="23" s="1"/>
  <c r="FM52" i="23" a="1"/>
  <c r="FM52" i="23" s="1"/>
  <c r="FM50" i="23" a="1"/>
  <c r="FM50" i="23" s="1"/>
  <c r="FM47" i="23" a="1"/>
  <c r="FM47" i="23" s="1"/>
  <c r="FM57" i="23" a="1"/>
  <c r="FM57" i="23" s="1"/>
  <c r="FM59" i="23" a="1"/>
  <c r="FM59" i="23" s="1"/>
  <c r="FM56" i="23" a="1"/>
  <c r="FM56" i="23" s="1"/>
  <c r="FM44" i="23" a="1"/>
  <c r="FM44" i="23" s="1"/>
  <c r="FM48" i="23" a="1"/>
  <c r="FM48" i="23" s="1"/>
  <c r="FM43" i="23" a="1"/>
  <c r="FM43" i="23" s="1"/>
  <c r="FM42" i="23" a="1"/>
  <c r="FM42" i="23" s="1"/>
  <c r="FM45" i="23" a="1"/>
  <c r="FM45" i="23" s="1"/>
  <c r="FM39" i="23" a="1"/>
  <c r="FM39" i="23" s="1"/>
  <c r="FM38" i="23" a="1"/>
  <c r="FM38" i="23" s="1"/>
  <c r="FM46" i="23" a="1"/>
  <c r="FM46" i="23" s="1"/>
  <c r="FM41" i="23" a="1"/>
  <c r="FM41" i="23" s="1"/>
  <c r="FM36" i="23" a="1"/>
  <c r="FM36" i="23" s="1"/>
  <c r="FM35" i="23" a="1"/>
  <c r="FM35" i="23" s="1"/>
  <c r="FM40" i="23" a="1"/>
  <c r="FM40" i="23" s="1"/>
  <c r="FM34" i="23" a="1"/>
  <c r="FM34" i="23" s="1"/>
  <c r="FM31" i="23" a="1"/>
  <c r="FM31" i="23" s="1"/>
  <c r="FM33" i="23" a="1"/>
  <c r="FM33" i="23" s="1"/>
  <c r="FM37" i="23" a="1"/>
  <c r="FM37" i="23" s="1"/>
  <c r="FM32" i="23" a="1"/>
  <c r="FM32" i="23" s="1"/>
  <c r="FM30" i="23" a="1"/>
  <c r="FM30" i="23" s="1"/>
  <c r="FM27" i="23" a="1"/>
  <c r="FM27" i="23" s="1"/>
  <c r="FM25" i="23" a="1"/>
  <c r="FM25" i="23" s="1"/>
  <c r="FM29" i="23" a="1"/>
  <c r="FM29" i="23" s="1"/>
  <c r="FM28" i="23" a="1"/>
  <c r="FM28" i="23" s="1"/>
  <c r="FM26" i="23" a="1"/>
  <c r="FM26" i="23" s="1"/>
  <c r="FM24" i="23" a="1"/>
  <c r="FM24" i="23" s="1"/>
  <c r="FM23" i="23" a="1"/>
  <c r="FM23" i="23" s="1"/>
  <c r="FM20" i="23" a="1"/>
  <c r="FM20" i="23" s="1"/>
  <c r="FM21" i="23" a="1"/>
  <c r="FM21" i="23" s="1"/>
  <c r="FM19" i="23" a="1"/>
  <c r="FM19" i="23" s="1"/>
  <c r="FM16" i="23" a="1"/>
  <c r="FM16" i="23" s="1"/>
  <c r="FM22" i="23" a="1"/>
  <c r="FM22" i="23" s="1"/>
  <c r="FM17" i="23" a="1"/>
  <c r="FM17" i="23" s="1"/>
  <c r="FM18" i="23" a="1"/>
  <c r="FM18" i="23" s="1"/>
  <c r="FM9" i="23" a="1"/>
  <c r="FM9" i="23" s="1"/>
  <c r="FM8" i="23" a="1"/>
  <c r="FM8" i="23" s="1"/>
  <c r="FM6" i="23" a="1"/>
  <c r="FM6" i="23" s="1"/>
  <c r="FM4" i="23" a="1"/>
  <c r="FM4" i="23" s="1"/>
  <c r="FM10" i="23" a="1"/>
  <c r="FM10" i="23" s="1"/>
  <c r="FM15" i="23" a="1"/>
  <c r="FM15" i="23" s="1"/>
  <c r="FM7" i="23" a="1"/>
  <c r="FM7" i="23" s="1"/>
  <c r="FM5" i="23" a="1"/>
  <c r="FM5" i="23" s="1"/>
  <c r="FM14" i="23" a="1"/>
  <c r="FM14" i="23" s="1"/>
  <c r="FM13" i="23" a="1"/>
  <c r="FM13" i="23" s="1"/>
  <c r="FM12" i="23" a="1"/>
  <c r="FM12" i="23" s="1"/>
  <c r="FM11" i="23" a="1"/>
  <c r="FM11" i="23" s="1"/>
  <c r="FU101" i="23" a="1"/>
  <c r="FU101" i="23" s="1"/>
  <c r="FU100" i="23" a="1"/>
  <c r="FU100" i="23" s="1"/>
  <c r="FU102" i="23" a="1"/>
  <c r="FU102" i="23" s="1"/>
  <c r="FU103" i="23" a="1"/>
  <c r="FU103" i="23" s="1"/>
  <c r="FU99" i="23" a="1"/>
  <c r="FU99" i="23" s="1"/>
  <c r="FU97" i="23" a="1"/>
  <c r="FU97" i="23" s="1"/>
  <c r="FU96" i="23" a="1"/>
  <c r="FU96" i="23" s="1"/>
  <c r="FU98" i="23" a="1"/>
  <c r="FU98" i="23" s="1"/>
  <c r="FU92" i="23" a="1"/>
  <c r="FU92" i="23" s="1"/>
  <c r="FU94" i="23" a="1"/>
  <c r="FU94" i="23" s="1"/>
  <c r="FU91" i="23" a="1"/>
  <c r="FU91" i="23" s="1"/>
  <c r="FU93" i="23" a="1"/>
  <c r="FU93" i="23" s="1"/>
  <c r="FU89" i="23" a="1"/>
  <c r="FU89" i="23" s="1"/>
  <c r="FU87" i="23" a="1"/>
  <c r="FU87" i="23" s="1"/>
  <c r="FU95" i="23" a="1"/>
  <c r="FU95" i="23" s="1"/>
  <c r="FU90" i="23" a="1"/>
  <c r="FU90" i="23" s="1"/>
  <c r="FU85" i="23" a="1"/>
  <c r="FU85" i="23" s="1"/>
  <c r="FU83" i="23" a="1"/>
  <c r="FU83" i="23" s="1"/>
  <c r="FU88" i="23" a="1"/>
  <c r="FU88" i="23" s="1"/>
  <c r="FU86" i="23" a="1"/>
  <c r="FU86" i="23" s="1"/>
  <c r="FU81" i="23" a="1"/>
  <c r="FU81" i="23" s="1"/>
  <c r="FU82" i="23" a="1"/>
  <c r="FU82" i="23" s="1"/>
  <c r="FU84" i="23" a="1"/>
  <c r="FU84" i="23" s="1"/>
  <c r="FU80" i="23" a="1"/>
  <c r="FU80" i="23" s="1"/>
  <c r="FU78" i="23" a="1"/>
  <c r="FU78" i="23" s="1"/>
  <c r="FU75" i="23" a="1"/>
  <c r="FU75" i="23" s="1"/>
  <c r="FU77" i="23" a="1"/>
  <c r="FU77" i="23" s="1"/>
  <c r="FU76" i="23" a="1"/>
  <c r="FU76" i="23" s="1"/>
  <c r="FU79" i="23" a="1"/>
  <c r="FU79" i="23" s="1"/>
  <c r="FU72" i="23" a="1"/>
  <c r="FU72" i="23" s="1"/>
  <c r="FU71" i="23" a="1"/>
  <c r="FU71" i="23" s="1"/>
  <c r="FU74" i="23" a="1"/>
  <c r="FU74" i="23" s="1"/>
  <c r="FU73" i="23" a="1"/>
  <c r="FU73" i="23" s="1"/>
  <c r="FU70" i="23" a="1"/>
  <c r="FU70" i="23" s="1"/>
  <c r="FU59" i="23" a="1"/>
  <c r="FU59" i="23" s="1"/>
  <c r="FU65" i="23" a="1"/>
  <c r="FU65" i="23" s="1"/>
  <c r="FU63" i="23" a="1"/>
  <c r="FU63" i="23" s="1"/>
  <c r="FU61" i="23" a="1"/>
  <c r="FU61" i="23" s="1"/>
  <c r="FU66" i="23" a="1"/>
  <c r="FU66" i="23" s="1"/>
  <c r="FU68" i="23" a="1"/>
  <c r="FU68" i="23" s="1"/>
  <c r="FU69" i="23" a="1"/>
  <c r="FU69" i="23" s="1"/>
  <c r="FU67" i="23" a="1"/>
  <c r="FU67" i="23" s="1"/>
  <c r="FU64" i="23" a="1"/>
  <c r="FU64" i="23" s="1"/>
  <c r="FU62" i="23" a="1"/>
  <c r="FU62" i="23" s="1"/>
  <c r="FU60" i="23" a="1"/>
  <c r="FU60" i="23" s="1"/>
  <c r="FU58" i="23" a="1"/>
  <c r="FU58" i="23" s="1"/>
  <c r="FU53" i="23" a="1"/>
  <c r="FU53" i="23" s="1"/>
  <c r="FU51" i="23" a="1"/>
  <c r="FU51" i="23" s="1"/>
  <c r="FU49" i="23" a="1"/>
  <c r="FU49" i="23" s="1"/>
  <c r="FU57" i="23" a="1"/>
  <c r="FU57" i="23" s="1"/>
  <c r="FU56" i="23" a="1"/>
  <c r="FU56" i="23" s="1"/>
  <c r="FU55" i="23" a="1"/>
  <c r="FU55" i="23" s="1"/>
  <c r="FU54" i="23" a="1"/>
  <c r="FU54" i="23" s="1"/>
  <c r="FU52" i="23" a="1"/>
  <c r="FU52" i="23" s="1"/>
  <c r="FU50" i="23" a="1"/>
  <c r="FU50" i="23" s="1"/>
  <c r="FU47" i="23" a="1"/>
  <c r="FU47" i="23" s="1"/>
  <c r="FU48" i="23" a="1"/>
  <c r="FU48" i="23" s="1"/>
  <c r="FU43" i="23" a="1"/>
  <c r="FU43" i="23" s="1"/>
  <c r="FU42" i="23" a="1"/>
  <c r="FU42" i="23" s="1"/>
  <c r="FU45" i="23" a="1"/>
  <c r="FU45" i="23" s="1"/>
  <c r="FU41" i="23" a="1"/>
  <c r="FU41" i="23" s="1"/>
  <c r="FU39" i="23" a="1"/>
  <c r="FU39" i="23" s="1"/>
  <c r="FU46" i="23" a="1"/>
  <c r="FU46" i="23" s="1"/>
  <c r="FU44" i="23" a="1"/>
  <c r="FU44" i="23" s="1"/>
  <c r="FU35" i="23" a="1"/>
  <c r="FU35" i="23" s="1"/>
  <c r="FU34" i="23" a="1"/>
  <c r="FU34" i="23" s="1"/>
  <c r="FU33" i="23" a="1"/>
  <c r="FU33" i="23" s="1"/>
  <c r="FU31" i="23" a="1"/>
  <c r="FU31" i="23" s="1"/>
  <c r="FU40" i="23" a="1"/>
  <c r="FU40" i="23" s="1"/>
  <c r="FU37" i="23" a="1"/>
  <c r="FU37" i="23" s="1"/>
  <c r="FU36" i="23" a="1"/>
  <c r="FU36" i="23" s="1"/>
  <c r="FU38" i="23" a="1"/>
  <c r="FU38" i="23" s="1"/>
  <c r="FU32" i="23" a="1"/>
  <c r="FU32" i="23" s="1"/>
  <c r="FU30" i="23" a="1"/>
  <c r="FU30" i="23" s="1"/>
  <c r="FU29" i="23" a="1"/>
  <c r="FU29" i="23" s="1"/>
  <c r="FU27" i="23" a="1"/>
  <c r="FU27" i="23" s="1"/>
  <c r="FU25" i="23" a="1"/>
  <c r="FU25" i="23" s="1"/>
  <c r="FU28" i="23" a="1"/>
  <c r="FU28" i="23" s="1"/>
  <c r="FU26" i="23" a="1"/>
  <c r="FU26" i="23" s="1"/>
  <c r="FU24" i="23" a="1"/>
  <c r="FU24" i="23" s="1"/>
  <c r="FU21" i="23" a="1"/>
  <c r="FU21" i="23" s="1"/>
  <c r="FU18" i="23" a="1"/>
  <c r="FU18" i="23" s="1"/>
  <c r="FU22" i="23" a="1"/>
  <c r="FU22" i="23" s="1"/>
  <c r="FU17" i="23" a="1"/>
  <c r="FU17" i="23" s="1"/>
  <c r="FU16" i="23" a="1"/>
  <c r="FU16" i="23" s="1"/>
  <c r="FU23" i="23" a="1"/>
  <c r="FU23" i="23" s="1"/>
  <c r="FU19" i="23" a="1"/>
  <c r="FU19" i="23" s="1"/>
  <c r="FU20" i="23" a="1"/>
  <c r="FU20" i="23" s="1"/>
  <c r="FU15" i="23" a="1"/>
  <c r="FU15" i="23" s="1"/>
  <c r="FU10" i="23" a="1"/>
  <c r="FU10" i="23" s="1"/>
  <c r="FU8" i="23" a="1"/>
  <c r="FU8" i="23" s="1"/>
  <c r="FU6" i="23" a="1"/>
  <c r="FU6" i="23" s="1"/>
  <c r="FU4" i="23" a="1"/>
  <c r="FU4" i="23" s="1"/>
  <c r="FU14" i="23" a="1"/>
  <c r="FU14" i="23" s="1"/>
  <c r="FU13" i="23" a="1"/>
  <c r="FU13" i="23" s="1"/>
  <c r="FU12" i="23" a="1"/>
  <c r="FU12" i="23" s="1"/>
  <c r="FU11" i="23" a="1"/>
  <c r="FU11" i="23" s="1"/>
  <c r="FU7" i="23" a="1"/>
  <c r="FU7" i="23" s="1"/>
  <c r="FU5" i="23" a="1"/>
  <c r="FU5" i="23" s="1"/>
  <c r="FU9" i="23" a="1"/>
  <c r="FU9" i="23" s="1"/>
  <c r="GA103" i="23" a="1"/>
  <c r="GA103" i="23" s="1"/>
  <c r="GA101" i="23" a="1"/>
  <c r="GA101" i="23" s="1"/>
  <c r="GA102" i="23" a="1"/>
  <c r="GA102" i="23" s="1"/>
  <c r="GA99" i="23" a="1"/>
  <c r="GA99" i="23" s="1"/>
  <c r="GA98" i="23" a="1"/>
  <c r="GA98" i="23" s="1"/>
  <c r="GA100" i="23" a="1"/>
  <c r="GA100" i="23" s="1"/>
  <c r="GA97" i="23" a="1"/>
  <c r="GA97" i="23" s="1"/>
  <c r="GA96" i="23" a="1"/>
  <c r="GA96" i="23" s="1"/>
  <c r="GA93" i="23" a="1"/>
  <c r="GA93" i="23" s="1"/>
  <c r="GA95" i="23" a="1"/>
  <c r="GA95" i="23" s="1"/>
  <c r="GA92" i="23" a="1"/>
  <c r="GA92" i="23" s="1"/>
  <c r="GA94" i="23" a="1"/>
  <c r="GA94" i="23" s="1"/>
  <c r="GA91" i="23" a="1"/>
  <c r="GA91" i="23" s="1"/>
  <c r="GA88" i="23" a="1"/>
  <c r="GA88" i="23" s="1"/>
  <c r="GA89" i="23" a="1"/>
  <c r="GA89" i="23" s="1"/>
  <c r="GA87" i="23" a="1"/>
  <c r="GA87" i="23" s="1"/>
  <c r="GA90" i="23" a="1"/>
  <c r="GA90" i="23" s="1"/>
  <c r="GA85" i="23" a="1"/>
  <c r="GA85" i="23" s="1"/>
  <c r="GA83" i="23" a="1"/>
  <c r="GA83" i="23" s="1"/>
  <c r="GA86" i="23" a="1"/>
  <c r="GA86" i="23" s="1"/>
  <c r="GA84" i="23" a="1"/>
  <c r="GA84" i="23" s="1"/>
  <c r="GA82" i="23" a="1"/>
  <c r="GA82" i="23" s="1"/>
  <c r="GA81" i="23" a="1"/>
  <c r="GA81" i="23" s="1"/>
  <c r="GA75" i="23" a="1"/>
  <c r="GA75" i="23" s="1"/>
  <c r="GA78" i="23" a="1"/>
  <c r="GA78" i="23" s="1"/>
  <c r="GA80" i="23" a="1"/>
  <c r="GA80" i="23" s="1"/>
  <c r="GA79" i="23" a="1"/>
  <c r="GA79" i="23" s="1"/>
  <c r="GA77" i="23" a="1"/>
  <c r="GA77" i="23" s="1"/>
  <c r="GA76" i="23" a="1"/>
  <c r="GA76" i="23" s="1"/>
  <c r="GA71" i="23" a="1"/>
  <c r="GA71" i="23" s="1"/>
  <c r="GA72" i="23" a="1"/>
  <c r="GA72" i="23" s="1"/>
  <c r="GA74" i="23" a="1"/>
  <c r="GA74" i="23" s="1"/>
  <c r="GA73" i="23" a="1"/>
  <c r="GA73" i="23" s="1"/>
  <c r="GA70" i="23" a="1"/>
  <c r="GA70" i="23" s="1"/>
  <c r="GA69" i="23" a="1"/>
  <c r="GA69" i="23" s="1"/>
  <c r="GA64" i="23" a="1"/>
  <c r="GA64" i="23" s="1"/>
  <c r="GA62" i="23" a="1"/>
  <c r="GA62" i="23" s="1"/>
  <c r="GA60" i="23" a="1"/>
  <c r="GA60" i="23" s="1"/>
  <c r="GA66" i="23" a="1"/>
  <c r="GA66" i="23" s="1"/>
  <c r="GA58" i="23" a="1"/>
  <c r="GA58" i="23" s="1"/>
  <c r="GA68" i="23" a="1"/>
  <c r="GA68" i="23" s="1"/>
  <c r="GA65" i="23" a="1"/>
  <c r="GA65" i="23" s="1"/>
  <c r="GA63" i="23" a="1"/>
  <c r="GA63" i="23" s="1"/>
  <c r="GA61" i="23" a="1"/>
  <c r="GA61" i="23" s="1"/>
  <c r="GA67" i="23" a="1"/>
  <c r="GA67" i="23" s="1"/>
  <c r="GA59" i="23" a="1"/>
  <c r="GA59" i="23" s="1"/>
  <c r="GA56" i="23" a="1"/>
  <c r="GA56" i="23" s="1"/>
  <c r="GA55" i="23" a="1"/>
  <c r="GA55" i="23" s="1"/>
  <c r="GA57" i="23" a="1"/>
  <c r="GA57" i="23" s="1"/>
  <c r="GA53" i="23" a="1"/>
  <c r="GA53" i="23" s="1"/>
  <c r="GA51" i="23" a="1"/>
  <c r="GA51" i="23" s="1"/>
  <c r="GA49" i="23" a="1"/>
  <c r="GA49" i="23" s="1"/>
  <c r="GA48" i="23" a="1"/>
  <c r="GA48" i="23" s="1"/>
  <c r="GA54" i="23" a="1"/>
  <c r="GA54" i="23" s="1"/>
  <c r="GA52" i="23" a="1"/>
  <c r="GA52" i="23" s="1"/>
  <c r="GA50" i="23" a="1"/>
  <c r="GA50" i="23" s="1"/>
  <c r="GA46" i="23" a="1"/>
  <c r="GA46" i="23" s="1"/>
  <c r="GA44" i="23" a="1"/>
  <c r="GA44" i="23" s="1"/>
  <c r="GA41" i="23" a="1"/>
  <c r="GA41" i="23" s="1"/>
  <c r="GA40" i="23" a="1"/>
  <c r="GA40" i="23" s="1"/>
  <c r="GA39" i="23" a="1"/>
  <c r="GA39" i="23" s="1"/>
  <c r="GA38" i="23" a="1"/>
  <c r="GA38" i="23" s="1"/>
  <c r="GA45" i="23" a="1"/>
  <c r="GA45" i="23" s="1"/>
  <c r="GA43" i="23" a="1"/>
  <c r="GA43" i="23" s="1"/>
  <c r="GA42" i="23" a="1"/>
  <c r="GA42" i="23" s="1"/>
  <c r="GA47" i="23" a="1"/>
  <c r="GA47" i="23" s="1"/>
  <c r="GA35" i="23" a="1"/>
  <c r="GA35" i="23" s="1"/>
  <c r="GA32" i="23" a="1"/>
  <c r="GA32" i="23" s="1"/>
  <c r="GA30" i="23" a="1"/>
  <c r="GA30" i="23" s="1"/>
  <c r="GA34" i="23" a="1"/>
  <c r="GA34" i="23" s="1"/>
  <c r="GA33" i="23" a="1"/>
  <c r="GA33" i="23" s="1"/>
  <c r="GA37" i="23" a="1"/>
  <c r="GA37" i="23" s="1"/>
  <c r="GA36" i="23" a="1"/>
  <c r="GA36" i="23" s="1"/>
  <c r="GA31" i="23" a="1"/>
  <c r="GA31" i="23" s="1"/>
  <c r="GA27" i="23" a="1"/>
  <c r="GA27" i="23" s="1"/>
  <c r="GA25" i="23" a="1"/>
  <c r="GA25" i="23" s="1"/>
  <c r="GA29" i="23" a="1"/>
  <c r="GA29" i="23" s="1"/>
  <c r="GA28" i="23" a="1"/>
  <c r="GA28" i="23" s="1"/>
  <c r="GA26" i="23" a="1"/>
  <c r="GA26" i="23" s="1"/>
  <c r="GA24" i="23" a="1"/>
  <c r="GA24" i="23" s="1"/>
  <c r="GA22" i="23" a="1"/>
  <c r="GA22" i="23" s="1"/>
  <c r="GA19" i="23" a="1"/>
  <c r="GA19" i="23" s="1"/>
  <c r="GA23" i="23" a="1"/>
  <c r="GA23" i="23" s="1"/>
  <c r="GA15" i="23" a="1"/>
  <c r="GA15" i="23" s="1"/>
  <c r="GA17" i="23" a="1"/>
  <c r="GA17" i="23" s="1"/>
  <c r="GA20" i="23" a="1"/>
  <c r="GA20" i="23" s="1"/>
  <c r="GA21" i="23" a="1"/>
  <c r="GA21" i="23" s="1"/>
  <c r="GA18" i="23" a="1"/>
  <c r="GA18" i="23" s="1"/>
  <c r="GA10" i="23" a="1"/>
  <c r="GA10" i="23" s="1"/>
  <c r="GA8" i="23" a="1"/>
  <c r="GA8" i="23" s="1"/>
  <c r="GA6" i="23" a="1"/>
  <c r="GA6" i="23" s="1"/>
  <c r="GA4" i="23" a="1"/>
  <c r="GA4" i="23" s="1"/>
  <c r="GA16" i="23" a="1"/>
  <c r="GA16" i="23" s="1"/>
  <c r="GA13" i="23" a="1"/>
  <c r="GA13" i="23" s="1"/>
  <c r="GA12" i="23" a="1"/>
  <c r="GA12" i="23" s="1"/>
  <c r="GA14" i="23" a="1"/>
  <c r="GA14" i="23" s="1"/>
  <c r="GA11" i="23" a="1"/>
  <c r="GA11" i="23" s="1"/>
  <c r="GA9" i="23" a="1"/>
  <c r="GA9" i="23" s="1"/>
  <c r="GA7" i="23" a="1"/>
  <c r="GA7" i="23" s="1"/>
  <c r="GA5" i="23" a="1"/>
  <c r="GA5" i="23" s="1"/>
  <c r="GH103" i="23" a="1"/>
  <c r="GH103" i="23" s="1"/>
  <c r="GH100" i="23" a="1"/>
  <c r="GH100" i="23" s="1"/>
  <c r="GH101" i="23" a="1"/>
  <c r="GH101" i="23" s="1"/>
  <c r="GH99" i="23" a="1"/>
  <c r="GH99" i="23" s="1"/>
  <c r="GH102" i="23" a="1"/>
  <c r="GH102" i="23" s="1"/>
  <c r="GH98" i="23" a="1"/>
  <c r="GH98" i="23" s="1"/>
  <c r="GH97" i="23" a="1"/>
  <c r="GH97" i="23" s="1"/>
  <c r="GH96" i="23" a="1"/>
  <c r="GH96" i="23" s="1"/>
  <c r="GH95" i="23" a="1"/>
  <c r="GH95" i="23" s="1"/>
  <c r="GH93" i="23" a="1"/>
  <c r="GH93" i="23" s="1"/>
  <c r="GH92" i="23" a="1"/>
  <c r="GH92" i="23" s="1"/>
  <c r="GH94" i="23" a="1"/>
  <c r="GH94" i="23" s="1"/>
  <c r="GH88" i="23" a="1"/>
  <c r="GH88" i="23" s="1"/>
  <c r="GH91" i="23" a="1"/>
  <c r="GH91" i="23" s="1"/>
  <c r="GH90" i="23" a="1"/>
  <c r="GH90" i="23" s="1"/>
  <c r="GH89" i="23" a="1"/>
  <c r="GH89" i="23" s="1"/>
  <c r="GH87" i="23" a="1"/>
  <c r="GH87" i="23" s="1"/>
  <c r="GH86" i="23" a="1"/>
  <c r="GH86" i="23" s="1"/>
  <c r="GH83" i="23" a="1"/>
  <c r="GH83" i="23" s="1"/>
  <c r="GH85" i="23" a="1"/>
  <c r="GH85" i="23" s="1"/>
  <c r="GH82" i="23" a="1"/>
  <c r="GH82" i="23" s="1"/>
  <c r="GH84" i="23" a="1"/>
  <c r="GH84" i="23" s="1"/>
  <c r="GH80" i="23" a="1"/>
  <c r="GH80" i="23" s="1"/>
  <c r="GH81" i="23" a="1"/>
  <c r="GH81" i="23" s="1"/>
  <c r="GH78" i="23" a="1"/>
  <c r="GH78" i="23" s="1"/>
  <c r="GH79" i="23" a="1"/>
  <c r="GH79" i="23" s="1"/>
  <c r="GH76" i="23" a="1"/>
  <c r="GH76" i="23" s="1"/>
  <c r="GH75" i="23" a="1"/>
  <c r="GH75" i="23" s="1"/>
  <c r="GH77" i="23" a="1"/>
  <c r="GH77" i="23" s="1"/>
  <c r="GH72" i="23" a="1"/>
  <c r="GH72" i="23" s="1"/>
  <c r="GH69" i="23" a="1"/>
  <c r="GH69" i="23" s="1"/>
  <c r="GH74" i="23" a="1"/>
  <c r="GH74" i="23" s="1"/>
  <c r="GH73" i="23" a="1"/>
  <c r="GH73" i="23" s="1"/>
  <c r="GH70" i="23" a="1"/>
  <c r="GH70" i="23" s="1"/>
  <c r="GH71" i="23" a="1"/>
  <c r="GH71" i="23" s="1"/>
  <c r="GH64" i="23" a="1"/>
  <c r="GH64" i="23" s="1"/>
  <c r="GH62" i="23" a="1"/>
  <c r="GH62" i="23" s="1"/>
  <c r="GH60" i="23" a="1"/>
  <c r="GH60" i="23" s="1"/>
  <c r="GH68" i="23" a="1"/>
  <c r="GH68" i="23" s="1"/>
  <c r="GH66" i="23" a="1"/>
  <c r="GH66" i="23" s="1"/>
  <c r="GH67" i="23" a="1"/>
  <c r="GH67" i="23" s="1"/>
  <c r="GH59" i="23" a="1"/>
  <c r="GH59" i="23" s="1"/>
  <c r="GH65" i="23" a="1"/>
  <c r="GH65" i="23" s="1"/>
  <c r="GH63" i="23" a="1"/>
  <c r="GH63" i="23" s="1"/>
  <c r="GH61" i="23" a="1"/>
  <c r="GH61" i="23" s="1"/>
  <c r="GH54" i="23" a="1"/>
  <c r="GH54" i="23" s="1"/>
  <c r="GH52" i="23" a="1"/>
  <c r="GH52" i="23" s="1"/>
  <c r="GH50" i="23" a="1"/>
  <c r="GH50" i="23" s="1"/>
  <c r="GH57" i="23" a="1"/>
  <c r="GH57" i="23" s="1"/>
  <c r="GH58" i="23" a="1"/>
  <c r="GH58" i="23" s="1"/>
  <c r="GH53" i="23" a="1"/>
  <c r="GH53" i="23" s="1"/>
  <c r="GH51" i="23" a="1"/>
  <c r="GH51" i="23" s="1"/>
  <c r="GH49" i="23" a="1"/>
  <c r="GH49" i="23" s="1"/>
  <c r="GH48" i="23" a="1"/>
  <c r="GH48" i="23" s="1"/>
  <c r="GH56" i="23" a="1"/>
  <c r="GH56" i="23" s="1"/>
  <c r="GH55" i="23" a="1"/>
  <c r="GH55" i="23" s="1"/>
  <c r="GH43" i="23" a="1"/>
  <c r="GH43" i="23" s="1"/>
  <c r="GH42" i="23" a="1"/>
  <c r="GH42" i="23" s="1"/>
  <c r="GH47" i="23" a="1"/>
  <c r="GH47" i="23" s="1"/>
  <c r="GH46" i="23" a="1"/>
  <c r="GH46" i="23" s="1"/>
  <c r="GH44" i="23" a="1"/>
  <c r="GH44" i="23" s="1"/>
  <c r="GH45" i="23" a="1"/>
  <c r="GH45" i="23" s="1"/>
  <c r="GH40" i="23" a="1"/>
  <c r="GH40" i="23" s="1"/>
  <c r="GH39" i="23" a="1"/>
  <c r="GH39" i="23" s="1"/>
  <c r="GH38" i="23" a="1"/>
  <c r="GH38" i="23" s="1"/>
  <c r="GH32" i="23" a="1"/>
  <c r="GH32" i="23" s="1"/>
  <c r="GH30" i="23" a="1"/>
  <c r="GH30" i="23" s="1"/>
  <c r="GH37" i="23" a="1"/>
  <c r="GH37" i="23" s="1"/>
  <c r="GH36" i="23" a="1"/>
  <c r="GH36" i="23" s="1"/>
  <c r="GH34" i="23" a="1"/>
  <c r="GH34" i="23" s="1"/>
  <c r="GH33" i="23" a="1"/>
  <c r="GH33" i="23" s="1"/>
  <c r="GH31" i="23" a="1"/>
  <c r="GH31" i="23" s="1"/>
  <c r="GH29" i="23" a="1"/>
  <c r="GH29" i="23" s="1"/>
  <c r="GH41" i="23" a="1"/>
  <c r="GH41" i="23" s="1"/>
  <c r="GH35" i="23" a="1"/>
  <c r="GH35" i="23" s="1"/>
  <c r="GH28" i="23" a="1"/>
  <c r="GH28" i="23" s="1"/>
  <c r="GH26" i="23" a="1"/>
  <c r="GH26" i="23" s="1"/>
  <c r="GH24" i="23" a="1"/>
  <c r="GH24" i="23" s="1"/>
  <c r="GH27" i="23" a="1"/>
  <c r="GH27" i="23" s="1"/>
  <c r="GH25" i="23" a="1"/>
  <c r="GH25" i="23" s="1"/>
  <c r="GH23" i="23" a="1"/>
  <c r="GH23" i="23" s="1"/>
  <c r="GH20" i="23" a="1"/>
  <c r="GH20" i="23" s="1"/>
  <c r="GH18" i="23" a="1"/>
  <c r="GH18" i="23" s="1"/>
  <c r="GH19" i="23" a="1"/>
  <c r="GH19" i="23" s="1"/>
  <c r="GH17" i="23" a="1"/>
  <c r="GH17" i="23" s="1"/>
  <c r="GH16" i="23" a="1"/>
  <c r="GH16" i="23" s="1"/>
  <c r="GH15" i="23" a="1"/>
  <c r="GH15" i="23" s="1"/>
  <c r="GH21" i="23" a="1"/>
  <c r="GH21" i="23" s="1"/>
  <c r="GH22" i="23" a="1"/>
  <c r="GH22" i="23" s="1"/>
  <c r="GH7" i="23" a="1"/>
  <c r="GH7" i="23" s="1"/>
  <c r="GH5" i="23" a="1"/>
  <c r="GH5" i="23" s="1"/>
  <c r="GH10" i="23" a="1"/>
  <c r="GH10" i="23" s="1"/>
  <c r="GH14" i="23" a="1"/>
  <c r="GH14" i="23" s="1"/>
  <c r="GH13" i="23" a="1"/>
  <c r="GH13" i="23" s="1"/>
  <c r="GH11" i="23" a="1"/>
  <c r="GH11" i="23" s="1"/>
  <c r="GH12" i="23" a="1"/>
  <c r="GH12" i="23" s="1"/>
  <c r="GH8" i="23" a="1"/>
  <c r="GH8" i="23" s="1"/>
  <c r="GH6" i="23" a="1"/>
  <c r="GH6" i="23" s="1"/>
  <c r="GH4" i="23" a="1"/>
  <c r="GH4" i="23" s="1"/>
  <c r="GH9" i="23" a="1"/>
  <c r="GH9" i="23" s="1"/>
  <c r="GP103" i="23" a="1"/>
  <c r="GP103" i="23" s="1"/>
  <c r="GP100" i="23" a="1"/>
  <c r="GP100" i="23" s="1"/>
  <c r="GP101" i="23" a="1"/>
  <c r="GP101" i="23" s="1"/>
  <c r="GP99" i="23" a="1"/>
  <c r="GP99" i="23" s="1"/>
  <c r="GP102" i="23" a="1"/>
  <c r="GP102" i="23" s="1"/>
  <c r="GP96" i="23" a="1"/>
  <c r="GP96" i="23" s="1"/>
  <c r="GP95" i="23" a="1"/>
  <c r="GP95" i="23" s="1"/>
  <c r="GP94" i="23" a="1"/>
  <c r="GP94" i="23" s="1"/>
  <c r="GP98" i="23" a="1"/>
  <c r="GP98" i="23" s="1"/>
  <c r="GP97" i="23" a="1"/>
  <c r="GP97" i="23" s="1"/>
  <c r="GP93" i="23" a="1"/>
  <c r="GP93" i="23" s="1"/>
  <c r="GP92" i="23" a="1"/>
  <c r="GP92" i="23" s="1"/>
  <c r="GP88" i="23" a="1"/>
  <c r="GP88" i="23" s="1"/>
  <c r="GP91" i="23" a="1"/>
  <c r="GP91" i="23" s="1"/>
  <c r="GP89" i="23" a="1"/>
  <c r="GP89" i="23" s="1"/>
  <c r="GP87" i="23" a="1"/>
  <c r="GP87" i="23" s="1"/>
  <c r="GP90" i="23" a="1"/>
  <c r="GP90" i="23" s="1"/>
  <c r="GP86" i="23" a="1"/>
  <c r="GP86" i="23" s="1"/>
  <c r="GP84" i="23" a="1"/>
  <c r="GP84" i="23" s="1"/>
  <c r="GP85" i="23" a="1"/>
  <c r="GP85" i="23" s="1"/>
  <c r="GP81" i="23" a="1"/>
  <c r="GP81" i="23" s="1"/>
  <c r="GP83" i="23" a="1"/>
  <c r="GP83" i="23" s="1"/>
  <c r="GP82" i="23" a="1"/>
  <c r="GP82" i="23" s="1"/>
  <c r="GP80" i="23" a="1"/>
  <c r="GP80" i="23" s="1"/>
  <c r="GP78" i="23" a="1"/>
  <c r="GP78" i="23" s="1"/>
  <c r="GP79" i="23" a="1"/>
  <c r="GP79" i="23" s="1"/>
  <c r="GP76" i="23" a="1"/>
  <c r="GP76" i="23" s="1"/>
  <c r="GP75" i="23" a="1"/>
  <c r="GP75" i="23" s="1"/>
  <c r="GP77" i="23" a="1"/>
  <c r="GP77" i="23" s="1"/>
  <c r="GP74" i="23" a="1"/>
  <c r="GP74" i="23" s="1"/>
  <c r="GP73" i="23" a="1"/>
  <c r="GP73" i="23" s="1"/>
  <c r="GP70" i="23" a="1"/>
  <c r="GP70" i="23" s="1"/>
  <c r="GP71" i="23" a="1"/>
  <c r="GP71" i="23" s="1"/>
  <c r="GP72" i="23" a="1"/>
  <c r="GP72" i="23" s="1"/>
  <c r="GP68" i="23" a="1"/>
  <c r="GP68" i="23" s="1"/>
  <c r="GP66" i="23" a="1"/>
  <c r="GP66" i="23" s="1"/>
  <c r="GP67" i="23" a="1"/>
  <c r="GP67" i="23" s="1"/>
  <c r="GP64" i="23" a="1"/>
  <c r="GP64" i="23" s="1"/>
  <c r="GP62" i="23" a="1"/>
  <c r="GP62" i="23" s="1"/>
  <c r="GP60" i="23" a="1"/>
  <c r="GP60" i="23" s="1"/>
  <c r="GP59" i="23" a="1"/>
  <c r="GP59" i="23" s="1"/>
  <c r="GP69" i="23" a="1"/>
  <c r="GP69" i="23" s="1"/>
  <c r="GP65" i="23" a="1"/>
  <c r="GP65" i="23" s="1"/>
  <c r="GP63" i="23" a="1"/>
  <c r="GP63" i="23" s="1"/>
  <c r="GP61" i="23" a="1"/>
  <c r="GP61" i="23" s="1"/>
  <c r="GP54" i="23" a="1"/>
  <c r="GP54" i="23" s="1"/>
  <c r="GP52" i="23" a="1"/>
  <c r="GP52" i="23" s="1"/>
  <c r="GP50" i="23" a="1"/>
  <c r="GP50" i="23" s="1"/>
  <c r="GP56" i="23" a="1"/>
  <c r="GP56" i="23" s="1"/>
  <c r="GP55" i="23" a="1"/>
  <c r="GP55" i="23" s="1"/>
  <c r="GP53" i="23" a="1"/>
  <c r="GP53" i="23" s="1"/>
  <c r="GP51" i="23" a="1"/>
  <c r="GP51" i="23" s="1"/>
  <c r="GP49" i="23" a="1"/>
  <c r="GP49" i="23" s="1"/>
  <c r="GP48" i="23" a="1"/>
  <c r="GP48" i="23" s="1"/>
  <c r="GP58" i="23" a="1"/>
  <c r="GP58" i="23" s="1"/>
  <c r="GP57" i="23" a="1"/>
  <c r="GP57" i="23" s="1"/>
  <c r="GP43" i="23" a="1"/>
  <c r="GP43" i="23" s="1"/>
  <c r="GP42" i="23" a="1"/>
  <c r="GP42" i="23" s="1"/>
  <c r="GP41" i="23" a="1"/>
  <c r="GP41" i="23" s="1"/>
  <c r="GP46" i="23" a="1"/>
  <c r="GP46" i="23" s="1"/>
  <c r="GP44" i="23" a="1"/>
  <c r="GP44" i="23" s="1"/>
  <c r="GP47" i="23" a="1"/>
  <c r="GP47" i="23" s="1"/>
  <c r="GP45" i="23" a="1"/>
  <c r="GP45" i="23" s="1"/>
  <c r="GP38" i="23" a="1"/>
  <c r="GP38" i="23" s="1"/>
  <c r="GP37" i="23" a="1"/>
  <c r="GP37" i="23" s="1"/>
  <c r="GP36" i="23" a="1"/>
  <c r="GP36" i="23" s="1"/>
  <c r="GP32" i="23" a="1"/>
  <c r="GP32" i="23" s="1"/>
  <c r="GP30" i="23" a="1"/>
  <c r="GP30" i="23" s="1"/>
  <c r="GP35" i="23" a="1"/>
  <c r="GP35" i="23" s="1"/>
  <c r="GP34" i="23" a="1"/>
  <c r="GP34" i="23" s="1"/>
  <c r="GP33" i="23" a="1"/>
  <c r="GP33" i="23" s="1"/>
  <c r="GP39" i="23" a="1"/>
  <c r="GP39" i="23" s="1"/>
  <c r="GP40" i="23" a="1"/>
  <c r="GP40" i="23" s="1"/>
  <c r="GP31" i="23" a="1"/>
  <c r="GP31" i="23" s="1"/>
  <c r="GP29" i="23" a="1"/>
  <c r="GP29" i="23" s="1"/>
  <c r="GP28" i="23" a="1"/>
  <c r="GP28" i="23" s="1"/>
  <c r="GP26" i="23" a="1"/>
  <c r="GP26" i="23" s="1"/>
  <c r="GP24" i="23" a="1"/>
  <c r="GP24" i="23" s="1"/>
  <c r="GP27" i="23" a="1"/>
  <c r="GP27" i="23" s="1"/>
  <c r="GP25" i="23" a="1"/>
  <c r="GP25" i="23" s="1"/>
  <c r="GP21" i="23" a="1"/>
  <c r="GP21" i="23" s="1"/>
  <c r="GP17" i="23" a="1"/>
  <c r="GP17" i="23" s="1"/>
  <c r="GP16" i="23" a="1"/>
  <c r="GP16" i="23" s="1"/>
  <c r="GP15" i="23" a="1"/>
  <c r="GP15" i="23" s="1"/>
  <c r="GP22" i="23" a="1"/>
  <c r="GP22" i="23" s="1"/>
  <c r="GP19" i="23" a="1"/>
  <c r="GP19" i="23" s="1"/>
  <c r="GP23" i="23" a="1"/>
  <c r="GP23" i="23" s="1"/>
  <c r="GP18" i="23" a="1"/>
  <c r="GP18" i="23" s="1"/>
  <c r="GP20" i="23" a="1"/>
  <c r="GP20" i="23" s="1"/>
  <c r="GP7" i="23" a="1"/>
  <c r="GP7" i="23" s="1"/>
  <c r="GP5" i="23" a="1"/>
  <c r="GP5" i="23" s="1"/>
  <c r="GP14" i="23" a="1"/>
  <c r="GP14" i="23" s="1"/>
  <c r="GP13" i="23" a="1"/>
  <c r="GP13" i="23" s="1"/>
  <c r="GP12" i="23" a="1"/>
  <c r="GP12" i="23" s="1"/>
  <c r="GP11" i="23" a="1"/>
  <c r="GP11" i="23" s="1"/>
  <c r="GP9" i="23" a="1"/>
  <c r="GP9" i="23" s="1"/>
  <c r="GP8" i="23" a="1"/>
  <c r="GP8" i="23" s="1"/>
  <c r="GP6" i="23" a="1"/>
  <c r="GP6" i="23" s="1"/>
  <c r="GP4" i="23" a="1"/>
  <c r="GP4" i="23" s="1"/>
  <c r="GP10" i="23" a="1"/>
  <c r="GP10" i="23" s="1"/>
  <c r="HE103" i="23" a="1"/>
  <c r="HE103" i="23" s="1"/>
  <c r="HE102" i="23" a="1"/>
  <c r="HE102" i="23" s="1"/>
  <c r="HE100" i="23" a="1"/>
  <c r="HE100" i="23" s="1"/>
  <c r="HE101" i="23" a="1"/>
  <c r="HE101" i="23" s="1"/>
  <c r="HE99" i="23" a="1"/>
  <c r="HE99" i="23" s="1"/>
  <c r="HE97" i="23" a="1"/>
  <c r="HE97" i="23" s="1"/>
  <c r="HE94" i="23" a="1"/>
  <c r="HE94" i="23" s="1"/>
  <c r="HE98" i="23" a="1"/>
  <c r="HE98" i="23" s="1"/>
  <c r="HE95" i="23" a="1"/>
  <c r="HE95" i="23" s="1"/>
  <c r="HE93" i="23" a="1"/>
  <c r="HE93" i="23" s="1"/>
  <c r="HE96" i="23" a="1"/>
  <c r="HE96" i="23" s="1"/>
  <c r="HE92" i="23" a="1"/>
  <c r="HE92" i="23" s="1"/>
  <c r="HE88" i="23" a="1"/>
  <c r="HE88" i="23" s="1"/>
  <c r="HE90" i="23" a="1"/>
  <c r="HE90" i="23" s="1"/>
  <c r="HE91" i="23" a="1"/>
  <c r="HE91" i="23" s="1"/>
  <c r="HE89" i="23" a="1"/>
  <c r="HE89" i="23" s="1"/>
  <c r="HE87" i="23" a="1"/>
  <c r="HE87" i="23" s="1"/>
  <c r="HE86" i="23" a="1"/>
  <c r="HE86" i="23" s="1"/>
  <c r="HE85" i="23" a="1"/>
  <c r="HE85" i="23" s="1"/>
  <c r="HE83" i="23" a="1"/>
  <c r="HE83" i="23" s="1"/>
  <c r="HE82" i="23" a="1"/>
  <c r="HE82" i="23" s="1"/>
  <c r="HE80" i="23" a="1"/>
  <c r="HE80" i="23" s="1"/>
  <c r="HE84" i="23" a="1"/>
  <c r="HE84" i="23" s="1"/>
  <c r="HE81" i="23" a="1"/>
  <c r="HE81" i="23" s="1"/>
  <c r="HE77" i="23" a="1"/>
  <c r="HE77" i="23" s="1"/>
  <c r="HE74" i="23" a="1"/>
  <c r="HE74" i="23" s="1"/>
  <c r="HE76" i="23" a="1"/>
  <c r="HE76" i="23" s="1"/>
  <c r="HE79" i="23" a="1"/>
  <c r="HE79" i="23" s="1"/>
  <c r="HE78" i="23" a="1"/>
  <c r="HE78" i="23" s="1"/>
  <c r="HE75" i="23" a="1"/>
  <c r="HE75" i="23" s="1"/>
  <c r="HE72" i="23" a="1"/>
  <c r="HE72" i="23" s="1"/>
  <c r="HE73" i="23" a="1"/>
  <c r="HE73" i="23" s="1"/>
  <c r="HE71" i="23" a="1"/>
  <c r="HE71" i="23" s="1"/>
  <c r="HE70" i="23" a="1"/>
  <c r="HE70" i="23" s="1"/>
  <c r="HE69" i="23" a="1"/>
  <c r="HE69" i="23" s="1"/>
  <c r="HE64" i="23" a="1"/>
  <c r="HE64" i="23" s="1"/>
  <c r="HE62" i="23" a="1"/>
  <c r="HE62" i="23" s="1"/>
  <c r="HE60" i="23" a="1"/>
  <c r="HE60" i="23" s="1"/>
  <c r="HE68" i="23" a="1"/>
  <c r="HE68" i="23" s="1"/>
  <c r="HE67" i="23" a="1"/>
  <c r="HE67" i="23" s="1"/>
  <c r="HE66" i="23" a="1"/>
  <c r="HE66" i="23" s="1"/>
  <c r="HE59" i="23" a="1"/>
  <c r="HE59" i="23" s="1"/>
  <c r="HE65" i="23" a="1"/>
  <c r="HE65" i="23" s="1"/>
  <c r="HE63" i="23" a="1"/>
  <c r="HE63" i="23" s="1"/>
  <c r="HE61" i="23" a="1"/>
  <c r="HE61" i="23" s="1"/>
  <c r="HE57" i="23" a="1"/>
  <c r="HE57" i="23" s="1"/>
  <c r="HE56" i="23" a="1"/>
  <c r="HE56" i="23" s="1"/>
  <c r="HE55" i="23" a="1"/>
  <c r="HE55" i="23" s="1"/>
  <c r="HE54" i="23" a="1"/>
  <c r="HE54" i="23" s="1"/>
  <c r="HE52" i="23" a="1"/>
  <c r="HE52" i="23" s="1"/>
  <c r="HE50" i="23" a="1"/>
  <c r="HE50" i="23" s="1"/>
  <c r="HE58" i="23" a="1"/>
  <c r="HE58" i="23" s="1"/>
  <c r="HE48" i="23" a="1"/>
  <c r="HE48" i="23" s="1"/>
  <c r="HE53" i="23" a="1"/>
  <c r="HE53" i="23" s="1"/>
  <c r="HE51" i="23" a="1"/>
  <c r="HE51" i="23" s="1"/>
  <c r="HE49" i="23" a="1"/>
  <c r="HE49" i="23" s="1"/>
  <c r="HE47" i="23" a="1"/>
  <c r="HE47" i="23" s="1"/>
  <c r="HE41" i="23" a="1"/>
  <c r="HE41" i="23" s="1"/>
  <c r="HE43" i="23" a="1"/>
  <c r="HE43" i="23" s="1"/>
  <c r="HE42" i="23" a="1"/>
  <c r="HE42" i="23" s="1"/>
  <c r="HE46" i="23" a="1"/>
  <c r="HE46" i="23" s="1"/>
  <c r="HE44" i="23" a="1"/>
  <c r="HE44" i="23" s="1"/>
  <c r="HE40" i="23" a="1"/>
  <c r="HE40" i="23" s="1"/>
  <c r="HE38" i="23" a="1"/>
  <c r="HE38" i="23" s="1"/>
  <c r="HE45" i="23" a="1"/>
  <c r="HE45" i="23" s="1"/>
  <c r="HE39" i="23" a="1"/>
  <c r="HE39" i="23" s="1"/>
  <c r="HE34" i="23" a="1"/>
  <c r="HE34" i="23" s="1"/>
  <c r="HE33" i="23" a="1"/>
  <c r="HE33" i="23" s="1"/>
  <c r="HE32" i="23" a="1"/>
  <c r="HE32" i="23" s="1"/>
  <c r="HE30" i="23" a="1"/>
  <c r="HE30" i="23" s="1"/>
  <c r="HE37" i="23" a="1"/>
  <c r="HE37" i="23" s="1"/>
  <c r="HE36" i="23" a="1"/>
  <c r="HE36" i="23" s="1"/>
  <c r="HE35" i="23" a="1"/>
  <c r="HE35" i="23" s="1"/>
  <c r="HE31" i="23" a="1"/>
  <c r="HE31" i="23" s="1"/>
  <c r="HE29" i="23" a="1"/>
  <c r="HE29" i="23" s="1"/>
  <c r="HE28" i="23" a="1"/>
  <c r="HE28" i="23" s="1"/>
  <c r="HE26" i="23" a="1"/>
  <c r="HE26" i="23" s="1"/>
  <c r="HE24" i="23" a="1"/>
  <c r="HE24" i="23" s="1"/>
  <c r="HE27" i="23" a="1"/>
  <c r="HE27" i="23" s="1"/>
  <c r="HE25" i="23" a="1"/>
  <c r="HE25" i="23" s="1"/>
  <c r="HE20" i="23" a="1"/>
  <c r="HE20" i="23" s="1"/>
  <c r="HE21" i="23" a="1"/>
  <c r="HE21" i="23" s="1"/>
  <c r="HE18" i="23" a="1"/>
  <c r="HE18" i="23" s="1"/>
  <c r="HE22" i="23" a="1"/>
  <c r="HE22" i="23" s="1"/>
  <c r="HE17" i="23" a="1"/>
  <c r="HE17" i="23" s="1"/>
  <c r="HE16" i="23" a="1"/>
  <c r="HE16" i="23" s="1"/>
  <c r="HE15" i="23" a="1"/>
  <c r="HE15" i="23" s="1"/>
  <c r="HE23" i="23" a="1"/>
  <c r="HE23" i="23" s="1"/>
  <c r="HE19" i="23" a="1"/>
  <c r="HE19" i="23" s="1"/>
  <c r="HE9" i="23" a="1"/>
  <c r="HE9" i="23" s="1"/>
  <c r="HE7" i="23" a="1"/>
  <c r="HE7" i="23" s="1"/>
  <c r="HE5" i="23" a="1"/>
  <c r="HE5" i="23" s="1"/>
  <c r="HE10" i="23" a="1"/>
  <c r="HE10" i="23" s="1"/>
  <c r="HE13" i="23" a="1"/>
  <c r="HE13" i="23" s="1"/>
  <c r="HE8" i="23" a="1"/>
  <c r="HE8" i="23" s="1"/>
  <c r="HE6" i="23" a="1"/>
  <c r="HE6" i="23" s="1"/>
  <c r="HE4" i="23" a="1"/>
  <c r="HE4" i="23" s="1"/>
  <c r="HE12" i="23" a="1"/>
  <c r="HE12" i="23" s="1"/>
  <c r="HE11" i="23" a="1"/>
  <c r="HE11" i="23" s="1"/>
  <c r="HE14" i="23" a="1"/>
  <c r="HE14" i="23" s="1"/>
  <c r="HM103" i="23" a="1"/>
  <c r="HM103" i="23" s="1"/>
  <c r="HM102" i="23" a="1"/>
  <c r="HM102" i="23" s="1"/>
  <c r="HM100" i="23" a="1"/>
  <c r="HM100" i="23" s="1"/>
  <c r="HM101" i="23" a="1"/>
  <c r="HM101" i="23" s="1"/>
  <c r="HM99" i="23" a="1"/>
  <c r="HM99" i="23" s="1"/>
  <c r="HM97" i="23" a="1"/>
  <c r="HM97" i="23" s="1"/>
  <c r="HM96" i="23" a="1"/>
  <c r="HM96" i="23" s="1"/>
  <c r="HM95" i="23" a="1"/>
  <c r="HM95" i="23" s="1"/>
  <c r="HM98" i="23" a="1"/>
  <c r="HM98" i="23" s="1"/>
  <c r="HM92" i="23" a="1"/>
  <c r="HM92" i="23" s="1"/>
  <c r="HM94" i="23" a="1"/>
  <c r="HM94" i="23" s="1"/>
  <c r="HM93" i="23" a="1"/>
  <c r="HM93" i="23" s="1"/>
  <c r="HM91" i="23" a="1"/>
  <c r="HM91" i="23" s="1"/>
  <c r="HM90" i="23" a="1"/>
  <c r="HM90" i="23" s="1"/>
  <c r="HM88" i="23" a="1"/>
  <c r="HM88" i="23" s="1"/>
  <c r="HM83" i="23" a="1"/>
  <c r="HM83" i="23" s="1"/>
  <c r="HM89" i="23" a="1"/>
  <c r="HM89" i="23" s="1"/>
  <c r="HM86" i="23" a="1"/>
  <c r="HM86" i="23" s="1"/>
  <c r="HM87" i="23" a="1"/>
  <c r="HM87" i="23" s="1"/>
  <c r="HM85" i="23" a="1"/>
  <c r="HM85" i="23" s="1"/>
  <c r="HM82" i="23" a="1"/>
  <c r="HM82" i="23" s="1"/>
  <c r="HM80" i="23" a="1"/>
  <c r="HM80" i="23" s="1"/>
  <c r="HM81" i="23" a="1"/>
  <c r="HM81" i="23" s="1"/>
  <c r="HM84" i="23" a="1"/>
  <c r="HM84" i="23" s="1"/>
  <c r="HM77" i="23" a="1"/>
  <c r="HM77" i="23" s="1"/>
  <c r="HM78" i="23" a="1"/>
  <c r="HM78" i="23" s="1"/>
  <c r="HM79" i="23" a="1"/>
  <c r="HM79" i="23" s="1"/>
  <c r="HM75" i="23" a="1"/>
  <c r="HM75" i="23" s="1"/>
  <c r="HM76" i="23" a="1"/>
  <c r="HM76" i="23" s="1"/>
  <c r="HM74" i="23" a="1"/>
  <c r="HM74" i="23" s="1"/>
  <c r="HM73" i="23" a="1"/>
  <c r="HM73" i="23" s="1"/>
  <c r="HM71" i="23" a="1"/>
  <c r="HM71" i="23" s="1"/>
  <c r="HM70" i="23" a="1"/>
  <c r="HM70" i="23" s="1"/>
  <c r="HM72" i="23" a="1"/>
  <c r="HM72" i="23" s="1"/>
  <c r="HM58" i="23" a="1"/>
  <c r="HM58" i="23" s="1"/>
  <c r="HM69" i="23" a="1"/>
  <c r="HM69" i="23" s="1"/>
  <c r="HM68" i="23" a="1"/>
  <c r="HM68" i="23" s="1"/>
  <c r="HM67" i="23" a="1"/>
  <c r="HM67" i="23" s="1"/>
  <c r="HM66" i="23" a="1"/>
  <c r="HM66" i="23" s="1"/>
  <c r="HM64" i="23" a="1"/>
  <c r="HM64" i="23" s="1"/>
  <c r="HM62" i="23" a="1"/>
  <c r="HM62" i="23" s="1"/>
  <c r="HM60" i="23" a="1"/>
  <c r="HM60" i="23" s="1"/>
  <c r="HM65" i="23" a="1"/>
  <c r="HM65" i="23" s="1"/>
  <c r="HM63" i="23" a="1"/>
  <c r="HM63" i="23" s="1"/>
  <c r="HM61" i="23" a="1"/>
  <c r="HM61" i="23" s="1"/>
  <c r="HM54" i="23" a="1"/>
  <c r="HM54" i="23" s="1"/>
  <c r="HM52" i="23" a="1"/>
  <c r="HM52" i="23" s="1"/>
  <c r="HM50" i="23" a="1"/>
  <c r="HM50" i="23" s="1"/>
  <c r="HM48" i="23" a="1"/>
  <c r="HM48" i="23" s="1"/>
  <c r="HM55" i="23" a="1"/>
  <c r="HM55" i="23" s="1"/>
  <c r="HM56" i="23" a="1"/>
  <c r="HM56" i="23" s="1"/>
  <c r="HM53" i="23" a="1"/>
  <c r="HM53" i="23" s="1"/>
  <c r="HM51" i="23" a="1"/>
  <c r="HM51" i="23" s="1"/>
  <c r="HM49" i="23" a="1"/>
  <c r="HM49" i="23" s="1"/>
  <c r="HM59" i="23" a="1"/>
  <c r="HM59" i="23" s="1"/>
  <c r="HM57" i="23" a="1"/>
  <c r="HM57" i="23" s="1"/>
  <c r="HM43" i="23" a="1"/>
  <c r="HM43" i="23" s="1"/>
  <c r="HM42" i="23" a="1"/>
  <c r="HM42" i="23" s="1"/>
  <c r="HM47" i="23" a="1"/>
  <c r="HM47" i="23" s="1"/>
  <c r="HM46" i="23" a="1"/>
  <c r="HM46" i="23" s="1"/>
  <c r="HM44" i="23" a="1"/>
  <c r="HM44" i="23" s="1"/>
  <c r="HM39" i="23" a="1"/>
  <c r="HM39" i="23" s="1"/>
  <c r="HM41" i="23" a="1"/>
  <c r="HM41" i="23" s="1"/>
  <c r="HM45" i="23" a="1"/>
  <c r="HM45" i="23" s="1"/>
  <c r="HM38" i="23" a="1"/>
  <c r="HM38" i="23" s="1"/>
  <c r="HM34" i="23" a="1"/>
  <c r="HM34" i="23" s="1"/>
  <c r="HM33" i="23" a="1"/>
  <c r="HM33" i="23" s="1"/>
  <c r="HM32" i="23" a="1"/>
  <c r="HM32" i="23" s="1"/>
  <c r="HM30" i="23" a="1"/>
  <c r="HM30" i="23" s="1"/>
  <c r="HM40" i="23" a="1"/>
  <c r="HM40" i="23" s="1"/>
  <c r="HM37" i="23" a="1"/>
  <c r="HM37" i="23" s="1"/>
  <c r="HM35" i="23" a="1"/>
  <c r="HM35" i="23" s="1"/>
  <c r="HM36" i="23" a="1"/>
  <c r="HM36" i="23" s="1"/>
  <c r="HM31" i="23" a="1"/>
  <c r="HM31" i="23" s="1"/>
  <c r="HM29" i="23" a="1"/>
  <c r="HM29" i="23" s="1"/>
  <c r="HM28" i="23" a="1"/>
  <c r="HM28" i="23" s="1"/>
  <c r="HM26" i="23" a="1"/>
  <c r="HM26" i="23" s="1"/>
  <c r="HM24" i="23" a="1"/>
  <c r="HM24" i="23" s="1"/>
  <c r="HM27" i="23" a="1"/>
  <c r="HM27" i="23" s="1"/>
  <c r="HM25" i="23" a="1"/>
  <c r="HM25" i="23" s="1"/>
  <c r="HM22" i="23" a="1"/>
  <c r="HM22" i="23" s="1"/>
  <c r="HM19" i="23" a="1"/>
  <c r="HM19" i="23" s="1"/>
  <c r="HM23" i="23" a="1"/>
  <c r="HM23" i="23" s="1"/>
  <c r="HM17" i="23" a="1"/>
  <c r="HM17" i="23" s="1"/>
  <c r="HM16" i="23" a="1"/>
  <c r="HM16" i="23" s="1"/>
  <c r="HM15" i="23" a="1"/>
  <c r="HM15" i="23" s="1"/>
  <c r="HM20" i="23" a="1"/>
  <c r="HM20" i="23" s="1"/>
  <c r="HM18" i="23" a="1"/>
  <c r="HM18" i="23" s="1"/>
  <c r="HM21" i="23" a="1"/>
  <c r="HM21" i="23" s="1"/>
  <c r="HM7" i="23" a="1"/>
  <c r="HM7" i="23" s="1"/>
  <c r="HM5" i="23" a="1"/>
  <c r="HM5" i="23" s="1"/>
  <c r="HM10" i="23" a="1"/>
  <c r="HM10" i="23" s="1"/>
  <c r="HM13" i="23" a="1"/>
  <c r="HM13" i="23" s="1"/>
  <c r="HM11" i="23" a="1"/>
  <c r="HM11" i="23" s="1"/>
  <c r="HM12" i="23" a="1"/>
  <c r="HM12" i="23" s="1"/>
  <c r="HM8" i="23" a="1"/>
  <c r="HM8" i="23" s="1"/>
  <c r="HM6" i="23" a="1"/>
  <c r="HM6" i="23" s="1"/>
  <c r="HM4" i="23" a="1"/>
  <c r="HM4" i="23" s="1"/>
  <c r="HM14" i="23" a="1"/>
  <c r="HM14" i="23" s="1"/>
  <c r="HM9" i="23" a="1"/>
  <c r="HM9" i="23" s="1"/>
  <c r="EB102" i="23" a="1"/>
  <c r="EB102" i="23" s="1"/>
  <c r="EB103" i="23" a="1"/>
  <c r="EB103" i="23" s="1"/>
  <c r="EB101" i="23" a="1"/>
  <c r="EB101" i="23" s="1"/>
  <c r="EB99" i="23" a="1"/>
  <c r="EB99" i="23" s="1"/>
  <c r="EB100" i="23" a="1"/>
  <c r="EB100" i="23" s="1"/>
  <c r="EB98" i="23" a="1"/>
  <c r="EB98" i="23" s="1"/>
  <c r="EB97" i="23" a="1"/>
  <c r="EB97" i="23" s="1"/>
  <c r="EB96" i="23" a="1"/>
  <c r="EB96" i="23" s="1"/>
  <c r="EB93" i="23" a="1"/>
  <c r="EB93" i="23" s="1"/>
  <c r="EB95" i="23" a="1"/>
  <c r="EB95" i="23" s="1"/>
  <c r="EB92" i="23" a="1"/>
  <c r="EB92" i="23" s="1"/>
  <c r="EB94" i="23" a="1"/>
  <c r="EB94" i="23" s="1"/>
  <c r="EB91" i="23" a="1"/>
  <c r="EB91" i="23" s="1"/>
  <c r="EB90" i="23" a="1"/>
  <c r="EB90" i="23" s="1"/>
  <c r="EB88" i="23" a="1"/>
  <c r="EB88" i="23" s="1"/>
  <c r="EB89" i="23" a="1"/>
  <c r="EB89" i="23" s="1"/>
  <c r="EB86" i="23" a="1"/>
  <c r="EB86" i="23" s="1"/>
  <c r="EB85" i="23" a="1"/>
  <c r="EB85" i="23" s="1"/>
  <c r="EB87" i="23" a="1"/>
  <c r="EB87" i="23" s="1"/>
  <c r="EB84" i="23" a="1"/>
  <c r="EB84" i="23" s="1"/>
  <c r="EB83" i="23" a="1"/>
  <c r="EB83" i="23" s="1"/>
  <c r="EB81" i="23" a="1"/>
  <c r="EB81" i="23" s="1"/>
  <c r="EB82" i="23" a="1"/>
  <c r="EB82" i="23" s="1"/>
  <c r="EB77" i="23" a="1"/>
  <c r="EB77" i="23" s="1"/>
  <c r="EB79" i="23" a="1"/>
  <c r="EB79" i="23" s="1"/>
  <c r="EB80" i="23" a="1"/>
  <c r="EB80" i="23" s="1"/>
  <c r="EB78" i="23" a="1"/>
  <c r="EB78" i="23" s="1"/>
  <c r="EB76" i="23" a="1"/>
  <c r="EB76" i="23" s="1"/>
  <c r="EB75" i="23" a="1"/>
  <c r="EB75" i="23" s="1"/>
  <c r="EB72" i="23" a="1"/>
  <c r="EB72" i="23" s="1"/>
  <c r="EB74" i="23" a="1"/>
  <c r="EB74" i="23" s="1"/>
  <c r="EB73" i="23" a="1"/>
  <c r="EB73" i="23" s="1"/>
  <c r="EB71" i="23" a="1"/>
  <c r="EB71" i="23" s="1"/>
  <c r="EB70" i="23" a="1"/>
  <c r="EB70" i="23" s="1"/>
  <c r="EB65" i="23" a="1"/>
  <c r="EB65" i="23" s="1"/>
  <c r="EB63" i="23" a="1"/>
  <c r="EB63" i="23" s="1"/>
  <c r="EB61" i="23" a="1"/>
  <c r="EB61" i="23" s="1"/>
  <c r="EB59" i="23" a="1"/>
  <c r="EB59" i="23" s="1"/>
  <c r="EB69" i="23" a="1"/>
  <c r="EB69" i="23" s="1"/>
  <c r="EB68" i="23" a="1"/>
  <c r="EB68" i="23" s="1"/>
  <c r="EB66" i="23" a="1"/>
  <c r="EB66" i="23" s="1"/>
  <c r="EB64" i="23" a="1"/>
  <c r="EB64" i="23" s="1"/>
  <c r="EB62" i="23" a="1"/>
  <c r="EB62" i="23" s="1"/>
  <c r="EB60" i="23" a="1"/>
  <c r="EB60" i="23" s="1"/>
  <c r="EB67" i="23" a="1"/>
  <c r="EB67" i="23" s="1"/>
  <c r="EB58" i="23" a="1"/>
  <c r="EB58" i="23" s="1"/>
  <c r="EB54" i="23" a="1"/>
  <c r="EB54" i="23" s="1"/>
  <c r="EB52" i="23" a="1"/>
  <c r="EB52" i="23" s="1"/>
  <c r="EB50" i="23" a="1"/>
  <c r="EB50" i="23" s="1"/>
  <c r="EB57" i="23" a="1"/>
  <c r="EB57" i="23" s="1"/>
  <c r="EB56" i="23" a="1"/>
  <c r="EB56" i="23" s="1"/>
  <c r="EB55" i="23" a="1"/>
  <c r="EB55" i="23" s="1"/>
  <c r="EB53" i="23" a="1"/>
  <c r="EB53" i="23" s="1"/>
  <c r="EB51" i="23" a="1"/>
  <c r="EB51" i="23" s="1"/>
  <c r="EB49" i="23" a="1"/>
  <c r="EB49" i="23" s="1"/>
  <c r="EB47" i="23" a="1"/>
  <c r="EB47" i="23" s="1"/>
  <c r="EB45" i="23" a="1"/>
  <c r="EB45" i="23" s="1"/>
  <c r="EB48" i="23" a="1"/>
  <c r="EB48" i="23" s="1"/>
  <c r="EB46" i="23" a="1"/>
  <c r="EB46" i="23" s="1"/>
  <c r="EB44" i="23" a="1"/>
  <c r="EB44" i="23" s="1"/>
  <c r="EB43" i="23" a="1"/>
  <c r="EB43" i="23" s="1"/>
  <c r="EB40" i="23" a="1"/>
  <c r="EB40" i="23" s="1"/>
  <c r="EB41" i="23" a="1"/>
  <c r="EB41" i="23" s="1"/>
  <c r="EB39" i="23" a="1"/>
  <c r="EB39" i="23" s="1"/>
  <c r="EB31" i="23" a="1"/>
  <c r="EB31" i="23" s="1"/>
  <c r="EB35" i="23" a="1"/>
  <c r="EB35" i="23" s="1"/>
  <c r="EB32" i="23" a="1"/>
  <c r="EB32" i="23" s="1"/>
  <c r="EB30" i="23" a="1"/>
  <c r="EB30" i="23" s="1"/>
  <c r="EB42" i="23" a="1"/>
  <c r="EB42" i="23" s="1"/>
  <c r="EB34" i="23" a="1"/>
  <c r="EB34" i="23" s="1"/>
  <c r="EB38" i="23" a="1"/>
  <c r="EB38" i="23" s="1"/>
  <c r="EB33" i="23" a="1"/>
  <c r="EB33" i="23" s="1"/>
  <c r="EB37" i="23" a="1"/>
  <c r="EB37" i="23" s="1"/>
  <c r="EB36" i="23" a="1"/>
  <c r="EB36" i="23" s="1"/>
  <c r="EB29" i="23" a="1"/>
  <c r="EB29" i="23" s="1"/>
  <c r="EB28" i="23" a="1"/>
  <c r="EB28" i="23" s="1"/>
  <c r="EB26" i="23" a="1"/>
  <c r="EB26" i="23" s="1"/>
  <c r="EB24" i="23" a="1"/>
  <c r="EB24" i="23" s="1"/>
  <c r="EB27" i="23" a="1"/>
  <c r="EB27" i="23" s="1"/>
  <c r="EB25" i="23" a="1"/>
  <c r="EB25" i="23" s="1"/>
  <c r="EB23" i="23" a="1"/>
  <c r="EB23" i="23" s="1"/>
  <c r="EB20" i="23" a="1"/>
  <c r="EB20" i="23" s="1"/>
  <c r="EB21" i="23" a="1"/>
  <c r="EB21" i="23" s="1"/>
  <c r="EB17" i="23" a="1"/>
  <c r="EB17" i="23" s="1"/>
  <c r="EB18" i="23" a="1"/>
  <c r="EB18" i="23" s="1"/>
  <c r="EB15" i="23" a="1"/>
  <c r="EB15" i="23" s="1"/>
  <c r="EB22" i="23" a="1"/>
  <c r="EB22" i="23" s="1"/>
  <c r="EB19" i="23" a="1"/>
  <c r="EB19" i="23" s="1"/>
  <c r="EB10" i="23" a="1"/>
  <c r="EB10" i="23" s="1"/>
  <c r="EB9" i="23" a="1"/>
  <c r="EB9" i="23" s="1"/>
  <c r="EB7" i="23" a="1"/>
  <c r="EB7" i="23" s="1"/>
  <c r="EB5" i="23" a="1"/>
  <c r="EB5" i="23" s="1"/>
  <c r="EB11" i="23" a="1"/>
  <c r="EB11" i="23" s="1"/>
  <c r="EB16" i="23" a="1"/>
  <c r="EB16" i="23" s="1"/>
  <c r="EB14" i="23" a="1"/>
  <c r="EB14" i="23" s="1"/>
  <c r="EB12" i="23" a="1"/>
  <c r="EB12" i="23" s="1"/>
  <c r="EB13" i="23" a="1"/>
  <c r="EB13" i="23" s="1"/>
  <c r="EB8" i="23" a="1"/>
  <c r="EB8" i="23" s="1"/>
  <c r="EB6" i="23" a="1"/>
  <c r="EB6" i="23" s="1"/>
  <c r="EB4" i="23" a="1"/>
  <c r="EB4" i="23" s="1"/>
  <c r="EJ102" i="23" a="1"/>
  <c r="EJ102" i="23" s="1"/>
  <c r="EJ100" i="23" a="1"/>
  <c r="EJ100" i="23" s="1"/>
  <c r="EJ103" i="23" a="1"/>
  <c r="EJ103" i="23" s="1"/>
  <c r="EJ101" i="23" a="1"/>
  <c r="EJ101" i="23" s="1"/>
  <c r="EJ98" i="23" a="1"/>
  <c r="EJ98" i="23" s="1"/>
  <c r="EJ99" i="23" a="1"/>
  <c r="EJ99" i="23" s="1"/>
  <c r="EJ97" i="23" a="1"/>
  <c r="EJ97" i="23" s="1"/>
  <c r="EJ96" i="23" a="1"/>
  <c r="EJ96" i="23" s="1"/>
  <c r="EJ95" i="23" a="1"/>
  <c r="EJ95" i="23" s="1"/>
  <c r="EJ92" i="23" a="1"/>
  <c r="EJ92" i="23" s="1"/>
  <c r="EJ94" i="23" a="1"/>
  <c r="EJ94" i="23" s="1"/>
  <c r="EJ93" i="23" a="1"/>
  <c r="EJ93" i="23" s="1"/>
  <c r="EJ91" i="23" a="1"/>
  <c r="EJ91" i="23" s="1"/>
  <c r="EJ90" i="23" a="1"/>
  <c r="EJ90" i="23" s="1"/>
  <c r="EJ88" i="23" a="1"/>
  <c r="EJ88" i="23" s="1"/>
  <c r="EJ89" i="23" a="1"/>
  <c r="EJ89" i="23" s="1"/>
  <c r="EJ87" i="23" a="1"/>
  <c r="EJ87" i="23" s="1"/>
  <c r="EJ86" i="23" a="1"/>
  <c r="EJ86" i="23" s="1"/>
  <c r="EJ85" i="23" a="1"/>
  <c r="EJ85" i="23" s="1"/>
  <c r="EJ82" i="23" a="1"/>
  <c r="EJ82" i="23" s="1"/>
  <c r="EJ83" i="23" a="1"/>
  <c r="EJ83" i="23" s="1"/>
  <c r="EJ84" i="23" a="1"/>
  <c r="EJ84" i="23" s="1"/>
  <c r="EJ81" i="23" a="1"/>
  <c r="EJ81" i="23" s="1"/>
  <c r="EJ77" i="23" a="1"/>
  <c r="EJ77" i="23" s="1"/>
  <c r="EJ76" i="23" a="1"/>
  <c r="EJ76" i="23" s="1"/>
  <c r="EJ75" i="23" a="1"/>
  <c r="EJ75" i="23" s="1"/>
  <c r="EJ80" i="23" a="1"/>
  <c r="EJ80" i="23" s="1"/>
  <c r="EJ78" i="23" a="1"/>
  <c r="EJ78" i="23" s="1"/>
  <c r="EJ79" i="23" a="1"/>
  <c r="EJ79" i="23" s="1"/>
  <c r="EJ74" i="23" a="1"/>
  <c r="EJ74" i="23" s="1"/>
  <c r="EJ73" i="23" a="1"/>
  <c r="EJ73" i="23" s="1"/>
  <c r="EJ71" i="23" a="1"/>
  <c r="EJ71" i="23" s="1"/>
  <c r="EJ70" i="23" a="1"/>
  <c r="EJ70" i="23" s="1"/>
  <c r="EJ72" i="23" a="1"/>
  <c r="EJ72" i="23" s="1"/>
  <c r="EJ68" i="23" a="1"/>
  <c r="EJ68" i="23" s="1"/>
  <c r="EJ65" i="23" a="1"/>
  <c r="EJ65" i="23" s="1"/>
  <c r="EJ63" i="23" a="1"/>
  <c r="EJ63" i="23" s="1"/>
  <c r="EJ61" i="23" a="1"/>
  <c r="EJ61" i="23" s="1"/>
  <c r="EJ67" i="23" a="1"/>
  <c r="EJ67" i="23" s="1"/>
  <c r="EJ66" i="23" a="1"/>
  <c r="EJ66" i="23" s="1"/>
  <c r="EJ64" i="23" a="1"/>
  <c r="EJ64" i="23" s="1"/>
  <c r="EJ62" i="23" a="1"/>
  <c r="EJ62" i="23" s="1"/>
  <c r="EJ60" i="23" a="1"/>
  <c r="EJ60" i="23" s="1"/>
  <c r="EJ59" i="23" a="1"/>
  <c r="EJ59" i="23" s="1"/>
  <c r="EJ69" i="23" a="1"/>
  <c r="EJ69" i="23" s="1"/>
  <c r="EJ54" i="23" a="1"/>
  <c r="EJ54" i="23" s="1"/>
  <c r="EJ52" i="23" a="1"/>
  <c r="EJ52" i="23" s="1"/>
  <c r="EJ50" i="23" a="1"/>
  <c r="EJ50" i="23" s="1"/>
  <c r="EJ58" i="23" a="1"/>
  <c r="EJ58" i="23" s="1"/>
  <c r="EJ57" i="23" a="1"/>
  <c r="EJ57" i="23" s="1"/>
  <c r="EJ56" i="23" a="1"/>
  <c r="EJ56" i="23" s="1"/>
  <c r="EJ55" i="23" a="1"/>
  <c r="EJ55" i="23" s="1"/>
  <c r="EJ53" i="23" a="1"/>
  <c r="EJ53" i="23" s="1"/>
  <c r="EJ51" i="23" a="1"/>
  <c r="EJ51" i="23" s="1"/>
  <c r="EJ49" i="23" a="1"/>
  <c r="EJ49" i="23" s="1"/>
  <c r="EJ47" i="23" a="1"/>
  <c r="EJ47" i="23" s="1"/>
  <c r="EJ45" i="23" a="1"/>
  <c r="EJ45" i="23" s="1"/>
  <c r="EJ48" i="23" a="1"/>
  <c r="EJ48" i="23" s="1"/>
  <c r="EJ46" i="23" a="1"/>
  <c r="EJ46" i="23" s="1"/>
  <c r="EJ44" i="23" a="1"/>
  <c r="EJ44" i="23" s="1"/>
  <c r="EJ43" i="23" a="1"/>
  <c r="EJ43" i="23" s="1"/>
  <c r="EJ42" i="23" a="1"/>
  <c r="EJ42" i="23" s="1"/>
  <c r="EJ31" i="23" a="1"/>
  <c r="EJ31" i="23" s="1"/>
  <c r="EJ40" i="23" a="1"/>
  <c r="EJ40" i="23" s="1"/>
  <c r="EJ39" i="23" a="1"/>
  <c r="EJ39" i="23" s="1"/>
  <c r="EJ37" i="23" a="1"/>
  <c r="EJ37" i="23" s="1"/>
  <c r="EJ35" i="23" a="1"/>
  <c r="EJ35" i="23" s="1"/>
  <c r="EJ34" i="23" a="1"/>
  <c r="EJ34" i="23" s="1"/>
  <c r="EJ33" i="23" a="1"/>
  <c r="EJ33" i="23" s="1"/>
  <c r="EJ32" i="23" a="1"/>
  <c r="EJ32" i="23" s="1"/>
  <c r="EJ30" i="23" a="1"/>
  <c r="EJ30" i="23" s="1"/>
  <c r="EJ38" i="23" a="1"/>
  <c r="EJ38" i="23" s="1"/>
  <c r="EJ36" i="23" a="1"/>
  <c r="EJ36" i="23" s="1"/>
  <c r="EJ41" i="23" a="1"/>
  <c r="EJ41" i="23" s="1"/>
  <c r="EJ28" i="23" a="1"/>
  <c r="EJ28" i="23" s="1"/>
  <c r="EJ26" i="23" a="1"/>
  <c r="EJ26" i="23" s="1"/>
  <c r="EJ24" i="23" a="1"/>
  <c r="EJ24" i="23" s="1"/>
  <c r="EJ29" i="23" a="1"/>
  <c r="EJ29" i="23" s="1"/>
  <c r="EJ27" i="23" a="1"/>
  <c r="EJ27" i="23" s="1"/>
  <c r="EJ25" i="23" a="1"/>
  <c r="EJ25" i="23" s="1"/>
  <c r="EJ21" i="23" a="1"/>
  <c r="EJ21" i="23" s="1"/>
  <c r="EJ18" i="23" a="1"/>
  <c r="EJ18" i="23" s="1"/>
  <c r="EJ22" i="23" a="1"/>
  <c r="EJ22" i="23" s="1"/>
  <c r="EJ17" i="23" a="1"/>
  <c r="EJ17" i="23" s="1"/>
  <c r="EJ16" i="23" a="1"/>
  <c r="EJ16" i="23" s="1"/>
  <c r="EJ23" i="23" a="1"/>
  <c r="EJ23" i="23" s="1"/>
  <c r="EJ20" i="23" a="1"/>
  <c r="EJ20" i="23" s="1"/>
  <c r="EJ19" i="23" a="1"/>
  <c r="EJ19" i="23" s="1"/>
  <c r="EJ11" i="23" a="1"/>
  <c r="EJ11" i="23" s="1"/>
  <c r="EJ9" i="23" a="1"/>
  <c r="EJ9" i="23" s="1"/>
  <c r="EJ7" i="23" a="1"/>
  <c r="EJ7" i="23" s="1"/>
  <c r="EJ5" i="23" a="1"/>
  <c r="EJ5" i="23" s="1"/>
  <c r="EJ13" i="23" a="1"/>
  <c r="EJ13" i="23" s="1"/>
  <c r="EJ12" i="23" a="1"/>
  <c r="EJ12" i="23" s="1"/>
  <c r="EJ14" i="23" a="1"/>
  <c r="EJ14" i="23" s="1"/>
  <c r="EJ8" i="23" a="1"/>
  <c r="EJ8" i="23" s="1"/>
  <c r="EJ6" i="23" a="1"/>
  <c r="EJ6" i="23" s="1"/>
  <c r="EJ15" i="23" a="1"/>
  <c r="EJ15" i="23" s="1"/>
  <c r="EJ10" i="23" a="1"/>
  <c r="EJ10" i="23" s="1"/>
  <c r="EJ4" i="23" a="1"/>
  <c r="EJ4" i="23" s="1"/>
  <c r="ER102" i="23" a="1"/>
  <c r="ER102" i="23" s="1"/>
  <c r="ER103" i="23" a="1"/>
  <c r="ER103" i="23" s="1"/>
  <c r="ER101" i="23" a="1"/>
  <c r="ER101" i="23" s="1"/>
  <c r="ER100" i="23" a="1"/>
  <c r="ER100" i="23" s="1"/>
  <c r="ER98" i="23" a="1"/>
  <c r="ER98" i="23" s="1"/>
  <c r="ER99" i="23" a="1"/>
  <c r="ER99" i="23" s="1"/>
  <c r="ER96" i="23" a="1"/>
  <c r="ER96" i="23" s="1"/>
  <c r="ER95" i="23" a="1"/>
  <c r="ER95" i="23" s="1"/>
  <c r="ER94" i="23" a="1"/>
  <c r="ER94" i="23" s="1"/>
  <c r="ER97" i="23" a="1"/>
  <c r="ER97" i="23" s="1"/>
  <c r="ER93" i="23" a="1"/>
  <c r="ER93" i="23" s="1"/>
  <c r="ER92" i="23" a="1"/>
  <c r="ER92" i="23" s="1"/>
  <c r="ER91" i="23" a="1"/>
  <c r="ER91" i="23" s="1"/>
  <c r="ER90" i="23" a="1"/>
  <c r="ER90" i="23" s="1"/>
  <c r="ER88" i="23" a="1"/>
  <c r="ER88" i="23" s="1"/>
  <c r="ER89" i="23" a="1"/>
  <c r="ER89" i="23" s="1"/>
  <c r="ER86" i="23" a="1"/>
  <c r="ER86" i="23" s="1"/>
  <c r="ER87" i="23" a="1"/>
  <c r="ER87" i="23" s="1"/>
  <c r="ER85" i="23" a="1"/>
  <c r="ER85" i="23" s="1"/>
  <c r="ER81" i="23" a="1"/>
  <c r="ER81" i="23" s="1"/>
  <c r="ER84" i="23" a="1"/>
  <c r="ER84" i="23" s="1"/>
  <c r="ER82" i="23" a="1"/>
  <c r="ER82" i="23" s="1"/>
  <c r="ER80" i="23" a="1"/>
  <c r="ER80" i="23" s="1"/>
  <c r="ER83" i="23" a="1"/>
  <c r="ER83" i="23" s="1"/>
  <c r="ER77" i="23" a="1"/>
  <c r="ER77" i="23" s="1"/>
  <c r="ER79" i="23" a="1"/>
  <c r="ER79" i="23" s="1"/>
  <c r="ER78" i="23" a="1"/>
  <c r="ER78" i="23" s="1"/>
  <c r="ER76" i="23" a="1"/>
  <c r="ER76" i="23" s="1"/>
  <c r="ER75" i="23" a="1"/>
  <c r="ER75" i="23" s="1"/>
  <c r="ER70" i="23" a="1"/>
  <c r="ER70" i="23" s="1"/>
  <c r="ER72" i="23" a="1"/>
  <c r="ER72" i="23" s="1"/>
  <c r="ER71" i="23" a="1"/>
  <c r="ER71" i="23" s="1"/>
  <c r="ER74" i="23" a="1"/>
  <c r="ER74" i="23" s="1"/>
  <c r="ER73" i="23" a="1"/>
  <c r="ER73" i="23" s="1"/>
  <c r="ER65" i="23" a="1"/>
  <c r="ER65" i="23" s="1"/>
  <c r="ER63" i="23" a="1"/>
  <c r="ER63" i="23" s="1"/>
  <c r="ER61" i="23" a="1"/>
  <c r="ER61" i="23" s="1"/>
  <c r="ER59" i="23" a="1"/>
  <c r="ER59" i="23" s="1"/>
  <c r="ER66" i="23" a="1"/>
  <c r="ER66" i="23" s="1"/>
  <c r="ER64" i="23" a="1"/>
  <c r="ER64" i="23" s="1"/>
  <c r="ER62" i="23" a="1"/>
  <c r="ER62" i="23" s="1"/>
  <c r="ER60" i="23" a="1"/>
  <c r="ER60" i="23" s="1"/>
  <c r="ER69" i="23" a="1"/>
  <c r="ER69" i="23" s="1"/>
  <c r="ER68" i="23" a="1"/>
  <c r="ER68" i="23" s="1"/>
  <c r="ER67" i="23" a="1"/>
  <c r="ER67" i="23" s="1"/>
  <c r="ER58" i="23" a="1"/>
  <c r="ER58" i="23" s="1"/>
  <c r="ER56" i="23" a="1"/>
  <c r="ER56" i="23" s="1"/>
  <c r="ER54" i="23" a="1"/>
  <c r="ER54" i="23" s="1"/>
  <c r="ER52" i="23" a="1"/>
  <c r="ER52" i="23" s="1"/>
  <c r="ER50" i="23" a="1"/>
  <c r="ER50" i="23" s="1"/>
  <c r="ER47" i="23" a="1"/>
  <c r="ER47" i="23" s="1"/>
  <c r="ER57" i="23" a="1"/>
  <c r="ER57" i="23" s="1"/>
  <c r="ER55" i="23" a="1"/>
  <c r="ER55" i="23" s="1"/>
  <c r="ER53" i="23" a="1"/>
  <c r="ER53" i="23" s="1"/>
  <c r="ER51" i="23" a="1"/>
  <c r="ER51" i="23" s="1"/>
  <c r="ER49" i="23" a="1"/>
  <c r="ER49" i="23" s="1"/>
  <c r="ER48" i="23" a="1"/>
  <c r="ER48" i="23" s="1"/>
  <c r="ER45" i="23" a="1"/>
  <c r="ER45" i="23" s="1"/>
  <c r="ER41" i="23" a="1"/>
  <c r="ER41" i="23" s="1"/>
  <c r="ER46" i="23" a="1"/>
  <c r="ER46" i="23" s="1"/>
  <c r="ER43" i="23" a="1"/>
  <c r="ER43" i="23" s="1"/>
  <c r="ER44" i="23" a="1"/>
  <c r="ER44" i="23" s="1"/>
  <c r="ER42" i="23" a="1"/>
  <c r="ER42" i="23" s="1"/>
  <c r="ER31" i="23" a="1"/>
  <c r="ER31" i="23" s="1"/>
  <c r="ER37" i="23" a="1"/>
  <c r="ER37" i="23" s="1"/>
  <c r="ER35" i="23" a="1"/>
  <c r="ER35" i="23" s="1"/>
  <c r="ER40" i="23" a="1"/>
  <c r="ER40" i="23" s="1"/>
  <c r="ER38" i="23" a="1"/>
  <c r="ER38" i="23" s="1"/>
  <c r="ER34" i="23" a="1"/>
  <c r="ER34" i="23" s="1"/>
  <c r="ER39" i="23" a="1"/>
  <c r="ER39" i="23" s="1"/>
  <c r="ER36" i="23" a="1"/>
  <c r="ER36" i="23" s="1"/>
  <c r="ER33" i="23" a="1"/>
  <c r="ER33" i="23" s="1"/>
  <c r="ER32" i="23" a="1"/>
  <c r="ER32" i="23" s="1"/>
  <c r="ER30" i="23" a="1"/>
  <c r="ER30" i="23" s="1"/>
  <c r="ER28" i="23" a="1"/>
  <c r="ER28" i="23" s="1"/>
  <c r="ER26" i="23" a="1"/>
  <c r="ER26" i="23" s="1"/>
  <c r="ER24" i="23" a="1"/>
  <c r="ER24" i="23" s="1"/>
  <c r="ER27" i="23" a="1"/>
  <c r="ER27" i="23" s="1"/>
  <c r="ER25" i="23" a="1"/>
  <c r="ER25" i="23" s="1"/>
  <c r="ER29" i="23" a="1"/>
  <c r="ER29" i="23" s="1"/>
  <c r="ER23" i="23" a="1"/>
  <c r="ER23" i="23" s="1"/>
  <c r="ER17" i="23" a="1"/>
  <c r="ER17" i="23" s="1"/>
  <c r="ER15" i="23" a="1"/>
  <c r="ER15" i="23" s="1"/>
  <c r="ER20" i="23" a="1"/>
  <c r="ER20" i="23" s="1"/>
  <c r="ER21" i="23" a="1"/>
  <c r="ER21" i="23" s="1"/>
  <c r="ER18" i="23" a="1"/>
  <c r="ER18" i="23" s="1"/>
  <c r="ER22" i="23" a="1"/>
  <c r="ER22" i="23" s="1"/>
  <c r="ER19" i="23" a="1"/>
  <c r="ER19" i="23" s="1"/>
  <c r="ER13" i="23" a="1"/>
  <c r="ER13" i="23" s="1"/>
  <c r="ER11" i="23" a="1"/>
  <c r="ER11" i="23" s="1"/>
  <c r="ER14" i="23" a="1"/>
  <c r="ER14" i="23" s="1"/>
  <c r="ER16" i="23" a="1"/>
  <c r="ER16" i="23" s="1"/>
  <c r="ER12" i="23" a="1"/>
  <c r="ER12" i="23" s="1"/>
  <c r="ER9" i="23" a="1"/>
  <c r="ER9" i="23" s="1"/>
  <c r="ER7" i="23" a="1"/>
  <c r="ER7" i="23" s="1"/>
  <c r="ER5" i="23" a="1"/>
  <c r="ER5" i="23" s="1"/>
  <c r="ER10" i="23" a="1"/>
  <c r="ER10" i="23" s="1"/>
  <c r="ER8" i="23" a="1"/>
  <c r="ER8" i="23" s="1"/>
  <c r="ER6" i="23" a="1"/>
  <c r="ER6" i="23" s="1"/>
  <c r="ER4" i="23" a="1"/>
  <c r="ER4" i="23" s="1"/>
  <c r="EX102" i="23" a="1"/>
  <c r="EX102" i="23" s="1"/>
  <c r="EX99" i="23" a="1"/>
  <c r="EX99" i="23" s="1"/>
  <c r="EX103" i="23" a="1"/>
  <c r="EX103" i="23" s="1"/>
  <c r="EX101" i="23" a="1"/>
  <c r="EX101" i="23" s="1"/>
  <c r="EX97" i="23" a="1"/>
  <c r="EX97" i="23" s="1"/>
  <c r="EX96" i="23" a="1"/>
  <c r="EX96" i="23" s="1"/>
  <c r="EX98" i="23" a="1"/>
  <c r="EX98" i="23" s="1"/>
  <c r="EX95" i="23" a="1"/>
  <c r="EX95" i="23" s="1"/>
  <c r="EX100" i="23" a="1"/>
  <c r="EX100" i="23" s="1"/>
  <c r="EX93" i="23" a="1"/>
  <c r="EX93" i="23" s="1"/>
  <c r="EX92" i="23" a="1"/>
  <c r="EX92" i="23" s="1"/>
  <c r="EX94" i="23" a="1"/>
  <c r="EX94" i="23" s="1"/>
  <c r="EX89" i="23" a="1"/>
  <c r="EX89" i="23" s="1"/>
  <c r="EX91" i="23" a="1"/>
  <c r="EX91" i="23" s="1"/>
  <c r="EX90" i="23" a="1"/>
  <c r="EX90" i="23" s="1"/>
  <c r="EX88" i="23" a="1"/>
  <c r="EX88" i="23" s="1"/>
  <c r="EX87" i="23" a="1"/>
  <c r="EX87" i="23" s="1"/>
  <c r="EX85" i="23" a="1"/>
  <c r="EX85" i="23" s="1"/>
  <c r="EX86" i="23" a="1"/>
  <c r="EX86" i="23" s="1"/>
  <c r="EX84" i="23" a="1"/>
  <c r="EX84" i="23" s="1"/>
  <c r="EX83" i="23" a="1"/>
  <c r="EX83" i="23" s="1"/>
  <c r="EX81" i="23" a="1"/>
  <c r="EX81" i="23" s="1"/>
  <c r="EX80" i="23" a="1"/>
  <c r="EX80" i="23" s="1"/>
  <c r="EX82" i="23" a="1"/>
  <c r="EX82" i="23" s="1"/>
  <c r="EX75" i="23" a="1"/>
  <c r="EX75" i="23" s="1"/>
  <c r="EX77" i="23" a="1"/>
  <c r="EX77" i="23" s="1"/>
  <c r="EX79" i="23" a="1"/>
  <c r="EX79" i="23" s="1"/>
  <c r="EX76" i="23" a="1"/>
  <c r="EX76" i="23" s="1"/>
  <c r="EX78" i="23" a="1"/>
  <c r="EX78" i="23" s="1"/>
  <c r="EX70" i="23" a="1"/>
  <c r="EX70" i="23" s="1"/>
  <c r="EX72" i="23" a="1"/>
  <c r="EX72" i="23" s="1"/>
  <c r="EX74" i="23" a="1"/>
  <c r="EX74" i="23" s="1"/>
  <c r="EX71" i="23" a="1"/>
  <c r="EX71" i="23" s="1"/>
  <c r="EX73" i="23" a="1"/>
  <c r="EX73" i="23" s="1"/>
  <c r="EX59" i="23" a="1"/>
  <c r="EX59" i="23" s="1"/>
  <c r="EX66" i="23" a="1"/>
  <c r="EX66" i="23" s="1"/>
  <c r="EX65" i="23" a="1"/>
  <c r="EX65" i="23" s="1"/>
  <c r="EX63" i="23" a="1"/>
  <c r="EX63" i="23" s="1"/>
  <c r="EX61" i="23" a="1"/>
  <c r="EX61" i="23" s="1"/>
  <c r="EX69" i="23" a="1"/>
  <c r="EX69" i="23" s="1"/>
  <c r="EX68" i="23" a="1"/>
  <c r="EX68" i="23" s="1"/>
  <c r="EX67" i="23" a="1"/>
  <c r="EX67" i="23" s="1"/>
  <c r="EX64" i="23" a="1"/>
  <c r="EX64" i="23" s="1"/>
  <c r="EX62" i="23" a="1"/>
  <c r="EX62" i="23" s="1"/>
  <c r="EX60" i="23" a="1"/>
  <c r="EX60" i="23" s="1"/>
  <c r="EX56" i="23" a="1"/>
  <c r="EX56" i="23" s="1"/>
  <c r="EX53" i="23" a="1"/>
  <c r="EX53" i="23" s="1"/>
  <c r="EX51" i="23" a="1"/>
  <c r="EX51" i="23" s="1"/>
  <c r="EX49" i="23" a="1"/>
  <c r="EX49" i="23" s="1"/>
  <c r="EX48" i="23" a="1"/>
  <c r="EX48" i="23" s="1"/>
  <c r="EX58" i="23" a="1"/>
  <c r="EX58" i="23" s="1"/>
  <c r="EX57" i="23" a="1"/>
  <c r="EX57" i="23" s="1"/>
  <c r="EX54" i="23" a="1"/>
  <c r="EX54" i="23" s="1"/>
  <c r="EX52" i="23" a="1"/>
  <c r="EX52" i="23" s="1"/>
  <c r="EX50" i="23" a="1"/>
  <c r="EX50" i="23" s="1"/>
  <c r="EX55" i="23" a="1"/>
  <c r="EX55" i="23" s="1"/>
  <c r="EX43" i="23" a="1"/>
  <c r="EX43" i="23" s="1"/>
  <c r="EX45" i="23" a="1"/>
  <c r="EX45" i="23" s="1"/>
  <c r="EX47" i="23" a="1"/>
  <c r="EX47" i="23" s="1"/>
  <c r="EX44" i="23" a="1"/>
  <c r="EX44" i="23" s="1"/>
  <c r="EX40" i="23" a="1"/>
  <c r="EX40" i="23" s="1"/>
  <c r="EX46" i="23" a="1"/>
  <c r="EX46" i="23" s="1"/>
  <c r="EX42" i="23" a="1"/>
  <c r="EX42" i="23" s="1"/>
  <c r="EX41" i="23" a="1"/>
  <c r="EX41" i="23" s="1"/>
  <c r="EX39" i="23" a="1"/>
  <c r="EX39" i="23" s="1"/>
  <c r="EX37" i="23" a="1"/>
  <c r="EX37" i="23" s="1"/>
  <c r="EX31" i="23" a="1"/>
  <c r="EX31" i="23" s="1"/>
  <c r="EX29" i="23" a="1"/>
  <c r="EX29" i="23" s="1"/>
  <c r="EX36" i="23" a="1"/>
  <c r="EX36" i="23" s="1"/>
  <c r="EX38" i="23" a="1"/>
  <c r="EX38" i="23" s="1"/>
  <c r="EX35" i="23" a="1"/>
  <c r="EX35" i="23" s="1"/>
  <c r="EX34" i="23" a="1"/>
  <c r="EX34" i="23" s="1"/>
  <c r="EX33" i="23" a="1"/>
  <c r="EX33" i="23" s="1"/>
  <c r="EX32" i="23" a="1"/>
  <c r="EX32" i="23" s="1"/>
  <c r="EX30" i="23" a="1"/>
  <c r="EX30" i="23" s="1"/>
  <c r="EX27" i="23" a="1"/>
  <c r="EX27" i="23" s="1"/>
  <c r="EX25" i="23" a="1"/>
  <c r="EX25" i="23" s="1"/>
  <c r="EX28" i="23" a="1"/>
  <c r="EX28" i="23" s="1"/>
  <c r="EX26" i="23" a="1"/>
  <c r="EX26" i="23" s="1"/>
  <c r="EX24" i="23" a="1"/>
  <c r="EX24" i="23" s="1"/>
  <c r="EX20" i="23" a="1"/>
  <c r="EX20" i="23" s="1"/>
  <c r="EX18" i="23" a="1"/>
  <c r="EX18" i="23" s="1"/>
  <c r="EX17" i="23" a="1"/>
  <c r="EX17" i="23" s="1"/>
  <c r="EX16" i="23" a="1"/>
  <c r="EX16" i="23" s="1"/>
  <c r="EX15" i="23" a="1"/>
  <c r="EX15" i="23" s="1"/>
  <c r="EX21" i="23" a="1"/>
  <c r="EX21" i="23" s="1"/>
  <c r="EX19" i="23" a="1"/>
  <c r="EX19" i="23" s="1"/>
  <c r="EX22" i="23" a="1"/>
  <c r="EX22" i="23" s="1"/>
  <c r="EX23" i="23" a="1"/>
  <c r="EX23" i="23" s="1"/>
  <c r="EX8" i="23" a="1"/>
  <c r="EX8" i="23" s="1"/>
  <c r="EX6" i="23" a="1"/>
  <c r="EX6" i="23" s="1"/>
  <c r="EX4" i="23" a="1"/>
  <c r="EX4" i="23" s="1"/>
  <c r="EX14" i="23" a="1"/>
  <c r="EX14" i="23" s="1"/>
  <c r="EX12" i="23" a="1"/>
  <c r="EX12" i="23" s="1"/>
  <c r="EX11" i="23" a="1"/>
  <c r="EX11" i="23" s="1"/>
  <c r="EX13" i="23" a="1"/>
  <c r="EX13" i="23" s="1"/>
  <c r="EX9" i="23" a="1"/>
  <c r="EX9" i="23" s="1"/>
  <c r="EX7" i="23" a="1"/>
  <c r="EX7" i="23" s="1"/>
  <c r="EX5" i="23" a="1"/>
  <c r="EX5" i="23" s="1"/>
  <c r="EX10" i="23" a="1"/>
  <c r="EX10" i="23" s="1"/>
  <c r="FF102" i="23" a="1"/>
  <c r="FF102" i="23" s="1"/>
  <c r="FF100" i="23" a="1"/>
  <c r="FF100" i="23" s="1"/>
  <c r="FF103" i="23" a="1"/>
  <c r="FF103" i="23" s="1"/>
  <c r="FF101" i="23" a="1"/>
  <c r="FF101" i="23" s="1"/>
  <c r="FF98" i="23" a="1"/>
  <c r="FF98" i="23" s="1"/>
  <c r="FF99" i="23" a="1"/>
  <c r="FF99" i="23" s="1"/>
  <c r="FF95" i="23" a="1"/>
  <c r="FF95" i="23" s="1"/>
  <c r="FF92" i="23" a="1"/>
  <c r="FF92" i="23" s="1"/>
  <c r="FF91" i="23" a="1"/>
  <c r="FF91" i="23" s="1"/>
  <c r="FF97" i="23" a="1"/>
  <c r="FF97" i="23" s="1"/>
  <c r="FF94" i="23" a="1"/>
  <c r="FF94" i="23" s="1"/>
  <c r="FF96" i="23" a="1"/>
  <c r="FF96" i="23" s="1"/>
  <c r="FF93" i="23" a="1"/>
  <c r="FF93" i="23" s="1"/>
  <c r="FF89" i="23" a="1"/>
  <c r="FF89" i="23" s="1"/>
  <c r="FF90" i="23" a="1"/>
  <c r="FF90" i="23" s="1"/>
  <c r="FF88" i="23" a="1"/>
  <c r="FF88" i="23" s="1"/>
  <c r="FF87" i="23" a="1"/>
  <c r="FF87" i="23" s="1"/>
  <c r="FF84" i="23" a="1"/>
  <c r="FF84" i="23" s="1"/>
  <c r="FF86" i="23" a="1"/>
  <c r="FF86" i="23" s="1"/>
  <c r="FF85" i="23" a="1"/>
  <c r="FF85" i="23" s="1"/>
  <c r="FF83" i="23" a="1"/>
  <c r="FF83" i="23" s="1"/>
  <c r="FF82" i="23" a="1"/>
  <c r="FF82" i="23" s="1"/>
  <c r="FF80" i="23" a="1"/>
  <c r="FF80" i="23" s="1"/>
  <c r="FF81" i="23" a="1"/>
  <c r="FF81" i="23" s="1"/>
  <c r="FF79" i="23" a="1"/>
  <c r="FF79" i="23" s="1"/>
  <c r="FF77" i="23" a="1"/>
  <c r="FF77" i="23" s="1"/>
  <c r="FF76" i="23" a="1"/>
  <c r="FF76" i="23" s="1"/>
  <c r="FF78" i="23" a="1"/>
  <c r="FF78" i="23" s="1"/>
  <c r="FF75" i="23" a="1"/>
  <c r="FF75" i="23" s="1"/>
  <c r="FF71" i="23" a="1"/>
  <c r="FF71" i="23" s="1"/>
  <c r="FF72" i="23" a="1"/>
  <c r="FF72" i="23" s="1"/>
  <c r="FF74" i="23" a="1"/>
  <c r="FF74" i="23" s="1"/>
  <c r="FF73" i="23" a="1"/>
  <c r="FF73" i="23" s="1"/>
  <c r="FF70" i="23" a="1"/>
  <c r="FF70" i="23" s="1"/>
  <c r="FF68" i="23" a="1"/>
  <c r="FF68" i="23" s="1"/>
  <c r="FF65" i="23" a="1"/>
  <c r="FF65" i="23" s="1"/>
  <c r="FF63" i="23" a="1"/>
  <c r="FF63" i="23" s="1"/>
  <c r="FF61" i="23" a="1"/>
  <c r="FF61" i="23" s="1"/>
  <c r="FF67" i="23" a="1"/>
  <c r="FF67" i="23" s="1"/>
  <c r="FF69" i="23" a="1"/>
  <c r="FF69" i="23" s="1"/>
  <c r="FF59" i="23" a="1"/>
  <c r="FF59" i="23" s="1"/>
  <c r="FF64" i="23" a="1"/>
  <c r="FF64" i="23" s="1"/>
  <c r="FF62" i="23" a="1"/>
  <c r="FF62" i="23" s="1"/>
  <c r="FF60" i="23" a="1"/>
  <c r="FF60" i="23" s="1"/>
  <c r="FF66" i="23" a="1"/>
  <c r="FF66" i="23" s="1"/>
  <c r="FF53" i="23" a="1"/>
  <c r="FF53" i="23" s="1"/>
  <c r="FF51" i="23" a="1"/>
  <c r="FF51" i="23" s="1"/>
  <c r="FF49" i="23" a="1"/>
  <c r="FF49" i="23" s="1"/>
  <c r="FF48" i="23" a="1"/>
  <c r="FF48" i="23" s="1"/>
  <c r="FF56" i="23" a="1"/>
  <c r="FF56" i="23" s="1"/>
  <c r="FF55" i="23" a="1"/>
  <c r="FF55" i="23" s="1"/>
  <c r="FF54" i="23" a="1"/>
  <c r="FF54" i="23" s="1"/>
  <c r="FF52" i="23" a="1"/>
  <c r="FF52" i="23" s="1"/>
  <c r="FF50" i="23" a="1"/>
  <c r="FF50" i="23" s="1"/>
  <c r="FF57" i="23" a="1"/>
  <c r="FF57" i="23" s="1"/>
  <c r="FF58" i="23" a="1"/>
  <c r="FF58" i="23" s="1"/>
  <c r="FF43" i="23" a="1"/>
  <c r="FF43" i="23" s="1"/>
  <c r="FF42" i="23" a="1"/>
  <c r="FF42" i="23" s="1"/>
  <c r="FF40" i="23" a="1"/>
  <c r="FF40" i="23" s="1"/>
  <c r="FF45" i="23" a="1"/>
  <c r="FF45" i="23" s="1"/>
  <c r="FF44" i="23" a="1"/>
  <c r="FF44" i="23" s="1"/>
  <c r="FF39" i="23" a="1"/>
  <c r="FF39" i="23" s="1"/>
  <c r="FF46" i="23" a="1"/>
  <c r="FF46" i="23" s="1"/>
  <c r="FF47" i="23" a="1"/>
  <c r="FF47" i="23" s="1"/>
  <c r="FF37" i="23" a="1"/>
  <c r="FF37" i="23" s="1"/>
  <c r="FF36" i="23" a="1"/>
  <c r="FF36" i="23" s="1"/>
  <c r="FF31" i="23" a="1"/>
  <c r="FF31" i="23" s="1"/>
  <c r="FF29" i="23" a="1"/>
  <c r="FF29" i="23" s="1"/>
  <c r="FF35" i="23" a="1"/>
  <c r="FF35" i="23" s="1"/>
  <c r="FF34" i="23" a="1"/>
  <c r="FF34" i="23" s="1"/>
  <c r="FF38" i="23" a="1"/>
  <c r="FF38" i="23" s="1"/>
  <c r="FF33" i="23" a="1"/>
  <c r="FF33" i="23" s="1"/>
  <c r="FF41" i="23" a="1"/>
  <c r="FF41" i="23" s="1"/>
  <c r="FF32" i="23" a="1"/>
  <c r="FF32" i="23" s="1"/>
  <c r="FF30" i="23" a="1"/>
  <c r="FF30" i="23" s="1"/>
  <c r="FF27" i="23" a="1"/>
  <c r="FF27" i="23" s="1"/>
  <c r="FF25" i="23" a="1"/>
  <c r="FF25" i="23" s="1"/>
  <c r="FF28" i="23" a="1"/>
  <c r="FF28" i="23" s="1"/>
  <c r="FF26" i="23" a="1"/>
  <c r="FF26" i="23" s="1"/>
  <c r="FF24" i="23" a="1"/>
  <c r="FF24" i="23" s="1"/>
  <c r="FF22" i="23" a="1"/>
  <c r="FF22" i="23" s="1"/>
  <c r="FF23" i="23" a="1"/>
  <c r="FF23" i="23" s="1"/>
  <c r="FF19" i="23" a="1"/>
  <c r="FF19" i="23" s="1"/>
  <c r="FF18" i="23" a="1"/>
  <c r="FF18" i="23" s="1"/>
  <c r="FF20" i="23" a="1"/>
  <c r="FF20" i="23" s="1"/>
  <c r="FF21" i="23" a="1"/>
  <c r="FF21" i="23" s="1"/>
  <c r="FF17" i="23" a="1"/>
  <c r="FF17" i="23" s="1"/>
  <c r="FF16" i="23" a="1"/>
  <c r="FF16" i="23" s="1"/>
  <c r="FF15" i="23" a="1"/>
  <c r="FF15" i="23" s="1"/>
  <c r="FF8" i="23" a="1"/>
  <c r="FF8" i="23" s="1"/>
  <c r="FF6" i="23" a="1"/>
  <c r="FF6" i="23" s="1"/>
  <c r="FF4" i="23" a="1"/>
  <c r="FF4" i="23" s="1"/>
  <c r="FF9" i="23" a="1"/>
  <c r="FF9" i="23" s="1"/>
  <c r="FF10" i="23" a="1"/>
  <c r="FF10" i="23" s="1"/>
  <c r="FF7" i="23" a="1"/>
  <c r="FF7" i="23" s="1"/>
  <c r="FF5" i="23" a="1"/>
  <c r="FF5" i="23" s="1"/>
  <c r="FF14" i="23" a="1"/>
  <c r="FF14" i="23" s="1"/>
  <c r="FF13" i="23" a="1"/>
  <c r="FF13" i="23" s="1"/>
  <c r="FF12" i="23" a="1"/>
  <c r="FF12" i="23" s="1"/>
  <c r="FF11" i="23" a="1"/>
  <c r="FF11" i="23" s="1"/>
  <c r="FN102" i="23" a="1"/>
  <c r="FN102" i="23" s="1"/>
  <c r="FN100" i="23" a="1"/>
  <c r="FN100" i="23" s="1"/>
  <c r="FN103" i="23" a="1"/>
  <c r="FN103" i="23" s="1"/>
  <c r="FN101" i="23" a="1"/>
  <c r="FN101" i="23" s="1"/>
  <c r="FN98" i="23" a="1"/>
  <c r="FN98" i="23" s="1"/>
  <c r="FN97" i="23" a="1"/>
  <c r="FN97" i="23" s="1"/>
  <c r="FN99" i="23" a="1"/>
  <c r="FN99" i="23" s="1"/>
  <c r="FN96" i="23" a="1"/>
  <c r="FN96" i="23" s="1"/>
  <c r="FN94" i="23" a="1"/>
  <c r="FN94" i="23" s="1"/>
  <c r="FN95" i="23" a="1"/>
  <c r="FN95" i="23" s="1"/>
  <c r="FN93" i="23" a="1"/>
  <c r="FN93" i="23" s="1"/>
  <c r="FN92" i="23" a="1"/>
  <c r="FN92" i="23" s="1"/>
  <c r="FN91" i="23" a="1"/>
  <c r="FN91" i="23" s="1"/>
  <c r="FN89" i="23" a="1"/>
  <c r="FN89" i="23" s="1"/>
  <c r="FN90" i="23" a="1"/>
  <c r="FN90" i="23" s="1"/>
  <c r="FN88" i="23" a="1"/>
  <c r="FN88" i="23" s="1"/>
  <c r="FN84" i="23" a="1"/>
  <c r="FN84" i="23" s="1"/>
  <c r="FN83" i="23" a="1"/>
  <c r="FN83" i="23" s="1"/>
  <c r="FN87" i="23" a="1"/>
  <c r="FN87" i="23" s="1"/>
  <c r="FN86" i="23" a="1"/>
  <c r="FN86" i="23" s="1"/>
  <c r="FN85" i="23" a="1"/>
  <c r="FN85" i="23" s="1"/>
  <c r="FN82" i="23" a="1"/>
  <c r="FN82" i="23" s="1"/>
  <c r="FN81" i="23" a="1"/>
  <c r="FN81" i="23" s="1"/>
  <c r="FN80" i="23" a="1"/>
  <c r="FN80" i="23" s="1"/>
  <c r="FN76" i="23" a="1"/>
  <c r="FN76" i="23" s="1"/>
  <c r="FN77" i="23" a="1"/>
  <c r="FN77" i="23" s="1"/>
  <c r="FN75" i="23" a="1"/>
  <c r="FN75" i="23" s="1"/>
  <c r="FN79" i="23" a="1"/>
  <c r="FN79" i="23" s="1"/>
  <c r="FN78" i="23" a="1"/>
  <c r="FN78" i="23" s="1"/>
  <c r="FN73" i="23" a="1"/>
  <c r="FN73" i="23" s="1"/>
  <c r="FN69" i="23" a="1"/>
  <c r="FN69" i="23" s="1"/>
  <c r="FN70" i="23" a="1"/>
  <c r="FN70" i="23" s="1"/>
  <c r="FN71" i="23" a="1"/>
  <c r="FN71" i="23" s="1"/>
  <c r="FN72" i="23" a="1"/>
  <c r="FN72" i="23" s="1"/>
  <c r="FN74" i="23" a="1"/>
  <c r="FN74" i="23" s="1"/>
  <c r="FN67" i="23" a="1"/>
  <c r="FN67" i="23" s="1"/>
  <c r="FN65" i="23" a="1"/>
  <c r="FN65" i="23" s="1"/>
  <c r="FN63" i="23" a="1"/>
  <c r="FN63" i="23" s="1"/>
  <c r="FN61" i="23" a="1"/>
  <c r="FN61" i="23" s="1"/>
  <c r="FN59" i="23" a="1"/>
  <c r="FN59" i="23" s="1"/>
  <c r="FN66" i="23" a="1"/>
  <c r="FN66" i="23" s="1"/>
  <c r="FN64" i="23" a="1"/>
  <c r="FN64" i="23" s="1"/>
  <c r="FN62" i="23" a="1"/>
  <c r="FN62" i="23" s="1"/>
  <c r="FN60" i="23" a="1"/>
  <c r="FN60" i="23" s="1"/>
  <c r="FN68" i="23" a="1"/>
  <c r="FN68" i="23" s="1"/>
  <c r="FN53" i="23" a="1"/>
  <c r="FN53" i="23" s="1"/>
  <c r="FN51" i="23" a="1"/>
  <c r="FN51" i="23" s="1"/>
  <c r="FN49" i="23" a="1"/>
  <c r="FN49" i="23" s="1"/>
  <c r="FN48" i="23" a="1"/>
  <c r="FN48" i="23" s="1"/>
  <c r="FN57" i="23" a="1"/>
  <c r="FN57" i="23" s="1"/>
  <c r="FN54" i="23" a="1"/>
  <c r="FN54" i="23" s="1"/>
  <c r="FN52" i="23" a="1"/>
  <c r="FN52" i="23" s="1"/>
  <c r="FN50" i="23" a="1"/>
  <c r="FN50" i="23" s="1"/>
  <c r="FN56" i="23" a="1"/>
  <c r="FN56" i="23" s="1"/>
  <c r="FN55" i="23" a="1"/>
  <c r="FN55" i="23" s="1"/>
  <c r="FN58" i="23" a="1"/>
  <c r="FN58" i="23" s="1"/>
  <c r="FN43" i="23" a="1"/>
  <c r="FN43" i="23" s="1"/>
  <c r="FN42" i="23" a="1"/>
  <c r="FN42" i="23" s="1"/>
  <c r="FN47" i="23" a="1"/>
  <c r="FN47" i="23" s="1"/>
  <c r="FN45" i="23" a="1"/>
  <c r="FN45" i="23" s="1"/>
  <c r="FN39" i="23" a="1"/>
  <c r="FN39" i="23" s="1"/>
  <c r="FN40" i="23" a="1"/>
  <c r="FN40" i="23" s="1"/>
  <c r="FN46" i="23" a="1"/>
  <c r="FN46" i="23" s="1"/>
  <c r="FN44" i="23" a="1"/>
  <c r="FN44" i="23" s="1"/>
  <c r="FN35" i="23" a="1"/>
  <c r="FN35" i="23" s="1"/>
  <c r="FN34" i="23" a="1"/>
  <c r="FN34" i="23" s="1"/>
  <c r="FN31" i="23" a="1"/>
  <c r="FN31" i="23" s="1"/>
  <c r="FN29" i="23" a="1"/>
  <c r="FN29" i="23" s="1"/>
  <c r="FN33" i="23" a="1"/>
  <c r="FN33" i="23" s="1"/>
  <c r="FN38" i="23" a="1"/>
  <c r="FN38" i="23" s="1"/>
  <c r="FN37" i="23" a="1"/>
  <c r="FN37" i="23" s="1"/>
  <c r="FN36" i="23" a="1"/>
  <c r="FN36" i="23" s="1"/>
  <c r="FN32" i="23" a="1"/>
  <c r="FN32" i="23" s="1"/>
  <c r="FN30" i="23" a="1"/>
  <c r="FN30" i="23" s="1"/>
  <c r="FN41" i="23" a="1"/>
  <c r="FN41" i="23" s="1"/>
  <c r="FN27" i="23" a="1"/>
  <c r="FN27" i="23" s="1"/>
  <c r="FN25" i="23" a="1"/>
  <c r="FN25" i="23" s="1"/>
  <c r="FN28" i="23" a="1"/>
  <c r="FN28" i="23" s="1"/>
  <c r="FN26" i="23" a="1"/>
  <c r="FN26" i="23" s="1"/>
  <c r="FN24" i="23" a="1"/>
  <c r="FN24" i="23" s="1"/>
  <c r="FN20" i="23" a="1"/>
  <c r="FN20" i="23" s="1"/>
  <c r="FN21" i="23" a="1"/>
  <c r="FN21" i="23" s="1"/>
  <c r="FN19" i="23" a="1"/>
  <c r="FN19" i="23" s="1"/>
  <c r="FN22" i="23" a="1"/>
  <c r="FN22" i="23" s="1"/>
  <c r="FN18" i="23" a="1"/>
  <c r="FN18" i="23" s="1"/>
  <c r="FN17" i="23" a="1"/>
  <c r="FN17" i="23" s="1"/>
  <c r="FN15" i="23" a="1"/>
  <c r="FN15" i="23" s="1"/>
  <c r="FN23" i="23" a="1"/>
  <c r="FN23" i="23" s="1"/>
  <c r="FN8" i="23" a="1"/>
  <c r="FN8" i="23" s="1"/>
  <c r="FN6" i="23" a="1"/>
  <c r="FN6" i="23" s="1"/>
  <c r="FN4" i="23" a="1"/>
  <c r="FN4" i="23" s="1"/>
  <c r="FN10" i="23" a="1"/>
  <c r="FN10" i="23" s="1"/>
  <c r="FN16" i="23" a="1"/>
  <c r="FN16" i="23" s="1"/>
  <c r="FN7" i="23" a="1"/>
  <c r="FN7" i="23" s="1"/>
  <c r="FN5" i="23" a="1"/>
  <c r="FN5" i="23" s="1"/>
  <c r="FN14" i="23" a="1"/>
  <c r="FN14" i="23" s="1"/>
  <c r="FN13" i="23" a="1"/>
  <c r="FN13" i="23" s="1"/>
  <c r="FN12" i="23" a="1"/>
  <c r="FN12" i="23" s="1"/>
  <c r="FN11" i="23" a="1"/>
  <c r="FN11" i="23" s="1"/>
  <c r="FN9" i="23" a="1"/>
  <c r="FN9" i="23" s="1"/>
  <c r="GI103" i="23" a="1"/>
  <c r="GI103" i="23" s="1"/>
  <c r="GI100" i="23" a="1"/>
  <c r="GI100" i="23" s="1"/>
  <c r="GI101" i="23" a="1"/>
  <c r="GI101" i="23" s="1"/>
  <c r="GI102" i="23" a="1"/>
  <c r="GI102" i="23" s="1"/>
  <c r="GI99" i="23" a="1"/>
  <c r="GI99" i="23" s="1"/>
  <c r="GI97" i="23" a="1"/>
  <c r="GI97" i="23" s="1"/>
  <c r="GI96" i="23" a="1"/>
  <c r="GI96" i="23" s="1"/>
  <c r="GI98" i="23" a="1"/>
  <c r="GI98" i="23" s="1"/>
  <c r="GI92" i="23" a="1"/>
  <c r="GI92" i="23" s="1"/>
  <c r="GI94" i="23" a="1"/>
  <c r="GI94" i="23" s="1"/>
  <c r="GI91" i="23" a="1"/>
  <c r="GI91" i="23" s="1"/>
  <c r="GI95" i="23" a="1"/>
  <c r="GI95" i="23" s="1"/>
  <c r="GI93" i="23" a="1"/>
  <c r="GI93" i="23" s="1"/>
  <c r="GI88" i="23" a="1"/>
  <c r="GI88" i="23" s="1"/>
  <c r="GI90" i="23" a="1"/>
  <c r="GI90" i="23" s="1"/>
  <c r="GI89" i="23" a="1"/>
  <c r="GI89" i="23" s="1"/>
  <c r="GI87" i="23" a="1"/>
  <c r="GI87" i="23" s="1"/>
  <c r="GI85" i="23" a="1"/>
  <c r="GI85" i="23" s="1"/>
  <c r="GI84" i="23" a="1"/>
  <c r="GI84" i="23" s="1"/>
  <c r="GI80" i="23" a="1"/>
  <c r="GI80" i="23" s="1"/>
  <c r="GI86" i="23" a="1"/>
  <c r="GI86" i="23" s="1"/>
  <c r="GI83" i="23" a="1"/>
  <c r="GI83" i="23" s="1"/>
  <c r="GI81" i="23" a="1"/>
  <c r="GI81" i="23" s="1"/>
  <c r="GI82" i="23" a="1"/>
  <c r="GI82" i="23" s="1"/>
  <c r="GI78" i="23" a="1"/>
  <c r="GI78" i="23" s="1"/>
  <c r="GI79" i="23" a="1"/>
  <c r="GI79" i="23" s="1"/>
  <c r="GI76" i="23" a="1"/>
  <c r="GI76" i="23" s="1"/>
  <c r="GI75" i="23" a="1"/>
  <c r="GI75" i="23" s="1"/>
  <c r="GI77" i="23" a="1"/>
  <c r="GI77" i="23" s="1"/>
  <c r="GI74" i="23" a="1"/>
  <c r="GI74" i="23" s="1"/>
  <c r="GI73" i="23" a="1"/>
  <c r="GI73" i="23" s="1"/>
  <c r="GI71" i="23" a="1"/>
  <c r="GI71" i="23" s="1"/>
  <c r="GI70" i="23" a="1"/>
  <c r="GI70" i="23" s="1"/>
  <c r="GI72" i="23" a="1"/>
  <c r="GI72" i="23" s="1"/>
  <c r="GI58" i="23" a="1"/>
  <c r="GI58" i="23" s="1"/>
  <c r="GI64" i="23" a="1"/>
  <c r="GI64" i="23" s="1"/>
  <c r="GI62" i="23" a="1"/>
  <c r="GI62" i="23" s="1"/>
  <c r="GI60" i="23" a="1"/>
  <c r="GI60" i="23" s="1"/>
  <c r="GI68" i="23" a="1"/>
  <c r="GI68" i="23" s="1"/>
  <c r="GI66" i="23" a="1"/>
  <c r="GI66" i="23" s="1"/>
  <c r="GI69" i="23" a="1"/>
  <c r="GI69" i="23" s="1"/>
  <c r="GI67" i="23" a="1"/>
  <c r="GI67" i="23" s="1"/>
  <c r="GI59" i="23" a="1"/>
  <c r="GI59" i="23" s="1"/>
  <c r="GI65" i="23" a="1"/>
  <c r="GI65" i="23" s="1"/>
  <c r="GI63" i="23" a="1"/>
  <c r="GI63" i="23" s="1"/>
  <c r="GI61" i="23" a="1"/>
  <c r="GI61" i="23" s="1"/>
  <c r="GI57" i="23" a="1"/>
  <c r="GI57" i="23" s="1"/>
  <c r="GI53" i="23" a="1"/>
  <c r="GI53" i="23" s="1"/>
  <c r="GI51" i="23" a="1"/>
  <c r="GI51" i="23" s="1"/>
  <c r="GI49" i="23" a="1"/>
  <c r="GI49" i="23" s="1"/>
  <c r="GI48" i="23" a="1"/>
  <c r="GI48" i="23" s="1"/>
  <c r="GI56" i="23" a="1"/>
  <c r="GI56" i="23" s="1"/>
  <c r="GI55" i="23" a="1"/>
  <c r="GI55" i="23" s="1"/>
  <c r="GI54" i="23" a="1"/>
  <c r="GI54" i="23" s="1"/>
  <c r="GI52" i="23" a="1"/>
  <c r="GI52" i="23" s="1"/>
  <c r="GI50" i="23" a="1"/>
  <c r="GI50" i="23" s="1"/>
  <c r="GI47" i="23" a="1"/>
  <c r="GI47" i="23" s="1"/>
  <c r="GI46" i="23" a="1"/>
  <c r="GI46" i="23" s="1"/>
  <c r="GI44" i="23" a="1"/>
  <c r="GI44" i="23" s="1"/>
  <c r="GI39" i="23" a="1"/>
  <c r="GI39" i="23" s="1"/>
  <c r="GI45" i="23" a="1"/>
  <c r="GI45" i="23" s="1"/>
  <c r="GI41" i="23" a="1"/>
  <c r="GI41" i="23" s="1"/>
  <c r="GI43" i="23" a="1"/>
  <c r="GI43" i="23" s="1"/>
  <c r="GI42" i="23" a="1"/>
  <c r="GI42" i="23" s="1"/>
  <c r="GI38" i="23" a="1"/>
  <c r="GI38" i="23" s="1"/>
  <c r="GI32" i="23" a="1"/>
  <c r="GI32" i="23" s="1"/>
  <c r="GI30" i="23" a="1"/>
  <c r="GI30" i="23" s="1"/>
  <c r="GI40" i="23" a="1"/>
  <c r="GI40" i="23" s="1"/>
  <c r="GI37" i="23" a="1"/>
  <c r="GI37" i="23" s="1"/>
  <c r="GI36" i="23" a="1"/>
  <c r="GI36" i="23" s="1"/>
  <c r="GI34" i="23" a="1"/>
  <c r="GI34" i="23" s="1"/>
  <c r="GI33" i="23" a="1"/>
  <c r="GI33" i="23" s="1"/>
  <c r="GI31" i="23" a="1"/>
  <c r="GI31" i="23" s="1"/>
  <c r="GI35" i="23" a="1"/>
  <c r="GI35" i="23" s="1"/>
  <c r="GI27" i="23" a="1"/>
  <c r="GI27" i="23" s="1"/>
  <c r="GI25" i="23" a="1"/>
  <c r="GI25" i="23" s="1"/>
  <c r="GI29" i="23" a="1"/>
  <c r="GI29" i="23" s="1"/>
  <c r="GI28" i="23" a="1"/>
  <c r="GI28" i="23" s="1"/>
  <c r="GI26" i="23" a="1"/>
  <c r="GI26" i="23" s="1"/>
  <c r="GI24" i="23" a="1"/>
  <c r="GI24" i="23" s="1"/>
  <c r="GI20" i="23" a="1"/>
  <c r="GI20" i="23" s="1"/>
  <c r="GI19" i="23" a="1"/>
  <c r="GI19" i="23" s="1"/>
  <c r="GI18" i="23" a="1"/>
  <c r="GI18" i="23" s="1"/>
  <c r="GI16" i="23" a="1"/>
  <c r="GI16" i="23" s="1"/>
  <c r="GI17" i="23" a="1"/>
  <c r="GI17" i="23" s="1"/>
  <c r="GI21" i="23" a="1"/>
  <c r="GI21" i="23" s="1"/>
  <c r="GI22" i="23" a="1"/>
  <c r="GI22" i="23" s="1"/>
  <c r="GI23" i="23" a="1"/>
  <c r="GI23" i="23" s="1"/>
  <c r="GI10" i="23" a="1"/>
  <c r="GI10" i="23" s="1"/>
  <c r="GI13" i="23" a="1"/>
  <c r="GI13" i="23" s="1"/>
  <c r="GI14" i="23" a="1"/>
  <c r="GI14" i="23" s="1"/>
  <c r="GI11" i="23" a="1"/>
  <c r="GI11" i="23" s="1"/>
  <c r="GI12" i="23" a="1"/>
  <c r="GI12" i="23" s="1"/>
  <c r="GI8" i="23" a="1"/>
  <c r="GI8" i="23" s="1"/>
  <c r="GI6" i="23" a="1"/>
  <c r="GI6" i="23" s="1"/>
  <c r="GI4" i="23" a="1"/>
  <c r="GI4" i="23" s="1"/>
  <c r="GI9" i="23" a="1"/>
  <c r="GI9" i="23" s="1"/>
  <c r="GI15" i="23" a="1"/>
  <c r="GI15" i="23" s="1"/>
  <c r="GI7" i="23" a="1"/>
  <c r="GI7" i="23" s="1"/>
  <c r="GI5" i="23" a="1"/>
  <c r="GI5" i="23" s="1"/>
  <c r="GQ101" i="23" a="1"/>
  <c r="GQ101" i="23" s="1"/>
  <c r="GQ102" i="23" a="1"/>
  <c r="GQ102" i="23" s="1"/>
  <c r="GQ103" i="23" a="1"/>
  <c r="GQ103" i="23" s="1"/>
  <c r="GQ100" i="23" a="1"/>
  <c r="GQ100" i="23" s="1"/>
  <c r="GQ96" i="23" a="1"/>
  <c r="GQ96" i="23" s="1"/>
  <c r="GQ95" i="23" a="1"/>
  <c r="GQ95" i="23" s="1"/>
  <c r="GQ99" i="23" a="1"/>
  <c r="GQ99" i="23" s="1"/>
  <c r="GQ98" i="23" a="1"/>
  <c r="GQ98" i="23" s="1"/>
  <c r="GQ97" i="23" a="1"/>
  <c r="GQ97" i="23" s="1"/>
  <c r="GQ94" i="23" a="1"/>
  <c r="GQ94" i="23" s="1"/>
  <c r="GQ93" i="23" a="1"/>
  <c r="GQ93" i="23" s="1"/>
  <c r="GQ88" i="23" a="1"/>
  <c r="GQ88" i="23" s="1"/>
  <c r="GQ91" i="23" a="1"/>
  <c r="GQ91" i="23" s="1"/>
  <c r="GQ89" i="23" a="1"/>
  <c r="GQ89" i="23" s="1"/>
  <c r="GQ87" i="23" a="1"/>
  <c r="GQ87" i="23" s="1"/>
  <c r="GQ92" i="23" a="1"/>
  <c r="GQ92" i="23" s="1"/>
  <c r="GQ86" i="23" a="1"/>
  <c r="GQ86" i="23" s="1"/>
  <c r="GQ90" i="23" a="1"/>
  <c r="GQ90" i="23" s="1"/>
  <c r="GQ81" i="23" a="1"/>
  <c r="GQ81" i="23" s="1"/>
  <c r="GQ84" i="23" a="1"/>
  <c r="GQ84" i="23" s="1"/>
  <c r="GQ83" i="23" a="1"/>
  <c r="GQ83" i="23" s="1"/>
  <c r="GQ85" i="23" a="1"/>
  <c r="GQ85" i="23" s="1"/>
  <c r="GQ82" i="23" a="1"/>
  <c r="GQ82" i="23" s="1"/>
  <c r="GQ80" i="23" a="1"/>
  <c r="GQ80" i="23" s="1"/>
  <c r="GQ79" i="23" a="1"/>
  <c r="GQ79" i="23" s="1"/>
  <c r="GQ78" i="23" a="1"/>
  <c r="GQ78" i="23" s="1"/>
  <c r="GQ76" i="23" a="1"/>
  <c r="GQ76" i="23" s="1"/>
  <c r="GQ75" i="23" a="1"/>
  <c r="GQ75" i="23" s="1"/>
  <c r="GQ77" i="23" a="1"/>
  <c r="GQ77" i="23" s="1"/>
  <c r="GQ73" i="23" a="1"/>
  <c r="GQ73" i="23" s="1"/>
  <c r="GQ70" i="23" a="1"/>
  <c r="GQ70" i="23" s="1"/>
  <c r="GQ71" i="23" a="1"/>
  <c r="GQ71" i="23" s="1"/>
  <c r="GQ72" i="23" a="1"/>
  <c r="GQ72" i="23" s="1"/>
  <c r="GQ69" i="23" a="1"/>
  <c r="GQ69" i="23" s="1"/>
  <c r="GQ74" i="23" a="1"/>
  <c r="GQ74" i="23" s="1"/>
  <c r="GQ67" i="23" a="1"/>
  <c r="GQ67" i="23" s="1"/>
  <c r="GQ64" i="23" a="1"/>
  <c r="GQ64" i="23" s="1"/>
  <c r="GQ62" i="23" a="1"/>
  <c r="GQ62" i="23" s="1"/>
  <c r="GQ60" i="23" a="1"/>
  <c r="GQ60" i="23" s="1"/>
  <c r="GQ59" i="23" a="1"/>
  <c r="GQ59" i="23" s="1"/>
  <c r="GQ65" i="23" a="1"/>
  <c r="GQ65" i="23" s="1"/>
  <c r="GQ63" i="23" a="1"/>
  <c r="GQ63" i="23" s="1"/>
  <c r="GQ61" i="23" a="1"/>
  <c r="GQ61" i="23" s="1"/>
  <c r="GQ68" i="23" a="1"/>
  <c r="GQ68" i="23" s="1"/>
  <c r="GQ66" i="23" a="1"/>
  <c r="GQ66" i="23" s="1"/>
  <c r="GQ55" i="23" a="1"/>
  <c r="GQ55" i="23" s="1"/>
  <c r="GQ53" i="23" a="1"/>
  <c r="GQ53" i="23" s="1"/>
  <c r="GQ51" i="23" a="1"/>
  <c r="GQ51" i="23" s="1"/>
  <c r="GQ49" i="23" a="1"/>
  <c r="GQ49" i="23" s="1"/>
  <c r="GQ48" i="23" a="1"/>
  <c r="GQ48" i="23" s="1"/>
  <c r="GQ58" i="23" a="1"/>
  <c r="GQ58" i="23" s="1"/>
  <c r="GQ57" i="23" a="1"/>
  <c r="GQ57" i="23" s="1"/>
  <c r="GQ56" i="23" a="1"/>
  <c r="GQ56" i="23" s="1"/>
  <c r="GQ54" i="23" a="1"/>
  <c r="GQ54" i="23" s="1"/>
  <c r="GQ52" i="23" a="1"/>
  <c r="GQ52" i="23" s="1"/>
  <c r="GQ50" i="23" a="1"/>
  <c r="GQ50" i="23" s="1"/>
  <c r="GQ46" i="23" a="1"/>
  <c r="GQ46" i="23" s="1"/>
  <c r="GQ44" i="23" a="1"/>
  <c r="GQ44" i="23" s="1"/>
  <c r="GQ40" i="23" a="1"/>
  <c r="GQ40" i="23" s="1"/>
  <c r="GQ47" i="23" a="1"/>
  <c r="GQ47" i="23" s="1"/>
  <c r="GQ45" i="23" a="1"/>
  <c r="GQ45" i="23" s="1"/>
  <c r="GQ43" i="23" a="1"/>
  <c r="GQ43" i="23" s="1"/>
  <c r="GQ42" i="23" a="1"/>
  <c r="GQ42" i="23" s="1"/>
  <c r="GQ39" i="23" a="1"/>
  <c r="GQ39" i="23" s="1"/>
  <c r="GQ41" i="23" a="1"/>
  <c r="GQ41" i="23" s="1"/>
  <c r="GQ37" i="23" a="1"/>
  <c r="GQ37" i="23" s="1"/>
  <c r="GQ36" i="23" a="1"/>
  <c r="GQ36" i="23" s="1"/>
  <c r="GQ34" i="23" a="1"/>
  <c r="GQ34" i="23" s="1"/>
  <c r="GQ32" i="23" a="1"/>
  <c r="GQ32" i="23" s="1"/>
  <c r="GQ30" i="23" a="1"/>
  <c r="GQ30" i="23" s="1"/>
  <c r="GQ38" i="23" a="1"/>
  <c r="GQ38" i="23" s="1"/>
  <c r="GQ35" i="23" a="1"/>
  <c r="GQ35" i="23" s="1"/>
  <c r="GQ33" i="23" a="1"/>
  <c r="GQ33" i="23" s="1"/>
  <c r="GQ31" i="23" a="1"/>
  <c r="GQ31" i="23" s="1"/>
  <c r="GQ29" i="23" a="1"/>
  <c r="GQ29" i="23" s="1"/>
  <c r="GQ27" i="23" a="1"/>
  <c r="GQ27" i="23" s="1"/>
  <c r="GQ25" i="23" a="1"/>
  <c r="GQ25" i="23" s="1"/>
  <c r="GQ28" i="23" a="1"/>
  <c r="GQ28" i="23" s="1"/>
  <c r="GQ26" i="23" a="1"/>
  <c r="GQ26" i="23" s="1"/>
  <c r="GQ24" i="23" a="1"/>
  <c r="GQ24" i="23" s="1"/>
  <c r="GQ22" i="23" a="1"/>
  <c r="GQ22" i="23" s="1"/>
  <c r="GQ19" i="23" a="1"/>
  <c r="GQ19" i="23" s="1"/>
  <c r="GQ23" i="23" a="1"/>
  <c r="GQ23" i="23" s="1"/>
  <c r="GQ18" i="23" a="1"/>
  <c r="GQ18" i="23" s="1"/>
  <c r="GQ20" i="23" a="1"/>
  <c r="GQ20" i="23" s="1"/>
  <c r="GQ21" i="23" a="1"/>
  <c r="GQ21" i="23" s="1"/>
  <c r="GQ17" i="23" a="1"/>
  <c r="GQ17" i="23" s="1"/>
  <c r="GQ16" i="23" a="1"/>
  <c r="GQ16" i="23" s="1"/>
  <c r="GQ13" i="23" a="1"/>
  <c r="GQ13" i="23" s="1"/>
  <c r="GQ12" i="23" a="1"/>
  <c r="GQ12" i="23" s="1"/>
  <c r="GQ15" i="23" a="1"/>
  <c r="GQ15" i="23" s="1"/>
  <c r="GQ9" i="23" a="1"/>
  <c r="GQ9" i="23" s="1"/>
  <c r="GQ8" i="23" a="1"/>
  <c r="GQ8" i="23" s="1"/>
  <c r="GQ6" i="23" a="1"/>
  <c r="GQ6" i="23" s="1"/>
  <c r="GQ4" i="23" a="1"/>
  <c r="GQ4" i="23" s="1"/>
  <c r="GQ10" i="23" a="1"/>
  <c r="GQ10" i="23" s="1"/>
  <c r="GQ14" i="23" a="1"/>
  <c r="GQ14" i="23" s="1"/>
  <c r="GQ11" i="23" a="1"/>
  <c r="GQ11" i="23" s="1"/>
  <c r="GQ7" i="23" a="1"/>
  <c r="GQ7" i="23" s="1"/>
  <c r="GQ5" i="23" a="1"/>
  <c r="GQ5" i="23" s="1"/>
  <c r="GX101" i="23" a="1"/>
  <c r="GX101" i="23" s="1"/>
  <c r="GX98" i="23" a="1"/>
  <c r="GX98" i="23" s="1"/>
  <c r="GX103" i="23" a="1"/>
  <c r="GX103" i="23" s="1"/>
  <c r="GX102" i="23" a="1"/>
  <c r="GX102" i="23" s="1"/>
  <c r="GX100" i="23" a="1"/>
  <c r="GX100" i="23" s="1"/>
  <c r="GX96" i="23" a="1"/>
  <c r="GX96" i="23" s="1"/>
  <c r="GX99" i="23" a="1"/>
  <c r="GX99" i="23" s="1"/>
  <c r="GX97" i="23" a="1"/>
  <c r="GX97" i="23" s="1"/>
  <c r="GX93" i="23" a="1"/>
  <c r="GX93" i="23" s="1"/>
  <c r="GX92" i="23" a="1"/>
  <c r="GX92" i="23" s="1"/>
  <c r="GX91" i="23" a="1"/>
  <c r="GX91" i="23" s="1"/>
  <c r="GX95" i="23" a="1"/>
  <c r="GX95" i="23" s="1"/>
  <c r="GX88" i="23" a="1"/>
  <c r="GX88" i="23" s="1"/>
  <c r="GX90" i="23" a="1"/>
  <c r="GX90" i="23" s="1"/>
  <c r="GX94" i="23" a="1"/>
  <c r="GX94" i="23" s="1"/>
  <c r="GX89" i="23" a="1"/>
  <c r="GX89" i="23" s="1"/>
  <c r="GX87" i="23" a="1"/>
  <c r="GX87" i="23" s="1"/>
  <c r="GX86" i="23" a="1"/>
  <c r="GX86" i="23" s="1"/>
  <c r="GX85" i="23" a="1"/>
  <c r="GX85" i="23" s="1"/>
  <c r="GX82" i="23" a="1"/>
  <c r="GX82" i="23" s="1"/>
  <c r="GX84" i="23" a="1"/>
  <c r="GX84" i="23" s="1"/>
  <c r="GX83" i="23" a="1"/>
  <c r="GX83" i="23" s="1"/>
  <c r="GX81" i="23" a="1"/>
  <c r="GX81" i="23" s="1"/>
  <c r="GX78" i="23" a="1"/>
  <c r="GX78" i="23" s="1"/>
  <c r="GX75" i="23" a="1"/>
  <c r="GX75" i="23" s="1"/>
  <c r="GX76" i="23" a="1"/>
  <c r="GX76" i="23" s="1"/>
  <c r="GX80" i="23" a="1"/>
  <c r="GX80" i="23" s="1"/>
  <c r="GX79" i="23" a="1"/>
  <c r="GX79" i="23" s="1"/>
  <c r="GX77" i="23" a="1"/>
  <c r="GX77" i="23" s="1"/>
  <c r="GX71" i="23" a="1"/>
  <c r="GX71" i="23" s="1"/>
  <c r="GX72" i="23" a="1"/>
  <c r="GX72" i="23" s="1"/>
  <c r="GX69" i="23" a="1"/>
  <c r="GX69" i="23" s="1"/>
  <c r="GX73" i="23" a="1"/>
  <c r="GX73" i="23" s="1"/>
  <c r="GX74" i="23" a="1"/>
  <c r="GX74" i="23" s="1"/>
  <c r="GX70" i="23" a="1"/>
  <c r="GX70" i="23" s="1"/>
  <c r="GX64" i="23" a="1"/>
  <c r="GX64" i="23" s="1"/>
  <c r="GX62" i="23" a="1"/>
  <c r="GX62" i="23" s="1"/>
  <c r="GX60" i="23" a="1"/>
  <c r="GX60" i="23" s="1"/>
  <c r="GX68" i="23" a="1"/>
  <c r="GX68" i="23" s="1"/>
  <c r="GX58" i="23" a="1"/>
  <c r="GX58" i="23" s="1"/>
  <c r="GX66" i="23" a="1"/>
  <c r="GX66" i="23" s="1"/>
  <c r="GX65" i="23" a="1"/>
  <c r="GX65" i="23" s="1"/>
  <c r="GX63" i="23" a="1"/>
  <c r="GX63" i="23" s="1"/>
  <c r="GX61" i="23" a="1"/>
  <c r="GX61" i="23" s="1"/>
  <c r="GX67" i="23" a="1"/>
  <c r="GX67" i="23" s="1"/>
  <c r="GX59" i="23" a="1"/>
  <c r="GX59" i="23" s="1"/>
  <c r="GX54" i="23" a="1"/>
  <c r="GX54" i="23" s="1"/>
  <c r="GX52" i="23" a="1"/>
  <c r="GX52" i="23" s="1"/>
  <c r="GX50" i="23" a="1"/>
  <c r="GX50" i="23" s="1"/>
  <c r="GX57" i="23" a="1"/>
  <c r="GX57" i="23" s="1"/>
  <c r="GX48" i="23" a="1"/>
  <c r="GX48" i="23" s="1"/>
  <c r="GX55" i="23" a="1"/>
  <c r="GX55" i="23" s="1"/>
  <c r="GX53" i="23" a="1"/>
  <c r="GX53" i="23" s="1"/>
  <c r="GX51" i="23" a="1"/>
  <c r="GX51" i="23" s="1"/>
  <c r="GX49" i="23" a="1"/>
  <c r="GX49" i="23" s="1"/>
  <c r="GX56" i="23" a="1"/>
  <c r="GX56" i="23" s="1"/>
  <c r="GX43" i="23" a="1"/>
  <c r="GX43" i="23" s="1"/>
  <c r="GX42" i="23" a="1"/>
  <c r="GX42" i="23" s="1"/>
  <c r="GX46" i="23" a="1"/>
  <c r="GX46" i="23" s="1"/>
  <c r="GX44" i="23" a="1"/>
  <c r="GX44" i="23" s="1"/>
  <c r="GX39" i="23" a="1"/>
  <c r="GX39" i="23" s="1"/>
  <c r="GX38" i="23" a="1"/>
  <c r="GX38" i="23" s="1"/>
  <c r="GX47" i="23" a="1"/>
  <c r="GX47" i="23" s="1"/>
  <c r="GX45" i="23" a="1"/>
  <c r="GX45" i="23" s="1"/>
  <c r="GX40" i="23" a="1"/>
  <c r="GX40" i="23" s="1"/>
  <c r="GX37" i="23" a="1"/>
  <c r="GX37" i="23" s="1"/>
  <c r="GX35" i="23" a="1"/>
  <c r="GX35" i="23" s="1"/>
  <c r="GX41" i="23" a="1"/>
  <c r="GX41" i="23" s="1"/>
  <c r="GX34" i="23" a="1"/>
  <c r="GX34" i="23" s="1"/>
  <c r="GX33" i="23" a="1"/>
  <c r="GX33" i="23" s="1"/>
  <c r="GX32" i="23" a="1"/>
  <c r="GX32" i="23" s="1"/>
  <c r="GX30" i="23" a="1"/>
  <c r="GX30" i="23" s="1"/>
  <c r="GX31" i="23" a="1"/>
  <c r="GX31" i="23" s="1"/>
  <c r="GX29" i="23" a="1"/>
  <c r="GX29" i="23" s="1"/>
  <c r="GX36" i="23" a="1"/>
  <c r="GX36" i="23" s="1"/>
  <c r="GX28" i="23" a="1"/>
  <c r="GX28" i="23" s="1"/>
  <c r="GX26" i="23" a="1"/>
  <c r="GX26" i="23" s="1"/>
  <c r="GX24" i="23" a="1"/>
  <c r="GX24" i="23" s="1"/>
  <c r="GX27" i="23" a="1"/>
  <c r="GX27" i="23" s="1"/>
  <c r="GX25" i="23" a="1"/>
  <c r="GX25" i="23" s="1"/>
  <c r="GX23" i="23" a="1"/>
  <c r="GX23" i="23" s="1"/>
  <c r="GX20" i="23" a="1"/>
  <c r="GX20" i="23" s="1"/>
  <c r="GX19" i="23" a="1"/>
  <c r="GX19" i="23" s="1"/>
  <c r="GX21" i="23" a="1"/>
  <c r="GX21" i="23" s="1"/>
  <c r="GX22" i="23" a="1"/>
  <c r="GX22" i="23" s="1"/>
  <c r="GX18" i="23" a="1"/>
  <c r="GX18" i="23" s="1"/>
  <c r="GX17" i="23" a="1"/>
  <c r="GX17" i="23" s="1"/>
  <c r="GX16" i="23" a="1"/>
  <c r="GX16" i="23" s="1"/>
  <c r="GX7" i="23" a="1"/>
  <c r="GX7" i="23" s="1"/>
  <c r="GX5" i="23" a="1"/>
  <c r="GX5" i="23" s="1"/>
  <c r="GX9" i="23" a="1"/>
  <c r="GX9" i="23" s="1"/>
  <c r="GX8" i="23" a="1"/>
  <c r="GX8" i="23" s="1"/>
  <c r="GX6" i="23" a="1"/>
  <c r="GX6" i="23" s="1"/>
  <c r="GX4" i="23" a="1"/>
  <c r="GX4" i="23" s="1"/>
  <c r="GX15" i="23" a="1"/>
  <c r="GX15" i="23" s="1"/>
  <c r="GX10" i="23" a="1"/>
  <c r="GX10" i="23" s="1"/>
  <c r="GX14" i="23" a="1"/>
  <c r="GX14" i="23" s="1"/>
  <c r="GX13" i="23" a="1"/>
  <c r="GX13" i="23" s="1"/>
  <c r="GX12" i="23" a="1"/>
  <c r="GX12" i="23" s="1"/>
  <c r="GX11" i="23" a="1"/>
  <c r="GX11" i="23" s="1"/>
  <c r="HF101" i="23" a="1"/>
  <c r="HF101" i="23" s="1"/>
  <c r="HF103" i="23" a="1"/>
  <c r="HF103" i="23" s="1"/>
  <c r="HF102" i="23" a="1"/>
  <c r="HF102" i="23" s="1"/>
  <c r="HF100" i="23" a="1"/>
  <c r="HF100" i="23" s="1"/>
  <c r="HF97" i="23" a="1"/>
  <c r="HF97" i="23" s="1"/>
  <c r="HF98" i="23" a="1"/>
  <c r="HF98" i="23" s="1"/>
  <c r="HF99" i="23" a="1"/>
  <c r="HF99" i="23" s="1"/>
  <c r="HF96" i="23" a="1"/>
  <c r="HF96" i="23" s="1"/>
  <c r="HF95" i="23" a="1"/>
  <c r="HF95" i="23" s="1"/>
  <c r="HF93" i="23" a="1"/>
  <c r="HF93" i="23" s="1"/>
  <c r="HF92" i="23" a="1"/>
  <c r="HF92" i="23" s="1"/>
  <c r="HF94" i="23" a="1"/>
  <c r="HF94" i="23" s="1"/>
  <c r="HF91" i="23" a="1"/>
  <c r="HF91" i="23" s="1"/>
  <c r="HF90" i="23" a="1"/>
  <c r="HF90" i="23" s="1"/>
  <c r="HF88" i="23" a="1"/>
  <c r="HF88" i="23" s="1"/>
  <c r="HF89" i="23" a="1"/>
  <c r="HF89" i="23" s="1"/>
  <c r="HF87" i="23" a="1"/>
  <c r="HF87" i="23" s="1"/>
  <c r="HF83" i="23" a="1"/>
  <c r="HF83" i="23" s="1"/>
  <c r="HF85" i="23" a="1"/>
  <c r="HF85" i="23" s="1"/>
  <c r="HF82" i="23" a="1"/>
  <c r="HF82" i="23" s="1"/>
  <c r="HF80" i="23" a="1"/>
  <c r="HF80" i="23" s="1"/>
  <c r="HF84" i="23" a="1"/>
  <c r="HF84" i="23" s="1"/>
  <c r="HF81" i="23" a="1"/>
  <c r="HF81" i="23" s="1"/>
  <c r="HF86" i="23" a="1"/>
  <c r="HF86" i="23" s="1"/>
  <c r="HF79" i="23" a="1"/>
  <c r="HF79" i="23" s="1"/>
  <c r="HF76" i="23" a="1"/>
  <c r="HF76" i="23" s="1"/>
  <c r="HF78" i="23" a="1"/>
  <c r="HF78" i="23" s="1"/>
  <c r="HF75" i="23" a="1"/>
  <c r="HF75" i="23" s="1"/>
  <c r="HF74" i="23" a="1"/>
  <c r="HF74" i="23" s="1"/>
  <c r="HF77" i="23" a="1"/>
  <c r="HF77" i="23" s="1"/>
  <c r="HF69" i="23" a="1"/>
  <c r="HF69" i="23" s="1"/>
  <c r="HF73" i="23" a="1"/>
  <c r="HF73" i="23" s="1"/>
  <c r="HF71" i="23" a="1"/>
  <c r="HF71" i="23" s="1"/>
  <c r="HF70" i="23" a="1"/>
  <c r="HF70" i="23" s="1"/>
  <c r="HF72" i="23" a="1"/>
  <c r="HF72" i="23" s="1"/>
  <c r="HF58" i="23" a="1"/>
  <c r="HF58" i="23" s="1"/>
  <c r="HF68" i="23" a="1"/>
  <c r="HF68" i="23" s="1"/>
  <c r="HF64" i="23" a="1"/>
  <c r="HF64" i="23" s="1"/>
  <c r="HF62" i="23" a="1"/>
  <c r="HF62" i="23" s="1"/>
  <c r="HF60" i="23" a="1"/>
  <c r="HF60" i="23" s="1"/>
  <c r="HF66" i="23" a="1"/>
  <c r="HF66" i="23" s="1"/>
  <c r="HF67" i="23" a="1"/>
  <c r="HF67" i="23" s="1"/>
  <c r="HF59" i="23" a="1"/>
  <c r="HF59" i="23" s="1"/>
  <c r="HF65" i="23" a="1"/>
  <c r="HF65" i="23" s="1"/>
  <c r="HF63" i="23" a="1"/>
  <c r="HF63" i="23" s="1"/>
  <c r="HF61" i="23" a="1"/>
  <c r="HF61" i="23" s="1"/>
  <c r="HF57" i="23" a="1"/>
  <c r="HF57" i="23" s="1"/>
  <c r="HF56" i="23" a="1"/>
  <c r="HF56" i="23" s="1"/>
  <c r="HF54" i="23" a="1"/>
  <c r="HF54" i="23" s="1"/>
  <c r="HF52" i="23" a="1"/>
  <c r="HF52" i="23" s="1"/>
  <c r="HF50" i="23" a="1"/>
  <c r="HF50" i="23" s="1"/>
  <c r="HF48" i="23" a="1"/>
  <c r="HF48" i="23" s="1"/>
  <c r="HF53" i="23" a="1"/>
  <c r="HF53" i="23" s="1"/>
  <c r="HF51" i="23" a="1"/>
  <c r="HF51" i="23" s="1"/>
  <c r="HF49" i="23" a="1"/>
  <c r="HF49" i="23" s="1"/>
  <c r="HF55" i="23" a="1"/>
  <c r="HF55" i="23" s="1"/>
  <c r="HF47" i="23" a="1"/>
  <c r="HF47" i="23" s="1"/>
  <c r="HF43" i="23" a="1"/>
  <c r="HF43" i="23" s="1"/>
  <c r="HF42" i="23" a="1"/>
  <c r="HF42" i="23" s="1"/>
  <c r="HF46" i="23" a="1"/>
  <c r="HF46" i="23" s="1"/>
  <c r="HF44" i="23" a="1"/>
  <c r="HF44" i="23" s="1"/>
  <c r="HF39" i="23" a="1"/>
  <c r="HF39" i="23" s="1"/>
  <c r="HF38" i="23" a="1"/>
  <c r="HF38" i="23" s="1"/>
  <c r="HF45" i="23" a="1"/>
  <c r="HF45" i="23" s="1"/>
  <c r="HF41" i="23" a="1"/>
  <c r="HF41" i="23" s="1"/>
  <c r="HF34" i="23" a="1"/>
  <c r="HF34" i="23" s="1"/>
  <c r="HF33" i="23" a="1"/>
  <c r="HF33" i="23" s="1"/>
  <c r="HF40" i="23" a="1"/>
  <c r="HF40" i="23" s="1"/>
  <c r="HF32" i="23" a="1"/>
  <c r="HF32" i="23" s="1"/>
  <c r="HF30" i="23" a="1"/>
  <c r="HF30" i="23" s="1"/>
  <c r="HF37" i="23" a="1"/>
  <c r="HF37" i="23" s="1"/>
  <c r="HF36" i="23" a="1"/>
  <c r="HF36" i="23" s="1"/>
  <c r="HF35" i="23" a="1"/>
  <c r="HF35" i="23" s="1"/>
  <c r="HF31" i="23" a="1"/>
  <c r="HF31" i="23" s="1"/>
  <c r="HF29" i="23" a="1"/>
  <c r="HF29" i="23" s="1"/>
  <c r="HF28" i="23" a="1"/>
  <c r="HF28" i="23" s="1"/>
  <c r="HF26" i="23" a="1"/>
  <c r="HF26" i="23" s="1"/>
  <c r="HF24" i="23" a="1"/>
  <c r="HF24" i="23" s="1"/>
  <c r="HF27" i="23" a="1"/>
  <c r="HF27" i="23" s="1"/>
  <c r="HF25" i="23" a="1"/>
  <c r="HF25" i="23" s="1"/>
  <c r="HF21" i="23" a="1"/>
  <c r="HF21" i="23" s="1"/>
  <c r="HF18" i="23" a="1"/>
  <c r="HF18" i="23" s="1"/>
  <c r="HF22" i="23" a="1"/>
  <c r="HF22" i="23" s="1"/>
  <c r="HF23" i="23" a="1"/>
  <c r="HF23" i="23" s="1"/>
  <c r="HF17" i="23" a="1"/>
  <c r="HF17" i="23" s="1"/>
  <c r="HF16" i="23" a="1"/>
  <c r="HF16" i="23" s="1"/>
  <c r="HF19" i="23" a="1"/>
  <c r="HF19" i="23" s="1"/>
  <c r="HF20" i="23" a="1"/>
  <c r="HF20" i="23" s="1"/>
  <c r="HF15" i="23" a="1"/>
  <c r="HF15" i="23" s="1"/>
  <c r="HF9" i="23" a="1"/>
  <c r="HF9" i="23" s="1"/>
  <c r="HF7" i="23" a="1"/>
  <c r="HF7" i="23" s="1"/>
  <c r="HF5" i="23" a="1"/>
  <c r="HF5" i="23" s="1"/>
  <c r="HF10" i="23" a="1"/>
  <c r="HF10" i="23" s="1"/>
  <c r="HF13" i="23" a="1"/>
  <c r="HF13" i="23" s="1"/>
  <c r="HF8" i="23" a="1"/>
  <c r="HF8" i="23" s="1"/>
  <c r="HF6" i="23" a="1"/>
  <c r="HF6" i="23" s="1"/>
  <c r="HF4" i="23" a="1"/>
  <c r="HF4" i="23" s="1"/>
  <c r="HF12" i="23" a="1"/>
  <c r="HF12" i="23" s="1"/>
  <c r="HF11" i="23" a="1"/>
  <c r="HF11" i="23" s="1"/>
  <c r="HF14" i="23" a="1"/>
  <c r="HF14" i="23" s="1"/>
  <c r="HN101" i="23" a="1"/>
  <c r="HN101" i="23" s="1"/>
  <c r="HN99" i="23" a="1"/>
  <c r="HN99" i="23" s="1"/>
  <c r="HN103" i="23" a="1"/>
  <c r="HN103" i="23" s="1"/>
  <c r="HN102" i="23" a="1"/>
  <c r="HN102" i="23" s="1"/>
  <c r="HN100" i="23" a="1"/>
  <c r="HN100" i="23" s="1"/>
  <c r="HN98" i="23" a="1"/>
  <c r="HN98" i="23" s="1"/>
  <c r="HN97" i="23" a="1"/>
  <c r="HN97" i="23" s="1"/>
  <c r="HN96" i="23" a="1"/>
  <c r="HN96" i="23" s="1"/>
  <c r="HN95" i="23" a="1"/>
  <c r="HN95" i="23" s="1"/>
  <c r="HN94" i="23" a="1"/>
  <c r="HN94" i="23" s="1"/>
  <c r="HN93" i="23" a="1"/>
  <c r="HN93" i="23" s="1"/>
  <c r="HN91" i="23" a="1"/>
  <c r="HN91" i="23" s="1"/>
  <c r="HN92" i="23" a="1"/>
  <c r="HN92" i="23" s="1"/>
  <c r="HN88" i="23" a="1"/>
  <c r="HN88" i="23" s="1"/>
  <c r="HN89" i="23" a="1"/>
  <c r="HN89" i="23" s="1"/>
  <c r="HN87" i="23" a="1"/>
  <c r="HN87" i="23" s="1"/>
  <c r="HN86" i="23" a="1"/>
  <c r="HN86" i="23" s="1"/>
  <c r="HN90" i="23" a="1"/>
  <c r="HN90" i="23" s="1"/>
  <c r="HN84" i="23" a="1"/>
  <c r="HN84" i="23" s="1"/>
  <c r="HN85" i="23" a="1"/>
  <c r="HN85" i="23" s="1"/>
  <c r="HN79" i="23" a="1"/>
  <c r="HN79" i="23" s="1"/>
  <c r="HN83" i="23" a="1"/>
  <c r="HN83" i="23" s="1"/>
  <c r="HN81" i="23" a="1"/>
  <c r="HN81" i="23" s="1"/>
  <c r="HN82" i="23" a="1"/>
  <c r="HN82" i="23" s="1"/>
  <c r="HN80" i="23" a="1"/>
  <c r="HN80" i="23" s="1"/>
  <c r="HN78" i="23" a="1"/>
  <c r="HN78" i="23" s="1"/>
  <c r="HN75" i="23" a="1"/>
  <c r="HN75" i="23" s="1"/>
  <c r="HN76" i="23" a="1"/>
  <c r="HN76" i="23" s="1"/>
  <c r="HN74" i="23" a="1"/>
  <c r="HN74" i="23" s="1"/>
  <c r="HN77" i="23" a="1"/>
  <c r="HN77" i="23" s="1"/>
  <c r="HN71" i="23" a="1"/>
  <c r="HN71" i="23" s="1"/>
  <c r="HN73" i="23" a="1"/>
  <c r="HN73" i="23" s="1"/>
  <c r="HN72" i="23" a="1"/>
  <c r="HN72" i="23" s="1"/>
  <c r="HN70" i="23" a="1"/>
  <c r="HN70" i="23" s="1"/>
  <c r="HN69" i="23" a="1"/>
  <c r="HN69" i="23" s="1"/>
  <c r="HN67" i="23" a="1"/>
  <c r="HN67" i="23" s="1"/>
  <c r="HN59" i="23" a="1"/>
  <c r="HN59" i="23" s="1"/>
  <c r="HN66" i="23" a="1"/>
  <c r="HN66" i="23" s="1"/>
  <c r="HN64" i="23" a="1"/>
  <c r="HN64" i="23" s="1"/>
  <c r="HN62" i="23" a="1"/>
  <c r="HN62" i="23" s="1"/>
  <c r="HN60" i="23" a="1"/>
  <c r="HN60" i="23" s="1"/>
  <c r="HN65" i="23" a="1"/>
  <c r="HN65" i="23" s="1"/>
  <c r="HN63" i="23" a="1"/>
  <c r="HN63" i="23" s="1"/>
  <c r="HN61" i="23" a="1"/>
  <c r="HN61" i="23" s="1"/>
  <c r="HN68" i="23" a="1"/>
  <c r="HN68" i="23" s="1"/>
  <c r="HN58" i="23" a="1"/>
  <c r="HN58" i="23" s="1"/>
  <c r="HN54" i="23" a="1"/>
  <c r="HN54" i="23" s="1"/>
  <c r="HN52" i="23" a="1"/>
  <c r="HN52" i="23" s="1"/>
  <c r="HN50" i="23" a="1"/>
  <c r="HN50" i="23" s="1"/>
  <c r="HN48" i="23" a="1"/>
  <c r="HN48" i="23" s="1"/>
  <c r="HN56" i="23" a="1"/>
  <c r="HN56" i="23" s="1"/>
  <c r="HN55" i="23" a="1"/>
  <c r="HN55" i="23" s="1"/>
  <c r="HN53" i="23" a="1"/>
  <c r="HN53" i="23" s="1"/>
  <c r="HN51" i="23" a="1"/>
  <c r="HN51" i="23" s="1"/>
  <c r="HN49" i="23" a="1"/>
  <c r="HN49" i="23" s="1"/>
  <c r="HN57" i="23" a="1"/>
  <c r="HN57" i="23" s="1"/>
  <c r="HN43" i="23" a="1"/>
  <c r="HN43" i="23" s="1"/>
  <c r="HN42" i="23" a="1"/>
  <c r="HN42" i="23" s="1"/>
  <c r="HN39" i="23" a="1"/>
  <c r="HN39" i="23" s="1"/>
  <c r="HN47" i="23" a="1"/>
  <c r="HN47" i="23" s="1"/>
  <c r="HN46" i="23" a="1"/>
  <c r="HN46" i="23" s="1"/>
  <c r="HN44" i="23" a="1"/>
  <c r="HN44" i="23" s="1"/>
  <c r="HN41" i="23" a="1"/>
  <c r="HN41" i="23" s="1"/>
  <c r="HN45" i="23" a="1"/>
  <c r="HN45" i="23" s="1"/>
  <c r="HN40" i="23" a="1"/>
  <c r="HN40" i="23" s="1"/>
  <c r="HN38" i="23" a="1"/>
  <c r="HN38" i="23" s="1"/>
  <c r="HN34" i="23" a="1"/>
  <c r="HN34" i="23" s="1"/>
  <c r="HN33" i="23" a="1"/>
  <c r="HN33" i="23" s="1"/>
  <c r="HN32" i="23" a="1"/>
  <c r="HN32" i="23" s="1"/>
  <c r="HN30" i="23" a="1"/>
  <c r="HN30" i="23" s="1"/>
  <c r="HN37" i="23" a="1"/>
  <c r="HN37" i="23" s="1"/>
  <c r="HN36" i="23" a="1"/>
  <c r="HN36" i="23" s="1"/>
  <c r="HN35" i="23" a="1"/>
  <c r="HN35" i="23" s="1"/>
  <c r="HN31" i="23" a="1"/>
  <c r="HN31" i="23" s="1"/>
  <c r="HN29" i="23" a="1"/>
  <c r="HN29" i="23" s="1"/>
  <c r="HN28" i="23" a="1"/>
  <c r="HN28" i="23" s="1"/>
  <c r="HN26" i="23" a="1"/>
  <c r="HN26" i="23" s="1"/>
  <c r="HN24" i="23" a="1"/>
  <c r="HN24" i="23" s="1"/>
  <c r="HN27" i="23" a="1"/>
  <c r="HN27" i="23" s="1"/>
  <c r="HN25" i="23" a="1"/>
  <c r="HN25" i="23" s="1"/>
  <c r="HN23" i="23" a="1"/>
  <c r="HN23" i="23" s="1"/>
  <c r="HN19" i="23" a="1"/>
  <c r="HN19" i="23" s="1"/>
  <c r="HN20" i="23" a="1"/>
  <c r="HN20" i="23" s="1"/>
  <c r="HN18" i="23" a="1"/>
  <c r="HN18" i="23" s="1"/>
  <c r="HN17" i="23" a="1"/>
  <c r="HN17" i="23" s="1"/>
  <c r="HN21" i="23" a="1"/>
  <c r="HN21" i="23" s="1"/>
  <c r="HN22" i="23" a="1"/>
  <c r="HN22" i="23" s="1"/>
  <c r="HN7" i="23" a="1"/>
  <c r="HN7" i="23" s="1"/>
  <c r="HN5" i="23" a="1"/>
  <c r="HN5" i="23" s="1"/>
  <c r="HN10" i="23" a="1"/>
  <c r="HN10" i="23" s="1"/>
  <c r="HN13" i="23" a="1"/>
  <c r="HN13" i="23" s="1"/>
  <c r="HN11" i="23" a="1"/>
  <c r="HN11" i="23" s="1"/>
  <c r="HN15" i="23" a="1"/>
  <c r="HN15" i="23" s="1"/>
  <c r="HN12" i="23" a="1"/>
  <c r="HN12" i="23" s="1"/>
  <c r="HN8" i="23" a="1"/>
  <c r="HN8" i="23" s="1"/>
  <c r="HN6" i="23" a="1"/>
  <c r="HN6" i="23" s="1"/>
  <c r="HN4" i="23" a="1"/>
  <c r="HN4" i="23" s="1"/>
  <c r="HN16" i="23" a="1"/>
  <c r="HN16" i="23" s="1"/>
  <c r="HN14" i="23" a="1"/>
  <c r="HN14" i="23" s="1"/>
  <c r="HN9" i="23" a="1"/>
  <c r="HN9" i="23" s="1"/>
  <c r="EC102" i="23" a="1"/>
  <c r="EC102" i="23" s="1"/>
  <c r="EC103" i="23" a="1"/>
  <c r="EC103" i="23" s="1"/>
  <c r="EC101" i="23" a="1"/>
  <c r="EC101" i="23" s="1"/>
  <c r="EC100" i="23" a="1"/>
  <c r="EC100" i="23" s="1"/>
  <c r="EC99" i="23" a="1"/>
  <c r="EC99" i="23" s="1"/>
  <c r="EC97" i="23" a="1"/>
  <c r="EC97" i="23" s="1"/>
  <c r="EC98" i="23" a="1"/>
  <c r="EC98" i="23" s="1"/>
  <c r="EC95" i="23" a="1"/>
  <c r="EC95" i="23" s="1"/>
  <c r="EC96" i="23" a="1"/>
  <c r="EC96" i="23" s="1"/>
  <c r="EC93" i="23" a="1"/>
  <c r="EC93" i="23" s="1"/>
  <c r="EC92" i="23" a="1"/>
  <c r="EC92" i="23" s="1"/>
  <c r="EC94" i="23" a="1"/>
  <c r="EC94" i="23" s="1"/>
  <c r="EC91" i="23" a="1"/>
  <c r="EC91" i="23" s="1"/>
  <c r="EC90" i="23" a="1"/>
  <c r="EC90" i="23" s="1"/>
  <c r="EC88" i="23" a="1"/>
  <c r="EC88" i="23" s="1"/>
  <c r="EC84" i="23" a="1"/>
  <c r="EC84" i="23" s="1"/>
  <c r="EC89" i="23" a="1"/>
  <c r="EC89" i="23" s="1"/>
  <c r="EC87" i="23" a="1"/>
  <c r="EC87" i="23" s="1"/>
  <c r="EC86" i="23" a="1"/>
  <c r="EC86" i="23" s="1"/>
  <c r="EC85" i="23" a="1"/>
  <c r="EC85" i="23" s="1"/>
  <c r="EC83" i="23" a="1"/>
  <c r="EC83" i="23" s="1"/>
  <c r="EC81" i="23" a="1"/>
  <c r="EC81" i="23" s="1"/>
  <c r="EC82" i="23" a="1"/>
  <c r="EC82" i="23" s="1"/>
  <c r="EC77" i="23" a="1"/>
  <c r="EC77" i="23" s="1"/>
  <c r="EC79" i="23" a="1"/>
  <c r="EC79" i="23" s="1"/>
  <c r="EC80" i="23" a="1"/>
  <c r="EC80" i="23" s="1"/>
  <c r="EC78" i="23" a="1"/>
  <c r="EC78" i="23" s="1"/>
  <c r="EC76" i="23" a="1"/>
  <c r="EC76" i="23" s="1"/>
  <c r="EC75" i="23" a="1"/>
  <c r="EC75" i="23" s="1"/>
  <c r="EC72" i="23" a="1"/>
  <c r="EC72" i="23" s="1"/>
  <c r="EC74" i="23" a="1"/>
  <c r="EC74" i="23" s="1"/>
  <c r="EC73" i="23" a="1"/>
  <c r="EC73" i="23" s="1"/>
  <c r="EC71" i="23" a="1"/>
  <c r="EC71" i="23" s="1"/>
  <c r="EC69" i="23" a="1"/>
  <c r="EC69" i="23" s="1"/>
  <c r="EC68" i="23" a="1"/>
  <c r="EC68" i="23" s="1"/>
  <c r="EC70" i="23" a="1"/>
  <c r="EC70" i="23" s="1"/>
  <c r="EC67" i="23" a="1"/>
  <c r="EC67" i="23" s="1"/>
  <c r="EC66" i="23" a="1"/>
  <c r="EC66" i="23" s="1"/>
  <c r="EC64" i="23" a="1"/>
  <c r="EC64" i="23" s="1"/>
  <c r="EC62" i="23" a="1"/>
  <c r="EC62" i="23" s="1"/>
  <c r="EC65" i="23" a="1"/>
  <c r="EC65" i="23" s="1"/>
  <c r="EC63" i="23" a="1"/>
  <c r="EC63" i="23" s="1"/>
  <c r="EC61" i="23" a="1"/>
  <c r="EC61" i="23" s="1"/>
  <c r="EC59" i="23" a="1"/>
  <c r="EC59" i="23" s="1"/>
  <c r="EC57" i="23" a="1"/>
  <c r="EC57" i="23" s="1"/>
  <c r="EC56" i="23" a="1"/>
  <c r="EC56" i="23" s="1"/>
  <c r="EC54" i="23" a="1"/>
  <c r="EC54" i="23" s="1"/>
  <c r="EC52" i="23" a="1"/>
  <c r="EC52" i="23" s="1"/>
  <c r="EC50" i="23" a="1"/>
  <c r="EC50" i="23" s="1"/>
  <c r="EC60" i="23" a="1"/>
  <c r="EC60" i="23" s="1"/>
  <c r="EC55" i="23" a="1"/>
  <c r="EC55" i="23" s="1"/>
  <c r="EC53" i="23" a="1"/>
  <c r="EC53" i="23" s="1"/>
  <c r="EC51" i="23" a="1"/>
  <c r="EC51" i="23" s="1"/>
  <c r="EC48" i="23" a="1"/>
  <c r="EC48" i="23" s="1"/>
  <c r="EC58" i="23" a="1"/>
  <c r="EC58" i="23" s="1"/>
  <c r="EC49" i="23" a="1"/>
  <c r="EC49" i="23" s="1"/>
  <c r="EC42" i="23" a="1"/>
  <c r="EC42" i="23" s="1"/>
  <c r="EC44" i="23" a="1"/>
  <c r="EC44" i="23" s="1"/>
  <c r="EC43" i="23" a="1"/>
  <c r="EC43" i="23" s="1"/>
  <c r="EC46" i="23" a="1"/>
  <c r="EC46" i="23" s="1"/>
  <c r="EC40" i="23" a="1"/>
  <c r="EC40" i="23" s="1"/>
  <c r="EC39" i="23" a="1"/>
  <c r="EC39" i="23" s="1"/>
  <c r="EC47" i="23" a="1"/>
  <c r="EC47" i="23" s="1"/>
  <c r="EC45" i="23" a="1"/>
  <c r="EC45" i="23" s="1"/>
  <c r="EC41" i="23" a="1"/>
  <c r="EC41" i="23" s="1"/>
  <c r="EC35" i="23" a="1"/>
  <c r="EC35" i="23" s="1"/>
  <c r="EC32" i="23" a="1"/>
  <c r="EC32" i="23" s="1"/>
  <c r="EC30" i="23" a="1"/>
  <c r="EC30" i="23" s="1"/>
  <c r="EC38" i="23" a="1"/>
  <c r="EC38" i="23" s="1"/>
  <c r="EC34" i="23" a="1"/>
  <c r="EC34" i="23" s="1"/>
  <c r="EC33" i="23" a="1"/>
  <c r="EC33" i="23" s="1"/>
  <c r="EC37" i="23" a="1"/>
  <c r="EC37" i="23" s="1"/>
  <c r="EC36" i="23" a="1"/>
  <c r="EC36" i="23" s="1"/>
  <c r="EC31" i="23" a="1"/>
  <c r="EC31" i="23" s="1"/>
  <c r="EC29" i="23" a="1"/>
  <c r="EC29" i="23" s="1"/>
  <c r="EC28" i="23" a="1"/>
  <c r="EC28" i="23" s="1"/>
  <c r="EC26" i="23" a="1"/>
  <c r="EC26" i="23" s="1"/>
  <c r="EC24" i="23" a="1"/>
  <c r="EC24" i="23" s="1"/>
  <c r="EC27" i="23" a="1"/>
  <c r="EC27" i="23" s="1"/>
  <c r="EC25" i="23" a="1"/>
  <c r="EC25" i="23" s="1"/>
  <c r="EC20" i="23" a="1"/>
  <c r="EC20" i="23" s="1"/>
  <c r="EC21" i="23" a="1"/>
  <c r="EC21" i="23" s="1"/>
  <c r="EC17" i="23" a="1"/>
  <c r="EC17" i="23" s="1"/>
  <c r="EC22" i="23" a="1"/>
  <c r="EC22" i="23" s="1"/>
  <c r="EC18" i="23" a="1"/>
  <c r="EC18" i="23" s="1"/>
  <c r="EC19" i="23" a="1"/>
  <c r="EC19" i="23" s="1"/>
  <c r="EC23" i="23" a="1"/>
  <c r="EC23" i="23" s="1"/>
  <c r="EC10" i="23" a="1"/>
  <c r="EC10" i="23" s="1"/>
  <c r="EC9" i="23" a="1"/>
  <c r="EC9" i="23" s="1"/>
  <c r="EC7" i="23" a="1"/>
  <c r="EC7" i="23" s="1"/>
  <c r="EC5" i="23" a="1"/>
  <c r="EC5" i="23" s="1"/>
  <c r="EC11" i="23" a="1"/>
  <c r="EC11" i="23" s="1"/>
  <c r="EC16" i="23" a="1"/>
  <c r="EC16" i="23" s="1"/>
  <c r="EC15" i="23" a="1"/>
  <c r="EC15" i="23" s="1"/>
  <c r="EC14" i="23" a="1"/>
  <c r="EC14" i="23" s="1"/>
  <c r="EC13" i="23" a="1"/>
  <c r="EC13" i="23" s="1"/>
  <c r="EC12" i="23" a="1"/>
  <c r="EC12" i="23" s="1"/>
  <c r="EC8" i="23" a="1"/>
  <c r="EC8" i="23" s="1"/>
  <c r="EC6" i="23" a="1"/>
  <c r="EC6" i="23" s="1"/>
  <c r="EC4" i="23" a="1"/>
  <c r="EC4" i="23" s="1"/>
  <c r="EK102" i="23" a="1"/>
  <c r="EK102" i="23" s="1"/>
  <c r="EK103" i="23" a="1"/>
  <c r="EK103" i="23" s="1"/>
  <c r="EK101" i="23" a="1"/>
  <c r="EK101" i="23" s="1"/>
  <c r="EK99" i="23" a="1"/>
  <c r="EK99" i="23" s="1"/>
  <c r="EK97" i="23" a="1"/>
  <c r="EK97" i="23" s="1"/>
  <c r="EK98" i="23" a="1"/>
  <c r="EK98" i="23" s="1"/>
  <c r="EK96" i="23" a="1"/>
  <c r="EK96" i="23" s="1"/>
  <c r="EK100" i="23" a="1"/>
  <c r="EK100" i="23" s="1"/>
  <c r="EK94" i="23" a="1"/>
  <c r="EK94" i="23" s="1"/>
  <c r="EK93" i="23" a="1"/>
  <c r="EK93" i="23" s="1"/>
  <c r="EK92" i="23" a="1"/>
  <c r="EK92" i="23" s="1"/>
  <c r="EK90" i="23" a="1"/>
  <c r="EK90" i="23" s="1"/>
  <c r="EK88" i="23" a="1"/>
  <c r="EK88" i="23" s="1"/>
  <c r="EK95" i="23" a="1"/>
  <c r="EK95" i="23" s="1"/>
  <c r="EK91" i="23" a="1"/>
  <c r="EK91" i="23" s="1"/>
  <c r="EK85" i="23" a="1"/>
  <c r="EK85" i="23" s="1"/>
  <c r="EK84" i="23" a="1"/>
  <c r="EK84" i="23" s="1"/>
  <c r="EK89" i="23" a="1"/>
  <c r="EK89" i="23" s="1"/>
  <c r="EK86" i="23" a="1"/>
  <c r="EK86" i="23" s="1"/>
  <c r="EK87" i="23" a="1"/>
  <c r="EK87" i="23" s="1"/>
  <c r="EK83" i="23" a="1"/>
  <c r="EK83" i="23" s="1"/>
  <c r="EK81" i="23" a="1"/>
  <c r="EK81" i="23" s="1"/>
  <c r="EK82" i="23" a="1"/>
  <c r="EK82" i="23" s="1"/>
  <c r="EK77" i="23" a="1"/>
  <c r="EK77" i="23" s="1"/>
  <c r="EK76" i="23" a="1"/>
  <c r="EK76" i="23" s="1"/>
  <c r="EK75" i="23" a="1"/>
  <c r="EK75" i="23" s="1"/>
  <c r="EK80" i="23" a="1"/>
  <c r="EK80" i="23" s="1"/>
  <c r="EK78" i="23" a="1"/>
  <c r="EK78" i="23" s="1"/>
  <c r="EK79" i="23" a="1"/>
  <c r="EK79" i="23" s="1"/>
  <c r="EK70" i="23" a="1"/>
  <c r="EK70" i="23" s="1"/>
  <c r="EK72" i="23" a="1"/>
  <c r="EK72" i="23" s="1"/>
  <c r="EK74" i="23" a="1"/>
  <c r="EK74" i="23" s="1"/>
  <c r="EK73" i="23" a="1"/>
  <c r="EK73" i="23" s="1"/>
  <c r="EK71" i="23" a="1"/>
  <c r="EK71" i="23" s="1"/>
  <c r="EK67" i="23" a="1"/>
  <c r="EK67" i="23" s="1"/>
  <c r="EK66" i="23" a="1"/>
  <c r="EK66" i="23" s="1"/>
  <c r="EK64" i="23" a="1"/>
  <c r="EK64" i="23" s="1"/>
  <c r="EK62" i="23" a="1"/>
  <c r="EK62" i="23" s="1"/>
  <c r="EK69" i="23" a="1"/>
  <c r="EK69" i="23" s="1"/>
  <c r="EK68" i="23" a="1"/>
  <c r="EK68" i="23" s="1"/>
  <c r="EK65" i="23" a="1"/>
  <c r="EK65" i="23" s="1"/>
  <c r="EK63" i="23" a="1"/>
  <c r="EK63" i="23" s="1"/>
  <c r="EK61" i="23" a="1"/>
  <c r="EK61" i="23" s="1"/>
  <c r="EK54" i="23" a="1"/>
  <c r="EK54" i="23" s="1"/>
  <c r="EK52" i="23" a="1"/>
  <c r="EK52" i="23" s="1"/>
  <c r="EK50" i="23" a="1"/>
  <c r="EK50" i="23" s="1"/>
  <c r="EK60" i="23" a="1"/>
  <c r="EK60" i="23" s="1"/>
  <c r="EK58" i="23" a="1"/>
  <c r="EK58" i="23" s="1"/>
  <c r="EK59" i="23" a="1"/>
  <c r="EK59" i="23" s="1"/>
  <c r="EK56" i="23" a="1"/>
  <c r="EK56" i="23" s="1"/>
  <c r="EK57" i="23" a="1"/>
  <c r="EK57" i="23" s="1"/>
  <c r="EK55" i="23" a="1"/>
  <c r="EK55" i="23" s="1"/>
  <c r="EK53" i="23" a="1"/>
  <c r="EK53" i="23" s="1"/>
  <c r="EK51" i="23" a="1"/>
  <c r="EK51" i="23" s="1"/>
  <c r="EK48" i="23" a="1"/>
  <c r="EK48" i="23" s="1"/>
  <c r="EK49" i="23" a="1"/>
  <c r="EK49" i="23" s="1"/>
  <c r="EK40" i="23" a="1"/>
  <c r="EK40" i="23" s="1"/>
  <c r="EK44" i="23" a="1"/>
  <c r="EK44" i="23" s="1"/>
  <c r="EK43" i="23" a="1"/>
  <c r="EK43" i="23" s="1"/>
  <c r="EK46" i="23" a="1"/>
  <c r="EK46" i="23" s="1"/>
  <c r="EK47" i="23" a="1"/>
  <c r="EK47" i="23" s="1"/>
  <c r="EK45" i="23" a="1"/>
  <c r="EK45" i="23" s="1"/>
  <c r="EK39" i="23" a="1"/>
  <c r="EK39" i="23" s="1"/>
  <c r="EK38" i="23" a="1"/>
  <c r="EK38" i="23" s="1"/>
  <c r="EK37" i="23" a="1"/>
  <c r="EK37" i="23" s="1"/>
  <c r="EK36" i="23" a="1"/>
  <c r="EK36" i="23" s="1"/>
  <c r="EK35" i="23" a="1"/>
  <c r="EK35" i="23" s="1"/>
  <c r="EK34" i="23" a="1"/>
  <c r="EK34" i="23" s="1"/>
  <c r="EK33" i="23" a="1"/>
  <c r="EK33" i="23" s="1"/>
  <c r="EK32" i="23" a="1"/>
  <c r="EK32" i="23" s="1"/>
  <c r="EK30" i="23" a="1"/>
  <c r="EK30" i="23" s="1"/>
  <c r="EK41" i="23" a="1"/>
  <c r="EK41" i="23" s="1"/>
  <c r="EK42" i="23" a="1"/>
  <c r="EK42" i="23" s="1"/>
  <c r="EK31" i="23" a="1"/>
  <c r="EK31" i="23" s="1"/>
  <c r="EK29" i="23" a="1"/>
  <c r="EK29" i="23" s="1"/>
  <c r="EK28" i="23" a="1"/>
  <c r="EK28" i="23" s="1"/>
  <c r="EK26" i="23" a="1"/>
  <c r="EK26" i="23" s="1"/>
  <c r="EK24" i="23" a="1"/>
  <c r="EK24" i="23" s="1"/>
  <c r="EK27" i="23" a="1"/>
  <c r="EK27" i="23" s="1"/>
  <c r="EK25" i="23" a="1"/>
  <c r="EK25" i="23" s="1"/>
  <c r="EK22" i="23" a="1"/>
  <c r="EK22" i="23" s="1"/>
  <c r="EK17" i="23" a="1"/>
  <c r="EK17" i="23" s="1"/>
  <c r="EK15" i="23" a="1"/>
  <c r="EK15" i="23" s="1"/>
  <c r="EK23" i="23" a="1"/>
  <c r="EK23" i="23" s="1"/>
  <c r="EK20" i="23" a="1"/>
  <c r="EK20" i="23" s="1"/>
  <c r="EK19" i="23" a="1"/>
  <c r="EK19" i="23" s="1"/>
  <c r="EK21" i="23" a="1"/>
  <c r="EK21" i="23" s="1"/>
  <c r="EK18" i="23" a="1"/>
  <c r="EK18" i="23" s="1"/>
  <c r="EK11" i="23" a="1"/>
  <c r="EK11" i="23" s="1"/>
  <c r="EK9" i="23" a="1"/>
  <c r="EK9" i="23" s="1"/>
  <c r="EK7" i="23" a="1"/>
  <c r="EK7" i="23" s="1"/>
  <c r="EK5" i="23" a="1"/>
  <c r="EK5" i="23" s="1"/>
  <c r="EK14" i="23" a="1"/>
  <c r="EK14" i="23" s="1"/>
  <c r="EK13" i="23" a="1"/>
  <c r="EK13" i="23" s="1"/>
  <c r="EK12" i="23" a="1"/>
  <c r="EK12" i="23" s="1"/>
  <c r="EK8" i="23" a="1"/>
  <c r="EK8" i="23" s="1"/>
  <c r="EK6" i="23" a="1"/>
  <c r="EK6" i="23" s="1"/>
  <c r="EK4" i="23" a="1"/>
  <c r="EK4" i="23" s="1"/>
  <c r="EK10" i="23" a="1"/>
  <c r="EK10" i="23" s="1"/>
  <c r="EK16" i="23" a="1"/>
  <c r="EK16" i="23" s="1"/>
  <c r="EY100" i="23" a="1"/>
  <c r="EY100" i="23" s="1"/>
  <c r="EY102" i="23" a="1"/>
  <c r="EY102" i="23" s="1"/>
  <c r="EY103" i="23" a="1"/>
  <c r="EY103" i="23" s="1"/>
  <c r="EY101" i="23" a="1"/>
  <c r="EY101" i="23" s="1"/>
  <c r="EY98" i="23" a="1"/>
  <c r="EY98" i="23" s="1"/>
  <c r="EY96" i="23" a="1"/>
  <c r="EY96" i="23" s="1"/>
  <c r="EY99" i="23" a="1"/>
  <c r="EY99" i="23" s="1"/>
  <c r="EY93" i="23" a="1"/>
  <c r="EY93" i="23" s="1"/>
  <c r="EY92" i="23" a="1"/>
  <c r="EY92" i="23" s="1"/>
  <c r="EY97" i="23" a="1"/>
  <c r="EY97" i="23" s="1"/>
  <c r="EY95" i="23" a="1"/>
  <c r="EY95" i="23" s="1"/>
  <c r="EY89" i="23" a="1"/>
  <c r="EY89" i="23" s="1"/>
  <c r="EY91" i="23" a="1"/>
  <c r="EY91" i="23" s="1"/>
  <c r="EY90" i="23" a="1"/>
  <c r="EY90" i="23" s="1"/>
  <c r="EY88" i="23" a="1"/>
  <c r="EY88" i="23" s="1"/>
  <c r="EY94" i="23" a="1"/>
  <c r="EY94" i="23" s="1"/>
  <c r="EY86" i="23" a="1"/>
  <c r="EY86" i="23" s="1"/>
  <c r="EY87" i="23" a="1"/>
  <c r="EY87" i="23" s="1"/>
  <c r="EY85" i="23" a="1"/>
  <c r="EY85" i="23" s="1"/>
  <c r="EY81" i="23" a="1"/>
  <c r="EY81" i="23" s="1"/>
  <c r="EY80" i="23" a="1"/>
  <c r="EY80" i="23" s="1"/>
  <c r="EY82" i="23" a="1"/>
  <c r="EY82" i="23" s="1"/>
  <c r="EY83" i="23" a="1"/>
  <c r="EY83" i="23" s="1"/>
  <c r="EY84" i="23" a="1"/>
  <c r="EY84" i="23" s="1"/>
  <c r="EY75" i="23" a="1"/>
  <c r="EY75" i="23" s="1"/>
  <c r="EY77" i="23" a="1"/>
  <c r="EY77" i="23" s="1"/>
  <c r="EY79" i="23" a="1"/>
  <c r="EY79" i="23" s="1"/>
  <c r="EY76" i="23" a="1"/>
  <c r="EY76" i="23" s="1"/>
  <c r="EY78" i="23" a="1"/>
  <c r="EY78" i="23" s="1"/>
  <c r="EY72" i="23" a="1"/>
  <c r="EY72" i="23" s="1"/>
  <c r="EY74" i="23" a="1"/>
  <c r="EY74" i="23" s="1"/>
  <c r="EY71" i="23" a="1"/>
  <c r="EY71" i="23" s="1"/>
  <c r="EY69" i="23" a="1"/>
  <c r="EY69" i="23" s="1"/>
  <c r="EY73" i="23" a="1"/>
  <c r="EY73" i="23" s="1"/>
  <c r="EY70" i="23" a="1"/>
  <c r="EY70" i="23" s="1"/>
  <c r="EY66" i="23" a="1"/>
  <c r="EY66" i="23" s="1"/>
  <c r="EY65" i="23" a="1"/>
  <c r="EY65" i="23" s="1"/>
  <c r="EY63" i="23" a="1"/>
  <c r="EY63" i="23" s="1"/>
  <c r="EY61" i="23" a="1"/>
  <c r="EY61" i="23" s="1"/>
  <c r="EY68" i="23" a="1"/>
  <c r="EY68" i="23" s="1"/>
  <c r="EY67" i="23" a="1"/>
  <c r="EY67" i="23" s="1"/>
  <c r="EY64" i="23" a="1"/>
  <c r="EY64" i="23" s="1"/>
  <c r="EY62" i="23" a="1"/>
  <c r="EY62" i="23" s="1"/>
  <c r="EY60" i="23" a="1"/>
  <c r="EY60" i="23" s="1"/>
  <c r="EY59" i="23" a="1"/>
  <c r="EY59" i="23" s="1"/>
  <c r="EY58" i="23" a="1"/>
  <c r="EY58" i="23" s="1"/>
  <c r="EY57" i="23" a="1"/>
  <c r="EY57" i="23" s="1"/>
  <c r="EY54" i="23" a="1"/>
  <c r="EY54" i="23" s="1"/>
  <c r="EY52" i="23" a="1"/>
  <c r="EY52" i="23" s="1"/>
  <c r="EY50" i="23" a="1"/>
  <c r="EY50" i="23" s="1"/>
  <c r="EY55" i="23" a="1"/>
  <c r="EY55" i="23" s="1"/>
  <c r="EY56" i="23" a="1"/>
  <c r="EY56" i="23" s="1"/>
  <c r="EY53" i="23" a="1"/>
  <c r="EY53" i="23" s="1"/>
  <c r="EY51" i="23" a="1"/>
  <c r="EY51" i="23" s="1"/>
  <c r="EY49" i="23" a="1"/>
  <c r="EY49" i="23" s="1"/>
  <c r="EY45" i="23" a="1"/>
  <c r="EY45" i="23" s="1"/>
  <c r="EY44" i="23" a="1"/>
  <c r="EY44" i="23" s="1"/>
  <c r="EY47" i="23" a="1"/>
  <c r="EY47" i="23" s="1"/>
  <c r="EY48" i="23" a="1"/>
  <c r="EY48" i="23" s="1"/>
  <c r="EY46" i="23" a="1"/>
  <c r="EY46" i="23" s="1"/>
  <c r="EY43" i="23" a="1"/>
  <c r="EY43" i="23" s="1"/>
  <c r="EY39" i="23" a="1"/>
  <c r="EY39" i="23" s="1"/>
  <c r="EY37" i="23" a="1"/>
  <c r="EY37" i="23" s="1"/>
  <c r="EY31" i="23" a="1"/>
  <c r="EY31" i="23" s="1"/>
  <c r="EY29" i="23" a="1"/>
  <c r="EY29" i="23" s="1"/>
  <c r="EY36" i="23" a="1"/>
  <c r="EY36" i="23" s="1"/>
  <c r="EY42" i="23" a="1"/>
  <c r="EY42" i="23" s="1"/>
  <c r="EY41" i="23" a="1"/>
  <c r="EY41" i="23" s="1"/>
  <c r="EY38" i="23" a="1"/>
  <c r="EY38" i="23" s="1"/>
  <c r="EY35" i="23" a="1"/>
  <c r="EY35" i="23" s="1"/>
  <c r="EY34" i="23" a="1"/>
  <c r="EY34" i="23" s="1"/>
  <c r="EY33" i="23" a="1"/>
  <c r="EY33" i="23" s="1"/>
  <c r="EY32" i="23" a="1"/>
  <c r="EY32" i="23" s="1"/>
  <c r="EY30" i="23" a="1"/>
  <c r="EY30" i="23" s="1"/>
  <c r="EY40" i="23" a="1"/>
  <c r="EY40" i="23" s="1"/>
  <c r="EY28" i="23" a="1"/>
  <c r="EY28" i="23" s="1"/>
  <c r="EY26" i="23" a="1"/>
  <c r="EY26" i="23" s="1"/>
  <c r="EY24" i="23" a="1"/>
  <c r="EY24" i="23" s="1"/>
  <c r="EY27" i="23" a="1"/>
  <c r="EY27" i="23" s="1"/>
  <c r="EY25" i="23" a="1"/>
  <c r="EY25" i="23" s="1"/>
  <c r="EY18" i="23" a="1"/>
  <c r="EY18" i="23" s="1"/>
  <c r="EY21" i="23" a="1"/>
  <c r="EY21" i="23" s="1"/>
  <c r="EY19" i="23" a="1"/>
  <c r="EY19" i="23" s="1"/>
  <c r="EY22" i="23" a="1"/>
  <c r="EY22" i="23" s="1"/>
  <c r="EY23" i="23" a="1"/>
  <c r="EY23" i="23" s="1"/>
  <c r="EY20" i="23" a="1"/>
  <c r="EY20" i="23" s="1"/>
  <c r="EY17" i="23" a="1"/>
  <c r="EY17" i="23" s="1"/>
  <c r="EY12" i="23" a="1"/>
  <c r="EY12" i="23" s="1"/>
  <c r="EY11" i="23" a="1"/>
  <c r="EY11" i="23" s="1"/>
  <c r="EY13" i="23" a="1"/>
  <c r="EY13" i="23" s="1"/>
  <c r="EY9" i="23" a="1"/>
  <c r="EY9" i="23" s="1"/>
  <c r="EY7" i="23" a="1"/>
  <c r="EY7" i="23" s="1"/>
  <c r="EY5" i="23" a="1"/>
  <c r="EY5" i="23" s="1"/>
  <c r="EY10" i="23" a="1"/>
  <c r="EY10" i="23" s="1"/>
  <c r="EY16" i="23" a="1"/>
  <c r="EY16" i="23" s="1"/>
  <c r="EY15" i="23" a="1"/>
  <c r="EY15" i="23" s="1"/>
  <c r="EY14" i="23" a="1"/>
  <c r="EY14" i="23" s="1"/>
  <c r="EY8" i="23" a="1"/>
  <c r="EY8" i="23" s="1"/>
  <c r="EY6" i="23" a="1"/>
  <c r="EY6" i="23" s="1"/>
  <c r="EY4" i="23" a="1"/>
  <c r="EY4" i="23" s="1"/>
  <c r="FG102" i="23" a="1"/>
  <c r="FG102" i="23" s="1"/>
  <c r="FG103" i="23" a="1"/>
  <c r="FG103" i="23" s="1"/>
  <c r="FG100" i="23" a="1"/>
  <c r="FG100" i="23" s="1"/>
  <c r="FG101" i="23" a="1"/>
  <c r="FG101" i="23" s="1"/>
  <c r="FG98" i="23" a="1"/>
  <c r="FG98" i="23" s="1"/>
  <c r="FG99" i="23" a="1"/>
  <c r="FG99" i="23" s="1"/>
  <c r="FG97" i="23" a="1"/>
  <c r="FG97" i="23" s="1"/>
  <c r="FG95" i="23" a="1"/>
  <c r="FG95" i="23" s="1"/>
  <c r="FG92" i="23" a="1"/>
  <c r="FG92" i="23" s="1"/>
  <c r="FG94" i="23" a="1"/>
  <c r="FG94" i="23" s="1"/>
  <c r="FG96" i="23" a="1"/>
  <c r="FG96" i="23" s="1"/>
  <c r="FG89" i="23" a="1"/>
  <c r="FG89" i="23" s="1"/>
  <c r="FG93" i="23" a="1"/>
  <c r="FG93" i="23" s="1"/>
  <c r="FG90" i="23" a="1"/>
  <c r="FG90" i="23" s="1"/>
  <c r="FG88" i="23" a="1"/>
  <c r="FG88" i="23" s="1"/>
  <c r="FG91" i="23" a="1"/>
  <c r="FG91" i="23" s="1"/>
  <c r="FG87" i="23" a="1"/>
  <c r="FG87" i="23" s="1"/>
  <c r="FG84" i="23" a="1"/>
  <c r="FG84" i="23" s="1"/>
  <c r="FG86" i="23" a="1"/>
  <c r="FG86" i="23" s="1"/>
  <c r="FG85" i="23" a="1"/>
  <c r="FG85" i="23" s="1"/>
  <c r="FG80" i="23" a="1"/>
  <c r="FG80" i="23" s="1"/>
  <c r="FG82" i="23" a="1"/>
  <c r="FG82" i="23" s="1"/>
  <c r="FG81" i="23" a="1"/>
  <c r="FG81" i="23" s="1"/>
  <c r="FG83" i="23" a="1"/>
  <c r="FG83" i="23" s="1"/>
  <c r="FG79" i="23" a="1"/>
  <c r="FG79" i="23" s="1"/>
  <c r="FG77" i="23" a="1"/>
  <c r="FG77" i="23" s="1"/>
  <c r="FG76" i="23" a="1"/>
  <c r="FG76" i="23" s="1"/>
  <c r="FG75" i="23" a="1"/>
  <c r="FG75" i="23" s="1"/>
  <c r="FG78" i="23" a="1"/>
  <c r="FG78" i="23" s="1"/>
  <c r="FG74" i="23" a="1"/>
  <c r="FG74" i="23" s="1"/>
  <c r="FG73" i="23" a="1"/>
  <c r="FG73" i="23" s="1"/>
  <c r="FG70" i="23" a="1"/>
  <c r="FG70" i="23" s="1"/>
  <c r="FG72" i="23" a="1"/>
  <c r="FG72" i="23" s="1"/>
  <c r="FG71" i="23" a="1"/>
  <c r="FG71" i="23" s="1"/>
  <c r="FG58" i="23" a="1"/>
  <c r="FG58" i="23" s="1"/>
  <c r="FG68" i="23" a="1"/>
  <c r="FG68" i="23" s="1"/>
  <c r="FG65" i="23" a="1"/>
  <c r="FG65" i="23" s="1"/>
  <c r="FG63" i="23" a="1"/>
  <c r="FG63" i="23" s="1"/>
  <c r="FG61" i="23" a="1"/>
  <c r="FG61" i="23" s="1"/>
  <c r="FG67" i="23" a="1"/>
  <c r="FG67" i="23" s="1"/>
  <c r="FG69" i="23" a="1"/>
  <c r="FG69" i="23" s="1"/>
  <c r="FG59" i="23" a="1"/>
  <c r="FG59" i="23" s="1"/>
  <c r="FG64" i="23" a="1"/>
  <c r="FG64" i="23" s="1"/>
  <c r="FG62" i="23" a="1"/>
  <c r="FG62" i="23" s="1"/>
  <c r="FG60" i="23" a="1"/>
  <c r="FG60" i="23" s="1"/>
  <c r="FG66" i="23" a="1"/>
  <c r="FG66" i="23" s="1"/>
  <c r="FG56" i="23" a="1"/>
  <c r="FG56" i="23" s="1"/>
  <c r="FG55" i="23" a="1"/>
  <c r="FG55" i="23" s="1"/>
  <c r="FG54" i="23" a="1"/>
  <c r="FG54" i="23" s="1"/>
  <c r="FG52" i="23" a="1"/>
  <c r="FG52" i="23" s="1"/>
  <c r="FG50" i="23" a="1"/>
  <c r="FG50" i="23" s="1"/>
  <c r="FG57" i="23" a="1"/>
  <c r="FG57" i="23" s="1"/>
  <c r="FG53" i="23" a="1"/>
  <c r="FG53" i="23" s="1"/>
  <c r="FG51" i="23" a="1"/>
  <c r="FG51" i="23" s="1"/>
  <c r="FG49" i="23" a="1"/>
  <c r="FG49" i="23" s="1"/>
  <c r="FG48" i="23" a="1"/>
  <c r="FG48" i="23" s="1"/>
  <c r="FG44" i="23" a="1"/>
  <c r="FG44" i="23" s="1"/>
  <c r="FG45" i="23" a="1"/>
  <c r="FG45" i="23" s="1"/>
  <c r="FG41" i="23" a="1"/>
  <c r="FG41" i="23" s="1"/>
  <c r="FG46" i="23" a="1"/>
  <c r="FG46" i="23" s="1"/>
  <c r="FG38" i="23" a="1"/>
  <c r="FG38" i="23" s="1"/>
  <c r="FG47" i="23" a="1"/>
  <c r="FG47" i="23" s="1"/>
  <c r="FG43" i="23" a="1"/>
  <c r="FG43" i="23" s="1"/>
  <c r="FG42" i="23" a="1"/>
  <c r="FG42" i="23" s="1"/>
  <c r="FG40" i="23" a="1"/>
  <c r="FG40" i="23" s="1"/>
  <c r="FG36" i="23" a="1"/>
  <c r="FG36" i="23" s="1"/>
  <c r="FG35" i="23" a="1"/>
  <c r="FG35" i="23" s="1"/>
  <c r="FG31" i="23" a="1"/>
  <c r="FG31" i="23" s="1"/>
  <c r="FG29" i="23" a="1"/>
  <c r="FG29" i="23" s="1"/>
  <c r="FG39" i="23" a="1"/>
  <c r="FG39" i="23" s="1"/>
  <c r="FG34" i="23" a="1"/>
  <c r="FG34" i="23" s="1"/>
  <c r="FG33" i="23" a="1"/>
  <c r="FG33" i="23" s="1"/>
  <c r="FG32" i="23" a="1"/>
  <c r="FG32" i="23" s="1"/>
  <c r="FG30" i="23" a="1"/>
  <c r="FG30" i="23" s="1"/>
  <c r="FG37" i="23" a="1"/>
  <c r="FG37" i="23" s="1"/>
  <c r="FG28" i="23" a="1"/>
  <c r="FG28" i="23" s="1"/>
  <c r="FG26" i="23" a="1"/>
  <c r="FG26" i="23" s="1"/>
  <c r="FG24" i="23" a="1"/>
  <c r="FG24" i="23" s="1"/>
  <c r="FG27" i="23" a="1"/>
  <c r="FG27" i="23" s="1"/>
  <c r="FG25" i="23" a="1"/>
  <c r="FG25" i="23" s="1"/>
  <c r="FG23" i="23" a="1"/>
  <c r="FG23" i="23" s="1"/>
  <c r="FG19" i="23" a="1"/>
  <c r="FG19" i="23" s="1"/>
  <c r="FG18" i="23" a="1"/>
  <c r="FG18" i="23" s="1"/>
  <c r="FG20" i="23" a="1"/>
  <c r="FG20" i="23" s="1"/>
  <c r="FG21" i="23" a="1"/>
  <c r="FG21" i="23" s="1"/>
  <c r="FG17" i="23" a="1"/>
  <c r="FG17" i="23" s="1"/>
  <c r="FG15" i="23" a="1"/>
  <c r="FG15" i="23" s="1"/>
  <c r="FG22" i="23" a="1"/>
  <c r="FG22" i="23" s="1"/>
  <c r="FG9" i="23" a="1"/>
  <c r="FG9" i="23" s="1"/>
  <c r="FG16" i="23" a="1"/>
  <c r="FG16" i="23" s="1"/>
  <c r="FG10" i="23" a="1"/>
  <c r="FG10" i="23" s="1"/>
  <c r="FG7" i="23" a="1"/>
  <c r="FG7" i="23" s="1"/>
  <c r="FG5" i="23" a="1"/>
  <c r="FG5" i="23" s="1"/>
  <c r="FG12" i="23" a="1"/>
  <c r="FG12" i="23" s="1"/>
  <c r="FG14" i="23" a="1"/>
  <c r="FG14" i="23" s="1"/>
  <c r="FG13" i="23" a="1"/>
  <c r="FG13" i="23" s="1"/>
  <c r="FG11" i="23" a="1"/>
  <c r="FG11" i="23" s="1"/>
  <c r="FG8" i="23" a="1"/>
  <c r="FG8" i="23" s="1"/>
  <c r="FG6" i="23" a="1"/>
  <c r="FG6" i="23" s="1"/>
  <c r="FG4" i="23" a="1"/>
  <c r="FG4" i="23" s="1"/>
  <c r="FO102" i="23" a="1"/>
  <c r="FO102" i="23" s="1"/>
  <c r="FO103" i="23" a="1"/>
  <c r="FO103" i="23" s="1"/>
  <c r="FO101" i="23" a="1"/>
  <c r="FO101" i="23" s="1"/>
  <c r="FO99" i="23" a="1"/>
  <c r="FO99" i="23" s="1"/>
  <c r="FO97" i="23" a="1"/>
  <c r="FO97" i="23" s="1"/>
  <c r="FO100" i="23" a="1"/>
  <c r="FO100" i="23" s="1"/>
  <c r="FO96" i="23" a="1"/>
  <c r="FO96" i="23" s="1"/>
  <c r="FO95" i="23" a="1"/>
  <c r="FO95" i="23" s="1"/>
  <c r="FO98" i="23" a="1"/>
  <c r="FO98" i="23" s="1"/>
  <c r="FO94" i="23" a="1"/>
  <c r="FO94" i="23" s="1"/>
  <c r="FO93" i="23" a="1"/>
  <c r="FO93" i="23" s="1"/>
  <c r="FO89" i="23" a="1"/>
  <c r="FO89" i="23" s="1"/>
  <c r="FO92" i="23" a="1"/>
  <c r="FO92" i="23" s="1"/>
  <c r="FO90" i="23" a="1"/>
  <c r="FO90" i="23" s="1"/>
  <c r="FO88" i="23" a="1"/>
  <c r="FO88" i="23" s="1"/>
  <c r="FO91" i="23" a="1"/>
  <c r="FO91" i="23" s="1"/>
  <c r="FO84" i="23" a="1"/>
  <c r="FO84" i="23" s="1"/>
  <c r="FO85" i="23" a="1"/>
  <c r="FO85" i="23" s="1"/>
  <c r="FO86" i="23" a="1"/>
  <c r="FO86" i="23" s="1"/>
  <c r="FO87" i="23" a="1"/>
  <c r="FO87" i="23" s="1"/>
  <c r="FO81" i="23" a="1"/>
  <c r="FO81" i="23" s="1"/>
  <c r="FO83" i="23" a="1"/>
  <c r="FO83" i="23" s="1"/>
  <c r="FO82" i="23" a="1"/>
  <c r="FO82" i="23" s="1"/>
  <c r="FO75" i="23" a="1"/>
  <c r="FO75" i="23" s="1"/>
  <c r="FO80" i="23" a="1"/>
  <c r="FO80" i="23" s="1"/>
  <c r="FO77" i="23" a="1"/>
  <c r="FO77" i="23" s="1"/>
  <c r="FO79" i="23" a="1"/>
  <c r="FO79" i="23" s="1"/>
  <c r="FO78" i="23" a="1"/>
  <c r="FO78" i="23" s="1"/>
  <c r="FO76" i="23" a="1"/>
  <c r="FO76" i="23" s="1"/>
  <c r="FO70" i="23" a="1"/>
  <c r="FO70" i="23" s="1"/>
  <c r="FO71" i="23" a="1"/>
  <c r="FO71" i="23" s="1"/>
  <c r="FO72" i="23" a="1"/>
  <c r="FO72" i="23" s="1"/>
  <c r="FO74" i="23" a="1"/>
  <c r="FO74" i="23" s="1"/>
  <c r="FO73" i="23" a="1"/>
  <c r="FO73" i="23" s="1"/>
  <c r="FO65" i="23" a="1"/>
  <c r="FO65" i="23" s="1"/>
  <c r="FO63" i="23" a="1"/>
  <c r="FO63" i="23" s="1"/>
  <c r="FO61" i="23" a="1"/>
  <c r="FO61" i="23" s="1"/>
  <c r="FO59" i="23" a="1"/>
  <c r="FO59" i="23" s="1"/>
  <c r="FO66" i="23" a="1"/>
  <c r="FO66" i="23" s="1"/>
  <c r="FO69" i="23" a="1"/>
  <c r="FO69" i="23" s="1"/>
  <c r="FO64" i="23" a="1"/>
  <c r="FO64" i="23" s="1"/>
  <c r="FO62" i="23" a="1"/>
  <c r="FO62" i="23" s="1"/>
  <c r="FO60" i="23" a="1"/>
  <c r="FO60" i="23" s="1"/>
  <c r="FO58" i="23" a="1"/>
  <c r="FO58" i="23" s="1"/>
  <c r="FO68" i="23" a="1"/>
  <c r="FO68" i="23" s="1"/>
  <c r="FO67" i="23" a="1"/>
  <c r="FO67" i="23" s="1"/>
  <c r="FO57" i="23" a="1"/>
  <c r="FO57" i="23" s="1"/>
  <c r="FO54" i="23" a="1"/>
  <c r="FO54" i="23" s="1"/>
  <c r="FO52" i="23" a="1"/>
  <c r="FO52" i="23" s="1"/>
  <c r="FO50" i="23" a="1"/>
  <c r="FO50" i="23" s="1"/>
  <c r="FO56" i="23" a="1"/>
  <c r="FO56" i="23" s="1"/>
  <c r="FO55" i="23" a="1"/>
  <c r="FO55" i="23" s="1"/>
  <c r="FO53" i="23" a="1"/>
  <c r="FO53" i="23" s="1"/>
  <c r="FO51" i="23" a="1"/>
  <c r="FO51" i="23" s="1"/>
  <c r="FO49" i="23" a="1"/>
  <c r="FO49" i="23" s="1"/>
  <c r="FO48" i="23" a="1"/>
  <c r="FO48" i="23" s="1"/>
  <c r="FO47" i="23" a="1"/>
  <c r="FO47" i="23" s="1"/>
  <c r="FO45" i="23" a="1"/>
  <c r="FO45" i="23" s="1"/>
  <c r="FO38" i="23" a="1"/>
  <c r="FO38" i="23" s="1"/>
  <c r="FO46" i="23" a="1"/>
  <c r="FO46" i="23" s="1"/>
  <c r="FO44" i="23" a="1"/>
  <c r="FO44" i="23" s="1"/>
  <c r="FO41" i="23" a="1"/>
  <c r="FO41" i="23" s="1"/>
  <c r="FO43" i="23" a="1"/>
  <c r="FO43" i="23" s="1"/>
  <c r="FO42" i="23" a="1"/>
  <c r="FO42" i="23" s="1"/>
  <c r="FO35" i="23" a="1"/>
  <c r="FO35" i="23" s="1"/>
  <c r="FO34" i="23" a="1"/>
  <c r="FO34" i="23" s="1"/>
  <c r="FO33" i="23" a="1"/>
  <c r="FO33" i="23" s="1"/>
  <c r="FO31" i="23" a="1"/>
  <c r="FO31" i="23" s="1"/>
  <c r="FO29" i="23" a="1"/>
  <c r="FO29" i="23" s="1"/>
  <c r="FO40" i="23" a="1"/>
  <c r="FO40" i="23" s="1"/>
  <c r="FO37" i="23" a="1"/>
  <c r="FO37" i="23" s="1"/>
  <c r="FO39" i="23" a="1"/>
  <c r="FO39" i="23" s="1"/>
  <c r="FO36" i="23" a="1"/>
  <c r="FO36" i="23" s="1"/>
  <c r="FO32" i="23" a="1"/>
  <c r="FO32" i="23" s="1"/>
  <c r="FO30" i="23" a="1"/>
  <c r="FO30" i="23" s="1"/>
  <c r="FO28" i="23" a="1"/>
  <c r="FO28" i="23" s="1"/>
  <c r="FO26" i="23" a="1"/>
  <c r="FO26" i="23" s="1"/>
  <c r="FO24" i="23" a="1"/>
  <c r="FO24" i="23" s="1"/>
  <c r="FO27" i="23" a="1"/>
  <c r="FO27" i="23" s="1"/>
  <c r="FO25" i="23" a="1"/>
  <c r="FO25" i="23" s="1"/>
  <c r="FO21" i="23" a="1"/>
  <c r="FO21" i="23" s="1"/>
  <c r="FO19" i="23" a="1"/>
  <c r="FO19" i="23" s="1"/>
  <c r="FO22" i="23" a="1"/>
  <c r="FO22" i="23" s="1"/>
  <c r="FO16" i="23" a="1"/>
  <c r="FO16" i="23" s="1"/>
  <c r="FO15" i="23" a="1"/>
  <c r="FO15" i="23" s="1"/>
  <c r="FO18" i="23" a="1"/>
  <c r="FO18" i="23" s="1"/>
  <c r="FO17" i="23" a="1"/>
  <c r="FO17" i="23" s="1"/>
  <c r="FO23" i="23" a="1"/>
  <c r="FO23" i="23" s="1"/>
  <c r="FO20" i="23" a="1"/>
  <c r="FO20" i="23" s="1"/>
  <c r="FO10" i="23" a="1"/>
  <c r="FO10" i="23" s="1"/>
  <c r="FO13" i="23" a="1"/>
  <c r="FO13" i="23" s="1"/>
  <c r="FO7" i="23" a="1"/>
  <c r="FO7" i="23" s="1"/>
  <c r="FO5" i="23" a="1"/>
  <c r="FO5" i="23" s="1"/>
  <c r="FO14" i="23" a="1"/>
  <c r="FO14" i="23" s="1"/>
  <c r="FO12" i="23" a="1"/>
  <c r="FO12" i="23" s="1"/>
  <c r="FO11" i="23" a="1"/>
  <c r="FO11" i="23" s="1"/>
  <c r="FO9" i="23" a="1"/>
  <c r="FO9" i="23" s="1"/>
  <c r="FO8" i="23" a="1"/>
  <c r="FO8" i="23" s="1"/>
  <c r="FO6" i="23" a="1"/>
  <c r="FO6" i="23" s="1"/>
  <c r="FO4" i="23" a="1"/>
  <c r="FO4" i="23" s="1"/>
  <c r="GJ101" i="23" a="1"/>
  <c r="GJ101" i="23" s="1"/>
  <c r="GJ99" i="23" a="1"/>
  <c r="GJ99" i="23" s="1"/>
  <c r="GJ102" i="23" a="1"/>
  <c r="GJ102" i="23" s="1"/>
  <c r="GJ100" i="23" a="1"/>
  <c r="GJ100" i="23" s="1"/>
  <c r="GJ103" i="23" a="1"/>
  <c r="GJ103" i="23" s="1"/>
  <c r="GJ96" i="23" a="1"/>
  <c r="GJ96" i="23" s="1"/>
  <c r="GJ95" i="23" a="1"/>
  <c r="GJ95" i="23" s="1"/>
  <c r="GJ98" i="23" a="1"/>
  <c r="GJ98" i="23" s="1"/>
  <c r="GJ94" i="23" a="1"/>
  <c r="GJ94" i="23" s="1"/>
  <c r="GJ92" i="23" a="1"/>
  <c r="GJ92" i="23" s="1"/>
  <c r="GJ97" i="23" a="1"/>
  <c r="GJ97" i="23" s="1"/>
  <c r="GJ93" i="23" a="1"/>
  <c r="GJ93" i="23" s="1"/>
  <c r="GJ90" i="23" a="1"/>
  <c r="GJ90" i="23" s="1"/>
  <c r="GJ91" i="23" a="1"/>
  <c r="GJ91" i="23" s="1"/>
  <c r="GJ89" i="23" a="1"/>
  <c r="GJ89" i="23" s="1"/>
  <c r="GJ87" i="23" a="1"/>
  <c r="GJ87" i="23" s="1"/>
  <c r="GJ88" i="23" a="1"/>
  <c r="GJ88" i="23" s="1"/>
  <c r="GJ85" i="23" a="1"/>
  <c r="GJ85" i="23" s="1"/>
  <c r="GJ86" i="23" a="1"/>
  <c r="GJ86" i="23" s="1"/>
  <c r="GJ84" i="23" a="1"/>
  <c r="GJ84" i="23" s="1"/>
  <c r="GJ80" i="23" a="1"/>
  <c r="GJ80" i="23" s="1"/>
  <c r="GJ83" i="23" a="1"/>
  <c r="GJ83" i="23" s="1"/>
  <c r="GJ81" i="23" a="1"/>
  <c r="GJ81" i="23" s="1"/>
  <c r="GJ82" i="23" a="1"/>
  <c r="GJ82" i="23" s="1"/>
  <c r="GJ78" i="23" a="1"/>
  <c r="GJ78" i="23" s="1"/>
  <c r="GJ79" i="23" a="1"/>
  <c r="GJ79" i="23" s="1"/>
  <c r="GJ76" i="23" a="1"/>
  <c r="GJ76" i="23" s="1"/>
  <c r="GJ75" i="23" a="1"/>
  <c r="GJ75" i="23" s="1"/>
  <c r="GJ77" i="23" a="1"/>
  <c r="GJ77" i="23" s="1"/>
  <c r="GJ74" i="23" a="1"/>
  <c r="GJ74" i="23" s="1"/>
  <c r="GJ73" i="23" a="1"/>
  <c r="GJ73" i="23" s="1"/>
  <c r="GJ70" i="23" a="1"/>
  <c r="GJ70" i="23" s="1"/>
  <c r="GJ71" i="23" a="1"/>
  <c r="GJ71" i="23" s="1"/>
  <c r="GJ72" i="23" a="1"/>
  <c r="GJ72" i="23" s="1"/>
  <c r="GJ66" i="23" a="1"/>
  <c r="GJ66" i="23" s="1"/>
  <c r="GJ64" i="23" a="1"/>
  <c r="GJ64" i="23" s="1"/>
  <c r="GJ62" i="23" a="1"/>
  <c r="GJ62" i="23" s="1"/>
  <c r="GJ60" i="23" a="1"/>
  <c r="GJ60" i="23" s="1"/>
  <c r="GJ68" i="23" a="1"/>
  <c r="GJ68" i="23" s="1"/>
  <c r="GJ69" i="23" a="1"/>
  <c r="GJ69" i="23" s="1"/>
  <c r="GJ67" i="23" a="1"/>
  <c r="GJ67" i="23" s="1"/>
  <c r="GJ65" i="23" a="1"/>
  <c r="GJ65" i="23" s="1"/>
  <c r="GJ63" i="23" a="1"/>
  <c r="GJ63" i="23" s="1"/>
  <c r="GJ61" i="23" a="1"/>
  <c r="GJ61" i="23" s="1"/>
  <c r="GJ58" i="23" a="1"/>
  <c r="GJ58" i="23" s="1"/>
  <c r="GJ53" i="23" a="1"/>
  <c r="GJ53" i="23" s="1"/>
  <c r="GJ51" i="23" a="1"/>
  <c r="GJ51" i="23" s="1"/>
  <c r="GJ49" i="23" a="1"/>
  <c r="GJ49" i="23" s="1"/>
  <c r="GJ48" i="23" a="1"/>
  <c r="GJ48" i="23" s="1"/>
  <c r="GJ59" i="23" a="1"/>
  <c r="GJ59" i="23" s="1"/>
  <c r="GJ56" i="23" a="1"/>
  <c r="GJ56" i="23" s="1"/>
  <c r="GJ55" i="23" a="1"/>
  <c r="GJ55" i="23" s="1"/>
  <c r="GJ57" i="23" a="1"/>
  <c r="GJ57" i="23" s="1"/>
  <c r="GJ54" i="23" a="1"/>
  <c r="GJ54" i="23" s="1"/>
  <c r="GJ52" i="23" a="1"/>
  <c r="GJ52" i="23" s="1"/>
  <c r="GJ50" i="23" a="1"/>
  <c r="GJ50" i="23" s="1"/>
  <c r="GJ47" i="23" a="1"/>
  <c r="GJ47" i="23" s="1"/>
  <c r="GJ46" i="23" a="1"/>
  <c r="GJ46" i="23" s="1"/>
  <c r="GJ44" i="23" a="1"/>
  <c r="GJ44" i="23" s="1"/>
  <c r="GJ41" i="23" a="1"/>
  <c r="GJ41" i="23" s="1"/>
  <c r="GJ45" i="23" a="1"/>
  <c r="GJ45" i="23" s="1"/>
  <c r="GJ43" i="23" a="1"/>
  <c r="GJ43" i="23" s="1"/>
  <c r="GJ42" i="23" a="1"/>
  <c r="GJ42" i="23" s="1"/>
  <c r="GJ39" i="23" a="1"/>
  <c r="GJ39" i="23" s="1"/>
  <c r="GJ38" i="23" a="1"/>
  <c r="GJ38" i="23" s="1"/>
  <c r="GJ32" i="23" a="1"/>
  <c r="GJ32" i="23" s="1"/>
  <c r="GJ30" i="23" a="1"/>
  <c r="GJ30" i="23" s="1"/>
  <c r="GJ37" i="23" a="1"/>
  <c r="GJ37" i="23" s="1"/>
  <c r="GJ40" i="23" a="1"/>
  <c r="GJ40" i="23" s="1"/>
  <c r="GJ36" i="23" a="1"/>
  <c r="GJ36" i="23" s="1"/>
  <c r="GJ34" i="23" a="1"/>
  <c r="GJ34" i="23" s="1"/>
  <c r="GJ33" i="23" a="1"/>
  <c r="GJ33" i="23" s="1"/>
  <c r="GJ35" i="23" a="1"/>
  <c r="GJ35" i="23" s="1"/>
  <c r="GJ31" i="23" a="1"/>
  <c r="GJ31" i="23" s="1"/>
  <c r="GJ29" i="23" a="1"/>
  <c r="GJ29" i="23" s="1"/>
  <c r="GJ27" i="23" a="1"/>
  <c r="GJ27" i="23" s="1"/>
  <c r="GJ25" i="23" a="1"/>
  <c r="GJ25" i="23" s="1"/>
  <c r="GJ28" i="23" a="1"/>
  <c r="GJ28" i="23" s="1"/>
  <c r="GJ26" i="23" a="1"/>
  <c r="GJ26" i="23" s="1"/>
  <c r="GJ24" i="23" a="1"/>
  <c r="GJ24" i="23" s="1"/>
  <c r="GJ20" i="23" a="1"/>
  <c r="GJ20" i="23" s="1"/>
  <c r="GJ17" i="23" a="1"/>
  <c r="GJ17" i="23" s="1"/>
  <c r="GJ21" i="23" a="1"/>
  <c r="GJ21" i="23" s="1"/>
  <c r="GJ22" i="23" a="1"/>
  <c r="GJ22" i="23" s="1"/>
  <c r="GJ23" i="23" a="1"/>
  <c r="GJ23" i="23" s="1"/>
  <c r="GJ19" i="23" a="1"/>
  <c r="GJ19" i="23" s="1"/>
  <c r="GJ18" i="23" a="1"/>
  <c r="GJ18" i="23" s="1"/>
  <c r="GJ13" i="23" a="1"/>
  <c r="GJ13" i="23" s="1"/>
  <c r="GJ14" i="23" a="1"/>
  <c r="GJ14" i="23" s="1"/>
  <c r="GJ12" i="23" a="1"/>
  <c r="GJ12" i="23" s="1"/>
  <c r="GJ11" i="23" a="1"/>
  <c r="GJ11" i="23" s="1"/>
  <c r="GJ8" i="23" a="1"/>
  <c r="GJ8" i="23" s="1"/>
  <c r="GJ6" i="23" a="1"/>
  <c r="GJ6" i="23" s="1"/>
  <c r="GJ4" i="23" a="1"/>
  <c r="GJ4" i="23" s="1"/>
  <c r="GJ9" i="23" a="1"/>
  <c r="GJ9" i="23" s="1"/>
  <c r="GJ16" i="23" a="1"/>
  <c r="GJ16" i="23" s="1"/>
  <c r="GJ15" i="23" a="1"/>
  <c r="GJ15" i="23" s="1"/>
  <c r="GJ10" i="23" a="1"/>
  <c r="GJ10" i="23" s="1"/>
  <c r="GJ7" i="23" a="1"/>
  <c r="GJ7" i="23" s="1"/>
  <c r="GJ5" i="23" a="1"/>
  <c r="GJ5" i="23" s="1"/>
  <c r="GR101" i="23" a="1"/>
  <c r="GR101" i="23" s="1"/>
  <c r="GR102" i="23" a="1"/>
  <c r="GR102" i="23" s="1"/>
  <c r="GR103" i="23" a="1"/>
  <c r="GR103" i="23" s="1"/>
  <c r="GR100" i="23" a="1"/>
  <c r="GR100" i="23" s="1"/>
  <c r="GR99" i="23" a="1"/>
  <c r="GR99" i="23" s="1"/>
  <c r="GR98" i="23" a="1"/>
  <c r="GR98" i="23" s="1"/>
  <c r="GR97" i="23" a="1"/>
  <c r="GR97" i="23" s="1"/>
  <c r="GR96" i="23" a="1"/>
  <c r="GR96" i="23" s="1"/>
  <c r="GR95" i="23" a="1"/>
  <c r="GR95" i="23" s="1"/>
  <c r="GR93" i="23" a="1"/>
  <c r="GR93" i="23" s="1"/>
  <c r="GR92" i="23" a="1"/>
  <c r="GR92" i="23" s="1"/>
  <c r="GR94" i="23" a="1"/>
  <c r="GR94" i="23" s="1"/>
  <c r="GR91" i="23" a="1"/>
  <c r="GR91" i="23" s="1"/>
  <c r="GR89" i="23" a="1"/>
  <c r="GR89" i="23" s="1"/>
  <c r="GR87" i="23" a="1"/>
  <c r="GR87" i="23" s="1"/>
  <c r="GR90" i="23" a="1"/>
  <c r="GR90" i="23" s="1"/>
  <c r="GR88" i="23" a="1"/>
  <c r="GR88" i="23" s="1"/>
  <c r="GR84" i="23" a="1"/>
  <c r="GR84" i="23" s="1"/>
  <c r="GR85" i="23" a="1"/>
  <c r="GR85" i="23" s="1"/>
  <c r="GR83" i="23" a="1"/>
  <c r="GR83" i="23" s="1"/>
  <c r="GR81" i="23" a="1"/>
  <c r="GR81" i="23" s="1"/>
  <c r="GR86" i="23" a="1"/>
  <c r="GR86" i="23" s="1"/>
  <c r="GR82" i="23" a="1"/>
  <c r="GR82" i="23" s="1"/>
  <c r="GR80" i="23" a="1"/>
  <c r="GR80" i="23" s="1"/>
  <c r="GR74" i="23" a="1"/>
  <c r="GR74" i="23" s="1"/>
  <c r="GR76" i="23" a="1"/>
  <c r="GR76" i="23" s="1"/>
  <c r="GR75" i="23" a="1"/>
  <c r="GR75" i="23" s="1"/>
  <c r="GR77" i="23" a="1"/>
  <c r="GR77" i="23" s="1"/>
  <c r="GR79" i="23" a="1"/>
  <c r="GR79" i="23" s="1"/>
  <c r="GR78" i="23" a="1"/>
  <c r="GR78" i="23" s="1"/>
  <c r="GR71" i="23" a="1"/>
  <c r="GR71" i="23" s="1"/>
  <c r="GR70" i="23" a="1"/>
  <c r="GR70" i="23" s="1"/>
  <c r="GR72" i="23" a="1"/>
  <c r="GR72" i="23" s="1"/>
  <c r="GR73" i="23" a="1"/>
  <c r="GR73" i="23" s="1"/>
  <c r="GR64" i="23" a="1"/>
  <c r="GR64" i="23" s="1"/>
  <c r="GR62" i="23" a="1"/>
  <c r="GR62" i="23" s="1"/>
  <c r="GR60" i="23" a="1"/>
  <c r="GR60" i="23" s="1"/>
  <c r="GR59" i="23" a="1"/>
  <c r="GR59" i="23" s="1"/>
  <c r="GR69" i="23" a="1"/>
  <c r="GR69" i="23" s="1"/>
  <c r="GR65" i="23" a="1"/>
  <c r="GR65" i="23" s="1"/>
  <c r="GR63" i="23" a="1"/>
  <c r="GR63" i="23" s="1"/>
  <c r="GR61" i="23" a="1"/>
  <c r="GR61" i="23" s="1"/>
  <c r="GR58" i="23" a="1"/>
  <c r="GR58" i="23" s="1"/>
  <c r="GR68" i="23" a="1"/>
  <c r="GR68" i="23" s="1"/>
  <c r="GR66" i="23" a="1"/>
  <c r="GR66" i="23" s="1"/>
  <c r="GR67" i="23" a="1"/>
  <c r="GR67" i="23" s="1"/>
  <c r="GR53" i="23" a="1"/>
  <c r="GR53" i="23" s="1"/>
  <c r="GR51" i="23" a="1"/>
  <c r="GR51" i="23" s="1"/>
  <c r="GR49" i="23" a="1"/>
  <c r="GR49" i="23" s="1"/>
  <c r="GR48" i="23" a="1"/>
  <c r="GR48" i="23" s="1"/>
  <c r="GR57" i="23" a="1"/>
  <c r="GR57" i="23" s="1"/>
  <c r="GR56" i="23" a="1"/>
  <c r="GR56" i="23" s="1"/>
  <c r="GR54" i="23" a="1"/>
  <c r="GR54" i="23" s="1"/>
  <c r="GR52" i="23" a="1"/>
  <c r="GR52" i="23" s="1"/>
  <c r="GR50" i="23" a="1"/>
  <c r="GR50" i="23" s="1"/>
  <c r="GR55" i="23" a="1"/>
  <c r="GR55" i="23" s="1"/>
  <c r="GR46" i="23" a="1"/>
  <c r="GR46" i="23" s="1"/>
  <c r="GR44" i="23" a="1"/>
  <c r="GR44" i="23" s="1"/>
  <c r="GR47" i="23" a="1"/>
  <c r="GR47" i="23" s="1"/>
  <c r="GR45" i="23" a="1"/>
  <c r="GR45" i="23" s="1"/>
  <c r="GR43" i="23" a="1"/>
  <c r="GR43" i="23" s="1"/>
  <c r="GR42" i="23" a="1"/>
  <c r="GR42" i="23" s="1"/>
  <c r="GR38" i="23" a="1"/>
  <c r="GR38" i="23" s="1"/>
  <c r="GR40" i="23" a="1"/>
  <c r="GR40" i="23" s="1"/>
  <c r="GR36" i="23" a="1"/>
  <c r="GR36" i="23" s="1"/>
  <c r="GR35" i="23" a="1"/>
  <c r="GR35" i="23" s="1"/>
  <c r="GR34" i="23" a="1"/>
  <c r="GR34" i="23" s="1"/>
  <c r="GR32" i="23" a="1"/>
  <c r="GR32" i="23" s="1"/>
  <c r="GR30" i="23" a="1"/>
  <c r="GR30" i="23" s="1"/>
  <c r="GR33" i="23" a="1"/>
  <c r="GR33" i="23" s="1"/>
  <c r="GR39" i="23" a="1"/>
  <c r="GR39" i="23" s="1"/>
  <c r="GR31" i="23" a="1"/>
  <c r="GR31" i="23" s="1"/>
  <c r="GR29" i="23" a="1"/>
  <c r="GR29" i="23" s="1"/>
  <c r="GR41" i="23" a="1"/>
  <c r="GR41" i="23" s="1"/>
  <c r="GR37" i="23" a="1"/>
  <c r="GR37" i="23" s="1"/>
  <c r="GR27" i="23" a="1"/>
  <c r="GR27" i="23" s="1"/>
  <c r="GR25" i="23" a="1"/>
  <c r="GR25" i="23" s="1"/>
  <c r="GR28" i="23" a="1"/>
  <c r="GR28" i="23" s="1"/>
  <c r="GR26" i="23" a="1"/>
  <c r="GR26" i="23" s="1"/>
  <c r="GR24" i="23" a="1"/>
  <c r="GR24" i="23" s="1"/>
  <c r="GR22" i="23" a="1"/>
  <c r="GR22" i="23" s="1"/>
  <c r="GR18" i="23" a="1"/>
  <c r="GR18" i="23" s="1"/>
  <c r="GR23" i="23" a="1"/>
  <c r="GR23" i="23" s="1"/>
  <c r="GR20" i="23" a="1"/>
  <c r="GR20" i="23" s="1"/>
  <c r="GR16" i="23" a="1"/>
  <c r="GR16" i="23" s="1"/>
  <c r="GR21" i="23" a="1"/>
  <c r="GR21" i="23" s="1"/>
  <c r="GR17" i="23" a="1"/>
  <c r="GR17" i="23" s="1"/>
  <c r="GR19" i="23" a="1"/>
  <c r="GR19" i="23" s="1"/>
  <c r="GR15" i="23" a="1"/>
  <c r="GR15" i="23" s="1"/>
  <c r="GR9" i="23" a="1"/>
  <c r="GR9" i="23" s="1"/>
  <c r="GR8" i="23" a="1"/>
  <c r="GR8" i="23" s="1"/>
  <c r="GR6" i="23" a="1"/>
  <c r="GR6" i="23" s="1"/>
  <c r="GR4" i="23" a="1"/>
  <c r="GR4" i="23" s="1"/>
  <c r="GR10" i="23" a="1"/>
  <c r="GR10" i="23" s="1"/>
  <c r="GR14" i="23" a="1"/>
  <c r="GR14" i="23" s="1"/>
  <c r="GR13" i="23" a="1"/>
  <c r="GR13" i="23" s="1"/>
  <c r="GR11" i="23" a="1"/>
  <c r="GR11" i="23" s="1"/>
  <c r="GR7" i="23" a="1"/>
  <c r="GR7" i="23" s="1"/>
  <c r="GR5" i="23" a="1"/>
  <c r="GR5" i="23" s="1"/>
  <c r="GR12" i="23" a="1"/>
  <c r="GR12" i="23" s="1"/>
  <c r="GY101" i="23" a="1"/>
  <c r="GY101" i="23" s="1"/>
  <c r="GY103" i="23" a="1"/>
  <c r="GY103" i="23" s="1"/>
  <c r="GY102" i="23" a="1"/>
  <c r="GY102" i="23" s="1"/>
  <c r="GY100" i="23" a="1"/>
  <c r="GY100" i="23" s="1"/>
  <c r="GY99" i="23" a="1"/>
  <c r="GY99" i="23" s="1"/>
  <c r="GY98" i="23" a="1"/>
  <c r="GY98" i="23" s="1"/>
  <c r="GY97" i="23" a="1"/>
  <c r="GY97" i="23" s="1"/>
  <c r="GY93" i="23" a="1"/>
  <c r="GY93" i="23" s="1"/>
  <c r="GY94" i="23" a="1"/>
  <c r="GY94" i="23" s="1"/>
  <c r="GY92" i="23" a="1"/>
  <c r="GY92" i="23" s="1"/>
  <c r="GY95" i="23" a="1"/>
  <c r="GY95" i="23" s="1"/>
  <c r="GY91" i="23" a="1"/>
  <c r="GY91" i="23" s="1"/>
  <c r="GY88" i="23" a="1"/>
  <c r="GY88" i="23" s="1"/>
  <c r="GY90" i="23" a="1"/>
  <c r="GY90" i="23" s="1"/>
  <c r="GY96" i="23" a="1"/>
  <c r="GY96" i="23" s="1"/>
  <c r="GY89" i="23" a="1"/>
  <c r="GY89" i="23" s="1"/>
  <c r="GY87" i="23" a="1"/>
  <c r="GY87" i="23" s="1"/>
  <c r="GY86" i="23" a="1"/>
  <c r="GY86" i="23" s="1"/>
  <c r="GY85" i="23" a="1"/>
  <c r="GY85" i="23" s="1"/>
  <c r="GY84" i="23" a="1"/>
  <c r="GY84" i="23" s="1"/>
  <c r="GY82" i="23" a="1"/>
  <c r="GY82" i="23" s="1"/>
  <c r="GY80" i="23" a="1"/>
  <c r="GY80" i="23" s="1"/>
  <c r="GY81" i="23" a="1"/>
  <c r="GY81" i="23" s="1"/>
  <c r="GY83" i="23" a="1"/>
  <c r="GY83" i="23" s="1"/>
  <c r="GY74" i="23" a="1"/>
  <c r="GY74" i="23" s="1"/>
  <c r="GY76" i="23" a="1"/>
  <c r="GY76" i="23" s="1"/>
  <c r="GY79" i="23" a="1"/>
  <c r="GY79" i="23" s="1"/>
  <c r="GY77" i="23" a="1"/>
  <c r="GY77" i="23" s="1"/>
  <c r="GY78" i="23" a="1"/>
  <c r="GY78" i="23" s="1"/>
  <c r="GY75" i="23" a="1"/>
  <c r="GY75" i="23" s="1"/>
  <c r="GY72" i="23" a="1"/>
  <c r="GY72" i="23" s="1"/>
  <c r="GY73" i="23" a="1"/>
  <c r="GY73" i="23" s="1"/>
  <c r="GY70" i="23" a="1"/>
  <c r="GY70" i="23" s="1"/>
  <c r="GY71" i="23" a="1"/>
  <c r="GY71" i="23" s="1"/>
  <c r="GY64" i="23" a="1"/>
  <c r="GY64" i="23" s="1"/>
  <c r="GY62" i="23" a="1"/>
  <c r="GY62" i="23" s="1"/>
  <c r="GY60" i="23" a="1"/>
  <c r="GY60" i="23" s="1"/>
  <c r="GY68" i="23" a="1"/>
  <c r="GY68" i="23" s="1"/>
  <c r="GY69" i="23" a="1"/>
  <c r="GY69" i="23" s="1"/>
  <c r="GY66" i="23" a="1"/>
  <c r="GY66" i="23" s="1"/>
  <c r="GY65" i="23" a="1"/>
  <c r="GY65" i="23" s="1"/>
  <c r="GY63" i="23" a="1"/>
  <c r="GY63" i="23" s="1"/>
  <c r="GY61" i="23" a="1"/>
  <c r="GY61" i="23" s="1"/>
  <c r="GY67" i="23" a="1"/>
  <c r="GY67" i="23" s="1"/>
  <c r="GY59" i="23" a="1"/>
  <c r="GY59" i="23" s="1"/>
  <c r="GY57" i="23" a="1"/>
  <c r="GY57" i="23" s="1"/>
  <c r="GY55" i="23" a="1"/>
  <c r="GY55" i="23" s="1"/>
  <c r="GY48" i="23" a="1"/>
  <c r="GY48" i="23" s="1"/>
  <c r="GY56" i="23" a="1"/>
  <c r="GY56" i="23" s="1"/>
  <c r="GY53" i="23" a="1"/>
  <c r="GY53" i="23" s="1"/>
  <c r="GY51" i="23" a="1"/>
  <c r="GY51" i="23" s="1"/>
  <c r="GY49" i="23" a="1"/>
  <c r="GY49" i="23" s="1"/>
  <c r="GY58" i="23" a="1"/>
  <c r="GY58" i="23" s="1"/>
  <c r="GY54" i="23" a="1"/>
  <c r="GY54" i="23" s="1"/>
  <c r="GY52" i="23" a="1"/>
  <c r="GY52" i="23" s="1"/>
  <c r="GY50" i="23" a="1"/>
  <c r="GY50" i="23" s="1"/>
  <c r="GY46" i="23" a="1"/>
  <c r="GY46" i="23" s="1"/>
  <c r="GY44" i="23" a="1"/>
  <c r="GY44" i="23" s="1"/>
  <c r="GY41" i="23" a="1"/>
  <c r="GY41" i="23" s="1"/>
  <c r="GY47" i="23" a="1"/>
  <c r="GY47" i="23" s="1"/>
  <c r="GY45" i="23" a="1"/>
  <c r="GY45" i="23" s="1"/>
  <c r="GY43" i="23" a="1"/>
  <c r="GY43" i="23" s="1"/>
  <c r="GY42" i="23" a="1"/>
  <c r="GY42" i="23" s="1"/>
  <c r="GY35" i="23" a="1"/>
  <c r="GY35" i="23" s="1"/>
  <c r="GY34" i="23" a="1"/>
  <c r="GY34" i="23" s="1"/>
  <c r="GY33" i="23" a="1"/>
  <c r="GY33" i="23" s="1"/>
  <c r="GY32" i="23" a="1"/>
  <c r="GY32" i="23" s="1"/>
  <c r="GY30" i="23" a="1"/>
  <c r="GY30" i="23" s="1"/>
  <c r="GY38" i="23" a="1"/>
  <c r="GY38" i="23" s="1"/>
  <c r="GY31" i="23" a="1"/>
  <c r="GY31" i="23" s="1"/>
  <c r="GY39" i="23" a="1"/>
  <c r="GY39" i="23" s="1"/>
  <c r="GY36" i="23" a="1"/>
  <c r="GY36" i="23" s="1"/>
  <c r="GY40" i="23" a="1"/>
  <c r="GY40" i="23" s="1"/>
  <c r="GY37" i="23" a="1"/>
  <c r="GY37" i="23" s="1"/>
  <c r="GY27" i="23" a="1"/>
  <c r="GY27" i="23" s="1"/>
  <c r="GY25" i="23" a="1"/>
  <c r="GY25" i="23" s="1"/>
  <c r="GY29" i="23" a="1"/>
  <c r="GY29" i="23" s="1"/>
  <c r="GY28" i="23" a="1"/>
  <c r="GY28" i="23" s="1"/>
  <c r="GY26" i="23" a="1"/>
  <c r="GY26" i="23" s="1"/>
  <c r="GY24" i="23" a="1"/>
  <c r="GY24" i="23" s="1"/>
  <c r="GY20" i="23" a="1"/>
  <c r="GY20" i="23" s="1"/>
  <c r="GY19" i="23" a="1"/>
  <c r="GY19" i="23" s="1"/>
  <c r="GY21" i="23" a="1"/>
  <c r="GY21" i="23" s="1"/>
  <c r="GY17" i="23" a="1"/>
  <c r="GY17" i="23" s="1"/>
  <c r="GY22" i="23" a="1"/>
  <c r="GY22" i="23" s="1"/>
  <c r="GY18" i="23" a="1"/>
  <c r="GY18" i="23" s="1"/>
  <c r="GY15" i="23" a="1"/>
  <c r="GY15" i="23" s="1"/>
  <c r="GY23" i="23" a="1"/>
  <c r="GY23" i="23" s="1"/>
  <c r="GY9" i="23" a="1"/>
  <c r="GY9" i="23" s="1"/>
  <c r="GY8" i="23" a="1"/>
  <c r="GY8" i="23" s="1"/>
  <c r="GY6" i="23" a="1"/>
  <c r="GY6" i="23" s="1"/>
  <c r="GY4" i="23" a="1"/>
  <c r="GY4" i="23" s="1"/>
  <c r="GY10" i="23" a="1"/>
  <c r="GY10" i="23" s="1"/>
  <c r="GY16" i="23" a="1"/>
  <c r="GY16" i="23" s="1"/>
  <c r="GY14" i="23" a="1"/>
  <c r="GY14" i="23" s="1"/>
  <c r="GY12" i="23" a="1"/>
  <c r="GY12" i="23" s="1"/>
  <c r="GY13" i="23" a="1"/>
  <c r="GY13" i="23" s="1"/>
  <c r="GY11" i="23" a="1"/>
  <c r="GY11" i="23" s="1"/>
  <c r="GY7" i="23" a="1"/>
  <c r="GY7" i="23" s="1"/>
  <c r="GY5" i="23" a="1"/>
  <c r="GY5" i="23" s="1"/>
  <c r="HG101" i="23" a="1"/>
  <c r="HG101" i="23" s="1"/>
  <c r="HG99" i="23" a="1"/>
  <c r="HG99" i="23" s="1"/>
  <c r="HG103" i="23" a="1"/>
  <c r="HG103" i="23" s="1"/>
  <c r="HG102" i="23" a="1"/>
  <c r="HG102" i="23" s="1"/>
  <c r="HG100" i="23" a="1"/>
  <c r="HG100" i="23" s="1"/>
  <c r="HG97" i="23" a="1"/>
  <c r="HG97" i="23" s="1"/>
  <c r="HG98" i="23" a="1"/>
  <c r="HG98" i="23" s="1"/>
  <c r="HG96" i="23" a="1"/>
  <c r="HG96" i="23" s="1"/>
  <c r="HG95" i="23" a="1"/>
  <c r="HG95" i="23" s="1"/>
  <c r="HG93" i="23" a="1"/>
  <c r="HG93" i="23" s="1"/>
  <c r="HG92" i="23" a="1"/>
  <c r="HG92" i="23" s="1"/>
  <c r="HG94" i="23" a="1"/>
  <c r="HG94" i="23" s="1"/>
  <c r="HG91" i="23" a="1"/>
  <c r="HG91" i="23" s="1"/>
  <c r="HG90" i="23" a="1"/>
  <c r="HG90" i="23" s="1"/>
  <c r="HG88" i="23" a="1"/>
  <c r="HG88" i="23" s="1"/>
  <c r="HG89" i="23" a="1"/>
  <c r="HG89" i="23" s="1"/>
  <c r="HG87" i="23" a="1"/>
  <c r="HG87" i="23" s="1"/>
  <c r="HG85" i="23" a="1"/>
  <c r="HG85" i="23" s="1"/>
  <c r="HG86" i="23" a="1"/>
  <c r="HG86" i="23" s="1"/>
  <c r="HG83" i="23" a="1"/>
  <c r="HG83" i="23" s="1"/>
  <c r="HG80" i="23" a="1"/>
  <c r="HG80" i="23" s="1"/>
  <c r="HG81" i="23" a="1"/>
  <c r="HG81" i="23" s="1"/>
  <c r="HG84" i="23" a="1"/>
  <c r="HG84" i="23" s="1"/>
  <c r="HG82" i="23" a="1"/>
  <c r="HG82" i="23" s="1"/>
  <c r="HG79" i="23" a="1"/>
  <c r="HG79" i="23" s="1"/>
  <c r="HG76" i="23" a="1"/>
  <c r="HG76" i="23" s="1"/>
  <c r="HG78" i="23" a="1"/>
  <c r="HG78" i="23" s="1"/>
  <c r="HG75" i="23" a="1"/>
  <c r="HG75" i="23" s="1"/>
  <c r="HG77" i="23" a="1"/>
  <c r="HG77" i="23" s="1"/>
  <c r="HG73" i="23" a="1"/>
  <c r="HG73" i="23" s="1"/>
  <c r="HG71" i="23" a="1"/>
  <c r="HG71" i="23" s="1"/>
  <c r="HG70" i="23" a="1"/>
  <c r="HG70" i="23" s="1"/>
  <c r="HG74" i="23" a="1"/>
  <c r="HG74" i="23" s="1"/>
  <c r="HG72" i="23" a="1"/>
  <c r="HG72" i="23" s="1"/>
  <c r="HG58" i="23" a="1"/>
  <c r="HG58" i="23" s="1"/>
  <c r="HG68" i="23" a="1"/>
  <c r="HG68" i="23" s="1"/>
  <c r="HG64" i="23" a="1"/>
  <c r="HG64" i="23" s="1"/>
  <c r="HG62" i="23" a="1"/>
  <c r="HG62" i="23" s="1"/>
  <c r="HG60" i="23" a="1"/>
  <c r="HG60" i="23" s="1"/>
  <c r="HG66" i="23" a="1"/>
  <c r="HG66" i="23" s="1"/>
  <c r="HG67" i="23" a="1"/>
  <c r="HG67" i="23" s="1"/>
  <c r="HG65" i="23" a="1"/>
  <c r="HG65" i="23" s="1"/>
  <c r="HG63" i="23" a="1"/>
  <c r="HG63" i="23" s="1"/>
  <c r="HG61" i="23" a="1"/>
  <c r="HG61" i="23" s="1"/>
  <c r="HG69" i="23" a="1"/>
  <c r="HG69" i="23" s="1"/>
  <c r="HG48" i="23" a="1"/>
  <c r="HG48" i="23" s="1"/>
  <c r="HG53" i="23" a="1"/>
  <c r="HG53" i="23" s="1"/>
  <c r="HG51" i="23" a="1"/>
  <c r="HG51" i="23" s="1"/>
  <c r="HG49" i="23" a="1"/>
  <c r="HG49" i="23" s="1"/>
  <c r="HG55" i="23" a="1"/>
  <c r="HG55" i="23" s="1"/>
  <c r="HG56" i="23" a="1"/>
  <c r="HG56" i="23" s="1"/>
  <c r="HG59" i="23" a="1"/>
  <c r="HG59" i="23" s="1"/>
  <c r="HG57" i="23" a="1"/>
  <c r="HG57" i="23" s="1"/>
  <c r="HG54" i="23" a="1"/>
  <c r="HG54" i="23" s="1"/>
  <c r="HG52" i="23" a="1"/>
  <c r="HG52" i="23" s="1"/>
  <c r="HG50" i="23" a="1"/>
  <c r="HG50" i="23" s="1"/>
  <c r="HG46" i="23" a="1"/>
  <c r="HG46" i="23" s="1"/>
  <c r="HG44" i="23" a="1"/>
  <c r="HG44" i="23" s="1"/>
  <c r="HG40" i="23" a="1"/>
  <c r="HG40" i="23" s="1"/>
  <c r="HG45" i="23" a="1"/>
  <c r="HG45" i="23" s="1"/>
  <c r="HG43" i="23" a="1"/>
  <c r="HG43" i="23" s="1"/>
  <c r="HG42" i="23" a="1"/>
  <c r="HG42" i="23" s="1"/>
  <c r="HG47" i="23" a="1"/>
  <c r="HG47" i="23" s="1"/>
  <c r="HG33" i="23" a="1"/>
  <c r="HG33" i="23" s="1"/>
  <c r="HG39" i="23" a="1"/>
  <c r="HG39" i="23" s="1"/>
  <c r="HG32" i="23" a="1"/>
  <c r="HG32" i="23" s="1"/>
  <c r="HG30" i="23" a="1"/>
  <c r="HG30" i="23" s="1"/>
  <c r="HG41" i="23" a="1"/>
  <c r="HG41" i="23" s="1"/>
  <c r="HG37" i="23" a="1"/>
  <c r="HG37" i="23" s="1"/>
  <c r="HG36" i="23" a="1"/>
  <c r="HG36" i="23" s="1"/>
  <c r="HG35" i="23" a="1"/>
  <c r="HG35" i="23" s="1"/>
  <c r="HG31" i="23" a="1"/>
  <c r="HG31" i="23" s="1"/>
  <c r="HG38" i="23" a="1"/>
  <c r="HG38" i="23" s="1"/>
  <c r="HG34" i="23" a="1"/>
  <c r="HG34" i="23" s="1"/>
  <c r="HG29" i="23" a="1"/>
  <c r="HG29" i="23" s="1"/>
  <c r="HG27" i="23" a="1"/>
  <c r="HG27" i="23" s="1"/>
  <c r="HG25" i="23" a="1"/>
  <c r="HG25" i="23" s="1"/>
  <c r="HG28" i="23" a="1"/>
  <c r="HG28" i="23" s="1"/>
  <c r="HG26" i="23" a="1"/>
  <c r="HG26" i="23" s="1"/>
  <c r="HG24" i="23" a="1"/>
  <c r="HG24" i="23" s="1"/>
  <c r="HG22" i="23" a="1"/>
  <c r="HG22" i="23" s="1"/>
  <c r="HG23" i="23" a="1"/>
  <c r="HG23" i="23" s="1"/>
  <c r="HG19" i="23" a="1"/>
  <c r="HG19" i="23" s="1"/>
  <c r="HG17" i="23" a="1"/>
  <c r="HG17" i="23" s="1"/>
  <c r="HG16" i="23" a="1"/>
  <c r="HG16" i="23" s="1"/>
  <c r="HG20" i="23" a="1"/>
  <c r="HG20" i="23" s="1"/>
  <c r="HG21" i="23" a="1"/>
  <c r="HG21" i="23" s="1"/>
  <c r="HG18" i="23" a="1"/>
  <c r="HG18" i="23" s="1"/>
  <c r="HG10" i="23" a="1"/>
  <c r="HG10" i="23" s="1"/>
  <c r="HG13" i="23" a="1"/>
  <c r="HG13" i="23" s="1"/>
  <c r="HG12" i="23" a="1"/>
  <c r="HG12" i="23" s="1"/>
  <c r="HG8" i="23" a="1"/>
  <c r="HG8" i="23" s="1"/>
  <c r="HG6" i="23" a="1"/>
  <c r="HG6" i="23" s="1"/>
  <c r="HG4" i="23" a="1"/>
  <c r="HG4" i="23" s="1"/>
  <c r="HG11" i="23" a="1"/>
  <c r="HG11" i="23" s="1"/>
  <c r="HG14" i="23" a="1"/>
  <c r="HG14" i="23" s="1"/>
  <c r="HG15" i="23" a="1"/>
  <c r="HG15" i="23" s="1"/>
  <c r="HG9" i="23" a="1"/>
  <c r="HG9" i="23" s="1"/>
  <c r="HG7" i="23" a="1"/>
  <c r="HG7" i="23" s="1"/>
  <c r="HG5" i="23" a="1"/>
  <c r="HG5" i="23" s="1"/>
  <c r="HU103" i="23" a="1"/>
  <c r="HU103" i="23" s="1"/>
  <c r="HU102" i="23" a="1"/>
  <c r="HU102" i="23" s="1"/>
  <c r="HU100" i="23" a="1"/>
  <c r="HU100" i="23" s="1"/>
  <c r="HU101" i="23" a="1"/>
  <c r="HU101" i="23" s="1"/>
  <c r="HU98" i="23" a="1"/>
  <c r="HU98" i="23" s="1"/>
  <c r="HU96" i="23" a="1"/>
  <c r="HU96" i="23" s="1"/>
  <c r="HU95" i="23" a="1"/>
  <c r="HU95" i="23" s="1"/>
  <c r="HU99" i="23" a="1"/>
  <c r="HU99" i="23" s="1"/>
  <c r="HU93" i="23" a="1"/>
  <c r="HU93" i="23" s="1"/>
  <c r="HU91" i="23" a="1"/>
  <c r="HU91" i="23" s="1"/>
  <c r="HU97" i="23" a="1"/>
  <c r="HU97" i="23" s="1"/>
  <c r="HU92" i="23" a="1"/>
  <c r="HU92" i="23" s="1"/>
  <c r="HU94" i="23" a="1"/>
  <c r="HU94" i="23" s="1"/>
  <c r="HU88" i="23" a="1"/>
  <c r="HU88" i="23" s="1"/>
  <c r="HU90" i="23" a="1"/>
  <c r="HU90" i="23" s="1"/>
  <c r="HU89" i="23" a="1"/>
  <c r="HU89" i="23" s="1"/>
  <c r="HU84" i="23" a="1"/>
  <c r="HU84" i="23" s="1"/>
  <c r="HU87" i="23" a="1"/>
  <c r="HU87" i="23" s="1"/>
  <c r="HU86" i="23" a="1"/>
  <c r="HU86" i="23" s="1"/>
  <c r="HU85" i="23" a="1"/>
  <c r="HU85" i="23" s="1"/>
  <c r="HU81" i="23" a="1"/>
  <c r="HU81" i="23" s="1"/>
  <c r="HU83" i="23" a="1"/>
  <c r="HU83" i="23" s="1"/>
  <c r="HU82" i="23" a="1"/>
  <c r="HU82" i="23" s="1"/>
  <c r="HU77" i="23" a="1"/>
  <c r="HU77" i="23" s="1"/>
  <c r="HU75" i="23" a="1"/>
  <c r="HU75" i="23" s="1"/>
  <c r="HU80" i="23" a="1"/>
  <c r="HU80" i="23" s="1"/>
  <c r="HU79" i="23" a="1"/>
  <c r="HU79" i="23" s="1"/>
  <c r="HU74" i="23" a="1"/>
  <c r="HU74" i="23" s="1"/>
  <c r="HU76" i="23" a="1"/>
  <c r="HU76" i="23" s="1"/>
  <c r="HU78" i="23" a="1"/>
  <c r="HU78" i="23" s="1"/>
  <c r="HU70" i="23" a="1"/>
  <c r="HU70" i="23" s="1"/>
  <c r="HU72" i="23" a="1"/>
  <c r="HU72" i="23" s="1"/>
  <c r="HU69" i="23" a="1"/>
  <c r="HU69" i="23" s="1"/>
  <c r="HU71" i="23" a="1"/>
  <c r="HU71" i="23" s="1"/>
  <c r="HU73" i="23" a="1"/>
  <c r="HU73" i="23" s="1"/>
  <c r="HU59" i="23" a="1"/>
  <c r="HU59" i="23" s="1"/>
  <c r="HU66" i="23" a="1"/>
  <c r="HU66" i="23" s="1"/>
  <c r="HU64" i="23" a="1"/>
  <c r="HU64" i="23" s="1"/>
  <c r="HU62" i="23" a="1"/>
  <c r="HU62" i="23" s="1"/>
  <c r="HU60" i="23" a="1"/>
  <c r="HU60" i="23" s="1"/>
  <c r="HU68" i="23" a="1"/>
  <c r="HU68" i="23" s="1"/>
  <c r="HU58" i="23" a="1"/>
  <c r="HU58" i="23" s="1"/>
  <c r="HU67" i="23" a="1"/>
  <c r="HU67" i="23" s="1"/>
  <c r="HU65" i="23" a="1"/>
  <c r="HU65" i="23" s="1"/>
  <c r="HU63" i="23" a="1"/>
  <c r="HU63" i="23" s="1"/>
  <c r="HU61" i="23" a="1"/>
  <c r="HU61" i="23" s="1"/>
  <c r="HU56" i="23" a="1"/>
  <c r="HU56" i="23" s="1"/>
  <c r="HU54" i="23" a="1"/>
  <c r="HU54" i="23" s="1"/>
  <c r="HU52" i="23" a="1"/>
  <c r="HU52" i="23" s="1"/>
  <c r="HU50" i="23" a="1"/>
  <c r="HU50" i="23" s="1"/>
  <c r="HU48" i="23" a="1"/>
  <c r="HU48" i="23" s="1"/>
  <c r="HU57" i="23" a="1"/>
  <c r="HU57" i="23" s="1"/>
  <c r="HU53" i="23" a="1"/>
  <c r="HU53" i="23" s="1"/>
  <c r="HU51" i="23" a="1"/>
  <c r="HU51" i="23" s="1"/>
  <c r="HU49" i="23" a="1"/>
  <c r="HU49" i="23" s="1"/>
  <c r="HU55" i="23" a="1"/>
  <c r="HU55" i="23" s="1"/>
  <c r="HU43" i="23" a="1"/>
  <c r="HU43" i="23" s="1"/>
  <c r="HU42" i="23" a="1"/>
  <c r="HU42" i="23" s="1"/>
  <c r="HU46" i="23" a="1"/>
  <c r="HU46" i="23" s="1"/>
  <c r="HU44" i="23" a="1"/>
  <c r="HU44" i="23" s="1"/>
  <c r="HU47" i="23" a="1"/>
  <c r="HU47" i="23" s="1"/>
  <c r="HU45" i="23" a="1"/>
  <c r="HU45" i="23" s="1"/>
  <c r="HU41" i="23" a="1"/>
  <c r="HU41" i="23" s="1"/>
  <c r="HU38" i="23" a="1"/>
  <c r="HU38" i="23" s="1"/>
  <c r="HU39" i="23" a="1"/>
  <c r="HU39" i="23" s="1"/>
  <c r="HU34" i="23" a="1"/>
  <c r="HU34" i="23" s="1"/>
  <c r="HU33" i="23" a="1"/>
  <c r="HU33" i="23" s="1"/>
  <c r="HU32" i="23" a="1"/>
  <c r="HU32" i="23" s="1"/>
  <c r="HU36" i="23" a="1"/>
  <c r="HU36" i="23" s="1"/>
  <c r="HU37" i="23" a="1"/>
  <c r="HU37" i="23" s="1"/>
  <c r="HU35" i="23" a="1"/>
  <c r="HU35" i="23" s="1"/>
  <c r="HU30" i="23" a="1"/>
  <c r="HU30" i="23" s="1"/>
  <c r="HU40" i="23" a="1"/>
  <c r="HU40" i="23" s="1"/>
  <c r="HU31" i="23" a="1"/>
  <c r="HU31" i="23" s="1"/>
  <c r="HU29" i="23" a="1"/>
  <c r="HU29" i="23" s="1"/>
  <c r="HU26" i="23" a="1"/>
  <c r="HU26" i="23" s="1"/>
  <c r="HU24" i="23" a="1"/>
  <c r="HU24" i="23" s="1"/>
  <c r="HU28" i="23" a="1"/>
  <c r="HU28" i="23" s="1"/>
  <c r="HU27" i="23" a="1"/>
  <c r="HU27" i="23" s="1"/>
  <c r="HU25" i="23" a="1"/>
  <c r="HU25" i="23" s="1"/>
  <c r="HU23" i="23" a="1"/>
  <c r="HU23" i="23" s="1"/>
  <c r="HU20" i="23" a="1"/>
  <c r="HU20" i="23" s="1"/>
  <c r="HU17" i="23" a="1"/>
  <c r="HU17" i="23" s="1"/>
  <c r="HU16" i="23" a="1"/>
  <c r="HU16" i="23" s="1"/>
  <c r="HU15" i="23" a="1"/>
  <c r="HU15" i="23" s="1"/>
  <c r="HU14" i="23" a="1"/>
  <c r="HU14" i="23" s="1"/>
  <c r="HU21" i="23" a="1"/>
  <c r="HU21" i="23" s="1"/>
  <c r="HU22" i="23" a="1"/>
  <c r="HU22" i="23" s="1"/>
  <c r="HU18" i="23" a="1"/>
  <c r="HU18" i="23" s="1"/>
  <c r="HU19" i="23" a="1"/>
  <c r="HU19" i="23" s="1"/>
  <c r="HU10" i="23" a="1"/>
  <c r="HU10" i="23" s="1"/>
  <c r="HU13" i="23" a="1"/>
  <c r="HU13" i="23" s="1"/>
  <c r="HU12" i="23" a="1"/>
  <c r="HU12" i="23" s="1"/>
  <c r="HU11" i="23" a="1"/>
  <c r="HU11" i="23" s="1"/>
  <c r="HU7" i="23" a="1"/>
  <c r="HU7" i="23" s="1"/>
  <c r="HU5" i="23" a="1"/>
  <c r="HU5" i="23" s="1"/>
  <c r="HU9" i="23" a="1"/>
  <c r="HU9" i="23" s="1"/>
  <c r="HU8" i="23" a="1"/>
  <c r="HU8" i="23" s="1"/>
  <c r="HU6" i="23" a="1"/>
  <c r="HU6" i="23" s="1"/>
  <c r="HU4" i="23" a="1"/>
  <c r="HU4" i="23" s="1"/>
  <c r="ED103" i="23" a="1"/>
  <c r="ED103" i="23" s="1"/>
  <c r="ED101" i="23" a="1"/>
  <c r="ED101" i="23" s="1"/>
  <c r="ED100" i="23" a="1"/>
  <c r="ED100" i="23" s="1"/>
  <c r="ED102" i="23" a="1"/>
  <c r="ED102" i="23" s="1"/>
  <c r="ED99" i="23" a="1"/>
  <c r="ED99" i="23" s="1"/>
  <c r="ED97" i="23" a="1"/>
  <c r="ED97" i="23" s="1"/>
  <c r="ED98" i="23" a="1"/>
  <c r="ED98" i="23" s="1"/>
  <c r="ED96" i="23" a="1"/>
  <c r="ED96" i="23" s="1"/>
  <c r="ED95" i="23" a="1"/>
  <c r="ED95" i="23" s="1"/>
  <c r="ED94" i="23" a="1"/>
  <c r="ED94" i="23" s="1"/>
  <c r="ED93" i="23" a="1"/>
  <c r="ED93" i="23" s="1"/>
  <c r="ED92" i="23" a="1"/>
  <c r="ED92" i="23" s="1"/>
  <c r="ED90" i="23" a="1"/>
  <c r="ED90" i="23" s="1"/>
  <c r="ED88" i="23" a="1"/>
  <c r="ED88" i="23" s="1"/>
  <c r="ED89" i="23" a="1"/>
  <c r="ED89" i="23" s="1"/>
  <c r="ED91" i="23" a="1"/>
  <c r="ED91" i="23" s="1"/>
  <c r="ED84" i="23" a="1"/>
  <c r="ED84" i="23" s="1"/>
  <c r="ED85" i="23" a="1"/>
  <c r="ED85" i="23" s="1"/>
  <c r="ED87" i="23" a="1"/>
  <c r="ED87" i="23" s="1"/>
  <c r="ED86" i="23" a="1"/>
  <c r="ED86" i="23" s="1"/>
  <c r="ED82" i="23" a="1"/>
  <c r="ED82" i="23" s="1"/>
  <c r="ED83" i="23" a="1"/>
  <c r="ED83" i="23" s="1"/>
  <c r="ED81" i="23" a="1"/>
  <c r="ED81" i="23" s="1"/>
  <c r="ED79" i="23" a="1"/>
  <c r="ED79" i="23" s="1"/>
  <c r="ED80" i="23" a="1"/>
  <c r="ED80" i="23" s="1"/>
  <c r="ED78" i="23" a="1"/>
  <c r="ED78" i="23" s="1"/>
  <c r="ED76" i="23" a="1"/>
  <c r="ED76" i="23" s="1"/>
  <c r="ED75" i="23" a="1"/>
  <c r="ED75" i="23" s="1"/>
  <c r="ED77" i="23" a="1"/>
  <c r="ED77" i="23" s="1"/>
  <c r="ED74" i="23" a="1"/>
  <c r="ED74" i="23" s="1"/>
  <c r="ED73" i="23" a="1"/>
  <c r="ED73" i="23" s="1"/>
  <c r="ED71" i="23" a="1"/>
  <c r="ED71" i="23" s="1"/>
  <c r="ED70" i="23" a="1"/>
  <c r="ED70" i="23" s="1"/>
  <c r="ED72" i="23" a="1"/>
  <c r="ED72" i="23" s="1"/>
  <c r="ED68" i="23" a="1"/>
  <c r="ED68" i="23" s="1"/>
  <c r="ED67" i="23" a="1"/>
  <c r="ED67" i="23" s="1"/>
  <c r="ED66" i="23" a="1"/>
  <c r="ED66" i="23" s="1"/>
  <c r="ED64" i="23" a="1"/>
  <c r="ED64" i="23" s="1"/>
  <c r="ED62" i="23" a="1"/>
  <c r="ED62" i="23" s="1"/>
  <c r="ED60" i="23" a="1"/>
  <c r="ED60" i="23" s="1"/>
  <c r="ED59" i="23" a="1"/>
  <c r="ED59" i="23" s="1"/>
  <c r="ED65" i="23" a="1"/>
  <c r="ED65" i="23" s="1"/>
  <c r="ED63" i="23" a="1"/>
  <c r="ED63" i="23" s="1"/>
  <c r="ED61" i="23" a="1"/>
  <c r="ED61" i="23" s="1"/>
  <c r="ED69" i="23" a="1"/>
  <c r="ED69" i="23" s="1"/>
  <c r="ED54" i="23" a="1"/>
  <c r="ED54" i="23" s="1"/>
  <c r="ED52" i="23" a="1"/>
  <c r="ED52" i="23" s="1"/>
  <c r="ED50" i="23" a="1"/>
  <c r="ED50" i="23" s="1"/>
  <c r="ED58" i="23" a="1"/>
  <c r="ED58" i="23" s="1"/>
  <c r="ED55" i="23" a="1"/>
  <c r="ED55" i="23" s="1"/>
  <c r="ED53" i="23" a="1"/>
  <c r="ED53" i="23" s="1"/>
  <c r="ED51" i="23" a="1"/>
  <c r="ED51" i="23" s="1"/>
  <c r="ED49" i="23" a="1"/>
  <c r="ED49" i="23" s="1"/>
  <c r="ED57" i="23" a="1"/>
  <c r="ED57" i="23" s="1"/>
  <c r="ED56" i="23" a="1"/>
  <c r="ED56" i="23" s="1"/>
  <c r="ED44" i="23" a="1"/>
  <c r="ED44" i="23" s="1"/>
  <c r="ED43" i="23" a="1"/>
  <c r="ED43" i="23" s="1"/>
  <c r="ED48" i="23" a="1"/>
  <c r="ED48" i="23" s="1"/>
  <c r="ED40" i="23" a="1"/>
  <c r="ED40" i="23" s="1"/>
  <c r="ED46" i="23" a="1"/>
  <c r="ED46" i="23" s="1"/>
  <c r="ED41" i="23" a="1"/>
  <c r="ED41" i="23" s="1"/>
  <c r="ED47" i="23" a="1"/>
  <c r="ED47" i="23" s="1"/>
  <c r="ED45" i="23" a="1"/>
  <c r="ED45" i="23" s="1"/>
  <c r="ED42" i="23" a="1"/>
  <c r="ED42" i="23" s="1"/>
  <c r="ED35" i="23" a="1"/>
  <c r="ED35" i="23" s="1"/>
  <c r="ED32" i="23" a="1"/>
  <c r="ED32" i="23" s="1"/>
  <c r="ED30" i="23" a="1"/>
  <c r="ED30" i="23" s="1"/>
  <c r="ED38" i="23" a="1"/>
  <c r="ED38" i="23" s="1"/>
  <c r="ED34" i="23" a="1"/>
  <c r="ED34" i="23" s="1"/>
  <c r="ED33" i="23" a="1"/>
  <c r="ED33" i="23" s="1"/>
  <c r="ED37" i="23" a="1"/>
  <c r="ED37" i="23" s="1"/>
  <c r="ED36" i="23" a="1"/>
  <c r="ED36" i="23" s="1"/>
  <c r="ED31" i="23" a="1"/>
  <c r="ED31" i="23" s="1"/>
  <c r="ED39" i="23" a="1"/>
  <c r="ED39" i="23" s="1"/>
  <c r="ED28" i="23" a="1"/>
  <c r="ED28" i="23" s="1"/>
  <c r="ED26" i="23" a="1"/>
  <c r="ED26" i="23" s="1"/>
  <c r="ED24" i="23" a="1"/>
  <c r="ED24" i="23" s="1"/>
  <c r="ED27" i="23" a="1"/>
  <c r="ED27" i="23" s="1"/>
  <c r="ED25" i="23" a="1"/>
  <c r="ED25" i="23" s="1"/>
  <c r="ED29" i="23" a="1"/>
  <c r="ED29" i="23" s="1"/>
  <c r="ED21" i="23" a="1"/>
  <c r="ED21" i="23" s="1"/>
  <c r="ED22" i="23" a="1"/>
  <c r="ED22" i="23" s="1"/>
  <c r="ED17" i="23" a="1"/>
  <c r="ED17" i="23" s="1"/>
  <c r="ED19" i="23" a="1"/>
  <c r="ED19" i="23" s="1"/>
  <c r="ED18" i="23" a="1"/>
  <c r="ED18" i="23" s="1"/>
  <c r="ED16" i="23" a="1"/>
  <c r="ED16" i="23" s="1"/>
  <c r="ED15" i="23" a="1"/>
  <c r="ED15" i="23" s="1"/>
  <c r="ED23" i="23" a="1"/>
  <c r="ED23" i="23" s="1"/>
  <c r="ED20" i="23" a="1"/>
  <c r="ED20" i="23" s="1"/>
  <c r="ED9" i="23" a="1"/>
  <c r="ED9" i="23" s="1"/>
  <c r="ED7" i="23" a="1"/>
  <c r="ED7" i="23" s="1"/>
  <c r="ED5" i="23" a="1"/>
  <c r="ED5" i="23" s="1"/>
  <c r="ED11" i="23" a="1"/>
  <c r="ED11" i="23" s="1"/>
  <c r="ED14" i="23" a="1"/>
  <c r="ED14" i="23" s="1"/>
  <c r="ED13" i="23" a="1"/>
  <c r="ED13" i="23" s="1"/>
  <c r="ED12" i="23" a="1"/>
  <c r="ED12" i="23" s="1"/>
  <c r="ED8" i="23" a="1"/>
  <c r="ED8" i="23" s="1"/>
  <c r="ED6" i="23" a="1"/>
  <c r="ED6" i="23" s="1"/>
  <c r="ED10" i="23" a="1"/>
  <c r="ED10" i="23" s="1"/>
  <c r="ED4" i="23" a="1"/>
  <c r="ED4" i="23" s="1"/>
  <c r="EL103" i="23" a="1"/>
  <c r="EL103" i="23" s="1"/>
  <c r="EL101" i="23" a="1"/>
  <c r="EL101" i="23" s="1"/>
  <c r="EL102" i="23" a="1"/>
  <c r="EL102" i="23" s="1"/>
  <c r="EL99" i="23" a="1"/>
  <c r="EL99" i="23" s="1"/>
  <c r="EL98" i="23" a="1"/>
  <c r="EL98" i="23" s="1"/>
  <c r="EL96" i="23" a="1"/>
  <c r="EL96" i="23" s="1"/>
  <c r="EL100" i="23" a="1"/>
  <c r="EL100" i="23" s="1"/>
  <c r="EL97" i="23" a="1"/>
  <c r="EL97" i="23" s="1"/>
  <c r="EL93" i="23" a="1"/>
  <c r="EL93" i="23" s="1"/>
  <c r="EL95" i="23" a="1"/>
  <c r="EL95" i="23" s="1"/>
  <c r="EL94" i="23" a="1"/>
  <c r="EL94" i="23" s="1"/>
  <c r="EL91" i="23" a="1"/>
  <c r="EL91" i="23" s="1"/>
  <c r="EL92" i="23" a="1"/>
  <c r="EL92" i="23" s="1"/>
  <c r="EL90" i="23" a="1"/>
  <c r="EL90" i="23" s="1"/>
  <c r="EL88" i="23" a="1"/>
  <c r="EL88" i="23" s="1"/>
  <c r="EL89" i="23" a="1"/>
  <c r="EL89" i="23" s="1"/>
  <c r="EL87" i="23" a="1"/>
  <c r="EL87" i="23" s="1"/>
  <c r="EL86" i="23" a="1"/>
  <c r="EL86" i="23" s="1"/>
  <c r="EL84" i="23" a="1"/>
  <c r="EL84" i="23" s="1"/>
  <c r="EL81" i="23" a="1"/>
  <c r="EL81" i="23" s="1"/>
  <c r="EL85" i="23" a="1"/>
  <c r="EL85" i="23" s="1"/>
  <c r="EL82" i="23" a="1"/>
  <c r="EL82" i="23" s="1"/>
  <c r="EL83" i="23" a="1"/>
  <c r="EL83" i="23" s="1"/>
  <c r="EL76" i="23" a="1"/>
  <c r="EL76" i="23" s="1"/>
  <c r="EL80" i="23" a="1"/>
  <c r="EL80" i="23" s="1"/>
  <c r="EL78" i="23" a="1"/>
  <c r="EL78" i="23" s="1"/>
  <c r="EL79" i="23" a="1"/>
  <c r="EL79" i="23" s="1"/>
  <c r="EL77" i="23" a="1"/>
  <c r="EL77" i="23" s="1"/>
  <c r="EL70" i="23" a="1"/>
  <c r="EL70" i="23" s="1"/>
  <c r="EL75" i="23" a="1"/>
  <c r="EL75" i="23" s="1"/>
  <c r="EL72" i="23" a="1"/>
  <c r="EL72" i="23" s="1"/>
  <c r="EL74" i="23" a="1"/>
  <c r="EL74" i="23" s="1"/>
  <c r="EL73" i="23" a="1"/>
  <c r="EL73" i="23" s="1"/>
  <c r="EL71" i="23" a="1"/>
  <c r="EL71" i="23" s="1"/>
  <c r="EL59" i="23" a="1"/>
  <c r="EL59" i="23" s="1"/>
  <c r="EL66" i="23" a="1"/>
  <c r="EL66" i="23" s="1"/>
  <c r="EL64" i="23" a="1"/>
  <c r="EL64" i="23" s="1"/>
  <c r="EL62" i="23" a="1"/>
  <c r="EL62" i="23" s="1"/>
  <c r="EL60" i="23" a="1"/>
  <c r="EL60" i="23" s="1"/>
  <c r="EL68" i="23" a="1"/>
  <c r="EL68" i="23" s="1"/>
  <c r="EL69" i="23" a="1"/>
  <c r="EL69" i="23" s="1"/>
  <c r="EL65" i="23" a="1"/>
  <c r="EL65" i="23" s="1"/>
  <c r="EL63" i="23" a="1"/>
  <c r="EL63" i="23" s="1"/>
  <c r="EL61" i="23" a="1"/>
  <c r="EL61" i="23" s="1"/>
  <c r="EL67" i="23" a="1"/>
  <c r="EL67" i="23" s="1"/>
  <c r="EL54" i="23" a="1"/>
  <c r="EL54" i="23" s="1"/>
  <c r="EL52" i="23" a="1"/>
  <c r="EL52" i="23" s="1"/>
  <c r="EL50" i="23" a="1"/>
  <c r="EL50" i="23" s="1"/>
  <c r="EL58" i="23" a="1"/>
  <c r="EL58" i="23" s="1"/>
  <c r="EL57" i="23" a="1"/>
  <c r="EL57" i="23" s="1"/>
  <c r="EL56" i="23" a="1"/>
  <c r="EL56" i="23" s="1"/>
  <c r="EL55" i="23" a="1"/>
  <c r="EL55" i="23" s="1"/>
  <c r="EL53" i="23" a="1"/>
  <c r="EL53" i="23" s="1"/>
  <c r="EL51" i="23" a="1"/>
  <c r="EL51" i="23" s="1"/>
  <c r="EL49" i="23" a="1"/>
  <c r="EL49" i="23" s="1"/>
  <c r="EL48" i="23" a="1"/>
  <c r="EL48" i="23" s="1"/>
  <c r="EL44" i="23" a="1"/>
  <c r="EL44" i="23" s="1"/>
  <c r="EL43" i="23" a="1"/>
  <c r="EL43" i="23" s="1"/>
  <c r="EL41" i="23" a="1"/>
  <c r="EL41" i="23" s="1"/>
  <c r="EL46" i="23" a="1"/>
  <c r="EL46" i="23" s="1"/>
  <c r="EL47" i="23" a="1"/>
  <c r="EL47" i="23" s="1"/>
  <c r="EL45" i="23" a="1"/>
  <c r="EL45" i="23" s="1"/>
  <c r="EL40" i="23" a="1"/>
  <c r="EL40" i="23" s="1"/>
  <c r="EL39" i="23" a="1"/>
  <c r="EL39" i="23" s="1"/>
  <c r="EL38" i="23" a="1"/>
  <c r="EL38" i="23" s="1"/>
  <c r="EL35" i="23" a="1"/>
  <c r="EL35" i="23" s="1"/>
  <c r="EL37" i="23" a="1"/>
  <c r="EL37" i="23" s="1"/>
  <c r="EL36" i="23" a="1"/>
  <c r="EL36" i="23" s="1"/>
  <c r="EL34" i="23" a="1"/>
  <c r="EL34" i="23" s="1"/>
  <c r="EL33" i="23" a="1"/>
  <c r="EL33" i="23" s="1"/>
  <c r="EL32" i="23" a="1"/>
  <c r="EL32" i="23" s="1"/>
  <c r="EL30" i="23" a="1"/>
  <c r="EL30" i="23" s="1"/>
  <c r="EL42" i="23" a="1"/>
  <c r="EL42" i="23" s="1"/>
  <c r="EL31" i="23" a="1"/>
  <c r="EL31" i="23" s="1"/>
  <c r="EL29" i="23" a="1"/>
  <c r="EL29" i="23" s="1"/>
  <c r="EL28" i="23" a="1"/>
  <c r="EL28" i="23" s="1"/>
  <c r="EL26" i="23" a="1"/>
  <c r="EL26" i="23" s="1"/>
  <c r="EL24" i="23" a="1"/>
  <c r="EL24" i="23" s="1"/>
  <c r="EL27" i="23" a="1"/>
  <c r="EL27" i="23" s="1"/>
  <c r="EL25" i="23" a="1"/>
  <c r="EL25" i="23" s="1"/>
  <c r="EL23" i="23" a="1"/>
  <c r="EL23" i="23" s="1"/>
  <c r="EL17" i="23" a="1"/>
  <c r="EL17" i="23" s="1"/>
  <c r="EL16" i="23" a="1"/>
  <c r="EL16" i="23" s="1"/>
  <c r="EL20" i="23" a="1"/>
  <c r="EL20" i="23" s="1"/>
  <c r="EL19" i="23" a="1"/>
  <c r="EL19" i="23" s="1"/>
  <c r="EL21" i="23" a="1"/>
  <c r="EL21" i="23" s="1"/>
  <c r="EL22" i="23" a="1"/>
  <c r="EL22" i="23" s="1"/>
  <c r="EL18" i="23" a="1"/>
  <c r="EL18" i="23" s="1"/>
  <c r="EL11" i="23" a="1"/>
  <c r="EL11" i="23" s="1"/>
  <c r="EL9" i="23" a="1"/>
  <c r="EL9" i="23" s="1"/>
  <c r="EL7" i="23" a="1"/>
  <c r="EL7" i="23" s="1"/>
  <c r="EL5" i="23" a="1"/>
  <c r="EL5" i="23" s="1"/>
  <c r="EL4" i="23" a="1"/>
  <c r="EL4" i="23" s="1"/>
  <c r="EL14" i="23" a="1"/>
  <c r="EL14" i="23" s="1"/>
  <c r="EL13" i="23" a="1"/>
  <c r="EL13" i="23" s="1"/>
  <c r="EL12" i="23" a="1"/>
  <c r="EL12" i="23" s="1"/>
  <c r="EL8" i="23" a="1"/>
  <c r="EL8" i="23" s="1"/>
  <c r="EL6" i="23" a="1"/>
  <c r="EL6" i="23" s="1"/>
  <c r="EL10" i="23" a="1"/>
  <c r="EL10" i="23" s="1"/>
  <c r="EL15" i="23" a="1"/>
  <c r="EL15" i="23" s="1"/>
  <c r="ES102" i="23" a="1"/>
  <c r="ES102" i="23" s="1"/>
  <c r="ES100" i="23" a="1"/>
  <c r="ES100" i="23" s="1"/>
  <c r="ES103" i="23" a="1"/>
  <c r="ES103" i="23" s="1"/>
  <c r="ES101" i="23" a="1"/>
  <c r="ES101" i="23" s="1"/>
  <c r="ES99" i="23" a="1"/>
  <c r="ES99" i="23" s="1"/>
  <c r="ES98" i="23" a="1"/>
  <c r="ES98" i="23" s="1"/>
  <c r="ES96" i="23" a="1"/>
  <c r="ES96" i="23" s="1"/>
  <c r="ES97" i="23" a="1"/>
  <c r="ES97" i="23" s="1"/>
  <c r="ES93" i="23" a="1"/>
  <c r="ES93" i="23" s="1"/>
  <c r="ES92" i="23" a="1"/>
  <c r="ES92" i="23" s="1"/>
  <c r="ES91" i="23" a="1"/>
  <c r="ES91" i="23" s="1"/>
  <c r="ES90" i="23" a="1"/>
  <c r="ES90" i="23" s="1"/>
  <c r="ES88" i="23" a="1"/>
  <c r="ES88" i="23" s="1"/>
  <c r="ES94" i="23" a="1"/>
  <c r="ES94" i="23" s="1"/>
  <c r="ES95" i="23" a="1"/>
  <c r="ES95" i="23" s="1"/>
  <c r="ES89" i="23" a="1"/>
  <c r="ES89" i="23" s="1"/>
  <c r="ES87" i="23" a="1"/>
  <c r="ES87" i="23" s="1"/>
  <c r="ES85" i="23" a="1"/>
  <c r="ES85" i="23" s="1"/>
  <c r="ES86" i="23" a="1"/>
  <c r="ES86" i="23" s="1"/>
  <c r="ES81" i="23" a="1"/>
  <c r="ES81" i="23" s="1"/>
  <c r="ES84" i="23" a="1"/>
  <c r="ES84" i="23" s="1"/>
  <c r="ES82" i="23" a="1"/>
  <c r="ES82" i="23" s="1"/>
  <c r="ES80" i="23" a="1"/>
  <c r="ES80" i="23" s="1"/>
  <c r="ES83" i="23" a="1"/>
  <c r="ES83" i="23" s="1"/>
  <c r="ES77" i="23" a="1"/>
  <c r="ES77" i="23" s="1"/>
  <c r="ES79" i="23" a="1"/>
  <c r="ES79" i="23" s="1"/>
  <c r="ES78" i="23" a="1"/>
  <c r="ES78" i="23" s="1"/>
  <c r="ES76" i="23" a="1"/>
  <c r="ES76" i="23" s="1"/>
  <c r="ES75" i="23" a="1"/>
  <c r="ES75" i="23" s="1"/>
  <c r="ES70" i="23" a="1"/>
  <c r="ES70" i="23" s="1"/>
  <c r="ES72" i="23" a="1"/>
  <c r="ES72" i="23" s="1"/>
  <c r="ES71" i="23" a="1"/>
  <c r="ES71" i="23" s="1"/>
  <c r="ES74" i="23" a="1"/>
  <c r="ES74" i="23" s="1"/>
  <c r="ES73" i="23" a="1"/>
  <c r="ES73" i="23" s="1"/>
  <c r="ES66" i="23" a="1"/>
  <c r="ES66" i="23" s="1"/>
  <c r="ES64" i="23" a="1"/>
  <c r="ES64" i="23" s="1"/>
  <c r="ES62" i="23" a="1"/>
  <c r="ES62" i="23" s="1"/>
  <c r="ES69" i="23" a="1"/>
  <c r="ES69" i="23" s="1"/>
  <c r="ES68" i="23" a="1"/>
  <c r="ES68" i="23" s="1"/>
  <c r="ES67" i="23" a="1"/>
  <c r="ES67" i="23" s="1"/>
  <c r="ES59" i="23" a="1"/>
  <c r="ES59" i="23" s="1"/>
  <c r="ES65" i="23" a="1"/>
  <c r="ES65" i="23" s="1"/>
  <c r="ES63" i="23" a="1"/>
  <c r="ES63" i="23" s="1"/>
  <c r="ES61" i="23" a="1"/>
  <c r="ES61" i="23" s="1"/>
  <c r="ES57" i="23" a="1"/>
  <c r="ES57" i="23" s="1"/>
  <c r="ES54" i="23" a="1"/>
  <c r="ES54" i="23" s="1"/>
  <c r="ES52" i="23" a="1"/>
  <c r="ES52" i="23" s="1"/>
  <c r="ES50" i="23" a="1"/>
  <c r="ES50" i="23" s="1"/>
  <c r="ES60" i="23" a="1"/>
  <c r="ES60" i="23" s="1"/>
  <c r="ES55" i="23" a="1"/>
  <c r="ES55" i="23" s="1"/>
  <c r="ES53" i="23" a="1"/>
  <c r="ES53" i="23" s="1"/>
  <c r="ES51" i="23" a="1"/>
  <c r="ES51" i="23" s="1"/>
  <c r="ES49" i="23" a="1"/>
  <c r="ES49" i="23" s="1"/>
  <c r="ES48" i="23" a="1"/>
  <c r="ES48" i="23" s="1"/>
  <c r="ES58" i="23" a="1"/>
  <c r="ES58" i="23" s="1"/>
  <c r="ES56" i="23" a="1"/>
  <c r="ES56" i="23" s="1"/>
  <c r="ES47" i="23" a="1"/>
  <c r="ES47" i="23" s="1"/>
  <c r="ES43" i="23" a="1"/>
  <c r="ES43" i="23" s="1"/>
  <c r="ES46" i="23" a="1"/>
  <c r="ES46" i="23" s="1"/>
  <c r="ES44" i="23" a="1"/>
  <c r="ES44" i="23" s="1"/>
  <c r="ES40" i="23" a="1"/>
  <c r="ES40" i="23" s="1"/>
  <c r="ES45" i="23" a="1"/>
  <c r="ES45" i="23" s="1"/>
  <c r="ES42" i="23" a="1"/>
  <c r="ES42" i="23" s="1"/>
  <c r="ES41" i="23" a="1"/>
  <c r="ES41" i="23" s="1"/>
  <c r="ES37" i="23" a="1"/>
  <c r="ES37" i="23" s="1"/>
  <c r="ES35" i="23" a="1"/>
  <c r="ES35" i="23" s="1"/>
  <c r="ES38" i="23" a="1"/>
  <c r="ES38" i="23" s="1"/>
  <c r="ES36" i="23" a="1"/>
  <c r="ES36" i="23" s="1"/>
  <c r="ES34" i="23" a="1"/>
  <c r="ES34" i="23" s="1"/>
  <c r="ES39" i="23" a="1"/>
  <c r="ES39" i="23" s="1"/>
  <c r="ES33" i="23" a="1"/>
  <c r="ES33" i="23" s="1"/>
  <c r="ES32" i="23" a="1"/>
  <c r="ES32" i="23" s="1"/>
  <c r="ES30" i="23" a="1"/>
  <c r="ES30" i="23" s="1"/>
  <c r="ES31" i="23" a="1"/>
  <c r="ES31" i="23" s="1"/>
  <c r="ES29" i="23" a="1"/>
  <c r="ES29" i="23" s="1"/>
  <c r="ES28" i="23" a="1"/>
  <c r="ES28" i="23" s="1"/>
  <c r="ES26" i="23" a="1"/>
  <c r="ES26" i="23" s="1"/>
  <c r="ES24" i="23" a="1"/>
  <c r="ES24" i="23" s="1"/>
  <c r="ES27" i="23" a="1"/>
  <c r="ES27" i="23" s="1"/>
  <c r="ES25" i="23" a="1"/>
  <c r="ES25" i="23" s="1"/>
  <c r="ES20" i="23" a="1"/>
  <c r="ES20" i="23" s="1"/>
  <c r="ES21" i="23" a="1"/>
  <c r="ES21" i="23" s="1"/>
  <c r="ES18" i="23" a="1"/>
  <c r="ES18" i="23" s="1"/>
  <c r="ES22" i="23" a="1"/>
  <c r="ES22" i="23" s="1"/>
  <c r="ES19" i="23" a="1"/>
  <c r="ES19" i="23" s="1"/>
  <c r="ES23" i="23" a="1"/>
  <c r="ES23" i="23" s="1"/>
  <c r="ES17" i="23" a="1"/>
  <c r="ES17" i="23" s="1"/>
  <c r="ES16" i="23" a="1"/>
  <c r="ES16" i="23" s="1"/>
  <c r="ES15" i="23" a="1"/>
  <c r="ES15" i="23" s="1"/>
  <c r="ES14" i="23" a="1"/>
  <c r="ES14" i="23" s="1"/>
  <c r="ES12" i="23" a="1"/>
  <c r="ES12" i="23" s="1"/>
  <c r="ES9" i="23" a="1"/>
  <c r="ES9" i="23" s="1"/>
  <c r="ES7" i="23" a="1"/>
  <c r="ES7" i="23" s="1"/>
  <c r="ES5" i="23" a="1"/>
  <c r="ES5" i="23" s="1"/>
  <c r="ES10" i="23" a="1"/>
  <c r="ES10" i="23" s="1"/>
  <c r="ES8" i="23" a="1"/>
  <c r="ES8" i="23" s="1"/>
  <c r="ES6" i="23" a="1"/>
  <c r="ES6" i="23" s="1"/>
  <c r="ES4" i="23" a="1"/>
  <c r="ES4" i="23" s="1"/>
  <c r="ES13" i="23" a="1"/>
  <c r="ES13" i="23" s="1"/>
  <c r="ES11" i="23" a="1"/>
  <c r="ES11" i="23" s="1"/>
  <c r="EZ102" i="23" a="1"/>
  <c r="EZ102" i="23" s="1"/>
  <c r="EZ103" i="23" a="1"/>
  <c r="EZ103" i="23" s="1"/>
  <c r="EZ101" i="23" a="1"/>
  <c r="EZ101" i="23" s="1"/>
  <c r="EZ100" i="23" a="1"/>
  <c r="EZ100" i="23" s="1"/>
  <c r="EZ99" i="23" a="1"/>
  <c r="EZ99" i="23" s="1"/>
  <c r="EZ97" i="23" a="1"/>
  <c r="EZ97" i="23" s="1"/>
  <c r="EZ98" i="23" a="1"/>
  <c r="EZ98" i="23" s="1"/>
  <c r="EZ93" i="23" a="1"/>
  <c r="EZ93" i="23" s="1"/>
  <c r="EZ92" i="23" a="1"/>
  <c r="EZ92" i="23" s="1"/>
  <c r="EZ95" i="23" a="1"/>
  <c r="EZ95" i="23" s="1"/>
  <c r="EZ94" i="23" a="1"/>
  <c r="EZ94" i="23" s="1"/>
  <c r="EZ96" i="23" a="1"/>
  <c r="EZ96" i="23" s="1"/>
  <c r="EZ91" i="23" a="1"/>
  <c r="EZ91" i="23" s="1"/>
  <c r="EZ90" i="23" a="1"/>
  <c r="EZ90" i="23" s="1"/>
  <c r="EZ88" i="23" a="1"/>
  <c r="EZ88" i="23" s="1"/>
  <c r="EZ89" i="23" a="1"/>
  <c r="EZ89" i="23" s="1"/>
  <c r="EZ86" i="23" a="1"/>
  <c r="EZ86" i="23" s="1"/>
  <c r="EZ83" i="23" a="1"/>
  <c r="EZ83" i="23" s="1"/>
  <c r="EZ84" i="23" a="1"/>
  <c r="EZ84" i="23" s="1"/>
  <c r="EZ85" i="23" a="1"/>
  <c r="EZ85" i="23" s="1"/>
  <c r="EZ80" i="23" a="1"/>
  <c r="EZ80" i="23" s="1"/>
  <c r="EZ82" i="23" a="1"/>
  <c r="EZ82" i="23" s="1"/>
  <c r="EZ87" i="23" a="1"/>
  <c r="EZ87" i="23" s="1"/>
  <c r="EZ81" i="23" a="1"/>
  <c r="EZ81" i="23" s="1"/>
  <c r="EZ77" i="23" a="1"/>
  <c r="EZ77" i="23" s="1"/>
  <c r="EZ79" i="23" a="1"/>
  <c r="EZ79" i="23" s="1"/>
  <c r="EZ76" i="23" a="1"/>
  <c r="EZ76" i="23" s="1"/>
  <c r="EZ78" i="23" a="1"/>
  <c r="EZ78" i="23" s="1"/>
  <c r="EZ75" i="23" a="1"/>
  <c r="EZ75" i="23" s="1"/>
  <c r="EZ72" i="23" a="1"/>
  <c r="EZ72" i="23" s="1"/>
  <c r="EZ71" i="23" a="1"/>
  <c r="EZ71" i="23" s="1"/>
  <c r="EZ74" i="23" a="1"/>
  <c r="EZ74" i="23" s="1"/>
  <c r="EZ73" i="23" a="1"/>
  <c r="EZ73" i="23" s="1"/>
  <c r="EZ70" i="23" a="1"/>
  <c r="EZ70" i="23" s="1"/>
  <c r="EZ65" i="23" a="1"/>
  <c r="EZ65" i="23" s="1"/>
  <c r="EZ63" i="23" a="1"/>
  <c r="EZ63" i="23" s="1"/>
  <c r="EZ61" i="23" a="1"/>
  <c r="EZ61" i="23" s="1"/>
  <c r="EZ68" i="23" a="1"/>
  <c r="EZ68" i="23" s="1"/>
  <c r="EZ67" i="23" a="1"/>
  <c r="EZ67" i="23" s="1"/>
  <c r="EZ69" i="23" a="1"/>
  <c r="EZ69" i="23" s="1"/>
  <c r="EZ64" i="23" a="1"/>
  <c r="EZ64" i="23" s="1"/>
  <c r="EZ62" i="23" a="1"/>
  <c r="EZ62" i="23" s="1"/>
  <c r="EZ60" i="23" a="1"/>
  <c r="EZ60" i="23" s="1"/>
  <c r="EZ59" i="23" a="1"/>
  <c r="EZ59" i="23" s="1"/>
  <c r="EZ66" i="23" a="1"/>
  <c r="EZ66" i="23" s="1"/>
  <c r="EZ57" i="23" a="1"/>
  <c r="EZ57" i="23" s="1"/>
  <c r="EZ54" i="23" a="1"/>
  <c r="EZ54" i="23" s="1"/>
  <c r="EZ52" i="23" a="1"/>
  <c r="EZ52" i="23" s="1"/>
  <c r="EZ50" i="23" a="1"/>
  <c r="EZ50" i="23" s="1"/>
  <c r="EZ47" i="23" a="1"/>
  <c r="EZ47" i="23" s="1"/>
  <c r="EZ55" i="23" a="1"/>
  <c r="EZ55" i="23" s="1"/>
  <c r="EZ56" i="23" a="1"/>
  <c r="EZ56" i="23" s="1"/>
  <c r="EZ58" i="23" a="1"/>
  <c r="EZ58" i="23" s="1"/>
  <c r="EZ53" i="23" a="1"/>
  <c r="EZ53" i="23" s="1"/>
  <c r="EZ51" i="23" a="1"/>
  <c r="EZ51" i="23" s="1"/>
  <c r="EZ49" i="23" a="1"/>
  <c r="EZ49" i="23" s="1"/>
  <c r="EZ48" i="23" a="1"/>
  <c r="EZ48" i="23" s="1"/>
  <c r="EZ45" i="23" a="1"/>
  <c r="EZ45" i="23" s="1"/>
  <c r="EZ44" i="23" a="1"/>
  <c r="EZ44" i="23" s="1"/>
  <c r="EZ46" i="23" a="1"/>
  <c r="EZ46" i="23" s="1"/>
  <c r="EZ43" i="23" a="1"/>
  <c r="EZ43" i="23" s="1"/>
  <c r="EZ38" i="23" a="1"/>
  <c r="EZ38" i="23" s="1"/>
  <c r="EZ37" i="23" a="1"/>
  <c r="EZ37" i="23" s="1"/>
  <c r="EZ31" i="23" a="1"/>
  <c r="EZ31" i="23" s="1"/>
  <c r="EZ36" i="23" a="1"/>
  <c r="EZ36" i="23" s="1"/>
  <c r="EZ42" i="23" a="1"/>
  <c r="EZ42" i="23" s="1"/>
  <c r="EZ41" i="23" a="1"/>
  <c r="EZ41" i="23" s="1"/>
  <c r="EZ35" i="23" a="1"/>
  <c r="EZ35" i="23" s="1"/>
  <c r="EZ34" i="23" a="1"/>
  <c r="EZ34" i="23" s="1"/>
  <c r="EZ33" i="23" a="1"/>
  <c r="EZ33" i="23" s="1"/>
  <c r="EZ32" i="23" a="1"/>
  <c r="EZ32" i="23" s="1"/>
  <c r="EZ30" i="23" a="1"/>
  <c r="EZ30" i="23" s="1"/>
  <c r="EZ40" i="23" a="1"/>
  <c r="EZ40" i="23" s="1"/>
  <c r="EZ39" i="23" a="1"/>
  <c r="EZ39" i="23" s="1"/>
  <c r="EZ28" i="23" a="1"/>
  <c r="EZ28" i="23" s="1"/>
  <c r="EZ26" i="23" a="1"/>
  <c r="EZ26" i="23" s="1"/>
  <c r="EZ24" i="23" a="1"/>
  <c r="EZ24" i="23" s="1"/>
  <c r="EZ29" i="23" a="1"/>
  <c r="EZ29" i="23" s="1"/>
  <c r="EZ27" i="23" a="1"/>
  <c r="EZ27" i="23" s="1"/>
  <c r="EZ25" i="23" a="1"/>
  <c r="EZ25" i="23" s="1"/>
  <c r="EZ21" i="23" a="1"/>
  <c r="EZ21" i="23" s="1"/>
  <c r="EZ22" i="23" a="1"/>
  <c r="EZ22" i="23" s="1"/>
  <c r="EZ23" i="23" a="1"/>
  <c r="EZ23" i="23" s="1"/>
  <c r="EZ20" i="23" a="1"/>
  <c r="EZ20" i="23" s="1"/>
  <c r="EZ18" i="23" a="1"/>
  <c r="EZ18" i="23" s="1"/>
  <c r="EZ17" i="23" a="1"/>
  <c r="EZ17" i="23" s="1"/>
  <c r="EZ19" i="23" a="1"/>
  <c r="EZ19" i="23" s="1"/>
  <c r="EZ15" i="23" a="1"/>
  <c r="EZ15" i="23" s="1"/>
  <c r="EZ9" i="23" a="1"/>
  <c r="EZ9" i="23" s="1"/>
  <c r="EZ7" i="23" a="1"/>
  <c r="EZ7" i="23" s="1"/>
  <c r="EZ5" i="23" a="1"/>
  <c r="EZ5" i="23" s="1"/>
  <c r="EZ10" i="23" a="1"/>
  <c r="EZ10" i="23" s="1"/>
  <c r="EZ16" i="23" a="1"/>
  <c r="EZ16" i="23" s="1"/>
  <c r="EZ14" i="23" a="1"/>
  <c r="EZ14" i="23" s="1"/>
  <c r="EZ11" i="23" a="1"/>
  <c r="EZ11" i="23" s="1"/>
  <c r="EZ8" i="23" a="1"/>
  <c r="EZ8" i="23" s="1"/>
  <c r="EZ6" i="23" a="1"/>
  <c r="EZ6" i="23" s="1"/>
  <c r="EZ4" i="23" a="1"/>
  <c r="EZ4" i="23" s="1"/>
  <c r="EZ13" i="23" a="1"/>
  <c r="EZ13" i="23" s="1"/>
  <c r="EZ12" i="23" a="1"/>
  <c r="EZ12" i="23" s="1"/>
  <c r="FH102" i="23" a="1"/>
  <c r="FH102" i="23" s="1"/>
  <c r="FH103" i="23" a="1"/>
  <c r="FH103" i="23" s="1"/>
  <c r="FH100" i="23" a="1"/>
  <c r="FH100" i="23" s="1"/>
  <c r="FH101" i="23" a="1"/>
  <c r="FH101" i="23" s="1"/>
  <c r="FH99" i="23" a="1"/>
  <c r="FH99" i="23" s="1"/>
  <c r="FH97" i="23" a="1"/>
  <c r="FH97" i="23" s="1"/>
  <c r="FH96" i="23" a="1"/>
  <c r="FH96" i="23" s="1"/>
  <c r="FH98" i="23" a="1"/>
  <c r="FH98" i="23" s="1"/>
  <c r="FH94" i="23" a="1"/>
  <c r="FH94" i="23" s="1"/>
  <c r="FH93" i="23" a="1"/>
  <c r="FH93" i="23" s="1"/>
  <c r="FH92" i="23" a="1"/>
  <c r="FH92" i="23" s="1"/>
  <c r="FH90" i="23" a="1"/>
  <c r="FH90" i="23" s="1"/>
  <c r="FH88" i="23" a="1"/>
  <c r="FH88" i="23" s="1"/>
  <c r="FH95" i="23" a="1"/>
  <c r="FH95" i="23" s="1"/>
  <c r="FH91" i="23" a="1"/>
  <c r="FH91" i="23" s="1"/>
  <c r="FH89" i="23" a="1"/>
  <c r="FH89" i="23" s="1"/>
  <c r="FH87" i="23" a="1"/>
  <c r="FH87" i="23" s="1"/>
  <c r="FH86" i="23" a="1"/>
  <c r="FH86" i="23" s="1"/>
  <c r="FH84" i="23" a="1"/>
  <c r="FH84" i="23" s="1"/>
  <c r="FH82" i="23" a="1"/>
  <c r="FH82" i="23" s="1"/>
  <c r="FH85" i="23" a="1"/>
  <c r="FH85" i="23" s="1"/>
  <c r="FH81" i="23" a="1"/>
  <c r="FH81" i="23" s="1"/>
  <c r="FH83" i="23" a="1"/>
  <c r="FH83" i="23" s="1"/>
  <c r="FH79" i="23" a="1"/>
  <c r="FH79" i="23" s="1"/>
  <c r="FH77" i="23" a="1"/>
  <c r="FH77" i="23" s="1"/>
  <c r="FH76" i="23" a="1"/>
  <c r="FH76" i="23" s="1"/>
  <c r="FH75" i="23" a="1"/>
  <c r="FH75" i="23" s="1"/>
  <c r="FH80" i="23" a="1"/>
  <c r="FH80" i="23" s="1"/>
  <c r="FH78" i="23" a="1"/>
  <c r="FH78" i="23" s="1"/>
  <c r="FH73" i="23" a="1"/>
  <c r="FH73" i="23" s="1"/>
  <c r="FH70" i="23" a="1"/>
  <c r="FH70" i="23" s="1"/>
  <c r="FH72" i="23" a="1"/>
  <c r="FH72" i="23" s="1"/>
  <c r="FH71" i="23" a="1"/>
  <c r="FH71" i="23" s="1"/>
  <c r="FH74" i="23" a="1"/>
  <c r="FH74" i="23" s="1"/>
  <c r="FH65" i="23" a="1"/>
  <c r="FH65" i="23" s="1"/>
  <c r="FH63" i="23" a="1"/>
  <c r="FH63" i="23" s="1"/>
  <c r="FH61" i="23" a="1"/>
  <c r="FH61" i="23" s="1"/>
  <c r="FH67" i="23" a="1"/>
  <c r="FH67" i="23" s="1"/>
  <c r="FH59" i="23" a="1"/>
  <c r="FH59" i="23" s="1"/>
  <c r="FH69" i="23" a="1"/>
  <c r="FH69" i="23" s="1"/>
  <c r="FH66" i="23" a="1"/>
  <c r="FH66" i="23" s="1"/>
  <c r="FH64" i="23" a="1"/>
  <c r="FH64" i="23" s="1"/>
  <c r="FH62" i="23" a="1"/>
  <c r="FH62" i="23" s="1"/>
  <c r="FH60" i="23" a="1"/>
  <c r="FH60" i="23" s="1"/>
  <c r="FH68" i="23" a="1"/>
  <c r="FH68" i="23" s="1"/>
  <c r="FH56" i="23" a="1"/>
  <c r="FH56" i="23" s="1"/>
  <c r="FH55" i="23" a="1"/>
  <c r="FH55" i="23" s="1"/>
  <c r="FH54" i="23" a="1"/>
  <c r="FH54" i="23" s="1"/>
  <c r="FH52" i="23" a="1"/>
  <c r="FH52" i="23" s="1"/>
  <c r="FH50" i="23" a="1"/>
  <c r="FH50" i="23" s="1"/>
  <c r="FH47" i="23" a="1"/>
  <c r="FH47" i="23" s="1"/>
  <c r="FH57" i="23" a="1"/>
  <c r="FH57" i="23" s="1"/>
  <c r="FH58" i="23" a="1"/>
  <c r="FH58" i="23" s="1"/>
  <c r="FH53" i="23" a="1"/>
  <c r="FH53" i="23" s="1"/>
  <c r="FH51" i="23" a="1"/>
  <c r="FH51" i="23" s="1"/>
  <c r="FH49" i="23" a="1"/>
  <c r="FH49" i="23" s="1"/>
  <c r="FH48" i="23" a="1"/>
  <c r="FH48" i="23" s="1"/>
  <c r="FH45" i="23" a="1"/>
  <c r="FH45" i="23" s="1"/>
  <c r="FH39" i="23" a="1"/>
  <c r="FH39" i="23" s="1"/>
  <c r="FH38" i="23" a="1"/>
  <c r="FH38" i="23" s="1"/>
  <c r="FH46" i="23" a="1"/>
  <c r="FH46" i="23" s="1"/>
  <c r="FH43" i="23" a="1"/>
  <c r="FH43" i="23" s="1"/>
  <c r="FH42" i="23" a="1"/>
  <c r="FH42" i="23" s="1"/>
  <c r="FH44" i="23" a="1"/>
  <c r="FH44" i="23" s="1"/>
  <c r="FH41" i="23" a="1"/>
  <c r="FH41" i="23" s="1"/>
  <c r="FH35" i="23" a="1"/>
  <c r="FH35" i="23" s="1"/>
  <c r="FH31" i="23" a="1"/>
  <c r="FH31" i="23" s="1"/>
  <c r="FH34" i="23" a="1"/>
  <c r="FH34" i="23" s="1"/>
  <c r="FH33" i="23" a="1"/>
  <c r="FH33" i="23" s="1"/>
  <c r="FH32" i="23" a="1"/>
  <c r="FH32" i="23" s="1"/>
  <c r="FH30" i="23" a="1"/>
  <c r="FH30" i="23" s="1"/>
  <c r="FH37" i="23" a="1"/>
  <c r="FH37" i="23" s="1"/>
  <c r="FH36" i="23" a="1"/>
  <c r="FH36" i="23" s="1"/>
  <c r="FH40" i="23" a="1"/>
  <c r="FH40" i="23" s="1"/>
  <c r="FH28" i="23" a="1"/>
  <c r="FH28" i="23" s="1"/>
  <c r="FH26" i="23" a="1"/>
  <c r="FH26" i="23" s="1"/>
  <c r="FH24" i="23" a="1"/>
  <c r="FH24" i="23" s="1"/>
  <c r="FH27" i="23" a="1"/>
  <c r="FH27" i="23" s="1"/>
  <c r="FH25" i="23" a="1"/>
  <c r="FH25" i="23" s="1"/>
  <c r="FH29" i="23" a="1"/>
  <c r="FH29" i="23" s="1"/>
  <c r="FH23" i="23" a="1"/>
  <c r="FH23" i="23" s="1"/>
  <c r="FH18" i="23" a="1"/>
  <c r="FH18" i="23" s="1"/>
  <c r="FH20" i="23" a="1"/>
  <c r="FH20" i="23" s="1"/>
  <c r="FH17" i="23" a="1"/>
  <c r="FH17" i="23" s="1"/>
  <c r="FH21" i="23" a="1"/>
  <c r="FH21" i="23" s="1"/>
  <c r="FH16" i="23" a="1"/>
  <c r="FH16" i="23" s="1"/>
  <c r="FH22" i="23" a="1"/>
  <c r="FH22" i="23" s="1"/>
  <c r="FH19" i="23" a="1"/>
  <c r="FH19" i="23" s="1"/>
  <c r="FH15" i="23" a="1"/>
  <c r="FH15" i="23" s="1"/>
  <c r="FH10" i="23" a="1"/>
  <c r="FH10" i="23" s="1"/>
  <c r="FH7" i="23" a="1"/>
  <c r="FH7" i="23" s="1"/>
  <c r="FH5" i="23" a="1"/>
  <c r="FH5" i="23" s="1"/>
  <c r="FH14" i="23" a="1"/>
  <c r="FH14" i="23" s="1"/>
  <c r="FH12" i="23" a="1"/>
  <c r="FH12" i="23" s="1"/>
  <c r="FH11" i="23" a="1"/>
  <c r="FH11" i="23" s="1"/>
  <c r="FH13" i="23" a="1"/>
  <c r="FH13" i="23" s="1"/>
  <c r="FH9" i="23" a="1"/>
  <c r="FH9" i="23" s="1"/>
  <c r="FH8" i="23" a="1"/>
  <c r="FH8" i="23" s="1"/>
  <c r="FH6" i="23" a="1"/>
  <c r="FH6" i="23" s="1"/>
  <c r="FH4" i="23" a="1"/>
  <c r="FH4" i="23" s="1"/>
  <c r="FP102" i="23" a="1"/>
  <c r="FP102" i="23" s="1"/>
  <c r="FP100" i="23" a="1"/>
  <c r="FP100" i="23" s="1"/>
  <c r="FP103" i="23" a="1"/>
  <c r="FP103" i="23" s="1"/>
  <c r="FP101" i="23" a="1"/>
  <c r="FP101" i="23" s="1"/>
  <c r="FP99" i="23" a="1"/>
  <c r="FP99" i="23" s="1"/>
  <c r="FP97" i="23" a="1"/>
  <c r="FP97" i="23" s="1"/>
  <c r="FP96" i="23" a="1"/>
  <c r="FP96" i="23" s="1"/>
  <c r="FP95" i="23" a="1"/>
  <c r="FP95" i="23" s="1"/>
  <c r="FP98" i="23" a="1"/>
  <c r="FP98" i="23" s="1"/>
  <c r="FP93" i="23" a="1"/>
  <c r="FP93" i="23" s="1"/>
  <c r="FP92" i="23" a="1"/>
  <c r="FP92" i="23" s="1"/>
  <c r="FP90" i="23" a="1"/>
  <c r="FP90" i="23" s="1"/>
  <c r="FP94" i="23" a="1"/>
  <c r="FP94" i="23" s="1"/>
  <c r="FP88" i="23" a="1"/>
  <c r="FP88" i="23" s="1"/>
  <c r="FP89" i="23" a="1"/>
  <c r="FP89" i="23" s="1"/>
  <c r="FP85" i="23" a="1"/>
  <c r="FP85" i="23" s="1"/>
  <c r="FP83" i="23" a="1"/>
  <c r="FP83" i="23" s="1"/>
  <c r="FP86" i="23" a="1"/>
  <c r="FP86" i="23" s="1"/>
  <c r="FP87" i="23" a="1"/>
  <c r="FP87" i="23" s="1"/>
  <c r="FP91" i="23" a="1"/>
  <c r="FP91" i="23" s="1"/>
  <c r="FP84" i="23" a="1"/>
  <c r="FP84" i="23" s="1"/>
  <c r="FP80" i="23" a="1"/>
  <c r="FP80" i="23" s="1"/>
  <c r="FP82" i="23" a="1"/>
  <c r="FP82" i="23" s="1"/>
  <c r="FP81" i="23" a="1"/>
  <c r="FP81" i="23" s="1"/>
  <c r="FP77" i="23" a="1"/>
  <c r="FP77" i="23" s="1"/>
  <c r="FP79" i="23" a="1"/>
  <c r="FP79" i="23" s="1"/>
  <c r="FP78" i="23" a="1"/>
  <c r="FP78" i="23" s="1"/>
  <c r="FP76" i="23" a="1"/>
  <c r="FP76" i="23" s="1"/>
  <c r="FP75" i="23" a="1"/>
  <c r="FP75" i="23" s="1"/>
  <c r="FP71" i="23" a="1"/>
  <c r="FP71" i="23" s="1"/>
  <c r="FP72" i="23" a="1"/>
  <c r="FP72" i="23" s="1"/>
  <c r="FP74" i="23" a="1"/>
  <c r="FP74" i="23" s="1"/>
  <c r="FP73" i="23" a="1"/>
  <c r="FP73" i="23" s="1"/>
  <c r="FP70" i="23" a="1"/>
  <c r="FP70" i="23" s="1"/>
  <c r="FP65" i="23" a="1"/>
  <c r="FP65" i="23" s="1"/>
  <c r="FP63" i="23" a="1"/>
  <c r="FP63" i="23" s="1"/>
  <c r="FP61" i="23" a="1"/>
  <c r="FP61" i="23" s="1"/>
  <c r="FP66" i="23" a="1"/>
  <c r="FP66" i="23" s="1"/>
  <c r="FP69" i="23" a="1"/>
  <c r="FP69" i="23" s="1"/>
  <c r="FP68" i="23" a="1"/>
  <c r="FP68" i="23" s="1"/>
  <c r="FP64" i="23" a="1"/>
  <c r="FP64" i="23" s="1"/>
  <c r="FP62" i="23" a="1"/>
  <c r="FP62" i="23" s="1"/>
  <c r="FP60" i="23" a="1"/>
  <c r="FP60" i="23" s="1"/>
  <c r="FP67" i="23" a="1"/>
  <c r="FP67" i="23" s="1"/>
  <c r="FP59" i="23" a="1"/>
  <c r="FP59" i="23" s="1"/>
  <c r="FP57" i="23" a="1"/>
  <c r="FP57" i="23" s="1"/>
  <c r="FP54" i="23" a="1"/>
  <c r="FP54" i="23" s="1"/>
  <c r="FP52" i="23" a="1"/>
  <c r="FP52" i="23" s="1"/>
  <c r="FP50" i="23" a="1"/>
  <c r="FP50" i="23" s="1"/>
  <c r="FP47" i="23" a="1"/>
  <c r="FP47" i="23" s="1"/>
  <c r="FP56" i="23" a="1"/>
  <c r="FP56" i="23" s="1"/>
  <c r="FP55" i="23" a="1"/>
  <c r="FP55" i="23" s="1"/>
  <c r="FP58" i="23" a="1"/>
  <c r="FP58" i="23" s="1"/>
  <c r="FP53" i="23" a="1"/>
  <c r="FP53" i="23" s="1"/>
  <c r="FP51" i="23" a="1"/>
  <c r="FP51" i="23" s="1"/>
  <c r="FP49" i="23" a="1"/>
  <c r="FP49" i="23" s="1"/>
  <c r="FP48" i="23" a="1"/>
  <c r="FP48" i="23" s="1"/>
  <c r="FP45" i="23" a="1"/>
  <c r="FP45" i="23" s="1"/>
  <c r="FP41" i="23" a="1"/>
  <c r="FP41" i="23" s="1"/>
  <c r="FP46" i="23" a="1"/>
  <c r="FP46" i="23" s="1"/>
  <c r="FP44" i="23" a="1"/>
  <c r="FP44" i="23" s="1"/>
  <c r="FP43" i="23" a="1"/>
  <c r="FP43" i="23" s="1"/>
  <c r="FP42" i="23" a="1"/>
  <c r="FP42" i="23" s="1"/>
  <c r="FP34" i="23" a="1"/>
  <c r="FP34" i="23" s="1"/>
  <c r="FP33" i="23" a="1"/>
  <c r="FP33" i="23" s="1"/>
  <c r="FP31" i="23" a="1"/>
  <c r="FP31" i="23" s="1"/>
  <c r="FP40" i="23" a="1"/>
  <c r="FP40" i="23" s="1"/>
  <c r="FP37" i="23" a="1"/>
  <c r="FP37" i="23" s="1"/>
  <c r="FP36" i="23" a="1"/>
  <c r="FP36" i="23" s="1"/>
  <c r="FP39" i="23" a="1"/>
  <c r="FP39" i="23" s="1"/>
  <c r="FP38" i="23" a="1"/>
  <c r="FP38" i="23" s="1"/>
  <c r="FP32" i="23" a="1"/>
  <c r="FP32" i="23" s="1"/>
  <c r="FP30" i="23" a="1"/>
  <c r="FP30" i="23" s="1"/>
  <c r="FP35" i="23" a="1"/>
  <c r="FP35" i="23" s="1"/>
  <c r="FP28" i="23" a="1"/>
  <c r="FP28" i="23" s="1"/>
  <c r="FP26" i="23" a="1"/>
  <c r="FP26" i="23" s="1"/>
  <c r="FP24" i="23" a="1"/>
  <c r="FP24" i="23" s="1"/>
  <c r="FP29" i="23" a="1"/>
  <c r="FP29" i="23" s="1"/>
  <c r="FP27" i="23" a="1"/>
  <c r="FP27" i="23" s="1"/>
  <c r="FP25" i="23" a="1"/>
  <c r="FP25" i="23" s="1"/>
  <c r="FP21" i="23" a="1"/>
  <c r="FP21" i="23" s="1"/>
  <c r="FP15" i="23" a="1"/>
  <c r="FP15" i="23" s="1"/>
  <c r="FP22" i="23" a="1"/>
  <c r="FP22" i="23" s="1"/>
  <c r="FP18" i="23" a="1"/>
  <c r="FP18" i="23" s="1"/>
  <c r="FP17" i="23" a="1"/>
  <c r="FP17" i="23" s="1"/>
  <c r="FP23" i="23" a="1"/>
  <c r="FP23" i="23" s="1"/>
  <c r="FP20" i="23" a="1"/>
  <c r="FP20" i="23" s="1"/>
  <c r="FP19" i="23" a="1"/>
  <c r="FP19" i="23" s="1"/>
  <c r="FP13" i="23" a="1"/>
  <c r="FP13" i="23" s="1"/>
  <c r="FP12" i="23" a="1"/>
  <c r="FP12" i="23" s="1"/>
  <c r="FP11" i="23" a="1"/>
  <c r="FP11" i="23" s="1"/>
  <c r="FP7" i="23" a="1"/>
  <c r="FP7" i="23" s="1"/>
  <c r="FP5" i="23" a="1"/>
  <c r="FP5" i="23" s="1"/>
  <c r="FP16" i="23" a="1"/>
  <c r="FP16" i="23" s="1"/>
  <c r="FP14" i="23" a="1"/>
  <c r="FP14" i="23" s="1"/>
  <c r="FP9" i="23" a="1"/>
  <c r="FP9" i="23" s="1"/>
  <c r="FP8" i="23" a="1"/>
  <c r="FP8" i="23" s="1"/>
  <c r="FP6" i="23" a="1"/>
  <c r="FP6" i="23" s="1"/>
  <c r="FP4" i="23" a="1"/>
  <c r="FP4" i="23" s="1"/>
  <c r="FP10" i="23" a="1"/>
  <c r="FP10" i="23" s="1"/>
  <c r="FW102" i="23" a="1"/>
  <c r="FW102" i="23" s="1"/>
  <c r="FW103" i="23" a="1"/>
  <c r="FW103" i="23" s="1"/>
  <c r="FW99" i="23" a="1"/>
  <c r="FW99" i="23" s="1"/>
  <c r="FW101" i="23" a="1"/>
  <c r="FW101" i="23" s="1"/>
  <c r="FW100" i="23" a="1"/>
  <c r="FW100" i="23" s="1"/>
  <c r="FW97" i="23" a="1"/>
  <c r="FW97" i="23" s="1"/>
  <c r="FW96" i="23" a="1"/>
  <c r="FW96" i="23" s="1"/>
  <c r="FW98" i="23" a="1"/>
  <c r="FW98" i="23" s="1"/>
  <c r="FW92" i="23" a="1"/>
  <c r="FW92" i="23" s="1"/>
  <c r="FW93" i="23" a="1"/>
  <c r="FW93" i="23" s="1"/>
  <c r="FW91" i="23" a="1"/>
  <c r="FW91" i="23" s="1"/>
  <c r="FW95" i="23" a="1"/>
  <c r="FW95" i="23" s="1"/>
  <c r="FW94" i="23" a="1"/>
  <c r="FW94" i="23" s="1"/>
  <c r="FW89" i="23" a="1"/>
  <c r="FW89" i="23" s="1"/>
  <c r="FW87" i="23" a="1"/>
  <c r="FW87" i="23" s="1"/>
  <c r="FW90" i="23" a="1"/>
  <c r="FW90" i="23" s="1"/>
  <c r="FW88" i="23" a="1"/>
  <c r="FW88" i="23" s="1"/>
  <c r="FW86" i="23" a="1"/>
  <c r="FW86" i="23" s="1"/>
  <c r="FW85" i="23" a="1"/>
  <c r="FW85" i="23" s="1"/>
  <c r="FW80" i="23" a="1"/>
  <c r="FW80" i="23" s="1"/>
  <c r="FW84" i="23" a="1"/>
  <c r="FW84" i="23" s="1"/>
  <c r="FW82" i="23" a="1"/>
  <c r="FW82" i="23" s="1"/>
  <c r="FW81" i="23" a="1"/>
  <c r="FW81" i="23" s="1"/>
  <c r="FW83" i="23" a="1"/>
  <c r="FW83" i="23" s="1"/>
  <c r="FW77" i="23" a="1"/>
  <c r="FW77" i="23" s="1"/>
  <c r="FW79" i="23" a="1"/>
  <c r="FW79" i="23" s="1"/>
  <c r="FW76" i="23" a="1"/>
  <c r="FW76" i="23" s="1"/>
  <c r="FW78" i="23" a="1"/>
  <c r="FW78" i="23" s="1"/>
  <c r="FW75" i="23" a="1"/>
  <c r="FW75" i="23" s="1"/>
  <c r="FW72" i="23" a="1"/>
  <c r="FW72" i="23" s="1"/>
  <c r="FW74" i="23" a="1"/>
  <c r="FW74" i="23" s="1"/>
  <c r="FW73" i="23" a="1"/>
  <c r="FW73" i="23" s="1"/>
  <c r="FW70" i="23" a="1"/>
  <c r="FW70" i="23" s="1"/>
  <c r="FW71" i="23" a="1"/>
  <c r="FW71" i="23" s="1"/>
  <c r="FW66" i="23" a="1"/>
  <c r="FW66" i="23" s="1"/>
  <c r="FW65" i="23" a="1"/>
  <c r="FW65" i="23" s="1"/>
  <c r="FW63" i="23" a="1"/>
  <c r="FW63" i="23" s="1"/>
  <c r="FW61" i="23" a="1"/>
  <c r="FW61" i="23" s="1"/>
  <c r="FW68" i="23" a="1"/>
  <c r="FW68" i="23" s="1"/>
  <c r="FW67" i="23" a="1"/>
  <c r="FW67" i="23" s="1"/>
  <c r="FW69" i="23" a="1"/>
  <c r="FW69" i="23" s="1"/>
  <c r="FW64" i="23" a="1"/>
  <c r="FW64" i="23" s="1"/>
  <c r="FW62" i="23" a="1"/>
  <c r="FW62" i="23" s="1"/>
  <c r="FW60" i="23" a="1"/>
  <c r="FW60" i="23" s="1"/>
  <c r="FW59" i="23" a="1"/>
  <c r="FW59" i="23" s="1"/>
  <c r="FW57" i="23" a="1"/>
  <c r="FW57" i="23" s="1"/>
  <c r="FW55" i="23" a="1"/>
  <c r="FW55" i="23" s="1"/>
  <c r="FW54" i="23" a="1"/>
  <c r="FW54" i="23" s="1"/>
  <c r="FW52" i="23" a="1"/>
  <c r="FW52" i="23" s="1"/>
  <c r="FW50" i="23" a="1"/>
  <c r="FW50" i="23" s="1"/>
  <c r="FW58" i="23" a="1"/>
  <c r="FW58" i="23" s="1"/>
  <c r="FW56" i="23" a="1"/>
  <c r="FW56" i="23" s="1"/>
  <c r="FW53" i="23" a="1"/>
  <c r="FW53" i="23" s="1"/>
  <c r="FW51" i="23" a="1"/>
  <c r="FW51" i="23" s="1"/>
  <c r="FW49" i="23" a="1"/>
  <c r="FW49" i="23" s="1"/>
  <c r="FW48" i="23" a="1"/>
  <c r="FW48" i="23" s="1"/>
  <c r="FW45" i="23" a="1"/>
  <c r="FW45" i="23" s="1"/>
  <c r="FW47" i="23" a="1"/>
  <c r="FW47" i="23" s="1"/>
  <c r="FW46" i="23" a="1"/>
  <c r="FW46" i="23" s="1"/>
  <c r="FW44" i="23" a="1"/>
  <c r="FW44" i="23" s="1"/>
  <c r="FW43" i="23" a="1"/>
  <c r="FW43" i="23" s="1"/>
  <c r="FW42" i="23" a="1"/>
  <c r="FW42" i="23" s="1"/>
  <c r="FW41" i="23" a="1"/>
  <c r="FW41" i="23" s="1"/>
  <c r="FW39" i="23" a="1"/>
  <c r="FW39" i="23" s="1"/>
  <c r="FW34" i="23" a="1"/>
  <c r="FW34" i="23" s="1"/>
  <c r="FW33" i="23" a="1"/>
  <c r="FW33" i="23" s="1"/>
  <c r="FW31" i="23" a="1"/>
  <c r="FW31" i="23" s="1"/>
  <c r="FW29" i="23" a="1"/>
  <c r="FW29" i="23" s="1"/>
  <c r="FW37" i="23" a="1"/>
  <c r="FW37" i="23" s="1"/>
  <c r="FW36" i="23" a="1"/>
  <c r="FW36" i="23" s="1"/>
  <c r="FW40" i="23" a="1"/>
  <c r="FW40" i="23" s="1"/>
  <c r="FW38" i="23" a="1"/>
  <c r="FW38" i="23" s="1"/>
  <c r="FW35" i="23" a="1"/>
  <c r="FW35" i="23" s="1"/>
  <c r="FW32" i="23" a="1"/>
  <c r="FW32" i="23" s="1"/>
  <c r="FW30" i="23" a="1"/>
  <c r="FW30" i="23" s="1"/>
  <c r="FW28" i="23" a="1"/>
  <c r="FW28" i="23" s="1"/>
  <c r="FW26" i="23" a="1"/>
  <c r="FW26" i="23" s="1"/>
  <c r="FW24" i="23" a="1"/>
  <c r="FW24" i="23" s="1"/>
  <c r="FW27" i="23" a="1"/>
  <c r="FW27" i="23" s="1"/>
  <c r="FW25" i="23" a="1"/>
  <c r="FW25" i="23" s="1"/>
  <c r="FW23" i="23" a="1"/>
  <c r="FW23" i="23" s="1"/>
  <c r="FW19" i="23" a="1"/>
  <c r="FW19" i="23" s="1"/>
  <c r="FW17" i="23" a="1"/>
  <c r="FW17" i="23" s="1"/>
  <c r="FW20" i="23" a="1"/>
  <c r="FW20" i="23" s="1"/>
  <c r="FW21" i="23" a="1"/>
  <c r="FW21" i="23" s="1"/>
  <c r="FW18" i="23" a="1"/>
  <c r="FW18" i="23" s="1"/>
  <c r="FW22" i="23" a="1"/>
  <c r="FW22" i="23" s="1"/>
  <c r="FW14" i="23" a="1"/>
  <c r="FW14" i="23" s="1"/>
  <c r="FW13" i="23" a="1"/>
  <c r="FW13" i="23" s="1"/>
  <c r="FW11" i="23" a="1"/>
  <c r="FW11" i="23" s="1"/>
  <c r="FW12" i="23" a="1"/>
  <c r="FW12" i="23" s="1"/>
  <c r="FW7" i="23" a="1"/>
  <c r="FW7" i="23" s="1"/>
  <c r="FW5" i="23" a="1"/>
  <c r="FW5" i="23" s="1"/>
  <c r="FW9" i="23" a="1"/>
  <c r="FW9" i="23" s="1"/>
  <c r="FW16" i="23" a="1"/>
  <c r="FW16" i="23" s="1"/>
  <c r="FW15" i="23" a="1"/>
  <c r="FW15" i="23" s="1"/>
  <c r="FW10" i="23" a="1"/>
  <c r="FW10" i="23" s="1"/>
  <c r="FW8" i="23" a="1"/>
  <c r="FW8" i="23" s="1"/>
  <c r="FW6" i="23" a="1"/>
  <c r="FW6" i="23" s="1"/>
  <c r="FW4" i="23" a="1"/>
  <c r="FW4" i="23" s="1"/>
  <c r="GC101" i="23" a="1"/>
  <c r="GC101" i="23" s="1"/>
  <c r="GC102" i="23" a="1"/>
  <c r="GC102" i="23" s="1"/>
  <c r="GC103" i="23" a="1"/>
  <c r="GC103" i="23" s="1"/>
  <c r="GC100" i="23" a="1"/>
  <c r="GC100" i="23" s="1"/>
  <c r="GC97" i="23" a="1"/>
  <c r="GC97" i="23" s="1"/>
  <c r="GC96" i="23" a="1"/>
  <c r="GC96" i="23" s="1"/>
  <c r="GC98" i="23" a="1"/>
  <c r="GC98" i="23" s="1"/>
  <c r="GC95" i="23" a="1"/>
  <c r="GC95" i="23" s="1"/>
  <c r="GC99" i="23" a="1"/>
  <c r="GC99" i="23" s="1"/>
  <c r="GC92" i="23" a="1"/>
  <c r="GC92" i="23" s="1"/>
  <c r="GC94" i="23" a="1"/>
  <c r="GC94" i="23" s="1"/>
  <c r="GC91" i="23" a="1"/>
  <c r="GC91" i="23" s="1"/>
  <c r="GC93" i="23" a="1"/>
  <c r="GC93" i="23" s="1"/>
  <c r="GC90" i="23" a="1"/>
  <c r="GC90" i="23" s="1"/>
  <c r="GC89" i="23" a="1"/>
  <c r="GC89" i="23" s="1"/>
  <c r="GC87" i="23" a="1"/>
  <c r="GC87" i="23" s="1"/>
  <c r="GC86" i="23" a="1"/>
  <c r="GC86" i="23" s="1"/>
  <c r="GC88" i="23" a="1"/>
  <c r="GC88" i="23" s="1"/>
  <c r="GC84" i="23" a="1"/>
  <c r="GC84" i="23" s="1"/>
  <c r="GC85" i="23" a="1"/>
  <c r="GC85" i="23" s="1"/>
  <c r="GC83" i="23" a="1"/>
  <c r="GC83" i="23" s="1"/>
  <c r="GC80" i="23" a="1"/>
  <c r="GC80" i="23" s="1"/>
  <c r="GC81" i="23" a="1"/>
  <c r="GC81" i="23" s="1"/>
  <c r="GC82" i="23" a="1"/>
  <c r="GC82" i="23" s="1"/>
  <c r="GC78" i="23" a="1"/>
  <c r="GC78" i="23" s="1"/>
  <c r="GC76" i="23" a="1"/>
  <c r="GC76" i="23" s="1"/>
  <c r="GC79" i="23" a="1"/>
  <c r="GC79" i="23" s="1"/>
  <c r="GC77" i="23" a="1"/>
  <c r="GC77" i="23" s="1"/>
  <c r="GC75" i="23" a="1"/>
  <c r="GC75" i="23" s="1"/>
  <c r="GC72" i="23" a="1"/>
  <c r="GC72" i="23" s="1"/>
  <c r="GC74" i="23" a="1"/>
  <c r="GC74" i="23" s="1"/>
  <c r="GC73" i="23" a="1"/>
  <c r="GC73" i="23" s="1"/>
  <c r="GC70" i="23" a="1"/>
  <c r="GC70" i="23" s="1"/>
  <c r="GC71" i="23" a="1"/>
  <c r="GC71" i="23" s="1"/>
  <c r="GC66" i="23" a="1"/>
  <c r="GC66" i="23" s="1"/>
  <c r="GC68" i="23" a="1"/>
  <c r="GC68" i="23" s="1"/>
  <c r="GC65" i="23" a="1"/>
  <c r="GC65" i="23" s="1"/>
  <c r="GC63" i="23" a="1"/>
  <c r="GC63" i="23" s="1"/>
  <c r="GC61" i="23" a="1"/>
  <c r="GC61" i="23" s="1"/>
  <c r="GC67" i="23" a="1"/>
  <c r="GC67" i="23" s="1"/>
  <c r="GC59" i="23" a="1"/>
  <c r="GC59" i="23" s="1"/>
  <c r="GC69" i="23" a="1"/>
  <c r="GC69" i="23" s="1"/>
  <c r="GC64" i="23" a="1"/>
  <c r="GC64" i="23" s="1"/>
  <c r="GC62" i="23" a="1"/>
  <c r="GC62" i="23" s="1"/>
  <c r="GC60" i="23" a="1"/>
  <c r="GC60" i="23" s="1"/>
  <c r="GC58" i="23" a="1"/>
  <c r="GC58" i="23" s="1"/>
  <c r="GC53" i="23" a="1"/>
  <c r="GC53" i="23" s="1"/>
  <c r="GC51" i="23" a="1"/>
  <c r="GC51" i="23" s="1"/>
  <c r="GC49" i="23" a="1"/>
  <c r="GC49" i="23" s="1"/>
  <c r="GC54" i="23" a="1"/>
  <c r="GC54" i="23" s="1"/>
  <c r="GC52" i="23" a="1"/>
  <c r="GC52" i="23" s="1"/>
  <c r="GC50" i="23" a="1"/>
  <c r="GC50" i="23" s="1"/>
  <c r="GC47" i="23" a="1"/>
  <c r="GC47" i="23" s="1"/>
  <c r="GC56" i="23" a="1"/>
  <c r="GC56" i="23" s="1"/>
  <c r="GC55" i="23" a="1"/>
  <c r="GC55" i="23" s="1"/>
  <c r="GC57" i="23" a="1"/>
  <c r="GC57" i="23" s="1"/>
  <c r="GC48" i="23" a="1"/>
  <c r="GC48" i="23" s="1"/>
  <c r="GC43" i="23" a="1"/>
  <c r="GC43" i="23" s="1"/>
  <c r="GC42" i="23" a="1"/>
  <c r="GC42" i="23" s="1"/>
  <c r="GC45" i="23" a="1"/>
  <c r="GC45" i="23" s="1"/>
  <c r="GC46" i="23" a="1"/>
  <c r="GC46" i="23" s="1"/>
  <c r="GC44" i="23" a="1"/>
  <c r="GC44" i="23" s="1"/>
  <c r="GC40" i="23" a="1"/>
  <c r="GC40" i="23" s="1"/>
  <c r="GC34" i="23" a="1"/>
  <c r="GC34" i="23" s="1"/>
  <c r="GC36" i="23" a="1"/>
  <c r="GC36" i="23" s="1"/>
  <c r="GC33" i="23" a="1"/>
  <c r="GC33" i="23" s="1"/>
  <c r="GC41" i="23" a="1"/>
  <c r="GC41" i="23" s="1"/>
  <c r="GC37" i="23" a="1"/>
  <c r="GC37" i="23" s="1"/>
  <c r="GC31" i="23" a="1"/>
  <c r="GC31" i="23" s="1"/>
  <c r="GC39" i="23" a="1"/>
  <c r="GC39" i="23" s="1"/>
  <c r="GC35" i="23" a="1"/>
  <c r="GC35" i="23" s="1"/>
  <c r="GC38" i="23" a="1"/>
  <c r="GC38" i="23" s="1"/>
  <c r="GC32" i="23" a="1"/>
  <c r="GC32" i="23" s="1"/>
  <c r="GC30" i="23" a="1"/>
  <c r="GC30" i="23" s="1"/>
  <c r="GC27" i="23" a="1"/>
  <c r="GC27" i="23" s="1"/>
  <c r="GC25" i="23" a="1"/>
  <c r="GC25" i="23" s="1"/>
  <c r="GC28" i="23" a="1"/>
  <c r="GC28" i="23" s="1"/>
  <c r="GC26" i="23" a="1"/>
  <c r="GC26" i="23" s="1"/>
  <c r="GC24" i="23" a="1"/>
  <c r="GC24" i="23" s="1"/>
  <c r="GC29" i="23" a="1"/>
  <c r="GC29" i="23" s="1"/>
  <c r="GC23" i="23" a="1"/>
  <c r="GC23" i="23" s="1"/>
  <c r="GC17" i="23" a="1"/>
  <c r="GC17" i="23" s="1"/>
  <c r="GC16" i="23" a="1"/>
  <c r="GC16" i="23" s="1"/>
  <c r="GC15" i="23" a="1"/>
  <c r="GC15" i="23" s="1"/>
  <c r="GC20" i="23" a="1"/>
  <c r="GC20" i="23" s="1"/>
  <c r="GC18" i="23" a="1"/>
  <c r="GC18" i="23" s="1"/>
  <c r="GC21" i="23" a="1"/>
  <c r="GC21" i="23" s="1"/>
  <c r="GC19" i="23" a="1"/>
  <c r="GC19" i="23" s="1"/>
  <c r="GC22" i="23" a="1"/>
  <c r="GC22" i="23" s="1"/>
  <c r="GC14" i="23" a="1"/>
  <c r="GC14" i="23" s="1"/>
  <c r="GC12" i="23" a="1"/>
  <c r="GC12" i="23" s="1"/>
  <c r="GC8" i="23" a="1"/>
  <c r="GC8" i="23" s="1"/>
  <c r="GC6" i="23" a="1"/>
  <c r="GC6" i="23" s="1"/>
  <c r="GC4" i="23" a="1"/>
  <c r="GC4" i="23" s="1"/>
  <c r="GC13" i="23" a="1"/>
  <c r="GC13" i="23" s="1"/>
  <c r="GC11" i="23" a="1"/>
  <c r="GC11" i="23" s="1"/>
  <c r="GC9" i="23" a="1"/>
  <c r="GC9" i="23" s="1"/>
  <c r="GC7" i="23" a="1"/>
  <c r="GC7" i="23" s="1"/>
  <c r="GC5" i="23" a="1"/>
  <c r="GC5" i="23" s="1"/>
  <c r="GC10" i="23" a="1"/>
  <c r="GC10" i="23" s="1"/>
  <c r="GK101" i="23" a="1"/>
  <c r="GK101" i="23" s="1"/>
  <c r="GK102" i="23" a="1"/>
  <c r="GK102" i="23" s="1"/>
  <c r="GK100" i="23" a="1"/>
  <c r="GK100" i="23" s="1"/>
  <c r="GK103" i="23" a="1"/>
  <c r="GK103" i="23" s="1"/>
  <c r="GK99" i="23" a="1"/>
  <c r="GK99" i="23" s="1"/>
  <c r="GK95" i="23" a="1"/>
  <c r="GK95" i="23" s="1"/>
  <c r="GK98" i="23" a="1"/>
  <c r="GK98" i="23" s="1"/>
  <c r="GK94" i="23" a="1"/>
  <c r="GK94" i="23" s="1"/>
  <c r="GK92" i="23" a="1"/>
  <c r="GK92" i="23" s="1"/>
  <c r="GK91" i="23" a="1"/>
  <c r="GK91" i="23" s="1"/>
  <c r="GK97" i="23" a="1"/>
  <c r="GK97" i="23" s="1"/>
  <c r="GK96" i="23" a="1"/>
  <c r="GK96" i="23" s="1"/>
  <c r="GK93" i="23" a="1"/>
  <c r="GK93" i="23" s="1"/>
  <c r="GK89" i="23" a="1"/>
  <c r="GK89" i="23" s="1"/>
  <c r="GK87" i="23" a="1"/>
  <c r="GK87" i="23" s="1"/>
  <c r="GK90" i="23" a="1"/>
  <c r="GK90" i="23" s="1"/>
  <c r="GK88" i="23" a="1"/>
  <c r="GK88" i="23" s="1"/>
  <c r="GK86" i="23" a="1"/>
  <c r="GK86" i="23" s="1"/>
  <c r="GK84" i="23" a="1"/>
  <c r="GK84" i="23" s="1"/>
  <c r="GK85" i="23" a="1"/>
  <c r="GK85" i="23" s="1"/>
  <c r="GK83" i="23" a="1"/>
  <c r="GK83" i="23" s="1"/>
  <c r="GK81" i="23" a="1"/>
  <c r="GK81" i="23" s="1"/>
  <c r="GK82" i="23" a="1"/>
  <c r="GK82" i="23" s="1"/>
  <c r="GK76" i="23" a="1"/>
  <c r="GK76" i="23" s="1"/>
  <c r="GK79" i="23" a="1"/>
  <c r="GK79" i="23" s="1"/>
  <c r="GK80" i="23" a="1"/>
  <c r="GK80" i="23" s="1"/>
  <c r="GK75" i="23" a="1"/>
  <c r="GK75" i="23" s="1"/>
  <c r="GK77" i="23" a="1"/>
  <c r="GK77" i="23" s="1"/>
  <c r="GK78" i="23" a="1"/>
  <c r="GK78" i="23" s="1"/>
  <c r="GK73" i="23" a="1"/>
  <c r="GK73" i="23" s="1"/>
  <c r="GK70" i="23" a="1"/>
  <c r="GK70" i="23" s="1"/>
  <c r="GK71" i="23" a="1"/>
  <c r="GK71" i="23" s="1"/>
  <c r="GK69" i="23" a="1"/>
  <c r="GK69" i="23" s="1"/>
  <c r="GK72" i="23" a="1"/>
  <c r="GK72" i="23" s="1"/>
  <c r="GK74" i="23" a="1"/>
  <c r="GK74" i="23" s="1"/>
  <c r="GK67" i="23" a="1"/>
  <c r="GK67" i="23" s="1"/>
  <c r="GK59" i="23" a="1"/>
  <c r="GK59" i="23" s="1"/>
  <c r="GK65" i="23" a="1"/>
  <c r="GK65" i="23" s="1"/>
  <c r="GK63" i="23" a="1"/>
  <c r="GK63" i="23" s="1"/>
  <c r="GK61" i="23" a="1"/>
  <c r="GK61" i="23" s="1"/>
  <c r="GK68" i="23" a="1"/>
  <c r="GK68" i="23" s="1"/>
  <c r="GK66" i="23" a="1"/>
  <c r="GK66" i="23" s="1"/>
  <c r="GK64" i="23" a="1"/>
  <c r="GK64" i="23" s="1"/>
  <c r="GK62" i="23" a="1"/>
  <c r="GK62" i="23" s="1"/>
  <c r="GK60" i="23" a="1"/>
  <c r="GK60" i="23" s="1"/>
  <c r="GK58" i="23" a="1"/>
  <c r="GK58" i="23" s="1"/>
  <c r="GK56" i="23" a="1"/>
  <c r="GK56" i="23" s="1"/>
  <c r="GK53" i="23" a="1"/>
  <c r="GK53" i="23" s="1"/>
  <c r="GK51" i="23" a="1"/>
  <c r="GK51" i="23" s="1"/>
  <c r="GK49" i="23" a="1"/>
  <c r="GK49" i="23" s="1"/>
  <c r="GK48" i="23" a="1"/>
  <c r="GK48" i="23" s="1"/>
  <c r="GK55" i="23" a="1"/>
  <c r="GK55" i="23" s="1"/>
  <c r="GK57" i="23" a="1"/>
  <c r="GK57" i="23" s="1"/>
  <c r="GK54" i="23" a="1"/>
  <c r="GK54" i="23" s="1"/>
  <c r="GK52" i="23" a="1"/>
  <c r="GK52" i="23" s="1"/>
  <c r="GK50" i="23" a="1"/>
  <c r="GK50" i="23" s="1"/>
  <c r="GK47" i="23" a="1"/>
  <c r="GK47" i="23" s="1"/>
  <c r="GK41" i="23" a="1"/>
  <c r="GK41" i="23" s="1"/>
  <c r="GK43" i="23" a="1"/>
  <c r="GK43" i="23" s="1"/>
  <c r="GK42" i="23" a="1"/>
  <c r="GK42" i="23" s="1"/>
  <c r="GK45" i="23" a="1"/>
  <c r="GK45" i="23" s="1"/>
  <c r="GK40" i="23" a="1"/>
  <c r="GK40" i="23" s="1"/>
  <c r="GK39" i="23" a="1"/>
  <c r="GK39" i="23" s="1"/>
  <c r="GK46" i="23" a="1"/>
  <c r="GK46" i="23" s="1"/>
  <c r="GK44" i="23" a="1"/>
  <c r="GK44" i="23" s="1"/>
  <c r="GK38" i="23" a="1"/>
  <c r="GK38" i="23" s="1"/>
  <c r="GK37" i="23" a="1"/>
  <c r="GK37" i="23" s="1"/>
  <c r="GK36" i="23" a="1"/>
  <c r="GK36" i="23" s="1"/>
  <c r="GK34" i="23" a="1"/>
  <c r="GK34" i="23" s="1"/>
  <c r="GK33" i="23" a="1"/>
  <c r="GK33" i="23" s="1"/>
  <c r="GK35" i="23" a="1"/>
  <c r="GK35" i="23" s="1"/>
  <c r="GK31" i="23" a="1"/>
  <c r="GK31" i="23" s="1"/>
  <c r="GK32" i="23" a="1"/>
  <c r="GK32" i="23" s="1"/>
  <c r="GK30" i="23" a="1"/>
  <c r="GK30" i="23" s="1"/>
  <c r="GK27" i="23" a="1"/>
  <c r="GK27" i="23" s="1"/>
  <c r="GK25" i="23" a="1"/>
  <c r="GK25" i="23" s="1"/>
  <c r="GK29" i="23" a="1"/>
  <c r="GK29" i="23" s="1"/>
  <c r="GK28" i="23" a="1"/>
  <c r="GK28" i="23" s="1"/>
  <c r="GK26" i="23" a="1"/>
  <c r="GK26" i="23" s="1"/>
  <c r="GK24" i="23" a="1"/>
  <c r="GK24" i="23" s="1"/>
  <c r="GK21" i="23" a="1"/>
  <c r="GK21" i="23" s="1"/>
  <c r="GK22" i="23" a="1"/>
  <c r="GK22" i="23" s="1"/>
  <c r="GK23" i="23" a="1"/>
  <c r="GK23" i="23" s="1"/>
  <c r="GK19" i="23" a="1"/>
  <c r="GK19" i="23" s="1"/>
  <c r="GK18" i="23" a="1"/>
  <c r="GK18" i="23" s="1"/>
  <c r="GK20" i="23" a="1"/>
  <c r="GK20" i="23" s="1"/>
  <c r="GK17" i="23" a="1"/>
  <c r="GK17" i="23" s="1"/>
  <c r="GK16" i="23" a="1"/>
  <c r="GK16" i="23" s="1"/>
  <c r="GK15" i="23" a="1"/>
  <c r="GK15" i="23" s="1"/>
  <c r="GK11" i="23" a="1"/>
  <c r="GK11" i="23" s="1"/>
  <c r="GK8" i="23" a="1"/>
  <c r="GK8" i="23" s="1"/>
  <c r="GK6" i="23" a="1"/>
  <c r="GK6" i="23" s="1"/>
  <c r="GK4" i="23" a="1"/>
  <c r="GK4" i="23" s="1"/>
  <c r="GK9" i="23" a="1"/>
  <c r="GK9" i="23" s="1"/>
  <c r="GK10" i="23" a="1"/>
  <c r="GK10" i="23" s="1"/>
  <c r="GK7" i="23" a="1"/>
  <c r="GK7" i="23" s="1"/>
  <c r="GK5" i="23" a="1"/>
  <c r="GK5" i="23" s="1"/>
  <c r="GK14" i="23" a="1"/>
  <c r="GK14" i="23" s="1"/>
  <c r="GK13" i="23" a="1"/>
  <c r="GK13" i="23" s="1"/>
  <c r="GK12" i="23" a="1"/>
  <c r="GK12" i="23" s="1"/>
  <c r="GS101" i="23" a="1"/>
  <c r="GS101" i="23" s="1"/>
  <c r="GS102" i="23" a="1"/>
  <c r="GS102" i="23" s="1"/>
  <c r="GS103" i="23" a="1"/>
  <c r="GS103" i="23" s="1"/>
  <c r="GS100" i="23" a="1"/>
  <c r="GS100" i="23" s="1"/>
  <c r="GS99" i="23" a="1"/>
  <c r="GS99" i="23" s="1"/>
  <c r="GS98" i="23" a="1"/>
  <c r="GS98" i="23" s="1"/>
  <c r="GS97" i="23" a="1"/>
  <c r="GS97" i="23" s="1"/>
  <c r="GS96" i="23" a="1"/>
  <c r="GS96" i="23" s="1"/>
  <c r="GS95" i="23" a="1"/>
  <c r="GS95" i="23" s="1"/>
  <c r="GS93" i="23" a="1"/>
  <c r="GS93" i="23" s="1"/>
  <c r="GS92" i="23" a="1"/>
  <c r="GS92" i="23" s="1"/>
  <c r="GS94" i="23" a="1"/>
  <c r="GS94" i="23" s="1"/>
  <c r="GS91" i="23" a="1"/>
  <c r="GS91" i="23" s="1"/>
  <c r="GS89" i="23" a="1"/>
  <c r="GS89" i="23" s="1"/>
  <c r="GS87" i="23" a="1"/>
  <c r="GS87" i="23" s="1"/>
  <c r="GS90" i="23" a="1"/>
  <c r="GS90" i="23" s="1"/>
  <c r="GS88" i="23" a="1"/>
  <c r="GS88" i="23" s="1"/>
  <c r="GS86" i="23" a="1"/>
  <c r="GS86" i="23" s="1"/>
  <c r="GS85" i="23" a="1"/>
  <c r="GS85" i="23" s="1"/>
  <c r="GS84" i="23" a="1"/>
  <c r="GS84" i="23" s="1"/>
  <c r="GS82" i="23" a="1"/>
  <c r="GS82" i="23" s="1"/>
  <c r="GS83" i="23" a="1"/>
  <c r="GS83" i="23" s="1"/>
  <c r="GS80" i="23" a="1"/>
  <c r="GS80" i="23" s="1"/>
  <c r="GS81" i="23" a="1"/>
  <c r="GS81" i="23" s="1"/>
  <c r="GS76" i="23" a="1"/>
  <c r="GS76" i="23" s="1"/>
  <c r="GS75" i="23" a="1"/>
  <c r="GS75" i="23" s="1"/>
  <c r="GS77" i="23" a="1"/>
  <c r="GS77" i="23" s="1"/>
  <c r="GS79" i="23" a="1"/>
  <c r="GS79" i="23" s="1"/>
  <c r="GS78" i="23" a="1"/>
  <c r="GS78" i="23" s="1"/>
  <c r="GS72" i="23" a="1"/>
  <c r="GS72" i="23" s="1"/>
  <c r="GS74" i="23" a="1"/>
  <c r="GS74" i="23" s="1"/>
  <c r="GS73" i="23" a="1"/>
  <c r="GS73" i="23" s="1"/>
  <c r="GS71" i="23" a="1"/>
  <c r="GS71" i="23" s="1"/>
  <c r="GS70" i="23" a="1"/>
  <c r="GS70" i="23" s="1"/>
  <c r="GS69" i="23" a="1"/>
  <c r="GS69" i="23" s="1"/>
  <c r="GS65" i="23" a="1"/>
  <c r="GS65" i="23" s="1"/>
  <c r="GS63" i="23" a="1"/>
  <c r="GS63" i="23" s="1"/>
  <c r="GS61" i="23" a="1"/>
  <c r="GS61" i="23" s="1"/>
  <c r="GS66" i="23" a="1"/>
  <c r="GS66" i="23" s="1"/>
  <c r="GS68" i="23" a="1"/>
  <c r="GS68" i="23" s="1"/>
  <c r="GS67" i="23" a="1"/>
  <c r="GS67" i="23" s="1"/>
  <c r="GS64" i="23" a="1"/>
  <c r="GS64" i="23" s="1"/>
  <c r="GS62" i="23" a="1"/>
  <c r="GS62" i="23" s="1"/>
  <c r="GS60" i="23" a="1"/>
  <c r="GS60" i="23" s="1"/>
  <c r="GS59" i="23" a="1"/>
  <c r="GS59" i="23" s="1"/>
  <c r="GS53" i="23" a="1"/>
  <c r="GS53" i="23" s="1"/>
  <c r="GS51" i="23" a="1"/>
  <c r="GS51" i="23" s="1"/>
  <c r="GS49" i="23" a="1"/>
  <c r="GS49" i="23" s="1"/>
  <c r="GS48" i="23" a="1"/>
  <c r="GS48" i="23" s="1"/>
  <c r="GS57" i="23" a="1"/>
  <c r="GS57" i="23" s="1"/>
  <c r="GS58" i="23" a="1"/>
  <c r="GS58" i="23" s="1"/>
  <c r="GS56" i="23" a="1"/>
  <c r="GS56" i="23" s="1"/>
  <c r="GS55" i="23" a="1"/>
  <c r="GS55" i="23" s="1"/>
  <c r="GS54" i="23" a="1"/>
  <c r="GS54" i="23" s="1"/>
  <c r="GS52" i="23" a="1"/>
  <c r="GS52" i="23" s="1"/>
  <c r="GS50" i="23" a="1"/>
  <c r="GS50" i="23" s="1"/>
  <c r="GS47" i="23" a="1"/>
  <c r="GS47" i="23" s="1"/>
  <c r="GS43" i="23" a="1"/>
  <c r="GS43" i="23" s="1"/>
  <c r="GS42" i="23" a="1"/>
  <c r="GS42" i="23" s="1"/>
  <c r="GS45" i="23" a="1"/>
  <c r="GS45" i="23" s="1"/>
  <c r="GS41" i="23" a="1"/>
  <c r="GS41" i="23" s="1"/>
  <c r="GS46" i="23" a="1"/>
  <c r="GS46" i="23" s="1"/>
  <c r="GS44" i="23" a="1"/>
  <c r="GS44" i="23" s="1"/>
  <c r="GS33" i="23" a="1"/>
  <c r="GS33" i="23" s="1"/>
  <c r="GS38" i="23" a="1"/>
  <c r="GS38" i="23" s="1"/>
  <c r="GS39" i="23" a="1"/>
  <c r="GS39" i="23" s="1"/>
  <c r="GS40" i="23" a="1"/>
  <c r="GS40" i="23" s="1"/>
  <c r="GS31" i="23" a="1"/>
  <c r="GS31" i="23" s="1"/>
  <c r="GS37" i="23" a="1"/>
  <c r="GS37" i="23" s="1"/>
  <c r="GS35" i="23" a="1"/>
  <c r="GS35" i="23" s="1"/>
  <c r="GS36" i="23" a="1"/>
  <c r="GS36" i="23" s="1"/>
  <c r="GS34" i="23" a="1"/>
  <c r="GS34" i="23" s="1"/>
  <c r="GS32" i="23" a="1"/>
  <c r="GS32" i="23" s="1"/>
  <c r="GS30" i="23" a="1"/>
  <c r="GS30" i="23" s="1"/>
  <c r="GS29" i="23" a="1"/>
  <c r="GS29" i="23" s="1"/>
  <c r="GS27" i="23" a="1"/>
  <c r="GS27" i="23" s="1"/>
  <c r="GS25" i="23" a="1"/>
  <c r="GS25" i="23" s="1"/>
  <c r="GS28" i="23" a="1"/>
  <c r="GS28" i="23" s="1"/>
  <c r="GS26" i="23" a="1"/>
  <c r="GS26" i="23" s="1"/>
  <c r="GS24" i="23" a="1"/>
  <c r="GS24" i="23" s="1"/>
  <c r="GS23" i="23" a="1"/>
  <c r="GS23" i="23" s="1"/>
  <c r="GS20" i="23" a="1"/>
  <c r="GS20" i="23" s="1"/>
  <c r="GS21" i="23" a="1"/>
  <c r="GS21" i="23" s="1"/>
  <c r="GS19" i="23" a="1"/>
  <c r="GS19" i="23" s="1"/>
  <c r="GS17" i="23" a="1"/>
  <c r="GS17" i="23" s="1"/>
  <c r="GS15" i="23" a="1"/>
  <c r="GS15" i="23" s="1"/>
  <c r="GS22" i="23" a="1"/>
  <c r="GS22" i="23" s="1"/>
  <c r="GS18" i="23" a="1"/>
  <c r="GS18" i="23" s="1"/>
  <c r="GS16" i="23" a="1"/>
  <c r="GS16" i="23" s="1"/>
  <c r="GS9" i="23" a="1"/>
  <c r="GS9" i="23" s="1"/>
  <c r="GS8" i="23" a="1"/>
  <c r="GS8" i="23" s="1"/>
  <c r="GS6" i="23" a="1"/>
  <c r="GS6" i="23" s="1"/>
  <c r="GS4" i="23" a="1"/>
  <c r="GS4" i="23" s="1"/>
  <c r="GS10" i="23" a="1"/>
  <c r="GS10" i="23" s="1"/>
  <c r="GS14" i="23" a="1"/>
  <c r="GS14" i="23" s="1"/>
  <c r="GS13" i="23" a="1"/>
  <c r="GS13" i="23" s="1"/>
  <c r="GS12" i="23" a="1"/>
  <c r="GS12" i="23" s="1"/>
  <c r="GS11" i="23" a="1"/>
  <c r="GS11" i="23" s="1"/>
  <c r="GS7" i="23" a="1"/>
  <c r="GS7" i="23" s="1"/>
  <c r="GS5" i="23" a="1"/>
  <c r="GS5" i="23" s="1"/>
  <c r="GZ101" i="23" a="1"/>
  <c r="GZ101" i="23" s="1"/>
  <c r="GZ103" i="23" a="1"/>
  <c r="GZ103" i="23" s="1"/>
  <c r="GZ102" i="23" a="1"/>
  <c r="GZ102" i="23" s="1"/>
  <c r="GZ100" i="23" a="1"/>
  <c r="GZ100" i="23" s="1"/>
  <c r="GZ98" i="23" a="1"/>
  <c r="GZ98" i="23" s="1"/>
  <c r="GZ99" i="23" a="1"/>
  <c r="GZ99" i="23" s="1"/>
  <c r="GZ97" i="23" a="1"/>
  <c r="GZ97" i="23" s="1"/>
  <c r="GZ96" i="23" a="1"/>
  <c r="GZ96" i="23" s="1"/>
  <c r="GZ94" i="23" a="1"/>
  <c r="GZ94" i="23" s="1"/>
  <c r="GZ93" i="23" a="1"/>
  <c r="GZ93" i="23" s="1"/>
  <c r="GZ92" i="23" a="1"/>
  <c r="GZ92" i="23" s="1"/>
  <c r="GZ95" i="23" a="1"/>
  <c r="GZ95" i="23" s="1"/>
  <c r="GZ90" i="23" a="1"/>
  <c r="GZ90" i="23" s="1"/>
  <c r="GZ89" i="23" a="1"/>
  <c r="GZ89" i="23" s="1"/>
  <c r="GZ87" i="23" a="1"/>
  <c r="GZ87" i="23" s="1"/>
  <c r="GZ91" i="23" a="1"/>
  <c r="GZ91" i="23" s="1"/>
  <c r="GZ88" i="23" a="1"/>
  <c r="GZ88" i="23" s="1"/>
  <c r="GZ86" i="23" a="1"/>
  <c r="GZ86" i="23" s="1"/>
  <c r="GZ85" i="23" a="1"/>
  <c r="GZ85" i="23" s="1"/>
  <c r="GZ83" i="23" a="1"/>
  <c r="GZ83" i="23" s="1"/>
  <c r="GZ84" i="23" a="1"/>
  <c r="GZ84" i="23" s="1"/>
  <c r="GZ82" i="23" a="1"/>
  <c r="GZ82" i="23" s="1"/>
  <c r="GZ80" i="23" a="1"/>
  <c r="GZ80" i="23" s="1"/>
  <c r="GZ81" i="23" a="1"/>
  <c r="GZ81" i="23" s="1"/>
  <c r="GZ76" i="23" a="1"/>
  <c r="GZ76" i="23" s="1"/>
  <c r="GZ79" i="23" a="1"/>
  <c r="GZ79" i="23" s="1"/>
  <c r="GZ78" i="23" a="1"/>
  <c r="GZ78" i="23" s="1"/>
  <c r="GZ77" i="23" a="1"/>
  <c r="GZ77" i="23" s="1"/>
  <c r="GZ75" i="23" a="1"/>
  <c r="GZ75" i="23" s="1"/>
  <c r="GZ69" i="23" a="1"/>
  <c r="GZ69" i="23" s="1"/>
  <c r="GZ74" i="23" a="1"/>
  <c r="GZ74" i="23" s="1"/>
  <c r="GZ73" i="23" a="1"/>
  <c r="GZ73" i="23" s="1"/>
  <c r="GZ70" i="23" a="1"/>
  <c r="GZ70" i="23" s="1"/>
  <c r="GZ71" i="23" a="1"/>
  <c r="GZ71" i="23" s="1"/>
  <c r="GZ72" i="23" a="1"/>
  <c r="GZ72" i="23" s="1"/>
  <c r="GZ64" i="23" a="1"/>
  <c r="GZ64" i="23" s="1"/>
  <c r="GZ62" i="23" a="1"/>
  <c r="GZ62" i="23" s="1"/>
  <c r="GZ60" i="23" a="1"/>
  <c r="GZ60" i="23" s="1"/>
  <c r="GZ68" i="23" a="1"/>
  <c r="GZ68" i="23" s="1"/>
  <c r="GZ67" i="23" a="1"/>
  <c r="GZ67" i="23" s="1"/>
  <c r="GZ66" i="23" a="1"/>
  <c r="GZ66" i="23" s="1"/>
  <c r="GZ65" i="23" a="1"/>
  <c r="GZ65" i="23" s="1"/>
  <c r="GZ63" i="23" a="1"/>
  <c r="GZ63" i="23" s="1"/>
  <c r="GZ61" i="23" a="1"/>
  <c r="GZ61" i="23" s="1"/>
  <c r="GZ59" i="23" a="1"/>
  <c r="GZ59" i="23" s="1"/>
  <c r="GZ57" i="23" a="1"/>
  <c r="GZ57" i="23" s="1"/>
  <c r="GZ55" i="23" a="1"/>
  <c r="GZ55" i="23" s="1"/>
  <c r="GZ48" i="23" a="1"/>
  <c r="GZ48" i="23" s="1"/>
  <c r="GZ56" i="23" a="1"/>
  <c r="GZ56" i="23" s="1"/>
  <c r="GZ53" i="23" a="1"/>
  <c r="GZ53" i="23" s="1"/>
  <c r="GZ51" i="23" a="1"/>
  <c r="GZ51" i="23" s="1"/>
  <c r="GZ49" i="23" a="1"/>
  <c r="GZ49" i="23" s="1"/>
  <c r="GZ58" i="23" a="1"/>
  <c r="GZ58" i="23" s="1"/>
  <c r="GZ54" i="23" a="1"/>
  <c r="GZ54" i="23" s="1"/>
  <c r="GZ52" i="23" a="1"/>
  <c r="GZ52" i="23" s="1"/>
  <c r="GZ50" i="23" a="1"/>
  <c r="GZ50" i="23" s="1"/>
  <c r="GZ46" i="23" a="1"/>
  <c r="GZ46" i="23" s="1"/>
  <c r="GZ44" i="23" a="1"/>
  <c r="GZ44" i="23" s="1"/>
  <c r="GZ41" i="23" a="1"/>
  <c r="GZ41" i="23" s="1"/>
  <c r="GZ39" i="23" a="1"/>
  <c r="GZ39" i="23" s="1"/>
  <c r="GZ47" i="23" a="1"/>
  <c r="GZ47" i="23" s="1"/>
  <c r="GZ45" i="23" a="1"/>
  <c r="GZ45" i="23" s="1"/>
  <c r="GZ43" i="23" a="1"/>
  <c r="GZ43" i="23" s="1"/>
  <c r="GZ42" i="23" a="1"/>
  <c r="GZ42" i="23" s="1"/>
  <c r="GZ34" i="23" a="1"/>
  <c r="GZ34" i="23" s="1"/>
  <c r="GZ33" i="23" a="1"/>
  <c r="GZ33" i="23" s="1"/>
  <c r="GZ32" i="23" a="1"/>
  <c r="GZ32" i="23" s="1"/>
  <c r="GZ30" i="23" a="1"/>
  <c r="GZ30" i="23" s="1"/>
  <c r="GZ38" i="23" a="1"/>
  <c r="GZ38" i="23" s="1"/>
  <c r="GZ31" i="23" a="1"/>
  <c r="GZ31" i="23" s="1"/>
  <c r="GZ29" i="23" a="1"/>
  <c r="GZ29" i="23" s="1"/>
  <c r="GZ36" i="23" a="1"/>
  <c r="GZ36" i="23" s="1"/>
  <c r="GZ40" i="23" a="1"/>
  <c r="GZ40" i="23" s="1"/>
  <c r="GZ37" i="23" a="1"/>
  <c r="GZ37" i="23" s="1"/>
  <c r="GZ35" i="23" a="1"/>
  <c r="GZ35" i="23" s="1"/>
  <c r="GZ27" i="23" a="1"/>
  <c r="GZ27" i="23" s="1"/>
  <c r="GZ25" i="23" a="1"/>
  <c r="GZ25" i="23" s="1"/>
  <c r="GZ28" i="23" a="1"/>
  <c r="GZ28" i="23" s="1"/>
  <c r="GZ26" i="23" a="1"/>
  <c r="GZ26" i="23" s="1"/>
  <c r="GZ24" i="23" a="1"/>
  <c r="GZ24" i="23" s="1"/>
  <c r="GZ20" i="23" a="1"/>
  <c r="GZ20" i="23" s="1"/>
  <c r="GZ19" i="23" a="1"/>
  <c r="GZ19" i="23" s="1"/>
  <c r="GZ21" i="23" a="1"/>
  <c r="GZ21" i="23" s="1"/>
  <c r="GZ18" i="23" a="1"/>
  <c r="GZ18" i="23" s="1"/>
  <c r="GZ17" i="23" a="1"/>
  <c r="GZ17" i="23" s="1"/>
  <c r="GZ22" i="23" a="1"/>
  <c r="GZ22" i="23" s="1"/>
  <c r="GZ23" i="23" a="1"/>
  <c r="GZ23" i="23" s="1"/>
  <c r="GZ10" i="23" a="1"/>
  <c r="GZ10" i="23" s="1"/>
  <c r="GZ8" i="23" a="1"/>
  <c r="GZ8" i="23" s="1"/>
  <c r="GZ6" i="23" a="1"/>
  <c r="GZ6" i="23" s="1"/>
  <c r="GZ4" i="23" a="1"/>
  <c r="GZ4" i="23" s="1"/>
  <c r="GZ14" i="23" a="1"/>
  <c r="GZ14" i="23" s="1"/>
  <c r="GZ16" i="23" a="1"/>
  <c r="GZ16" i="23" s="1"/>
  <c r="GZ15" i="23" a="1"/>
  <c r="GZ15" i="23" s="1"/>
  <c r="GZ12" i="23" a="1"/>
  <c r="GZ12" i="23" s="1"/>
  <c r="GZ11" i="23" a="1"/>
  <c r="GZ11" i="23" s="1"/>
  <c r="GZ13" i="23" a="1"/>
  <c r="GZ13" i="23" s="1"/>
  <c r="GZ7" i="23" a="1"/>
  <c r="GZ7" i="23" s="1"/>
  <c r="GZ5" i="23" a="1"/>
  <c r="GZ5" i="23" s="1"/>
  <c r="GZ9" i="23" a="1"/>
  <c r="GZ9" i="23" s="1"/>
  <c r="HH101" i="23" a="1"/>
  <c r="HH101" i="23" s="1"/>
  <c r="HH103" i="23" a="1"/>
  <c r="HH103" i="23" s="1"/>
  <c r="HH102" i="23" a="1"/>
  <c r="HH102" i="23" s="1"/>
  <c r="HH100" i="23" a="1"/>
  <c r="HH100" i="23" s="1"/>
  <c r="HH98" i="23" a="1"/>
  <c r="HH98" i="23" s="1"/>
  <c r="HH97" i="23" a="1"/>
  <c r="HH97" i="23" s="1"/>
  <c r="HH96" i="23" a="1"/>
  <c r="HH96" i="23" s="1"/>
  <c r="HH99" i="23" a="1"/>
  <c r="HH99" i="23" s="1"/>
  <c r="HH95" i="23" a="1"/>
  <c r="HH95" i="23" s="1"/>
  <c r="HH93" i="23" a="1"/>
  <c r="HH93" i="23" s="1"/>
  <c r="HH92" i="23" a="1"/>
  <c r="HH92" i="23" s="1"/>
  <c r="HH94" i="23" a="1"/>
  <c r="HH94" i="23" s="1"/>
  <c r="HH91" i="23" a="1"/>
  <c r="HH91" i="23" s="1"/>
  <c r="HH89" i="23" a="1"/>
  <c r="HH89" i="23" s="1"/>
  <c r="HH87" i="23" a="1"/>
  <c r="HH87" i="23" s="1"/>
  <c r="HH88" i="23" a="1"/>
  <c r="HH88" i="23" s="1"/>
  <c r="HH85" i="23" a="1"/>
  <c r="HH85" i="23" s="1"/>
  <c r="HH86" i="23" a="1"/>
  <c r="HH86" i="23" s="1"/>
  <c r="HH90" i="23" a="1"/>
  <c r="HH90" i="23" s="1"/>
  <c r="HH80" i="23" a="1"/>
  <c r="HH80" i="23" s="1"/>
  <c r="HH81" i="23" a="1"/>
  <c r="HH81" i="23" s="1"/>
  <c r="HH84" i="23" a="1"/>
  <c r="HH84" i="23" s="1"/>
  <c r="HH82" i="23" a="1"/>
  <c r="HH82" i="23" s="1"/>
  <c r="HH83" i="23" a="1"/>
  <c r="HH83" i="23" s="1"/>
  <c r="HH79" i="23" a="1"/>
  <c r="HH79" i="23" s="1"/>
  <c r="HH76" i="23" a="1"/>
  <c r="HH76" i="23" s="1"/>
  <c r="HH78" i="23" a="1"/>
  <c r="HH78" i="23" s="1"/>
  <c r="HH75" i="23" a="1"/>
  <c r="HH75" i="23" s="1"/>
  <c r="HH77" i="23" a="1"/>
  <c r="HH77" i="23" s="1"/>
  <c r="HH73" i="23" a="1"/>
  <c r="HH73" i="23" s="1"/>
  <c r="HH71" i="23" a="1"/>
  <c r="HH71" i="23" s="1"/>
  <c r="HH70" i="23" a="1"/>
  <c r="HH70" i="23" s="1"/>
  <c r="HH72" i="23" a="1"/>
  <c r="HH72" i="23" s="1"/>
  <c r="HH74" i="23" a="1"/>
  <c r="HH74" i="23" s="1"/>
  <c r="HH64" i="23" a="1"/>
  <c r="HH64" i="23" s="1"/>
  <c r="HH62" i="23" a="1"/>
  <c r="HH62" i="23" s="1"/>
  <c r="HH60" i="23" a="1"/>
  <c r="HH60" i="23" s="1"/>
  <c r="HH66" i="23" a="1"/>
  <c r="HH66" i="23" s="1"/>
  <c r="HH67" i="23" a="1"/>
  <c r="HH67" i="23" s="1"/>
  <c r="HH59" i="23" a="1"/>
  <c r="HH59" i="23" s="1"/>
  <c r="HH65" i="23" a="1"/>
  <c r="HH65" i="23" s="1"/>
  <c r="HH63" i="23" a="1"/>
  <c r="HH63" i="23" s="1"/>
  <c r="HH61" i="23" a="1"/>
  <c r="HH61" i="23" s="1"/>
  <c r="HH69" i="23" a="1"/>
  <c r="HH69" i="23" s="1"/>
  <c r="HH68" i="23" a="1"/>
  <c r="HH68" i="23" s="1"/>
  <c r="HH48" i="23" a="1"/>
  <c r="HH48" i="23" s="1"/>
  <c r="HH58" i="23" a="1"/>
  <c r="HH58" i="23" s="1"/>
  <c r="HH53" i="23" a="1"/>
  <c r="HH53" i="23" s="1"/>
  <c r="HH51" i="23" a="1"/>
  <c r="HH51" i="23" s="1"/>
  <c r="HH49" i="23" a="1"/>
  <c r="HH49" i="23" s="1"/>
  <c r="HH55" i="23" a="1"/>
  <c r="HH55" i="23" s="1"/>
  <c r="HH57" i="23" a="1"/>
  <c r="HH57" i="23" s="1"/>
  <c r="HH56" i="23" a="1"/>
  <c r="HH56" i="23" s="1"/>
  <c r="HH54" i="23" a="1"/>
  <c r="HH54" i="23" s="1"/>
  <c r="HH52" i="23" a="1"/>
  <c r="HH52" i="23" s="1"/>
  <c r="HH50" i="23" a="1"/>
  <c r="HH50" i="23" s="1"/>
  <c r="HH46" i="23" a="1"/>
  <c r="HH46" i="23" s="1"/>
  <c r="HH44" i="23" a="1"/>
  <c r="HH44" i="23" s="1"/>
  <c r="HH40" i="23" a="1"/>
  <c r="HH40" i="23" s="1"/>
  <c r="HH45" i="23" a="1"/>
  <c r="HH45" i="23" s="1"/>
  <c r="HH43" i="23" a="1"/>
  <c r="HH43" i="23" s="1"/>
  <c r="HH42" i="23" a="1"/>
  <c r="HH42" i="23" s="1"/>
  <c r="HH47" i="23" a="1"/>
  <c r="HH47" i="23" s="1"/>
  <c r="HH39" i="23" a="1"/>
  <c r="HH39" i="23" s="1"/>
  <c r="HH32" i="23" a="1"/>
  <c r="HH32" i="23" s="1"/>
  <c r="HH30" i="23" a="1"/>
  <c r="HH30" i="23" s="1"/>
  <c r="HH41" i="23" a="1"/>
  <c r="HH41" i="23" s="1"/>
  <c r="HH36" i="23" a="1"/>
  <c r="HH36" i="23" s="1"/>
  <c r="HH37" i="23" a="1"/>
  <c r="HH37" i="23" s="1"/>
  <c r="HH35" i="23" a="1"/>
  <c r="HH35" i="23" s="1"/>
  <c r="HH31" i="23" a="1"/>
  <c r="HH31" i="23" s="1"/>
  <c r="HH29" i="23" a="1"/>
  <c r="HH29" i="23" s="1"/>
  <c r="HH38" i="23" a="1"/>
  <c r="HH38" i="23" s="1"/>
  <c r="HH34" i="23" a="1"/>
  <c r="HH34" i="23" s="1"/>
  <c r="HH33" i="23" a="1"/>
  <c r="HH33" i="23" s="1"/>
  <c r="HH27" i="23" a="1"/>
  <c r="HH27" i="23" s="1"/>
  <c r="HH25" i="23" a="1"/>
  <c r="HH25" i="23" s="1"/>
  <c r="HH28" i="23" a="1"/>
  <c r="HH28" i="23" s="1"/>
  <c r="HH26" i="23" a="1"/>
  <c r="HH26" i="23" s="1"/>
  <c r="HH24" i="23" a="1"/>
  <c r="HH24" i="23" s="1"/>
  <c r="HH22" i="23" a="1"/>
  <c r="HH22" i="23" s="1"/>
  <c r="HH17" i="23" a="1"/>
  <c r="HH17" i="23" s="1"/>
  <c r="HH15" i="23" a="1"/>
  <c r="HH15" i="23" s="1"/>
  <c r="HH23" i="23" a="1"/>
  <c r="HH23" i="23" s="1"/>
  <c r="HH19" i="23" a="1"/>
  <c r="HH19" i="23" s="1"/>
  <c r="HH20" i="23" a="1"/>
  <c r="HH20" i="23" s="1"/>
  <c r="HH18" i="23" a="1"/>
  <c r="HH18" i="23" s="1"/>
  <c r="HH21" i="23" a="1"/>
  <c r="HH21" i="23" s="1"/>
  <c r="HH16" i="23" a="1"/>
  <c r="HH16" i="23" s="1"/>
  <c r="HH10" i="23" a="1"/>
  <c r="HH10" i="23" s="1"/>
  <c r="HH12" i="23" a="1"/>
  <c r="HH12" i="23" s="1"/>
  <c r="HH13" i="23" a="1"/>
  <c r="HH13" i="23" s="1"/>
  <c r="HH8" i="23" a="1"/>
  <c r="HH8" i="23" s="1"/>
  <c r="HH6" i="23" a="1"/>
  <c r="HH6" i="23" s="1"/>
  <c r="HH4" i="23" a="1"/>
  <c r="HH4" i="23" s="1"/>
  <c r="HH14" i="23" a="1"/>
  <c r="HH14" i="23" s="1"/>
  <c r="HH11" i="23" a="1"/>
  <c r="HH11" i="23" s="1"/>
  <c r="HH9" i="23" a="1"/>
  <c r="HH9" i="23" s="1"/>
  <c r="HH7" i="23" a="1"/>
  <c r="HH7" i="23" s="1"/>
  <c r="HH5" i="23" a="1"/>
  <c r="HH5" i="23" s="1"/>
  <c r="HO101" i="23" a="1"/>
  <c r="HO101" i="23" s="1"/>
  <c r="HO98" i="23" a="1"/>
  <c r="HO98" i="23" s="1"/>
  <c r="HO103" i="23" a="1"/>
  <c r="HO103" i="23" s="1"/>
  <c r="HO102" i="23" a="1"/>
  <c r="HO102" i="23" s="1"/>
  <c r="HO100" i="23" a="1"/>
  <c r="HO100" i="23" s="1"/>
  <c r="HO99" i="23" a="1"/>
  <c r="HO99" i="23" s="1"/>
  <c r="HO96" i="23" a="1"/>
  <c r="HO96" i="23" s="1"/>
  <c r="HO95" i="23" a="1"/>
  <c r="HO95" i="23" s="1"/>
  <c r="HO94" i="23" a="1"/>
  <c r="HO94" i="23" s="1"/>
  <c r="HO91" i="23" a="1"/>
  <c r="HO91" i="23" s="1"/>
  <c r="HO97" i="23" a="1"/>
  <c r="HO97" i="23" s="1"/>
  <c r="HO93" i="23" a="1"/>
  <c r="HO93" i="23" s="1"/>
  <c r="HO88" i="23" a="1"/>
  <c r="HO88" i="23" s="1"/>
  <c r="HO92" i="23" a="1"/>
  <c r="HO92" i="23" s="1"/>
  <c r="HO89" i="23" a="1"/>
  <c r="HO89" i="23" s="1"/>
  <c r="HO87" i="23" a="1"/>
  <c r="HO87" i="23" s="1"/>
  <c r="HO90" i="23" a="1"/>
  <c r="HO90" i="23" s="1"/>
  <c r="HO84" i="23" a="1"/>
  <c r="HO84" i="23" s="1"/>
  <c r="HO85" i="23" a="1"/>
  <c r="HO85" i="23" s="1"/>
  <c r="HO83" i="23" a="1"/>
  <c r="HO83" i="23" s="1"/>
  <c r="HO81" i="23" a="1"/>
  <c r="HO81" i="23" s="1"/>
  <c r="HO86" i="23" a="1"/>
  <c r="HO86" i="23" s="1"/>
  <c r="HO82" i="23" a="1"/>
  <c r="HO82" i="23" s="1"/>
  <c r="HO79" i="23" a="1"/>
  <c r="HO79" i="23" s="1"/>
  <c r="HO78" i="23" a="1"/>
  <c r="HO78" i="23" s="1"/>
  <c r="HO75" i="23" a="1"/>
  <c r="HO75" i="23" s="1"/>
  <c r="HO80" i="23" a="1"/>
  <c r="HO80" i="23" s="1"/>
  <c r="HO76" i="23" a="1"/>
  <c r="HO76" i="23" s="1"/>
  <c r="HO77" i="23" a="1"/>
  <c r="HO77" i="23" s="1"/>
  <c r="HO74" i="23" a="1"/>
  <c r="HO74" i="23" s="1"/>
  <c r="HO72" i="23" a="1"/>
  <c r="HO72" i="23" s="1"/>
  <c r="HO70" i="23" a="1"/>
  <c r="HO70" i="23" s="1"/>
  <c r="HO69" i="23" a="1"/>
  <c r="HO69" i="23" s="1"/>
  <c r="HO71" i="23" a="1"/>
  <c r="HO71" i="23" s="1"/>
  <c r="HO73" i="23" a="1"/>
  <c r="HO73" i="23" s="1"/>
  <c r="HO67" i="23" a="1"/>
  <c r="HO67" i="23" s="1"/>
  <c r="HO59" i="23" a="1"/>
  <c r="HO59" i="23" s="1"/>
  <c r="HO66" i="23" a="1"/>
  <c r="HO66" i="23" s="1"/>
  <c r="HO64" i="23" a="1"/>
  <c r="HO64" i="23" s="1"/>
  <c r="HO62" i="23" a="1"/>
  <c r="HO62" i="23" s="1"/>
  <c r="HO60" i="23" a="1"/>
  <c r="HO60" i="23" s="1"/>
  <c r="HO65" i="23" a="1"/>
  <c r="HO65" i="23" s="1"/>
  <c r="HO63" i="23" a="1"/>
  <c r="HO63" i="23" s="1"/>
  <c r="HO61" i="23" a="1"/>
  <c r="HO61" i="23" s="1"/>
  <c r="HO68" i="23" a="1"/>
  <c r="HO68" i="23" s="1"/>
  <c r="HO48" i="23" a="1"/>
  <c r="HO48" i="23" s="1"/>
  <c r="HO56" i="23" a="1"/>
  <c r="HO56" i="23" s="1"/>
  <c r="HO55" i="23" a="1"/>
  <c r="HO55" i="23" s="1"/>
  <c r="HO53" i="23" a="1"/>
  <c r="HO53" i="23" s="1"/>
  <c r="HO51" i="23" a="1"/>
  <c r="HO51" i="23" s="1"/>
  <c r="HO49" i="23" a="1"/>
  <c r="HO49" i="23" s="1"/>
  <c r="HO57" i="23" a="1"/>
  <c r="HO57" i="23" s="1"/>
  <c r="HO58" i="23" a="1"/>
  <c r="HO58" i="23" s="1"/>
  <c r="HO54" i="23" a="1"/>
  <c r="HO54" i="23" s="1"/>
  <c r="HO52" i="23" a="1"/>
  <c r="HO52" i="23" s="1"/>
  <c r="HO50" i="23" a="1"/>
  <c r="HO50" i="23" s="1"/>
  <c r="HO47" i="23" a="1"/>
  <c r="HO47" i="23" s="1"/>
  <c r="HO46" i="23" a="1"/>
  <c r="HO46" i="23" s="1"/>
  <c r="HO44" i="23" a="1"/>
  <c r="HO44" i="23" s="1"/>
  <c r="HO45" i="23" a="1"/>
  <c r="HO45" i="23" s="1"/>
  <c r="HO43" i="23" a="1"/>
  <c r="HO43" i="23" s="1"/>
  <c r="HO42" i="23" a="1"/>
  <c r="HO42" i="23" s="1"/>
  <c r="HO30" i="23" a="1"/>
  <c r="HO30" i="23" s="1"/>
  <c r="HO28" i="23" a="1"/>
  <c r="HO28" i="23" s="1"/>
  <c r="HO37" i="23" a="1"/>
  <c r="HO37" i="23" s="1"/>
  <c r="HO36" i="23" a="1"/>
  <c r="HO36" i="23" s="1"/>
  <c r="HO35" i="23" a="1"/>
  <c r="HO35" i="23" s="1"/>
  <c r="HO40" i="23" a="1"/>
  <c r="HO40" i="23" s="1"/>
  <c r="HO39" i="23" a="1"/>
  <c r="HO39" i="23" s="1"/>
  <c r="HO41" i="23" a="1"/>
  <c r="HO41" i="23" s="1"/>
  <c r="HO31" i="23" a="1"/>
  <c r="HO31" i="23" s="1"/>
  <c r="HO38" i="23" a="1"/>
  <c r="HO38" i="23" s="1"/>
  <c r="HO34" i="23" a="1"/>
  <c r="HO34" i="23" s="1"/>
  <c r="HO33" i="23" a="1"/>
  <c r="HO33" i="23" s="1"/>
  <c r="HO32" i="23" a="1"/>
  <c r="HO32" i="23" s="1"/>
  <c r="HO29" i="23" a="1"/>
  <c r="HO29" i="23" s="1"/>
  <c r="HO27" i="23" a="1"/>
  <c r="HO27" i="23" s="1"/>
  <c r="HO25" i="23" a="1"/>
  <c r="HO25" i="23" s="1"/>
  <c r="HO26" i="23" a="1"/>
  <c r="HO26" i="23" s="1"/>
  <c r="HO24" i="23" a="1"/>
  <c r="HO24" i="23" s="1"/>
  <c r="HO23" i="23" a="1"/>
  <c r="HO23" i="23" s="1"/>
  <c r="HO20" i="23" a="1"/>
  <c r="HO20" i="23" s="1"/>
  <c r="HO18" i="23" a="1"/>
  <c r="HO18" i="23" s="1"/>
  <c r="HO17" i="23" a="1"/>
  <c r="HO17" i="23" s="1"/>
  <c r="HO15" i="23" a="1"/>
  <c r="HO15" i="23" s="1"/>
  <c r="HO21" i="23" a="1"/>
  <c r="HO21" i="23" s="1"/>
  <c r="HO22" i="23" a="1"/>
  <c r="HO22" i="23" s="1"/>
  <c r="HO19" i="23" a="1"/>
  <c r="HO19" i="23" s="1"/>
  <c r="HO13" i="23" a="1"/>
  <c r="HO13" i="23" s="1"/>
  <c r="HO10" i="23" a="1"/>
  <c r="HO10" i="23" s="1"/>
  <c r="HO11" i="23" a="1"/>
  <c r="HO11" i="23" s="1"/>
  <c r="HO12" i="23" a="1"/>
  <c r="HO12" i="23" s="1"/>
  <c r="HO8" i="23" a="1"/>
  <c r="HO8" i="23" s="1"/>
  <c r="HO6" i="23" a="1"/>
  <c r="HO6" i="23" s="1"/>
  <c r="HO4" i="23" a="1"/>
  <c r="HO4" i="23" s="1"/>
  <c r="HO16" i="23" a="1"/>
  <c r="HO16" i="23" s="1"/>
  <c r="HO14" i="23" a="1"/>
  <c r="HO14" i="23" s="1"/>
  <c r="HO9" i="23" a="1"/>
  <c r="HO9" i="23" s="1"/>
  <c r="HO7" i="23" a="1"/>
  <c r="HO7" i="23" s="1"/>
  <c r="HO5" i="23" a="1"/>
  <c r="HO5" i="23" s="1"/>
  <c r="EE103" i="23" a="1"/>
  <c r="EE103" i="23" s="1"/>
  <c r="EE101" i="23" a="1"/>
  <c r="EE101" i="23" s="1"/>
  <c r="EE99" i="23" a="1"/>
  <c r="EE99" i="23" s="1"/>
  <c r="EE102" i="23" a="1"/>
  <c r="EE102" i="23" s="1"/>
  <c r="EE100" i="23" a="1"/>
  <c r="EE100" i="23" s="1"/>
  <c r="EE98" i="23" a="1"/>
  <c r="EE98" i="23" s="1"/>
  <c r="EE97" i="23" a="1"/>
  <c r="EE97" i="23" s="1"/>
  <c r="EE96" i="23" a="1"/>
  <c r="EE96" i="23" s="1"/>
  <c r="EE94" i="23" a="1"/>
  <c r="EE94" i="23" s="1"/>
  <c r="EE95" i="23" a="1"/>
  <c r="EE95" i="23" s="1"/>
  <c r="EE90" i="23" a="1"/>
  <c r="EE90" i="23" s="1"/>
  <c r="EE88" i="23" a="1"/>
  <c r="EE88" i="23" s="1"/>
  <c r="EE93" i="23" a="1"/>
  <c r="EE93" i="23" s="1"/>
  <c r="EE92" i="23" a="1"/>
  <c r="EE92" i="23" s="1"/>
  <c r="EE89" i="23" a="1"/>
  <c r="EE89" i="23" s="1"/>
  <c r="EE91" i="23" a="1"/>
  <c r="EE91" i="23" s="1"/>
  <c r="EE85" i="23" a="1"/>
  <c r="EE85" i="23" s="1"/>
  <c r="EE87" i="23" a="1"/>
  <c r="EE87" i="23" s="1"/>
  <c r="EE86" i="23" a="1"/>
  <c r="EE86" i="23" s="1"/>
  <c r="EE84" i="23" a="1"/>
  <c r="EE84" i="23" s="1"/>
  <c r="EE82" i="23" a="1"/>
  <c r="EE82" i="23" s="1"/>
  <c r="EE83" i="23" a="1"/>
  <c r="EE83" i="23" s="1"/>
  <c r="EE81" i="23" a="1"/>
  <c r="EE81" i="23" s="1"/>
  <c r="EE76" i="23" a="1"/>
  <c r="EE76" i="23" s="1"/>
  <c r="EE80" i="23" a="1"/>
  <c r="EE80" i="23" s="1"/>
  <c r="EE78" i="23" a="1"/>
  <c r="EE78" i="23" s="1"/>
  <c r="EE75" i="23" a="1"/>
  <c r="EE75" i="23" s="1"/>
  <c r="EE79" i="23" a="1"/>
  <c r="EE79" i="23" s="1"/>
  <c r="EE77" i="23" a="1"/>
  <c r="EE77" i="23" s="1"/>
  <c r="EE71" i="23" a="1"/>
  <c r="EE71" i="23" s="1"/>
  <c r="EE73" i="23" a="1"/>
  <c r="EE73" i="23" s="1"/>
  <c r="EE70" i="23" a="1"/>
  <c r="EE70" i="23" s="1"/>
  <c r="EE72" i="23" a="1"/>
  <c r="EE72" i="23" s="1"/>
  <c r="EE74" i="23" a="1"/>
  <c r="EE74" i="23" s="1"/>
  <c r="EE67" i="23" a="1"/>
  <c r="EE67" i="23" s="1"/>
  <c r="EE66" i="23" a="1"/>
  <c r="EE66" i="23" s="1"/>
  <c r="EE64" i="23" a="1"/>
  <c r="EE64" i="23" s="1"/>
  <c r="EE62" i="23" a="1"/>
  <c r="EE62" i="23" s="1"/>
  <c r="EE60" i="23" a="1"/>
  <c r="EE60" i="23" s="1"/>
  <c r="EE59" i="23" a="1"/>
  <c r="EE59" i="23" s="1"/>
  <c r="EE65" i="23" a="1"/>
  <c r="EE65" i="23" s="1"/>
  <c r="EE63" i="23" a="1"/>
  <c r="EE63" i="23" s="1"/>
  <c r="EE61" i="23" a="1"/>
  <c r="EE61" i="23" s="1"/>
  <c r="EE69" i="23" a="1"/>
  <c r="EE69" i="23" s="1"/>
  <c r="EE68" i="23" a="1"/>
  <c r="EE68" i="23" s="1"/>
  <c r="EE58" i="23" a="1"/>
  <c r="EE58" i="23" s="1"/>
  <c r="EE55" i="23" a="1"/>
  <c r="EE55" i="23" s="1"/>
  <c r="EE53" i="23" a="1"/>
  <c r="EE53" i="23" s="1"/>
  <c r="EE51" i="23" a="1"/>
  <c r="EE51" i="23" s="1"/>
  <c r="EE49" i="23" a="1"/>
  <c r="EE49" i="23" s="1"/>
  <c r="EE57" i="23" a="1"/>
  <c r="EE57" i="23" s="1"/>
  <c r="EE56" i="23" a="1"/>
  <c r="EE56" i="23" s="1"/>
  <c r="EE54" i="23" a="1"/>
  <c r="EE54" i="23" s="1"/>
  <c r="EE52" i="23" a="1"/>
  <c r="EE52" i="23" s="1"/>
  <c r="EE50" i="23" a="1"/>
  <c r="EE50" i="23" s="1"/>
  <c r="EE48" i="23" a="1"/>
  <c r="EE48" i="23" s="1"/>
  <c r="EE46" i="23" a="1"/>
  <c r="EE46" i="23" s="1"/>
  <c r="EE47" i="23" a="1"/>
  <c r="EE47" i="23" s="1"/>
  <c r="EE45" i="23" a="1"/>
  <c r="EE45" i="23" s="1"/>
  <c r="EE44" i="23" a="1"/>
  <c r="EE44" i="23" s="1"/>
  <c r="EE43" i="23" a="1"/>
  <c r="EE43" i="23" s="1"/>
  <c r="EE35" i="23" a="1"/>
  <c r="EE35" i="23" s="1"/>
  <c r="EE34" i="23" a="1"/>
  <c r="EE34" i="23" s="1"/>
  <c r="EE32" i="23" a="1"/>
  <c r="EE32" i="23" s="1"/>
  <c r="EE30" i="23" a="1"/>
  <c r="EE30" i="23" s="1"/>
  <c r="EE41" i="23" a="1"/>
  <c r="EE41" i="23" s="1"/>
  <c r="EE38" i="23" a="1"/>
  <c r="EE38" i="23" s="1"/>
  <c r="EE33" i="23" a="1"/>
  <c r="EE33" i="23" s="1"/>
  <c r="EE42" i="23" a="1"/>
  <c r="EE42" i="23" s="1"/>
  <c r="EE37" i="23" a="1"/>
  <c r="EE37" i="23" s="1"/>
  <c r="EE40" i="23" a="1"/>
  <c r="EE40" i="23" s="1"/>
  <c r="EE36" i="23" a="1"/>
  <c r="EE36" i="23" s="1"/>
  <c r="EE31" i="23" a="1"/>
  <c r="EE31" i="23" s="1"/>
  <c r="EE39" i="23" a="1"/>
  <c r="EE39" i="23" s="1"/>
  <c r="EE27" i="23" a="1"/>
  <c r="EE27" i="23" s="1"/>
  <c r="EE25" i="23" a="1"/>
  <c r="EE25" i="23" s="1"/>
  <c r="EE29" i="23" a="1"/>
  <c r="EE29" i="23" s="1"/>
  <c r="EE28" i="23" a="1"/>
  <c r="EE28" i="23" s="1"/>
  <c r="EE26" i="23" a="1"/>
  <c r="EE26" i="23" s="1"/>
  <c r="EE24" i="23" a="1"/>
  <c r="EE24" i="23" s="1"/>
  <c r="EE22" i="23" a="1"/>
  <c r="EE22" i="23" s="1"/>
  <c r="EE19" i="23" a="1"/>
  <c r="EE19" i="23" s="1"/>
  <c r="EE17" i="23" a="1"/>
  <c r="EE17" i="23" s="1"/>
  <c r="EE16" i="23" a="1"/>
  <c r="EE16" i="23" s="1"/>
  <c r="EE18" i="23" a="1"/>
  <c r="EE18" i="23" s="1"/>
  <c r="EE23" i="23" a="1"/>
  <c r="EE23" i="23" s="1"/>
  <c r="EE20" i="23" a="1"/>
  <c r="EE20" i="23" s="1"/>
  <c r="EE21" i="23" a="1"/>
  <c r="EE21" i="23" s="1"/>
  <c r="EE14" i="23" a="1"/>
  <c r="EE14" i="23" s="1"/>
  <c r="EE11" i="23" a="1"/>
  <c r="EE11" i="23" s="1"/>
  <c r="EE13" i="23" a="1"/>
  <c r="EE13" i="23" s="1"/>
  <c r="EE12" i="23" a="1"/>
  <c r="EE12" i="23" s="1"/>
  <c r="EE4" i="23" a="1"/>
  <c r="EE4" i="23" s="1"/>
  <c r="EE15" i="23" a="1"/>
  <c r="EE15" i="23" s="1"/>
  <c r="EE8" i="23" a="1"/>
  <c r="EE8" i="23" s="1"/>
  <c r="EE6" i="23" a="1"/>
  <c r="EE6" i="23" s="1"/>
  <c r="EE10" i="23" a="1"/>
  <c r="EE10" i="23" s="1"/>
  <c r="EE9" i="23" a="1"/>
  <c r="EE9" i="23" s="1"/>
  <c r="EE7" i="23" a="1"/>
  <c r="EE7" i="23" s="1"/>
  <c r="EE5" i="23" a="1"/>
  <c r="EE5" i="23" s="1"/>
  <c r="EM100" i="23" a="1"/>
  <c r="EM100" i="23" s="1"/>
  <c r="EM103" i="23" a="1"/>
  <c r="EM103" i="23" s="1"/>
  <c r="EM101" i="23" a="1"/>
  <c r="EM101" i="23" s="1"/>
  <c r="EM102" i="23" a="1"/>
  <c r="EM102" i="23" s="1"/>
  <c r="EM95" i="23" a="1"/>
  <c r="EM95" i="23" s="1"/>
  <c r="EM99" i="23" a="1"/>
  <c r="EM99" i="23" s="1"/>
  <c r="EM98" i="23" a="1"/>
  <c r="EM98" i="23" s="1"/>
  <c r="EM97" i="23" a="1"/>
  <c r="EM97" i="23" s="1"/>
  <c r="EM93" i="23" a="1"/>
  <c r="EM93" i="23" s="1"/>
  <c r="EM96" i="23" a="1"/>
  <c r="EM96" i="23" s="1"/>
  <c r="EM92" i="23" a="1"/>
  <c r="EM92" i="23" s="1"/>
  <c r="EM94" i="23" a="1"/>
  <c r="EM94" i="23" s="1"/>
  <c r="EM90" i="23" a="1"/>
  <c r="EM90" i="23" s="1"/>
  <c r="EM88" i="23" a="1"/>
  <c r="EM88" i="23" s="1"/>
  <c r="EM89" i="23" a="1"/>
  <c r="EM89" i="23" s="1"/>
  <c r="EM87" i="23" a="1"/>
  <c r="EM87" i="23" s="1"/>
  <c r="EM86" i="23" a="1"/>
  <c r="EM86" i="23" s="1"/>
  <c r="EM84" i="23" a="1"/>
  <c r="EM84" i="23" s="1"/>
  <c r="EM91" i="23" a="1"/>
  <c r="EM91" i="23" s="1"/>
  <c r="EM81" i="23" a="1"/>
  <c r="EM81" i="23" s="1"/>
  <c r="EM85" i="23" a="1"/>
  <c r="EM85" i="23" s="1"/>
  <c r="EM80" i="23" a="1"/>
  <c r="EM80" i="23" s="1"/>
  <c r="EM83" i="23" a="1"/>
  <c r="EM83" i="23" s="1"/>
  <c r="EM82" i="23" a="1"/>
  <c r="EM82" i="23" s="1"/>
  <c r="EM75" i="23" a="1"/>
  <c r="EM75" i="23" s="1"/>
  <c r="EM78" i="23" a="1"/>
  <c r="EM78" i="23" s="1"/>
  <c r="EM79" i="23" a="1"/>
  <c r="EM79" i="23" s="1"/>
  <c r="EM77" i="23" a="1"/>
  <c r="EM77" i="23" s="1"/>
  <c r="EM76" i="23" a="1"/>
  <c r="EM76" i="23" s="1"/>
  <c r="EM72" i="23" a="1"/>
  <c r="EM72" i="23" s="1"/>
  <c r="EM74" i="23" a="1"/>
  <c r="EM74" i="23" s="1"/>
  <c r="EM73" i="23" a="1"/>
  <c r="EM73" i="23" s="1"/>
  <c r="EM71" i="23" a="1"/>
  <c r="EM71" i="23" s="1"/>
  <c r="EM70" i="23" a="1"/>
  <c r="EM70" i="23" s="1"/>
  <c r="EM66" i="23" a="1"/>
  <c r="EM66" i="23" s="1"/>
  <c r="EM64" i="23" a="1"/>
  <c r="EM64" i="23" s="1"/>
  <c r="EM62" i="23" a="1"/>
  <c r="EM62" i="23" s="1"/>
  <c r="EM60" i="23" a="1"/>
  <c r="EM60" i="23" s="1"/>
  <c r="EM68" i="23" a="1"/>
  <c r="EM68" i="23" s="1"/>
  <c r="EM69" i="23" a="1"/>
  <c r="EM69" i="23" s="1"/>
  <c r="EM65" i="23" a="1"/>
  <c r="EM65" i="23" s="1"/>
  <c r="EM63" i="23" a="1"/>
  <c r="EM63" i="23" s="1"/>
  <c r="EM61" i="23" a="1"/>
  <c r="EM61" i="23" s="1"/>
  <c r="EM67" i="23" a="1"/>
  <c r="EM67" i="23" s="1"/>
  <c r="EM59" i="23" a="1"/>
  <c r="EM59" i="23" s="1"/>
  <c r="EM58" i="23" a="1"/>
  <c r="EM58" i="23" s="1"/>
  <c r="EM56" i="23" a="1"/>
  <c r="EM56" i="23" s="1"/>
  <c r="EM57" i="23" a="1"/>
  <c r="EM57" i="23" s="1"/>
  <c r="EM55" i="23" a="1"/>
  <c r="EM55" i="23" s="1"/>
  <c r="EM53" i="23" a="1"/>
  <c r="EM53" i="23" s="1"/>
  <c r="EM51" i="23" a="1"/>
  <c r="EM51" i="23" s="1"/>
  <c r="EM49" i="23" a="1"/>
  <c r="EM49" i="23" s="1"/>
  <c r="EM54" i="23" a="1"/>
  <c r="EM54" i="23" s="1"/>
  <c r="EM52" i="23" a="1"/>
  <c r="EM52" i="23" s="1"/>
  <c r="EM50" i="23" a="1"/>
  <c r="EM50" i="23" s="1"/>
  <c r="EM46" i="23" a="1"/>
  <c r="EM46" i="23" s="1"/>
  <c r="EM42" i="23" a="1"/>
  <c r="EM42" i="23" s="1"/>
  <c r="EM48" i="23" a="1"/>
  <c r="EM48" i="23" s="1"/>
  <c r="EM47" i="23" a="1"/>
  <c r="EM47" i="23" s="1"/>
  <c r="EM45" i="23" a="1"/>
  <c r="EM45" i="23" s="1"/>
  <c r="EM44" i="23" a="1"/>
  <c r="EM44" i="23" s="1"/>
  <c r="EM43" i="23" a="1"/>
  <c r="EM43" i="23" s="1"/>
  <c r="EM38" i="23" a="1"/>
  <c r="EM38" i="23" s="1"/>
  <c r="EM35" i="23" a="1"/>
  <c r="EM35" i="23" s="1"/>
  <c r="EM37" i="23" a="1"/>
  <c r="EM37" i="23" s="1"/>
  <c r="EM36" i="23" a="1"/>
  <c r="EM36" i="23" s="1"/>
  <c r="EM34" i="23" a="1"/>
  <c r="EM34" i="23" s="1"/>
  <c r="EM33" i="23" a="1"/>
  <c r="EM33" i="23" s="1"/>
  <c r="EM32" i="23" a="1"/>
  <c r="EM32" i="23" s="1"/>
  <c r="EM30" i="23" a="1"/>
  <c r="EM30" i="23" s="1"/>
  <c r="EM41" i="23" a="1"/>
  <c r="EM41" i="23" s="1"/>
  <c r="EM31" i="23" a="1"/>
  <c r="EM31" i="23" s="1"/>
  <c r="EM40" i="23" a="1"/>
  <c r="EM40" i="23" s="1"/>
  <c r="EM39" i="23" a="1"/>
  <c r="EM39" i="23" s="1"/>
  <c r="EM29" i="23" a="1"/>
  <c r="EM29" i="23" s="1"/>
  <c r="EM27" i="23" a="1"/>
  <c r="EM27" i="23" s="1"/>
  <c r="EM25" i="23" a="1"/>
  <c r="EM25" i="23" s="1"/>
  <c r="EM28" i="23" a="1"/>
  <c r="EM28" i="23" s="1"/>
  <c r="EM26" i="23" a="1"/>
  <c r="EM26" i="23" s="1"/>
  <c r="EM24" i="23" a="1"/>
  <c r="EM24" i="23" s="1"/>
  <c r="EM20" i="23" a="1"/>
  <c r="EM20" i="23" s="1"/>
  <c r="EM19" i="23" a="1"/>
  <c r="EM19" i="23" s="1"/>
  <c r="EM21" i="23" a="1"/>
  <c r="EM21" i="23" s="1"/>
  <c r="EM22" i="23" a="1"/>
  <c r="EM22" i="23" s="1"/>
  <c r="EM18" i="23" a="1"/>
  <c r="EM18" i="23" s="1"/>
  <c r="EM17" i="23" a="1"/>
  <c r="EM17" i="23" s="1"/>
  <c r="EM23" i="23" a="1"/>
  <c r="EM23" i="23" s="1"/>
  <c r="EM15" i="23" a="1"/>
  <c r="EM15" i="23" s="1"/>
  <c r="EM13" i="23" a="1"/>
  <c r="EM13" i="23" s="1"/>
  <c r="EM4" i="23" a="1"/>
  <c r="EM4" i="23" s="1"/>
  <c r="EM8" i="23" a="1"/>
  <c r="EM8" i="23" s="1"/>
  <c r="EM6" i="23" a="1"/>
  <c r="EM6" i="23" s="1"/>
  <c r="EM10" i="23" a="1"/>
  <c r="EM10" i="23" s="1"/>
  <c r="EM16" i="23" a="1"/>
  <c r="EM16" i="23" s="1"/>
  <c r="EM14" i="23" a="1"/>
  <c r="EM14" i="23" s="1"/>
  <c r="EM12" i="23" a="1"/>
  <c r="EM12" i="23" s="1"/>
  <c r="EM11" i="23" a="1"/>
  <c r="EM11" i="23" s="1"/>
  <c r="EM9" i="23" a="1"/>
  <c r="EM9" i="23" s="1"/>
  <c r="EM7" i="23" a="1"/>
  <c r="EM7" i="23" s="1"/>
  <c r="EM5" i="23" a="1"/>
  <c r="EM5" i="23" s="1"/>
  <c r="ET103" i="23" a="1"/>
  <c r="ET103" i="23" s="1"/>
  <c r="ET101" i="23" a="1"/>
  <c r="ET101" i="23" s="1"/>
  <c r="ET102" i="23" a="1"/>
  <c r="ET102" i="23" s="1"/>
  <c r="ET100" i="23" a="1"/>
  <c r="ET100" i="23" s="1"/>
  <c r="ET99" i="23" a="1"/>
  <c r="ET99" i="23" s="1"/>
  <c r="ET96" i="23" a="1"/>
  <c r="ET96" i="23" s="1"/>
  <c r="ET97" i="23" a="1"/>
  <c r="ET97" i="23" s="1"/>
  <c r="ET98" i="23" a="1"/>
  <c r="ET98" i="23" s="1"/>
  <c r="ET93" i="23" a="1"/>
  <c r="ET93" i="23" s="1"/>
  <c r="ET92" i="23" a="1"/>
  <c r="ET92" i="23" s="1"/>
  <c r="ET95" i="23" a="1"/>
  <c r="ET95" i="23" s="1"/>
  <c r="ET94" i="23" a="1"/>
  <c r="ET94" i="23" s="1"/>
  <c r="ET90" i="23" a="1"/>
  <c r="ET90" i="23" s="1"/>
  <c r="ET88" i="23" a="1"/>
  <c r="ET88" i="23" s="1"/>
  <c r="ET89" i="23" a="1"/>
  <c r="ET89" i="23" s="1"/>
  <c r="ET91" i="23" a="1"/>
  <c r="ET91" i="23" s="1"/>
  <c r="ET87" i="23" a="1"/>
  <c r="ET87" i="23" s="1"/>
  <c r="ET85" i="23" a="1"/>
  <c r="ET85" i="23" s="1"/>
  <c r="ET84" i="23" a="1"/>
  <c r="ET84" i="23" s="1"/>
  <c r="ET86" i="23" a="1"/>
  <c r="ET86" i="23" s="1"/>
  <c r="ET81" i="23" a="1"/>
  <c r="ET81" i="23" s="1"/>
  <c r="ET82" i="23" a="1"/>
  <c r="ET82" i="23" s="1"/>
  <c r="ET83" i="23" a="1"/>
  <c r="ET83" i="23" s="1"/>
  <c r="ET79" i="23" a="1"/>
  <c r="ET79" i="23" s="1"/>
  <c r="ET78" i="23" a="1"/>
  <c r="ET78" i="23" s="1"/>
  <c r="ET80" i="23" a="1"/>
  <c r="ET80" i="23" s="1"/>
  <c r="ET76" i="23" a="1"/>
  <c r="ET76" i="23" s="1"/>
  <c r="ET75" i="23" a="1"/>
  <c r="ET75" i="23" s="1"/>
  <c r="ET77" i="23" a="1"/>
  <c r="ET77" i="23" s="1"/>
  <c r="ET72" i="23" a="1"/>
  <c r="ET72" i="23" s="1"/>
  <c r="ET71" i="23" a="1"/>
  <c r="ET71" i="23" s="1"/>
  <c r="ET74" i="23" a="1"/>
  <c r="ET74" i="23" s="1"/>
  <c r="ET73" i="23" a="1"/>
  <c r="ET73" i="23" s="1"/>
  <c r="ET70" i="23" a="1"/>
  <c r="ET70" i="23" s="1"/>
  <c r="ET66" i="23" a="1"/>
  <c r="ET66" i="23" s="1"/>
  <c r="ET68" i="23" a="1"/>
  <c r="ET68" i="23" s="1"/>
  <c r="ET64" i="23" a="1"/>
  <c r="ET64" i="23" s="1"/>
  <c r="ET62" i="23" a="1"/>
  <c r="ET62" i="23" s="1"/>
  <c r="ET60" i="23" a="1"/>
  <c r="ET60" i="23" s="1"/>
  <c r="ET69" i="23" a="1"/>
  <c r="ET69" i="23" s="1"/>
  <c r="ET67" i="23" a="1"/>
  <c r="ET67" i="23" s="1"/>
  <c r="ET59" i="23" a="1"/>
  <c r="ET59" i="23" s="1"/>
  <c r="ET65" i="23" a="1"/>
  <c r="ET65" i="23" s="1"/>
  <c r="ET63" i="23" a="1"/>
  <c r="ET63" i="23" s="1"/>
  <c r="ET61" i="23" a="1"/>
  <c r="ET61" i="23" s="1"/>
  <c r="ET57" i="23" a="1"/>
  <c r="ET57" i="23" s="1"/>
  <c r="ET54" i="23" a="1"/>
  <c r="ET54" i="23" s="1"/>
  <c r="ET52" i="23" a="1"/>
  <c r="ET52" i="23" s="1"/>
  <c r="ET50" i="23" a="1"/>
  <c r="ET50" i="23" s="1"/>
  <c r="ET55" i="23" a="1"/>
  <c r="ET55" i="23" s="1"/>
  <c r="ET53" i="23" a="1"/>
  <c r="ET53" i="23" s="1"/>
  <c r="ET51" i="23" a="1"/>
  <c r="ET51" i="23" s="1"/>
  <c r="ET49" i="23" a="1"/>
  <c r="ET49" i="23" s="1"/>
  <c r="ET48" i="23" a="1"/>
  <c r="ET48" i="23" s="1"/>
  <c r="ET58" i="23" a="1"/>
  <c r="ET58" i="23" s="1"/>
  <c r="ET56" i="23" a="1"/>
  <c r="ET56" i="23" s="1"/>
  <c r="ET47" i="23" a="1"/>
  <c r="ET47" i="23" s="1"/>
  <c r="ET43" i="23" a="1"/>
  <c r="ET43" i="23" s="1"/>
  <c r="ET46" i="23" a="1"/>
  <c r="ET46" i="23" s="1"/>
  <c r="ET44" i="23" a="1"/>
  <c r="ET44" i="23" s="1"/>
  <c r="ET42" i="23" a="1"/>
  <c r="ET42" i="23" s="1"/>
  <c r="ET41" i="23" a="1"/>
  <c r="ET41" i="23" s="1"/>
  <c r="ET39" i="23" a="1"/>
  <c r="ET39" i="23" s="1"/>
  <c r="ET45" i="23" a="1"/>
  <c r="ET45" i="23" s="1"/>
  <c r="ET38" i="23" a="1"/>
  <c r="ET38" i="23" s="1"/>
  <c r="ET36" i="23" a="1"/>
  <c r="ET36" i="23" s="1"/>
  <c r="ET35" i="23" a="1"/>
  <c r="ET35" i="23" s="1"/>
  <c r="ET34" i="23" a="1"/>
  <c r="ET34" i="23" s="1"/>
  <c r="ET33" i="23" a="1"/>
  <c r="ET33" i="23" s="1"/>
  <c r="ET40" i="23" a="1"/>
  <c r="ET40" i="23" s="1"/>
  <c r="ET32" i="23" a="1"/>
  <c r="ET32" i="23" s="1"/>
  <c r="ET30" i="23" a="1"/>
  <c r="ET30" i="23" s="1"/>
  <c r="ET31" i="23" a="1"/>
  <c r="ET31" i="23" s="1"/>
  <c r="ET29" i="23" a="1"/>
  <c r="ET29" i="23" s="1"/>
  <c r="ET37" i="23" a="1"/>
  <c r="ET37" i="23" s="1"/>
  <c r="ET28" i="23" a="1"/>
  <c r="ET28" i="23" s="1"/>
  <c r="ET26" i="23" a="1"/>
  <c r="ET26" i="23" s="1"/>
  <c r="ET24" i="23" a="1"/>
  <c r="ET24" i="23" s="1"/>
  <c r="ET27" i="23" a="1"/>
  <c r="ET27" i="23" s="1"/>
  <c r="ET25" i="23" a="1"/>
  <c r="ET25" i="23" s="1"/>
  <c r="ET21" i="23" a="1"/>
  <c r="ET21" i="23" s="1"/>
  <c r="ET18" i="23" a="1"/>
  <c r="ET18" i="23" s="1"/>
  <c r="ET22" i="23" a="1"/>
  <c r="ET22" i="23" s="1"/>
  <c r="ET19" i="23" a="1"/>
  <c r="ET19" i="23" s="1"/>
  <c r="ET23" i="23" a="1"/>
  <c r="ET23" i="23" s="1"/>
  <c r="ET20" i="23" a="1"/>
  <c r="ET20" i="23" s="1"/>
  <c r="ET17" i="23" a="1"/>
  <c r="ET17" i="23" s="1"/>
  <c r="ET9" i="23" a="1"/>
  <c r="ET9" i="23" s="1"/>
  <c r="ET7" i="23" a="1"/>
  <c r="ET7" i="23" s="1"/>
  <c r="ET5" i="23" a="1"/>
  <c r="ET5" i="23" s="1"/>
  <c r="ET16" i="23" a="1"/>
  <c r="ET16" i="23" s="1"/>
  <c r="ET15" i="23" a="1"/>
  <c r="ET15" i="23" s="1"/>
  <c r="ET10" i="23" a="1"/>
  <c r="ET10" i="23" s="1"/>
  <c r="ET8" i="23" a="1"/>
  <c r="ET8" i="23" s="1"/>
  <c r="ET6" i="23" a="1"/>
  <c r="ET6" i="23" s="1"/>
  <c r="ET4" i="23" a="1"/>
  <c r="ET4" i="23" s="1"/>
  <c r="ET13" i="23" a="1"/>
  <c r="ET13" i="23" s="1"/>
  <c r="ET11" i="23" a="1"/>
  <c r="ET11" i="23" s="1"/>
  <c r="ET14" i="23" a="1"/>
  <c r="ET14" i="23" s="1"/>
  <c r="ET12" i="23" a="1"/>
  <c r="ET12" i="23" s="1"/>
  <c r="FA102" i="23" a="1"/>
  <c r="FA102" i="23" s="1"/>
  <c r="FA103" i="23" a="1"/>
  <c r="FA103" i="23" s="1"/>
  <c r="FA101" i="23" a="1"/>
  <c r="FA101" i="23" s="1"/>
  <c r="FA100" i="23" a="1"/>
  <c r="FA100" i="23" s="1"/>
  <c r="FA99" i="23" a="1"/>
  <c r="FA99" i="23" s="1"/>
  <c r="FA97" i="23" a="1"/>
  <c r="FA97" i="23" s="1"/>
  <c r="FA98" i="23" a="1"/>
  <c r="FA98" i="23" s="1"/>
  <c r="FA93" i="23" a="1"/>
  <c r="FA93" i="23" s="1"/>
  <c r="FA92" i="23" a="1"/>
  <c r="FA92" i="23" s="1"/>
  <c r="FA95" i="23" a="1"/>
  <c r="FA95" i="23" s="1"/>
  <c r="FA94" i="23" a="1"/>
  <c r="FA94" i="23" s="1"/>
  <c r="FA91" i="23" a="1"/>
  <c r="FA91" i="23" s="1"/>
  <c r="FA90" i="23" a="1"/>
  <c r="FA90" i="23" s="1"/>
  <c r="FA88" i="23" a="1"/>
  <c r="FA88" i="23" s="1"/>
  <c r="FA96" i="23" a="1"/>
  <c r="FA96" i="23" s="1"/>
  <c r="FA89" i="23" a="1"/>
  <c r="FA89" i="23" s="1"/>
  <c r="FA85" i="23" a="1"/>
  <c r="FA85" i="23" s="1"/>
  <c r="FA87" i="23" a="1"/>
  <c r="FA87" i="23" s="1"/>
  <c r="FA86" i="23" a="1"/>
  <c r="FA86" i="23" s="1"/>
  <c r="FA82" i="23" a="1"/>
  <c r="FA82" i="23" s="1"/>
  <c r="FA83" i="23" a="1"/>
  <c r="FA83" i="23" s="1"/>
  <c r="FA84" i="23" a="1"/>
  <c r="FA84" i="23" s="1"/>
  <c r="FA81" i="23" a="1"/>
  <c r="FA81" i="23" s="1"/>
  <c r="FA77" i="23" a="1"/>
  <c r="FA77" i="23" s="1"/>
  <c r="FA80" i="23" a="1"/>
  <c r="FA80" i="23" s="1"/>
  <c r="FA79" i="23" a="1"/>
  <c r="FA79" i="23" s="1"/>
  <c r="FA76" i="23" a="1"/>
  <c r="FA76" i="23" s="1"/>
  <c r="FA78" i="23" a="1"/>
  <c r="FA78" i="23" s="1"/>
  <c r="FA75" i="23" a="1"/>
  <c r="FA75" i="23" s="1"/>
  <c r="FA71" i="23" a="1"/>
  <c r="FA71" i="23" s="1"/>
  <c r="FA74" i="23" a="1"/>
  <c r="FA74" i="23" s="1"/>
  <c r="FA73" i="23" a="1"/>
  <c r="FA73" i="23" s="1"/>
  <c r="FA72" i="23" a="1"/>
  <c r="FA72" i="23" s="1"/>
  <c r="FA68" i="23" a="1"/>
  <c r="FA68" i="23" s="1"/>
  <c r="FA70" i="23" a="1"/>
  <c r="FA70" i="23" s="1"/>
  <c r="FA67" i="23" a="1"/>
  <c r="FA67" i="23" s="1"/>
  <c r="FA69" i="23" a="1"/>
  <c r="FA69" i="23" s="1"/>
  <c r="FA64" i="23" a="1"/>
  <c r="FA64" i="23" s="1"/>
  <c r="FA62" i="23" a="1"/>
  <c r="FA62" i="23" s="1"/>
  <c r="FA66" i="23" a="1"/>
  <c r="FA66" i="23" s="1"/>
  <c r="FA65" i="23" a="1"/>
  <c r="FA65" i="23" s="1"/>
  <c r="FA63" i="23" a="1"/>
  <c r="FA63" i="23" s="1"/>
  <c r="FA61" i="23" a="1"/>
  <c r="FA61" i="23" s="1"/>
  <c r="FA60" i="23" a="1"/>
  <c r="FA60" i="23" s="1"/>
  <c r="FA59" i="23" a="1"/>
  <c r="FA59" i="23" s="1"/>
  <c r="FA54" i="23" a="1"/>
  <c r="FA54" i="23" s="1"/>
  <c r="FA52" i="23" a="1"/>
  <c r="FA52" i="23" s="1"/>
  <c r="FA50" i="23" a="1"/>
  <c r="FA50" i="23" s="1"/>
  <c r="FA55" i="23" a="1"/>
  <c r="FA55" i="23" s="1"/>
  <c r="FA56" i="23" a="1"/>
  <c r="FA56" i="23" s="1"/>
  <c r="FA58" i="23" a="1"/>
  <c r="FA58" i="23" s="1"/>
  <c r="FA53" i="23" a="1"/>
  <c r="FA53" i="23" s="1"/>
  <c r="FA51" i="23" a="1"/>
  <c r="FA51" i="23" s="1"/>
  <c r="FA49" i="23" a="1"/>
  <c r="FA49" i="23" s="1"/>
  <c r="FA48" i="23" a="1"/>
  <c r="FA48" i="23" s="1"/>
  <c r="FA57" i="23" a="1"/>
  <c r="FA57" i="23" s="1"/>
  <c r="FA44" i="23" a="1"/>
  <c r="FA44" i="23" s="1"/>
  <c r="FA43" i="23" a="1"/>
  <c r="FA43" i="23" s="1"/>
  <c r="FA47" i="23" a="1"/>
  <c r="FA47" i="23" s="1"/>
  <c r="FA46" i="23" a="1"/>
  <c r="FA46" i="23" s="1"/>
  <c r="FA41" i="23" a="1"/>
  <c r="FA41" i="23" s="1"/>
  <c r="FA39" i="23" a="1"/>
  <c r="FA39" i="23" s="1"/>
  <c r="FA45" i="23" a="1"/>
  <c r="FA45" i="23" s="1"/>
  <c r="FA36" i="23" a="1"/>
  <c r="FA36" i="23" s="1"/>
  <c r="FA42" i="23" a="1"/>
  <c r="FA42" i="23" s="1"/>
  <c r="FA38" i="23" a="1"/>
  <c r="FA38" i="23" s="1"/>
  <c r="FA35" i="23" a="1"/>
  <c r="FA35" i="23" s="1"/>
  <c r="FA34" i="23" a="1"/>
  <c r="FA34" i="23" s="1"/>
  <c r="FA33" i="23" a="1"/>
  <c r="FA33" i="23" s="1"/>
  <c r="FA32" i="23" a="1"/>
  <c r="FA32" i="23" s="1"/>
  <c r="FA30" i="23" a="1"/>
  <c r="FA30" i="23" s="1"/>
  <c r="FA40" i="23" a="1"/>
  <c r="FA40" i="23" s="1"/>
  <c r="FA37" i="23" a="1"/>
  <c r="FA37" i="23" s="1"/>
  <c r="FA31" i="23" a="1"/>
  <c r="FA31" i="23" s="1"/>
  <c r="FA29" i="23" a="1"/>
  <c r="FA29" i="23" s="1"/>
  <c r="FA28" i="23" a="1"/>
  <c r="FA28" i="23" s="1"/>
  <c r="FA26" i="23" a="1"/>
  <c r="FA26" i="23" s="1"/>
  <c r="FA24" i="23" a="1"/>
  <c r="FA24" i="23" s="1"/>
  <c r="FA27" i="23" a="1"/>
  <c r="FA27" i="23" s="1"/>
  <c r="FA25" i="23" a="1"/>
  <c r="FA25" i="23" s="1"/>
  <c r="FA22" i="23" a="1"/>
  <c r="FA22" i="23" s="1"/>
  <c r="FA23" i="23" a="1"/>
  <c r="FA23" i="23" s="1"/>
  <c r="FA20" i="23" a="1"/>
  <c r="FA20" i="23" s="1"/>
  <c r="FA18" i="23" a="1"/>
  <c r="FA18" i="23" s="1"/>
  <c r="FA19" i="23" a="1"/>
  <c r="FA19" i="23" s="1"/>
  <c r="FA17" i="23" a="1"/>
  <c r="FA17" i="23" s="1"/>
  <c r="FA16" i="23" a="1"/>
  <c r="FA16" i="23" s="1"/>
  <c r="FA15" i="23" a="1"/>
  <c r="FA15" i="23" s="1"/>
  <c r="FA21" i="23" a="1"/>
  <c r="FA21" i="23" s="1"/>
  <c r="FA7" i="23" a="1"/>
  <c r="FA7" i="23" s="1"/>
  <c r="FA5" i="23" a="1"/>
  <c r="FA5" i="23" s="1"/>
  <c r="FA10" i="23" a="1"/>
  <c r="FA10" i="23" s="1"/>
  <c r="FA14" i="23" a="1"/>
  <c r="FA14" i="23" s="1"/>
  <c r="FA13" i="23" a="1"/>
  <c r="FA13" i="23" s="1"/>
  <c r="FA11" i="23" a="1"/>
  <c r="FA11" i="23" s="1"/>
  <c r="FA8" i="23" a="1"/>
  <c r="FA8" i="23" s="1"/>
  <c r="FA6" i="23" a="1"/>
  <c r="FA6" i="23" s="1"/>
  <c r="FA4" i="23" a="1"/>
  <c r="FA4" i="23" s="1"/>
  <c r="FA12" i="23" a="1"/>
  <c r="FA12" i="23" s="1"/>
  <c r="FA9" i="23" a="1"/>
  <c r="FA9" i="23" s="1"/>
  <c r="FI102" i="23" a="1"/>
  <c r="FI102" i="23" s="1"/>
  <c r="FI103" i="23" a="1"/>
  <c r="FI103" i="23" s="1"/>
  <c r="FI100" i="23" a="1"/>
  <c r="FI100" i="23" s="1"/>
  <c r="FI101" i="23" a="1"/>
  <c r="FI101" i="23" s="1"/>
  <c r="FI99" i="23" a="1"/>
  <c r="FI99" i="23" s="1"/>
  <c r="FI97" i="23" a="1"/>
  <c r="FI97" i="23" s="1"/>
  <c r="FI96" i="23" a="1"/>
  <c r="FI96" i="23" s="1"/>
  <c r="FI95" i="23" a="1"/>
  <c r="FI95" i="23" s="1"/>
  <c r="FI98" i="23" a="1"/>
  <c r="FI98" i="23" s="1"/>
  <c r="FI91" i="23" a="1"/>
  <c r="FI91" i="23" s="1"/>
  <c r="FI93" i="23" a="1"/>
  <c r="FI93" i="23" s="1"/>
  <c r="FI92" i="23" a="1"/>
  <c r="FI92" i="23" s="1"/>
  <c r="FI94" i="23" a="1"/>
  <c r="FI94" i="23" s="1"/>
  <c r="FI90" i="23" a="1"/>
  <c r="FI90" i="23" s="1"/>
  <c r="FI88" i="23" a="1"/>
  <c r="FI88" i="23" s="1"/>
  <c r="FI89" i="23" a="1"/>
  <c r="FI89" i="23" s="1"/>
  <c r="FI84" i="23" a="1"/>
  <c r="FI84" i="23" s="1"/>
  <c r="FI85" i="23" a="1"/>
  <c r="FI85" i="23" s="1"/>
  <c r="FI87" i="23" a="1"/>
  <c r="FI87" i="23" s="1"/>
  <c r="FI86" i="23" a="1"/>
  <c r="FI86" i="23" s="1"/>
  <c r="FI82" i="23" a="1"/>
  <c r="FI82" i="23" s="1"/>
  <c r="FI81" i="23" a="1"/>
  <c r="FI81" i="23" s="1"/>
  <c r="FI83" i="23" a="1"/>
  <c r="FI83" i="23" s="1"/>
  <c r="FI77" i="23" a="1"/>
  <c r="FI77" i="23" s="1"/>
  <c r="FI76" i="23" a="1"/>
  <c r="FI76" i="23" s="1"/>
  <c r="FI75" i="23" a="1"/>
  <c r="FI75" i="23" s="1"/>
  <c r="FI80" i="23" a="1"/>
  <c r="FI80" i="23" s="1"/>
  <c r="FI78" i="23" a="1"/>
  <c r="FI78" i="23" s="1"/>
  <c r="FI79" i="23" a="1"/>
  <c r="FI79" i="23" s="1"/>
  <c r="FI70" i="23" a="1"/>
  <c r="FI70" i="23" s="1"/>
  <c r="FI72" i="23" a="1"/>
  <c r="FI72" i="23" s="1"/>
  <c r="FI71" i="23" a="1"/>
  <c r="FI71" i="23" s="1"/>
  <c r="FI74" i="23" a="1"/>
  <c r="FI74" i="23" s="1"/>
  <c r="FI73" i="23" a="1"/>
  <c r="FI73" i="23" s="1"/>
  <c r="FI59" i="23" a="1"/>
  <c r="FI59" i="23" s="1"/>
  <c r="FI69" i="23" a="1"/>
  <c r="FI69" i="23" s="1"/>
  <c r="FI66" i="23" a="1"/>
  <c r="FI66" i="23" s="1"/>
  <c r="FI64" i="23" a="1"/>
  <c r="FI64" i="23" s="1"/>
  <c r="FI62" i="23" a="1"/>
  <c r="FI62" i="23" s="1"/>
  <c r="FI68" i="23" a="1"/>
  <c r="FI68" i="23" s="1"/>
  <c r="FI58" i="23" a="1"/>
  <c r="FI58" i="23" s="1"/>
  <c r="FI67" i="23" a="1"/>
  <c r="FI67" i="23" s="1"/>
  <c r="FI65" i="23" a="1"/>
  <c r="FI65" i="23" s="1"/>
  <c r="FI63" i="23" a="1"/>
  <c r="FI63" i="23" s="1"/>
  <c r="FI61" i="23" a="1"/>
  <c r="FI61" i="23" s="1"/>
  <c r="FI60" i="23" a="1"/>
  <c r="FI60" i="23" s="1"/>
  <c r="FI54" i="23" a="1"/>
  <c r="FI54" i="23" s="1"/>
  <c r="FI52" i="23" a="1"/>
  <c r="FI52" i="23" s="1"/>
  <c r="FI50" i="23" a="1"/>
  <c r="FI50" i="23" s="1"/>
  <c r="FI57" i="23" a="1"/>
  <c r="FI57" i="23" s="1"/>
  <c r="FI53" i="23" a="1"/>
  <c r="FI53" i="23" s="1"/>
  <c r="FI51" i="23" a="1"/>
  <c r="FI51" i="23" s="1"/>
  <c r="FI49" i="23" a="1"/>
  <c r="FI49" i="23" s="1"/>
  <c r="FI48" i="23" a="1"/>
  <c r="FI48" i="23" s="1"/>
  <c r="FI56" i="23" a="1"/>
  <c r="FI56" i="23" s="1"/>
  <c r="FI55" i="23" a="1"/>
  <c r="FI55" i="23" s="1"/>
  <c r="FI43" i="23" a="1"/>
  <c r="FI43" i="23" s="1"/>
  <c r="FI42" i="23" a="1"/>
  <c r="FI42" i="23" s="1"/>
  <c r="FI46" i="23" a="1"/>
  <c r="FI46" i="23" s="1"/>
  <c r="FI47" i="23" a="1"/>
  <c r="FI47" i="23" s="1"/>
  <c r="FI44" i="23" a="1"/>
  <c r="FI44" i="23" s="1"/>
  <c r="FI45" i="23" a="1"/>
  <c r="FI45" i="23" s="1"/>
  <c r="FI34" i="23" a="1"/>
  <c r="FI34" i="23" s="1"/>
  <c r="FI39" i="23" a="1"/>
  <c r="FI39" i="23" s="1"/>
  <c r="FI38" i="23" a="1"/>
  <c r="FI38" i="23" s="1"/>
  <c r="FI33" i="23" a="1"/>
  <c r="FI33" i="23" s="1"/>
  <c r="FI41" i="23" a="1"/>
  <c r="FI41" i="23" s="1"/>
  <c r="FI32" i="23" a="1"/>
  <c r="FI32" i="23" s="1"/>
  <c r="FI30" i="23" a="1"/>
  <c r="FI30" i="23" s="1"/>
  <c r="FI37" i="23" a="1"/>
  <c r="FI37" i="23" s="1"/>
  <c r="FI36" i="23" a="1"/>
  <c r="FI36" i="23" s="1"/>
  <c r="FI40" i="23" a="1"/>
  <c r="FI40" i="23" s="1"/>
  <c r="FI35" i="23" a="1"/>
  <c r="FI35" i="23" s="1"/>
  <c r="FI31" i="23" a="1"/>
  <c r="FI31" i="23" s="1"/>
  <c r="FI29" i="23" a="1"/>
  <c r="FI29" i="23" s="1"/>
  <c r="FI28" i="23" a="1"/>
  <c r="FI28" i="23" s="1"/>
  <c r="FI26" i="23" a="1"/>
  <c r="FI26" i="23" s="1"/>
  <c r="FI24" i="23" a="1"/>
  <c r="FI24" i="23" s="1"/>
  <c r="FI27" i="23" a="1"/>
  <c r="FI27" i="23" s="1"/>
  <c r="FI25" i="23" a="1"/>
  <c r="FI25" i="23" s="1"/>
  <c r="FI20" i="23" a="1"/>
  <c r="FI20" i="23" s="1"/>
  <c r="FI21" i="23" a="1"/>
  <c r="FI21" i="23" s="1"/>
  <c r="FI17" i="23" a="1"/>
  <c r="FI17" i="23" s="1"/>
  <c r="FI16" i="23" a="1"/>
  <c r="FI16" i="23" s="1"/>
  <c r="FI15" i="23" a="1"/>
  <c r="FI15" i="23" s="1"/>
  <c r="FI22" i="23" a="1"/>
  <c r="FI22" i="23" s="1"/>
  <c r="FI19" i="23" a="1"/>
  <c r="FI19" i="23" s="1"/>
  <c r="FI23" i="23" a="1"/>
  <c r="FI23" i="23" s="1"/>
  <c r="FI18" i="23" a="1"/>
  <c r="FI18" i="23" s="1"/>
  <c r="FI10" i="23" a="1"/>
  <c r="FI10" i="23" s="1"/>
  <c r="FI7" i="23" a="1"/>
  <c r="FI7" i="23" s="1"/>
  <c r="FI5" i="23" a="1"/>
  <c r="FI5" i="23" s="1"/>
  <c r="FI14" i="23" a="1"/>
  <c r="FI14" i="23" s="1"/>
  <c r="FI13" i="23" a="1"/>
  <c r="FI13" i="23" s="1"/>
  <c r="FI12" i="23" a="1"/>
  <c r="FI12" i="23" s="1"/>
  <c r="FI11" i="23" a="1"/>
  <c r="FI11" i="23" s="1"/>
  <c r="FI9" i="23" a="1"/>
  <c r="FI9" i="23" s="1"/>
  <c r="FI8" i="23" a="1"/>
  <c r="FI8" i="23" s="1"/>
  <c r="FI6" i="23" a="1"/>
  <c r="FI6" i="23" s="1"/>
  <c r="FI4" i="23" a="1"/>
  <c r="FI4" i="23" s="1"/>
  <c r="FQ102" i="23" a="1"/>
  <c r="FQ102" i="23" s="1"/>
  <c r="FQ100" i="23" a="1"/>
  <c r="FQ100" i="23" s="1"/>
  <c r="FQ103" i="23" a="1"/>
  <c r="FQ103" i="23" s="1"/>
  <c r="FQ101" i="23" a="1"/>
  <c r="FQ101" i="23" s="1"/>
  <c r="FQ99" i="23" a="1"/>
  <c r="FQ99" i="23" s="1"/>
  <c r="FQ96" i="23" a="1"/>
  <c r="FQ96" i="23" s="1"/>
  <c r="FQ95" i="23" a="1"/>
  <c r="FQ95" i="23" s="1"/>
  <c r="FQ98" i="23" a="1"/>
  <c r="FQ98" i="23" s="1"/>
  <c r="FQ97" i="23" a="1"/>
  <c r="FQ97" i="23" s="1"/>
  <c r="FQ93" i="23" a="1"/>
  <c r="FQ93" i="23" s="1"/>
  <c r="FQ92" i="23" a="1"/>
  <c r="FQ92" i="23" s="1"/>
  <c r="FQ94" i="23" a="1"/>
  <c r="FQ94" i="23" s="1"/>
  <c r="FQ91" i="23" a="1"/>
  <c r="FQ91" i="23" s="1"/>
  <c r="FQ90" i="23" a="1"/>
  <c r="FQ90" i="23" s="1"/>
  <c r="FQ88" i="23" a="1"/>
  <c r="FQ88" i="23" s="1"/>
  <c r="FQ87" i="23" a="1"/>
  <c r="FQ87" i="23" s="1"/>
  <c r="FQ89" i="23" a="1"/>
  <c r="FQ89" i="23" s="1"/>
  <c r="FQ86" i="23" a="1"/>
  <c r="FQ86" i="23" s="1"/>
  <c r="FQ85" i="23" a="1"/>
  <c r="FQ85" i="23" s="1"/>
  <c r="FQ84" i="23" a="1"/>
  <c r="FQ84" i="23" s="1"/>
  <c r="FQ80" i="23" a="1"/>
  <c r="FQ80" i="23" s="1"/>
  <c r="FQ82" i="23" a="1"/>
  <c r="FQ82" i="23" s="1"/>
  <c r="FQ83" i="23" a="1"/>
  <c r="FQ83" i="23" s="1"/>
  <c r="FQ81" i="23" a="1"/>
  <c r="FQ81" i="23" s="1"/>
  <c r="FQ77" i="23" a="1"/>
  <c r="FQ77" i="23" s="1"/>
  <c r="FQ79" i="23" a="1"/>
  <c r="FQ79" i="23" s="1"/>
  <c r="FQ78" i="23" a="1"/>
  <c r="FQ78" i="23" s="1"/>
  <c r="FQ76" i="23" a="1"/>
  <c r="FQ76" i="23" s="1"/>
  <c r="FQ75" i="23" a="1"/>
  <c r="FQ75" i="23" s="1"/>
  <c r="FQ71" i="23" a="1"/>
  <c r="FQ71" i="23" s="1"/>
  <c r="FQ72" i="23" a="1"/>
  <c r="FQ72" i="23" s="1"/>
  <c r="FQ74" i="23" a="1"/>
  <c r="FQ74" i="23" s="1"/>
  <c r="FQ73" i="23" a="1"/>
  <c r="FQ73" i="23" s="1"/>
  <c r="FQ70" i="23" a="1"/>
  <c r="FQ70" i="23" s="1"/>
  <c r="FQ66" i="23" a="1"/>
  <c r="FQ66" i="23" s="1"/>
  <c r="FQ69" i="23" a="1"/>
  <c r="FQ69" i="23" s="1"/>
  <c r="FQ68" i="23" a="1"/>
  <c r="FQ68" i="23" s="1"/>
  <c r="FQ64" i="23" a="1"/>
  <c r="FQ64" i="23" s="1"/>
  <c r="FQ62" i="23" a="1"/>
  <c r="FQ62" i="23" s="1"/>
  <c r="FQ60" i="23" a="1"/>
  <c r="FQ60" i="23" s="1"/>
  <c r="FQ67" i="23" a="1"/>
  <c r="FQ67" i="23" s="1"/>
  <c r="FQ59" i="23" a="1"/>
  <c r="FQ59" i="23" s="1"/>
  <c r="FQ65" i="23" a="1"/>
  <c r="FQ65" i="23" s="1"/>
  <c r="FQ63" i="23" a="1"/>
  <c r="FQ63" i="23" s="1"/>
  <c r="FQ61" i="23" a="1"/>
  <c r="FQ61" i="23" s="1"/>
  <c r="FQ57" i="23" a="1"/>
  <c r="FQ57" i="23" s="1"/>
  <c r="FQ56" i="23" a="1"/>
  <c r="FQ56" i="23" s="1"/>
  <c r="FQ55" i="23" a="1"/>
  <c r="FQ55" i="23" s="1"/>
  <c r="FQ54" i="23" a="1"/>
  <c r="FQ54" i="23" s="1"/>
  <c r="FQ52" i="23" a="1"/>
  <c r="FQ52" i="23" s="1"/>
  <c r="FQ50" i="23" a="1"/>
  <c r="FQ50" i="23" s="1"/>
  <c r="FQ58" i="23" a="1"/>
  <c r="FQ58" i="23" s="1"/>
  <c r="FQ53" i="23" a="1"/>
  <c r="FQ53" i="23" s="1"/>
  <c r="FQ51" i="23" a="1"/>
  <c r="FQ51" i="23" s="1"/>
  <c r="FQ49" i="23" a="1"/>
  <c r="FQ49" i="23" s="1"/>
  <c r="FQ48" i="23" a="1"/>
  <c r="FQ48" i="23" s="1"/>
  <c r="FQ41" i="23" a="1"/>
  <c r="FQ41" i="23" s="1"/>
  <c r="FQ40" i="23" a="1"/>
  <c r="FQ40" i="23" s="1"/>
  <c r="FQ43" i="23" a="1"/>
  <c r="FQ43" i="23" s="1"/>
  <c r="FQ42" i="23" a="1"/>
  <c r="FQ42" i="23" s="1"/>
  <c r="FQ46" i="23" a="1"/>
  <c r="FQ46" i="23" s="1"/>
  <c r="FQ44" i="23" a="1"/>
  <c r="FQ44" i="23" s="1"/>
  <c r="FQ47" i="23" a="1"/>
  <c r="FQ47" i="23" s="1"/>
  <c r="FQ45" i="23" a="1"/>
  <c r="FQ45" i="23" s="1"/>
  <c r="FQ39" i="23" a="1"/>
  <c r="FQ39" i="23" s="1"/>
  <c r="FQ36" i="23" a="1"/>
  <c r="FQ36" i="23" s="1"/>
  <c r="FQ38" i="23" a="1"/>
  <c r="FQ38" i="23" s="1"/>
  <c r="FQ37" i="23" a="1"/>
  <c r="FQ37" i="23" s="1"/>
  <c r="FQ32" i="23" a="1"/>
  <c r="FQ32" i="23" s="1"/>
  <c r="FQ30" i="23" a="1"/>
  <c r="FQ30" i="23" s="1"/>
  <c r="FQ35" i="23" a="1"/>
  <c r="FQ35" i="23" s="1"/>
  <c r="FQ34" i="23" a="1"/>
  <c r="FQ34" i="23" s="1"/>
  <c r="FQ33" i="23" a="1"/>
  <c r="FQ33" i="23" s="1"/>
  <c r="FQ31" i="23" a="1"/>
  <c r="FQ31" i="23" s="1"/>
  <c r="FQ29" i="23" a="1"/>
  <c r="FQ29" i="23" s="1"/>
  <c r="FQ28" i="23" a="1"/>
  <c r="FQ28" i="23" s="1"/>
  <c r="FQ26" i="23" a="1"/>
  <c r="FQ26" i="23" s="1"/>
  <c r="FQ24" i="23" a="1"/>
  <c r="FQ24" i="23" s="1"/>
  <c r="FQ27" i="23" a="1"/>
  <c r="FQ27" i="23" s="1"/>
  <c r="FQ25" i="23" a="1"/>
  <c r="FQ25" i="23" s="1"/>
  <c r="FQ22" i="23" a="1"/>
  <c r="FQ22" i="23" s="1"/>
  <c r="FQ18" i="23" a="1"/>
  <c r="FQ18" i="23" s="1"/>
  <c r="FQ17" i="23" a="1"/>
  <c r="FQ17" i="23" s="1"/>
  <c r="FQ16" i="23" a="1"/>
  <c r="FQ16" i="23" s="1"/>
  <c r="FQ23" i="23" a="1"/>
  <c r="FQ23" i="23" s="1"/>
  <c r="FQ20" i="23" a="1"/>
  <c r="FQ20" i="23" s="1"/>
  <c r="FQ19" i="23" a="1"/>
  <c r="FQ19" i="23" s="1"/>
  <c r="FQ21" i="23" a="1"/>
  <c r="FQ21" i="23" s="1"/>
  <c r="FQ14" i="23" a="1"/>
  <c r="FQ14" i="23" s="1"/>
  <c r="FQ13" i="23" a="1"/>
  <c r="FQ13" i="23" s="1"/>
  <c r="FQ12" i="23" a="1"/>
  <c r="FQ12" i="23" s="1"/>
  <c r="FQ11" i="23" a="1"/>
  <c r="FQ11" i="23" s="1"/>
  <c r="FQ7" i="23" a="1"/>
  <c r="FQ7" i="23" s="1"/>
  <c r="FQ5" i="23" a="1"/>
  <c r="FQ5" i="23" s="1"/>
  <c r="FQ15" i="23" a="1"/>
  <c r="FQ15" i="23" s="1"/>
  <c r="FQ9" i="23" a="1"/>
  <c r="FQ9" i="23" s="1"/>
  <c r="FQ8" i="23" a="1"/>
  <c r="FQ8" i="23" s="1"/>
  <c r="FQ6" i="23" a="1"/>
  <c r="FQ6" i="23" s="1"/>
  <c r="FQ4" i="23" a="1"/>
  <c r="FQ4" i="23" s="1"/>
  <c r="FQ10" i="23" a="1"/>
  <c r="FQ10" i="23" s="1"/>
  <c r="FX102" i="23" a="1"/>
  <c r="FX102" i="23" s="1"/>
  <c r="FX103" i="23" a="1"/>
  <c r="FX103" i="23" s="1"/>
  <c r="FX101" i="23" a="1"/>
  <c r="FX101" i="23" s="1"/>
  <c r="FX100" i="23" a="1"/>
  <c r="FX100" i="23" s="1"/>
  <c r="FX96" i="23" a="1"/>
  <c r="FX96" i="23" s="1"/>
  <c r="FX95" i="23" a="1"/>
  <c r="FX95" i="23" s="1"/>
  <c r="FX98" i="23" a="1"/>
  <c r="FX98" i="23" s="1"/>
  <c r="FX99" i="23" a="1"/>
  <c r="FX99" i="23" s="1"/>
  <c r="FX92" i="23" a="1"/>
  <c r="FX92" i="23" s="1"/>
  <c r="FX93" i="23" a="1"/>
  <c r="FX93" i="23" s="1"/>
  <c r="FX94" i="23" a="1"/>
  <c r="FX94" i="23" s="1"/>
  <c r="FX90" i="23" a="1"/>
  <c r="FX90" i="23" s="1"/>
  <c r="FX97" i="23" a="1"/>
  <c r="FX97" i="23" s="1"/>
  <c r="FX91" i="23" a="1"/>
  <c r="FX91" i="23" s="1"/>
  <c r="FX88" i="23" a="1"/>
  <c r="FX88" i="23" s="1"/>
  <c r="FX89" i="23" a="1"/>
  <c r="FX89" i="23" s="1"/>
  <c r="FX87" i="23" a="1"/>
  <c r="FX87" i="23" s="1"/>
  <c r="FX86" i="23" a="1"/>
  <c r="FX86" i="23" s="1"/>
  <c r="FX85" i="23" a="1"/>
  <c r="FX85" i="23" s="1"/>
  <c r="FX80" i="23" a="1"/>
  <c r="FX80" i="23" s="1"/>
  <c r="FX84" i="23" a="1"/>
  <c r="FX84" i="23" s="1"/>
  <c r="FX82" i="23" a="1"/>
  <c r="FX82" i="23" s="1"/>
  <c r="FX81" i="23" a="1"/>
  <c r="FX81" i="23" s="1"/>
  <c r="FX83" i="23" a="1"/>
  <c r="FX83" i="23" s="1"/>
  <c r="FX77" i="23" a="1"/>
  <c r="FX77" i="23" s="1"/>
  <c r="FX79" i="23" a="1"/>
  <c r="FX79" i="23" s="1"/>
  <c r="FX76" i="23" a="1"/>
  <c r="FX76" i="23" s="1"/>
  <c r="FX75" i="23" a="1"/>
  <c r="FX75" i="23" s="1"/>
  <c r="FX78" i="23" a="1"/>
  <c r="FX78" i="23" s="1"/>
  <c r="FX74" i="23" a="1"/>
  <c r="FX74" i="23" s="1"/>
  <c r="FX73" i="23" a="1"/>
  <c r="FX73" i="23" s="1"/>
  <c r="FX70" i="23" a="1"/>
  <c r="FX70" i="23" s="1"/>
  <c r="FX71" i="23" a="1"/>
  <c r="FX71" i="23" s="1"/>
  <c r="FX72" i="23" a="1"/>
  <c r="FX72" i="23" s="1"/>
  <c r="FX65" i="23" a="1"/>
  <c r="FX65" i="23" s="1"/>
  <c r="FX63" i="23" a="1"/>
  <c r="FX63" i="23" s="1"/>
  <c r="FX61" i="23" a="1"/>
  <c r="FX61" i="23" s="1"/>
  <c r="FX58" i="23" a="1"/>
  <c r="FX58" i="23" s="1"/>
  <c r="FX68" i="23" a="1"/>
  <c r="FX68" i="23" s="1"/>
  <c r="FX67" i="23" a="1"/>
  <c r="FX67" i="23" s="1"/>
  <c r="FX69" i="23" a="1"/>
  <c r="FX69" i="23" s="1"/>
  <c r="FX64" i="23" a="1"/>
  <c r="FX64" i="23" s="1"/>
  <c r="FX62" i="23" a="1"/>
  <c r="FX62" i="23" s="1"/>
  <c r="FX60" i="23" a="1"/>
  <c r="FX60" i="23" s="1"/>
  <c r="FX59" i="23" a="1"/>
  <c r="FX59" i="23" s="1"/>
  <c r="FX66" i="23" a="1"/>
  <c r="FX66" i="23" s="1"/>
  <c r="FX54" i="23" a="1"/>
  <c r="FX54" i="23" s="1"/>
  <c r="FX52" i="23" a="1"/>
  <c r="FX52" i="23" s="1"/>
  <c r="FX50" i="23" a="1"/>
  <c r="FX50" i="23" s="1"/>
  <c r="FX47" i="23" a="1"/>
  <c r="FX47" i="23" s="1"/>
  <c r="FX56" i="23" a="1"/>
  <c r="FX56" i="23" s="1"/>
  <c r="FX53" i="23" a="1"/>
  <c r="FX53" i="23" s="1"/>
  <c r="FX51" i="23" a="1"/>
  <c r="FX51" i="23" s="1"/>
  <c r="FX49" i="23" a="1"/>
  <c r="FX49" i="23" s="1"/>
  <c r="FX48" i="23" a="1"/>
  <c r="FX48" i="23" s="1"/>
  <c r="FX57" i="23" a="1"/>
  <c r="FX57" i="23" s="1"/>
  <c r="FX55" i="23" a="1"/>
  <c r="FX55" i="23" s="1"/>
  <c r="FX45" i="23" a="1"/>
  <c r="FX45" i="23" s="1"/>
  <c r="FX46" i="23" a="1"/>
  <c r="FX46" i="23" s="1"/>
  <c r="FX44" i="23" a="1"/>
  <c r="FX44" i="23" s="1"/>
  <c r="FX43" i="23" a="1"/>
  <c r="FX43" i="23" s="1"/>
  <c r="FX42" i="23" a="1"/>
  <c r="FX42" i="23" s="1"/>
  <c r="FX39" i="23" a="1"/>
  <c r="FX39" i="23" s="1"/>
  <c r="FX37" i="23" a="1"/>
  <c r="FX37" i="23" s="1"/>
  <c r="FX33" i="23" a="1"/>
  <c r="FX33" i="23" s="1"/>
  <c r="FX31" i="23" a="1"/>
  <c r="FX31" i="23" s="1"/>
  <c r="FX36" i="23" a="1"/>
  <c r="FX36" i="23" s="1"/>
  <c r="FX40" i="23" a="1"/>
  <c r="FX40" i="23" s="1"/>
  <c r="FX38" i="23" a="1"/>
  <c r="FX38" i="23" s="1"/>
  <c r="FX35" i="23" a="1"/>
  <c r="FX35" i="23" s="1"/>
  <c r="FX32" i="23" a="1"/>
  <c r="FX32" i="23" s="1"/>
  <c r="FX30" i="23" a="1"/>
  <c r="FX30" i="23" s="1"/>
  <c r="FX41" i="23" a="1"/>
  <c r="FX41" i="23" s="1"/>
  <c r="FX34" i="23" a="1"/>
  <c r="FX34" i="23" s="1"/>
  <c r="FX29" i="23" a="1"/>
  <c r="FX29" i="23" s="1"/>
  <c r="FX28" i="23" a="1"/>
  <c r="FX28" i="23" s="1"/>
  <c r="FX26" i="23" a="1"/>
  <c r="FX26" i="23" s="1"/>
  <c r="FX24" i="23" a="1"/>
  <c r="FX24" i="23" s="1"/>
  <c r="FX27" i="23" a="1"/>
  <c r="FX27" i="23" s="1"/>
  <c r="FX25" i="23" a="1"/>
  <c r="FX25" i="23" s="1"/>
  <c r="FX23" i="23" a="1"/>
  <c r="FX23" i="23" s="1"/>
  <c r="FX17" i="23" a="1"/>
  <c r="FX17" i="23" s="1"/>
  <c r="FX20" i="23" a="1"/>
  <c r="FX20" i="23" s="1"/>
  <c r="FX21" i="23" a="1"/>
  <c r="FX21" i="23" s="1"/>
  <c r="FX18" i="23" a="1"/>
  <c r="FX18" i="23" s="1"/>
  <c r="FX22" i="23" a="1"/>
  <c r="FX22" i="23" s="1"/>
  <c r="FX19" i="23" a="1"/>
  <c r="FX19" i="23" s="1"/>
  <c r="FX16" i="23" a="1"/>
  <c r="FX16" i="23" s="1"/>
  <c r="FX14" i="23" a="1"/>
  <c r="FX14" i="23" s="1"/>
  <c r="FX11" i="23" a="1"/>
  <c r="FX11" i="23" s="1"/>
  <c r="FX12" i="23" a="1"/>
  <c r="FX12" i="23" s="1"/>
  <c r="FX9" i="23" a="1"/>
  <c r="FX9" i="23" s="1"/>
  <c r="FX7" i="23" a="1"/>
  <c r="FX7" i="23" s="1"/>
  <c r="FX5" i="23" a="1"/>
  <c r="FX5" i="23" s="1"/>
  <c r="FX10" i="23" a="1"/>
  <c r="FX10" i="23" s="1"/>
  <c r="FX15" i="23" a="1"/>
  <c r="FX15" i="23" s="1"/>
  <c r="FX8" i="23" a="1"/>
  <c r="FX8" i="23" s="1"/>
  <c r="FX6" i="23" a="1"/>
  <c r="FX6" i="23" s="1"/>
  <c r="FX4" i="23" a="1"/>
  <c r="FX4" i="23" s="1"/>
  <c r="FX13" i="23" a="1"/>
  <c r="FX13" i="23" s="1"/>
  <c r="GD102" i="23" a="1"/>
  <c r="GD102" i="23" s="1"/>
  <c r="GD103" i="23" a="1"/>
  <c r="GD103" i="23" s="1"/>
  <c r="GD100" i="23" a="1"/>
  <c r="GD100" i="23" s="1"/>
  <c r="GD101" i="23" a="1"/>
  <c r="GD101" i="23" s="1"/>
  <c r="GD96" i="23" a="1"/>
  <c r="GD96" i="23" s="1"/>
  <c r="GD98" i="23" a="1"/>
  <c r="GD98" i="23" s="1"/>
  <c r="GD99" i="23" a="1"/>
  <c r="GD99" i="23" s="1"/>
  <c r="GD95" i="23" a="1"/>
  <c r="GD95" i="23" s="1"/>
  <c r="GD92" i="23" a="1"/>
  <c r="GD92" i="23" s="1"/>
  <c r="GD94" i="23" a="1"/>
  <c r="GD94" i="23" s="1"/>
  <c r="GD97" i="23" a="1"/>
  <c r="GD97" i="23" s="1"/>
  <c r="GD93" i="23" a="1"/>
  <c r="GD93" i="23" s="1"/>
  <c r="GD90" i="23" a="1"/>
  <c r="GD90" i="23" s="1"/>
  <c r="GD89" i="23" a="1"/>
  <c r="GD89" i="23" s="1"/>
  <c r="GD87" i="23" a="1"/>
  <c r="GD87" i="23" s="1"/>
  <c r="GD91" i="23" a="1"/>
  <c r="GD91" i="23" s="1"/>
  <c r="GD88" i="23" a="1"/>
  <c r="GD88" i="23" s="1"/>
  <c r="GD84" i="23" a="1"/>
  <c r="GD84" i="23" s="1"/>
  <c r="GD86" i="23" a="1"/>
  <c r="GD86" i="23" s="1"/>
  <c r="GD83" i="23" a="1"/>
  <c r="GD83" i="23" s="1"/>
  <c r="GD80" i="23" a="1"/>
  <c r="GD80" i="23" s="1"/>
  <c r="GD81" i="23" a="1"/>
  <c r="GD81" i="23" s="1"/>
  <c r="GD85" i="23" a="1"/>
  <c r="GD85" i="23" s="1"/>
  <c r="GD82" i="23" a="1"/>
  <c r="GD82" i="23" s="1"/>
  <c r="GD76" i="23" a="1"/>
  <c r="GD76" i="23" s="1"/>
  <c r="GD79" i="23" a="1"/>
  <c r="GD79" i="23" s="1"/>
  <c r="GD77" i="23" a="1"/>
  <c r="GD77" i="23" s="1"/>
  <c r="GD75" i="23" a="1"/>
  <c r="GD75" i="23" s="1"/>
  <c r="GD78" i="23" a="1"/>
  <c r="GD78" i="23" s="1"/>
  <c r="GD74" i="23" a="1"/>
  <c r="GD74" i="23" s="1"/>
  <c r="GD73" i="23" a="1"/>
  <c r="GD73" i="23" s="1"/>
  <c r="GD70" i="23" a="1"/>
  <c r="GD70" i="23" s="1"/>
  <c r="GD69" i="23" a="1"/>
  <c r="GD69" i="23" s="1"/>
  <c r="GD72" i="23" a="1"/>
  <c r="GD72" i="23" s="1"/>
  <c r="GD71" i="23" a="1"/>
  <c r="GD71" i="23" s="1"/>
  <c r="GD66" i="23" a="1"/>
  <c r="GD66" i="23" s="1"/>
  <c r="GD58" i="23" a="1"/>
  <c r="GD58" i="23" s="1"/>
  <c r="GD68" i="23" a="1"/>
  <c r="GD68" i="23" s="1"/>
  <c r="GD67" i="23" a="1"/>
  <c r="GD67" i="23" s="1"/>
  <c r="GD65" i="23" a="1"/>
  <c r="GD65" i="23" s="1"/>
  <c r="GD63" i="23" a="1"/>
  <c r="GD63" i="23" s="1"/>
  <c r="GD61" i="23" a="1"/>
  <c r="GD61" i="23" s="1"/>
  <c r="GD59" i="23" a="1"/>
  <c r="GD59" i="23" s="1"/>
  <c r="GD64" i="23" a="1"/>
  <c r="GD64" i="23" s="1"/>
  <c r="GD62" i="23" a="1"/>
  <c r="GD62" i="23" s="1"/>
  <c r="GD60" i="23" a="1"/>
  <c r="GD60" i="23" s="1"/>
  <c r="GD53" i="23" a="1"/>
  <c r="GD53" i="23" s="1"/>
  <c r="GD51" i="23" a="1"/>
  <c r="GD51" i="23" s="1"/>
  <c r="GD49" i="23" a="1"/>
  <c r="GD49" i="23" s="1"/>
  <c r="GD48" i="23" a="1"/>
  <c r="GD48" i="23" s="1"/>
  <c r="GD54" i="23" a="1"/>
  <c r="GD54" i="23" s="1"/>
  <c r="GD52" i="23" a="1"/>
  <c r="GD52" i="23" s="1"/>
  <c r="GD50" i="23" a="1"/>
  <c r="GD50" i="23" s="1"/>
  <c r="GD56" i="23" a="1"/>
  <c r="GD56" i="23" s="1"/>
  <c r="GD55" i="23" a="1"/>
  <c r="GD55" i="23" s="1"/>
  <c r="GD57" i="23" a="1"/>
  <c r="GD57" i="23" s="1"/>
  <c r="GD43" i="23" a="1"/>
  <c r="GD43" i="23" s="1"/>
  <c r="GD42" i="23" a="1"/>
  <c r="GD42" i="23" s="1"/>
  <c r="GD45" i="23" a="1"/>
  <c r="GD45" i="23" s="1"/>
  <c r="GD47" i="23" a="1"/>
  <c r="GD47" i="23" s="1"/>
  <c r="GD40" i="23" a="1"/>
  <c r="GD40" i="23" s="1"/>
  <c r="GD46" i="23" a="1"/>
  <c r="GD46" i="23" s="1"/>
  <c r="GD44" i="23" a="1"/>
  <c r="GD44" i="23" s="1"/>
  <c r="GD39" i="23" a="1"/>
  <c r="GD39" i="23" s="1"/>
  <c r="GD34" i="23" a="1"/>
  <c r="GD34" i="23" s="1"/>
  <c r="GD37" i="23" a="1"/>
  <c r="GD37" i="23" s="1"/>
  <c r="GD36" i="23" a="1"/>
  <c r="GD36" i="23" s="1"/>
  <c r="GD33" i="23" a="1"/>
  <c r="GD33" i="23" s="1"/>
  <c r="GD41" i="23" a="1"/>
  <c r="GD41" i="23" s="1"/>
  <c r="GD31" i="23" a="1"/>
  <c r="GD31" i="23" s="1"/>
  <c r="GD29" i="23" a="1"/>
  <c r="GD29" i="23" s="1"/>
  <c r="GD35" i="23" a="1"/>
  <c r="GD35" i="23" s="1"/>
  <c r="GD38" i="23" a="1"/>
  <c r="GD38" i="23" s="1"/>
  <c r="GD32" i="23" a="1"/>
  <c r="GD32" i="23" s="1"/>
  <c r="GD30" i="23" a="1"/>
  <c r="GD30" i="23" s="1"/>
  <c r="GD27" i="23" a="1"/>
  <c r="GD27" i="23" s="1"/>
  <c r="GD25" i="23" a="1"/>
  <c r="GD25" i="23" s="1"/>
  <c r="GD28" i="23" a="1"/>
  <c r="GD28" i="23" s="1"/>
  <c r="GD26" i="23" a="1"/>
  <c r="GD26" i="23" s="1"/>
  <c r="GD24" i="23" a="1"/>
  <c r="GD24" i="23" s="1"/>
  <c r="GD20" i="23" a="1"/>
  <c r="GD20" i="23" s="1"/>
  <c r="GD17" i="23" a="1"/>
  <c r="GD17" i="23" s="1"/>
  <c r="GD18" i="23" a="1"/>
  <c r="GD18" i="23" s="1"/>
  <c r="GD21" i="23" a="1"/>
  <c r="GD21" i="23" s="1"/>
  <c r="GD19" i="23" a="1"/>
  <c r="GD19" i="23" s="1"/>
  <c r="GD22" i="23" a="1"/>
  <c r="GD22" i="23" s="1"/>
  <c r="GD23" i="23" a="1"/>
  <c r="GD23" i="23" s="1"/>
  <c r="GD14" i="23" a="1"/>
  <c r="GD14" i="23" s="1"/>
  <c r="GD12" i="23" a="1"/>
  <c r="GD12" i="23" s="1"/>
  <c r="GD8" i="23" a="1"/>
  <c r="GD8" i="23" s="1"/>
  <c r="GD6" i="23" a="1"/>
  <c r="GD6" i="23" s="1"/>
  <c r="GD4" i="23" a="1"/>
  <c r="GD4" i="23" s="1"/>
  <c r="GD13" i="23" a="1"/>
  <c r="GD13" i="23" s="1"/>
  <c r="GD11" i="23" a="1"/>
  <c r="GD11" i="23" s="1"/>
  <c r="GD16" i="23" a="1"/>
  <c r="GD16" i="23" s="1"/>
  <c r="GD15" i="23" a="1"/>
  <c r="GD15" i="23" s="1"/>
  <c r="GD9" i="23" a="1"/>
  <c r="GD9" i="23" s="1"/>
  <c r="GD7" i="23" a="1"/>
  <c r="GD7" i="23" s="1"/>
  <c r="GD5" i="23" a="1"/>
  <c r="GD5" i="23" s="1"/>
  <c r="GD10" i="23" a="1"/>
  <c r="GD10" i="23" s="1"/>
  <c r="GL102" i="23" a="1"/>
  <c r="GL102" i="23" s="1"/>
  <c r="GL100" i="23" a="1"/>
  <c r="GL100" i="23" s="1"/>
  <c r="GL103" i="23" a="1"/>
  <c r="GL103" i="23" s="1"/>
  <c r="GL101" i="23" a="1"/>
  <c r="GL101" i="23" s="1"/>
  <c r="GL98" i="23" a="1"/>
  <c r="GL98" i="23" s="1"/>
  <c r="GL97" i="23" a="1"/>
  <c r="GL97" i="23" s="1"/>
  <c r="GL99" i="23" a="1"/>
  <c r="GL99" i="23" s="1"/>
  <c r="GL96" i="23" a="1"/>
  <c r="GL96" i="23" s="1"/>
  <c r="GL93" i="23" a="1"/>
  <c r="GL93" i="23" s="1"/>
  <c r="GL95" i="23" a="1"/>
  <c r="GL95" i="23" s="1"/>
  <c r="GL94" i="23" a="1"/>
  <c r="GL94" i="23" s="1"/>
  <c r="GL91" i="23" a="1"/>
  <c r="GL91" i="23" s="1"/>
  <c r="GL92" i="23" a="1"/>
  <c r="GL92" i="23" s="1"/>
  <c r="GL89" i="23" a="1"/>
  <c r="GL89" i="23" s="1"/>
  <c r="GL87" i="23" a="1"/>
  <c r="GL87" i="23" s="1"/>
  <c r="GL88" i="23" a="1"/>
  <c r="GL88" i="23" s="1"/>
  <c r="GL84" i="23" a="1"/>
  <c r="GL84" i="23" s="1"/>
  <c r="GL86" i="23" a="1"/>
  <c r="GL86" i="23" s="1"/>
  <c r="GL85" i="23" a="1"/>
  <c r="GL85" i="23" s="1"/>
  <c r="GL90" i="23" a="1"/>
  <c r="GL90" i="23" s="1"/>
  <c r="GL81" i="23" a="1"/>
  <c r="GL81" i="23" s="1"/>
  <c r="GL83" i="23" a="1"/>
  <c r="GL83" i="23" s="1"/>
  <c r="GL82" i="23" a="1"/>
  <c r="GL82" i="23" s="1"/>
  <c r="GL80" i="23" a="1"/>
  <c r="GL80" i="23" s="1"/>
  <c r="GL75" i="23" a="1"/>
  <c r="GL75" i="23" s="1"/>
  <c r="GL77" i="23" a="1"/>
  <c r="GL77" i="23" s="1"/>
  <c r="GL78" i="23" a="1"/>
  <c r="GL78" i="23" s="1"/>
  <c r="GL79" i="23" a="1"/>
  <c r="GL79" i="23" s="1"/>
  <c r="GL76" i="23" a="1"/>
  <c r="GL76" i="23" s="1"/>
  <c r="GL70" i="23" a="1"/>
  <c r="GL70" i="23" s="1"/>
  <c r="GL71" i="23" a="1"/>
  <c r="GL71" i="23" s="1"/>
  <c r="GL72" i="23" a="1"/>
  <c r="GL72" i="23" s="1"/>
  <c r="GL74" i="23" a="1"/>
  <c r="GL74" i="23" s="1"/>
  <c r="GL73" i="23" a="1"/>
  <c r="GL73" i="23" s="1"/>
  <c r="GL59" i="23" a="1"/>
  <c r="GL59" i="23" s="1"/>
  <c r="GL65" i="23" a="1"/>
  <c r="GL65" i="23" s="1"/>
  <c r="GL63" i="23" a="1"/>
  <c r="GL63" i="23" s="1"/>
  <c r="GL61" i="23" a="1"/>
  <c r="GL61" i="23" s="1"/>
  <c r="GL58" i="23" a="1"/>
  <c r="GL58" i="23" s="1"/>
  <c r="GL68" i="23" a="1"/>
  <c r="GL68" i="23" s="1"/>
  <c r="GL66" i="23" a="1"/>
  <c r="GL66" i="23" s="1"/>
  <c r="GL64" i="23" a="1"/>
  <c r="GL64" i="23" s="1"/>
  <c r="GL62" i="23" a="1"/>
  <c r="GL62" i="23" s="1"/>
  <c r="GL60" i="23" a="1"/>
  <c r="GL60" i="23" s="1"/>
  <c r="GL69" i="23" a="1"/>
  <c r="GL69" i="23" s="1"/>
  <c r="GL67" i="23" a="1"/>
  <c r="GL67" i="23" s="1"/>
  <c r="GL56" i="23" a="1"/>
  <c r="GL56" i="23" s="1"/>
  <c r="GL55" i="23" a="1"/>
  <c r="GL55" i="23" s="1"/>
  <c r="GL53" i="23" a="1"/>
  <c r="GL53" i="23" s="1"/>
  <c r="GL51" i="23" a="1"/>
  <c r="GL51" i="23" s="1"/>
  <c r="GL49" i="23" a="1"/>
  <c r="GL49" i="23" s="1"/>
  <c r="GL48" i="23" a="1"/>
  <c r="GL48" i="23" s="1"/>
  <c r="GL57" i="23" a="1"/>
  <c r="GL57" i="23" s="1"/>
  <c r="GL54" i="23" a="1"/>
  <c r="GL54" i="23" s="1"/>
  <c r="GL52" i="23" a="1"/>
  <c r="GL52" i="23" s="1"/>
  <c r="GL50" i="23" a="1"/>
  <c r="GL50" i="23" s="1"/>
  <c r="GL43" i="23" a="1"/>
  <c r="GL43" i="23" s="1"/>
  <c r="GL42" i="23" a="1"/>
  <c r="GL42" i="23" s="1"/>
  <c r="GL40" i="23" a="1"/>
  <c r="GL40" i="23" s="1"/>
  <c r="GL45" i="23" a="1"/>
  <c r="GL45" i="23" s="1"/>
  <c r="GL38" i="23" a="1"/>
  <c r="GL38" i="23" s="1"/>
  <c r="GL46" i="23" a="1"/>
  <c r="GL46" i="23" s="1"/>
  <c r="GL44" i="23" a="1"/>
  <c r="GL44" i="23" s="1"/>
  <c r="GL47" i="23" a="1"/>
  <c r="GL47" i="23" s="1"/>
  <c r="GL41" i="23" a="1"/>
  <c r="GL41" i="23" s="1"/>
  <c r="GL33" i="23" a="1"/>
  <c r="GL33" i="23" s="1"/>
  <c r="GL35" i="23" a="1"/>
  <c r="GL35" i="23" s="1"/>
  <c r="GL31" i="23" a="1"/>
  <c r="GL31" i="23" s="1"/>
  <c r="GL29" i="23" a="1"/>
  <c r="GL29" i="23" s="1"/>
  <c r="GL39" i="23" a="1"/>
  <c r="GL39" i="23" s="1"/>
  <c r="GL32" i="23" a="1"/>
  <c r="GL32" i="23" s="1"/>
  <c r="GL30" i="23" a="1"/>
  <c r="GL30" i="23" s="1"/>
  <c r="GL37" i="23" a="1"/>
  <c r="GL37" i="23" s="1"/>
  <c r="GL36" i="23" a="1"/>
  <c r="GL36" i="23" s="1"/>
  <c r="GL34" i="23" a="1"/>
  <c r="GL34" i="23" s="1"/>
  <c r="GL27" i="23" a="1"/>
  <c r="GL27" i="23" s="1"/>
  <c r="GL25" i="23" a="1"/>
  <c r="GL25" i="23" s="1"/>
  <c r="GL28" i="23" a="1"/>
  <c r="GL28" i="23" s="1"/>
  <c r="GL26" i="23" a="1"/>
  <c r="GL26" i="23" s="1"/>
  <c r="GL24" i="23" a="1"/>
  <c r="GL24" i="23" s="1"/>
  <c r="GL22" i="23" a="1"/>
  <c r="GL22" i="23" s="1"/>
  <c r="GL23" i="23" a="1"/>
  <c r="GL23" i="23" s="1"/>
  <c r="GL19" i="23" a="1"/>
  <c r="GL19" i="23" s="1"/>
  <c r="GL18" i="23" a="1"/>
  <c r="GL18" i="23" s="1"/>
  <c r="GL20" i="23" a="1"/>
  <c r="GL20" i="23" s="1"/>
  <c r="GL21" i="23" a="1"/>
  <c r="GL21" i="23" s="1"/>
  <c r="GL17" i="23" a="1"/>
  <c r="GL17" i="23" s="1"/>
  <c r="GL8" i="23" a="1"/>
  <c r="GL8" i="23" s="1"/>
  <c r="GL6" i="23" a="1"/>
  <c r="GL6" i="23" s="1"/>
  <c r="GL4" i="23" a="1"/>
  <c r="GL4" i="23" s="1"/>
  <c r="GL9" i="23" a="1"/>
  <c r="GL9" i="23" s="1"/>
  <c r="GL10" i="23" a="1"/>
  <c r="GL10" i="23" s="1"/>
  <c r="GL7" i="23" a="1"/>
  <c r="GL7" i="23" s="1"/>
  <c r="GL5" i="23" a="1"/>
  <c r="GL5" i="23" s="1"/>
  <c r="GL16" i="23" a="1"/>
  <c r="GL16" i="23" s="1"/>
  <c r="GL15" i="23" a="1"/>
  <c r="GL15" i="23" s="1"/>
  <c r="GL14" i="23" a="1"/>
  <c r="GL14" i="23" s="1"/>
  <c r="GL13" i="23" a="1"/>
  <c r="GL13" i="23" s="1"/>
  <c r="GL12" i="23" a="1"/>
  <c r="GL12" i="23" s="1"/>
  <c r="GL11" i="23" a="1"/>
  <c r="GL11" i="23" s="1"/>
  <c r="GT102" i="23" a="1"/>
  <c r="GT102" i="23" s="1"/>
  <c r="GT103" i="23" a="1"/>
  <c r="GT103" i="23" s="1"/>
  <c r="GT100" i="23" a="1"/>
  <c r="GT100" i="23" s="1"/>
  <c r="GT101" i="23" a="1"/>
  <c r="GT101" i="23" s="1"/>
  <c r="GT99" i="23" a="1"/>
  <c r="GT99" i="23" s="1"/>
  <c r="GT98" i="23" a="1"/>
  <c r="GT98" i="23" s="1"/>
  <c r="GT97" i="23" a="1"/>
  <c r="GT97" i="23" s="1"/>
  <c r="GT96" i="23" a="1"/>
  <c r="GT96" i="23" s="1"/>
  <c r="GT93" i="23" a="1"/>
  <c r="GT93" i="23" s="1"/>
  <c r="GT92" i="23" a="1"/>
  <c r="GT92" i="23" s="1"/>
  <c r="GT91" i="23" a="1"/>
  <c r="GT91" i="23" s="1"/>
  <c r="GT94" i="23" a="1"/>
  <c r="GT94" i="23" s="1"/>
  <c r="GT95" i="23" a="1"/>
  <c r="GT95" i="23" s="1"/>
  <c r="GT89" i="23" a="1"/>
  <c r="GT89" i="23" s="1"/>
  <c r="GT87" i="23" a="1"/>
  <c r="GT87" i="23" s="1"/>
  <c r="GT90" i="23" a="1"/>
  <c r="GT90" i="23" s="1"/>
  <c r="GT88" i="23" a="1"/>
  <c r="GT88" i="23" s="1"/>
  <c r="GT86" i="23" a="1"/>
  <c r="GT86" i="23" s="1"/>
  <c r="GT85" i="23" a="1"/>
  <c r="GT85" i="23" s="1"/>
  <c r="GT84" i="23" a="1"/>
  <c r="GT84" i="23" s="1"/>
  <c r="GT82" i="23" a="1"/>
  <c r="GT82" i="23" s="1"/>
  <c r="GT83" i="23" a="1"/>
  <c r="GT83" i="23" s="1"/>
  <c r="GT80" i="23" a="1"/>
  <c r="GT80" i="23" s="1"/>
  <c r="GT81" i="23" a="1"/>
  <c r="GT81" i="23" s="1"/>
  <c r="GT77" i="23" a="1"/>
  <c r="GT77" i="23" s="1"/>
  <c r="GT79" i="23" a="1"/>
  <c r="GT79" i="23" s="1"/>
  <c r="GT78" i="23" a="1"/>
  <c r="GT78" i="23" s="1"/>
  <c r="GT76" i="23" a="1"/>
  <c r="GT76" i="23" s="1"/>
  <c r="GT75" i="23" a="1"/>
  <c r="GT75" i="23" s="1"/>
  <c r="GT72" i="23" a="1"/>
  <c r="GT72" i="23" s="1"/>
  <c r="GT69" i="23" a="1"/>
  <c r="GT69" i="23" s="1"/>
  <c r="GT74" i="23" a="1"/>
  <c r="GT74" i="23" s="1"/>
  <c r="GT73" i="23" a="1"/>
  <c r="GT73" i="23" s="1"/>
  <c r="GT71" i="23" a="1"/>
  <c r="GT71" i="23" s="1"/>
  <c r="GT70" i="23" a="1"/>
  <c r="GT70" i="23" s="1"/>
  <c r="GT65" i="23" a="1"/>
  <c r="GT65" i="23" s="1"/>
  <c r="GT63" i="23" a="1"/>
  <c r="GT63" i="23" s="1"/>
  <c r="GT61" i="23" a="1"/>
  <c r="GT61" i="23" s="1"/>
  <c r="GT68" i="23" a="1"/>
  <c r="GT68" i="23" s="1"/>
  <c r="GT66" i="23" a="1"/>
  <c r="GT66" i="23" s="1"/>
  <c r="GT67" i="23" a="1"/>
  <c r="GT67" i="23" s="1"/>
  <c r="GT64" i="23" a="1"/>
  <c r="GT64" i="23" s="1"/>
  <c r="GT62" i="23" a="1"/>
  <c r="GT62" i="23" s="1"/>
  <c r="GT60" i="23" a="1"/>
  <c r="GT60" i="23" s="1"/>
  <c r="GT59" i="23" a="1"/>
  <c r="GT59" i="23" s="1"/>
  <c r="GT57" i="23" a="1"/>
  <c r="GT57" i="23" s="1"/>
  <c r="GT53" i="23" a="1"/>
  <c r="GT53" i="23" s="1"/>
  <c r="GT51" i="23" a="1"/>
  <c r="GT51" i="23" s="1"/>
  <c r="GT49" i="23" a="1"/>
  <c r="GT49" i="23" s="1"/>
  <c r="GT48" i="23" a="1"/>
  <c r="GT48" i="23" s="1"/>
  <c r="GT58" i="23" a="1"/>
  <c r="GT58" i="23" s="1"/>
  <c r="GT56" i="23" a="1"/>
  <c r="GT56" i="23" s="1"/>
  <c r="GT55" i="23" a="1"/>
  <c r="GT55" i="23" s="1"/>
  <c r="GT54" i="23" a="1"/>
  <c r="GT54" i="23" s="1"/>
  <c r="GT52" i="23" a="1"/>
  <c r="GT52" i="23" s="1"/>
  <c r="GT50" i="23" a="1"/>
  <c r="GT50" i="23" s="1"/>
  <c r="GT43" i="23" a="1"/>
  <c r="GT43" i="23" s="1"/>
  <c r="GT42" i="23" a="1"/>
  <c r="GT42" i="23" s="1"/>
  <c r="GT47" i="23" a="1"/>
  <c r="GT47" i="23" s="1"/>
  <c r="GT45" i="23" a="1"/>
  <c r="GT45" i="23" s="1"/>
  <c r="GT41" i="23" a="1"/>
  <c r="GT41" i="23" s="1"/>
  <c r="GT38" i="23" a="1"/>
  <c r="GT38" i="23" s="1"/>
  <c r="GT40" i="23" a="1"/>
  <c r="GT40" i="23" s="1"/>
  <c r="GT46" i="23" a="1"/>
  <c r="GT46" i="23" s="1"/>
  <c r="GT44" i="23" a="1"/>
  <c r="GT44" i="23" s="1"/>
  <c r="GT39" i="23" a="1"/>
  <c r="GT39" i="23" s="1"/>
  <c r="GT31" i="23" a="1"/>
  <c r="GT31" i="23" s="1"/>
  <c r="GT29" i="23" a="1"/>
  <c r="GT29" i="23" s="1"/>
  <c r="GT37" i="23" a="1"/>
  <c r="GT37" i="23" s="1"/>
  <c r="GT36" i="23" a="1"/>
  <c r="GT36" i="23" s="1"/>
  <c r="GT35" i="23" a="1"/>
  <c r="GT35" i="23" s="1"/>
  <c r="GT34" i="23" a="1"/>
  <c r="GT34" i="23" s="1"/>
  <c r="GT32" i="23" a="1"/>
  <c r="GT32" i="23" s="1"/>
  <c r="GT30" i="23" a="1"/>
  <c r="GT30" i="23" s="1"/>
  <c r="GT33" i="23" a="1"/>
  <c r="GT33" i="23" s="1"/>
  <c r="GT27" i="23" a="1"/>
  <c r="GT27" i="23" s="1"/>
  <c r="GT25" i="23" a="1"/>
  <c r="GT25" i="23" s="1"/>
  <c r="GT28" i="23" a="1"/>
  <c r="GT28" i="23" s="1"/>
  <c r="GT26" i="23" a="1"/>
  <c r="GT26" i="23" s="1"/>
  <c r="GT24" i="23" a="1"/>
  <c r="GT24" i="23" s="1"/>
  <c r="GT20" i="23" a="1"/>
  <c r="GT20" i="23" s="1"/>
  <c r="GT21" i="23" a="1"/>
  <c r="GT21" i="23" s="1"/>
  <c r="GT19" i="23" a="1"/>
  <c r="GT19" i="23" s="1"/>
  <c r="GT16" i="23" a="1"/>
  <c r="GT16" i="23" s="1"/>
  <c r="GT22" i="23" a="1"/>
  <c r="GT22" i="23" s="1"/>
  <c r="GT17" i="23" a="1"/>
  <c r="GT17" i="23" s="1"/>
  <c r="GT18" i="23" a="1"/>
  <c r="GT18" i="23" s="1"/>
  <c r="GT23" i="23" a="1"/>
  <c r="GT23" i="23" s="1"/>
  <c r="GT15" i="23" a="1"/>
  <c r="GT15" i="23" s="1"/>
  <c r="GT8" i="23" a="1"/>
  <c r="GT8" i="23" s="1"/>
  <c r="GT6" i="23" a="1"/>
  <c r="GT6" i="23" s="1"/>
  <c r="GT4" i="23" a="1"/>
  <c r="GT4" i="23" s="1"/>
  <c r="GT10" i="23" a="1"/>
  <c r="GT10" i="23" s="1"/>
  <c r="GT14" i="23" a="1"/>
  <c r="GT14" i="23" s="1"/>
  <c r="GT13" i="23" a="1"/>
  <c r="GT13" i="23" s="1"/>
  <c r="GT12" i="23" a="1"/>
  <c r="GT12" i="23" s="1"/>
  <c r="GT11" i="23" a="1"/>
  <c r="GT11" i="23" s="1"/>
  <c r="GT7" i="23" a="1"/>
  <c r="GT7" i="23" s="1"/>
  <c r="GT5" i="23" a="1"/>
  <c r="GT5" i="23" s="1"/>
  <c r="GT9" i="23" a="1"/>
  <c r="GT9" i="23" s="1"/>
  <c r="HA101" i="23" a="1"/>
  <c r="HA101" i="23" s="1"/>
  <c r="HA103" i="23" a="1"/>
  <c r="HA103" i="23" s="1"/>
  <c r="HA102" i="23" a="1"/>
  <c r="HA102" i="23" s="1"/>
  <c r="HA100" i="23" a="1"/>
  <c r="HA100" i="23" s="1"/>
  <c r="HA99" i="23" a="1"/>
  <c r="HA99" i="23" s="1"/>
  <c r="HA98" i="23" a="1"/>
  <c r="HA98" i="23" s="1"/>
  <c r="HA97" i="23" a="1"/>
  <c r="HA97" i="23" s="1"/>
  <c r="HA96" i="23" a="1"/>
  <c r="HA96" i="23" s="1"/>
  <c r="HA95" i="23" a="1"/>
  <c r="HA95" i="23" s="1"/>
  <c r="HA92" i="23" a="1"/>
  <c r="HA92" i="23" s="1"/>
  <c r="HA94" i="23" a="1"/>
  <c r="HA94" i="23" s="1"/>
  <c r="HA91" i="23" a="1"/>
  <c r="HA91" i="23" s="1"/>
  <c r="HA93" i="23" a="1"/>
  <c r="HA93" i="23" s="1"/>
  <c r="HA90" i="23" a="1"/>
  <c r="HA90" i="23" s="1"/>
  <c r="HA89" i="23" a="1"/>
  <c r="HA89" i="23" s="1"/>
  <c r="HA87" i="23" a="1"/>
  <c r="HA87" i="23" s="1"/>
  <c r="HA88" i="23" a="1"/>
  <c r="HA88" i="23" s="1"/>
  <c r="HA85" i="23" a="1"/>
  <c r="HA85" i="23" s="1"/>
  <c r="HA82" i="23" a="1"/>
  <c r="HA82" i="23" s="1"/>
  <c r="HA84" i="23" a="1"/>
  <c r="HA84" i="23" s="1"/>
  <c r="HA80" i="23" a="1"/>
  <c r="HA80" i="23" s="1"/>
  <c r="HA81" i="23" a="1"/>
  <c r="HA81" i="23" s="1"/>
  <c r="HA83" i="23" a="1"/>
  <c r="HA83" i="23" s="1"/>
  <c r="HA86" i="23" a="1"/>
  <c r="HA86" i="23" s="1"/>
  <c r="HA76" i="23" a="1"/>
  <c r="HA76" i="23" s="1"/>
  <c r="HA79" i="23" a="1"/>
  <c r="HA79" i="23" s="1"/>
  <c r="HA78" i="23" a="1"/>
  <c r="HA78" i="23" s="1"/>
  <c r="HA77" i="23" a="1"/>
  <c r="HA77" i="23" s="1"/>
  <c r="HA75" i="23" a="1"/>
  <c r="HA75" i="23" s="1"/>
  <c r="HA69" i="23" a="1"/>
  <c r="HA69" i="23" s="1"/>
  <c r="HA74" i="23" a="1"/>
  <c r="HA74" i="23" s="1"/>
  <c r="HA73" i="23" a="1"/>
  <c r="HA73" i="23" s="1"/>
  <c r="HA70" i="23" a="1"/>
  <c r="HA70" i="23" s="1"/>
  <c r="HA71" i="23" a="1"/>
  <c r="HA71" i="23" s="1"/>
  <c r="HA72" i="23" a="1"/>
  <c r="HA72" i="23" s="1"/>
  <c r="HA58" i="23" a="1"/>
  <c r="HA58" i="23" s="1"/>
  <c r="HA68" i="23" a="1"/>
  <c r="HA68" i="23" s="1"/>
  <c r="HA67" i="23" a="1"/>
  <c r="HA67" i="23" s="1"/>
  <c r="HA66" i="23" a="1"/>
  <c r="HA66" i="23" s="1"/>
  <c r="HA65" i="23" a="1"/>
  <c r="HA65" i="23" s="1"/>
  <c r="HA63" i="23" a="1"/>
  <c r="HA63" i="23" s="1"/>
  <c r="HA61" i="23" a="1"/>
  <c r="HA61" i="23" s="1"/>
  <c r="HA59" i="23" a="1"/>
  <c r="HA59" i="23" s="1"/>
  <c r="HA64" i="23" a="1"/>
  <c r="HA64" i="23" s="1"/>
  <c r="HA62" i="23" a="1"/>
  <c r="HA62" i="23" s="1"/>
  <c r="HA60" i="23" a="1"/>
  <c r="HA60" i="23" s="1"/>
  <c r="HA56" i="23" a="1"/>
  <c r="HA56" i="23" s="1"/>
  <c r="HA48" i="23" a="1"/>
  <c r="HA48" i="23" s="1"/>
  <c r="HA53" i="23" a="1"/>
  <c r="HA53" i="23" s="1"/>
  <c r="HA51" i="23" a="1"/>
  <c r="HA51" i="23" s="1"/>
  <c r="HA49" i="23" a="1"/>
  <c r="HA49" i="23" s="1"/>
  <c r="HA54" i="23" a="1"/>
  <c r="HA54" i="23" s="1"/>
  <c r="HA52" i="23" a="1"/>
  <c r="HA52" i="23" s="1"/>
  <c r="HA50" i="23" a="1"/>
  <c r="HA50" i="23" s="1"/>
  <c r="HA47" i="23" a="1"/>
  <c r="HA47" i="23" s="1"/>
  <c r="HA57" i="23" a="1"/>
  <c r="HA57" i="23" s="1"/>
  <c r="HA55" i="23" a="1"/>
  <c r="HA55" i="23" s="1"/>
  <c r="HA43" i="23" a="1"/>
  <c r="HA43" i="23" s="1"/>
  <c r="HA42" i="23" a="1"/>
  <c r="HA42" i="23" s="1"/>
  <c r="HA45" i="23" a="1"/>
  <c r="HA45" i="23" s="1"/>
  <c r="HA46" i="23" a="1"/>
  <c r="HA46" i="23" s="1"/>
  <c r="HA44" i="23" a="1"/>
  <c r="HA44" i="23" s="1"/>
  <c r="HA41" i="23" a="1"/>
  <c r="HA41" i="23" s="1"/>
  <c r="HA38" i="23" a="1"/>
  <c r="HA38" i="23" s="1"/>
  <c r="HA31" i="23" a="1"/>
  <c r="HA31" i="23" s="1"/>
  <c r="HA37" i="23" a="1"/>
  <c r="HA37" i="23" s="1"/>
  <c r="HA36" i="23" a="1"/>
  <c r="HA36" i="23" s="1"/>
  <c r="HA35" i="23" a="1"/>
  <c r="HA35" i="23" s="1"/>
  <c r="HA40" i="23" a="1"/>
  <c r="HA40" i="23" s="1"/>
  <c r="HA39" i="23" a="1"/>
  <c r="HA39" i="23" s="1"/>
  <c r="HA34" i="23" a="1"/>
  <c r="HA34" i="23" s="1"/>
  <c r="HA33" i="23" a="1"/>
  <c r="HA33" i="23" s="1"/>
  <c r="HA32" i="23" a="1"/>
  <c r="HA32" i="23" s="1"/>
  <c r="HA30" i="23" a="1"/>
  <c r="HA30" i="23" s="1"/>
  <c r="HA27" i="23" a="1"/>
  <c r="HA27" i="23" s="1"/>
  <c r="HA25" i="23" a="1"/>
  <c r="HA25" i="23" s="1"/>
  <c r="HA29" i="23" a="1"/>
  <c r="HA29" i="23" s="1"/>
  <c r="HA28" i="23" a="1"/>
  <c r="HA28" i="23" s="1"/>
  <c r="HA26" i="23" a="1"/>
  <c r="HA26" i="23" s="1"/>
  <c r="HA24" i="23" a="1"/>
  <c r="HA24" i="23" s="1"/>
  <c r="HA21" i="23" a="1"/>
  <c r="HA21" i="23" s="1"/>
  <c r="HA18" i="23" a="1"/>
  <c r="HA18" i="23" s="1"/>
  <c r="HA22" i="23" a="1"/>
  <c r="HA22" i="23" s="1"/>
  <c r="HA17" i="23" a="1"/>
  <c r="HA17" i="23" s="1"/>
  <c r="HA15" i="23" a="1"/>
  <c r="HA15" i="23" s="1"/>
  <c r="HA23" i="23" a="1"/>
  <c r="HA23" i="23" s="1"/>
  <c r="HA20" i="23" a="1"/>
  <c r="HA20" i="23" s="1"/>
  <c r="HA19" i="23" a="1"/>
  <c r="HA19" i="23" s="1"/>
  <c r="HA10" i="23" a="1"/>
  <c r="HA10" i="23" s="1"/>
  <c r="HA8" i="23" a="1"/>
  <c r="HA8" i="23" s="1"/>
  <c r="HA6" i="23" a="1"/>
  <c r="HA6" i="23" s="1"/>
  <c r="HA4" i="23" a="1"/>
  <c r="HA4" i="23" s="1"/>
  <c r="HA14" i="23" a="1"/>
  <c r="HA14" i="23" s="1"/>
  <c r="HA16" i="23" a="1"/>
  <c r="HA16" i="23" s="1"/>
  <c r="HA13" i="23" a="1"/>
  <c r="HA13" i="23" s="1"/>
  <c r="HA12" i="23" a="1"/>
  <c r="HA12" i="23" s="1"/>
  <c r="HA11" i="23" a="1"/>
  <c r="HA11" i="23" s="1"/>
  <c r="HA7" i="23" a="1"/>
  <c r="HA7" i="23" s="1"/>
  <c r="HA5" i="23" a="1"/>
  <c r="HA5" i="23" s="1"/>
  <c r="HA9" i="23" a="1"/>
  <c r="HA9" i="23" s="1"/>
  <c r="HI101" i="23" a="1"/>
  <c r="HI101" i="23" s="1"/>
  <c r="HI99" i="23" a="1"/>
  <c r="HI99" i="23" s="1"/>
  <c r="HI103" i="23" a="1"/>
  <c r="HI103" i="23" s="1"/>
  <c r="HI102" i="23" a="1"/>
  <c r="HI102" i="23" s="1"/>
  <c r="HI100" i="23" a="1"/>
  <c r="HI100" i="23" s="1"/>
  <c r="HI98" i="23" a="1"/>
  <c r="HI98" i="23" s="1"/>
  <c r="HI95" i="23" a="1"/>
  <c r="HI95" i="23" s="1"/>
  <c r="HI91" i="23" a="1"/>
  <c r="HI91" i="23" s="1"/>
  <c r="HI96" i="23" a="1"/>
  <c r="HI96" i="23" s="1"/>
  <c r="HI94" i="23" a="1"/>
  <c r="HI94" i="23" s="1"/>
  <c r="HI97" i="23" a="1"/>
  <c r="HI97" i="23" s="1"/>
  <c r="HI89" i="23" a="1"/>
  <c r="HI89" i="23" s="1"/>
  <c r="HI87" i="23" a="1"/>
  <c r="HI87" i="23" s="1"/>
  <c r="HI93" i="23" a="1"/>
  <c r="HI93" i="23" s="1"/>
  <c r="HI92" i="23" a="1"/>
  <c r="HI92" i="23" s="1"/>
  <c r="HI90" i="23" a="1"/>
  <c r="HI90" i="23" s="1"/>
  <c r="HI86" i="23" a="1"/>
  <c r="HI86" i="23" s="1"/>
  <c r="HI84" i="23" a="1"/>
  <c r="HI84" i="23" s="1"/>
  <c r="HI85" i="23" a="1"/>
  <c r="HI85" i="23" s="1"/>
  <c r="HI81" i="23" a="1"/>
  <c r="HI81" i="23" s="1"/>
  <c r="HI88" i="23" a="1"/>
  <c r="HI88" i="23" s="1"/>
  <c r="HI82" i="23" a="1"/>
  <c r="HI82" i="23" s="1"/>
  <c r="HI83" i="23" a="1"/>
  <c r="HI83" i="23" s="1"/>
  <c r="HI80" i="23" a="1"/>
  <c r="HI80" i="23" s="1"/>
  <c r="HI79" i="23" a="1"/>
  <c r="HI79" i="23" s="1"/>
  <c r="HI76" i="23" a="1"/>
  <c r="HI76" i="23" s="1"/>
  <c r="HI78" i="23" a="1"/>
  <c r="HI78" i="23" s="1"/>
  <c r="HI75" i="23" a="1"/>
  <c r="HI75" i="23" s="1"/>
  <c r="HI74" i="23" a="1"/>
  <c r="HI74" i="23" s="1"/>
  <c r="HI77" i="23" a="1"/>
  <c r="HI77" i="23" s="1"/>
  <c r="HI73" i="23" a="1"/>
  <c r="HI73" i="23" s="1"/>
  <c r="HI71" i="23" a="1"/>
  <c r="HI71" i="23" s="1"/>
  <c r="HI70" i="23" a="1"/>
  <c r="HI70" i="23" s="1"/>
  <c r="HI72" i="23" a="1"/>
  <c r="HI72" i="23" s="1"/>
  <c r="HI69" i="23" a="1"/>
  <c r="HI69" i="23" s="1"/>
  <c r="HI67" i="23" a="1"/>
  <c r="HI67" i="23" s="1"/>
  <c r="HI66" i="23" a="1"/>
  <c r="HI66" i="23" s="1"/>
  <c r="HI59" i="23" a="1"/>
  <c r="HI59" i="23" s="1"/>
  <c r="HI65" i="23" a="1"/>
  <c r="HI65" i="23" s="1"/>
  <c r="HI63" i="23" a="1"/>
  <c r="HI63" i="23" s="1"/>
  <c r="HI61" i="23" a="1"/>
  <c r="HI61" i="23" s="1"/>
  <c r="HI58" i="23" a="1"/>
  <c r="HI58" i="23" s="1"/>
  <c r="HI68" i="23" a="1"/>
  <c r="HI68" i="23" s="1"/>
  <c r="HI64" i="23" a="1"/>
  <c r="HI64" i="23" s="1"/>
  <c r="HI62" i="23" a="1"/>
  <c r="HI62" i="23" s="1"/>
  <c r="HI60" i="23" a="1"/>
  <c r="HI60" i="23" s="1"/>
  <c r="HI48" i="23" a="1"/>
  <c r="HI48" i="23" s="1"/>
  <c r="HI53" i="23" a="1"/>
  <c r="HI53" i="23" s="1"/>
  <c r="HI51" i="23" a="1"/>
  <c r="HI51" i="23" s="1"/>
  <c r="HI49" i="23" a="1"/>
  <c r="HI49" i="23" s="1"/>
  <c r="HI55" i="23" a="1"/>
  <c r="HI55" i="23" s="1"/>
  <c r="HI57" i="23" a="1"/>
  <c r="HI57" i="23" s="1"/>
  <c r="HI56" i="23" a="1"/>
  <c r="HI56" i="23" s="1"/>
  <c r="HI54" i="23" a="1"/>
  <c r="HI54" i="23" s="1"/>
  <c r="HI52" i="23" a="1"/>
  <c r="HI52" i="23" s="1"/>
  <c r="HI50" i="23" a="1"/>
  <c r="HI50" i="23" s="1"/>
  <c r="HI47" i="23" a="1"/>
  <c r="HI47" i="23" s="1"/>
  <c r="HI43" i="23" a="1"/>
  <c r="HI43" i="23" s="1"/>
  <c r="HI42" i="23" a="1"/>
  <c r="HI42" i="23" s="1"/>
  <c r="HI45" i="23" a="1"/>
  <c r="HI45" i="23" s="1"/>
  <c r="HI41" i="23" a="1"/>
  <c r="HI41" i="23" s="1"/>
  <c r="HI46" i="23" a="1"/>
  <c r="HI46" i="23" s="1"/>
  <c r="HI44" i="23" a="1"/>
  <c r="HI44" i="23" s="1"/>
  <c r="HI40" i="23" a="1"/>
  <c r="HI40" i="23" s="1"/>
  <c r="HI39" i="23" a="1"/>
  <c r="HI39" i="23" s="1"/>
  <c r="HI38" i="23" a="1"/>
  <c r="HI38" i="23" s="1"/>
  <c r="HI36" i="23" a="1"/>
  <c r="HI36" i="23" s="1"/>
  <c r="HI35" i="23" a="1"/>
  <c r="HI35" i="23" s="1"/>
  <c r="HI37" i="23" a="1"/>
  <c r="HI37" i="23" s="1"/>
  <c r="HI31" i="23" a="1"/>
  <c r="HI31" i="23" s="1"/>
  <c r="HI34" i="23" a="1"/>
  <c r="HI34" i="23" s="1"/>
  <c r="HI33" i="23" a="1"/>
  <c r="HI33" i="23" s="1"/>
  <c r="HI32" i="23" a="1"/>
  <c r="HI32" i="23" s="1"/>
  <c r="HI30" i="23" a="1"/>
  <c r="HI30" i="23" s="1"/>
  <c r="HI27" i="23" a="1"/>
  <c r="HI27" i="23" s="1"/>
  <c r="HI25" i="23" a="1"/>
  <c r="HI25" i="23" s="1"/>
  <c r="HI29" i="23" a="1"/>
  <c r="HI29" i="23" s="1"/>
  <c r="HI28" i="23" a="1"/>
  <c r="HI28" i="23" s="1"/>
  <c r="HI26" i="23" a="1"/>
  <c r="HI26" i="23" s="1"/>
  <c r="HI24" i="23" a="1"/>
  <c r="HI24" i="23" s="1"/>
  <c r="HI23" i="23" a="1"/>
  <c r="HI23" i="23" s="1"/>
  <c r="HI19" i="23" a="1"/>
  <c r="HI19" i="23" s="1"/>
  <c r="HI17" i="23" a="1"/>
  <c r="HI17" i="23" s="1"/>
  <c r="HI20" i="23" a="1"/>
  <c r="HI20" i="23" s="1"/>
  <c r="HI18" i="23" a="1"/>
  <c r="HI18" i="23" s="1"/>
  <c r="HI21" i="23" a="1"/>
  <c r="HI21" i="23" s="1"/>
  <c r="HI22" i="23" a="1"/>
  <c r="HI22" i="23" s="1"/>
  <c r="HI12" i="23" a="1"/>
  <c r="HI12" i="23" s="1"/>
  <c r="HI14" i="23" a="1"/>
  <c r="HI14" i="23" s="1"/>
  <c r="HI13" i="23" a="1"/>
  <c r="HI13" i="23" s="1"/>
  <c r="HI11" i="23" a="1"/>
  <c r="HI11" i="23" s="1"/>
  <c r="HI8" i="23" a="1"/>
  <c r="HI8" i="23" s="1"/>
  <c r="HI6" i="23" a="1"/>
  <c r="HI6" i="23" s="1"/>
  <c r="HI4" i="23" a="1"/>
  <c r="HI4" i="23" s="1"/>
  <c r="HI9" i="23" a="1"/>
  <c r="HI9" i="23" s="1"/>
  <c r="HI7" i="23" a="1"/>
  <c r="HI7" i="23" s="1"/>
  <c r="HI5" i="23" a="1"/>
  <c r="HI5" i="23" s="1"/>
  <c r="HI15" i="23" a="1"/>
  <c r="HI15" i="23" s="1"/>
  <c r="HI16" i="23" a="1"/>
  <c r="HI16" i="23" s="1"/>
  <c r="HI10" i="23" a="1"/>
  <c r="HI10" i="23" s="1"/>
  <c r="HP101" i="23" a="1"/>
  <c r="HP101" i="23" s="1"/>
  <c r="HP103" i="23" a="1"/>
  <c r="HP103" i="23" s="1"/>
  <c r="HP102" i="23" a="1"/>
  <c r="HP102" i="23" s="1"/>
  <c r="HP100" i="23" a="1"/>
  <c r="HP100" i="23" s="1"/>
  <c r="HP98" i="23" a="1"/>
  <c r="HP98" i="23" s="1"/>
  <c r="HP99" i="23" a="1"/>
  <c r="HP99" i="23" s="1"/>
  <c r="HP97" i="23" a="1"/>
  <c r="HP97" i="23" s="1"/>
  <c r="HP96" i="23" a="1"/>
  <c r="HP96" i="23" s="1"/>
  <c r="HP95" i="23" a="1"/>
  <c r="HP95" i="23" s="1"/>
  <c r="HP94" i="23" a="1"/>
  <c r="HP94" i="23" s="1"/>
  <c r="HP92" i="23" a="1"/>
  <c r="HP92" i="23" s="1"/>
  <c r="HP91" i="23" a="1"/>
  <c r="HP91" i="23" s="1"/>
  <c r="HP93" i="23" a="1"/>
  <c r="HP93" i="23" s="1"/>
  <c r="HP89" i="23" a="1"/>
  <c r="HP89" i="23" s="1"/>
  <c r="HP87" i="23" a="1"/>
  <c r="HP87" i="23" s="1"/>
  <c r="HP90" i="23" a="1"/>
  <c r="HP90" i="23" s="1"/>
  <c r="HP88" i="23" a="1"/>
  <c r="HP88" i="23" s="1"/>
  <c r="HP85" i="23" a="1"/>
  <c r="HP85" i="23" s="1"/>
  <c r="HP86" i="23" a="1"/>
  <c r="HP86" i="23" s="1"/>
  <c r="HP83" i="23" a="1"/>
  <c r="HP83" i="23" s="1"/>
  <c r="HP82" i="23" a="1"/>
  <c r="HP82" i="23" s="1"/>
  <c r="HP80" i="23" a="1"/>
  <c r="HP80" i="23" s="1"/>
  <c r="HP84" i="23" a="1"/>
  <c r="HP84" i="23" s="1"/>
  <c r="HP81" i="23" a="1"/>
  <c r="HP81" i="23" s="1"/>
  <c r="HP75" i="23" a="1"/>
  <c r="HP75" i="23" s="1"/>
  <c r="HP76" i="23" a="1"/>
  <c r="HP76" i="23" s="1"/>
  <c r="HP77" i="23" a="1"/>
  <c r="HP77" i="23" s="1"/>
  <c r="HP78" i="23" a="1"/>
  <c r="HP78" i="23" s="1"/>
  <c r="HP79" i="23" a="1"/>
  <c r="HP79" i="23" s="1"/>
  <c r="HP69" i="23" a="1"/>
  <c r="HP69" i="23" s="1"/>
  <c r="HP71" i="23" a="1"/>
  <c r="HP71" i="23" s="1"/>
  <c r="HP73" i="23" a="1"/>
  <c r="HP73" i="23" s="1"/>
  <c r="HP74" i="23" a="1"/>
  <c r="HP74" i="23" s="1"/>
  <c r="HP72" i="23" a="1"/>
  <c r="HP72" i="23" s="1"/>
  <c r="HP70" i="23" a="1"/>
  <c r="HP70" i="23" s="1"/>
  <c r="HP64" i="23" a="1"/>
  <c r="HP64" i="23" s="1"/>
  <c r="HP62" i="23" a="1"/>
  <c r="HP62" i="23" s="1"/>
  <c r="HP60" i="23" a="1"/>
  <c r="HP60" i="23" s="1"/>
  <c r="HP65" i="23" a="1"/>
  <c r="HP65" i="23" s="1"/>
  <c r="HP63" i="23" a="1"/>
  <c r="HP63" i="23" s="1"/>
  <c r="HP61" i="23" a="1"/>
  <c r="HP61" i="23" s="1"/>
  <c r="HP68" i="23" a="1"/>
  <c r="HP68" i="23" s="1"/>
  <c r="HP58" i="23" a="1"/>
  <c r="HP58" i="23" s="1"/>
  <c r="HP67" i="23" a="1"/>
  <c r="HP67" i="23" s="1"/>
  <c r="HP66" i="23" a="1"/>
  <c r="HP66" i="23" s="1"/>
  <c r="HP59" i="23" a="1"/>
  <c r="HP59" i="23" s="1"/>
  <c r="HP56" i="23" a="1"/>
  <c r="HP56" i="23" s="1"/>
  <c r="HP55" i="23" a="1"/>
  <c r="HP55" i="23" s="1"/>
  <c r="HP57" i="23" a="1"/>
  <c r="HP57" i="23" s="1"/>
  <c r="HP53" i="23" a="1"/>
  <c r="HP53" i="23" s="1"/>
  <c r="HP51" i="23" a="1"/>
  <c r="HP51" i="23" s="1"/>
  <c r="HP49" i="23" a="1"/>
  <c r="HP49" i="23" s="1"/>
  <c r="HP54" i="23" a="1"/>
  <c r="HP54" i="23" s="1"/>
  <c r="HP52" i="23" a="1"/>
  <c r="HP52" i="23" s="1"/>
  <c r="HP50" i="23" a="1"/>
  <c r="HP50" i="23" s="1"/>
  <c r="HP48" i="23" a="1"/>
  <c r="HP48" i="23" s="1"/>
  <c r="HP47" i="23" a="1"/>
  <c r="HP47" i="23" s="1"/>
  <c r="HP46" i="23" a="1"/>
  <c r="HP46" i="23" s="1"/>
  <c r="HP44" i="23" a="1"/>
  <c r="HP44" i="23" s="1"/>
  <c r="HP45" i="23" a="1"/>
  <c r="HP45" i="23" s="1"/>
  <c r="HP43" i="23" a="1"/>
  <c r="HP43" i="23" s="1"/>
  <c r="HP42" i="23" a="1"/>
  <c r="HP42" i="23" s="1"/>
  <c r="HP38" i="23" a="1"/>
  <c r="HP38" i="23" s="1"/>
  <c r="HP37" i="23" a="1"/>
  <c r="HP37" i="23" s="1"/>
  <c r="HP30" i="23" a="1"/>
  <c r="HP30" i="23" s="1"/>
  <c r="HP36" i="23" a="1"/>
  <c r="HP36" i="23" s="1"/>
  <c r="HP35" i="23" a="1"/>
  <c r="HP35" i="23" s="1"/>
  <c r="HP40" i="23" a="1"/>
  <c r="HP40" i="23" s="1"/>
  <c r="HP39" i="23" a="1"/>
  <c r="HP39" i="23" s="1"/>
  <c r="HP41" i="23" a="1"/>
  <c r="HP41" i="23" s="1"/>
  <c r="HP31" i="23" a="1"/>
  <c r="HP31" i="23" s="1"/>
  <c r="HP29" i="23" a="1"/>
  <c r="HP29" i="23" s="1"/>
  <c r="HP34" i="23" a="1"/>
  <c r="HP34" i="23" s="1"/>
  <c r="HP33" i="23" a="1"/>
  <c r="HP33" i="23" s="1"/>
  <c r="HP32" i="23" a="1"/>
  <c r="HP32" i="23" s="1"/>
  <c r="HP27" i="23" a="1"/>
  <c r="HP27" i="23" s="1"/>
  <c r="HP25" i="23" a="1"/>
  <c r="HP25" i="23" s="1"/>
  <c r="HP23" i="23" a="1"/>
  <c r="HP23" i="23" s="1"/>
  <c r="HP26" i="23" a="1"/>
  <c r="HP26" i="23" s="1"/>
  <c r="HP24" i="23" a="1"/>
  <c r="HP24" i="23" s="1"/>
  <c r="HP28" i="23" a="1"/>
  <c r="HP28" i="23" s="1"/>
  <c r="HP20" i="23" a="1"/>
  <c r="HP20" i="23" s="1"/>
  <c r="HP17" i="23" a="1"/>
  <c r="HP17" i="23" s="1"/>
  <c r="HP21" i="23" a="1"/>
  <c r="HP21" i="23" s="1"/>
  <c r="HP22" i="23" a="1"/>
  <c r="HP22" i="23" s="1"/>
  <c r="HP19" i="23" a="1"/>
  <c r="HP19" i="23" s="1"/>
  <c r="HP18" i="23" a="1"/>
  <c r="HP18" i="23" s="1"/>
  <c r="HP16" i="23" a="1"/>
  <c r="HP16" i="23" s="1"/>
  <c r="HP15" i="23" a="1"/>
  <c r="HP15" i="23" s="1"/>
  <c r="HP12" i="23" a="1"/>
  <c r="HP12" i="23" s="1"/>
  <c r="HP11" i="23" a="1"/>
  <c r="HP11" i="23" s="1"/>
  <c r="HP8" i="23" a="1"/>
  <c r="HP8" i="23" s="1"/>
  <c r="HP6" i="23" a="1"/>
  <c r="HP6" i="23" s="1"/>
  <c r="HP4" i="23" a="1"/>
  <c r="HP4" i="23" s="1"/>
  <c r="HP14" i="23" a="1"/>
  <c r="HP14" i="23" s="1"/>
  <c r="HP9" i="23" a="1"/>
  <c r="HP9" i="23" s="1"/>
  <c r="HP10" i="23" a="1"/>
  <c r="HP10" i="23" s="1"/>
  <c r="HP7" i="23" a="1"/>
  <c r="HP7" i="23" s="1"/>
  <c r="HP5" i="23" a="1"/>
  <c r="HP5" i="23" s="1"/>
  <c r="HP13" i="23" a="1"/>
  <c r="HP13" i="23" s="1"/>
  <c r="EF100" i="23" a="1"/>
  <c r="EF100" i="23" s="1"/>
  <c r="EF103" i="23" a="1"/>
  <c r="EF103" i="23" s="1"/>
  <c r="EF101" i="23" a="1"/>
  <c r="EF101" i="23" s="1"/>
  <c r="EF102" i="23" a="1"/>
  <c r="EF102" i="23" s="1"/>
  <c r="EF96" i="23" a="1"/>
  <c r="EF96" i="23" s="1"/>
  <c r="EF99" i="23" a="1"/>
  <c r="EF99" i="23" s="1"/>
  <c r="EF98" i="23" a="1"/>
  <c r="EF98" i="23" s="1"/>
  <c r="EF94" i="23" a="1"/>
  <c r="EF94" i="23" s="1"/>
  <c r="EF95" i="23" a="1"/>
  <c r="EF95" i="23" s="1"/>
  <c r="EF97" i="23" a="1"/>
  <c r="EF97" i="23" s="1"/>
  <c r="EF93" i="23" a="1"/>
  <c r="EF93" i="23" s="1"/>
  <c r="EF91" i="23" a="1"/>
  <c r="EF91" i="23" s="1"/>
  <c r="EF92" i="23" a="1"/>
  <c r="EF92" i="23" s="1"/>
  <c r="EF89" i="23" a="1"/>
  <c r="EF89" i="23" s="1"/>
  <c r="EF90" i="23" a="1"/>
  <c r="EF90" i="23" s="1"/>
  <c r="EF88" i="23" a="1"/>
  <c r="EF88" i="23" s="1"/>
  <c r="EF86" i="23" a="1"/>
  <c r="EF86" i="23" s="1"/>
  <c r="EF87" i="23" a="1"/>
  <c r="EF87" i="23" s="1"/>
  <c r="EF81" i="23" a="1"/>
  <c r="EF81" i="23" s="1"/>
  <c r="EF83" i="23" a="1"/>
  <c r="EF83" i="23" s="1"/>
  <c r="EF82" i="23" a="1"/>
  <c r="EF82" i="23" s="1"/>
  <c r="EF85" i="23" a="1"/>
  <c r="EF85" i="23" s="1"/>
  <c r="EF84" i="23" a="1"/>
  <c r="EF84" i="23" s="1"/>
  <c r="EF80" i="23" a="1"/>
  <c r="EF80" i="23" s="1"/>
  <c r="EF78" i="23" a="1"/>
  <c r="EF78" i="23" s="1"/>
  <c r="EF79" i="23" a="1"/>
  <c r="EF79" i="23" s="1"/>
  <c r="EF77" i="23" a="1"/>
  <c r="EF77" i="23" s="1"/>
  <c r="EF76" i="23" a="1"/>
  <c r="EF76" i="23" s="1"/>
  <c r="EF75" i="23" a="1"/>
  <c r="EF75" i="23" s="1"/>
  <c r="EF72" i="23" a="1"/>
  <c r="EF72" i="23" s="1"/>
  <c r="EF74" i="23" a="1"/>
  <c r="EF74" i="23" s="1"/>
  <c r="EF71" i="23" a="1"/>
  <c r="EF71" i="23" s="1"/>
  <c r="EF73" i="23" a="1"/>
  <c r="EF73" i="23" s="1"/>
  <c r="EF70" i="23" a="1"/>
  <c r="EF70" i="23" s="1"/>
  <c r="EF66" i="23" a="1"/>
  <c r="EF66" i="23" s="1"/>
  <c r="EF64" i="23" a="1"/>
  <c r="EF64" i="23" s="1"/>
  <c r="EF62" i="23" a="1"/>
  <c r="EF62" i="23" s="1"/>
  <c r="EF60" i="23" a="1"/>
  <c r="EF60" i="23" s="1"/>
  <c r="EF69" i="23" a="1"/>
  <c r="EF69" i="23" s="1"/>
  <c r="EF65" i="23" a="1"/>
  <c r="EF65" i="23" s="1"/>
  <c r="EF63" i="23" a="1"/>
  <c r="EF63" i="23" s="1"/>
  <c r="EF61" i="23" a="1"/>
  <c r="EF61" i="23" s="1"/>
  <c r="EF68" i="23" a="1"/>
  <c r="EF68" i="23" s="1"/>
  <c r="EF67" i="23" a="1"/>
  <c r="EF67" i="23" s="1"/>
  <c r="EF58" i="23" a="1"/>
  <c r="EF58" i="23" s="1"/>
  <c r="EF55" i="23" a="1"/>
  <c r="EF55" i="23" s="1"/>
  <c r="EF53" i="23" a="1"/>
  <c r="EF53" i="23" s="1"/>
  <c r="EF51" i="23" a="1"/>
  <c r="EF51" i="23" s="1"/>
  <c r="EF48" i="23" a="1"/>
  <c r="EF48" i="23" s="1"/>
  <c r="EF49" i="23" a="1"/>
  <c r="EF49" i="23" s="1"/>
  <c r="EF57" i="23" a="1"/>
  <c r="EF57" i="23" s="1"/>
  <c r="EF56" i="23" a="1"/>
  <c r="EF56" i="23" s="1"/>
  <c r="EF54" i="23" a="1"/>
  <c r="EF54" i="23" s="1"/>
  <c r="EF52" i="23" a="1"/>
  <c r="EF52" i="23" s="1"/>
  <c r="EF50" i="23" a="1"/>
  <c r="EF50" i="23" s="1"/>
  <c r="EF59" i="23" a="1"/>
  <c r="EF59" i="23" s="1"/>
  <c r="EF46" i="23" a="1"/>
  <c r="EF46" i="23" s="1"/>
  <c r="EF47" i="23" a="1"/>
  <c r="EF47" i="23" s="1"/>
  <c r="EF45" i="23" a="1"/>
  <c r="EF45" i="23" s="1"/>
  <c r="EF44" i="23" a="1"/>
  <c r="EF44" i="23" s="1"/>
  <c r="EF43" i="23" a="1"/>
  <c r="EF43" i="23" s="1"/>
  <c r="EF35" i="23" a="1"/>
  <c r="EF35" i="23" s="1"/>
  <c r="EF34" i="23" a="1"/>
  <c r="EF34" i="23" s="1"/>
  <c r="EF32" i="23" a="1"/>
  <c r="EF32" i="23" s="1"/>
  <c r="EF30" i="23" a="1"/>
  <c r="EF30" i="23" s="1"/>
  <c r="EF41" i="23" a="1"/>
  <c r="EF41" i="23" s="1"/>
  <c r="EF38" i="23" a="1"/>
  <c r="EF38" i="23" s="1"/>
  <c r="EF37" i="23" a="1"/>
  <c r="EF37" i="23" s="1"/>
  <c r="EF33" i="23" a="1"/>
  <c r="EF33" i="23" s="1"/>
  <c r="EF42" i="23" a="1"/>
  <c r="EF42" i="23" s="1"/>
  <c r="EF40" i="23" a="1"/>
  <c r="EF40" i="23" s="1"/>
  <c r="EF36" i="23" a="1"/>
  <c r="EF36" i="23" s="1"/>
  <c r="EF31" i="23" a="1"/>
  <c r="EF31" i="23" s="1"/>
  <c r="EF39" i="23" a="1"/>
  <c r="EF39" i="23" s="1"/>
  <c r="EF27" i="23" a="1"/>
  <c r="EF27" i="23" s="1"/>
  <c r="EF25" i="23" a="1"/>
  <c r="EF25" i="23" s="1"/>
  <c r="EF29" i="23" a="1"/>
  <c r="EF29" i="23" s="1"/>
  <c r="EF28" i="23" a="1"/>
  <c r="EF28" i="23" s="1"/>
  <c r="EF26" i="23" a="1"/>
  <c r="EF26" i="23" s="1"/>
  <c r="EF24" i="23" a="1"/>
  <c r="EF24" i="23" s="1"/>
  <c r="EF22" i="23" a="1"/>
  <c r="EF22" i="23" s="1"/>
  <c r="EF18" i="23" a="1"/>
  <c r="EF18" i="23" s="1"/>
  <c r="EF17" i="23" a="1"/>
  <c r="EF17" i="23" s="1"/>
  <c r="EF15" i="23" a="1"/>
  <c r="EF15" i="23" s="1"/>
  <c r="EF23" i="23" a="1"/>
  <c r="EF23" i="23" s="1"/>
  <c r="EF20" i="23" a="1"/>
  <c r="EF20" i="23" s="1"/>
  <c r="EF21" i="23" a="1"/>
  <c r="EF21" i="23" s="1"/>
  <c r="EF19" i="23" a="1"/>
  <c r="EF19" i="23" s="1"/>
  <c r="EF16" i="23" a="1"/>
  <c r="EF16" i="23" s="1"/>
  <c r="EF14" i="23" a="1"/>
  <c r="EF14" i="23" s="1"/>
  <c r="EF13" i="23" a="1"/>
  <c r="EF13" i="23" s="1"/>
  <c r="EF12" i="23" a="1"/>
  <c r="EF12" i="23" s="1"/>
  <c r="EF8" i="23" a="1"/>
  <c r="EF8" i="23" s="1"/>
  <c r="EF6" i="23" a="1"/>
  <c r="EF6" i="23" s="1"/>
  <c r="EF4" i="23" a="1"/>
  <c r="EF4" i="23" s="1"/>
  <c r="EF10" i="23" a="1"/>
  <c r="EF10" i="23" s="1"/>
  <c r="EF9" i="23" a="1"/>
  <c r="EF9" i="23" s="1"/>
  <c r="EF7" i="23" a="1"/>
  <c r="EF7" i="23" s="1"/>
  <c r="EF5" i="23" a="1"/>
  <c r="EF5" i="23" s="1"/>
  <c r="EF11" i="23" a="1"/>
  <c r="EF11" i="23" s="1"/>
  <c r="EN103" i="23" a="1"/>
  <c r="EN103" i="23" s="1"/>
  <c r="EN101" i="23" a="1"/>
  <c r="EN101" i="23" s="1"/>
  <c r="EN102" i="23" a="1"/>
  <c r="EN102" i="23" s="1"/>
  <c r="EN100" i="23" a="1"/>
  <c r="EN100" i="23" s="1"/>
  <c r="EN99" i="23" a="1"/>
  <c r="EN99" i="23" s="1"/>
  <c r="EN98" i="23" a="1"/>
  <c r="EN98" i="23" s="1"/>
  <c r="EN97" i="23" a="1"/>
  <c r="EN97" i="23" s="1"/>
  <c r="EN93" i="23" a="1"/>
  <c r="EN93" i="23" s="1"/>
  <c r="EN96" i="23" a="1"/>
  <c r="EN96" i="23" s="1"/>
  <c r="EN92" i="23" a="1"/>
  <c r="EN92" i="23" s="1"/>
  <c r="EN95" i="23" a="1"/>
  <c r="EN95" i="23" s="1"/>
  <c r="EN94" i="23" a="1"/>
  <c r="EN94" i="23" s="1"/>
  <c r="EN89" i="23" a="1"/>
  <c r="EN89" i="23" s="1"/>
  <c r="EN91" i="23" a="1"/>
  <c r="EN91" i="23" s="1"/>
  <c r="EN90" i="23" a="1"/>
  <c r="EN90" i="23" s="1"/>
  <c r="EN88" i="23" a="1"/>
  <c r="EN88" i="23" s="1"/>
  <c r="EN87" i="23" a="1"/>
  <c r="EN87" i="23" s="1"/>
  <c r="EN86" i="23" a="1"/>
  <c r="EN86" i="23" s="1"/>
  <c r="EN85" i="23" a="1"/>
  <c r="EN85" i="23" s="1"/>
  <c r="EN84" i="23" a="1"/>
  <c r="EN84" i="23" s="1"/>
  <c r="EN81" i="23" a="1"/>
  <c r="EN81" i="23" s="1"/>
  <c r="EN82" i="23" a="1"/>
  <c r="EN82" i="23" s="1"/>
  <c r="EN83" i="23" a="1"/>
  <c r="EN83" i="23" s="1"/>
  <c r="EN80" i="23" a="1"/>
  <c r="EN80" i="23" s="1"/>
  <c r="EN78" i="23" a="1"/>
  <c r="EN78" i="23" s="1"/>
  <c r="EN79" i="23" a="1"/>
  <c r="EN79" i="23" s="1"/>
  <c r="EN76" i="23" a="1"/>
  <c r="EN76" i="23" s="1"/>
  <c r="EN77" i="23" a="1"/>
  <c r="EN77" i="23" s="1"/>
  <c r="EN75" i="23" a="1"/>
  <c r="EN75" i="23" s="1"/>
  <c r="EN72" i="23" a="1"/>
  <c r="EN72" i="23" s="1"/>
  <c r="EN74" i="23" a="1"/>
  <c r="EN74" i="23" s="1"/>
  <c r="EN71" i="23" a="1"/>
  <c r="EN71" i="23" s="1"/>
  <c r="EN73" i="23" a="1"/>
  <c r="EN73" i="23" s="1"/>
  <c r="EN70" i="23" a="1"/>
  <c r="EN70" i="23" s="1"/>
  <c r="EN64" i="23" a="1"/>
  <c r="EN64" i="23" s="1"/>
  <c r="EN62" i="23" a="1"/>
  <c r="EN62" i="23" s="1"/>
  <c r="EN60" i="23" a="1"/>
  <c r="EN60" i="23" s="1"/>
  <c r="EN68" i="23" a="1"/>
  <c r="EN68" i="23" s="1"/>
  <c r="EN69" i="23" a="1"/>
  <c r="EN69" i="23" s="1"/>
  <c r="EN67" i="23" a="1"/>
  <c r="EN67" i="23" s="1"/>
  <c r="EN65" i="23" a="1"/>
  <c r="EN65" i="23" s="1"/>
  <c r="EN63" i="23" a="1"/>
  <c r="EN63" i="23" s="1"/>
  <c r="EN61" i="23" a="1"/>
  <c r="EN61" i="23" s="1"/>
  <c r="EN59" i="23" a="1"/>
  <c r="EN59" i="23" s="1"/>
  <c r="EN66" i="23" a="1"/>
  <c r="EN66" i="23" s="1"/>
  <c r="EN57" i="23" a="1"/>
  <c r="EN57" i="23" s="1"/>
  <c r="EN56" i="23" a="1"/>
  <c r="EN56" i="23" s="1"/>
  <c r="EN55" i="23" a="1"/>
  <c r="EN55" i="23" s="1"/>
  <c r="EN53" i="23" a="1"/>
  <c r="EN53" i="23" s="1"/>
  <c r="EN51" i="23" a="1"/>
  <c r="EN51" i="23" s="1"/>
  <c r="EN49" i="23" a="1"/>
  <c r="EN49" i="23" s="1"/>
  <c r="EN48" i="23" a="1"/>
  <c r="EN48" i="23" s="1"/>
  <c r="EN54" i="23" a="1"/>
  <c r="EN54" i="23" s="1"/>
  <c r="EN52" i="23" a="1"/>
  <c r="EN52" i="23" s="1"/>
  <c r="EN50" i="23" a="1"/>
  <c r="EN50" i="23" s="1"/>
  <c r="EN58" i="23" a="1"/>
  <c r="EN58" i="23" s="1"/>
  <c r="EN46" i="23" a="1"/>
  <c r="EN46" i="23" s="1"/>
  <c r="EN47" i="23" a="1"/>
  <c r="EN47" i="23" s="1"/>
  <c r="EN45" i="23" a="1"/>
  <c r="EN45" i="23" s="1"/>
  <c r="EN44" i="23" a="1"/>
  <c r="EN44" i="23" s="1"/>
  <c r="EN43" i="23" a="1"/>
  <c r="EN43" i="23" s="1"/>
  <c r="EN39" i="23" a="1"/>
  <c r="EN39" i="23" s="1"/>
  <c r="EN42" i="23" a="1"/>
  <c r="EN42" i="23" s="1"/>
  <c r="EN37" i="23" a="1"/>
  <c r="EN37" i="23" s="1"/>
  <c r="EN36" i="23" a="1"/>
  <c r="EN36" i="23" s="1"/>
  <c r="EN34" i="23" a="1"/>
  <c r="EN34" i="23" s="1"/>
  <c r="EN33" i="23" a="1"/>
  <c r="EN33" i="23" s="1"/>
  <c r="EN32" i="23" a="1"/>
  <c r="EN32" i="23" s="1"/>
  <c r="EN30" i="23" a="1"/>
  <c r="EN30" i="23" s="1"/>
  <c r="EN41" i="23" a="1"/>
  <c r="EN41" i="23" s="1"/>
  <c r="EN31" i="23" a="1"/>
  <c r="EN31" i="23" s="1"/>
  <c r="EN40" i="23" a="1"/>
  <c r="EN40" i="23" s="1"/>
  <c r="EN38" i="23" a="1"/>
  <c r="EN38" i="23" s="1"/>
  <c r="EN35" i="23" a="1"/>
  <c r="EN35" i="23" s="1"/>
  <c r="EN29" i="23" a="1"/>
  <c r="EN29" i="23" s="1"/>
  <c r="EN27" i="23" a="1"/>
  <c r="EN27" i="23" s="1"/>
  <c r="EN25" i="23" a="1"/>
  <c r="EN25" i="23" s="1"/>
  <c r="EN28" i="23" a="1"/>
  <c r="EN28" i="23" s="1"/>
  <c r="EN26" i="23" a="1"/>
  <c r="EN26" i="23" s="1"/>
  <c r="EN24" i="23" a="1"/>
  <c r="EN24" i="23" s="1"/>
  <c r="EN20" i="23" a="1"/>
  <c r="EN20" i="23" s="1"/>
  <c r="EN21" i="23" a="1"/>
  <c r="EN21" i="23" s="1"/>
  <c r="EN18" i="23" a="1"/>
  <c r="EN18" i="23" s="1"/>
  <c r="EN22" i="23" a="1"/>
  <c r="EN22" i="23" s="1"/>
  <c r="EN17" i="23" a="1"/>
  <c r="EN17" i="23" s="1"/>
  <c r="EN23" i="23" a="1"/>
  <c r="EN23" i="23" s="1"/>
  <c r="EN19" i="23" a="1"/>
  <c r="EN19" i="23" s="1"/>
  <c r="EN10" i="23" a="1"/>
  <c r="EN10" i="23" s="1"/>
  <c r="EN8" i="23" a="1"/>
  <c r="EN8" i="23" s="1"/>
  <c r="EN6" i="23" a="1"/>
  <c r="EN6" i="23" s="1"/>
  <c r="EN4" i="23" a="1"/>
  <c r="EN4" i="23" s="1"/>
  <c r="EN16" i="23" a="1"/>
  <c r="EN16" i="23" s="1"/>
  <c r="EN15" i="23" a="1"/>
  <c r="EN15" i="23" s="1"/>
  <c r="EN14" i="23" a="1"/>
  <c r="EN14" i="23" s="1"/>
  <c r="EN11" i="23" a="1"/>
  <c r="EN11" i="23" s="1"/>
  <c r="EN12" i="23" a="1"/>
  <c r="EN12" i="23" s="1"/>
  <c r="EN9" i="23" a="1"/>
  <c r="EN9" i="23" s="1"/>
  <c r="EN7" i="23" a="1"/>
  <c r="EN7" i="23" s="1"/>
  <c r="EN5" i="23" a="1"/>
  <c r="EN5" i="23" s="1"/>
  <c r="EN13" i="23" a="1"/>
  <c r="EN13" i="23" s="1"/>
  <c r="EU103" i="23" a="1"/>
  <c r="EU103" i="23" s="1"/>
  <c r="EU101" i="23" a="1"/>
  <c r="EU101" i="23" s="1"/>
  <c r="EU100" i="23" a="1"/>
  <c r="EU100" i="23" s="1"/>
  <c r="EU102" i="23" a="1"/>
  <c r="EU102" i="23" s="1"/>
  <c r="EU97" i="23" a="1"/>
  <c r="EU97" i="23" s="1"/>
  <c r="EU99" i="23" a="1"/>
  <c r="EU99" i="23" s="1"/>
  <c r="EU98" i="23" a="1"/>
  <c r="EU98" i="23" s="1"/>
  <c r="EU96" i="23" a="1"/>
  <c r="EU96" i="23" s="1"/>
  <c r="EU93" i="23" a="1"/>
  <c r="EU93" i="23" s="1"/>
  <c r="EU92" i="23" a="1"/>
  <c r="EU92" i="23" s="1"/>
  <c r="EU95" i="23" a="1"/>
  <c r="EU95" i="23" s="1"/>
  <c r="EU94" i="23" a="1"/>
  <c r="EU94" i="23" s="1"/>
  <c r="EU91" i="23" a="1"/>
  <c r="EU91" i="23" s="1"/>
  <c r="EU90" i="23" a="1"/>
  <c r="EU90" i="23" s="1"/>
  <c r="EU88" i="23" a="1"/>
  <c r="EU88" i="23" s="1"/>
  <c r="EU89" i="23" a="1"/>
  <c r="EU89" i="23" s="1"/>
  <c r="EU87" i="23" a="1"/>
  <c r="EU87" i="23" s="1"/>
  <c r="EU84" i="23" a="1"/>
  <c r="EU84" i="23" s="1"/>
  <c r="EU86" i="23" a="1"/>
  <c r="EU86" i="23" s="1"/>
  <c r="EU82" i="23" a="1"/>
  <c r="EU82" i="23" s="1"/>
  <c r="EU80" i="23" a="1"/>
  <c r="EU80" i="23" s="1"/>
  <c r="EU83" i="23" a="1"/>
  <c r="EU83" i="23" s="1"/>
  <c r="EU81" i="23" a="1"/>
  <c r="EU81" i="23" s="1"/>
  <c r="EU85" i="23" a="1"/>
  <c r="EU85" i="23" s="1"/>
  <c r="EU79" i="23" a="1"/>
  <c r="EU79" i="23" s="1"/>
  <c r="EU78" i="23" a="1"/>
  <c r="EU78" i="23" s="1"/>
  <c r="EU76" i="23" a="1"/>
  <c r="EU76" i="23" s="1"/>
  <c r="EU75" i="23" a="1"/>
  <c r="EU75" i="23" s="1"/>
  <c r="EU77" i="23" a="1"/>
  <c r="EU77" i="23" s="1"/>
  <c r="EU72" i="23" a="1"/>
  <c r="EU72" i="23" s="1"/>
  <c r="EU71" i="23" a="1"/>
  <c r="EU71" i="23" s="1"/>
  <c r="EU74" i="23" a="1"/>
  <c r="EU74" i="23" s="1"/>
  <c r="EU73" i="23" a="1"/>
  <c r="EU73" i="23" s="1"/>
  <c r="EU68" i="23" a="1"/>
  <c r="EU68" i="23" s="1"/>
  <c r="EU64" i="23" a="1"/>
  <c r="EU64" i="23" s="1"/>
  <c r="EU62" i="23" a="1"/>
  <c r="EU62" i="23" s="1"/>
  <c r="EU60" i="23" a="1"/>
  <c r="EU60" i="23" s="1"/>
  <c r="EU69" i="23" a="1"/>
  <c r="EU69" i="23" s="1"/>
  <c r="EU70" i="23" a="1"/>
  <c r="EU70" i="23" s="1"/>
  <c r="EU67" i="23" a="1"/>
  <c r="EU67" i="23" s="1"/>
  <c r="EU65" i="23" a="1"/>
  <c r="EU65" i="23" s="1"/>
  <c r="EU63" i="23" a="1"/>
  <c r="EU63" i="23" s="1"/>
  <c r="EU61" i="23" a="1"/>
  <c r="EU61" i="23" s="1"/>
  <c r="EU66" i="23" a="1"/>
  <c r="EU66" i="23" s="1"/>
  <c r="EU55" i="23" a="1"/>
  <c r="EU55" i="23" s="1"/>
  <c r="EU59" i="23" a="1"/>
  <c r="EU59" i="23" s="1"/>
  <c r="EU53" i="23" a="1"/>
  <c r="EU53" i="23" s="1"/>
  <c r="EU51" i="23" a="1"/>
  <c r="EU51" i="23" s="1"/>
  <c r="EU49" i="23" a="1"/>
  <c r="EU49" i="23" s="1"/>
  <c r="EU56" i="23" a="1"/>
  <c r="EU56" i="23" s="1"/>
  <c r="EU58" i="23" a="1"/>
  <c r="EU58" i="23" s="1"/>
  <c r="EU57" i="23" a="1"/>
  <c r="EU57" i="23" s="1"/>
  <c r="EU54" i="23" a="1"/>
  <c r="EU54" i="23" s="1"/>
  <c r="EU52" i="23" a="1"/>
  <c r="EU52" i="23" s="1"/>
  <c r="EU50" i="23" a="1"/>
  <c r="EU50" i="23" s="1"/>
  <c r="EU46" i="23" a="1"/>
  <c r="EU46" i="23" s="1"/>
  <c r="EU44" i="23" a="1"/>
  <c r="EU44" i="23" s="1"/>
  <c r="EU40" i="23" a="1"/>
  <c r="EU40" i="23" s="1"/>
  <c r="EU45" i="23" a="1"/>
  <c r="EU45" i="23" s="1"/>
  <c r="EU43" i="23" a="1"/>
  <c r="EU43" i="23" s="1"/>
  <c r="EU48" i="23" a="1"/>
  <c r="EU48" i="23" s="1"/>
  <c r="EU47" i="23" a="1"/>
  <c r="EU47" i="23" s="1"/>
  <c r="EU33" i="23" a="1"/>
  <c r="EU33" i="23" s="1"/>
  <c r="EU32" i="23" a="1"/>
  <c r="EU32" i="23" s="1"/>
  <c r="EU30" i="23" a="1"/>
  <c r="EU30" i="23" s="1"/>
  <c r="EU39" i="23" a="1"/>
  <c r="EU39" i="23" s="1"/>
  <c r="EU31" i="23" a="1"/>
  <c r="EU31" i="23" s="1"/>
  <c r="EU42" i="23" a="1"/>
  <c r="EU42" i="23" s="1"/>
  <c r="EU41" i="23" a="1"/>
  <c r="EU41" i="23" s="1"/>
  <c r="EU37" i="23" a="1"/>
  <c r="EU37" i="23" s="1"/>
  <c r="EU38" i="23" a="1"/>
  <c r="EU38" i="23" s="1"/>
  <c r="EU36" i="23" a="1"/>
  <c r="EU36" i="23" s="1"/>
  <c r="EU35" i="23" a="1"/>
  <c r="EU35" i="23" s="1"/>
  <c r="EU34" i="23" a="1"/>
  <c r="EU34" i="23" s="1"/>
  <c r="EU27" i="23" a="1"/>
  <c r="EU27" i="23" s="1"/>
  <c r="EU25" i="23" a="1"/>
  <c r="EU25" i="23" s="1"/>
  <c r="EU29" i="23" a="1"/>
  <c r="EU29" i="23" s="1"/>
  <c r="EU28" i="23" a="1"/>
  <c r="EU28" i="23" s="1"/>
  <c r="EU26" i="23" a="1"/>
  <c r="EU26" i="23" s="1"/>
  <c r="EU24" i="23" a="1"/>
  <c r="EU24" i="23" s="1"/>
  <c r="EU22" i="23" a="1"/>
  <c r="EU22" i="23" s="1"/>
  <c r="EU19" i="23" a="1"/>
  <c r="EU19" i="23" s="1"/>
  <c r="EU23" i="23" a="1"/>
  <c r="EU23" i="23" s="1"/>
  <c r="EU20" i="23" a="1"/>
  <c r="EU20" i="23" s="1"/>
  <c r="EU17" i="23" a="1"/>
  <c r="EU17" i="23" s="1"/>
  <c r="EU16" i="23" a="1"/>
  <c r="EU16" i="23" s="1"/>
  <c r="EU21" i="23" a="1"/>
  <c r="EU21" i="23" s="1"/>
  <c r="EU18" i="23" a="1"/>
  <c r="EU18" i="23" s="1"/>
  <c r="EU15" i="23" a="1"/>
  <c r="EU15" i="23" s="1"/>
  <c r="EU10" i="23" a="1"/>
  <c r="EU10" i="23" s="1"/>
  <c r="EU4" i="23" a="1"/>
  <c r="EU4" i="23" s="1"/>
  <c r="EU8" i="23" a="1"/>
  <c r="EU8" i="23" s="1"/>
  <c r="EU6" i="23" a="1"/>
  <c r="EU6" i="23" s="1"/>
  <c r="EU13" i="23" a="1"/>
  <c r="EU13" i="23" s="1"/>
  <c r="EU12" i="23" a="1"/>
  <c r="EU12" i="23" s="1"/>
  <c r="EU11" i="23" a="1"/>
  <c r="EU11" i="23" s="1"/>
  <c r="EU14" i="23" a="1"/>
  <c r="EU14" i="23" s="1"/>
  <c r="EU9" i="23" a="1"/>
  <c r="EU9" i="23" s="1"/>
  <c r="EU7" i="23" a="1"/>
  <c r="EU7" i="23" s="1"/>
  <c r="EU5" i="23" a="1"/>
  <c r="EU5" i="23" s="1"/>
  <c r="FB103" i="23" a="1"/>
  <c r="FB103" i="23" s="1"/>
  <c r="FB101" i="23" a="1"/>
  <c r="FB101" i="23" s="1"/>
  <c r="FB100" i="23" a="1"/>
  <c r="FB100" i="23" s="1"/>
  <c r="FB102" i="23" a="1"/>
  <c r="FB102" i="23" s="1"/>
  <c r="FB99" i="23" a="1"/>
  <c r="FB99" i="23" s="1"/>
  <c r="FB98" i="23" a="1"/>
  <c r="FB98" i="23" s="1"/>
  <c r="FB97" i="23" a="1"/>
  <c r="FB97" i="23" s="1"/>
  <c r="FB96" i="23" a="1"/>
  <c r="FB96" i="23" s="1"/>
  <c r="FB95" i="23" a="1"/>
  <c r="FB95" i="23" s="1"/>
  <c r="FB94" i="23" a="1"/>
  <c r="FB94" i="23" s="1"/>
  <c r="FB92" i="23" a="1"/>
  <c r="FB92" i="23" s="1"/>
  <c r="FB91" i="23" a="1"/>
  <c r="FB91" i="23" s="1"/>
  <c r="FB90" i="23" a="1"/>
  <c r="FB90" i="23" s="1"/>
  <c r="FB88" i="23" a="1"/>
  <c r="FB88" i="23" s="1"/>
  <c r="FB93" i="23" a="1"/>
  <c r="FB93" i="23" s="1"/>
  <c r="FB89" i="23" a="1"/>
  <c r="FB89" i="23" s="1"/>
  <c r="FB85" i="23" a="1"/>
  <c r="FB85" i="23" s="1"/>
  <c r="FB84" i="23" a="1"/>
  <c r="FB84" i="23" s="1"/>
  <c r="FB87" i="23" a="1"/>
  <c r="FB87" i="23" s="1"/>
  <c r="FB86" i="23" a="1"/>
  <c r="FB86" i="23" s="1"/>
  <c r="FB82" i="23" a="1"/>
  <c r="FB82" i="23" s="1"/>
  <c r="FB83" i="23" a="1"/>
  <c r="FB83" i="23" s="1"/>
  <c r="FB81" i="23" a="1"/>
  <c r="FB81" i="23" s="1"/>
  <c r="FB80" i="23" a="1"/>
  <c r="FB80" i="23" s="1"/>
  <c r="FB76" i="23" a="1"/>
  <c r="FB76" i="23" s="1"/>
  <c r="FB78" i="23" a="1"/>
  <c r="FB78" i="23" s="1"/>
  <c r="FB75" i="23" a="1"/>
  <c r="FB75" i="23" s="1"/>
  <c r="FB79" i="23" a="1"/>
  <c r="FB79" i="23" s="1"/>
  <c r="FB77" i="23" a="1"/>
  <c r="FB77" i="23" s="1"/>
  <c r="FB73" i="23" a="1"/>
  <c r="FB73" i="23" s="1"/>
  <c r="FB70" i="23" a="1"/>
  <c r="FB70" i="23" s="1"/>
  <c r="FB72" i="23" a="1"/>
  <c r="FB72" i="23" s="1"/>
  <c r="FB71" i="23" a="1"/>
  <c r="FB71" i="23" s="1"/>
  <c r="FB74" i="23" a="1"/>
  <c r="FB74" i="23" s="1"/>
  <c r="FB67" i="23" a="1"/>
  <c r="FB67" i="23" s="1"/>
  <c r="FB59" i="23" a="1"/>
  <c r="FB59" i="23" s="1"/>
  <c r="FB69" i="23" a="1"/>
  <c r="FB69" i="23" s="1"/>
  <c r="FB64" i="23" a="1"/>
  <c r="FB64" i="23" s="1"/>
  <c r="FB62" i="23" a="1"/>
  <c r="FB62" i="23" s="1"/>
  <c r="FB60" i="23" a="1"/>
  <c r="FB60" i="23" s="1"/>
  <c r="FB66" i="23" a="1"/>
  <c r="FB66" i="23" s="1"/>
  <c r="FB65" i="23" a="1"/>
  <c r="FB65" i="23" s="1"/>
  <c r="FB63" i="23" a="1"/>
  <c r="FB63" i="23" s="1"/>
  <c r="FB61" i="23" a="1"/>
  <c r="FB61" i="23" s="1"/>
  <c r="FB68" i="23" a="1"/>
  <c r="FB68" i="23" s="1"/>
  <c r="FB54" i="23" a="1"/>
  <c r="FB54" i="23" s="1"/>
  <c r="FB52" i="23" a="1"/>
  <c r="FB52" i="23" s="1"/>
  <c r="FB50" i="23" a="1"/>
  <c r="FB50" i="23" s="1"/>
  <c r="FB56" i="23" a="1"/>
  <c r="FB56" i="23" s="1"/>
  <c r="FB55" i="23" a="1"/>
  <c r="FB55" i="23" s="1"/>
  <c r="FB58" i="23" a="1"/>
  <c r="FB58" i="23" s="1"/>
  <c r="FB53" i="23" a="1"/>
  <c r="FB53" i="23" s="1"/>
  <c r="FB51" i="23" a="1"/>
  <c r="FB51" i="23" s="1"/>
  <c r="FB49" i="23" a="1"/>
  <c r="FB49" i="23" s="1"/>
  <c r="FB48" i="23" a="1"/>
  <c r="FB48" i="23" s="1"/>
  <c r="FB57" i="23" a="1"/>
  <c r="FB57" i="23" s="1"/>
  <c r="FB44" i="23" a="1"/>
  <c r="FB44" i="23" s="1"/>
  <c r="FB43" i="23" a="1"/>
  <c r="FB43" i="23" s="1"/>
  <c r="FB41" i="23" a="1"/>
  <c r="FB41" i="23" s="1"/>
  <c r="FB47" i="23" a="1"/>
  <c r="FB47" i="23" s="1"/>
  <c r="FB46" i="23" a="1"/>
  <c r="FB46" i="23" s="1"/>
  <c r="FB39" i="23" a="1"/>
  <c r="FB39" i="23" s="1"/>
  <c r="FB38" i="23" a="1"/>
  <c r="FB38" i="23" s="1"/>
  <c r="FB45" i="23" a="1"/>
  <c r="FB45" i="23" s="1"/>
  <c r="FB40" i="23" a="1"/>
  <c r="FB40" i="23" s="1"/>
  <c r="FB42" i="23" a="1"/>
  <c r="FB42" i="23" s="1"/>
  <c r="FB34" i="23" a="1"/>
  <c r="FB34" i="23" s="1"/>
  <c r="FB33" i="23" a="1"/>
  <c r="FB33" i="23" s="1"/>
  <c r="FB32" i="23" a="1"/>
  <c r="FB32" i="23" s="1"/>
  <c r="FB30" i="23" a="1"/>
  <c r="FB30" i="23" s="1"/>
  <c r="FB37" i="23" a="1"/>
  <c r="FB37" i="23" s="1"/>
  <c r="FB36" i="23" a="1"/>
  <c r="FB36" i="23" s="1"/>
  <c r="FB31" i="23" a="1"/>
  <c r="FB31" i="23" s="1"/>
  <c r="FB29" i="23" a="1"/>
  <c r="FB29" i="23" s="1"/>
  <c r="FB35" i="23" a="1"/>
  <c r="FB35" i="23" s="1"/>
  <c r="FB28" i="23" a="1"/>
  <c r="FB28" i="23" s="1"/>
  <c r="FB26" i="23" a="1"/>
  <c r="FB26" i="23" s="1"/>
  <c r="FB24" i="23" a="1"/>
  <c r="FB24" i="23" s="1"/>
  <c r="FB27" i="23" a="1"/>
  <c r="FB27" i="23" s="1"/>
  <c r="FB25" i="23" a="1"/>
  <c r="FB25" i="23" s="1"/>
  <c r="FB23" i="23" a="1"/>
  <c r="FB23" i="23" s="1"/>
  <c r="FB20" i="23" a="1"/>
  <c r="FB20" i="23" s="1"/>
  <c r="FB18" i="23" a="1"/>
  <c r="FB18" i="23" s="1"/>
  <c r="FB19" i="23" a="1"/>
  <c r="FB19" i="23" s="1"/>
  <c r="FB21" i="23" a="1"/>
  <c r="FB21" i="23" s="1"/>
  <c r="FB17" i="23" a="1"/>
  <c r="FB17" i="23" s="1"/>
  <c r="FB22" i="23" a="1"/>
  <c r="FB22" i="23" s="1"/>
  <c r="FB7" i="23" a="1"/>
  <c r="FB7" i="23" s="1"/>
  <c r="FB5" i="23" a="1"/>
  <c r="FB5" i="23" s="1"/>
  <c r="FB10" i="23" a="1"/>
  <c r="FB10" i="23" s="1"/>
  <c r="FB16" i="23" a="1"/>
  <c r="FB16" i="23" s="1"/>
  <c r="FB15" i="23" a="1"/>
  <c r="FB15" i="23" s="1"/>
  <c r="FB14" i="23" a="1"/>
  <c r="FB14" i="23" s="1"/>
  <c r="FB13" i="23" a="1"/>
  <c r="FB13" i="23" s="1"/>
  <c r="FB11" i="23" a="1"/>
  <c r="FB11" i="23" s="1"/>
  <c r="FB8" i="23" a="1"/>
  <c r="FB8" i="23" s="1"/>
  <c r="FB6" i="23" a="1"/>
  <c r="FB6" i="23" s="1"/>
  <c r="FB4" i="23" a="1"/>
  <c r="FB4" i="23" s="1"/>
  <c r="FB12" i="23" a="1"/>
  <c r="FB12" i="23" s="1"/>
  <c r="FB9" i="23" a="1"/>
  <c r="FB9" i="23" s="1"/>
  <c r="FJ103" i="23" a="1"/>
  <c r="FJ103" i="23" s="1"/>
  <c r="FJ101" i="23" a="1"/>
  <c r="FJ101" i="23" s="1"/>
  <c r="FJ99" i="23" a="1"/>
  <c r="FJ99" i="23" s="1"/>
  <c r="FJ102" i="23" a="1"/>
  <c r="FJ102" i="23" s="1"/>
  <c r="FJ97" i="23" a="1"/>
  <c r="FJ97" i="23" s="1"/>
  <c r="FJ96" i="23" a="1"/>
  <c r="FJ96" i="23" s="1"/>
  <c r="FJ100" i="23" a="1"/>
  <c r="FJ100" i="23" s="1"/>
  <c r="FJ98" i="23" a="1"/>
  <c r="FJ98" i="23" s="1"/>
  <c r="FJ93" i="23" a="1"/>
  <c r="FJ93" i="23" s="1"/>
  <c r="FJ92" i="23" a="1"/>
  <c r="FJ92" i="23" s="1"/>
  <c r="FJ95" i="23" a="1"/>
  <c r="FJ95" i="23" s="1"/>
  <c r="FJ90" i="23" a="1"/>
  <c r="FJ90" i="23" s="1"/>
  <c r="FJ88" i="23" a="1"/>
  <c r="FJ88" i="23" s="1"/>
  <c r="FJ91" i="23" a="1"/>
  <c r="FJ91" i="23" s="1"/>
  <c r="FJ94" i="23" a="1"/>
  <c r="FJ94" i="23" s="1"/>
  <c r="FJ89" i="23" a="1"/>
  <c r="FJ89" i="23" s="1"/>
  <c r="FJ85" i="23" a="1"/>
  <c r="FJ85" i="23" s="1"/>
  <c r="FJ86" i="23" a="1"/>
  <c r="FJ86" i="23" s="1"/>
  <c r="FJ81" i="23" a="1"/>
  <c r="FJ81" i="23" s="1"/>
  <c r="FJ83" i="23" a="1"/>
  <c r="FJ83" i="23" s="1"/>
  <c r="FJ80" i="23" a="1"/>
  <c r="FJ80" i="23" s="1"/>
  <c r="FJ87" i="23" a="1"/>
  <c r="FJ87" i="23" s="1"/>
  <c r="FJ84" i="23" a="1"/>
  <c r="FJ84" i="23" s="1"/>
  <c r="FJ82" i="23" a="1"/>
  <c r="FJ82" i="23" s="1"/>
  <c r="FJ75" i="23" a="1"/>
  <c r="FJ75" i="23" s="1"/>
  <c r="FJ78" i="23" a="1"/>
  <c r="FJ78" i="23" s="1"/>
  <c r="FJ79" i="23" a="1"/>
  <c r="FJ79" i="23" s="1"/>
  <c r="FJ77" i="23" a="1"/>
  <c r="FJ77" i="23" s="1"/>
  <c r="FJ76" i="23" a="1"/>
  <c r="FJ76" i="23" s="1"/>
  <c r="FJ72" i="23" a="1"/>
  <c r="FJ72" i="23" s="1"/>
  <c r="FJ71" i="23" a="1"/>
  <c r="FJ71" i="23" s="1"/>
  <c r="FJ74" i="23" a="1"/>
  <c r="FJ74" i="23" s="1"/>
  <c r="FJ73" i="23" a="1"/>
  <c r="FJ73" i="23" s="1"/>
  <c r="FJ70" i="23" a="1"/>
  <c r="FJ70" i="23" s="1"/>
  <c r="FJ69" i="23" a="1"/>
  <c r="FJ69" i="23" s="1"/>
  <c r="FJ66" i="23" a="1"/>
  <c r="FJ66" i="23" s="1"/>
  <c r="FJ64" i="23" a="1"/>
  <c r="FJ64" i="23" s="1"/>
  <c r="FJ62" i="23" a="1"/>
  <c r="FJ62" i="23" s="1"/>
  <c r="FJ60" i="23" a="1"/>
  <c r="FJ60" i="23" s="1"/>
  <c r="FJ68" i="23" a="1"/>
  <c r="FJ68" i="23" s="1"/>
  <c r="FJ67" i="23" a="1"/>
  <c r="FJ67" i="23" s="1"/>
  <c r="FJ65" i="23" a="1"/>
  <c r="FJ65" i="23" s="1"/>
  <c r="FJ63" i="23" a="1"/>
  <c r="FJ63" i="23" s="1"/>
  <c r="FJ61" i="23" a="1"/>
  <c r="FJ61" i="23" s="1"/>
  <c r="FJ59" i="23" a="1"/>
  <c r="FJ59" i="23" s="1"/>
  <c r="FJ54" i="23" a="1"/>
  <c r="FJ54" i="23" s="1"/>
  <c r="FJ52" i="23" a="1"/>
  <c r="FJ52" i="23" s="1"/>
  <c r="FJ50" i="23" a="1"/>
  <c r="FJ50" i="23" s="1"/>
  <c r="FJ57" i="23" a="1"/>
  <c r="FJ57" i="23" s="1"/>
  <c r="FJ58" i="23" a="1"/>
  <c r="FJ58" i="23" s="1"/>
  <c r="FJ56" i="23" a="1"/>
  <c r="FJ56" i="23" s="1"/>
  <c r="FJ53" i="23" a="1"/>
  <c r="FJ53" i="23" s="1"/>
  <c r="FJ51" i="23" a="1"/>
  <c r="FJ51" i="23" s="1"/>
  <c r="FJ49" i="23" a="1"/>
  <c r="FJ49" i="23" s="1"/>
  <c r="FJ48" i="23" a="1"/>
  <c r="FJ48" i="23" s="1"/>
  <c r="FJ55" i="23" a="1"/>
  <c r="FJ55" i="23" s="1"/>
  <c r="FJ43" i="23" a="1"/>
  <c r="FJ43" i="23" s="1"/>
  <c r="FJ42" i="23" a="1"/>
  <c r="FJ42" i="23" s="1"/>
  <c r="FJ39" i="23" a="1"/>
  <c r="FJ39" i="23" s="1"/>
  <c r="FJ46" i="23" a="1"/>
  <c r="FJ46" i="23" s="1"/>
  <c r="FJ47" i="23" a="1"/>
  <c r="FJ47" i="23" s="1"/>
  <c r="FJ44" i="23" a="1"/>
  <c r="FJ44" i="23" s="1"/>
  <c r="FJ45" i="23" a="1"/>
  <c r="FJ45" i="23" s="1"/>
  <c r="FJ38" i="23" a="1"/>
  <c r="FJ38" i="23" s="1"/>
  <c r="FJ41" i="23" a="1"/>
  <c r="FJ41" i="23" s="1"/>
  <c r="FJ32" i="23" a="1"/>
  <c r="FJ32" i="23" s="1"/>
  <c r="FJ30" i="23" a="1"/>
  <c r="FJ30" i="23" s="1"/>
  <c r="FJ37" i="23" a="1"/>
  <c r="FJ37" i="23" s="1"/>
  <c r="FJ36" i="23" a="1"/>
  <c r="FJ36" i="23" s="1"/>
  <c r="FJ40" i="23" a="1"/>
  <c r="FJ40" i="23" s="1"/>
  <c r="FJ35" i="23" a="1"/>
  <c r="FJ35" i="23" s="1"/>
  <c r="FJ31" i="23" a="1"/>
  <c r="FJ31" i="23" s="1"/>
  <c r="FJ29" i="23" a="1"/>
  <c r="FJ29" i="23" s="1"/>
  <c r="FJ34" i="23" a="1"/>
  <c r="FJ34" i="23" s="1"/>
  <c r="FJ33" i="23" a="1"/>
  <c r="FJ33" i="23" s="1"/>
  <c r="FJ28" i="23" a="1"/>
  <c r="FJ28" i="23" s="1"/>
  <c r="FJ26" i="23" a="1"/>
  <c r="FJ26" i="23" s="1"/>
  <c r="FJ24" i="23" a="1"/>
  <c r="FJ24" i="23" s="1"/>
  <c r="FJ27" i="23" a="1"/>
  <c r="FJ27" i="23" s="1"/>
  <c r="FJ25" i="23" a="1"/>
  <c r="FJ25" i="23" s="1"/>
  <c r="FJ21" i="23" a="1"/>
  <c r="FJ21" i="23" s="1"/>
  <c r="FJ17" i="23" a="1"/>
  <c r="FJ17" i="23" s="1"/>
  <c r="FJ22" i="23" a="1"/>
  <c r="FJ22" i="23" s="1"/>
  <c r="FJ19" i="23" a="1"/>
  <c r="FJ19" i="23" s="1"/>
  <c r="FJ23" i="23" a="1"/>
  <c r="FJ23" i="23" s="1"/>
  <c r="FJ18" i="23" a="1"/>
  <c r="FJ18" i="23" s="1"/>
  <c r="FJ20" i="23" a="1"/>
  <c r="FJ20" i="23" s="1"/>
  <c r="FJ7" i="23" a="1"/>
  <c r="FJ7" i="23" s="1"/>
  <c r="FJ5" i="23" a="1"/>
  <c r="FJ5" i="23" s="1"/>
  <c r="FJ14" i="23" a="1"/>
  <c r="FJ14" i="23" s="1"/>
  <c r="FJ13" i="23" a="1"/>
  <c r="FJ13" i="23" s="1"/>
  <c r="FJ12" i="23" a="1"/>
  <c r="FJ12" i="23" s="1"/>
  <c r="FJ11" i="23" a="1"/>
  <c r="FJ11" i="23" s="1"/>
  <c r="FJ9" i="23" a="1"/>
  <c r="FJ9" i="23" s="1"/>
  <c r="FJ8" i="23" a="1"/>
  <c r="FJ8" i="23" s="1"/>
  <c r="FJ6" i="23" a="1"/>
  <c r="FJ6" i="23" s="1"/>
  <c r="FJ4" i="23" a="1"/>
  <c r="FJ4" i="23" s="1"/>
  <c r="FJ16" i="23" a="1"/>
  <c r="FJ16" i="23" s="1"/>
  <c r="FJ15" i="23" a="1"/>
  <c r="FJ15" i="23" s="1"/>
  <c r="FJ10" i="23" a="1"/>
  <c r="FJ10" i="23" s="1"/>
  <c r="FR103" i="23" a="1"/>
  <c r="FR103" i="23" s="1"/>
  <c r="FR101" i="23" a="1"/>
  <c r="FR101" i="23" s="1"/>
  <c r="FR102" i="23" a="1"/>
  <c r="FR102" i="23" s="1"/>
  <c r="FR100" i="23" a="1"/>
  <c r="FR100" i="23" s="1"/>
  <c r="FR99" i="23" a="1"/>
  <c r="FR99" i="23" s="1"/>
  <c r="FR96" i="23" a="1"/>
  <c r="FR96" i="23" s="1"/>
  <c r="FR95" i="23" a="1"/>
  <c r="FR95" i="23" s="1"/>
  <c r="FR98" i="23" a="1"/>
  <c r="FR98" i="23" s="1"/>
  <c r="FR97" i="23" a="1"/>
  <c r="FR97" i="23" s="1"/>
  <c r="FR93" i="23" a="1"/>
  <c r="FR93" i="23" s="1"/>
  <c r="FR92" i="23" a="1"/>
  <c r="FR92" i="23" s="1"/>
  <c r="FR94" i="23" a="1"/>
  <c r="FR94" i="23" s="1"/>
  <c r="FR91" i="23" a="1"/>
  <c r="FR91" i="23" s="1"/>
  <c r="FR90" i="23" a="1"/>
  <c r="FR90" i="23" s="1"/>
  <c r="FR88" i="23" a="1"/>
  <c r="FR88" i="23" s="1"/>
  <c r="FR89" i="23" a="1"/>
  <c r="FR89" i="23" s="1"/>
  <c r="FR87" i="23" a="1"/>
  <c r="FR87" i="23" s="1"/>
  <c r="FR86" i="23" a="1"/>
  <c r="FR86" i="23" s="1"/>
  <c r="FR85" i="23" a="1"/>
  <c r="FR85" i="23" s="1"/>
  <c r="FR80" i="23" a="1"/>
  <c r="FR80" i="23" s="1"/>
  <c r="FR82" i="23" a="1"/>
  <c r="FR82" i="23" s="1"/>
  <c r="FR81" i="23" a="1"/>
  <c r="FR81" i="23" s="1"/>
  <c r="FR83" i="23" a="1"/>
  <c r="FR83" i="23" s="1"/>
  <c r="FR84" i="23" a="1"/>
  <c r="FR84" i="23" s="1"/>
  <c r="FR79" i="23" a="1"/>
  <c r="FR79" i="23" s="1"/>
  <c r="FR78" i="23" a="1"/>
  <c r="FR78" i="23" s="1"/>
  <c r="FR76" i="23" a="1"/>
  <c r="FR76" i="23" s="1"/>
  <c r="FR75" i="23" a="1"/>
  <c r="FR75" i="23" s="1"/>
  <c r="FR77" i="23" a="1"/>
  <c r="FR77" i="23" s="1"/>
  <c r="FR72" i="23" a="1"/>
  <c r="FR72" i="23" s="1"/>
  <c r="FR74" i="23" a="1"/>
  <c r="FR74" i="23" s="1"/>
  <c r="FR73" i="23" a="1"/>
  <c r="FR73" i="23" s="1"/>
  <c r="FR70" i="23" a="1"/>
  <c r="FR70" i="23" s="1"/>
  <c r="FR71" i="23" a="1"/>
  <c r="FR71" i="23" s="1"/>
  <c r="FR68" i="23" a="1"/>
  <c r="FR68" i="23" s="1"/>
  <c r="FR58" i="23" a="1"/>
  <c r="FR58" i="23" s="1"/>
  <c r="FR69" i="23" a="1"/>
  <c r="FR69" i="23" s="1"/>
  <c r="FR64" i="23" a="1"/>
  <c r="FR64" i="23" s="1"/>
  <c r="FR62" i="23" a="1"/>
  <c r="FR62" i="23" s="1"/>
  <c r="FR60" i="23" a="1"/>
  <c r="FR60" i="23" s="1"/>
  <c r="FR67" i="23" a="1"/>
  <c r="FR67" i="23" s="1"/>
  <c r="FR65" i="23" a="1"/>
  <c r="FR65" i="23" s="1"/>
  <c r="FR63" i="23" a="1"/>
  <c r="FR63" i="23" s="1"/>
  <c r="FR61" i="23" a="1"/>
  <c r="FR61" i="23" s="1"/>
  <c r="FR66" i="23" a="1"/>
  <c r="FR66" i="23" s="1"/>
  <c r="FR56" i="23" a="1"/>
  <c r="FR56" i="23" s="1"/>
  <c r="FR55" i="23" a="1"/>
  <c r="FR55" i="23" s="1"/>
  <c r="FR54" i="23" a="1"/>
  <c r="FR54" i="23" s="1"/>
  <c r="FR52" i="23" a="1"/>
  <c r="FR52" i="23" s="1"/>
  <c r="FR50" i="23" a="1"/>
  <c r="FR50" i="23" s="1"/>
  <c r="FR53" i="23" a="1"/>
  <c r="FR53" i="23" s="1"/>
  <c r="FR51" i="23" a="1"/>
  <c r="FR51" i="23" s="1"/>
  <c r="FR49" i="23" a="1"/>
  <c r="FR49" i="23" s="1"/>
  <c r="FR48" i="23" a="1"/>
  <c r="FR48" i="23" s="1"/>
  <c r="FR59" i="23" a="1"/>
  <c r="FR59" i="23" s="1"/>
  <c r="FR57" i="23" a="1"/>
  <c r="FR57" i="23" s="1"/>
  <c r="FR43" i="23" a="1"/>
  <c r="FR43" i="23" s="1"/>
  <c r="FR42" i="23" a="1"/>
  <c r="FR42" i="23" s="1"/>
  <c r="FR46" i="23" a="1"/>
  <c r="FR46" i="23" s="1"/>
  <c r="FR44" i="23" a="1"/>
  <c r="FR44" i="23" s="1"/>
  <c r="FR47" i="23" a="1"/>
  <c r="FR47" i="23" s="1"/>
  <c r="FR45" i="23" a="1"/>
  <c r="FR45" i="23" s="1"/>
  <c r="FR41" i="23" a="1"/>
  <c r="FR41" i="23" s="1"/>
  <c r="FR40" i="23" a="1"/>
  <c r="FR40" i="23" s="1"/>
  <c r="FR38" i="23" a="1"/>
  <c r="FR38" i="23" s="1"/>
  <c r="FR36" i="23" a="1"/>
  <c r="FR36" i="23" s="1"/>
  <c r="FR37" i="23" a="1"/>
  <c r="FR37" i="23" s="1"/>
  <c r="FR32" i="23" a="1"/>
  <c r="FR32" i="23" s="1"/>
  <c r="FR30" i="23" a="1"/>
  <c r="FR30" i="23" s="1"/>
  <c r="FR39" i="23" a="1"/>
  <c r="FR39" i="23" s="1"/>
  <c r="FR35" i="23" a="1"/>
  <c r="FR35" i="23" s="1"/>
  <c r="FR34" i="23" a="1"/>
  <c r="FR34" i="23" s="1"/>
  <c r="FR33" i="23" a="1"/>
  <c r="FR33" i="23" s="1"/>
  <c r="FR31" i="23" a="1"/>
  <c r="FR31" i="23" s="1"/>
  <c r="FR29" i="23" a="1"/>
  <c r="FR29" i="23" s="1"/>
  <c r="FR28" i="23" a="1"/>
  <c r="FR28" i="23" s="1"/>
  <c r="FR26" i="23" a="1"/>
  <c r="FR26" i="23" s="1"/>
  <c r="FR24" i="23" a="1"/>
  <c r="FR24" i="23" s="1"/>
  <c r="FR27" i="23" a="1"/>
  <c r="FR27" i="23" s="1"/>
  <c r="FR25" i="23" a="1"/>
  <c r="FR25" i="23" s="1"/>
  <c r="FR23" i="23" a="1"/>
  <c r="FR23" i="23" s="1"/>
  <c r="FR20" i="23" a="1"/>
  <c r="FR20" i="23" s="1"/>
  <c r="FR19" i="23" a="1"/>
  <c r="FR19" i="23" s="1"/>
  <c r="FR21" i="23" a="1"/>
  <c r="FR21" i="23" s="1"/>
  <c r="FR22" i="23" a="1"/>
  <c r="FR22" i="23" s="1"/>
  <c r="FR18" i="23" a="1"/>
  <c r="FR18" i="23" s="1"/>
  <c r="FR17" i="23" a="1"/>
  <c r="FR17" i="23" s="1"/>
  <c r="FR15" i="23" a="1"/>
  <c r="FR15" i="23" s="1"/>
  <c r="FR14" i="23" a="1"/>
  <c r="FR14" i="23" s="1"/>
  <c r="FR13" i="23" a="1"/>
  <c r="FR13" i="23" s="1"/>
  <c r="FR12" i="23" a="1"/>
  <c r="FR12" i="23" s="1"/>
  <c r="FR11" i="23" a="1"/>
  <c r="FR11" i="23" s="1"/>
  <c r="FR7" i="23" a="1"/>
  <c r="FR7" i="23" s="1"/>
  <c r="FR5" i="23" a="1"/>
  <c r="FR5" i="23" s="1"/>
  <c r="FR16" i="23" a="1"/>
  <c r="FR16" i="23" s="1"/>
  <c r="FR9" i="23" a="1"/>
  <c r="FR9" i="23" s="1"/>
  <c r="FR8" i="23" a="1"/>
  <c r="FR8" i="23" s="1"/>
  <c r="FR6" i="23" a="1"/>
  <c r="FR6" i="23" s="1"/>
  <c r="FR4" i="23" a="1"/>
  <c r="FR4" i="23" s="1"/>
  <c r="FR10" i="23" a="1"/>
  <c r="FR10" i="23" s="1"/>
  <c r="FY102" i="23" a="1"/>
  <c r="FY102" i="23" s="1"/>
  <c r="FY103" i="23" a="1"/>
  <c r="FY103" i="23" s="1"/>
  <c r="FY101" i="23" a="1"/>
  <c r="FY101" i="23" s="1"/>
  <c r="FY100" i="23" a="1"/>
  <c r="FY100" i="23" s="1"/>
  <c r="FY98" i="23" a="1"/>
  <c r="FY98" i="23" s="1"/>
  <c r="FY96" i="23" a="1"/>
  <c r="FY96" i="23" s="1"/>
  <c r="FY99" i="23" a="1"/>
  <c r="FY99" i="23" s="1"/>
  <c r="FY97" i="23" a="1"/>
  <c r="FY97" i="23" s="1"/>
  <c r="FY92" i="23" a="1"/>
  <c r="FY92" i="23" s="1"/>
  <c r="FY94" i="23" a="1"/>
  <c r="FY94" i="23" s="1"/>
  <c r="FY93" i="23" a="1"/>
  <c r="FY93" i="23" s="1"/>
  <c r="FY95" i="23" a="1"/>
  <c r="FY95" i="23" s="1"/>
  <c r="FY91" i="23" a="1"/>
  <c r="FY91" i="23" s="1"/>
  <c r="FY88" i="23" a="1"/>
  <c r="FY88" i="23" s="1"/>
  <c r="FY90" i="23" a="1"/>
  <c r="FY90" i="23" s="1"/>
  <c r="FY84" i="23" a="1"/>
  <c r="FY84" i="23" s="1"/>
  <c r="FY85" i="23" a="1"/>
  <c r="FY85" i="23" s="1"/>
  <c r="FY87" i="23" a="1"/>
  <c r="FY87" i="23" s="1"/>
  <c r="FY86" i="23" a="1"/>
  <c r="FY86" i="23" s="1"/>
  <c r="FY89" i="23" a="1"/>
  <c r="FY89" i="23" s="1"/>
  <c r="FY82" i="23" a="1"/>
  <c r="FY82" i="23" s="1"/>
  <c r="FY81" i="23" a="1"/>
  <c r="FY81" i="23" s="1"/>
  <c r="FY83" i="23" a="1"/>
  <c r="FY83" i="23" s="1"/>
  <c r="FY77" i="23" a="1"/>
  <c r="FY77" i="23" s="1"/>
  <c r="FY79" i="23" a="1"/>
  <c r="FY79" i="23" s="1"/>
  <c r="FY76" i="23" a="1"/>
  <c r="FY76" i="23" s="1"/>
  <c r="FY75" i="23" a="1"/>
  <c r="FY75" i="23" s="1"/>
  <c r="FY78" i="23" a="1"/>
  <c r="FY78" i="23" s="1"/>
  <c r="FY80" i="23" a="1"/>
  <c r="FY80" i="23" s="1"/>
  <c r="FY74" i="23" a="1"/>
  <c r="FY74" i="23" s="1"/>
  <c r="FY73" i="23" a="1"/>
  <c r="FY73" i="23" s="1"/>
  <c r="FY70" i="23" a="1"/>
  <c r="FY70" i="23" s="1"/>
  <c r="FY71" i="23" a="1"/>
  <c r="FY71" i="23" s="1"/>
  <c r="FY69" i="23" a="1"/>
  <c r="FY69" i="23" s="1"/>
  <c r="FY72" i="23" a="1"/>
  <c r="FY72" i="23" s="1"/>
  <c r="FY68" i="23" a="1"/>
  <c r="FY68" i="23" s="1"/>
  <c r="FY67" i="23" a="1"/>
  <c r="FY67" i="23" s="1"/>
  <c r="FY59" i="23" a="1"/>
  <c r="FY59" i="23" s="1"/>
  <c r="FY64" i="23" a="1"/>
  <c r="FY64" i="23" s="1"/>
  <c r="FY62" i="23" a="1"/>
  <c r="FY62" i="23" s="1"/>
  <c r="FY60" i="23" a="1"/>
  <c r="FY60" i="23" s="1"/>
  <c r="FY66" i="23" a="1"/>
  <c r="FY66" i="23" s="1"/>
  <c r="FY65" i="23" a="1"/>
  <c r="FY65" i="23" s="1"/>
  <c r="FY63" i="23" a="1"/>
  <c r="FY63" i="23" s="1"/>
  <c r="FY61" i="23" a="1"/>
  <c r="FY61" i="23" s="1"/>
  <c r="FY54" i="23" a="1"/>
  <c r="FY54" i="23" s="1"/>
  <c r="FY52" i="23" a="1"/>
  <c r="FY52" i="23" s="1"/>
  <c r="FY50" i="23" a="1"/>
  <c r="FY50" i="23" s="1"/>
  <c r="FY58" i="23" a="1"/>
  <c r="FY58" i="23" s="1"/>
  <c r="FY56" i="23" a="1"/>
  <c r="FY56" i="23" s="1"/>
  <c r="FY57" i="23" a="1"/>
  <c r="FY57" i="23" s="1"/>
  <c r="FY55" i="23" a="1"/>
  <c r="FY55" i="23" s="1"/>
  <c r="FY53" i="23" a="1"/>
  <c r="FY53" i="23" s="1"/>
  <c r="FY51" i="23" a="1"/>
  <c r="FY51" i="23" s="1"/>
  <c r="FY49" i="23" a="1"/>
  <c r="FY49" i="23" s="1"/>
  <c r="FY48" i="23" a="1"/>
  <c r="FY48" i="23" s="1"/>
  <c r="FY47" i="23" a="1"/>
  <c r="FY47" i="23" s="1"/>
  <c r="FY43" i="23" a="1"/>
  <c r="FY43" i="23" s="1"/>
  <c r="FY42" i="23" a="1"/>
  <c r="FY42" i="23" s="1"/>
  <c r="FY46" i="23" a="1"/>
  <c r="FY46" i="23" s="1"/>
  <c r="FY44" i="23" a="1"/>
  <c r="FY44" i="23" s="1"/>
  <c r="FY40" i="23" a="1"/>
  <c r="FY40" i="23" s="1"/>
  <c r="FY39" i="23" a="1"/>
  <c r="FY39" i="23" s="1"/>
  <c r="FY45" i="23" a="1"/>
  <c r="FY45" i="23" s="1"/>
  <c r="FY36" i="23" a="1"/>
  <c r="FY36" i="23" s="1"/>
  <c r="FY38" i="23" a="1"/>
  <c r="FY38" i="23" s="1"/>
  <c r="FY35" i="23" a="1"/>
  <c r="FY35" i="23" s="1"/>
  <c r="FY32" i="23" a="1"/>
  <c r="FY32" i="23" s="1"/>
  <c r="FY30" i="23" a="1"/>
  <c r="FY30" i="23" s="1"/>
  <c r="FY41" i="23" a="1"/>
  <c r="FY41" i="23" s="1"/>
  <c r="FY34" i="23" a="1"/>
  <c r="FY34" i="23" s="1"/>
  <c r="FY37" i="23" a="1"/>
  <c r="FY37" i="23" s="1"/>
  <c r="FY33" i="23" a="1"/>
  <c r="FY33" i="23" s="1"/>
  <c r="FY31" i="23" a="1"/>
  <c r="FY31" i="23" s="1"/>
  <c r="FY29" i="23" a="1"/>
  <c r="FY29" i="23" s="1"/>
  <c r="FY28" i="23" a="1"/>
  <c r="FY28" i="23" s="1"/>
  <c r="FY26" i="23" a="1"/>
  <c r="FY26" i="23" s="1"/>
  <c r="FY24" i="23" a="1"/>
  <c r="FY24" i="23" s="1"/>
  <c r="FY27" i="23" a="1"/>
  <c r="FY27" i="23" s="1"/>
  <c r="FY25" i="23" a="1"/>
  <c r="FY25" i="23" s="1"/>
  <c r="FY20" i="23" a="1"/>
  <c r="FY20" i="23" s="1"/>
  <c r="FY21" i="23" a="1"/>
  <c r="FY21" i="23" s="1"/>
  <c r="FY18" i="23" a="1"/>
  <c r="FY18" i="23" s="1"/>
  <c r="FY22" i="23" a="1"/>
  <c r="FY22" i="23" s="1"/>
  <c r="FY19" i="23" a="1"/>
  <c r="FY19" i="23" s="1"/>
  <c r="FY23" i="23" a="1"/>
  <c r="FY23" i="23" s="1"/>
  <c r="FY17" i="23" a="1"/>
  <c r="FY17" i="23" s="1"/>
  <c r="FY9" i="23" a="1"/>
  <c r="FY9" i="23" s="1"/>
  <c r="FY7" i="23" a="1"/>
  <c r="FY7" i="23" s="1"/>
  <c r="FY5" i="23" a="1"/>
  <c r="FY5" i="23" s="1"/>
  <c r="FY10" i="23" a="1"/>
  <c r="FY10" i="23" s="1"/>
  <c r="FY16" i="23" a="1"/>
  <c r="FY16" i="23" s="1"/>
  <c r="FY15" i="23" a="1"/>
  <c r="FY15" i="23" s="1"/>
  <c r="FY8" i="23" a="1"/>
  <c r="FY8" i="23" s="1"/>
  <c r="FY6" i="23" a="1"/>
  <c r="FY6" i="23" s="1"/>
  <c r="FY4" i="23" a="1"/>
  <c r="FY4" i="23" s="1"/>
  <c r="FY13" i="23" a="1"/>
  <c r="FY13" i="23" s="1"/>
  <c r="FY14" i="23" a="1"/>
  <c r="FY14" i="23" s="1"/>
  <c r="FY12" i="23" a="1"/>
  <c r="FY12" i="23" s="1"/>
  <c r="FY11" i="23" a="1"/>
  <c r="FY11" i="23" s="1"/>
  <c r="GE102" i="23" a="1"/>
  <c r="GE102" i="23" s="1"/>
  <c r="GE103" i="23" a="1"/>
  <c r="GE103" i="23" s="1"/>
  <c r="GE100" i="23" a="1"/>
  <c r="GE100" i="23" s="1"/>
  <c r="GE101" i="23" a="1"/>
  <c r="GE101" i="23" s="1"/>
  <c r="GE95" i="23" a="1"/>
  <c r="GE95" i="23" s="1"/>
  <c r="GE98" i="23" a="1"/>
  <c r="GE98" i="23" s="1"/>
  <c r="GE99" i="23" a="1"/>
  <c r="GE99" i="23" s="1"/>
  <c r="GE92" i="23" a="1"/>
  <c r="GE92" i="23" s="1"/>
  <c r="GE94" i="23" a="1"/>
  <c r="GE94" i="23" s="1"/>
  <c r="GE97" i="23" a="1"/>
  <c r="GE97" i="23" s="1"/>
  <c r="GE93" i="23" a="1"/>
  <c r="GE93" i="23" s="1"/>
  <c r="GE96" i="23" a="1"/>
  <c r="GE96" i="23" s="1"/>
  <c r="GE89" i="23" a="1"/>
  <c r="GE89" i="23" s="1"/>
  <c r="GE87" i="23" a="1"/>
  <c r="GE87" i="23" s="1"/>
  <c r="GE91" i="23" a="1"/>
  <c r="GE91" i="23" s="1"/>
  <c r="GE88" i="23" a="1"/>
  <c r="GE88" i="23" s="1"/>
  <c r="GE90" i="23" a="1"/>
  <c r="GE90" i="23" s="1"/>
  <c r="GE85" i="23" a="1"/>
  <c r="GE85" i="23" s="1"/>
  <c r="GE86" i="23" a="1"/>
  <c r="GE86" i="23" s="1"/>
  <c r="GE81" i="23" a="1"/>
  <c r="GE81" i="23" s="1"/>
  <c r="GE84" i="23" a="1"/>
  <c r="GE84" i="23" s="1"/>
  <c r="GE82" i="23" a="1"/>
  <c r="GE82" i="23" s="1"/>
  <c r="GE83" i="23" a="1"/>
  <c r="GE83" i="23" s="1"/>
  <c r="GE80" i="23" a="1"/>
  <c r="GE80" i="23" s="1"/>
  <c r="GE76" i="23" a="1"/>
  <c r="GE76" i="23" s="1"/>
  <c r="GE79" i="23" a="1"/>
  <c r="GE79" i="23" s="1"/>
  <c r="GE77" i="23" a="1"/>
  <c r="GE77" i="23" s="1"/>
  <c r="GE75" i="23" a="1"/>
  <c r="GE75" i="23" s="1"/>
  <c r="GE78" i="23" a="1"/>
  <c r="GE78" i="23" s="1"/>
  <c r="GE73" i="23" a="1"/>
  <c r="GE73" i="23" s="1"/>
  <c r="GE70" i="23" a="1"/>
  <c r="GE70" i="23" s="1"/>
  <c r="GE72" i="23" a="1"/>
  <c r="GE72" i="23" s="1"/>
  <c r="GE71" i="23" a="1"/>
  <c r="GE71" i="23" s="1"/>
  <c r="GE74" i="23" a="1"/>
  <c r="GE74" i="23" s="1"/>
  <c r="GE68" i="23" a="1"/>
  <c r="GE68" i="23" s="1"/>
  <c r="GE67" i="23" a="1"/>
  <c r="GE67" i="23" s="1"/>
  <c r="GE65" i="23" a="1"/>
  <c r="GE65" i="23" s="1"/>
  <c r="GE63" i="23" a="1"/>
  <c r="GE63" i="23" s="1"/>
  <c r="GE61" i="23" a="1"/>
  <c r="GE61" i="23" s="1"/>
  <c r="GE69" i="23" a="1"/>
  <c r="GE69" i="23" s="1"/>
  <c r="GE64" i="23" a="1"/>
  <c r="GE64" i="23" s="1"/>
  <c r="GE62" i="23" a="1"/>
  <c r="GE62" i="23" s="1"/>
  <c r="GE60" i="23" a="1"/>
  <c r="GE60" i="23" s="1"/>
  <c r="GE66" i="23" a="1"/>
  <c r="GE66" i="23" s="1"/>
  <c r="GE56" i="23" a="1"/>
  <c r="GE56" i="23" s="1"/>
  <c r="GE55" i="23" a="1"/>
  <c r="GE55" i="23" s="1"/>
  <c r="GE54" i="23" a="1"/>
  <c r="GE54" i="23" s="1"/>
  <c r="GE52" i="23" a="1"/>
  <c r="GE52" i="23" s="1"/>
  <c r="GE50" i="23" a="1"/>
  <c r="GE50" i="23" s="1"/>
  <c r="GE59" i="23" a="1"/>
  <c r="GE59" i="23" s="1"/>
  <c r="GE57" i="23" a="1"/>
  <c r="GE57" i="23" s="1"/>
  <c r="GE58" i="23" a="1"/>
  <c r="GE58" i="23" s="1"/>
  <c r="GE53" i="23" a="1"/>
  <c r="GE53" i="23" s="1"/>
  <c r="GE51" i="23" a="1"/>
  <c r="GE51" i="23" s="1"/>
  <c r="GE49" i="23" a="1"/>
  <c r="GE49" i="23" s="1"/>
  <c r="GE48" i="23" a="1"/>
  <c r="GE48" i="23" s="1"/>
  <c r="GE45" i="23" a="1"/>
  <c r="GE45" i="23" s="1"/>
  <c r="GE41" i="23" a="1"/>
  <c r="GE41" i="23" s="1"/>
  <c r="GE47" i="23" a="1"/>
  <c r="GE47" i="23" s="1"/>
  <c r="GE46" i="23" a="1"/>
  <c r="GE46" i="23" s="1"/>
  <c r="GE44" i="23" a="1"/>
  <c r="GE44" i="23" s="1"/>
  <c r="GE43" i="23" a="1"/>
  <c r="GE43" i="23" s="1"/>
  <c r="GE42" i="23" a="1"/>
  <c r="GE42" i="23" s="1"/>
  <c r="GE37" i="23" a="1"/>
  <c r="GE37" i="23" s="1"/>
  <c r="GE36" i="23" a="1"/>
  <c r="GE36" i="23" s="1"/>
  <c r="GE31" i="23" a="1"/>
  <c r="GE31" i="23" s="1"/>
  <c r="GE29" i="23" a="1"/>
  <c r="GE29" i="23" s="1"/>
  <c r="GE35" i="23" a="1"/>
  <c r="GE35" i="23" s="1"/>
  <c r="GE39" i="23" a="1"/>
  <c r="GE39" i="23" s="1"/>
  <c r="GE38" i="23" a="1"/>
  <c r="GE38" i="23" s="1"/>
  <c r="GE32" i="23" a="1"/>
  <c r="GE32" i="23" s="1"/>
  <c r="GE30" i="23" a="1"/>
  <c r="GE30" i="23" s="1"/>
  <c r="GE40" i="23" a="1"/>
  <c r="GE40" i="23" s="1"/>
  <c r="GE34" i="23" a="1"/>
  <c r="GE34" i="23" s="1"/>
  <c r="GE33" i="23" a="1"/>
  <c r="GE33" i="23" s="1"/>
  <c r="GE28" i="23" a="1"/>
  <c r="GE28" i="23" s="1"/>
  <c r="GE26" i="23" a="1"/>
  <c r="GE26" i="23" s="1"/>
  <c r="GE24" i="23" a="1"/>
  <c r="GE24" i="23" s="1"/>
  <c r="GE27" i="23" a="1"/>
  <c r="GE27" i="23" s="1"/>
  <c r="GE25" i="23" a="1"/>
  <c r="GE25" i="23" s="1"/>
  <c r="GE18" i="23" a="1"/>
  <c r="GE18" i="23" s="1"/>
  <c r="GE21" i="23" a="1"/>
  <c r="GE21" i="23" s="1"/>
  <c r="GE19" i="23" a="1"/>
  <c r="GE19" i="23" s="1"/>
  <c r="GE22" i="23" a="1"/>
  <c r="GE22" i="23" s="1"/>
  <c r="GE23" i="23" a="1"/>
  <c r="GE23" i="23" s="1"/>
  <c r="GE17" i="23" a="1"/>
  <c r="GE17" i="23" s="1"/>
  <c r="GE20" i="23" a="1"/>
  <c r="GE20" i="23" s="1"/>
  <c r="GE16" i="23" a="1"/>
  <c r="GE16" i="23" s="1"/>
  <c r="GE15" i="23" a="1"/>
  <c r="GE15" i="23" s="1"/>
  <c r="GE13" i="23" a="1"/>
  <c r="GE13" i="23" s="1"/>
  <c r="GE9" i="23" a="1"/>
  <c r="GE9" i="23" s="1"/>
  <c r="GE7" i="23" a="1"/>
  <c r="GE7" i="23" s="1"/>
  <c r="GE5" i="23" a="1"/>
  <c r="GE5" i="23" s="1"/>
  <c r="GE10" i="23" a="1"/>
  <c r="GE10" i="23" s="1"/>
  <c r="GE14" i="23" a="1"/>
  <c r="GE14" i="23" s="1"/>
  <c r="GE12" i="23" a="1"/>
  <c r="GE12" i="23" s="1"/>
  <c r="GE11" i="23" a="1"/>
  <c r="GE11" i="23" s="1"/>
  <c r="GE8" i="23" a="1"/>
  <c r="GE8" i="23" s="1"/>
  <c r="GE6" i="23" a="1"/>
  <c r="GE6" i="23" s="1"/>
  <c r="GE4" i="23" a="1"/>
  <c r="GE4" i="23" s="1"/>
  <c r="GM102" i="23" a="1"/>
  <c r="GM102" i="23" s="1"/>
  <c r="GM103" i="23" a="1"/>
  <c r="GM103" i="23" s="1"/>
  <c r="GM100" i="23" a="1"/>
  <c r="GM100" i="23" s="1"/>
  <c r="GM101" i="23" a="1"/>
  <c r="GM101" i="23" s="1"/>
  <c r="GM99" i="23" a="1"/>
  <c r="GM99" i="23" s="1"/>
  <c r="GM98" i="23" a="1"/>
  <c r="GM98" i="23" s="1"/>
  <c r="GM97" i="23" a="1"/>
  <c r="GM97" i="23" s="1"/>
  <c r="GM96" i="23" a="1"/>
  <c r="GM96" i="23" s="1"/>
  <c r="GM93" i="23" a="1"/>
  <c r="GM93" i="23" s="1"/>
  <c r="GM95" i="23" a="1"/>
  <c r="GM95" i="23" s="1"/>
  <c r="GM94" i="23" a="1"/>
  <c r="GM94" i="23" s="1"/>
  <c r="GM92" i="23" a="1"/>
  <c r="GM92" i="23" s="1"/>
  <c r="GM89" i="23" a="1"/>
  <c r="GM89" i="23" s="1"/>
  <c r="GM87" i="23" a="1"/>
  <c r="GM87" i="23" s="1"/>
  <c r="GM88" i="23" a="1"/>
  <c r="GM88" i="23" s="1"/>
  <c r="GM90" i="23" a="1"/>
  <c r="GM90" i="23" s="1"/>
  <c r="GM91" i="23" a="1"/>
  <c r="GM91" i="23" s="1"/>
  <c r="GM86" i="23" a="1"/>
  <c r="GM86" i="23" s="1"/>
  <c r="GM83" i="23" a="1"/>
  <c r="GM83" i="23" s="1"/>
  <c r="GM82" i="23" a="1"/>
  <c r="GM82" i="23" s="1"/>
  <c r="GM84" i="23" a="1"/>
  <c r="GM84" i="23" s="1"/>
  <c r="GM80" i="23" a="1"/>
  <c r="GM80" i="23" s="1"/>
  <c r="GM81" i="23" a="1"/>
  <c r="GM81" i="23" s="1"/>
  <c r="GM85" i="23" a="1"/>
  <c r="GM85" i="23" s="1"/>
  <c r="GM75" i="23" a="1"/>
  <c r="GM75" i="23" s="1"/>
  <c r="GM77" i="23" a="1"/>
  <c r="GM77" i="23" s="1"/>
  <c r="GM78" i="23" a="1"/>
  <c r="GM78" i="23" s="1"/>
  <c r="GM79" i="23" a="1"/>
  <c r="GM79" i="23" s="1"/>
  <c r="GM76" i="23" a="1"/>
  <c r="GM76" i="23" s="1"/>
  <c r="GM71" i="23" a="1"/>
  <c r="GM71" i="23" s="1"/>
  <c r="GM69" i="23" a="1"/>
  <c r="GM69" i="23" s="1"/>
  <c r="GM72" i="23" a="1"/>
  <c r="GM72" i="23" s="1"/>
  <c r="GM74" i="23" a="1"/>
  <c r="GM74" i="23" s="1"/>
  <c r="GM73" i="23" a="1"/>
  <c r="GM73" i="23" s="1"/>
  <c r="GM70" i="23" a="1"/>
  <c r="GM70" i="23" s="1"/>
  <c r="GM59" i="23" a="1"/>
  <c r="GM59" i="23" s="1"/>
  <c r="GM65" i="23" a="1"/>
  <c r="GM65" i="23" s="1"/>
  <c r="GM63" i="23" a="1"/>
  <c r="GM63" i="23" s="1"/>
  <c r="GM61" i="23" a="1"/>
  <c r="GM61" i="23" s="1"/>
  <c r="GM58" i="23" a="1"/>
  <c r="GM58" i="23" s="1"/>
  <c r="GM68" i="23" a="1"/>
  <c r="GM68" i="23" s="1"/>
  <c r="GM66" i="23" a="1"/>
  <c r="GM66" i="23" s="1"/>
  <c r="GM64" i="23" a="1"/>
  <c r="GM64" i="23" s="1"/>
  <c r="GM62" i="23" a="1"/>
  <c r="GM62" i="23" s="1"/>
  <c r="GM60" i="23" a="1"/>
  <c r="GM60" i="23" s="1"/>
  <c r="GM67" i="23" a="1"/>
  <c r="GM67" i="23" s="1"/>
  <c r="GM57" i="23" a="1"/>
  <c r="GM57" i="23" s="1"/>
  <c r="GM54" i="23" a="1"/>
  <c r="GM54" i="23" s="1"/>
  <c r="GM52" i="23" a="1"/>
  <c r="GM52" i="23" s="1"/>
  <c r="GM50" i="23" a="1"/>
  <c r="GM50" i="23" s="1"/>
  <c r="GM56" i="23" a="1"/>
  <c r="GM56" i="23" s="1"/>
  <c r="GM55" i="23" a="1"/>
  <c r="GM55" i="23" s="1"/>
  <c r="GM53" i="23" a="1"/>
  <c r="GM53" i="23" s="1"/>
  <c r="GM51" i="23" a="1"/>
  <c r="GM51" i="23" s="1"/>
  <c r="GM49" i="23" a="1"/>
  <c r="GM49" i="23" s="1"/>
  <c r="GM48" i="23" a="1"/>
  <c r="GM48" i="23" s="1"/>
  <c r="GM45" i="23" a="1"/>
  <c r="GM45" i="23" s="1"/>
  <c r="GM39" i="23" a="1"/>
  <c r="GM39" i="23" s="1"/>
  <c r="GM46" i="23" a="1"/>
  <c r="GM46" i="23" s="1"/>
  <c r="GM44" i="23" a="1"/>
  <c r="GM44" i="23" s="1"/>
  <c r="GM47" i="23" a="1"/>
  <c r="GM47" i="23" s="1"/>
  <c r="GM43" i="23" a="1"/>
  <c r="GM43" i="23" s="1"/>
  <c r="GM42" i="23" a="1"/>
  <c r="GM42" i="23" s="1"/>
  <c r="GM40" i="23" a="1"/>
  <c r="GM40" i="23" s="1"/>
  <c r="GM35" i="23" a="1"/>
  <c r="GM35" i="23" s="1"/>
  <c r="GM31" i="23" a="1"/>
  <c r="GM31" i="23" s="1"/>
  <c r="GM29" i="23" a="1"/>
  <c r="GM29" i="23" s="1"/>
  <c r="GM41" i="23" a="1"/>
  <c r="GM41" i="23" s="1"/>
  <c r="GM32" i="23" a="1"/>
  <c r="GM32" i="23" s="1"/>
  <c r="GM30" i="23" a="1"/>
  <c r="GM30" i="23" s="1"/>
  <c r="GM38" i="23" a="1"/>
  <c r="GM38" i="23" s="1"/>
  <c r="GM37" i="23" a="1"/>
  <c r="GM37" i="23" s="1"/>
  <c r="GM36" i="23" a="1"/>
  <c r="GM36" i="23" s="1"/>
  <c r="GM34" i="23" a="1"/>
  <c r="GM34" i="23" s="1"/>
  <c r="GM33" i="23" a="1"/>
  <c r="GM33" i="23" s="1"/>
  <c r="GM28" i="23" a="1"/>
  <c r="GM28" i="23" s="1"/>
  <c r="GM26" i="23" a="1"/>
  <c r="GM26" i="23" s="1"/>
  <c r="GM24" i="23" a="1"/>
  <c r="GM24" i="23" s="1"/>
  <c r="GM27" i="23" a="1"/>
  <c r="GM27" i="23" s="1"/>
  <c r="GM25" i="23" a="1"/>
  <c r="GM25" i="23" s="1"/>
  <c r="GM23" i="23" a="1"/>
  <c r="GM23" i="23" s="1"/>
  <c r="GM19" i="23" a="1"/>
  <c r="GM19" i="23" s="1"/>
  <c r="GM18" i="23" a="1"/>
  <c r="GM18" i="23" s="1"/>
  <c r="GM20" i="23" a="1"/>
  <c r="GM20" i="23" s="1"/>
  <c r="GM17" i="23" a="1"/>
  <c r="GM17" i="23" s="1"/>
  <c r="GM21" i="23" a="1"/>
  <c r="GM21" i="23" s="1"/>
  <c r="GM16" i="23" a="1"/>
  <c r="GM16" i="23" s="1"/>
  <c r="GM22" i="23" a="1"/>
  <c r="GM22" i="23" s="1"/>
  <c r="GM9" i="23" a="1"/>
  <c r="GM9" i="23" s="1"/>
  <c r="GM10" i="23" a="1"/>
  <c r="GM10" i="23" s="1"/>
  <c r="GM7" i="23" a="1"/>
  <c r="GM7" i="23" s="1"/>
  <c r="GM5" i="23" a="1"/>
  <c r="GM5" i="23" s="1"/>
  <c r="GM15" i="23" a="1"/>
  <c r="GM15" i="23" s="1"/>
  <c r="GM12" i="23" a="1"/>
  <c r="GM12" i="23" s="1"/>
  <c r="GM14" i="23" a="1"/>
  <c r="GM14" i="23" s="1"/>
  <c r="GM13" i="23" a="1"/>
  <c r="GM13" i="23" s="1"/>
  <c r="GM11" i="23" a="1"/>
  <c r="GM11" i="23" s="1"/>
  <c r="GM8" i="23" a="1"/>
  <c r="GM8" i="23" s="1"/>
  <c r="GM6" i="23" a="1"/>
  <c r="GM6" i="23" s="1"/>
  <c r="GM4" i="23" a="1"/>
  <c r="GM4" i="23" s="1"/>
  <c r="GU103" i="23" a="1"/>
  <c r="GU103" i="23" s="1"/>
  <c r="GU102" i="23" a="1"/>
  <c r="GU102" i="23" s="1"/>
  <c r="GU100" i="23" a="1"/>
  <c r="GU100" i="23" s="1"/>
  <c r="GU99" i="23" a="1"/>
  <c r="GU99" i="23" s="1"/>
  <c r="GU101" i="23" a="1"/>
  <c r="GU101" i="23" s="1"/>
  <c r="GU98" i="23" a="1"/>
  <c r="GU98" i="23" s="1"/>
  <c r="GU97" i="23" a="1"/>
  <c r="GU97" i="23" s="1"/>
  <c r="GU96" i="23" a="1"/>
  <c r="GU96" i="23" s="1"/>
  <c r="GU95" i="23" a="1"/>
  <c r="GU95" i="23" s="1"/>
  <c r="GU94" i="23" a="1"/>
  <c r="GU94" i="23" s="1"/>
  <c r="GU92" i="23" a="1"/>
  <c r="GU92" i="23" s="1"/>
  <c r="GU93" i="23" a="1"/>
  <c r="GU93" i="23" s="1"/>
  <c r="GU89" i="23" a="1"/>
  <c r="GU89" i="23" s="1"/>
  <c r="GU87" i="23" a="1"/>
  <c r="GU87" i="23" s="1"/>
  <c r="GU91" i="23" a="1"/>
  <c r="GU91" i="23" s="1"/>
  <c r="GU90" i="23" a="1"/>
  <c r="GU90" i="23" s="1"/>
  <c r="GU88" i="23" a="1"/>
  <c r="GU88" i="23" s="1"/>
  <c r="GU83" i="23" a="1"/>
  <c r="GU83" i="23" s="1"/>
  <c r="GU86" i="23" a="1"/>
  <c r="GU86" i="23" s="1"/>
  <c r="GU84" i="23" a="1"/>
  <c r="GU84" i="23" s="1"/>
  <c r="GU80" i="23" a="1"/>
  <c r="GU80" i="23" s="1"/>
  <c r="GU85" i="23" a="1"/>
  <c r="GU85" i="23" s="1"/>
  <c r="GU81" i="23" a="1"/>
  <c r="GU81" i="23" s="1"/>
  <c r="GU82" i="23" a="1"/>
  <c r="GU82" i="23" s="1"/>
  <c r="GU79" i="23" a="1"/>
  <c r="GU79" i="23" s="1"/>
  <c r="GU77" i="23" a="1"/>
  <c r="GU77" i="23" s="1"/>
  <c r="GU78" i="23" a="1"/>
  <c r="GU78" i="23" s="1"/>
  <c r="GU75" i="23" a="1"/>
  <c r="GU75" i="23" s="1"/>
  <c r="GU76" i="23" a="1"/>
  <c r="GU76" i="23" s="1"/>
  <c r="GU74" i="23" a="1"/>
  <c r="GU74" i="23" s="1"/>
  <c r="GU73" i="23" a="1"/>
  <c r="GU73" i="23" s="1"/>
  <c r="GU71" i="23" a="1"/>
  <c r="GU71" i="23" s="1"/>
  <c r="GU70" i="23" a="1"/>
  <c r="GU70" i="23" s="1"/>
  <c r="GU72" i="23" a="1"/>
  <c r="GU72" i="23" s="1"/>
  <c r="GU69" i="23" a="1"/>
  <c r="GU69" i="23" s="1"/>
  <c r="GU65" i="23" a="1"/>
  <c r="GU65" i="23" s="1"/>
  <c r="GU63" i="23" a="1"/>
  <c r="GU63" i="23" s="1"/>
  <c r="GU61" i="23" a="1"/>
  <c r="GU61" i="23" s="1"/>
  <c r="GU58" i="23" a="1"/>
  <c r="GU58" i="23" s="1"/>
  <c r="GU68" i="23" a="1"/>
  <c r="GU68" i="23" s="1"/>
  <c r="GU66" i="23" a="1"/>
  <c r="GU66" i="23" s="1"/>
  <c r="GU67" i="23" a="1"/>
  <c r="GU67" i="23" s="1"/>
  <c r="GU64" i="23" a="1"/>
  <c r="GU64" i="23" s="1"/>
  <c r="GU62" i="23" a="1"/>
  <c r="GU62" i="23" s="1"/>
  <c r="GU60" i="23" a="1"/>
  <c r="GU60" i="23" s="1"/>
  <c r="GU59" i="23" a="1"/>
  <c r="GU59" i="23" s="1"/>
  <c r="GU56" i="23" a="1"/>
  <c r="GU56" i="23" s="1"/>
  <c r="GU55" i="23" a="1"/>
  <c r="GU55" i="23" s="1"/>
  <c r="GU54" i="23" a="1"/>
  <c r="GU54" i="23" s="1"/>
  <c r="GU52" i="23" a="1"/>
  <c r="GU52" i="23" s="1"/>
  <c r="GU50" i="23" a="1"/>
  <c r="GU50" i="23" s="1"/>
  <c r="GU57" i="23" a="1"/>
  <c r="GU57" i="23" s="1"/>
  <c r="GU53" i="23" a="1"/>
  <c r="GU53" i="23" s="1"/>
  <c r="GU51" i="23" a="1"/>
  <c r="GU51" i="23" s="1"/>
  <c r="GU49" i="23" a="1"/>
  <c r="GU49" i="23" s="1"/>
  <c r="GU48" i="23" a="1"/>
  <c r="GU48" i="23" s="1"/>
  <c r="GU47" i="23" a="1"/>
  <c r="GU47" i="23" s="1"/>
  <c r="GU45" i="23" a="1"/>
  <c r="GU45" i="23" s="1"/>
  <c r="GU39" i="23" a="1"/>
  <c r="GU39" i="23" s="1"/>
  <c r="GU46" i="23" a="1"/>
  <c r="GU46" i="23" s="1"/>
  <c r="GU44" i="23" a="1"/>
  <c r="GU44" i="23" s="1"/>
  <c r="GU43" i="23" a="1"/>
  <c r="GU43" i="23" s="1"/>
  <c r="GU42" i="23" a="1"/>
  <c r="GU42" i="23" s="1"/>
  <c r="GU38" i="23" a="1"/>
  <c r="GU38" i="23" s="1"/>
  <c r="GU31" i="23" a="1"/>
  <c r="GU31" i="23" s="1"/>
  <c r="GU29" i="23" a="1"/>
  <c r="GU29" i="23" s="1"/>
  <c r="GU40" i="23" a="1"/>
  <c r="GU40" i="23" s="1"/>
  <c r="GU37" i="23" a="1"/>
  <c r="GU37" i="23" s="1"/>
  <c r="GU36" i="23" a="1"/>
  <c r="GU36" i="23" s="1"/>
  <c r="GU35" i="23" a="1"/>
  <c r="GU35" i="23" s="1"/>
  <c r="GU41" i="23" a="1"/>
  <c r="GU41" i="23" s="1"/>
  <c r="GU34" i="23" a="1"/>
  <c r="GU34" i="23" s="1"/>
  <c r="GU33" i="23" a="1"/>
  <c r="GU33" i="23" s="1"/>
  <c r="GU32" i="23" a="1"/>
  <c r="GU32" i="23" s="1"/>
  <c r="GU30" i="23" a="1"/>
  <c r="GU30" i="23" s="1"/>
  <c r="GU28" i="23" a="1"/>
  <c r="GU28" i="23" s="1"/>
  <c r="GU26" i="23" a="1"/>
  <c r="GU26" i="23" s="1"/>
  <c r="GU24" i="23" a="1"/>
  <c r="GU24" i="23" s="1"/>
  <c r="GU27" i="23" a="1"/>
  <c r="GU27" i="23" s="1"/>
  <c r="GU25" i="23" a="1"/>
  <c r="GU25" i="23" s="1"/>
  <c r="GU21" i="23" a="1"/>
  <c r="GU21" i="23" s="1"/>
  <c r="GU19" i="23" a="1"/>
  <c r="GU19" i="23" s="1"/>
  <c r="GU22" i="23" a="1"/>
  <c r="GU22" i="23" s="1"/>
  <c r="GU17" i="23" a="1"/>
  <c r="GU17" i="23" s="1"/>
  <c r="GU18" i="23" a="1"/>
  <c r="GU18" i="23" s="1"/>
  <c r="GU23" i="23" a="1"/>
  <c r="GU23" i="23" s="1"/>
  <c r="GU20" i="23" a="1"/>
  <c r="GU20" i="23" s="1"/>
  <c r="GU10" i="23" a="1"/>
  <c r="GU10" i="23" s="1"/>
  <c r="GU13" i="23" a="1"/>
  <c r="GU13" i="23" s="1"/>
  <c r="GU14" i="23" a="1"/>
  <c r="GU14" i="23" s="1"/>
  <c r="GU12" i="23" a="1"/>
  <c r="GU12" i="23" s="1"/>
  <c r="GU11" i="23" a="1"/>
  <c r="GU11" i="23" s="1"/>
  <c r="GU7" i="23" a="1"/>
  <c r="GU7" i="23" s="1"/>
  <c r="GU5" i="23" a="1"/>
  <c r="GU5" i="23" s="1"/>
  <c r="GU9" i="23" a="1"/>
  <c r="GU9" i="23" s="1"/>
  <c r="GU16" i="23" a="1"/>
  <c r="GU16" i="23" s="1"/>
  <c r="GU15" i="23" a="1"/>
  <c r="GU15" i="23" s="1"/>
  <c r="GU8" i="23" a="1"/>
  <c r="GU8" i="23" s="1"/>
  <c r="GU6" i="23" a="1"/>
  <c r="GU6" i="23" s="1"/>
  <c r="GU4" i="23" a="1"/>
  <c r="GU4" i="23" s="1"/>
  <c r="HB103" i="23" a="1"/>
  <c r="HB103" i="23" s="1"/>
  <c r="HB102" i="23" a="1"/>
  <c r="HB102" i="23" s="1"/>
  <c r="HB100" i="23" a="1"/>
  <c r="HB100" i="23" s="1"/>
  <c r="HB101" i="23" a="1"/>
  <c r="HB101" i="23" s="1"/>
  <c r="HB98" i="23" a="1"/>
  <c r="HB98" i="23" s="1"/>
  <c r="HB99" i="23" a="1"/>
  <c r="HB99" i="23" s="1"/>
  <c r="HB97" i="23" a="1"/>
  <c r="HB97" i="23" s="1"/>
  <c r="HB96" i="23" a="1"/>
  <c r="HB96" i="23" s="1"/>
  <c r="HB95" i="23" a="1"/>
  <c r="HB95" i="23" s="1"/>
  <c r="HB92" i="23" a="1"/>
  <c r="HB92" i="23" s="1"/>
  <c r="HB94" i="23" a="1"/>
  <c r="HB94" i="23" s="1"/>
  <c r="HB91" i="23" a="1"/>
  <c r="HB91" i="23" s="1"/>
  <c r="HB89" i="23" a="1"/>
  <c r="HB89" i="23" s="1"/>
  <c r="HB87" i="23" a="1"/>
  <c r="HB87" i="23" s="1"/>
  <c r="HB93" i="23" a="1"/>
  <c r="HB93" i="23" s="1"/>
  <c r="HB88" i="23" a="1"/>
  <c r="HB88" i="23" s="1"/>
  <c r="HB90" i="23" a="1"/>
  <c r="HB90" i="23" s="1"/>
  <c r="HB84" i="23" a="1"/>
  <c r="HB84" i="23" s="1"/>
  <c r="HB86" i="23" a="1"/>
  <c r="HB86" i="23" s="1"/>
  <c r="HB85" i="23" a="1"/>
  <c r="HB85" i="23" s="1"/>
  <c r="HB81" i="23" a="1"/>
  <c r="HB81" i="23" s="1"/>
  <c r="HB83" i="23" a="1"/>
  <c r="HB83" i="23" s="1"/>
  <c r="HB82" i="23" a="1"/>
  <c r="HB82" i="23" s="1"/>
  <c r="HB79" i="23" a="1"/>
  <c r="HB79" i="23" s="1"/>
  <c r="HB78" i="23" a="1"/>
  <c r="HB78" i="23" s="1"/>
  <c r="HB77" i="23" a="1"/>
  <c r="HB77" i="23" s="1"/>
  <c r="HB75" i="23" a="1"/>
  <c r="HB75" i="23" s="1"/>
  <c r="HB80" i="23" a="1"/>
  <c r="HB80" i="23" s="1"/>
  <c r="HB76" i="23" a="1"/>
  <c r="HB76" i="23" s="1"/>
  <c r="HB74" i="23" a="1"/>
  <c r="HB74" i="23" s="1"/>
  <c r="HB73" i="23" a="1"/>
  <c r="HB73" i="23" s="1"/>
  <c r="HB71" i="23" a="1"/>
  <c r="HB71" i="23" s="1"/>
  <c r="HB70" i="23" a="1"/>
  <c r="HB70" i="23" s="1"/>
  <c r="HB72" i="23" a="1"/>
  <c r="HB72" i="23" s="1"/>
  <c r="HB68" i="23" a="1"/>
  <c r="HB68" i="23" s="1"/>
  <c r="HB67" i="23" a="1"/>
  <c r="HB67" i="23" s="1"/>
  <c r="HB66" i="23" a="1"/>
  <c r="HB66" i="23" s="1"/>
  <c r="HB65" i="23" a="1"/>
  <c r="HB65" i="23" s="1"/>
  <c r="HB63" i="23" a="1"/>
  <c r="HB63" i="23" s="1"/>
  <c r="HB61" i="23" a="1"/>
  <c r="HB61" i="23" s="1"/>
  <c r="HB69" i="23" a="1"/>
  <c r="HB69" i="23" s="1"/>
  <c r="HB64" i="23" a="1"/>
  <c r="HB64" i="23" s="1"/>
  <c r="HB62" i="23" a="1"/>
  <c r="HB62" i="23" s="1"/>
  <c r="HB60" i="23" a="1"/>
  <c r="HB60" i="23" s="1"/>
  <c r="HB58" i="23" a="1"/>
  <c r="HB58" i="23" s="1"/>
  <c r="HB59" i="23" a="1"/>
  <c r="HB59" i="23" s="1"/>
  <c r="HB53" i="23" a="1"/>
  <c r="HB53" i="23" s="1"/>
  <c r="HB51" i="23" a="1"/>
  <c r="HB51" i="23" s="1"/>
  <c r="HB49" i="23" a="1"/>
  <c r="HB49" i="23" s="1"/>
  <c r="HB54" i="23" a="1"/>
  <c r="HB54" i="23" s="1"/>
  <c r="HB52" i="23" a="1"/>
  <c r="HB52" i="23" s="1"/>
  <c r="HB50" i="23" a="1"/>
  <c r="HB50" i="23" s="1"/>
  <c r="HB57" i="23" a="1"/>
  <c r="HB57" i="23" s="1"/>
  <c r="HB56" i="23" a="1"/>
  <c r="HB56" i="23" s="1"/>
  <c r="HB55" i="23" a="1"/>
  <c r="HB55" i="23" s="1"/>
  <c r="HB48" i="23" a="1"/>
  <c r="HB48" i="23" s="1"/>
  <c r="HB43" i="23" a="1"/>
  <c r="HB43" i="23" s="1"/>
  <c r="HB42" i="23" a="1"/>
  <c r="HB42" i="23" s="1"/>
  <c r="HB40" i="23" a="1"/>
  <c r="HB40" i="23" s="1"/>
  <c r="HB45" i="23" a="1"/>
  <c r="HB45" i="23" s="1"/>
  <c r="HB47" i="23" a="1"/>
  <c r="HB47" i="23" s="1"/>
  <c r="HB46" i="23" a="1"/>
  <c r="HB46" i="23" s="1"/>
  <c r="HB44" i="23" a="1"/>
  <c r="HB44" i="23" s="1"/>
  <c r="HB38" i="23" a="1"/>
  <c r="HB38" i="23" s="1"/>
  <c r="HB37" i="23" a="1"/>
  <c r="HB37" i="23" s="1"/>
  <c r="HB35" i="23" a="1"/>
  <c r="HB35" i="23" s="1"/>
  <c r="HB31" i="23" a="1"/>
  <c r="HB31" i="23" s="1"/>
  <c r="HB29" i="23" a="1"/>
  <c r="HB29" i="23" s="1"/>
  <c r="HB36" i="23" a="1"/>
  <c r="HB36" i="23" s="1"/>
  <c r="HB39" i="23" a="1"/>
  <c r="HB39" i="23" s="1"/>
  <c r="HB34" i="23" a="1"/>
  <c r="HB34" i="23" s="1"/>
  <c r="HB33" i="23" a="1"/>
  <c r="HB33" i="23" s="1"/>
  <c r="HB32" i="23" a="1"/>
  <c r="HB32" i="23" s="1"/>
  <c r="HB30" i="23" a="1"/>
  <c r="HB30" i="23" s="1"/>
  <c r="HB41" i="23" a="1"/>
  <c r="HB41" i="23" s="1"/>
  <c r="HB27" i="23" a="1"/>
  <c r="HB27" i="23" s="1"/>
  <c r="HB25" i="23" a="1"/>
  <c r="HB25" i="23" s="1"/>
  <c r="HB28" i="23" a="1"/>
  <c r="HB28" i="23" s="1"/>
  <c r="HB26" i="23" a="1"/>
  <c r="HB26" i="23" s="1"/>
  <c r="HB24" i="23" a="1"/>
  <c r="HB24" i="23" s="1"/>
  <c r="HB22" i="23" a="1"/>
  <c r="HB22" i="23" s="1"/>
  <c r="HB17" i="23" a="1"/>
  <c r="HB17" i="23" s="1"/>
  <c r="HB16" i="23" a="1"/>
  <c r="HB16" i="23" s="1"/>
  <c r="HB23" i="23" a="1"/>
  <c r="HB23" i="23" s="1"/>
  <c r="HB20" i="23" a="1"/>
  <c r="HB20" i="23" s="1"/>
  <c r="HB19" i="23" a="1"/>
  <c r="HB19" i="23" s="1"/>
  <c r="HB21" i="23" a="1"/>
  <c r="HB21" i="23" s="1"/>
  <c r="HB18" i="23" a="1"/>
  <c r="HB18" i="23" s="1"/>
  <c r="HB10" i="23" a="1"/>
  <c r="HB10" i="23" s="1"/>
  <c r="HB8" i="23" a="1"/>
  <c r="HB8" i="23" s="1"/>
  <c r="HB6" i="23" a="1"/>
  <c r="HB6" i="23" s="1"/>
  <c r="HB4" i="23" a="1"/>
  <c r="HB4" i="23" s="1"/>
  <c r="HB14" i="23" a="1"/>
  <c r="HB14" i="23" s="1"/>
  <c r="HB13" i="23" a="1"/>
  <c r="HB13" i="23" s="1"/>
  <c r="HB12" i="23" a="1"/>
  <c r="HB12" i="23" s="1"/>
  <c r="HB11" i="23" a="1"/>
  <c r="HB11" i="23" s="1"/>
  <c r="HB15" i="23" a="1"/>
  <c r="HB15" i="23" s="1"/>
  <c r="HB7" i="23" a="1"/>
  <c r="HB7" i="23" s="1"/>
  <c r="HB5" i="23" a="1"/>
  <c r="HB5" i="23" s="1"/>
  <c r="HB9" i="23" a="1"/>
  <c r="HB9" i="23" s="1"/>
  <c r="HJ103" i="23" a="1"/>
  <c r="HJ103" i="23" s="1"/>
  <c r="HJ102" i="23" a="1"/>
  <c r="HJ102" i="23" s="1"/>
  <c r="HJ100" i="23" a="1"/>
  <c r="HJ100" i="23" s="1"/>
  <c r="HJ101" i="23" a="1"/>
  <c r="HJ101" i="23" s="1"/>
  <c r="HJ98" i="23" a="1"/>
  <c r="HJ98" i="23" s="1"/>
  <c r="HJ95" i="23" a="1"/>
  <c r="HJ95" i="23" s="1"/>
  <c r="HJ99" i="23" a="1"/>
  <c r="HJ99" i="23" s="1"/>
  <c r="HJ97" i="23" a="1"/>
  <c r="HJ97" i="23" s="1"/>
  <c r="HJ96" i="23" a="1"/>
  <c r="HJ96" i="23" s="1"/>
  <c r="HJ93" i="23" a="1"/>
  <c r="HJ93" i="23" s="1"/>
  <c r="HJ92" i="23" a="1"/>
  <c r="HJ92" i="23" s="1"/>
  <c r="HJ89" i="23" a="1"/>
  <c r="HJ89" i="23" s="1"/>
  <c r="HJ87" i="23" a="1"/>
  <c r="HJ87" i="23" s="1"/>
  <c r="HJ91" i="23" a="1"/>
  <c r="HJ91" i="23" s="1"/>
  <c r="HJ94" i="23" a="1"/>
  <c r="HJ94" i="23" s="1"/>
  <c r="HJ90" i="23" a="1"/>
  <c r="HJ90" i="23" s="1"/>
  <c r="HJ88" i="23" a="1"/>
  <c r="HJ88" i="23" s="1"/>
  <c r="HJ85" i="23" a="1"/>
  <c r="HJ85" i="23" s="1"/>
  <c r="HJ86" i="23" a="1"/>
  <c r="HJ86" i="23" s="1"/>
  <c r="HJ84" i="23" a="1"/>
  <c r="HJ84" i="23" s="1"/>
  <c r="HJ82" i="23" a="1"/>
  <c r="HJ82" i="23" s="1"/>
  <c r="HJ83" i="23" a="1"/>
  <c r="HJ83" i="23" s="1"/>
  <c r="HJ80" i="23" a="1"/>
  <c r="HJ80" i="23" s="1"/>
  <c r="HJ81" i="23" a="1"/>
  <c r="HJ81" i="23" s="1"/>
  <c r="HJ75" i="23" a="1"/>
  <c r="HJ75" i="23" s="1"/>
  <c r="HJ77" i="23" a="1"/>
  <c r="HJ77" i="23" s="1"/>
  <c r="HJ79" i="23" a="1"/>
  <c r="HJ79" i="23" s="1"/>
  <c r="HJ78" i="23" a="1"/>
  <c r="HJ78" i="23" s="1"/>
  <c r="HJ76" i="23" a="1"/>
  <c r="HJ76" i="23" s="1"/>
  <c r="HJ72" i="23" a="1"/>
  <c r="HJ72" i="23" s="1"/>
  <c r="HJ74" i="23" a="1"/>
  <c r="HJ74" i="23" s="1"/>
  <c r="HJ73" i="23" a="1"/>
  <c r="HJ73" i="23" s="1"/>
  <c r="HJ70" i="23" a="1"/>
  <c r="HJ70" i="23" s="1"/>
  <c r="HJ71" i="23" a="1"/>
  <c r="HJ71" i="23" s="1"/>
  <c r="HJ59" i="23" a="1"/>
  <c r="HJ59" i="23" s="1"/>
  <c r="HJ65" i="23" a="1"/>
  <c r="HJ65" i="23" s="1"/>
  <c r="HJ63" i="23" a="1"/>
  <c r="HJ63" i="23" s="1"/>
  <c r="HJ61" i="23" a="1"/>
  <c r="HJ61" i="23" s="1"/>
  <c r="HJ69" i="23" a="1"/>
  <c r="HJ69" i="23" s="1"/>
  <c r="HJ68" i="23" a="1"/>
  <c r="HJ68" i="23" s="1"/>
  <c r="HJ67" i="23" a="1"/>
  <c r="HJ67" i="23" s="1"/>
  <c r="HJ64" i="23" a="1"/>
  <c r="HJ64" i="23" s="1"/>
  <c r="HJ62" i="23" a="1"/>
  <c r="HJ62" i="23" s="1"/>
  <c r="HJ60" i="23" a="1"/>
  <c r="HJ60" i="23" s="1"/>
  <c r="HJ66" i="23" a="1"/>
  <c r="HJ66" i="23" s="1"/>
  <c r="HJ53" i="23" a="1"/>
  <c r="HJ53" i="23" s="1"/>
  <c r="HJ51" i="23" a="1"/>
  <c r="HJ51" i="23" s="1"/>
  <c r="HJ49" i="23" a="1"/>
  <c r="HJ49" i="23" s="1"/>
  <c r="HJ58" i="23" a="1"/>
  <c r="HJ58" i="23" s="1"/>
  <c r="HJ55" i="23" a="1"/>
  <c r="HJ55" i="23" s="1"/>
  <c r="HJ57" i="23" a="1"/>
  <c r="HJ57" i="23" s="1"/>
  <c r="HJ56" i="23" a="1"/>
  <c r="HJ56" i="23" s="1"/>
  <c r="HJ54" i="23" a="1"/>
  <c r="HJ54" i="23" s="1"/>
  <c r="HJ52" i="23" a="1"/>
  <c r="HJ52" i="23" s="1"/>
  <c r="HJ50" i="23" a="1"/>
  <c r="HJ50" i="23" s="1"/>
  <c r="HJ48" i="23" a="1"/>
  <c r="HJ48" i="23" s="1"/>
  <c r="HJ43" i="23" a="1"/>
  <c r="HJ43" i="23" s="1"/>
  <c r="HJ42" i="23" a="1"/>
  <c r="HJ42" i="23" s="1"/>
  <c r="HJ41" i="23" a="1"/>
  <c r="HJ41" i="23" s="1"/>
  <c r="HJ45" i="23" a="1"/>
  <c r="HJ45" i="23" s="1"/>
  <c r="HJ47" i="23" a="1"/>
  <c r="HJ47" i="23" s="1"/>
  <c r="HJ40" i="23" a="1"/>
  <c r="HJ40" i="23" s="1"/>
  <c r="HJ46" i="23" a="1"/>
  <c r="HJ46" i="23" s="1"/>
  <c r="HJ44" i="23" a="1"/>
  <c r="HJ44" i="23" s="1"/>
  <c r="HJ37" i="23" a="1"/>
  <c r="HJ37" i="23" s="1"/>
  <c r="HJ36" i="23" a="1"/>
  <c r="HJ36" i="23" s="1"/>
  <c r="HJ31" i="23" a="1"/>
  <c r="HJ31" i="23" s="1"/>
  <c r="HJ29" i="23" a="1"/>
  <c r="HJ29" i="23" s="1"/>
  <c r="HJ38" i="23" a="1"/>
  <c r="HJ38" i="23" s="1"/>
  <c r="HJ34" i="23" a="1"/>
  <c r="HJ34" i="23" s="1"/>
  <c r="HJ33" i="23" a="1"/>
  <c r="HJ33" i="23" s="1"/>
  <c r="HJ32" i="23" a="1"/>
  <c r="HJ32" i="23" s="1"/>
  <c r="HJ30" i="23" a="1"/>
  <c r="HJ30" i="23" s="1"/>
  <c r="HJ39" i="23" a="1"/>
  <c r="HJ39" i="23" s="1"/>
  <c r="HJ35" i="23" a="1"/>
  <c r="HJ35" i="23" s="1"/>
  <c r="HJ27" i="23" a="1"/>
  <c r="HJ27" i="23" s="1"/>
  <c r="HJ25" i="23" a="1"/>
  <c r="HJ25" i="23" s="1"/>
  <c r="HJ28" i="23" a="1"/>
  <c r="HJ28" i="23" s="1"/>
  <c r="HJ26" i="23" a="1"/>
  <c r="HJ26" i="23" s="1"/>
  <c r="HJ24" i="23" a="1"/>
  <c r="HJ24" i="23" s="1"/>
  <c r="HJ20" i="23" a="1"/>
  <c r="HJ20" i="23" s="1"/>
  <c r="HJ18" i="23" a="1"/>
  <c r="HJ18" i="23" s="1"/>
  <c r="HJ21" i="23" a="1"/>
  <c r="HJ21" i="23" s="1"/>
  <c r="HJ22" i="23" a="1"/>
  <c r="HJ22" i="23" s="1"/>
  <c r="HJ23" i="23" a="1"/>
  <c r="HJ23" i="23" s="1"/>
  <c r="HJ19" i="23" a="1"/>
  <c r="HJ19" i="23" s="1"/>
  <c r="HJ17" i="23" a="1"/>
  <c r="HJ17" i="23" s="1"/>
  <c r="HJ16" i="23" a="1"/>
  <c r="HJ16" i="23" s="1"/>
  <c r="HJ15" i="23" a="1"/>
  <c r="HJ15" i="23" s="1"/>
  <c r="HJ14" i="23" a="1"/>
  <c r="HJ14" i="23" s="1"/>
  <c r="HJ13" i="23" a="1"/>
  <c r="HJ13" i="23" s="1"/>
  <c r="HJ11" i="23" a="1"/>
  <c r="HJ11" i="23" s="1"/>
  <c r="HJ8" i="23" a="1"/>
  <c r="HJ8" i="23" s="1"/>
  <c r="HJ6" i="23" a="1"/>
  <c r="HJ6" i="23" s="1"/>
  <c r="HJ4" i="23" a="1"/>
  <c r="HJ4" i="23" s="1"/>
  <c r="HJ9" i="23" a="1"/>
  <c r="HJ9" i="23" s="1"/>
  <c r="HJ7" i="23" a="1"/>
  <c r="HJ7" i="23" s="1"/>
  <c r="HJ5" i="23" a="1"/>
  <c r="HJ5" i="23" s="1"/>
  <c r="HJ10" i="23" a="1"/>
  <c r="HJ10" i="23" s="1"/>
  <c r="HJ12" i="23" a="1"/>
  <c r="HJ12" i="23" s="1"/>
  <c r="HQ101" i="23" a="1"/>
  <c r="HQ101" i="23" s="1"/>
  <c r="HQ99" i="23" a="1"/>
  <c r="HQ99" i="23" s="1"/>
  <c r="HQ103" i="23" a="1"/>
  <c r="HQ103" i="23" s="1"/>
  <c r="HQ102" i="23" a="1"/>
  <c r="HQ102" i="23" s="1"/>
  <c r="HQ100" i="23" a="1"/>
  <c r="HQ100" i="23" s="1"/>
  <c r="HQ98" i="23" a="1"/>
  <c r="HQ98" i="23" s="1"/>
  <c r="HQ97" i="23" a="1"/>
  <c r="HQ97" i="23" s="1"/>
  <c r="HQ96" i="23" a="1"/>
  <c r="HQ96" i="23" s="1"/>
  <c r="HQ94" i="23" a="1"/>
  <c r="HQ94" i="23" s="1"/>
  <c r="HQ95" i="23" a="1"/>
  <c r="HQ95" i="23" s="1"/>
  <c r="HQ92" i="23" a="1"/>
  <c r="HQ92" i="23" s="1"/>
  <c r="HQ91" i="23" a="1"/>
  <c r="HQ91" i="23" s="1"/>
  <c r="HQ93" i="23" a="1"/>
  <c r="HQ93" i="23" s="1"/>
  <c r="HQ90" i="23" a="1"/>
  <c r="HQ90" i="23" s="1"/>
  <c r="HQ89" i="23" a="1"/>
  <c r="HQ89" i="23" s="1"/>
  <c r="HQ87" i="23" a="1"/>
  <c r="HQ87" i="23" s="1"/>
  <c r="HQ86" i="23" a="1"/>
  <c r="HQ86" i="23" s="1"/>
  <c r="HQ83" i="23" a="1"/>
  <c r="HQ83" i="23" s="1"/>
  <c r="HQ88" i="23" a="1"/>
  <c r="HQ88" i="23" s="1"/>
  <c r="HQ85" i="23" a="1"/>
  <c r="HQ85" i="23" s="1"/>
  <c r="HQ82" i="23" a="1"/>
  <c r="HQ82" i="23" s="1"/>
  <c r="HQ80" i="23" a="1"/>
  <c r="HQ80" i="23" s="1"/>
  <c r="HQ84" i="23" a="1"/>
  <c r="HQ84" i="23" s="1"/>
  <c r="HQ81" i="23" a="1"/>
  <c r="HQ81" i="23" s="1"/>
  <c r="HQ76" i="23" a="1"/>
  <c r="HQ76" i="23" s="1"/>
  <c r="HQ74" i="23" a="1"/>
  <c r="HQ74" i="23" s="1"/>
  <c r="HQ77" i="23" a="1"/>
  <c r="HQ77" i="23" s="1"/>
  <c r="HQ78" i="23" a="1"/>
  <c r="HQ78" i="23" s="1"/>
  <c r="HQ79" i="23" a="1"/>
  <c r="HQ79" i="23" s="1"/>
  <c r="HQ75" i="23" a="1"/>
  <c r="HQ75" i="23" s="1"/>
  <c r="HQ71" i="23" a="1"/>
  <c r="HQ71" i="23" s="1"/>
  <c r="HQ73" i="23" a="1"/>
  <c r="HQ73" i="23" s="1"/>
  <c r="HQ72" i="23" a="1"/>
  <c r="HQ72" i="23" s="1"/>
  <c r="HQ70" i="23" a="1"/>
  <c r="HQ70" i="23" s="1"/>
  <c r="HQ68" i="23" a="1"/>
  <c r="HQ68" i="23" s="1"/>
  <c r="HQ65" i="23" a="1"/>
  <c r="HQ65" i="23" s="1"/>
  <c r="HQ63" i="23" a="1"/>
  <c r="HQ63" i="23" s="1"/>
  <c r="HQ61" i="23" a="1"/>
  <c r="HQ61" i="23" s="1"/>
  <c r="HQ67" i="23" a="1"/>
  <c r="HQ67" i="23" s="1"/>
  <c r="HQ66" i="23" a="1"/>
  <c r="HQ66" i="23" s="1"/>
  <c r="HQ59" i="23" a="1"/>
  <c r="HQ59" i="23" s="1"/>
  <c r="HQ69" i="23" a="1"/>
  <c r="HQ69" i="23" s="1"/>
  <c r="HQ64" i="23" a="1"/>
  <c r="HQ64" i="23" s="1"/>
  <c r="HQ62" i="23" a="1"/>
  <c r="HQ62" i="23" s="1"/>
  <c r="HQ60" i="23" a="1"/>
  <c r="HQ60" i="23" s="1"/>
  <c r="HQ57" i="23" a="1"/>
  <c r="HQ57" i="23" s="1"/>
  <c r="HQ53" i="23" a="1"/>
  <c r="HQ53" i="23" s="1"/>
  <c r="HQ51" i="23" a="1"/>
  <c r="HQ51" i="23" s="1"/>
  <c r="HQ49" i="23" a="1"/>
  <c r="HQ49" i="23" s="1"/>
  <c r="HQ54" i="23" a="1"/>
  <c r="HQ54" i="23" s="1"/>
  <c r="HQ52" i="23" a="1"/>
  <c r="HQ52" i="23" s="1"/>
  <c r="HQ50" i="23" a="1"/>
  <c r="HQ50" i="23" s="1"/>
  <c r="HQ47" i="23" a="1"/>
  <c r="HQ47" i="23" s="1"/>
  <c r="HQ58" i="23" a="1"/>
  <c r="HQ58" i="23" s="1"/>
  <c r="HQ56" i="23" a="1"/>
  <c r="HQ56" i="23" s="1"/>
  <c r="HQ55" i="23" a="1"/>
  <c r="HQ55" i="23" s="1"/>
  <c r="HQ48" i="23" a="1"/>
  <c r="HQ48" i="23" s="1"/>
  <c r="HQ43" i="23" a="1"/>
  <c r="HQ43" i="23" s="1"/>
  <c r="HQ42" i="23" a="1"/>
  <c r="HQ42" i="23" s="1"/>
  <c r="HQ45" i="23" a="1"/>
  <c r="HQ45" i="23" s="1"/>
  <c r="HQ40" i="23" a="1"/>
  <c r="HQ40" i="23" s="1"/>
  <c r="HQ46" i="23" a="1"/>
  <c r="HQ46" i="23" s="1"/>
  <c r="HQ44" i="23" a="1"/>
  <c r="HQ44" i="23" s="1"/>
  <c r="HQ35" i="23" a="1"/>
  <c r="HQ35" i="23" s="1"/>
  <c r="HQ39" i="23" a="1"/>
  <c r="HQ39" i="23" s="1"/>
  <c r="HQ41" i="23" a="1"/>
  <c r="HQ41" i="23" s="1"/>
  <c r="HQ31" i="23" a="1"/>
  <c r="HQ31" i="23" s="1"/>
  <c r="HQ29" i="23" a="1"/>
  <c r="HQ29" i="23" s="1"/>
  <c r="HQ34" i="23" a="1"/>
  <c r="HQ34" i="23" s="1"/>
  <c r="HQ33" i="23" a="1"/>
  <c r="HQ33" i="23" s="1"/>
  <c r="HQ32" i="23" a="1"/>
  <c r="HQ32" i="23" s="1"/>
  <c r="HQ38" i="23" a="1"/>
  <c r="HQ38" i="23" s="1"/>
  <c r="HQ37" i="23" a="1"/>
  <c r="HQ37" i="23" s="1"/>
  <c r="HQ36" i="23" a="1"/>
  <c r="HQ36" i="23" s="1"/>
  <c r="HQ30" i="23" a="1"/>
  <c r="HQ30" i="23" s="1"/>
  <c r="HQ27" i="23" a="1"/>
  <c r="HQ27" i="23" s="1"/>
  <c r="HQ25" i="23" a="1"/>
  <c r="HQ25" i="23" s="1"/>
  <c r="HQ26" i="23" a="1"/>
  <c r="HQ26" i="23" s="1"/>
  <c r="HQ24" i="23" a="1"/>
  <c r="HQ24" i="23" s="1"/>
  <c r="HQ28" i="23" a="1"/>
  <c r="HQ28" i="23" s="1"/>
  <c r="HQ23" i="23" a="1"/>
  <c r="HQ23" i="23" s="1"/>
  <c r="HQ21" i="23" a="1"/>
  <c r="HQ21" i="23" s="1"/>
  <c r="HQ22" i="23" a="1"/>
  <c r="HQ22" i="23" s="1"/>
  <c r="HQ19" i="23" a="1"/>
  <c r="HQ19" i="23" s="1"/>
  <c r="HQ18" i="23" a="1"/>
  <c r="HQ18" i="23" s="1"/>
  <c r="HQ20" i="23" a="1"/>
  <c r="HQ20" i="23" s="1"/>
  <c r="HQ17" i="23" a="1"/>
  <c r="HQ17" i="23" s="1"/>
  <c r="HQ15" i="23" a="1"/>
  <c r="HQ15" i="23" s="1"/>
  <c r="HQ8" i="23" a="1"/>
  <c r="HQ8" i="23" s="1"/>
  <c r="HQ6" i="23" a="1"/>
  <c r="HQ6" i="23" s="1"/>
  <c r="HQ4" i="23" a="1"/>
  <c r="HQ4" i="23" s="1"/>
  <c r="HQ14" i="23" a="1"/>
  <c r="HQ14" i="23" s="1"/>
  <c r="HQ9" i="23" a="1"/>
  <c r="HQ9" i="23" s="1"/>
  <c r="HQ16" i="23" a="1"/>
  <c r="HQ16" i="23" s="1"/>
  <c r="HQ10" i="23" a="1"/>
  <c r="HQ10" i="23" s="1"/>
  <c r="HQ7" i="23" a="1"/>
  <c r="HQ7" i="23" s="1"/>
  <c r="HQ5" i="23" a="1"/>
  <c r="HQ5" i="23" s="1"/>
  <c r="HQ13" i="23" a="1"/>
  <c r="HQ13" i="23" s="1"/>
  <c r="HQ12" i="23" a="1"/>
  <c r="HQ12" i="23" s="1"/>
  <c r="HQ11" i="23" a="1"/>
  <c r="HQ11" i="23" s="1"/>
  <c r="EG103" i="23" a="1"/>
  <c r="EG103" i="23" s="1"/>
  <c r="EG101" i="23" a="1"/>
  <c r="EG101" i="23" s="1"/>
  <c r="EG102" i="23" a="1"/>
  <c r="EG102" i="23" s="1"/>
  <c r="EG99" i="23" a="1"/>
  <c r="EG99" i="23" s="1"/>
  <c r="EG98" i="23" a="1"/>
  <c r="EG98" i="23" s="1"/>
  <c r="EG95" i="23" a="1"/>
  <c r="EG95" i="23" s="1"/>
  <c r="EG100" i="23" a="1"/>
  <c r="EG100" i="23" s="1"/>
  <c r="EG93" i="23" a="1"/>
  <c r="EG93" i="23" s="1"/>
  <c r="EG97" i="23" a="1"/>
  <c r="EG97" i="23" s="1"/>
  <c r="EG92" i="23" a="1"/>
  <c r="EG92" i="23" s="1"/>
  <c r="EG94" i="23" a="1"/>
  <c r="EG94" i="23" s="1"/>
  <c r="EG89" i="23" a="1"/>
  <c r="EG89" i="23" s="1"/>
  <c r="EG91" i="23" a="1"/>
  <c r="EG91" i="23" s="1"/>
  <c r="EG96" i="23" a="1"/>
  <c r="EG96" i="23" s="1"/>
  <c r="EG88" i="23" a="1"/>
  <c r="EG88" i="23" s="1"/>
  <c r="EG87" i="23" a="1"/>
  <c r="EG87" i="23" s="1"/>
  <c r="EG90" i="23" a="1"/>
  <c r="EG90" i="23" s="1"/>
  <c r="EG86" i="23" a="1"/>
  <c r="EG86" i="23" s="1"/>
  <c r="EG81" i="23" a="1"/>
  <c r="EG81" i="23" s="1"/>
  <c r="EG83" i="23" a="1"/>
  <c r="EG83" i="23" s="1"/>
  <c r="EG82" i="23" a="1"/>
  <c r="EG82" i="23" s="1"/>
  <c r="EG85" i="23" a="1"/>
  <c r="EG85" i="23" s="1"/>
  <c r="EG84" i="23" a="1"/>
  <c r="EG84" i="23" s="1"/>
  <c r="EG80" i="23" a="1"/>
  <c r="EG80" i="23" s="1"/>
  <c r="EG78" i="23" a="1"/>
  <c r="EG78" i="23" s="1"/>
  <c r="EG75" i="23" a="1"/>
  <c r="EG75" i="23" s="1"/>
  <c r="EG79" i="23" a="1"/>
  <c r="EG79" i="23" s="1"/>
  <c r="EG77" i="23" a="1"/>
  <c r="EG77" i="23" s="1"/>
  <c r="EG76" i="23" a="1"/>
  <c r="EG76" i="23" s="1"/>
  <c r="EG70" i="23" a="1"/>
  <c r="EG70" i="23" s="1"/>
  <c r="EG72" i="23" a="1"/>
  <c r="EG72" i="23" s="1"/>
  <c r="EG74" i="23" a="1"/>
  <c r="EG74" i="23" s="1"/>
  <c r="EG71" i="23" a="1"/>
  <c r="EG71" i="23" s="1"/>
  <c r="EG73" i="23" a="1"/>
  <c r="EG73" i="23" s="1"/>
  <c r="EG59" i="23" a="1"/>
  <c r="EG59" i="23" s="1"/>
  <c r="EG69" i="23" a="1"/>
  <c r="EG69" i="23" s="1"/>
  <c r="EG65" i="23" a="1"/>
  <c r="EG65" i="23" s="1"/>
  <c r="EG63" i="23" a="1"/>
  <c r="EG63" i="23" s="1"/>
  <c r="EG61" i="23" a="1"/>
  <c r="EG61" i="23" s="1"/>
  <c r="EG68" i="23" a="1"/>
  <c r="EG68" i="23" s="1"/>
  <c r="EG67" i="23" a="1"/>
  <c r="EG67" i="23" s="1"/>
  <c r="EG66" i="23" a="1"/>
  <c r="EG66" i="23" s="1"/>
  <c r="EG64" i="23" a="1"/>
  <c r="EG64" i="23" s="1"/>
  <c r="EG62" i="23" a="1"/>
  <c r="EG62" i="23" s="1"/>
  <c r="EG60" i="23" a="1"/>
  <c r="EG60" i="23" s="1"/>
  <c r="EG58" i="23" a="1"/>
  <c r="EG58" i="23" s="1"/>
  <c r="EG55" i="23" a="1"/>
  <c r="EG55" i="23" s="1"/>
  <c r="EG53" i="23" a="1"/>
  <c r="EG53" i="23" s="1"/>
  <c r="EG51" i="23" a="1"/>
  <c r="EG51" i="23" s="1"/>
  <c r="EG57" i="23" a="1"/>
  <c r="EG57" i="23" s="1"/>
  <c r="EG56" i="23" a="1"/>
  <c r="EG56" i="23" s="1"/>
  <c r="EG49" i="23" a="1"/>
  <c r="EG49" i="23" s="1"/>
  <c r="EG54" i="23" a="1"/>
  <c r="EG54" i="23" s="1"/>
  <c r="EG52" i="23" a="1"/>
  <c r="EG52" i="23" s="1"/>
  <c r="EG50" i="23" a="1"/>
  <c r="EG50" i="23" s="1"/>
  <c r="EG41" i="23" a="1"/>
  <c r="EG41" i="23" s="1"/>
  <c r="EG44" i="23" a="1"/>
  <c r="EG44" i="23" s="1"/>
  <c r="EG43" i="23" a="1"/>
  <c r="EG43" i="23" s="1"/>
  <c r="EG47" i="23" a="1"/>
  <c r="EG47" i="23" s="1"/>
  <c r="EG45" i="23" a="1"/>
  <c r="EG45" i="23" s="1"/>
  <c r="EG40" i="23" a="1"/>
  <c r="EG40" i="23" s="1"/>
  <c r="EG48" i="23" a="1"/>
  <c r="EG48" i="23" s="1"/>
  <c r="EG46" i="23" a="1"/>
  <c r="EG46" i="23" s="1"/>
  <c r="EG38" i="23" a="1"/>
  <c r="EG38" i="23" s="1"/>
  <c r="EG33" i="23" a="1"/>
  <c r="EG33" i="23" s="1"/>
  <c r="EG42" i="23" a="1"/>
  <c r="EG42" i="23" s="1"/>
  <c r="EG36" i="23" a="1"/>
  <c r="EG36" i="23" s="1"/>
  <c r="EG31" i="23" a="1"/>
  <c r="EG31" i="23" s="1"/>
  <c r="EG39" i="23" a="1"/>
  <c r="EG39" i="23" s="1"/>
  <c r="EG37" i="23" a="1"/>
  <c r="EG37" i="23" s="1"/>
  <c r="EG35" i="23" a="1"/>
  <c r="EG35" i="23" s="1"/>
  <c r="EG34" i="23" a="1"/>
  <c r="EG34" i="23" s="1"/>
  <c r="EG32" i="23" a="1"/>
  <c r="EG32" i="23" s="1"/>
  <c r="EG30" i="23" a="1"/>
  <c r="EG30" i="23" s="1"/>
  <c r="EG27" i="23" a="1"/>
  <c r="EG27" i="23" s="1"/>
  <c r="EG25" i="23" a="1"/>
  <c r="EG25" i="23" s="1"/>
  <c r="EG29" i="23" a="1"/>
  <c r="EG29" i="23" s="1"/>
  <c r="EG28" i="23" a="1"/>
  <c r="EG28" i="23" s="1"/>
  <c r="EG26" i="23" a="1"/>
  <c r="EG26" i="23" s="1"/>
  <c r="EG24" i="23" a="1"/>
  <c r="EG24" i="23" s="1"/>
  <c r="EG23" i="23" a="1"/>
  <c r="EG23" i="23" s="1"/>
  <c r="EG20" i="23" a="1"/>
  <c r="EG20" i="23" s="1"/>
  <c r="EG21" i="23" a="1"/>
  <c r="EG21" i="23" s="1"/>
  <c r="EG19" i="23" a="1"/>
  <c r="EG19" i="23" s="1"/>
  <c r="EG22" i="23" a="1"/>
  <c r="EG22" i="23" s="1"/>
  <c r="EG18" i="23" a="1"/>
  <c r="EG18" i="23" s="1"/>
  <c r="EG17" i="23" a="1"/>
  <c r="EG17" i="23" s="1"/>
  <c r="EG15" i="23" a="1"/>
  <c r="EG15" i="23" s="1"/>
  <c r="EG16" i="23" a="1"/>
  <c r="EG16" i="23" s="1"/>
  <c r="EG8" i="23" a="1"/>
  <c r="EG8" i="23" s="1"/>
  <c r="EG6" i="23" a="1"/>
  <c r="EG6" i="23" s="1"/>
  <c r="EG4" i="23" a="1"/>
  <c r="EG4" i="23" s="1"/>
  <c r="EG10" i="23" a="1"/>
  <c r="EG10" i="23" s="1"/>
  <c r="EG9" i="23" a="1"/>
  <c r="EG9" i="23" s="1"/>
  <c r="EG7" i="23" a="1"/>
  <c r="EG7" i="23" s="1"/>
  <c r="EG5" i="23" a="1"/>
  <c r="EG5" i="23" s="1"/>
  <c r="EG11" i="23" a="1"/>
  <c r="EG11" i="23" s="1"/>
  <c r="EG14" i="23" a="1"/>
  <c r="EG14" i="23" s="1"/>
  <c r="EG13" i="23" a="1"/>
  <c r="EG13" i="23" s="1"/>
  <c r="EG12" i="23" a="1"/>
  <c r="EG12" i="23" s="1"/>
  <c r="EO103" i="23" a="1"/>
  <c r="EO103" i="23" s="1"/>
  <c r="EO101" i="23" a="1"/>
  <c r="EO101" i="23" s="1"/>
  <c r="EO102" i="23" a="1"/>
  <c r="EO102" i="23" s="1"/>
  <c r="EO100" i="23" a="1"/>
  <c r="EO100" i="23" s="1"/>
  <c r="EO98" i="23" a="1"/>
  <c r="EO98" i="23" s="1"/>
  <c r="EO99" i="23" a="1"/>
  <c r="EO99" i="23" s="1"/>
  <c r="EO97" i="23" a="1"/>
  <c r="EO97" i="23" s="1"/>
  <c r="EO96" i="23" a="1"/>
  <c r="EO96" i="23" s="1"/>
  <c r="EO93" i="23" a="1"/>
  <c r="EO93" i="23" s="1"/>
  <c r="EO92" i="23" a="1"/>
  <c r="EO92" i="23" s="1"/>
  <c r="EO95" i="23" a="1"/>
  <c r="EO95" i="23" s="1"/>
  <c r="EO94" i="23" a="1"/>
  <c r="EO94" i="23" s="1"/>
  <c r="EO91" i="23" a="1"/>
  <c r="EO91" i="23" s="1"/>
  <c r="EO89" i="23" a="1"/>
  <c r="EO89" i="23" s="1"/>
  <c r="EO84" i="23" a="1"/>
  <c r="EO84" i="23" s="1"/>
  <c r="EO88" i="23" a="1"/>
  <c r="EO88" i="23" s="1"/>
  <c r="EO87" i="23" a="1"/>
  <c r="EO87" i="23" s="1"/>
  <c r="EO86" i="23" a="1"/>
  <c r="EO86" i="23" s="1"/>
  <c r="EO90" i="23" a="1"/>
  <c r="EO90" i="23" s="1"/>
  <c r="EO85" i="23" a="1"/>
  <c r="EO85" i="23" s="1"/>
  <c r="EO82" i="23" a="1"/>
  <c r="EO82" i="23" s="1"/>
  <c r="EO80" i="23" a="1"/>
  <c r="EO80" i="23" s="1"/>
  <c r="EO83" i="23" a="1"/>
  <c r="EO83" i="23" s="1"/>
  <c r="EO81" i="23" a="1"/>
  <c r="EO81" i="23" s="1"/>
  <c r="EO78" i="23" a="1"/>
  <c r="EO78" i="23" s="1"/>
  <c r="EO79" i="23" a="1"/>
  <c r="EO79" i="23" s="1"/>
  <c r="EO76" i="23" a="1"/>
  <c r="EO76" i="23" s="1"/>
  <c r="EO77" i="23" a="1"/>
  <c r="EO77" i="23" s="1"/>
  <c r="EO75" i="23" a="1"/>
  <c r="EO75" i="23" s="1"/>
  <c r="EO74" i="23" a="1"/>
  <c r="EO74" i="23" s="1"/>
  <c r="EO71" i="23" a="1"/>
  <c r="EO71" i="23" s="1"/>
  <c r="EO73" i="23" a="1"/>
  <c r="EO73" i="23" s="1"/>
  <c r="EO72" i="23" a="1"/>
  <c r="EO72" i="23" s="1"/>
  <c r="EO69" i="23" a="1"/>
  <c r="EO69" i="23" s="1"/>
  <c r="EO68" i="23" a="1"/>
  <c r="EO68" i="23" s="1"/>
  <c r="EO67" i="23" a="1"/>
  <c r="EO67" i="23" s="1"/>
  <c r="EO65" i="23" a="1"/>
  <c r="EO65" i="23" s="1"/>
  <c r="EO63" i="23" a="1"/>
  <c r="EO63" i="23" s="1"/>
  <c r="EO61" i="23" a="1"/>
  <c r="EO61" i="23" s="1"/>
  <c r="EO59" i="23" a="1"/>
  <c r="EO59" i="23" s="1"/>
  <c r="EO70" i="23" a="1"/>
  <c r="EO70" i="23" s="1"/>
  <c r="EO66" i="23" a="1"/>
  <c r="EO66" i="23" s="1"/>
  <c r="EO64" i="23" a="1"/>
  <c r="EO64" i="23" s="1"/>
  <c r="EO62" i="23" a="1"/>
  <c r="EO62" i="23" s="1"/>
  <c r="EO60" i="23" a="1"/>
  <c r="EO60" i="23" s="1"/>
  <c r="EO55" i="23" a="1"/>
  <c r="EO55" i="23" s="1"/>
  <c r="EO53" i="23" a="1"/>
  <c r="EO53" i="23" s="1"/>
  <c r="EO51" i="23" a="1"/>
  <c r="EO51" i="23" s="1"/>
  <c r="EO49" i="23" a="1"/>
  <c r="EO49" i="23" s="1"/>
  <c r="EO58" i="23" a="1"/>
  <c r="EO58" i="23" s="1"/>
  <c r="EO54" i="23" a="1"/>
  <c r="EO54" i="23" s="1"/>
  <c r="EO52" i="23" a="1"/>
  <c r="EO52" i="23" s="1"/>
  <c r="EO50" i="23" a="1"/>
  <c r="EO50" i="23" s="1"/>
  <c r="EO47" i="23" a="1"/>
  <c r="EO47" i="23" s="1"/>
  <c r="EO56" i="23" a="1"/>
  <c r="EO56" i="23" s="1"/>
  <c r="EO57" i="23" a="1"/>
  <c r="EO57" i="23" s="1"/>
  <c r="EO48" i="23" a="1"/>
  <c r="EO48" i="23" s="1"/>
  <c r="EO44" i="23" a="1"/>
  <c r="EO44" i="23" s="1"/>
  <c r="EO43" i="23" a="1"/>
  <c r="EO43" i="23" s="1"/>
  <c r="EO45" i="23" a="1"/>
  <c r="EO45" i="23" s="1"/>
  <c r="EO38" i="23" a="1"/>
  <c r="EO38" i="23" s="1"/>
  <c r="EO42" i="23" a="1"/>
  <c r="EO42" i="23" s="1"/>
  <c r="EO41" i="23" a="1"/>
  <c r="EO41" i="23" s="1"/>
  <c r="EO46" i="23" a="1"/>
  <c r="EO46" i="23" s="1"/>
  <c r="EO31" i="23" a="1"/>
  <c r="EO31" i="23" s="1"/>
  <c r="EO40" i="23" a="1"/>
  <c r="EO40" i="23" s="1"/>
  <c r="EO39" i="23" a="1"/>
  <c r="EO39" i="23" s="1"/>
  <c r="EO37" i="23" a="1"/>
  <c r="EO37" i="23" s="1"/>
  <c r="EO35" i="23" a="1"/>
  <c r="EO35" i="23" s="1"/>
  <c r="EO36" i="23" a="1"/>
  <c r="EO36" i="23" s="1"/>
  <c r="EO34" i="23" a="1"/>
  <c r="EO34" i="23" s="1"/>
  <c r="EO33" i="23" a="1"/>
  <c r="EO33" i="23" s="1"/>
  <c r="EO32" i="23" a="1"/>
  <c r="EO32" i="23" s="1"/>
  <c r="EO30" i="23" a="1"/>
  <c r="EO30" i="23" s="1"/>
  <c r="EO29" i="23" a="1"/>
  <c r="EO29" i="23" s="1"/>
  <c r="EO27" i="23" a="1"/>
  <c r="EO27" i="23" s="1"/>
  <c r="EO25" i="23" a="1"/>
  <c r="EO25" i="23" s="1"/>
  <c r="EO28" i="23" a="1"/>
  <c r="EO28" i="23" s="1"/>
  <c r="EO26" i="23" a="1"/>
  <c r="EO26" i="23" s="1"/>
  <c r="EO24" i="23" a="1"/>
  <c r="EO24" i="23" s="1"/>
  <c r="EO21" i="23" a="1"/>
  <c r="EO21" i="23" s="1"/>
  <c r="EO18" i="23" a="1"/>
  <c r="EO18" i="23" s="1"/>
  <c r="EO22" i="23" a="1"/>
  <c r="EO22" i="23" s="1"/>
  <c r="EO23" i="23" a="1"/>
  <c r="EO23" i="23" s="1"/>
  <c r="EO17" i="23" a="1"/>
  <c r="EO17" i="23" s="1"/>
  <c r="EO19" i="23" a="1"/>
  <c r="EO19" i="23" s="1"/>
  <c r="EO15" i="23" a="1"/>
  <c r="EO15" i="23" s="1"/>
  <c r="EO20" i="23" a="1"/>
  <c r="EO20" i="23" s="1"/>
  <c r="EO10" i="23" a="1"/>
  <c r="EO10" i="23" s="1"/>
  <c r="EO8" i="23" a="1"/>
  <c r="EO8" i="23" s="1"/>
  <c r="EO6" i="23" a="1"/>
  <c r="EO6" i="23" s="1"/>
  <c r="EO4" i="23" a="1"/>
  <c r="EO4" i="23" s="1"/>
  <c r="EO16" i="23" a="1"/>
  <c r="EO16" i="23" s="1"/>
  <c r="EO14" i="23" a="1"/>
  <c r="EO14" i="23" s="1"/>
  <c r="EO11" i="23" a="1"/>
  <c r="EO11" i="23" s="1"/>
  <c r="EO13" i="23" a="1"/>
  <c r="EO13" i="23" s="1"/>
  <c r="EO12" i="23" a="1"/>
  <c r="EO12" i="23" s="1"/>
  <c r="EO9" i="23" a="1"/>
  <c r="EO9" i="23" s="1"/>
  <c r="EO7" i="23" a="1"/>
  <c r="EO7" i="23" s="1"/>
  <c r="EO5" i="23" a="1"/>
  <c r="EO5" i="23" s="1"/>
  <c r="EV103" i="23" a="1"/>
  <c r="EV103" i="23" s="1"/>
  <c r="EV101" i="23" a="1"/>
  <c r="EV101" i="23" s="1"/>
  <c r="EV100" i="23" a="1"/>
  <c r="EV100" i="23" s="1"/>
  <c r="EV102" i="23" a="1"/>
  <c r="EV102" i="23" s="1"/>
  <c r="EV99" i="23" a="1"/>
  <c r="EV99" i="23" s="1"/>
  <c r="EV98" i="23" a="1"/>
  <c r="EV98" i="23" s="1"/>
  <c r="EV97" i="23" a="1"/>
  <c r="EV97" i="23" s="1"/>
  <c r="EV96" i="23" a="1"/>
  <c r="EV96" i="23" s="1"/>
  <c r="EV92" i="23" a="1"/>
  <c r="EV92" i="23" s="1"/>
  <c r="EV95" i="23" a="1"/>
  <c r="EV95" i="23" s="1"/>
  <c r="EV94" i="23" a="1"/>
  <c r="EV94" i="23" s="1"/>
  <c r="EV89" i="23" a="1"/>
  <c r="EV89" i="23" s="1"/>
  <c r="EV87" i="23" a="1"/>
  <c r="EV87" i="23" s="1"/>
  <c r="EV91" i="23" a="1"/>
  <c r="EV91" i="23" s="1"/>
  <c r="EV90" i="23" a="1"/>
  <c r="EV90" i="23" s="1"/>
  <c r="EV88" i="23" a="1"/>
  <c r="EV88" i="23" s="1"/>
  <c r="EV84" i="23" a="1"/>
  <c r="EV84" i="23" s="1"/>
  <c r="EV86" i="23" a="1"/>
  <c r="EV86" i="23" s="1"/>
  <c r="EV85" i="23" a="1"/>
  <c r="EV85" i="23" s="1"/>
  <c r="EV93" i="23" a="1"/>
  <c r="EV93" i="23" s="1"/>
  <c r="EV82" i="23" a="1"/>
  <c r="EV82" i="23" s="1"/>
  <c r="EV83" i="23" a="1"/>
  <c r="EV83" i="23" s="1"/>
  <c r="EV81" i="23" a="1"/>
  <c r="EV81" i="23" s="1"/>
  <c r="EV79" i="23" a="1"/>
  <c r="EV79" i="23" s="1"/>
  <c r="EV78" i="23" a="1"/>
  <c r="EV78" i="23" s="1"/>
  <c r="EV76" i="23" a="1"/>
  <c r="EV76" i="23" s="1"/>
  <c r="EV80" i="23" a="1"/>
  <c r="EV80" i="23" s="1"/>
  <c r="EV75" i="23" a="1"/>
  <c r="EV75" i="23" s="1"/>
  <c r="EV77" i="23" a="1"/>
  <c r="EV77" i="23" s="1"/>
  <c r="EV73" i="23" a="1"/>
  <c r="EV73" i="23" s="1"/>
  <c r="EV70" i="23" a="1"/>
  <c r="EV70" i="23" s="1"/>
  <c r="EV72" i="23" a="1"/>
  <c r="EV72" i="23" s="1"/>
  <c r="EV74" i="23" a="1"/>
  <c r="EV74" i="23" s="1"/>
  <c r="EV71" i="23" a="1"/>
  <c r="EV71" i="23" s="1"/>
  <c r="EV69" i="23" a="1"/>
  <c r="EV69" i="23" s="1"/>
  <c r="EV64" i="23" a="1"/>
  <c r="EV64" i="23" s="1"/>
  <c r="EV62" i="23" a="1"/>
  <c r="EV62" i="23" s="1"/>
  <c r="EV60" i="23" a="1"/>
  <c r="EV60" i="23" s="1"/>
  <c r="EV67" i="23" a="1"/>
  <c r="EV67" i="23" s="1"/>
  <c r="EV59" i="23" a="1"/>
  <c r="EV59" i="23" s="1"/>
  <c r="EV65" i="23" a="1"/>
  <c r="EV65" i="23" s="1"/>
  <c r="EV63" i="23" a="1"/>
  <c r="EV63" i="23" s="1"/>
  <c r="EV61" i="23" a="1"/>
  <c r="EV61" i="23" s="1"/>
  <c r="EV66" i="23" a="1"/>
  <c r="EV66" i="23" s="1"/>
  <c r="EV68" i="23" a="1"/>
  <c r="EV68" i="23" s="1"/>
  <c r="EV55" i="23" a="1"/>
  <c r="EV55" i="23" s="1"/>
  <c r="EV53" i="23" a="1"/>
  <c r="EV53" i="23" s="1"/>
  <c r="EV51" i="23" a="1"/>
  <c r="EV51" i="23" s="1"/>
  <c r="EV49" i="23" a="1"/>
  <c r="EV49" i="23" s="1"/>
  <c r="EV48" i="23" a="1"/>
  <c r="EV48" i="23" s="1"/>
  <c r="EV56" i="23" a="1"/>
  <c r="EV56" i="23" s="1"/>
  <c r="EV58" i="23" a="1"/>
  <c r="EV58" i="23" s="1"/>
  <c r="EV57" i="23" a="1"/>
  <c r="EV57" i="23" s="1"/>
  <c r="EV54" i="23" a="1"/>
  <c r="EV54" i="23" s="1"/>
  <c r="EV52" i="23" a="1"/>
  <c r="EV52" i="23" s="1"/>
  <c r="EV50" i="23" a="1"/>
  <c r="EV50" i="23" s="1"/>
  <c r="EV46" i="23" a="1"/>
  <c r="EV46" i="23" s="1"/>
  <c r="EV44" i="23" a="1"/>
  <c r="EV44" i="23" s="1"/>
  <c r="EV40" i="23" a="1"/>
  <c r="EV40" i="23" s="1"/>
  <c r="EV38" i="23" a="1"/>
  <c r="EV38" i="23" s="1"/>
  <c r="EV45" i="23" a="1"/>
  <c r="EV45" i="23" s="1"/>
  <c r="EV43" i="23" a="1"/>
  <c r="EV43" i="23" s="1"/>
  <c r="EV47" i="23" a="1"/>
  <c r="EV47" i="23" s="1"/>
  <c r="EV32" i="23" a="1"/>
  <c r="EV32" i="23" s="1"/>
  <c r="EV30" i="23" a="1"/>
  <c r="EV30" i="23" s="1"/>
  <c r="EV39" i="23" a="1"/>
  <c r="EV39" i="23" s="1"/>
  <c r="EV31" i="23" a="1"/>
  <c r="EV31" i="23" s="1"/>
  <c r="EV42" i="23" a="1"/>
  <c r="EV42" i="23" s="1"/>
  <c r="EV41" i="23" a="1"/>
  <c r="EV41" i="23" s="1"/>
  <c r="EV37" i="23" a="1"/>
  <c r="EV37" i="23" s="1"/>
  <c r="EV36" i="23" a="1"/>
  <c r="EV36" i="23" s="1"/>
  <c r="EV35" i="23" a="1"/>
  <c r="EV35" i="23" s="1"/>
  <c r="EV34" i="23" a="1"/>
  <c r="EV34" i="23" s="1"/>
  <c r="EV33" i="23" a="1"/>
  <c r="EV33" i="23" s="1"/>
  <c r="EV27" i="23" a="1"/>
  <c r="EV27" i="23" s="1"/>
  <c r="EV25" i="23" a="1"/>
  <c r="EV25" i="23" s="1"/>
  <c r="EV29" i="23" a="1"/>
  <c r="EV29" i="23" s="1"/>
  <c r="EV28" i="23" a="1"/>
  <c r="EV28" i="23" s="1"/>
  <c r="EV26" i="23" a="1"/>
  <c r="EV26" i="23" s="1"/>
  <c r="EV24" i="23" a="1"/>
  <c r="EV24" i="23" s="1"/>
  <c r="EV22" i="23" a="1"/>
  <c r="EV22" i="23" s="1"/>
  <c r="EV23" i="23" a="1"/>
  <c r="EV23" i="23" s="1"/>
  <c r="EV17" i="23" a="1"/>
  <c r="EV17" i="23" s="1"/>
  <c r="EV15" i="23" a="1"/>
  <c r="EV15" i="23" s="1"/>
  <c r="EV20" i="23" a="1"/>
  <c r="EV20" i="23" s="1"/>
  <c r="EV18" i="23" a="1"/>
  <c r="EV18" i="23" s="1"/>
  <c r="EV21" i="23" a="1"/>
  <c r="EV21" i="23" s="1"/>
  <c r="EV19" i="23" a="1"/>
  <c r="EV19" i="23" s="1"/>
  <c r="EV16" i="23" a="1"/>
  <c r="EV16" i="23" s="1"/>
  <c r="EV10" i="23" a="1"/>
  <c r="EV10" i="23" s="1"/>
  <c r="EV8" i="23" a="1"/>
  <c r="EV8" i="23" s="1"/>
  <c r="EV6" i="23" a="1"/>
  <c r="EV6" i="23" s="1"/>
  <c r="EV4" i="23" a="1"/>
  <c r="EV4" i="23" s="1"/>
  <c r="EV12" i="23" a="1"/>
  <c r="EV12" i="23" s="1"/>
  <c r="EV11" i="23" a="1"/>
  <c r="EV11" i="23" s="1"/>
  <c r="EV14" i="23" a="1"/>
  <c r="EV14" i="23" s="1"/>
  <c r="EV13" i="23" a="1"/>
  <c r="EV13" i="23" s="1"/>
  <c r="EV9" i="23" a="1"/>
  <c r="EV9" i="23" s="1"/>
  <c r="EV7" i="23" a="1"/>
  <c r="EV7" i="23" s="1"/>
  <c r="EV5" i="23" a="1"/>
  <c r="EV5" i="23" s="1"/>
  <c r="FC103" i="23" a="1"/>
  <c r="FC103" i="23" s="1"/>
  <c r="FC101" i="23" a="1"/>
  <c r="FC101" i="23" s="1"/>
  <c r="FC100" i="23" a="1"/>
  <c r="FC100" i="23" s="1"/>
  <c r="FC102" i="23" a="1"/>
  <c r="FC102" i="23" s="1"/>
  <c r="FC99" i="23" a="1"/>
  <c r="FC99" i="23" s="1"/>
  <c r="FC97" i="23" a="1"/>
  <c r="FC97" i="23" s="1"/>
  <c r="FC98" i="23" a="1"/>
  <c r="FC98" i="23" s="1"/>
  <c r="FC96" i="23" a="1"/>
  <c r="FC96" i="23" s="1"/>
  <c r="FC95" i="23" a="1"/>
  <c r="FC95" i="23" s="1"/>
  <c r="FC91" i="23" a="1"/>
  <c r="FC91" i="23" s="1"/>
  <c r="FC94" i="23" a="1"/>
  <c r="FC94" i="23" s="1"/>
  <c r="FC93" i="23" a="1"/>
  <c r="FC93" i="23" s="1"/>
  <c r="FC90" i="23" a="1"/>
  <c r="FC90" i="23" s="1"/>
  <c r="FC88" i="23" a="1"/>
  <c r="FC88" i="23" s="1"/>
  <c r="FC89" i="23" a="1"/>
  <c r="FC89" i="23" s="1"/>
  <c r="FC85" i="23" a="1"/>
  <c r="FC85" i="23" s="1"/>
  <c r="FC87" i="23" a="1"/>
  <c r="FC87" i="23" s="1"/>
  <c r="FC86" i="23" a="1"/>
  <c r="FC86" i="23" s="1"/>
  <c r="FC92" i="23" a="1"/>
  <c r="FC92" i="23" s="1"/>
  <c r="FC83" i="23" a="1"/>
  <c r="FC83" i="23" s="1"/>
  <c r="FC81" i="23" a="1"/>
  <c r="FC81" i="23" s="1"/>
  <c r="FC84" i="23" a="1"/>
  <c r="FC84" i="23" s="1"/>
  <c r="FC82" i="23" a="1"/>
  <c r="FC82" i="23" s="1"/>
  <c r="FC76" i="23" a="1"/>
  <c r="FC76" i="23" s="1"/>
  <c r="FC78" i="23" a="1"/>
  <c r="FC78" i="23" s="1"/>
  <c r="FC75" i="23" a="1"/>
  <c r="FC75" i="23" s="1"/>
  <c r="FC79" i="23" a="1"/>
  <c r="FC79" i="23" s="1"/>
  <c r="FC77" i="23" a="1"/>
  <c r="FC77" i="23" s="1"/>
  <c r="FC80" i="23" a="1"/>
  <c r="FC80" i="23" s="1"/>
  <c r="FC70" i="23" a="1"/>
  <c r="FC70" i="23" s="1"/>
  <c r="FC72" i="23" a="1"/>
  <c r="FC72" i="23" s="1"/>
  <c r="FC71" i="23" a="1"/>
  <c r="FC71" i="23" s="1"/>
  <c r="FC74" i="23" a="1"/>
  <c r="FC74" i="23" s="1"/>
  <c r="FC73" i="23" a="1"/>
  <c r="FC73" i="23" s="1"/>
  <c r="FC67" i="23" a="1"/>
  <c r="FC67" i="23" s="1"/>
  <c r="FC59" i="23" a="1"/>
  <c r="FC59" i="23" s="1"/>
  <c r="FC69" i="23" a="1"/>
  <c r="FC69" i="23" s="1"/>
  <c r="FC64" i="23" a="1"/>
  <c r="FC64" i="23" s="1"/>
  <c r="FC62" i="23" a="1"/>
  <c r="FC62" i="23" s="1"/>
  <c r="FC60" i="23" a="1"/>
  <c r="FC60" i="23" s="1"/>
  <c r="FC66" i="23" a="1"/>
  <c r="FC66" i="23" s="1"/>
  <c r="FC65" i="23" a="1"/>
  <c r="FC65" i="23" s="1"/>
  <c r="FC63" i="23" a="1"/>
  <c r="FC63" i="23" s="1"/>
  <c r="FC61" i="23" a="1"/>
  <c r="FC61" i="23" s="1"/>
  <c r="FC68" i="23" a="1"/>
  <c r="FC68" i="23" s="1"/>
  <c r="FC55" i="23" a="1"/>
  <c r="FC55" i="23" s="1"/>
  <c r="FC58" i="23" a="1"/>
  <c r="FC58" i="23" s="1"/>
  <c r="FC53" i="23" a="1"/>
  <c r="FC53" i="23" s="1"/>
  <c r="FC51" i="23" a="1"/>
  <c r="FC51" i="23" s="1"/>
  <c r="FC49" i="23" a="1"/>
  <c r="FC49" i="23" s="1"/>
  <c r="FC57" i="23" a="1"/>
  <c r="FC57" i="23" s="1"/>
  <c r="FC56" i="23" a="1"/>
  <c r="FC56" i="23" s="1"/>
  <c r="FC54" i="23" a="1"/>
  <c r="FC54" i="23" s="1"/>
  <c r="FC52" i="23" a="1"/>
  <c r="FC52" i="23" s="1"/>
  <c r="FC50" i="23" a="1"/>
  <c r="FC50" i="23" s="1"/>
  <c r="FC47" i="23" a="1"/>
  <c r="FC47" i="23" s="1"/>
  <c r="FC46" i="23" a="1"/>
  <c r="FC46" i="23" s="1"/>
  <c r="FC48" i="23" a="1"/>
  <c r="FC48" i="23" s="1"/>
  <c r="FC45" i="23" a="1"/>
  <c r="FC45" i="23" s="1"/>
  <c r="FC43" i="23" a="1"/>
  <c r="FC43" i="23" s="1"/>
  <c r="FC42" i="23" a="1"/>
  <c r="FC42" i="23" s="1"/>
  <c r="FC44" i="23" a="1"/>
  <c r="FC44" i="23" s="1"/>
  <c r="FC41" i="23" a="1"/>
  <c r="FC41" i="23" s="1"/>
  <c r="FC38" i="23" a="1"/>
  <c r="FC38" i="23" s="1"/>
  <c r="FC32" i="23" a="1"/>
  <c r="FC32" i="23" s="1"/>
  <c r="FC30" i="23" a="1"/>
  <c r="FC30" i="23" s="1"/>
  <c r="FC40" i="23" a="1"/>
  <c r="FC40" i="23" s="1"/>
  <c r="FC37" i="23" a="1"/>
  <c r="FC37" i="23" s="1"/>
  <c r="FC39" i="23" a="1"/>
  <c r="FC39" i="23" s="1"/>
  <c r="FC36" i="23" a="1"/>
  <c r="FC36" i="23" s="1"/>
  <c r="FC31" i="23" a="1"/>
  <c r="FC31" i="23" s="1"/>
  <c r="FC35" i="23" a="1"/>
  <c r="FC35" i="23" s="1"/>
  <c r="FC34" i="23" a="1"/>
  <c r="FC34" i="23" s="1"/>
  <c r="FC33" i="23" a="1"/>
  <c r="FC33" i="23" s="1"/>
  <c r="FC29" i="23" a="1"/>
  <c r="FC29" i="23" s="1"/>
  <c r="FC27" i="23" a="1"/>
  <c r="FC27" i="23" s="1"/>
  <c r="FC25" i="23" a="1"/>
  <c r="FC25" i="23" s="1"/>
  <c r="FC28" i="23" a="1"/>
  <c r="FC28" i="23" s="1"/>
  <c r="FC26" i="23" a="1"/>
  <c r="FC26" i="23" s="1"/>
  <c r="FC24" i="23" a="1"/>
  <c r="FC24" i="23" s="1"/>
  <c r="FC20" i="23" a="1"/>
  <c r="FC20" i="23" s="1"/>
  <c r="FC19" i="23" a="1"/>
  <c r="FC19" i="23" s="1"/>
  <c r="FC18" i="23" a="1"/>
  <c r="FC18" i="23" s="1"/>
  <c r="FC21" i="23" a="1"/>
  <c r="FC21" i="23" s="1"/>
  <c r="FC17" i="23" a="1"/>
  <c r="FC17" i="23" s="1"/>
  <c r="FC15" i="23" a="1"/>
  <c r="FC15" i="23" s="1"/>
  <c r="FC22" i="23" a="1"/>
  <c r="FC22" i="23" s="1"/>
  <c r="FC23" i="23" a="1"/>
  <c r="FC23" i="23" s="1"/>
  <c r="FC10" i="23" a="1"/>
  <c r="FC10" i="23" s="1"/>
  <c r="FC13" i="23" a="1"/>
  <c r="FC13" i="23" s="1"/>
  <c r="FC16" i="23" a="1"/>
  <c r="FC16" i="23" s="1"/>
  <c r="FC14" i="23" a="1"/>
  <c r="FC14" i="23" s="1"/>
  <c r="FC11" i="23" a="1"/>
  <c r="FC11" i="23" s="1"/>
  <c r="FC8" i="23" a="1"/>
  <c r="FC8" i="23" s="1"/>
  <c r="FC6" i="23" a="1"/>
  <c r="FC6" i="23" s="1"/>
  <c r="FC4" i="23" a="1"/>
  <c r="FC4" i="23" s="1"/>
  <c r="FC12" i="23" a="1"/>
  <c r="FC12" i="23" s="1"/>
  <c r="FC9" i="23" a="1"/>
  <c r="FC9" i="23" s="1"/>
  <c r="FC7" i="23" a="1"/>
  <c r="FC7" i="23" s="1"/>
  <c r="FC5" i="23" a="1"/>
  <c r="FC5" i="23" s="1"/>
  <c r="FK100" i="23" a="1"/>
  <c r="FK100" i="23" s="1"/>
  <c r="FK103" i="23" a="1"/>
  <c r="FK103" i="23" s="1"/>
  <c r="FK101" i="23" a="1"/>
  <c r="FK101" i="23" s="1"/>
  <c r="FK102" i="23" a="1"/>
  <c r="FK102" i="23" s="1"/>
  <c r="FK99" i="23" a="1"/>
  <c r="FK99" i="23" s="1"/>
  <c r="FK96" i="23" a="1"/>
  <c r="FK96" i="23" s="1"/>
  <c r="FK98" i="23" a="1"/>
  <c r="FK98" i="23" s="1"/>
  <c r="FK95" i="23" a="1"/>
  <c r="FK95" i="23" s="1"/>
  <c r="FK93" i="23" a="1"/>
  <c r="FK93" i="23" s="1"/>
  <c r="FK92" i="23" a="1"/>
  <c r="FK92" i="23" s="1"/>
  <c r="FK97" i="23" a="1"/>
  <c r="FK97" i="23" s="1"/>
  <c r="FK94" i="23" a="1"/>
  <c r="FK94" i="23" s="1"/>
  <c r="FK90" i="23" a="1"/>
  <c r="FK90" i="23" s="1"/>
  <c r="FK88" i="23" a="1"/>
  <c r="FK88" i="23" s="1"/>
  <c r="FK91" i="23" a="1"/>
  <c r="FK91" i="23" s="1"/>
  <c r="FK89" i="23" a="1"/>
  <c r="FK89" i="23" s="1"/>
  <c r="FK87" i="23" a="1"/>
  <c r="FK87" i="23" s="1"/>
  <c r="FK86" i="23" a="1"/>
  <c r="FK86" i="23" s="1"/>
  <c r="FK85" i="23" a="1"/>
  <c r="FK85" i="23" s="1"/>
  <c r="FK83" i="23" a="1"/>
  <c r="FK83" i="23" s="1"/>
  <c r="FK80" i="23" a="1"/>
  <c r="FK80" i="23" s="1"/>
  <c r="FK84" i="23" a="1"/>
  <c r="FK84" i="23" s="1"/>
  <c r="FK82" i="23" a="1"/>
  <c r="FK82" i="23" s="1"/>
  <c r="FK81" i="23" a="1"/>
  <c r="FK81" i="23" s="1"/>
  <c r="FK78" i="23" a="1"/>
  <c r="FK78" i="23" s="1"/>
  <c r="FK79" i="23" a="1"/>
  <c r="FK79" i="23" s="1"/>
  <c r="FK76" i="23" a="1"/>
  <c r="FK76" i="23" s="1"/>
  <c r="FK77" i="23" a="1"/>
  <c r="FK77" i="23" s="1"/>
  <c r="FK75" i="23" a="1"/>
  <c r="FK75" i="23" s="1"/>
  <c r="FK72" i="23" a="1"/>
  <c r="FK72" i="23" s="1"/>
  <c r="FK71" i="23" a="1"/>
  <c r="FK71" i="23" s="1"/>
  <c r="FK74" i="23" a="1"/>
  <c r="FK74" i="23" s="1"/>
  <c r="FK73" i="23" a="1"/>
  <c r="FK73" i="23" s="1"/>
  <c r="FK70" i="23" a="1"/>
  <c r="FK70" i="23" s="1"/>
  <c r="FK69" i="23" a="1"/>
  <c r="FK69" i="23" s="1"/>
  <c r="FK66" i="23" a="1"/>
  <c r="FK66" i="23" s="1"/>
  <c r="FK64" i="23" a="1"/>
  <c r="FK64" i="23" s="1"/>
  <c r="FK62" i="23" a="1"/>
  <c r="FK62" i="23" s="1"/>
  <c r="FK60" i="23" a="1"/>
  <c r="FK60" i="23" s="1"/>
  <c r="FK68" i="23" a="1"/>
  <c r="FK68" i="23" s="1"/>
  <c r="FK67" i="23" a="1"/>
  <c r="FK67" i="23" s="1"/>
  <c r="FK65" i="23" a="1"/>
  <c r="FK65" i="23" s="1"/>
  <c r="FK63" i="23" a="1"/>
  <c r="FK63" i="23" s="1"/>
  <c r="FK61" i="23" a="1"/>
  <c r="FK61" i="23" s="1"/>
  <c r="FK59" i="23" a="1"/>
  <c r="FK59" i="23" s="1"/>
  <c r="FK57" i="23" a="1"/>
  <c r="FK57" i="23" s="1"/>
  <c r="FK58" i="23" a="1"/>
  <c r="FK58" i="23" s="1"/>
  <c r="FK56" i="23" a="1"/>
  <c r="FK56" i="23" s="1"/>
  <c r="FK55" i="23" a="1"/>
  <c r="FK55" i="23" s="1"/>
  <c r="FK53" i="23" a="1"/>
  <c r="FK53" i="23" s="1"/>
  <c r="FK51" i="23" a="1"/>
  <c r="FK51" i="23" s="1"/>
  <c r="FK49" i="23" a="1"/>
  <c r="FK49" i="23" s="1"/>
  <c r="FK48" i="23" a="1"/>
  <c r="FK48" i="23" s="1"/>
  <c r="FK54" i="23" a="1"/>
  <c r="FK54" i="23" s="1"/>
  <c r="FK52" i="23" a="1"/>
  <c r="FK52" i="23" s="1"/>
  <c r="FK50" i="23" a="1"/>
  <c r="FK50" i="23" s="1"/>
  <c r="FK46" i="23" a="1"/>
  <c r="FK46" i="23" s="1"/>
  <c r="FK40" i="23" a="1"/>
  <c r="FK40" i="23" s="1"/>
  <c r="FK47" i="23" a="1"/>
  <c r="FK47" i="23" s="1"/>
  <c r="FK41" i="23" a="1"/>
  <c r="FK41" i="23" s="1"/>
  <c r="FK44" i="23" a="1"/>
  <c r="FK44" i="23" s="1"/>
  <c r="FK45" i="23" a="1"/>
  <c r="FK45" i="23" s="1"/>
  <c r="FK43" i="23" a="1"/>
  <c r="FK43" i="23" s="1"/>
  <c r="FK42" i="23" a="1"/>
  <c r="FK42" i="23" s="1"/>
  <c r="FK39" i="23" a="1"/>
  <c r="FK39" i="23" s="1"/>
  <c r="FK32" i="23" a="1"/>
  <c r="FK32" i="23" s="1"/>
  <c r="FK30" i="23" a="1"/>
  <c r="FK30" i="23" s="1"/>
  <c r="FK37" i="23" a="1"/>
  <c r="FK37" i="23" s="1"/>
  <c r="FK36" i="23" a="1"/>
  <c r="FK36" i="23" s="1"/>
  <c r="FK35" i="23" a="1"/>
  <c r="FK35" i="23" s="1"/>
  <c r="FK34" i="23" a="1"/>
  <c r="FK34" i="23" s="1"/>
  <c r="FK31" i="23" a="1"/>
  <c r="FK31" i="23" s="1"/>
  <c r="FK33" i="23" a="1"/>
  <c r="FK33" i="23" s="1"/>
  <c r="FK38" i="23" a="1"/>
  <c r="FK38" i="23" s="1"/>
  <c r="FK27" i="23" a="1"/>
  <c r="FK27" i="23" s="1"/>
  <c r="FK25" i="23" a="1"/>
  <c r="FK25" i="23" s="1"/>
  <c r="FK29" i="23" a="1"/>
  <c r="FK29" i="23" s="1"/>
  <c r="FK28" i="23" a="1"/>
  <c r="FK28" i="23" s="1"/>
  <c r="FK26" i="23" a="1"/>
  <c r="FK26" i="23" s="1"/>
  <c r="FK24" i="23" a="1"/>
  <c r="FK24" i="23" s="1"/>
  <c r="FK17" i="23" a="1"/>
  <c r="FK17" i="23" s="1"/>
  <c r="FK22" i="23" a="1"/>
  <c r="FK22" i="23" s="1"/>
  <c r="FK19" i="23" a="1"/>
  <c r="FK19" i="23" s="1"/>
  <c r="FK15" i="23" a="1"/>
  <c r="FK15" i="23" s="1"/>
  <c r="FK23" i="23" a="1"/>
  <c r="FK23" i="23" s="1"/>
  <c r="FK18" i="23" a="1"/>
  <c r="FK18" i="23" s="1"/>
  <c r="FK20" i="23" a="1"/>
  <c r="FK20" i="23" s="1"/>
  <c r="FK21" i="23" a="1"/>
  <c r="FK21" i="23" s="1"/>
  <c r="FK14" i="23" a="1"/>
  <c r="FK14" i="23" s="1"/>
  <c r="FK13" i="23" a="1"/>
  <c r="FK13" i="23" s="1"/>
  <c r="FK12" i="23" a="1"/>
  <c r="FK12" i="23" s="1"/>
  <c r="FK11" i="23" a="1"/>
  <c r="FK11" i="23" s="1"/>
  <c r="FK9" i="23" a="1"/>
  <c r="FK9" i="23" s="1"/>
  <c r="FK8" i="23" a="1"/>
  <c r="FK8" i="23" s="1"/>
  <c r="FK6" i="23" a="1"/>
  <c r="FK6" i="23" s="1"/>
  <c r="FK4" i="23" a="1"/>
  <c r="FK4" i="23" s="1"/>
  <c r="FK16" i="23" a="1"/>
  <c r="FK16" i="23" s="1"/>
  <c r="FK10" i="23" a="1"/>
  <c r="FK10" i="23" s="1"/>
  <c r="FK7" i="23" a="1"/>
  <c r="FK7" i="23" s="1"/>
  <c r="FK5" i="23" a="1"/>
  <c r="FK5" i="23" s="1"/>
  <c r="FS103" i="23" a="1"/>
  <c r="FS103" i="23" s="1"/>
  <c r="FS101" i="23" a="1"/>
  <c r="FS101" i="23" s="1"/>
  <c r="FS100" i="23" a="1"/>
  <c r="FS100" i="23" s="1"/>
  <c r="FS102" i="23" a="1"/>
  <c r="FS102" i="23" s="1"/>
  <c r="FS98" i="23" a="1"/>
  <c r="FS98" i="23" s="1"/>
  <c r="FS99" i="23" a="1"/>
  <c r="FS99" i="23" s="1"/>
  <c r="FS97" i="23" a="1"/>
  <c r="FS97" i="23" s="1"/>
  <c r="FS95" i="23" a="1"/>
  <c r="FS95" i="23" s="1"/>
  <c r="FS93" i="23" a="1"/>
  <c r="FS93" i="23" s="1"/>
  <c r="FS92" i="23" a="1"/>
  <c r="FS92" i="23" s="1"/>
  <c r="FS96" i="23" a="1"/>
  <c r="FS96" i="23" s="1"/>
  <c r="FS94" i="23" a="1"/>
  <c r="FS94" i="23" s="1"/>
  <c r="FS88" i="23" a="1"/>
  <c r="FS88" i="23" s="1"/>
  <c r="FS89" i="23" a="1"/>
  <c r="FS89" i="23" s="1"/>
  <c r="FS87" i="23" a="1"/>
  <c r="FS87" i="23" s="1"/>
  <c r="FS91" i="23" a="1"/>
  <c r="FS91" i="23" s="1"/>
  <c r="FS90" i="23" a="1"/>
  <c r="FS90" i="23" s="1"/>
  <c r="FS86" i="23" a="1"/>
  <c r="FS86" i="23" s="1"/>
  <c r="FS85" i="23" a="1"/>
  <c r="FS85" i="23" s="1"/>
  <c r="FS81" i="23" a="1"/>
  <c r="FS81" i="23" s="1"/>
  <c r="FS83" i="23" a="1"/>
  <c r="FS83" i="23" s="1"/>
  <c r="FS82" i="23" a="1"/>
  <c r="FS82" i="23" s="1"/>
  <c r="FS84" i="23" a="1"/>
  <c r="FS84" i="23" s="1"/>
  <c r="FS80" i="23" a="1"/>
  <c r="FS80" i="23" s="1"/>
  <c r="FS79" i="23" a="1"/>
  <c r="FS79" i="23" s="1"/>
  <c r="FS78" i="23" a="1"/>
  <c r="FS78" i="23" s="1"/>
  <c r="FS76" i="23" a="1"/>
  <c r="FS76" i="23" s="1"/>
  <c r="FS75" i="23" a="1"/>
  <c r="FS75" i="23" s="1"/>
  <c r="FS77" i="23" a="1"/>
  <c r="FS77" i="23" s="1"/>
  <c r="FS74" i="23" a="1"/>
  <c r="FS74" i="23" s="1"/>
  <c r="FS73" i="23" a="1"/>
  <c r="FS73" i="23" s="1"/>
  <c r="FS70" i="23" a="1"/>
  <c r="FS70" i="23" s="1"/>
  <c r="FS69" i="23" a="1"/>
  <c r="FS69" i="23" s="1"/>
  <c r="FS72" i="23" a="1"/>
  <c r="FS72" i="23" s="1"/>
  <c r="FS71" i="23" a="1"/>
  <c r="FS71" i="23" s="1"/>
  <c r="FS64" i="23" a="1"/>
  <c r="FS64" i="23" s="1"/>
  <c r="FS62" i="23" a="1"/>
  <c r="FS62" i="23" s="1"/>
  <c r="FS60" i="23" a="1"/>
  <c r="FS60" i="23" s="1"/>
  <c r="FS67" i="23" a="1"/>
  <c r="FS67" i="23" s="1"/>
  <c r="FS59" i="23" a="1"/>
  <c r="FS59" i="23" s="1"/>
  <c r="FS65" i="23" a="1"/>
  <c r="FS65" i="23" s="1"/>
  <c r="FS63" i="23" a="1"/>
  <c r="FS63" i="23" s="1"/>
  <c r="FS61" i="23" a="1"/>
  <c r="FS61" i="23" s="1"/>
  <c r="FS66" i="23" a="1"/>
  <c r="FS66" i="23" s="1"/>
  <c r="FS68" i="23" a="1"/>
  <c r="FS68" i="23" s="1"/>
  <c r="FS58" i="23" a="1"/>
  <c r="FS58" i="23" s="1"/>
  <c r="FS53" i="23" a="1"/>
  <c r="FS53" i="23" s="1"/>
  <c r="FS51" i="23" a="1"/>
  <c r="FS51" i="23" s="1"/>
  <c r="FS49" i="23" a="1"/>
  <c r="FS49" i="23" s="1"/>
  <c r="FS48" i="23" a="1"/>
  <c r="FS48" i="23" s="1"/>
  <c r="FS57" i="23" a="1"/>
  <c r="FS57" i="23" s="1"/>
  <c r="FS56" i="23" a="1"/>
  <c r="FS56" i="23" s="1"/>
  <c r="FS55" i="23" a="1"/>
  <c r="FS55" i="23" s="1"/>
  <c r="FS54" i="23" a="1"/>
  <c r="FS54" i="23" s="1"/>
  <c r="FS52" i="23" a="1"/>
  <c r="FS52" i="23" s="1"/>
  <c r="FS50" i="23" a="1"/>
  <c r="FS50" i="23" s="1"/>
  <c r="FS46" i="23" a="1"/>
  <c r="FS46" i="23" s="1"/>
  <c r="FS44" i="23" a="1"/>
  <c r="FS44" i="23" s="1"/>
  <c r="FS47" i="23" a="1"/>
  <c r="FS47" i="23" s="1"/>
  <c r="FS45" i="23" a="1"/>
  <c r="FS45" i="23" s="1"/>
  <c r="FS39" i="23" a="1"/>
  <c r="FS39" i="23" s="1"/>
  <c r="FS38" i="23" a="1"/>
  <c r="FS38" i="23" s="1"/>
  <c r="FS43" i="23" a="1"/>
  <c r="FS43" i="23" s="1"/>
  <c r="FS42" i="23" a="1"/>
  <c r="FS42" i="23" s="1"/>
  <c r="FS37" i="23" a="1"/>
  <c r="FS37" i="23" s="1"/>
  <c r="FS32" i="23" a="1"/>
  <c r="FS32" i="23" s="1"/>
  <c r="FS30" i="23" a="1"/>
  <c r="FS30" i="23" s="1"/>
  <c r="FS35" i="23" a="1"/>
  <c r="FS35" i="23" s="1"/>
  <c r="FS41" i="23" a="1"/>
  <c r="FS41" i="23" s="1"/>
  <c r="FS34" i="23" a="1"/>
  <c r="FS34" i="23" s="1"/>
  <c r="FS33" i="23" a="1"/>
  <c r="FS33" i="23" s="1"/>
  <c r="FS31" i="23" a="1"/>
  <c r="FS31" i="23" s="1"/>
  <c r="FS40" i="23" a="1"/>
  <c r="FS40" i="23" s="1"/>
  <c r="FS36" i="23" a="1"/>
  <c r="FS36" i="23" s="1"/>
  <c r="FS29" i="23" a="1"/>
  <c r="FS29" i="23" s="1"/>
  <c r="FS27" i="23" a="1"/>
  <c r="FS27" i="23" s="1"/>
  <c r="FS25" i="23" a="1"/>
  <c r="FS25" i="23" s="1"/>
  <c r="FS28" i="23" a="1"/>
  <c r="FS28" i="23" s="1"/>
  <c r="FS26" i="23" a="1"/>
  <c r="FS26" i="23" s="1"/>
  <c r="FS24" i="23" a="1"/>
  <c r="FS24" i="23" s="1"/>
  <c r="FS20" i="23" a="1"/>
  <c r="FS20" i="23" s="1"/>
  <c r="FS19" i="23" a="1"/>
  <c r="FS19" i="23" s="1"/>
  <c r="FS21" i="23" a="1"/>
  <c r="FS21" i="23" s="1"/>
  <c r="FS22" i="23" a="1"/>
  <c r="FS22" i="23" s="1"/>
  <c r="FS18" i="23" a="1"/>
  <c r="FS18" i="23" s="1"/>
  <c r="FS17" i="23" a="1"/>
  <c r="FS17" i="23" s="1"/>
  <c r="FS23" i="23" a="1"/>
  <c r="FS23" i="23" s="1"/>
  <c r="FS16" i="23" a="1"/>
  <c r="FS16" i="23" s="1"/>
  <c r="FS15" i="23" a="1"/>
  <c r="FS15" i="23" s="1"/>
  <c r="FS9" i="23" a="1"/>
  <c r="FS9" i="23" s="1"/>
  <c r="FS8" i="23" a="1"/>
  <c r="FS8" i="23" s="1"/>
  <c r="FS6" i="23" a="1"/>
  <c r="FS6" i="23" s="1"/>
  <c r="FS4" i="23" a="1"/>
  <c r="FS4" i="23" s="1"/>
  <c r="FS10" i="23" a="1"/>
  <c r="FS10" i="23" s="1"/>
  <c r="FS14" i="23" a="1"/>
  <c r="FS14" i="23" s="1"/>
  <c r="FS12" i="23" a="1"/>
  <c r="FS12" i="23" s="1"/>
  <c r="FS13" i="23" a="1"/>
  <c r="FS13" i="23" s="1"/>
  <c r="FS11" i="23" a="1"/>
  <c r="FS11" i="23" s="1"/>
  <c r="FS7" i="23" a="1"/>
  <c r="FS7" i="23" s="1"/>
  <c r="FS5" i="23" a="1"/>
  <c r="FS5" i="23" s="1"/>
  <c r="GF102" i="23" a="1"/>
  <c r="GF102" i="23" s="1"/>
  <c r="GF103" i="23" a="1"/>
  <c r="GF103" i="23" s="1"/>
  <c r="GF100" i="23" a="1"/>
  <c r="GF100" i="23" s="1"/>
  <c r="GF101" i="23" a="1"/>
  <c r="GF101" i="23" s="1"/>
  <c r="GF98" i="23" a="1"/>
  <c r="GF98" i="23" s="1"/>
  <c r="GF99" i="23" a="1"/>
  <c r="GF99" i="23" s="1"/>
  <c r="GF97" i="23" a="1"/>
  <c r="GF97" i="23" s="1"/>
  <c r="GF94" i="23" a="1"/>
  <c r="GF94" i="23" s="1"/>
  <c r="GF91" i="23" a="1"/>
  <c r="GF91" i="23" s="1"/>
  <c r="GF93" i="23" a="1"/>
  <c r="GF93" i="23" s="1"/>
  <c r="GF96" i="23" a="1"/>
  <c r="GF96" i="23" s="1"/>
  <c r="GF95" i="23" a="1"/>
  <c r="GF95" i="23" s="1"/>
  <c r="GF92" i="23" a="1"/>
  <c r="GF92" i="23" s="1"/>
  <c r="GF88" i="23" a="1"/>
  <c r="GF88" i="23" s="1"/>
  <c r="GF90" i="23" a="1"/>
  <c r="GF90" i="23" s="1"/>
  <c r="GF89" i="23" a="1"/>
  <c r="GF89" i="23" s="1"/>
  <c r="GF87" i="23" a="1"/>
  <c r="GF87" i="23" s="1"/>
  <c r="GF84" i="23" a="1"/>
  <c r="GF84" i="23" s="1"/>
  <c r="GF83" i="23" a="1"/>
  <c r="GF83" i="23" s="1"/>
  <c r="GF86" i="23" a="1"/>
  <c r="GF86" i="23" s="1"/>
  <c r="GF85" i="23" a="1"/>
  <c r="GF85" i="23" s="1"/>
  <c r="GF81" i="23" a="1"/>
  <c r="GF81" i="23" s="1"/>
  <c r="GF82" i="23" a="1"/>
  <c r="GF82" i="23" s="1"/>
  <c r="GF80" i="23" a="1"/>
  <c r="GF80" i="23" s="1"/>
  <c r="GF79" i="23" a="1"/>
  <c r="GF79" i="23" s="1"/>
  <c r="GF76" i="23" a="1"/>
  <c r="GF76" i="23" s="1"/>
  <c r="GF77" i="23" a="1"/>
  <c r="GF77" i="23" s="1"/>
  <c r="GF75" i="23" a="1"/>
  <c r="GF75" i="23" s="1"/>
  <c r="GF78" i="23" a="1"/>
  <c r="GF78" i="23" s="1"/>
  <c r="GF70" i="23" a="1"/>
  <c r="GF70" i="23" s="1"/>
  <c r="GF71" i="23" a="1"/>
  <c r="GF71" i="23" s="1"/>
  <c r="GF72" i="23" a="1"/>
  <c r="GF72" i="23" s="1"/>
  <c r="GF74" i="23" a="1"/>
  <c r="GF74" i="23" s="1"/>
  <c r="GF73" i="23" a="1"/>
  <c r="GF73" i="23" s="1"/>
  <c r="GF65" i="23" a="1"/>
  <c r="GF65" i="23" s="1"/>
  <c r="GF63" i="23" a="1"/>
  <c r="GF63" i="23" s="1"/>
  <c r="GF61" i="23" a="1"/>
  <c r="GF61" i="23" s="1"/>
  <c r="GF59" i="23" a="1"/>
  <c r="GF59" i="23" s="1"/>
  <c r="GF69" i="23" a="1"/>
  <c r="GF69" i="23" s="1"/>
  <c r="GF64" i="23" a="1"/>
  <c r="GF64" i="23" s="1"/>
  <c r="GF62" i="23" a="1"/>
  <c r="GF62" i="23" s="1"/>
  <c r="GF60" i="23" a="1"/>
  <c r="GF60" i="23" s="1"/>
  <c r="GF58" i="23" a="1"/>
  <c r="GF58" i="23" s="1"/>
  <c r="GF68" i="23" a="1"/>
  <c r="GF68" i="23" s="1"/>
  <c r="GF66" i="23" a="1"/>
  <c r="GF66" i="23" s="1"/>
  <c r="GF67" i="23" a="1"/>
  <c r="GF67" i="23" s="1"/>
  <c r="GF56" i="23" a="1"/>
  <c r="GF56" i="23" s="1"/>
  <c r="GF55" i="23" a="1"/>
  <c r="GF55" i="23" s="1"/>
  <c r="GF54" i="23" a="1"/>
  <c r="GF54" i="23" s="1"/>
  <c r="GF52" i="23" a="1"/>
  <c r="GF52" i="23" s="1"/>
  <c r="GF50" i="23" a="1"/>
  <c r="GF50" i="23" s="1"/>
  <c r="GF47" i="23" a="1"/>
  <c r="GF47" i="23" s="1"/>
  <c r="GF57" i="23" a="1"/>
  <c r="GF57" i="23" s="1"/>
  <c r="GF53" i="23" a="1"/>
  <c r="GF53" i="23" s="1"/>
  <c r="GF51" i="23" a="1"/>
  <c r="GF51" i="23" s="1"/>
  <c r="GF49" i="23" a="1"/>
  <c r="GF49" i="23" s="1"/>
  <c r="GF48" i="23" a="1"/>
  <c r="GF48" i="23" s="1"/>
  <c r="GF45" i="23" a="1"/>
  <c r="GF45" i="23" s="1"/>
  <c r="GF41" i="23" a="1"/>
  <c r="GF41" i="23" s="1"/>
  <c r="GF46" i="23" a="1"/>
  <c r="GF46" i="23" s="1"/>
  <c r="GF44" i="23" a="1"/>
  <c r="GF44" i="23" s="1"/>
  <c r="GF43" i="23" a="1"/>
  <c r="GF43" i="23" s="1"/>
  <c r="GF42" i="23" a="1"/>
  <c r="GF42" i="23" s="1"/>
  <c r="GF39" i="23" a="1"/>
  <c r="GF39" i="23" s="1"/>
  <c r="GF31" i="23" a="1"/>
  <c r="GF31" i="23" s="1"/>
  <c r="GF35" i="23" a="1"/>
  <c r="GF35" i="23" s="1"/>
  <c r="GF38" i="23" a="1"/>
  <c r="GF38" i="23" s="1"/>
  <c r="GF32" i="23" a="1"/>
  <c r="GF32" i="23" s="1"/>
  <c r="GF30" i="23" a="1"/>
  <c r="GF30" i="23" s="1"/>
  <c r="GF40" i="23" a="1"/>
  <c r="GF40" i="23" s="1"/>
  <c r="GF34" i="23" a="1"/>
  <c r="GF34" i="23" s="1"/>
  <c r="GF33" i="23" a="1"/>
  <c r="GF33" i="23" s="1"/>
  <c r="GF37" i="23" a="1"/>
  <c r="GF37" i="23" s="1"/>
  <c r="GF36" i="23" a="1"/>
  <c r="GF36" i="23" s="1"/>
  <c r="GF28" i="23" a="1"/>
  <c r="GF28" i="23" s="1"/>
  <c r="GF26" i="23" a="1"/>
  <c r="GF26" i="23" s="1"/>
  <c r="GF24" i="23" a="1"/>
  <c r="GF24" i="23" s="1"/>
  <c r="GF29" i="23" a="1"/>
  <c r="GF29" i="23" s="1"/>
  <c r="GF27" i="23" a="1"/>
  <c r="GF27" i="23" s="1"/>
  <c r="GF25" i="23" a="1"/>
  <c r="GF25" i="23" s="1"/>
  <c r="GF21" i="23" a="1"/>
  <c r="GF21" i="23" s="1"/>
  <c r="GF22" i="23" a="1"/>
  <c r="GF22" i="23" s="1"/>
  <c r="GF23" i="23" a="1"/>
  <c r="GF23" i="23" s="1"/>
  <c r="GF17" i="23" a="1"/>
  <c r="GF17" i="23" s="1"/>
  <c r="GF16" i="23" a="1"/>
  <c r="GF16" i="23" s="1"/>
  <c r="GF20" i="23" a="1"/>
  <c r="GF20" i="23" s="1"/>
  <c r="GF18" i="23" a="1"/>
  <c r="GF18" i="23" s="1"/>
  <c r="GF19" i="23" a="1"/>
  <c r="GF19" i="23" s="1"/>
  <c r="GF9" i="23" a="1"/>
  <c r="GF9" i="23" s="1"/>
  <c r="GF15" i="23" a="1"/>
  <c r="GF15" i="23" s="1"/>
  <c r="GF7" i="23" a="1"/>
  <c r="GF7" i="23" s="1"/>
  <c r="GF5" i="23" a="1"/>
  <c r="GF5" i="23" s="1"/>
  <c r="GF10" i="23" a="1"/>
  <c r="GF10" i="23" s="1"/>
  <c r="GF14" i="23" a="1"/>
  <c r="GF14" i="23" s="1"/>
  <c r="GF11" i="23" a="1"/>
  <c r="GF11" i="23" s="1"/>
  <c r="GF13" i="23" a="1"/>
  <c r="GF13" i="23" s="1"/>
  <c r="GF12" i="23" a="1"/>
  <c r="GF12" i="23" s="1"/>
  <c r="GF8" i="23" a="1"/>
  <c r="GF8" i="23" s="1"/>
  <c r="GF6" i="23" a="1"/>
  <c r="GF6" i="23" s="1"/>
  <c r="GF4" i="23" a="1"/>
  <c r="GF4" i="23" s="1"/>
  <c r="GN102" i="23" a="1"/>
  <c r="GN102" i="23" s="1"/>
  <c r="GN103" i="23" a="1"/>
  <c r="GN103" i="23" s="1"/>
  <c r="GN101" i="23" a="1"/>
  <c r="GN101" i="23" s="1"/>
  <c r="GN99" i="23" a="1"/>
  <c r="GN99" i="23" s="1"/>
  <c r="GN100" i="23" a="1"/>
  <c r="GN100" i="23" s="1"/>
  <c r="GN98" i="23" a="1"/>
  <c r="GN98" i="23" s="1"/>
  <c r="GN97" i="23" a="1"/>
  <c r="GN97" i="23" s="1"/>
  <c r="GN96" i="23" a="1"/>
  <c r="GN96" i="23" s="1"/>
  <c r="GN95" i="23" a="1"/>
  <c r="GN95" i="23" s="1"/>
  <c r="GN92" i="23" a="1"/>
  <c r="GN92" i="23" s="1"/>
  <c r="GN94" i="23" a="1"/>
  <c r="GN94" i="23" s="1"/>
  <c r="GN93" i="23" a="1"/>
  <c r="GN93" i="23" s="1"/>
  <c r="GN90" i="23" a="1"/>
  <c r="GN90" i="23" s="1"/>
  <c r="GN88" i="23" a="1"/>
  <c r="GN88" i="23" s="1"/>
  <c r="GN89" i="23" a="1"/>
  <c r="GN89" i="23" s="1"/>
  <c r="GN87" i="23" a="1"/>
  <c r="GN87" i="23" s="1"/>
  <c r="GN85" i="23" a="1"/>
  <c r="GN85" i="23" s="1"/>
  <c r="GN91" i="23" a="1"/>
  <c r="GN91" i="23" s="1"/>
  <c r="GN86" i="23" a="1"/>
  <c r="GN86" i="23" s="1"/>
  <c r="GN82" i="23" a="1"/>
  <c r="GN82" i="23" s="1"/>
  <c r="GN80" i="23" a="1"/>
  <c r="GN80" i="23" s="1"/>
  <c r="GN84" i="23" a="1"/>
  <c r="GN84" i="23" s="1"/>
  <c r="GN81" i="23" a="1"/>
  <c r="GN81" i="23" s="1"/>
  <c r="GN83" i="23" a="1"/>
  <c r="GN83" i="23" s="1"/>
  <c r="GN77" i="23" a="1"/>
  <c r="GN77" i="23" s="1"/>
  <c r="GN78" i="23" a="1"/>
  <c r="GN78" i="23" s="1"/>
  <c r="GN79" i="23" a="1"/>
  <c r="GN79" i="23" s="1"/>
  <c r="GN76" i="23" a="1"/>
  <c r="GN76" i="23" s="1"/>
  <c r="GN75" i="23" a="1"/>
  <c r="GN75" i="23" s="1"/>
  <c r="GN72" i="23" a="1"/>
  <c r="GN72" i="23" s="1"/>
  <c r="GN69" i="23" a="1"/>
  <c r="GN69" i="23" s="1"/>
  <c r="GN74" i="23" a="1"/>
  <c r="GN74" i="23" s="1"/>
  <c r="GN73" i="23" a="1"/>
  <c r="GN73" i="23" s="1"/>
  <c r="GN70" i="23" a="1"/>
  <c r="GN70" i="23" s="1"/>
  <c r="GN71" i="23" a="1"/>
  <c r="GN71" i="23" s="1"/>
  <c r="GN65" i="23" a="1"/>
  <c r="GN65" i="23" s="1"/>
  <c r="GN63" i="23" a="1"/>
  <c r="GN63" i="23" s="1"/>
  <c r="GN61" i="23" a="1"/>
  <c r="GN61" i="23" s="1"/>
  <c r="GN68" i="23" a="1"/>
  <c r="GN68" i="23" s="1"/>
  <c r="GN66" i="23" a="1"/>
  <c r="GN66" i="23" s="1"/>
  <c r="GN64" i="23" a="1"/>
  <c r="GN64" i="23" s="1"/>
  <c r="GN62" i="23" a="1"/>
  <c r="GN62" i="23" s="1"/>
  <c r="GN60" i="23" a="1"/>
  <c r="GN60" i="23" s="1"/>
  <c r="GN67" i="23" a="1"/>
  <c r="GN67" i="23" s="1"/>
  <c r="GN59" i="23" a="1"/>
  <c r="GN59" i="23" s="1"/>
  <c r="GN58" i="23" a="1"/>
  <c r="GN58" i="23" s="1"/>
  <c r="GN57" i="23" a="1"/>
  <c r="GN57" i="23" s="1"/>
  <c r="GN54" i="23" a="1"/>
  <c r="GN54" i="23" s="1"/>
  <c r="GN52" i="23" a="1"/>
  <c r="GN52" i="23" s="1"/>
  <c r="GN50" i="23" a="1"/>
  <c r="GN50" i="23" s="1"/>
  <c r="GN47" i="23" a="1"/>
  <c r="GN47" i="23" s="1"/>
  <c r="GN56" i="23" a="1"/>
  <c r="GN56" i="23" s="1"/>
  <c r="GN55" i="23" a="1"/>
  <c r="GN55" i="23" s="1"/>
  <c r="GN53" i="23" a="1"/>
  <c r="GN53" i="23" s="1"/>
  <c r="GN51" i="23" a="1"/>
  <c r="GN51" i="23" s="1"/>
  <c r="GN49" i="23" a="1"/>
  <c r="GN49" i="23" s="1"/>
  <c r="GN48" i="23" a="1"/>
  <c r="GN48" i="23" s="1"/>
  <c r="GN45" i="23" a="1"/>
  <c r="GN45" i="23" s="1"/>
  <c r="GN46" i="23" a="1"/>
  <c r="GN46" i="23" s="1"/>
  <c r="GN44" i="23" a="1"/>
  <c r="GN44" i="23" s="1"/>
  <c r="GN43" i="23" a="1"/>
  <c r="GN43" i="23" s="1"/>
  <c r="GN42" i="23" a="1"/>
  <c r="GN42" i="23" s="1"/>
  <c r="GN31" i="23" a="1"/>
  <c r="GN31" i="23" s="1"/>
  <c r="GN41" i="23" a="1"/>
  <c r="GN41" i="23" s="1"/>
  <c r="GN36" i="23" a="1"/>
  <c r="GN36" i="23" s="1"/>
  <c r="GN32" i="23" a="1"/>
  <c r="GN32" i="23" s="1"/>
  <c r="GN30" i="23" a="1"/>
  <c r="GN30" i="23" s="1"/>
  <c r="GN39" i="23" a="1"/>
  <c r="GN39" i="23" s="1"/>
  <c r="GN38" i="23" a="1"/>
  <c r="GN38" i="23" s="1"/>
  <c r="GN37" i="23" a="1"/>
  <c r="GN37" i="23" s="1"/>
  <c r="GN34" i="23" a="1"/>
  <c r="GN34" i="23" s="1"/>
  <c r="GN35" i="23" a="1"/>
  <c r="GN35" i="23" s="1"/>
  <c r="GN33" i="23" a="1"/>
  <c r="GN33" i="23" s="1"/>
  <c r="GN40" i="23" a="1"/>
  <c r="GN40" i="23" s="1"/>
  <c r="GN29" i="23" a="1"/>
  <c r="GN29" i="23" s="1"/>
  <c r="GN28" i="23" a="1"/>
  <c r="GN28" i="23" s="1"/>
  <c r="GN26" i="23" a="1"/>
  <c r="GN26" i="23" s="1"/>
  <c r="GN24" i="23" a="1"/>
  <c r="GN24" i="23" s="1"/>
  <c r="GN27" i="23" a="1"/>
  <c r="GN27" i="23" s="1"/>
  <c r="GN25" i="23" a="1"/>
  <c r="GN25" i="23" s="1"/>
  <c r="GN23" i="23" a="1"/>
  <c r="GN23" i="23" s="1"/>
  <c r="GN18" i="23" a="1"/>
  <c r="GN18" i="23" s="1"/>
  <c r="GN20" i="23" a="1"/>
  <c r="GN20" i="23" s="1"/>
  <c r="GN17" i="23" a="1"/>
  <c r="GN17" i="23" s="1"/>
  <c r="GN15" i="23" a="1"/>
  <c r="GN15" i="23" s="1"/>
  <c r="GN21" i="23" a="1"/>
  <c r="GN21" i="23" s="1"/>
  <c r="GN22" i="23" a="1"/>
  <c r="GN22" i="23" s="1"/>
  <c r="GN19" i="23" a="1"/>
  <c r="GN19" i="23" s="1"/>
  <c r="GN10" i="23" a="1"/>
  <c r="GN10" i="23" s="1"/>
  <c r="GN7" i="23" a="1"/>
  <c r="GN7" i="23" s="1"/>
  <c r="GN5" i="23" a="1"/>
  <c r="GN5" i="23" s="1"/>
  <c r="GN14" i="23" a="1"/>
  <c r="GN14" i="23" s="1"/>
  <c r="GN12" i="23" a="1"/>
  <c r="GN12" i="23" s="1"/>
  <c r="GN16" i="23" a="1"/>
  <c r="GN16" i="23" s="1"/>
  <c r="GN13" i="23" a="1"/>
  <c r="GN13" i="23" s="1"/>
  <c r="GN11" i="23" a="1"/>
  <c r="GN11" i="23" s="1"/>
  <c r="GN9" i="23" a="1"/>
  <c r="GN9" i="23" s="1"/>
  <c r="GN8" i="23" a="1"/>
  <c r="GN8" i="23" s="1"/>
  <c r="GN6" i="23" a="1"/>
  <c r="GN6" i="23" s="1"/>
  <c r="GN4" i="23" a="1"/>
  <c r="GN4" i="23" s="1"/>
  <c r="GV103" i="23" a="1"/>
  <c r="GV103" i="23" s="1"/>
  <c r="GV102" i="23" a="1"/>
  <c r="GV102" i="23" s="1"/>
  <c r="GV100" i="23" a="1"/>
  <c r="GV100" i="23" s="1"/>
  <c r="GV99" i="23" a="1"/>
  <c r="GV99" i="23" s="1"/>
  <c r="GV101" i="23" a="1"/>
  <c r="GV101" i="23" s="1"/>
  <c r="GV96" i="23" a="1"/>
  <c r="GV96" i="23" s="1"/>
  <c r="GV95" i="23" a="1"/>
  <c r="GV95" i="23" s="1"/>
  <c r="GV98" i="23" a="1"/>
  <c r="GV98" i="23" s="1"/>
  <c r="GV97" i="23" a="1"/>
  <c r="GV97" i="23" s="1"/>
  <c r="GV94" i="23" a="1"/>
  <c r="GV94" i="23" s="1"/>
  <c r="GV92" i="23" a="1"/>
  <c r="GV92" i="23" s="1"/>
  <c r="GV91" i="23" a="1"/>
  <c r="GV91" i="23" s="1"/>
  <c r="GV88" i="23" a="1"/>
  <c r="GV88" i="23" s="1"/>
  <c r="GV90" i="23" a="1"/>
  <c r="GV90" i="23" s="1"/>
  <c r="GV89" i="23" a="1"/>
  <c r="GV89" i="23" s="1"/>
  <c r="GV87" i="23" a="1"/>
  <c r="GV87" i="23" s="1"/>
  <c r="GV85" i="23" a="1"/>
  <c r="GV85" i="23" s="1"/>
  <c r="GV84" i="23" a="1"/>
  <c r="GV84" i="23" s="1"/>
  <c r="GV93" i="23" a="1"/>
  <c r="GV93" i="23" s="1"/>
  <c r="GV86" i="23" a="1"/>
  <c r="GV86" i="23" s="1"/>
  <c r="GV83" i="23" a="1"/>
  <c r="GV83" i="23" s="1"/>
  <c r="GV81" i="23" a="1"/>
  <c r="GV81" i="23" s="1"/>
  <c r="GV82" i="23" a="1"/>
  <c r="GV82" i="23" s="1"/>
  <c r="GV79" i="23" a="1"/>
  <c r="GV79" i="23" s="1"/>
  <c r="GV77" i="23" a="1"/>
  <c r="GV77" i="23" s="1"/>
  <c r="GV78" i="23" a="1"/>
  <c r="GV78" i="23" s="1"/>
  <c r="GV75" i="23" a="1"/>
  <c r="GV75" i="23" s="1"/>
  <c r="GV76" i="23" a="1"/>
  <c r="GV76" i="23" s="1"/>
  <c r="GV80" i="23" a="1"/>
  <c r="GV80" i="23" s="1"/>
  <c r="GV73" i="23" a="1"/>
  <c r="GV73" i="23" s="1"/>
  <c r="GV74" i="23" a="1"/>
  <c r="GV74" i="23" s="1"/>
  <c r="GV71" i="23" a="1"/>
  <c r="GV71" i="23" s="1"/>
  <c r="GV70" i="23" a="1"/>
  <c r="GV70" i="23" s="1"/>
  <c r="GV72" i="23" a="1"/>
  <c r="GV72" i="23" s="1"/>
  <c r="GV69" i="23" a="1"/>
  <c r="GV69" i="23" s="1"/>
  <c r="GV68" i="23" a="1"/>
  <c r="GV68" i="23" s="1"/>
  <c r="GV65" i="23" a="1"/>
  <c r="GV65" i="23" s="1"/>
  <c r="GV63" i="23" a="1"/>
  <c r="GV63" i="23" s="1"/>
  <c r="GV61" i="23" a="1"/>
  <c r="GV61" i="23" s="1"/>
  <c r="GV66" i="23" a="1"/>
  <c r="GV66" i="23" s="1"/>
  <c r="GV67" i="23" a="1"/>
  <c r="GV67" i="23" s="1"/>
  <c r="GV64" i="23" a="1"/>
  <c r="GV64" i="23" s="1"/>
  <c r="GV62" i="23" a="1"/>
  <c r="GV62" i="23" s="1"/>
  <c r="GV60" i="23" a="1"/>
  <c r="GV60" i="23" s="1"/>
  <c r="GV56" i="23" a="1"/>
  <c r="GV56" i="23" s="1"/>
  <c r="GV55" i="23" a="1"/>
  <c r="GV55" i="23" s="1"/>
  <c r="GV59" i="23" a="1"/>
  <c r="GV59" i="23" s="1"/>
  <c r="GV58" i="23" a="1"/>
  <c r="GV58" i="23" s="1"/>
  <c r="GV54" i="23" a="1"/>
  <c r="GV54" i="23" s="1"/>
  <c r="GV52" i="23" a="1"/>
  <c r="GV52" i="23" s="1"/>
  <c r="GV50" i="23" a="1"/>
  <c r="GV50" i="23" s="1"/>
  <c r="GV47" i="23" a="1"/>
  <c r="GV47" i="23" s="1"/>
  <c r="GV57" i="23" a="1"/>
  <c r="GV57" i="23" s="1"/>
  <c r="GV53" i="23" a="1"/>
  <c r="GV53" i="23" s="1"/>
  <c r="GV51" i="23" a="1"/>
  <c r="GV51" i="23" s="1"/>
  <c r="GV49" i="23" a="1"/>
  <c r="GV49" i="23" s="1"/>
  <c r="GV48" i="23" a="1"/>
  <c r="GV48" i="23" s="1"/>
  <c r="GV45" i="23" a="1"/>
  <c r="GV45" i="23" s="1"/>
  <c r="GV46" i="23" a="1"/>
  <c r="GV46" i="23" s="1"/>
  <c r="GV44" i="23" a="1"/>
  <c r="GV44" i="23" s="1"/>
  <c r="GV43" i="23" a="1"/>
  <c r="GV43" i="23" s="1"/>
  <c r="GV42" i="23" a="1"/>
  <c r="GV42" i="23" s="1"/>
  <c r="GV39" i="23" a="1"/>
  <c r="GV39" i="23" s="1"/>
  <c r="GV31" i="23" a="1"/>
  <c r="GV31" i="23" s="1"/>
  <c r="GV40" i="23" a="1"/>
  <c r="GV40" i="23" s="1"/>
  <c r="GV37" i="23" a="1"/>
  <c r="GV37" i="23" s="1"/>
  <c r="GV36" i="23" a="1"/>
  <c r="GV36" i="23" s="1"/>
  <c r="GV35" i="23" a="1"/>
  <c r="GV35" i="23" s="1"/>
  <c r="GV41" i="23" a="1"/>
  <c r="GV41" i="23" s="1"/>
  <c r="GV34" i="23" a="1"/>
  <c r="GV34" i="23" s="1"/>
  <c r="GV33" i="23" a="1"/>
  <c r="GV33" i="23" s="1"/>
  <c r="GV32" i="23" a="1"/>
  <c r="GV32" i="23" s="1"/>
  <c r="GV30" i="23" a="1"/>
  <c r="GV30" i="23" s="1"/>
  <c r="GV38" i="23" a="1"/>
  <c r="GV38" i="23" s="1"/>
  <c r="GV28" i="23" a="1"/>
  <c r="GV28" i="23" s="1"/>
  <c r="GV26" i="23" a="1"/>
  <c r="GV26" i="23" s="1"/>
  <c r="GV24" i="23" a="1"/>
  <c r="GV24" i="23" s="1"/>
  <c r="GV27" i="23" a="1"/>
  <c r="GV27" i="23" s="1"/>
  <c r="GV25" i="23" a="1"/>
  <c r="GV25" i="23" s="1"/>
  <c r="GV29" i="23" a="1"/>
  <c r="GV29" i="23" s="1"/>
  <c r="GV21" i="23" a="1"/>
  <c r="GV21" i="23" s="1"/>
  <c r="GV17" i="23" a="1"/>
  <c r="GV17" i="23" s="1"/>
  <c r="GV16" i="23" a="1"/>
  <c r="GV16" i="23" s="1"/>
  <c r="GV22" i="23" a="1"/>
  <c r="GV22" i="23" s="1"/>
  <c r="GV18" i="23" a="1"/>
  <c r="GV18" i="23" s="1"/>
  <c r="GV23" i="23" a="1"/>
  <c r="GV23" i="23" s="1"/>
  <c r="GV20" i="23" a="1"/>
  <c r="GV20" i="23" s="1"/>
  <c r="GV19" i="23" a="1"/>
  <c r="GV19" i="23" s="1"/>
  <c r="GV13" i="23" a="1"/>
  <c r="GV13" i="23" s="1"/>
  <c r="GV12" i="23" a="1"/>
  <c r="GV12" i="23" s="1"/>
  <c r="GV14" i="23" a="1"/>
  <c r="GV14" i="23" s="1"/>
  <c r="GV11" i="23" a="1"/>
  <c r="GV11" i="23" s="1"/>
  <c r="GV7" i="23" a="1"/>
  <c r="GV7" i="23" s="1"/>
  <c r="GV5" i="23" a="1"/>
  <c r="GV5" i="23" s="1"/>
  <c r="GV9" i="23" a="1"/>
  <c r="GV9" i="23" s="1"/>
  <c r="GV15" i="23" a="1"/>
  <c r="GV15" i="23" s="1"/>
  <c r="GV8" i="23" a="1"/>
  <c r="GV8" i="23" s="1"/>
  <c r="GV6" i="23" a="1"/>
  <c r="GV6" i="23" s="1"/>
  <c r="GV4" i="23" a="1"/>
  <c r="GV4" i="23" s="1"/>
  <c r="GV10" i="23" a="1"/>
  <c r="GV10" i="23" s="1"/>
  <c r="HC103" i="23" a="1"/>
  <c r="HC103" i="23" s="1"/>
  <c r="HC102" i="23" a="1"/>
  <c r="HC102" i="23" s="1"/>
  <c r="HC100" i="23" a="1"/>
  <c r="HC100" i="23" s="1"/>
  <c r="HC99" i="23" a="1"/>
  <c r="HC99" i="23" s="1"/>
  <c r="HC98" i="23" a="1"/>
  <c r="HC98" i="23" s="1"/>
  <c r="HC101" i="23" a="1"/>
  <c r="HC101" i="23" s="1"/>
  <c r="HC96" i="23" a="1"/>
  <c r="HC96" i="23" s="1"/>
  <c r="HC95" i="23" a="1"/>
  <c r="HC95" i="23" s="1"/>
  <c r="HC91" i="23" a="1"/>
  <c r="HC91" i="23" s="1"/>
  <c r="HC93" i="23" a="1"/>
  <c r="HC93" i="23" s="1"/>
  <c r="HC97" i="23" a="1"/>
  <c r="HC97" i="23" s="1"/>
  <c r="HC94" i="23" a="1"/>
  <c r="HC94" i="23" s="1"/>
  <c r="HC92" i="23" a="1"/>
  <c r="HC92" i="23" s="1"/>
  <c r="HC89" i="23" a="1"/>
  <c r="HC89" i="23" s="1"/>
  <c r="HC87" i="23" a="1"/>
  <c r="HC87" i="23" s="1"/>
  <c r="HC88" i="23" a="1"/>
  <c r="HC88" i="23" s="1"/>
  <c r="HC86" i="23" a="1"/>
  <c r="HC86" i="23" s="1"/>
  <c r="HC90" i="23" a="1"/>
  <c r="HC90" i="23" s="1"/>
  <c r="HC84" i="23" a="1"/>
  <c r="HC84" i="23" s="1"/>
  <c r="HC81" i="23" a="1"/>
  <c r="HC81" i="23" s="1"/>
  <c r="HC83" i="23" a="1"/>
  <c r="HC83" i="23" s="1"/>
  <c r="HC82" i="23" a="1"/>
  <c r="HC82" i="23" s="1"/>
  <c r="HC85" i="23" a="1"/>
  <c r="HC85" i="23" s="1"/>
  <c r="HC79" i="23" a="1"/>
  <c r="HC79" i="23" s="1"/>
  <c r="HC78" i="23" a="1"/>
  <c r="HC78" i="23" s="1"/>
  <c r="HC77" i="23" a="1"/>
  <c r="HC77" i="23" s="1"/>
  <c r="HC75" i="23" a="1"/>
  <c r="HC75" i="23" s="1"/>
  <c r="HC80" i="23" a="1"/>
  <c r="HC80" i="23" s="1"/>
  <c r="HC76" i="23" a="1"/>
  <c r="HC76" i="23" s="1"/>
  <c r="HC74" i="23" a="1"/>
  <c r="HC74" i="23" s="1"/>
  <c r="HC73" i="23" a="1"/>
  <c r="HC73" i="23" s="1"/>
  <c r="HC71" i="23" a="1"/>
  <c r="HC71" i="23" s="1"/>
  <c r="HC70" i="23" a="1"/>
  <c r="HC70" i="23" s="1"/>
  <c r="HC72" i="23" a="1"/>
  <c r="HC72" i="23" s="1"/>
  <c r="HC69" i="23" a="1"/>
  <c r="HC69" i="23" s="1"/>
  <c r="HC66" i="23" a="1"/>
  <c r="HC66" i="23" s="1"/>
  <c r="HC65" i="23" a="1"/>
  <c r="HC65" i="23" s="1"/>
  <c r="HC63" i="23" a="1"/>
  <c r="HC63" i="23" s="1"/>
  <c r="HC61" i="23" a="1"/>
  <c r="HC61" i="23" s="1"/>
  <c r="HC59" i="23" a="1"/>
  <c r="HC59" i="23" s="1"/>
  <c r="HC64" i="23" a="1"/>
  <c r="HC64" i="23" s="1"/>
  <c r="HC62" i="23" a="1"/>
  <c r="HC62" i="23" s="1"/>
  <c r="HC60" i="23" a="1"/>
  <c r="HC60" i="23" s="1"/>
  <c r="HC68" i="23" a="1"/>
  <c r="HC68" i="23" s="1"/>
  <c r="HC67" i="23" a="1"/>
  <c r="HC67" i="23" s="1"/>
  <c r="HC54" i="23" a="1"/>
  <c r="HC54" i="23" s="1"/>
  <c r="HC52" i="23" a="1"/>
  <c r="HC52" i="23" s="1"/>
  <c r="HC50" i="23" a="1"/>
  <c r="HC50" i="23" s="1"/>
  <c r="HC57" i="23" a="1"/>
  <c r="HC57" i="23" s="1"/>
  <c r="HC56" i="23" a="1"/>
  <c r="HC56" i="23" s="1"/>
  <c r="HC55" i="23" a="1"/>
  <c r="HC55" i="23" s="1"/>
  <c r="HC58" i="23" a="1"/>
  <c r="HC58" i="23" s="1"/>
  <c r="HC48" i="23" a="1"/>
  <c r="HC48" i="23" s="1"/>
  <c r="HC53" i="23" a="1"/>
  <c r="HC53" i="23" s="1"/>
  <c r="HC51" i="23" a="1"/>
  <c r="HC51" i="23" s="1"/>
  <c r="HC49" i="23" a="1"/>
  <c r="HC49" i="23" s="1"/>
  <c r="HC45" i="23" a="1"/>
  <c r="HC45" i="23" s="1"/>
  <c r="HC47" i="23" a="1"/>
  <c r="HC47" i="23" s="1"/>
  <c r="HC46" i="23" a="1"/>
  <c r="HC46" i="23" s="1"/>
  <c r="HC44" i="23" a="1"/>
  <c r="HC44" i="23" s="1"/>
  <c r="HC41" i="23" a="1"/>
  <c r="HC41" i="23" s="1"/>
  <c r="HC43" i="23" a="1"/>
  <c r="HC43" i="23" s="1"/>
  <c r="HC42" i="23" a="1"/>
  <c r="HC42" i="23" s="1"/>
  <c r="HC39" i="23" a="1"/>
  <c r="HC39" i="23" s="1"/>
  <c r="HC38" i="23" a="1"/>
  <c r="HC38" i="23" s="1"/>
  <c r="HC37" i="23" a="1"/>
  <c r="HC37" i="23" s="1"/>
  <c r="HC35" i="23" a="1"/>
  <c r="HC35" i="23" s="1"/>
  <c r="HC31" i="23" a="1"/>
  <c r="HC31" i="23" s="1"/>
  <c r="HC29" i="23" a="1"/>
  <c r="HC29" i="23" s="1"/>
  <c r="HC36" i="23" a="1"/>
  <c r="HC36" i="23" s="1"/>
  <c r="HC40" i="23" a="1"/>
  <c r="HC40" i="23" s="1"/>
  <c r="HC34" i="23" a="1"/>
  <c r="HC34" i="23" s="1"/>
  <c r="HC33" i="23" a="1"/>
  <c r="HC33" i="23" s="1"/>
  <c r="HC32" i="23" a="1"/>
  <c r="HC32" i="23" s="1"/>
  <c r="HC30" i="23" a="1"/>
  <c r="HC30" i="23" s="1"/>
  <c r="HC28" i="23" a="1"/>
  <c r="HC28" i="23" s="1"/>
  <c r="HC26" i="23" a="1"/>
  <c r="HC26" i="23" s="1"/>
  <c r="HC24" i="23" a="1"/>
  <c r="HC24" i="23" s="1"/>
  <c r="HC27" i="23" a="1"/>
  <c r="HC27" i="23" s="1"/>
  <c r="HC25" i="23" a="1"/>
  <c r="HC25" i="23" s="1"/>
  <c r="HC17" i="23" a="1"/>
  <c r="HC17" i="23" s="1"/>
  <c r="HC23" i="23" a="1"/>
  <c r="HC23" i="23" s="1"/>
  <c r="HC15" i="23" a="1"/>
  <c r="HC15" i="23" s="1"/>
  <c r="HC19" i="23" a="1"/>
  <c r="HC19" i="23" s="1"/>
  <c r="HC20" i="23" a="1"/>
  <c r="HC20" i="23" s="1"/>
  <c r="HC21" i="23" a="1"/>
  <c r="HC21" i="23" s="1"/>
  <c r="HC18" i="23" a="1"/>
  <c r="HC18" i="23" s="1"/>
  <c r="HC22" i="23" a="1"/>
  <c r="HC22" i="23" s="1"/>
  <c r="HC16" i="23" a="1"/>
  <c r="HC16" i="23" s="1"/>
  <c r="HC14" i="23" a="1"/>
  <c r="HC14" i="23" s="1"/>
  <c r="HC13" i="23" a="1"/>
  <c r="HC13" i="23" s="1"/>
  <c r="HC11" i="23" a="1"/>
  <c r="HC11" i="23" s="1"/>
  <c r="HC12" i="23" a="1"/>
  <c r="HC12" i="23" s="1"/>
  <c r="HC7" i="23" a="1"/>
  <c r="HC7" i="23" s="1"/>
  <c r="HC5" i="23" a="1"/>
  <c r="HC5" i="23" s="1"/>
  <c r="HC9" i="23" a="1"/>
  <c r="HC9" i="23" s="1"/>
  <c r="HC10" i="23" a="1"/>
  <c r="HC10" i="23" s="1"/>
  <c r="HC8" i="23" a="1"/>
  <c r="HC8" i="23" s="1"/>
  <c r="HC6" i="23" a="1"/>
  <c r="HC6" i="23" s="1"/>
  <c r="HC4" i="23" a="1"/>
  <c r="HC4" i="23" s="1"/>
  <c r="HK99" i="23" a="1"/>
  <c r="HK99" i="23" s="1"/>
  <c r="HK103" i="23" a="1"/>
  <c r="HK103" i="23" s="1"/>
  <c r="HK102" i="23" a="1"/>
  <c r="HK102" i="23" s="1"/>
  <c r="HK100" i="23" a="1"/>
  <c r="HK100" i="23" s="1"/>
  <c r="HK101" i="23" a="1"/>
  <c r="HK101" i="23" s="1"/>
  <c r="HK97" i="23" a="1"/>
  <c r="HK97" i="23" s="1"/>
  <c r="HK96" i="23" a="1"/>
  <c r="HK96" i="23" s="1"/>
  <c r="HK98" i="23" a="1"/>
  <c r="HK98" i="23" s="1"/>
  <c r="HK93" i="23" a="1"/>
  <c r="HK93" i="23" s="1"/>
  <c r="HK92" i="23" a="1"/>
  <c r="HK92" i="23" s="1"/>
  <c r="HK94" i="23" a="1"/>
  <c r="HK94" i="23" s="1"/>
  <c r="HK95" i="23" a="1"/>
  <c r="HK95" i="23" s="1"/>
  <c r="HK89" i="23" a="1"/>
  <c r="HK89" i="23" s="1"/>
  <c r="HK87" i="23" a="1"/>
  <c r="HK87" i="23" s="1"/>
  <c r="HK91" i="23" a="1"/>
  <c r="HK91" i="23" s="1"/>
  <c r="HK90" i="23" a="1"/>
  <c r="HK90" i="23" s="1"/>
  <c r="HK88" i="23" a="1"/>
  <c r="HK88" i="23" s="1"/>
  <c r="HK85" i="23" a="1"/>
  <c r="HK85" i="23" s="1"/>
  <c r="HK86" i="23" a="1"/>
  <c r="HK86" i="23" s="1"/>
  <c r="HK84" i="23" a="1"/>
  <c r="HK84" i="23" s="1"/>
  <c r="HK82" i="23" a="1"/>
  <c r="HK82" i="23" s="1"/>
  <c r="HK80" i="23" a="1"/>
  <c r="HK80" i="23" s="1"/>
  <c r="HK83" i="23" a="1"/>
  <c r="HK83" i="23" s="1"/>
  <c r="HK81" i="23" a="1"/>
  <c r="HK81" i="23" s="1"/>
  <c r="HK77" i="23" a="1"/>
  <c r="HK77" i="23" s="1"/>
  <c r="HK78" i="23" a="1"/>
  <c r="HK78" i="23" s="1"/>
  <c r="HK79" i="23" a="1"/>
  <c r="HK79" i="23" s="1"/>
  <c r="HK76" i="23" a="1"/>
  <c r="HK76" i="23" s="1"/>
  <c r="HK75" i="23" a="1"/>
  <c r="HK75" i="23" s="1"/>
  <c r="HK69" i="23" a="1"/>
  <c r="HK69" i="23" s="1"/>
  <c r="HK74" i="23" a="1"/>
  <c r="HK74" i="23" s="1"/>
  <c r="HK73" i="23" a="1"/>
  <c r="HK73" i="23" s="1"/>
  <c r="HK71" i="23" a="1"/>
  <c r="HK71" i="23" s="1"/>
  <c r="HK70" i="23" a="1"/>
  <c r="HK70" i="23" s="1"/>
  <c r="HK72" i="23" a="1"/>
  <c r="HK72" i="23" s="1"/>
  <c r="HK65" i="23" a="1"/>
  <c r="HK65" i="23" s="1"/>
  <c r="HK63" i="23" a="1"/>
  <c r="HK63" i="23" s="1"/>
  <c r="HK61" i="23" a="1"/>
  <c r="HK61" i="23" s="1"/>
  <c r="HK68" i="23" a="1"/>
  <c r="HK68" i="23" s="1"/>
  <c r="HK67" i="23" a="1"/>
  <c r="HK67" i="23" s="1"/>
  <c r="HK64" i="23" a="1"/>
  <c r="HK64" i="23" s="1"/>
  <c r="HK62" i="23" a="1"/>
  <c r="HK62" i="23" s="1"/>
  <c r="HK60" i="23" a="1"/>
  <c r="HK60" i="23" s="1"/>
  <c r="HK66" i="23" a="1"/>
  <c r="HK66" i="23" s="1"/>
  <c r="HK59" i="23" a="1"/>
  <c r="HK59" i="23" s="1"/>
  <c r="HK58" i="23" a="1"/>
  <c r="HK58" i="23" s="1"/>
  <c r="HK56" i="23" a="1"/>
  <c r="HK56" i="23" s="1"/>
  <c r="HK57" i="23" a="1"/>
  <c r="HK57" i="23" s="1"/>
  <c r="HK54" i="23" a="1"/>
  <c r="HK54" i="23" s="1"/>
  <c r="HK52" i="23" a="1"/>
  <c r="HK52" i="23" s="1"/>
  <c r="HK50" i="23" a="1"/>
  <c r="HK50" i="23" s="1"/>
  <c r="HK48" i="23" a="1"/>
  <c r="HK48" i="23" s="1"/>
  <c r="HK55" i="23" a="1"/>
  <c r="HK55" i="23" s="1"/>
  <c r="HK53" i="23" a="1"/>
  <c r="HK53" i="23" s="1"/>
  <c r="HK51" i="23" a="1"/>
  <c r="HK51" i="23" s="1"/>
  <c r="HK49" i="23" a="1"/>
  <c r="HK49" i="23" s="1"/>
  <c r="HK45" i="23" a="1"/>
  <c r="HK45" i="23" s="1"/>
  <c r="HK47" i="23" a="1"/>
  <c r="HK47" i="23" s="1"/>
  <c r="HK46" i="23" a="1"/>
  <c r="HK46" i="23" s="1"/>
  <c r="HK44" i="23" a="1"/>
  <c r="HK44" i="23" s="1"/>
  <c r="HK39" i="23" a="1"/>
  <c r="HK39" i="23" s="1"/>
  <c r="HK38" i="23" a="1"/>
  <c r="HK38" i="23" s="1"/>
  <c r="HK43" i="23" a="1"/>
  <c r="HK43" i="23" s="1"/>
  <c r="HK42" i="23" a="1"/>
  <c r="HK42" i="23" s="1"/>
  <c r="HK41" i="23" a="1"/>
  <c r="HK41" i="23" s="1"/>
  <c r="HK31" i="23" a="1"/>
  <c r="HK31" i="23" s="1"/>
  <c r="HK29" i="23" a="1"/>
  <c r="HK29" i="23" s="1"/>
  <c r="HK34" i="23" a="1"/>
  <c r="HK34" i="23" s="1"/>
  <c r="HK33" i="23" a="1"/>
  <c r="HK33" i="23" s="1"/>
  <c r="HK32" i="23" a="1"/>
  <c r="HK32" i="23" s="1"/>
  <c r="HK30" i="23" a="1"/>
  <c r="HK30" i="23" s="1"/>
  <c r="HK40" i="23" a="1"/>
  <c r="HK40" i="23" s="1"/>
  <c r="HK35" i="23" a="1"/>
  <c r="HK35" i="23" s="1"/>
  <c r="HK37" i="23" a="1"/>
  <c r="HK37" i="23" s="1"/>
  <c r="HK36" i="23" a="1"/>
  <c r="HK36" i="23" s="1"/>
  <c r="HK28" i="23" a="1"/>
  <c r="HK28" i="23" s="1"/>
  <c r="HK26" i="23" a="1"/>
  <c r="HK26" i="23" s="1"/>
  <c r="HK24" i="23" a="1"/>
  <c r="HK24" i="23" s="1"/>
  <c r="HK27" i="23" a="1"/>
  <c r="HK27" i="23" s="1"/>
  <c r="HK25" i="23" a="1"/>
  <c r="HK25" i="23" s="1"/>
  <c r="HK18" i="23" a="1"/>
  <c r="HK18" i="23" s="1"/>
  <c r="HK21" i="23" a="1"/>
  <c r="HK21" i="23" s="1"/>
  <c r="HK22" i="23" a="1"/>
  <c r="HK22" i="23" s="1"/>
  <c r="HK23" i="23" a="1"/>
  <c r="HK23" i="23" s="1"/>
  <c r="HK19" i="23" a="1"/>
  <c r="HK19" i="23" s="1"/>
  <c r="HK17" i="23" a="1"/>
  <c r="HK17" i="23" s="1"/>
  <c r="HK14" i="23" a="1"/>
  <c r="HK14" i="23" s="1"/>
  <c r="HK20" i="23" a="1"/>
  <c r="HK20" i="23" s="1"/>
  <c r="HK9" i="23" a="1"/>
  <c r="HK9" i="23" s="1"/>
  <c r="HK7" i="23" a="1"/>
  <c r="HK7" i="23" s="1"/>
  <c r="HK5" i="23" a="1"/>
  <c r="HK5" i="23" s="1"/>
  <c r="HK15" i="23" a="1"/>
  <c r="HK15" i="23" s="1"/>
  <c r="HK10" i="23" a="1"/>
  <c r="HK10" i="23" s="1"/>
  <c r="HK16" i="23" a="1"/>
  <c r="HK16" i="23" s="1"/>
  <c r="HK12" i="23" a="1"/>
  <c r="HK12" i="23" s="1"/>
  <c r="HK11" i="23" a="1"/>
  <c r="HK11" i="23" s="1"/>
  <c r="HK13" i="23" a="1"/>
  <c r="HK13" i="23" s="1"/>
  <c r="HK8" i="23" a="1"/>
  <c r="HK8" i="23" s="1"/>
  <c r="HK6" i="23" a="1"/>
  <c r="HK6" i="23" s="1"/>
  <c r="HK4" i="23" a="1"/>
  <c r="HK4" i="23" s="1"/>
  <c r="HR103" i="23" a="1"/>
  <c r="HR103" i="23" s="1"/>
  <c r="HR102" i="23" a="1"/>
  <c r="HR102" i="23" s="1"/>
  <c r="HR100" i="23" a="1"/>
  <c r="HR100" i="23" s="1"/>
  <c r="HR101" i="23" a="1"/>
  <c r="HR101" i="23" s="1"/>
  <c r="HR99" i="23" a="1"/>
  <c r="HR99" i="23" s="1"/>
  <c r="HR98" i="23" a="1"/>
  <c r="HR98" i="23" s="1"/>
  <c r="HR97" i="23" a="1"/>
  <c r="HR97" i="23" s="1"/>
  <c r="HR96" i="23" a="1"/>
  <c r="HR96" i="23" s="1"/>
  <c r="HR94" i="23" a="1"/>
  <c r="HR94" i="23" s="1"/>
  <c r="HR92" i="23" a="1"/>
  <c r="HR92" i="23" s="1"/>
  <c r="HR95" i="23" a="1"/>
  <c r="HR95" i="23" s="1"/>
  <c r="HR91" i="23" a="1"/>
  <c r="HR91" i="23" s="1"/>
  <c r="HR93" i="23" a="1"/>
  <c r="HR93" i="23" s="1"/>
  <c r="HR90" i="23" a="1"/>
  <c r="HR90" i="23" s="1"/>
  <c r="HR89" i="23" a="1"/>
  <c r="HR89" i="23" s="1"/>
  <c r="HR87" i="23" a="1"/>
  <c r="HR87" i="23" s="1"/>
  <c r="HR88" i="23" a="1"/>
  <c r="HR88" i="23" s="1"/>
  <c r="HR86" i="23" a="1"/>
  <c r="HR86" i="23" s="1"/>
  <c r="HR84" i="23" a="1"/>
  <c r="HR84" i="23" s="1"/>
  <c r="HR85" i="23" a="1"/>
  <c r="HR85" i="23" s="1"/>
  <c r="HR82" i="23" a="1"/>
  <c r="HR82" i="23" s="1"/>
  <c r="HR80" i="23" a="1"/>
  <c r="HR80" i="23" s="1"/>
  <c r="HR81" i="23" a="1"/>
  <c r="HR81" i="23" s="1"/>
  <c r="HR83" i="23" a="1"/>
  <c r="HR83" i="23" s="1"/>
  <c r="HR78" i="23" a="1"/>
  <c r="HR78" i="23" s="1"/>
  <c r="HR77" i="23" a="1"/>
  <c r="HR77" i="23" s="1"/>
  <c r="HR79" i="23" a="1"/>
  <c r="HR79" i="23" s="1"/>
  <c r="HR75" i="23" a="1"/>
  <c r="HR75" i="23" s="1"/>
  <c r="HR76" i="23" a="1"/>
  <c r="HR76" i="23" s="1"/>
  <c r="HR69" i="23" a="1"/>
  <c r="HR69" i="23" s="1"/>
  <c r="HR71" i="23" a="1"/>
  <c r="HR71" i="23" s="1"/>
  <c r="HR73" i="23" a="1"/>
  <c r="HR73" i="23" s="1"/>
  <c r="HR70" i="23" a="1"/>
  <c r="HR70" i="23" s="1"/>
  <c r="HR72" i="23" a="1"/>
  <c r="HR72" i="23" s="1"/>
  <c r="HR74" i="23" a="1"/>
  <c r="HR74" i="23" s="1"/>
  <c r="HR58" i="23" a="1"/>
  <c r="HR58" i="23" s="1"/>
  <c r="HR68" i="23" a="1"/>
  <c r="HR68" i="23" s="1"/>
  <c r="HR65" i="23" a="1"/>
  <c r="HR65" i="23" s="1"/>
  <c r="HR63" i="23" a="1"/>
  <c r="HR63" i="23" s="1"/>
  <c r="HR61" i="23" a="1"/>
  <c r="HR61" i="23" s="1"/>
  <c r="HR67" i="23" a="1"/>
  <c r="HR67" i="23" s="1"/>
  <c r="HR66" i="23" a="1"/>
  <c r="HR66" i="23" s="1"/>
  <c r="HR59" i="23" a="1"/>
  <c r="HR59" i="23" s="1"/>
  <c r="HR64" i="23" a="1"/>
  <c r="HR64" i="23" s="1"/>
  <c r="HR62" i="23" a="1"/>
  <c r="HR62" i="23" s="1"/>
  <c r="HR60" i="23" a="1"/>
  <c r="HR60" i="23" s="1"/>
  <c r="HR53" i="23" a="1"/>
  <c r="HR53" i="23" s="1"/>
  <c r="HR51" i="23" a="1"/>
  <c r="HR51" i="23" s="1"/>
  <c r="HR49" i="23" a="1"/>
  <c r="HR49" i="23" s="1"/>
  <c r="HR55" i="23" a="1"/>
  <c r="HR55" i="23" s="1"/>
  <c r="HR54" i="23" a="1"/>
  <c r="HR54" i="23" s="1"/>
  <c r="HR52" i="23" a="1"/>
  <c r="HR52" i="23" s="1"/>
  <c r="HR50" i="23" a="1"/>
  <c r="HR50" i="23" s="1"/>
  <c r="HR56" i="23" a="1"/>
  <c r="HR56" i="23" s="1"/>
  <c r="HR48" i="23" a="1"/>
  <c r="HR48" i="23" s="1"/>
  <c r="HR57" i="23" a="1"/>
  <c r="HR57" i="23" s="1"/>
  <c r="HR43" i="23" a="1"/>
  <c r="HR43" i="23" s="1"/>
  <c r="HR42" i="23" a="1"/>
  <c r="HR42" i="23" s="1"/>
  <c r="HR40" i="23" a="1"/>
  <c r="HR40" i="23" s="1"/>
  <c r="HR45" i="23" a="1"/>
  <c r="HR45" i="23" s="1"/>
  <c r="HR39" i="23" a="1"/>
  <c r="HR39" i="23" s="1"/>
  <c r="HR46" i="23" a="1"/>
  <c r="HR46" i="23" s="1"/>
  <c r="HR44" i="23" a="1"/>
  <c r="HR44" i="23" s="1"/>
  <c r="HR47" i="23" a="1"/>
  <c r="HR47" i="23" s="1"/>
  <c r="HR41" i="23" a="1"/>
  <c r="HR41" i="23" s="1"/>
  <c r="HR31" i="23" a="1"/>
  <c r="HR31" i="23" s="1"/>
  <c r="HR29" i="23" a="1"/>
  <c r="HR29" i="23" s="1"/>
  <c r="HR34" i="23" a="1"/>
  <c r="HR34" i="23" s="1"/>
  <c r="HR33" i="23" a="1"/>
  <c r="HR33" i="23" s="1"/>
  <c r="HR32" i="23" a="1"/>
  <c r="HR32" i="23" s="1"/>
  <c r="HR38" i="23" a="1"/>
  <c r="HR38" i="23" s="1"/>
  <c r="HR37" i="23" a="1"/>
  <c r="HR37" i="23" s="1"/>
  <c r="HR36" i="23" a="1"/>
  <c r="HR36" i="23" s="1"/>
  <c r="HR35" i="23" a="1"/>
  <c r="HR35" i="23" s="1"/>
  <c r="HR30" i="23" a="1"/>
  <c r="HR30" i="23" s="1"/>
  <c r="HR27" i="23" a="1"/>
  <c r="HR27" i="23" s="1"/>
  <c r="HR25" i="23" a="1"/>
  <c r="HR25" i="23" s="1"/>
  <c r="HR23" i="23" a="1"/>
  <c r="HR23" i="23" s="1"/>
  <c r="HR26" i="23" a="1"/>
  <c r="HR26" i="23" s="1"/>
  <c r="HR24" i="23" a="1"/>
  <c r="HR24" i="23" s="1"/>
  <c r="HR28" i="23" a="1"/>
  <c r="HR28" i="23" s="1"/>
  <c r="HR22" i="23" a="1"/>
  <c r="HR22" i="23" s="1"/>
  <c r="HR19" i="23" a="1"/>
  <c r="HR19" i="23" s="1"/>
  <c r="HR18" i="23" a="1"/>
  <c r="HR18" i="23" s="1"/>
  <c r="HR20" i="23" a="1"/>
  <c r="HR20" i="23" s="1"/>
  <c r="HR17" i="23" a="1"/>
  <c r="HR17" i="23" s="1"/>
  <c r="HR16" i="23" a="1"/>
  <c r="HR16" i="23" s="1"/>
  <c r="HR15" i="23" a="1"/>
  <c r="HR15" i="23" s="1"/>
  <c r="HR14" i="23" a="1"/>
  <c r="HR14" i="23" s="1"/>
  <c r="HR21" i="23" a="1"/>
  <c r="HR21" i="23" s="1"/>
  <c r="HR8" i="23" a="1"/>
  <c r="HR8" i="23" s="1"/>
  <c r="HR6" i="23" a="1"/>
  <c r="HR6" i="23" s="1"/>
  <c r="HR4" i="23" a="1"/>
  <c r="HR4" i="23" s="1"/>
  <c r="HR9" i="23" a="1"/>
  <c r="HR9" i="23" s="1"/>
  <c r="HR10" i="23" a="1"/>
  <c r="HR10" i="23" s="1"/>
  <c r="HR7" i="23" a="1"/>
  <c r="HR7" i="23" s="1"/>
  <c r="HR5" i="23" a="1"/>
  <c r="HR5" i="23" s="1"/>
  <c r="HR13" i="23" a="1"/>
  <c r="HR13" i="23" s="1"/>
  <c r="HR12" i="23" a="1"/>
  <c r="HR12" i="23" s="1"/>
  <c r="HR11" i="23" a="1"/>
  <c r="HR11" i="23" s="1"/>
  <c r="DZ100" i="23" a="1"/>
  <c r="DZ100" i="23" s="1"/>
  <c r="DZ102" i="23" a="1"/>
  <c r="DZ102" i="23" s="1"/>
  <c r="DZ103" i="23" a="1"/>
  <c r="DZ103" i="23" s="1"/>
  <c r="DZ101" i="23" a="1"/>
  <c r="DZ101" i="23" s="1"/>
  <c r="DZ99" i="23" a="1"/>
  <c r="DZ99" i="23" s="1"/>
  <c r="DZ98" i="23" a="1"/>
  <c r="DZ98" i="23" s="1"/>
  <c r="DZ96" i="23" a="1"/>
  <c r="DZ96" i="23" s="1"/>
  <c r="DZ93" i="23" a="1"/>
  <c r="DZ93" i="23" s="1"/>
  <c r="DZ95" i="23" a="1"/>
  <c r="DZ95" i="23" s="1"/>
  <c r="DZ97" i="23" a="1"/>
  <c r="DZ97" i="23" s="1"/>
  <c r="DZ94" i="23" a="1"/>
  <c r="DZ94" i="23" s="1"/>
  <c r="DZ89" i="23" a="1"/>
  <c r="DZ89" i="23" s="1"/>
  <c r="DZ91" i="23" a="1"/>
  <c r="DZ91" i="23" s="1"/>
  <c r="DZ90" i="23" a="1"/>
  <c r="DZ90" i="23" s="1"/>
  <c r="DZ88" i="23" a="1"/>
  <c r="DZ88" i="23" s="1"/>
  <c r="DZ92" i="23" a="1"/>
  <c r="DZ92" i="23" s="1"/>
  <c r="DZ87" i="23" a="1"/>
  <c r="DZ87" i="23" s="1"/>
  <c r="DZ86" i="23" a="1"/>
  <c r="DZ86" i="23" s="1"/>
  <c r="DZ85" i="23" a="1"/>
  <c r="DZ85" i="23" s="1"/>
  <c r="DZ84" i="23" a="1"/>
  <c r="DZ84" i="23" s="1"/>
  <c r="DZ81" i="23" a="1"/>
  <c r="DZ81" i="23" s="1"/>
  <c r="DZ83" i="23" a="1"/>
  <c r="DZ83" i="23" s="1"/>
  <c r="DZ82" i="23" a="1"/>
  <c r="DZ82" i="23" s="1"/>
  <c r="DZ80" i="23" a="1"/>
  <c r="DZ80" i="23" s="1"/>
  <c r="DZ77" i="23" a="1"/>
  <c r="DZ77" i="23" s="1"/>
  <c r="DZ79" i="23" a="1"/>
  <c r="DZ79" i="23" s="1"/>
  <c r="DZ78" i="23" a="1"/>
  <c r="DZ78" i="23" s="1"/>
  <c r="DZ76" i="23" a="1"/>
  <c r="DZ76" i="23" s="1"/>
  <c r="DZ75" i="23" a="1"/>
  <c r="DZ75" i="23" s="1"/>
  <c r="DZ72" i="23" a="1"/>
  <c r="DZ72" i="23" s="1"/>
  <c r="DZ74" i="23" a="1"/>
  <c r="DZ74" i="23" s="1"/>
  <c r="DZ71" i="23" a="1"/>
  <c r="DZ71" i="23" s="1"/>
  <c r="DZ73" i="23" a="1"/>
  <c r="DZ73" i="23" s="1"/>
  <c r="DZ65" i="23" a="1"/>
  <c r="DZ65" i="23" s="1"/>
  <c r="DZ63" i="23" a="1"/>
  <c r="DZ63" i="23" s="1"/>
  <c r="DZ61" i="23" a="1"/>
  <c r="DZ61" i="23" s="1"/>
  <c r="DZ70" i="23" a="1"/>
  <c r="DZ70" i="23" s="1"/>
  <c r="DZ69" i="23" a="1"/>
  <c r="DZ69" i="23" s="1"/>
  <c r="DZ68" i="23" a="1"/>
  <c r="DZ68" i="23" s="1"/>
  <c r="DZ66" i="23" a="1"/>
  <c r="DZ66" i="23" s="1"/>
  <c r="DZ64" i="23" a="1"/>
  <c r="DZ64" i="23" s="1"/>
  <c r="DZ62" i="23" a="1"/>
  <c r="DZ62" i="23" s="1"/>
  <c r="DZ60" i="23" a="1"/>
  <c r="DZ60" i="23" s="1"/>
  <c r="DZ67" i="23" a="1"/>
  <c r="DZ67" i="23" s="1"/>
  <c r="DZ55" i="23" a="1"/>
  <c r="DZ55" i="23" s="1"/>
  <c r="DZ53" i="23" a="1"/>
  <c r="DZ53" i="23" s="1"/>
  <c r="DZ51" i="23" a="1"/>
  <c r="DZ51" i="23" s="1"/>
  <c r="DZ49" i="23" a="1"/>
  <c r="DZ49" i="23" s="1"/>
  <c r="DZ58" i="23" a="1"/>
  <c r="DZ58" i="23" s="1"/>
  <c r="DZ59" i="23" a="1"/>
  <c r="DZ59" i="23" s="1"/>
  <c r="DZ54" i="23" a="1"/>
  <c r="DZ54" i="23" s="1"/>
  <c r="DZ52" i="23" a="1"/>
  <c r="DZ52" i="23" s="1"/>
  <c r="DZ50" i="23" a="1"/>
  <c r="DZ50" i="23" s="1"/>
  <c r="DZ57" i="23" a="1"/>
  <c r="DZ57" i="23" s="1"/>
  <c r="DZ56" i="23" a="1"/>
  <c r="DZ56" i="23" s="1"/>
  <c r="DZ44" i="23" a="1"/>
  <c r="DZ44" i="23" s="1"/>
  <c r="DZ43" i="23" a="1"/>
  <c r="DZ43" i="23" s="1"/>
  <c r="DZ47" i="23" a="1"/>
  <c r="DZ47" i="23" s="1"/>
  <c r="DZ45" i="23" a="1"/>
  <c r="DZ45" i="23" s="1"/>
  <c r="DZ48" i="23" a="1"/>
  <c r="DZ48" i="23" s="1"/>
  <c r="DZ42" i="23" a="1"/>
  <c r="DZ42" i="23" s="1"/>
  <c r="DZ46" i="23" a="1"/>
  <c r="DZ46" i="23" s="1"/>
  <c r="DZ40" i="23" a="1"/>
  <c r="DZ40" i="23" s="1"/>
  <c r="DZ33" i="23" a="1"/>
  <c r="DZ33" i="23" s="1"/>
  <c r="DZ39" i="23" a="1"/>
  <c r="DZ39" i="23" s="1"/>
  <c r="DZ38" i="23" a="1"/>
  <c r="DZ38" i="23" s="1"/>
  <c r="DZ37" i="23" a="1"/>
  <c r="DZ37" i="23" s="1"/>
  <c r="DZ36" i="23" a="1"/>
  <c r="DZ36" i="23" s="1"/>
  <c r="DZ31" i="23" a="1"/>
  <c r="DZ31" i="23" s="1"/>
  <c r="DZ41" i="23" a="1"/>
  <c r="DZ41" i="23" s="1"/>
  <c r="DZ32" i="23" a="1"/>
  <c r="DZ32" i="23" s="1"/>
  <c r="DZ30" i="23" a="1"/>
  <c r="DZ30" i="23" s="1"/>
  <c r="DZ35" i="23" a="1"/>
  <c r="DZ35" i="23" s="1"/>
  <c r="DZ34" i="23" a="1"/>
  <c r="DZ34" i="23" s="1"/>
  <c r="DZ27" i="23" a="1"/>
  <c r="DZ27" i="23" s="1"/>
  <c r="DZ25" i="23" a="1"/>
  <c r="DZ25" i="23" s="1"/>
  <c r="DZ29" i="23" a="1"/>
  <c r="DZ29" i="23" s="1"/>
  <c r="DZ28" i="23" a="1"/>
  <c r="DZ28" i="23" s="1"/>
  <c r="DZ26" i="23" a="1"/>
  <c r="DZ26" i="23" s="1"/>
  <c r="DZ24" i="23" a="1"/>
  <c r="DZ24" i="23" s="1"/>
  <c r="DZ22" i="23" a="1"/>
  <c r="DZ22" i="23" s="1"/>
  <c r="DZ17" i="23" a="1"/>
  <c r="DZ17" i="23" s="1"/>
  <c r="DZ23" i="23" a="1"/>
  <c r="DZ23" i="23" s="1"/>
  <c r="DZ19" i="23" a="1"/>
  <c r="DZ19" i="23" s="1"/>
  <c r="DZ20" i="23" a="1"/>
  <c r="DZ20" i="23" s="1"/>
  <c r="DZ21" i="23" a="1"/>
  <c r="DZ21" i="23" s="1"/>
  <c r="DZ18" i="23" a="1"/>
  <c r="DZ18" i="23" s="1"/>
  <c r="DZ14" i="23" a="1"/>
  <c r="DZ14" i="23" s="1"/>
  <c r="DZ13" i="23" a="1"/>
  <c r="DZ13" i="23" s="1"/>
  <c r="DZ12" i="23" a="1"/>
  <c r="DZ12" i="23" s="1"/>
  <c r="DZ8" i="23" a="1"/>
  <c r="DZ8" i="23" s="1"/>
  <c r="DZ6" i="23" a="1"/>
  <c r="DZ6" i="23" s="1"/>
  <c r="DZ4" i="23" a="1"/>
  <c r="DZ4" i="23" s="1"/>
  <c r="DZ10" i="23" a="1"/>
  <c r="DZ10" i="23" s="1"/>
  <c r="DZ9" i="23" a="1"/>
  <c r="DZ9" i="23" s="1"/>
  <c r="DZ7" i="23" a="1"/>
  <c r="DZ7" i="23" s="1"/>
  <c r="DZ5" i="23" a="1"/>
  <c r="DZ5" i="23" s="1"/>
  <c r="DZ16" i="23" a="1"/>
  <c r="DZ16" i="23" s="1"/>
  <c r="DZ15" i="23" a="1"/>
  <c r="DZ15" i="23" s="1"/>
  <c r="DZ11" i="23" a="1"/>
  <c r="DZ11" i="23" s="1"/>
  <c r="EH102" i="23" a="1"/>
  <c r="EH102" i="23" s="1"/>
  <c r="EH100" i="23" a="1"/>
  <c r="EH100" i="23" s="1"/>
  <c r="EH103" i="23" a="1"/>
  <c r="EH103" i="23" s="1"/>
  <c r="EH101" i="23" a="1"/>
  <c r="EH101" i="23" s="1"/>
  <c r="EH99" i="23" a="1"/>
  <c r="EH99" i="23" s="1"/>
  <c r="EH98" i="23" a="1"/>
  <c r="EH98" i="23" s="1"/>
  <c r="EH95" i="23" a="1"/>
  <c r="EH95" i="23" s="1"/>
  <c r="EH97" i="23" a="1"/>
  <c r="EH97" i="23" s="1"/>
  <c r="EH93" i="23" a="1"/>
  <c r="EH93" i="23" s="1"/>
  <c r="EH92" i="23" a="1"/>
  <c r="EH92" i="23" s="1"/>
  <c r="EH91" i="23" a="1"/>
  <c r="EH91" i="23" s="1"/>
  <c r="EH96" i="23" a="1"/>
  <c r="EH96" i="23" s="1"/>
  <c r="EH94" i="23" a="1"/>
  <c r="EH94" i="23" s="1"/>
  <c r="EH89" i="23" a="1"/>
  <c r="EH89" i="23" s="1"/>
  <c r="EH90" i="23" a="1"/>
  <c r="EH90" i="23" s="1"/>
  <c r="EH88" i="23" a="1"/>
  <c r="EH88" i="23" s="1"/>
  <c r="EH87" i="23" a="1"/>
  <c r="EH87" i="23" s="1"/>
  <c r="EH85" i="23" a="1"/>
  <c r="EH85" i="23" s="1"/>
  <c r="EH84" i="23" a="1"/>
  <c r="EH84" i="23" s="1"/>
  <c r="EH86" i="23" a="1"/>
  <c r="EH86" i="23" s="1"/>
  <c r="EH81" i="23" a="1"/>
  <c r="EH81" i="23" s="1"/>
  <c r="EH83" i="23" a="1"/>
  <c r="EH83" i="23" s="1"/>
  <c r="EH82" i="23" a="1"/>
  <c r="EH82" i="23" s="1"/>
  <c r="EH79" i="23" a="1"/>
  <c r="EH79" i="23" s="1"/>
  <c r="EH77" i="23" a="1"/>
  <c r="EH77" i="23" s="1"/>
  <c r="EH76" i="23" a="1"/>
  <c r="EH76" i="23" s="1"/>
  <c r="EH80" i="23" a="1"/>
  <c r="EH80" i="23" s="1"/>
  <c r="EH78" i="23" a="1"/>
  <c r="EH78" i="23" s="1"/>
  <c r="EH75" i="23" a="1"/>
  <c r="EH75" i="23" s="1"/>
  <c r="EH70" i="23" a="1"/>
  <c r="EH70" i="23" s="1"/>
  <c r="EH72" i="23" a="1"/>
  <c r="EH72" i="23" s="1"/>
  <c r="EH74" i="23" a="1"/>
  <c r="EH74" i="23" s="1"/>
  <c r="EH71" i="23" a="1"/>
  <c r="EH71" i="23" s="1"/>
  <c r="EH73" i="23" a="1"/>
  <c r="EH73" i="23" s="1"/>
  <c r="EH69" i="23" a="1"/>
  <c r="EH69" i="23" s="1"/>
  <c r="EH65" i="23" a="1"/>
  <c r="EH65" i="23" s="1"/>
  <c r="EH63" i="23" a="1"/>
  <c r="EH63" i="23" s="1"/>
  <c r="EH61" i="23" a="1"/>
  <c r="EH61" i="23" s="1"/>
  <c r="EH68" i="23" a="1"/>
  <c r="EH68" i="23" s="1"/>
  <c r="EH67" i="23" a="1"/>
  <c r="EH67" i="23" s="1"/>
  <c r="EH66" i="23" a="1"/>
  <c r="EH66" i="23" s="1"/>
  <c r="EH64" i="23" a="1"/>
  <c r="EH64" i="23" s="1"/>
  <c r="EH62" i="23" a="1"/>
  <c r="EH62" i="23" s="1"/>
  <c r="EH60" i="23" a="1"/>
  <c r="EH60" i="23" s="1"/>
  <c r="EH59" i="23" a="1"/>
  <c r="EH59" i="23" s="1"/>
  <c r="EH55" i="23" a="1"/>
  <c r="EH55" i="23" s="1"/>
  <c r="EH53" i="23" a="1"/>
  <c r="EH53" i="23" s="1"/>
  <c r="EH51" i="23" a="1"/>
  <c r="EH51" i="23" s="1"/>
  <c r="EH57" i="23" a="1"/>
  <c r="EH57" i="23" s="1"/>
  <c r="EH56" i="23" a="1"/>
  <c r="EH56" i="23" s="1"/>
  <c r="EH49" i="23" a="1"/>
  <c r="EH49" i="23" s="1"/>
  <c r="EH54" i="23" a="1"/>
  <c r="EH54" i="23" s="1"/>
  <c r="EH52" i="23" a="1"/>
  <c r="EH52" i="23" s="1"/>
  <c r="EH50" i="23" a="1"/>
  <c r="EH50" i="23" s="1"/>
  <c r="EH58" i="23" a="1"/>
  <c r="EH58" i="23" s="1"/>
  <c r="EH44" i="23" a="1"/>
  <c r="EH44" i="23" s="1"/>
  <c r="EH43" i="23" a="1"/>
  <c r="EH43" i="23" s="1"/>
  <c r="EH47" i="23" a="1"/>
  <c r="EH47" i="23" s="1"/>
  <c r="EH45" i="23" a="1"/>
  <c r="EH45" i="23" s="1"/>
  <c r="EH48" i="23" a="1"/>
  <c r="EH48" i="23" s="1"/>
  <c r="EH46" i="23" a="1"/>
  <c r="EH46" i="23" s="1"/>
  <c r="EH41" i="23" a="1"/>
  <c r="EH41" i="23" s="1"/>
  <c r="EH42" i="23" a="1"/>
  <c r="EH42" i="23" s="1"/>
  <c r="EH36" i="23" a="1"/>
  <c r="EH36" i="23" s="1"/>
  <c r="EH40" i="23" a="1"/>
  <c r="EH40" i="23" s="1"/>
  <c r="EH31" i="23" a="1"/>
  <c r="EH31" i="23" s="1"/>
  <c r="EH29" i="23" a="1"/>
  <c r="EH29" i="23" s="1"/>
  <c r="EH39" i="23" a="1"/>
  <c r="EH39" i="23" s="1"/>
  <c r="EH37" i="23" a="1"/>
  <c r="EH37" i="23" s="1"/>
  <c r="EH35" i="23" a="1"/>
  <c r="EH35" i="23" s="1"/>
  <c r="EH34" i="23" a="1"/>
  <c r="EH34" i="23" s="1"/>
  <c r="EH32" i="23" a="1"/>
  <c r="EH32" i="23" s="1"/>
  <c r="EH30" i="23" a="1"/>
  <c r="EH30" i="23" s="1"/>
  <c r="EH38" i="23" a="1"/>
  <c r="EH38" i="23" s="1"/>
  <c r="EH33" i="23" a="1"/>
  <c r="EH33" i="23" s="1"/>
  <c r="EH27" i="23" a="1"/>
  <c r="EH27" i="23" s="1"/>
  <c r="EH25" i="23" a="1"/>
  <c r="EH25" i="23" s="1"/>
  <c r="EH28" i="23" a="1"/>
  <c r="EH28" i="23" s="1"/>
  <c r="EH26" i="23" a="1"/>
  <c r="EH26" i="23" s="1"/>
  <c r="EH24" i="23" a="1"/>
  <c r="EH24" i="23" s="1"/>
  <c r="EH20" i="23" a="1"/>
  <c r="EH20" i="23" s="1"/>
  <c r="EH21" i="23" a="1"/>
  <c r="EH21" i="23" s="1"/>
  <c r="EH19" i="23" a="1"/>
  <c r="EH19" i="23" s="1"/>
  <c r="EH22" i="23" a="1"/>
  <c r="EH22" i="23" s="1"/>
  <c r="EH18" i="23" a="1"/>
  <c r="EH18" i="23" s="1"/>
  <c r="EH16" i="23" a="1"/>
  <c r="EH16" i="23" s="1"/>
  <c r="EH23" i="23" a="1"/>
  <c r="EH23" i="23" s="1"/>
  <c r="EH17" i="23" a="1"/>
  <c r="EH17" i="23" s="1"/>
  <c r="EH8" i="23" a="1"/>
  <c r="EH8" i="23" s="1"/>
  <c r="EH6" i="23" a="1"/>
  <c r="EH6" i="23" s="1"/>
  <c r="EH4" i="23" a="1"/>
  <c r="EH4" i="23" s="1"/>
  <c r="EH15" i="23" a="1"/>
  <c r="EH15" i="23" s="1"/>
  <c r="EH10" i="23" a="1"/>
  <c r="EH10" i="23" s="1"/>
  <c r="EH9" i="23" a="1"/>
  <c r="EH9" i="23" s="1"/>
  <c r="EH7" i="23" a="1"/>
  <c r="EH7" i="23" s="1"/>
  <c r="EH5" i="23" a="1"/>
  <c r="EH5" i="23" s="1"/>
  <c r="EH11" i="23" a="1"/>
  <c r="EH11" i="23" s="1"/>
  <c r="EH14" i="23" a="1"/>
  <c r="EH14" i="23" s="1"/>
  <c r="EH13" i="23" a="1"/>
  <c r="EH13" i="23" s="1"/>
  <c r="EH12" i="23" a="1"/>
  <c r="EH12" i="23" s="1"/>
  <c r="EP102" i="23" a="1"/>
  <c r="EP102" i="23" s="1"/>
  <c r="EP100" i="23" a="1"/>
  <c r="EP100" i="23" s="1"/>
  <c r="EP103" i="23" a="1"/>
  <c r="EP103" i="23" s="1"/>
  <c r="EP101" i="23" a="1"/>
  <c r="EP101" i="23" s="1"/>
  <c r="EP99" i="23" a="1"/>
  <c r="EP99" i="23" s="1"/>
  <c r="EP98" i="23" a="1"/>
  <c r="EP98" i="23" s="1"/>
  <c r="EP97" i="23" a="1"/>
  <c r="EP97" i="23" s="1"/>
  <c r="EP96" i="23" a="1"/>
  <c r="EP96" i="23" s="1"/>
  <c r="EP92" i="23" a="1"/>
  <c r="EP92" i="23" s="1"/>
  <c r="EP95" i="23" a="1"/>
  <c r="EP95" i="23" s="1"/>
  <c r="EP94" i="23" a="1"/>
  <c r="EP94" i="23" s="1"/>
  <c r="EP89" i="23" a="1"/>
  <c r="EP89" i="23" s="1"/>
  <c r="EP91" i="23" a="1"/>
  <c r="EP91" i="23" s="1"/>
  <c r="EP90" i="23" a="1"/>
  <c r="EP90" i="23" s="1"/>
  <c r="EP88" i="23" a="1"/>
  <c r="EP88" i="23" s="1"/>
  <c r="EP93" i="23" a="1"/>
  <c r="EP93" i="23" s="1"/>
  <c r="EP85" i="23" a="1"/>
  <c r="EP85" i="23" s="1"/>
  <c r="EP86" i="23" a="1"/>
  <c r="EP86" i="23" s="1"/>
  <c r="EP83" i="23" a="1"/>
  <c r="EP83" i="23" s="1"/>
  <c r="EP82" i="23" a="1"/>
  <c r="EP82" i="23" s="1"/>
  <c r="EP81" i="23" a="1"/>
  <c r="EP81" i="23" s="1"/>
  <c r="EP87" i="23" a="1"/>
  <c r="EP87" i="23" s="1"/>
  <c r="EP84" i="23" a="1"/>
  <c r="EP84" i="23" s="1"/>
  <c r="EP80" i="23" a="1"/>
  <c r="EP80" i="23" s="1"/>
  <c r="EP79" i="23" a="1"/>
  <c r="EP79" i="23" s="1"/>
  <c r="EP76" i="23" a="1"/>
  <c r="EP76" i="23" s="1"/>
  <c r="EP77" i="23" a="1"/>
  <c r="EP77" i="23" s="1"/>
  <c r="EP75" i="23" a="1"/>
  <c r="EP75" i="23" s="1"/>
  <c r="EP78" i="23" a="1"/>
  <c r="EP78" i="23" s="1"/>
  <c r="EP71" i="23" a="1"/>
  <c r="EP71" i="23" s="1"/>
  <c r="EP73" i="23" a="1"/>
  <c r="EP73" i="23" s="1"/>
  <c r="EP70" i="23" a="1"/>
  <c r="EP70" i="23" s="1"/>
  <c r="EP72" i="23" a="1"/>
  <c r="EP72" i="23" s="1"/>
  <c r="EP74" i="23" a="1"/>
  <c r="EP74" i="23" s="1"/>
  <c r="EP69" i="23" a="1"/>
  <c r="EP69" i="23" s="1"/>
  <c r="EP68" i="23" a="1"/>
  <c r="EP68" i="23" s="1"/>
  <c r="EP67" i="23" a="1"/>
  <c r="EP67" i="23" s="1"/>
  <c r="EP65" i="23" a="1"/>
  <c r="EP65" i="23" s="1"/>
  <c r="EP63" i="23" a="1"/>
  <c r="EP63" i="23" s="1"/>
  <c r="EP61" i="23" a="1"/>
  <c r="EP61" i="23" s="1"/>
  <c r="EP66" i="23" a="1"/>
  <c r="EP66" i="23" s="1"/>
  <c r="EP64" i="23" a="1"/>
  <c r="EP64" i="23" s="1"/>
  <c r="EP62" i="23" a="1"/>
  <c r="EP62" i="23" s="1"/>
  <c r="EP60" i="23" a="1"/>
  <c r="EP60" i="23" s="1"/>
  <c r="EP53" i="23" a="1"/>
  <c r="EP53" i="23" s="1"/>
  <c r="EP51" i="23" a="1"/>
  <c r="EP51" i="23" s="1"/>
  <c r="EP49" i="23" a="1"/>
  <c r="EP49" i="23" s="1"/>
  <c r="EP59" i="23" a="1"/>
  <c r="EP59" i="23" s="1"/>
  <c r="EP58" i="23" a="1"/>
  <c r="EP58" i="23" s="1"/>
  <c r="EP56" i="23" a="1"/>
  <c r="EP56" i="23" s="1"/>
  <c r="EP54" i="23" a="1"/>
  <c r="EP54" i="23" s="1"/>
  <c r="EP52" i="23" a="1"/>
  <c r="EP52" i="23" s="1"/>
  <c r="EP50" i="23" a="1"/>
  <c r="EP50" i="23" s="1"/>
  <c r="EP57" i="23" a="1"/>
  <c r="EP57" i="23" s="1"/>
  <c r="EP55" i="23" a="1"/>
  <c r="EP55" i="23" s="1"/>
  <c r="EP44" i="23" a="1"/>
  <c r="EP44" i="23" s="1"/>
  <c r="EP43" i="23" a="1"/>
  <c r="EP43" i="23" s="1"/>
  <c r="EP48" i="23" a="1"/>
  <c r="EP48" i="23" s="1"/>
  <c r="EP40" i="23" a="1"/>
  <c r="EP40" i="23" s="1"/>
  <c r="EP45" i="23" a="1"/>
  <c r="EP45" i="23" s="1"/>
  <c r="EP47" i="23" a="1"/>
  <c r="EP47" i="23" s="1"/>
  <c r="EP42" i="23" a="1"/>
  <c r="EP42" i="23" s="1"/>
  <c r="EP46" i="23" a="1"/>
  <c r="EP46" i="23" s="1"/>
  <c r="EP41" i="23" a="1"/>
  <c r="EP41" i="23" s="1"/>
  <c r="EP31" i="23" a="1"/>
  <c r="EP31" i="23" s="1"/>
  <c r="EP29" i="23" a="1"/>
  <c r="EP29" i="23" s="1"/>
  <c r="EP37" i="23" a="1"/>
  <c r="EP37" i="23" s="1"/>
  <c r="EP39" i="23" a="1"/>
  <c r="EP39" i="23" s="1"/>
  <c r="EP38" i="23" a="1"/>
  <c r="EP38" i="23" s="1"/>
  <c r="EP35" i="23" a="1"/>
  <c r="EP35" i="23" s="1"/>
  <c r="EP34" i="23" a="1"/>
  <c r="EP34" i="23" s="1"/>
  <c r="EP36" i="23" a="1"/>
  <c r="EP36" i="23" s="1"/>
  <c r="EP33" i="23" a="1"/>
  <c r="EP33" i="23" s="1"/>
  <c r="EP32" i="23" a="1"/>
  <c r="EP32" i="23" s="1"/>
  <c r="EP30" i="23" a="1"/>
  <c r="EP30" i="23" s="1"/>
  <c r="EP27" i="23" a="1"/>
  <c r="EP27" i="23" s="1"/>
  <c r="EP25" i="23" a="1"/>
  <c r="EP25" i="23" s="1"/>
  <c r="EP28" i="23" a="1"/>
  <c r="EP28" i="23" s="1"/>
  <c r="EP26" i="23" a="1"/>
  <c r="EP26" i="23" s="1"/>
  <c r="EP24" i="23" a="1"/>
  <c r="EP24" i="23" s="1"/>
  <c r="EP22" i="23" a="1"/>
  <c r="EP22" i="23" s="1"/>
  <c r="EP23" i="23" a="1"/>
  <c r="EP23" i="23" s="1"/>
  <c r="EP19" i="23" a="1"/>
  <c r="EP19" i="23" s="1"/>
  <c r="EP17" i="23" a="1"/>
  <c r="EP17" i="23" s="1"/>
  <c r="EP16" i="23" a="1"/>
  <c r="EP16" i="23" s="1"/>
  <c r="EP20" i="23" a="1"/>
  <c r="EP20" i="23" s="1"/>
  <c r="EP21" i="23" a="1"/>
  <c r="EP21" i="23" s="1"/>
  <c r="EP18" i="23" a="1"/>
  <c r="EP18" i="23" s="1"/>
  <c r="EP10" i="23" a="1"/>
  <c r="EP10" i="23" s="1"/>
  <c r="EP8" i="23" a="1"/>
  <c r="EP8" i="23" s="1"/>
  <c r="EP6" i="23" a="1"/>
  <c r="EP6" i="23" s="1"/>
  <c r="EP4" i="23" a="1"/>
  <c r="EP4" i="23" s="1"/>
  <c r="EP14" i="23" a="1"/>
  <c r="EP14" i="23" s="1"/>
  <c r="EP11" i="23" a="1"/>
  <c r="EP11" i="23" s="1"/>
  <c r="EP15" i="23" a="1"/>
  <c r="EP15" i="23" s="1"/>
  <c r="EP13" i="23" a="1"/>
  <c r="EP13" i="23" s="1"/>
  <c r="EP12" i="23" a="1"/>
  <c r="EP12" i="23" s="1"/>
  <c r="EP9" i="23" a="1"/>
  <c r="EP9" i="23" s="1"/>
  <c r="EP7" i="23" a="1"/>
  <c r="EP7" i="23" s="1"/>
  <c r="EP5" i="23" a="1"/>
  <c r="EP5" i="23" s="1"/>
  <c r="FD103" i="23" a="1"/>
  <c r="FD103" i="23" s="1"/>
  <c r="FD101" i="23" a="1"/>
  <c r="FD101" i="23" s="1"/>
  <c r="FD100" i="23" a="1"/>
  <c r="FD100" i="23" s="1"/>
  <c r="FD102" i="23" a="1"/>
  <c r="FD102" i="23" s="1"/>
  <c r="FD99" i="23" a="1"/>
  <c r="FD99" i="23" s="1"/>
  <c r="FD97" i="23" a="1"/>
  <c r="FD97" i="23" s="1"/>
  <c r="FD96" i="23" a="1"/>
  <c r="FD96" i="23" s="1"/>
  <c r="FD98" i="23" a="1"/>
  <c r="FD98" i="23" s="1"/>
  <c r="FD95" i="23" a="1"/>
  <c r="FD95" i="23" s="1"/>
  <c r="FD93" i="23" a="1"/>
  <c r="FD93" i="23" s="1"/>
  <c r="FD92" i="23" a="1"/>
  <c r="FD92" i="23" s="1"/>
  <c r="FD94" i="23" a="1"/>
  <c r="FD94" i="23" s="1"/>
  <c r="FD89" i="23" a="1"/>
  <c r="FD89" i="23" s="1"/>
  <c r="FD87" i="23" a="1"/>
  <c r="FD87" i="23" s="1"/>
  <c r="FD91" i="23" a="1"/>
  <c r="FD91" i="23" s="1"/>
  <c r="FD90" i="23" a="1"/>
  <c r="FD90" i="23" s="1"/>
  <c r="FD88" i="23" a="1"/>
  <c r="FD88" i="23" s="1"/>
  <c r="FD85" i="23" a="1"/>
  <c r="FD85" i="23" s="1"/>
  <c r="FD86" i="23" a="1"/>
  <c r="FD86" i="23" s="1"/>
  <c r="FD81" i="23" a="1"/>
  <c r="FD81" i="23" s="1"/>
  <c r="FD83" i="23" a="1"/>
  <c r="FD83" i="23" s="1"/>
  <c r="FD84" i="23" a="1"/>
  <c r="FD84" i="23" s="1"/>
  <c r="FD80" i="23" a="1"/>
  <c r="FD80" i="23" s="1"/>
  <c r="FD82" i="23" a="1"/>
  <c r="FD82" i="23" s="1"/>
  <c r="FD78" i="23" a="1"/>
  <c r="FD78" i="23" s="1"/>
  <c r="FD75" i="23" a="1"/>
  <c r="FD75" i="23" s="1"/>
  <c r="FD79" i="23" a="1"/>
  <c r="FD79" i="23" s="1"/>
  <c r="FD77" i="23" a="1"/>
  <c r="FD77" i="23" s="1"/>
  <c r="FD76" i="23" a="1"/>
  <c r="FD76" i="23" s="1"/>
  <c r="FD70" i="23" a="1"/>
  <c r="FD70" i="23" s="1"/>
  <c r="FD72" i="23" a="1"/>
  <c r="FD72" i="23" s="1"/>
  <c r="FD71" i="23" a="1"/>
  <c r="FD71" i="23" s="1"/>
  <c r="FD74" i="23" a="1"/>
  <c r="FD74" i="23" s="1"/>
  <c r="FD73" i="23" a="1"/>
  <c r="FD73" i="23" s="1"/>
  <c r="FD69" i="23" a="1"/>
  <c r="FD69" i="23" s="1"/>
  <c r="FD64" i="23" a="1"/>
  <c r="FD64" i="23" s="1"/>
  <c r="FD62" i="23" a="1"/>
  <c r="FD62" i="23" s="1"/>
  <c r="FD60" i="23" a="1"/>
  <c r="FD60" i="23" s="1"/>
  <c r="FD66" i="23" a="1"/>
  <c r="FD66" i="23" s="1"/>
  <c r="FD65" i="23" a="1"/>
  <c r="FD65" i="23" s="1"/>
  <c r="FD63" i="23" a="1"/>
  <c r="FD63" i="23" s="1"/>
  <c r="FD61" i="23" a="1"/>
  <c r="FD61" i="23" s="1"/>
  <c r="FD68" i="23" a="1"/>
  <c r="FD68" i="23" s="1"/>
  <c r="FD67" i="23" a="1"/>
  <c r="FD67" i="23" s="1"/>
  <c r="FD59" i="23" a="1"/>
  <c r="FD59" i="23" s="1"/>
  <c r="FD58" i="23" a="1"/>
  <c r="FD58" i="23" s="1"/>
  <c r="FD57" i="23" a="1"/>
  <c r="FD57" i="23" s="1"/>
  <c r="FD53" i="23" a="1"/>
  <c r="FD53" i="23" s="1"/>
  <c r="FD51" i="23" a="1"/>
  <c r="FD51" i="23" s="1"/>
  <c r="FD49" i="23" a="1"/>
  <c r="FD49" i="23" s="1"/>
  <c r="FD48" i="23" a="1"/>
  <c r="FD48" i="23" s="1"/>
  <c r="FD56" i="23" a="1"/>
  <c r="FD56" i="23" s="1"/>
  <c r="FD54" i="23" a="1"/>
  <c r="FD54" i="23" s="1"/>
  <c r="FD52" i="23" a="1"/>
  <c r="FD52" i="23" s="1"/>
  <c r="FD50" i="23" a="1"/>
  <c r="FD50" i="23" s="1"/>
  <c r="FD55" i="23" a="1"/>
  <c r="FD55" i="23" s="1"/>
  <c r="FD47" i="23" a="1"/>
  <c r="FD47" i="23" s="1"/>
  <c r="FD46" i="23" a="1"/>
  <c r="FD46" i="23" s="1"/>
  <c r="FD45" i="23" a="1"/>
  <c r="FD45" i="23" s="1"/>
  <c r="FD43" i="23" a="1"/>
  <c r="FD43" i="23" s="1"/>
  <c r="FD42" i="23" a="1"/>
  <c r="FD42" i="23" s="1"/>
  <c r="FD44" i="23" a="1"/>
  <c r="FD44" i="23" s="1"/>
  <c r="FD32" i="23" a="1"/>
  <c r="FD32" i="23" s="1"/>
  <c r="FD30" i="23" a="1"/>
  <c r="FD30" i="23" s="1"/>
  <c r="FD40" i="23" a="1"/>
  <c r="FD40" i="23" s="1"/>
  <c r="FD37" i="23" a="1"/>
  <c r="FD37" i="23" s="1"/>
  <c r="FD39" i="23" a="1"/>
  <c r="FD39" i="23" s="1"/>
  <c r="FD36" i="23" a="1"/>
  <c r="FD36" i="23" s="1"/>
  <c r="FD31" i="23" a="1"/>
  <c r="FD31" i="23" s="1"/>
  <c r="FD35" i="23" a="1"/>
  <c r="FD35" i="23" s="1"/>
  <c r="FD34" i="23" a="1"/>
  <c r="FD34" i="23" s="1"/>
  <c r="FD33" i="23" a="1"/>
  <c r="FD33" i="23" s="1"/>
  <c r="FD41" i="23" a="1"/>
  <c r="FD41" i="23" s="1"/>
  <c r="FD38" i="23" a="1"/>
  <c r="FD38" i="23" s="1"/>
  <c r="FD29" i="23" a="1"/>
  <c r="FD29" i="23" s="1"/>
  <c r="FD27" i="23" a="1"/>
  <c r="FD27" i="23" s="1"/>
  <c r="FD25" i="23" a="1"/>
  <c r="FD25" i="23" s="1"/>
  <c r="FD28" i="23" a="1"/>
  <c r="FD28" i="23" s="1"/>
  <c r="FD26" i="23" a="1"/>
  <c r="FD26" i="23" s="1"/>
  <c r="FD24" i="23" a="1"/>
  <c r="FD24" i="23" s="1"/>
  <c r="FD20" i="23" a="1"/>
  <c r="FD20" i="23" s="1"/>
  <c r="FD16" i="23" a="1"/>
  <c r="FD16" i="23" s="1"/>
  <c r="FD15" i="23" a="1"/>
  <c r="FD15" i="23" s="1"/>
  <c r="FD21" i="23" a="1"/>
  <c r="FD21" i="23" s="1"/>
  <c r="FD17" i="23" a="1"/>
  <c r="FD17" i="23" s="1"/>
  <c r="FD22" i="23" a="1"/>
  <c r="FD22" i="23" s="1"/>
  <c r="FD23" i="23" a="1"/>
  <c r="FD23" i="23" s="1"/>
  <c r="FD19" i="23" a="1"/>
  <c r="FD19" i="23" s="1"/>
  <c r="FD18" i="23" a="1"/>
  <c r="FD18" i="23" s="1"/>
  <c r="FD13" i="23" a="1"/>
  <c r="FD13" i="23" s="1"/>
  <c r="FD11" i="23" a="1"/>
  <c r="FD11" i="23" s="1"/>
  <c r="FD14" i="23" a="1"/>
  <c r="FD14" i="23" s="1"/>
  <c r="FD12" i="23" a="1"/>
  <c r="FD12" i="23" s="1"/>
  <c r="FD8" i="23" a="1"/>
  <c r="FD8" i="23" s="1"/>
  <c r="FD6" i="23" a="1"/>
  <c r="FD6" i="23" s="1"/>
  <c r="FD4" i="23" a="1"/>
  <c r="FD4" i="23" s="1"/>
  <c r="FD9" i="23" a="1"/>
  <c r="FD9" i="23" s="1"/>
  <c r="FD10" i="23" a="1"/>
  <c r="FD10" i="23" s="1"/>
  <c r="FD7" i="23" a="1"/>
  <c r="FD7" i="23" s="1"/>
  <c r="FD5" i="23" a="1"/>
  <c r="FD5" i="23" s="1"/>
  <c r="FL103" i="23" a="1"/>
  <c r="FL103" i="23" s="1"/>
  <c r="FL101" i="23" a="1"/>
  <c r="FL101" i="23" s="1"/>
  <c r="FL102" i="23" a="1"/>
  <c r="FL102" i="23" s="1"/>
  <c r="FL100" i="23" a="1"/>
  <c r="FL100" i="23" s="1"/>
  <c r="FL99" i="23" a="1"/>
  <c r="FL99" i="23" s="1"/>
  <c r="FL98" i="23" a="1"/>
  <c r="FL98" i="23" s="1"/>
  <c r="FL96" i="23" a="1"/>
  <c r="FL96" i="23" s="1"/>
  <c r="FL95" i="23" a="1"/>
  <c r="FL95" i="23" s="1"/>
  <c r="FL93" i="23" a="1"/>
  <c r="FL93" i="23" s="1"/>
  <c r="FL92" i="23" a="1"/>
  <c r="FL92" i="23" s="1"/>
  <c r="FL97" i="23" a="1"/>
  <c r="FL97" i="23" s="1"/>
  <c r="FL91" i="23" a="1"/>
  <c r="FL91" i="23" s="1"/>
  <c r="FL94" i="23" a="1"/>
  <c r="FL94" i="23" s="1"/>
  <c r="FL89" i="23" a="1"/>
  <c r="FL89" i="23" s="1"/>
  <c r="FL87" i="23" a="1"/>
  <c r="FL87" i="23" s="1"/>
  <c r="FL90" i="23" a="1"/>
  <c r="FL90" i="23" s="1"/>
  <c r="FL88" i="23" a="1"/>
  <c r="FL88" i="23" s="1"/>
  <c r="FL86" i="23" a="1"/>
  <c r="FL86" i="23" s="1"/>
  <c r="FL84" i="23" a="1"/>
  <c r="FL84" i="23" s="1"/>
  <c r="FL83" i="23" a="1"/>
  <c r="FL83" i="23" s="1"/>
  <c r="FL85" i="23" a="1"/>
  <c r="FL85" i="23" s="1"/>
  <c r="FL80" i="23" a="1"/>
  <c r="FL80" i="23" s="1"/>
  <c r="FL82" i="23" a="1"/>
  <c r="FL82" i="23" s="1"/>
  <c r="FL81" i="23" a="1"/>
  <c r="FL81" i="23" s="1"/>
  <c r="FL78" i="23" a="1"/>
  <c r="FL78" i="23" s="1"/>
  <c r="FL79" i="23" a="1"/>
  <c r="FL79" i="23" s="1"/>
  <c r="FL76" i="23" a="1"/>
  <c r="FL76" i="23" s="1"/>
  <c r="FL77" i="23" a="1"/>
  <c r="FL77" i="23" s="1"/>
  <c r="FL75" i="23" a="1"/>
  <c r="FL75" i="23" s="1"/>
  <c r="FL74" i="23" a="1"/>
  <c r="FL74" i="23" s="1"/>
  <c r="FL73" i="23" a="1"/>
  <c r="FL73" i="23" s="1"/>
  <c r="FL70" i="23" a="1"/>
  <c r="FL70" i="23" s="1"/>
  <c r="FL69" i="23" a="1"/>
  <c r="FL69" i="23" s="1"/>
  <c r="FL72" i="23" a="1"/>
  <c r="FL72" i="23" s="1"/>
  <c r="FL71" i="23" a="1"/>
  <c r="FL71" i="23" s="1"/>
  <c r="FL64" i="23" a="1"/>
  <c r="FL64" i="23" s="1"/>
  <c r="FL62" i="23" a="1"/>
  <c r="FL62" i="23" s="1"/>
  <c r="FL60" i="23" a="1"/>
  <c r="FL60" i="23" s="1"/>
  <c r="FL58" i="23" a="1"/>
  <c r="FL58" i="23" s="1"/>
  <c r="FL68" i="23" a="1"/>
  <c r="FL68" i="23" s="1"/>
  <c r="FL67" i="23" a="1"/>
  <c r="FL67" i="23" s="1"/>
  <c r="FL65" i="23" a="1"/>
  <c r="FL65" i="23" s="1"/>
  <c r="FL63" i="23" a="1"/>
  <c r="FL63" i="23" s="1"/>
  <c r="FL61" i="23" a="1"/>
  <c r="FL61" i="23" s="1"/>
  <c r="FL59" i="23" a="1"/>
  <c r="FL59" i="23" s="1"/>
  <c r="FL66" i="23" a="1"/>
  <c r="FL66" i="23" s="1"/>
  <c r="FL57" i="23" a="1"/>
  <c r="FL57" i="23" s="1"/>
  <c r="FL56" i="23" a="1"/>
  <c r="FL56" i="23" s="1"/>
  <c r="FL55" i="23" a="1"/>
  <c r="FL55" i="23" s="1"/>
  <c r="FL53" i="23" a="1"/>
  <c r="FL53" i="23" s="1"/>
  <c r="FL51" i="23" a="1"/>
  <c r="FL51" i="23" s="1"/>
  <c r="FL49" i="23" a="1"/>
  <c r="FL49" i="23" s="1"/>
  <c r="FL48" i="23" a="1"/>
  <c r="FL48" i="23" s="1"/>
  <c r="FL54" i="23" a="1"/>
  <c r="FL54" i="23" s="1"/>
  <c r="FL52" i="23" a="1"/>
  <c r="FL52" i="23" s="1"/>
  <c r="FL50" i="23" a="1"/>
  <c r="FL50" i="23" s="1"/>
  <c r="FL46" i="23" a="1"/>
  <c r="FL46" i="23" s="1"/>
  <c r="FL41" i="23" a="1"/>
  <c r="FL41" i="23" s="1"/>
  <c r="FL47" i="23" a="1"/>
  <c r="FL47" i="23" s="1"/>
  <c r="FL44" i="23" a="1"/>
  <c r="FL44" i="23" s="1"/>
  <c r="FL45" i="23" a="1"/>
  <c r="FL45" i="23" s="1"/>
  <c r="FL43" i="23" a="1"/>
  <c r="FL43" i="23" s="1"/>
  <c r="FL42" i="23" a="1"/>
  <c r="FL42" i="23" s="1"/>
  <c r="FL40" i="23" a="1"/>
  <c r="FL40" i="23" s="1"/>
  <c r="FL39" i="23" a="1"/>
  <c r="FL39" i="23" s="1"/>
  <c r="FL37" i="23" a="1"/>
  <c r="FL37" i="23" s="1"/>
  <c r="FL32" i="23" a="1"/>
  <c r="FL32" i="23" s="1"/>
  <c r="FL30" i="23" a="1"/>
  <c r="FL30" i="23" s="1"/>
  <c r="FL36" i="23" a="1"/>
  <c r="FL36" i="23" s="1"/>
  <c r="FL35" i="23" a="1"/>
  <c r="FL35" i="23" s="1"/>
  <c r="FL34" i="23" a="1"/>
  <c r="FL34" i="23" s="1"/>
  <c r="FL31" i="23" a="1"/>
  <c r="FL31" i="23" s="1"/>
  <c r="FL33" i="23" a="1"/>
  <c r="FL33" i="23" s="1"/>
  <c r="FL38" i="23" a="1"/>
  <c r="FL38" i="23" s="1"/>
  <c r="FL27" i="23" a="1"/>
  <c r="FL27" i="23" s="1"/>
  <c r="FL25" i="23" a="1"/>
  <c r="FL25" i="23" s="1"/>
  <c r="FL29" i="23" a="1"/>
  <c r="FL29" i="23" s="1"/>
  <c r="FL28" i="23" a="1"/>
  <c r="FL28" i="23" s="1"/>
  <c r="FL26" i="23" a="1"/>
  <c r="FL26" i="23" s="1"/>
  <c r="FL24" i="23" a="1"/>
  <c r="FL24" i="23" s="1"/>
  <c r="FL22" i="23" a="1"/>
  <c r="FL22" i="23" s="1"/>
  <c r="FL18" i="23" a="1"/>
  <c r="FL18" i="23" s="1"/>
  <c r="FL23" i="23" a="1"/>
  <c r="FL23" i="23" s="1"/>
  <c r="FL20" i="23" a="1"/>
  <c r="FL20" i="23" s="1"/>
  <c r="FL21" i="23" a="1"/>
  <c r="FL21" i="23" s="1"/>
  <c r="FL19" i="23" a="1"/>
  <c r="FL19" i="23" s="1"/>
  <c r="FL17" i="23" a="1"/>
  <c r="FL17" i="23" s="1"/>
  <c r="FL12" i="23" a="1"/>
  <c r="FL12" i="23" s="1"/>
  <c r="FL9" i="23" a="1"/>
  <c r="FL9" i="23" s="1"/>
  <c r="FL8" i="23" a="1"/>
  <c r="FL8" i="23" s="1"/>
  <c r="FL6" i="23" a="1"/>
  <c r="FL6" i="23" s="1"/>
  <c r="FL4" i="23" a="1"/>
  <c r="FL4" i="23" s="1"/>
  <c r="FL10" i="23" a="1"/>
  <c r="FL10" i="23" s="1"/>
  <c r="FL16" i="23" a="1"/>
  <c r="FL16" i="23" s="1"/>
  <c r="FL15" i="23" a="1"/>
  <c r="FL15" i="23" s="1"/>
  <c r="FL7" i="23" a="1"/>
  <c r="FL7" i="23" s="1"/>
  <c r="FL5" i="23" a="1"/>
  <c r="FL5" i="23" s="1"/>
  <c r="FL14" i="23" a="1"/>
  <c r="FL14" i="23" s="1"/>
  <c r="FL13" i="23" a="1"/>
  <c r="FL13" i="23" s="1"/>
  <c r="FL11" i="23" a="1"/>
  <c r="FL11" i="23" s="1"/>
  <c r="FT101" i="23" a="1"/>
  <c r="FT101" i="23" s="1"/>
  <c r="FT100" i="23" a="1"/>
  <c r="FT100" i="23" s="1"/>
  <c r="FT102" i="23" a="1"/>
  <c r="FT102" i="23" s="1"/>
  <c r="FT103" i="23" a="1"/>
  <c r="FT103" i="23" s="1"/>
  <c r="FT98" i="23" a="1"/>
  <c r="FT98" i="23" s="1"/>
  <c r="FT97" i="23" a="1"/>
  <c r="FT97" i="23" s="1"/>
  <c r="FT96" i="23" a="1"/>
  <c r="FT96" i="23" s="1"/>
  <c r="FT99" i="23" a="1"/>
  <c r="FT99" i="23" s="1"/>
  <c r="FT94" i="23" a="1"/>
  <c r="FT94" i="23" s="1"/>
  <c r="FT95" i="23" a="1"/>
  <c r="FT95" i="23" s="1"/>
  <c r="FT93" i="23" a="1"/>
  <c r="FT93" i="23" s="1"/>
  <c r="FT92" i="23" a="1"/>
  <c r="FT92" i="23" s="1"/>
  <c r="FT89" i="23" a="1"/>
  <c r="FT89" i="23" s="1"/>
  <c r="FT87" i="23" a="1"/>
  <c r="FT87" i="23" s="1"/>
  <c r="FT91" i="23" a="1"/>
  <c r="FT91" i="23" s="1"/>
  <c r="FT90" i="23" a="1"/>
  <c r="FT90" i="23" s="1"/>
  <c r="FT88" i="23" a="1"/>
  <c r="FT88" i="23" s="1"/>
  <c r="FT84" i="23" a="1"/>
  <c r="FT84" i="23" s="1"/>
  <c r="FT86" i="23" a="1"/>
  <c r="FT86" i="23" s="1"/>
  <c r="FT81" i="23" a="1"/>
  <c r="FT81" i="23" s="1"/>
  <c r="FT83" i="23" a="1"/>
  <c r="FT83" i="23" s="1"/>
  <c r="FT82" i="23" a="1"/>
  <c r="FT82" i="23" s="1"/>
  <c r="FT85" i="23" a="1"/>
  <c r="FT85" i="23" s="1"/>
  <c r="FT80" i="23" a="1"/>
  <c r="FT80" i="23" s="1"/>
  <c r="FT79" i="23" a="1"/>
  <c r="FT79" i="23" s="1"/>
  <c r="FT76" i="23" a="1"/>
  <c r="FT76" i="23" s="1"/>
  <c r="FT78" i="23" a="1"/>
  <c r="FT78" i="23" s="1"/>
  <c r="FT75" i="23" a="1"/>
  <c r="FT75" i="23" s="1"/>
  <c r="FT77" i="23" a="1"/>
  <c r="FT77" i="23" s="1"/>
  <c r="FT73" i="23" a="1"/>
  <c r="FT73" i="23" s="1"/>
  <c r="FT70" i="23" a="1"/>
  <c r="FT70" i="23" s="1"/>
  <c r="FT72" i="23" a="1"/>
  <c r="FT72" i="23" s="1"/>
  <c r="FT71" i="23" a="1"/>
  <c r="FT71" i="23" s="1"/>
  <c r="FT74" i="23" a="1"/>
  <c r="FT74" i="23" s="1"/>
  <c r="FT67" i="23" a="1"/>
  <c r="FT67" i="23" s="1"/>
  <c r="FT64" i="23" a="1"/>
  <c r="FT64" i="23" s="1"/>
  <c r="FT62" i="23" a="1"/>
  <c r="FT62" i="23" s="1"/>
  <c r="FT60" i="23" a="1"/>
  <c r="FT60" i="23" s="1"/>
  <c r="FT59" i="23" a="1"/>
  <c r="FT59" i="23" s="1"/>
  <c r="FT65" i="23" a="1"/>
  <c r="FT65" i="23" s="1"/>
  <c r="FT63" i="23" a="1"/>
  <c r="FT63" i="23" s="1"/>
  <c r="FT61" i="23" a="1"/>
  <c r="FT61" i="23" s="1"/>
  <c r="FT66" i="23" a="1"/>
  <c r="FT66" i="23" s="1"/>
  <c r="FT68" i="23" a="1"/>
  <c r="FT68" i="23" s="1"/>
  <c r="FT69" i="23" a="1"/>
  <c r="FT69" i="23" s="1"/>
  <c r="FT58" i="23" a="1"/>
  <c r="FT58" i="23" s="1"/>
  <c r="FT53" i="23" a="1"/>
  <c r="FT53" i="23" s="1"/>
  <c r="FT51" i="23" a="1"/>
  <c r="FT51" i="23" s="1"/>
  <c r="FT49" i="23" a="1"/>
  <c r="FT49" i="23" s="1"/>
  <c r="FT48" i="23" a="1"/>
  <c r="FT48" i="23" s="1"/>
  <c r="FT57" i="23" a="1"/>
  <c r="FT57" i="23" s="1"/>
  <c r="FT56" i="23" a="1"/>
  <c r="FT56" i="23" s="1"/>
  <c r="FT55" i="23" a="1"/>
  <c r="FT55" i="23" s="1"/>
  <c r="FT54" i="23" a="1"/>
  <c r="FT54" i="23" s="1"/>
  <c r="FT52" i="23" a="1"/>
  <c r="FT52" i="23" s="1"/>
  <c r="FT50" i="23" a="1"/>
  <c r="FT50" i="23" s="1"/>
  <c r="FT46" i="23" a="1"/>
  <c r="FT46" i="23" s="1"/>
  <c r="FT44" i="23" a="1"/>
  <c r="FT44" i="23" s="1"/>
  <c r="FT38" i="23" a="1"/>
  <c r="FT38" i="23" s="1"/>
  <c r="FT47" i="23" a="1"/>
  <c r="FT47" i="23" s="1"/>
  <c r="FT45" i="23" a="1"/>
  <c r="FT45" i="23" s="1"/>
  <c r="FT43" i="23" a="1"/>
  <c r="FT43" i="23" s="1"/>
  <c r="FT42" i="23" a="1"/>
  <c r="FT42" i="23" s="1"/>
  <c r="FT32" i="23" a="1"/>
  <c r="FT32" i="23" s="1"/>
  <c r="FT30" i="23" a="1"/>
  <c r="FT30" i="23" s="1"/>
  <c r="FT35" i="23" a="1"/>
  <c r="FT35" i="23" s="1"/>
  <c r="FT41" i="23" a="1"/>
  <c r="FT41" i="23" s="1"/>
  <c r="FT39" i="23" a="1"/>
  <c r="FT39" i="23" s="1"/>
  <c r="FT34" i="23" a="1"/>
  <c r="FT34" i="23" s="1"/>
  <c r="FT33" i="23" a="1"/>
  <c r="FT33" i="23" s="1"/>
  <c r="FT31" i="23" a="1"/>
  <c r="FT31" i="23" s="1"/>
  <c r="FT29" i="23" a="1"/>
  <c r="FT29" i="23" s="1"/>
  <c r="FT40" i="23" a="1"/>
  <c r="FT40" i="23" s="1"/>
  <c r="FT36" i="23" a="1"/>
  <c r="FT36" i="23" s="1"/>
  <c r="FT37" i="23" a="1"/>
  <c r="FT37" i="23" s="1"/>
  <c r="FT27" i="23" a="1"/>
  <c r="FT27" i="23" s="1"/>
  <c r="FT25" i="23" a="1"/>
  <c r="FT25" i="23" s="1"/>
  <c r="FT28" i="23" a="1"/>
  <c r="FT28" i="23" s="1"/>
  <c r="FT26" i="23" a="1"/>
  <c r="FT26" i="23" s="1"/>
  <c r="FT24" i="23" a="1"/>
  <c r="FT24" i="23" s="1"/>
  <c r="FT20" i="23" a="1"/>
  <c r="FT20" i="23" s="1"/>
  <c r="FT21" i="23" a="1"/>
  <c r="FT21" i="23" s="1"/>
  <c r="FT18" i="23" a="1"/>
  <c r="FT18" i="23" s="1"/>
  <c r="FT22" i="23" a="1"/>
  <c r="FT22" i="23" s="1"/>
  <c r="FT17" i="23" a="1"/>
  <c r="FT17" i="23" s="1"/>
  <c r="FT16" i="23" a="1"/>
  <c r="FT16" i="23" s="1"/>
  <c r="FT15" i="23" a="1"/>
  <c r="FT15" i="23" s="1"/>
  <c r="FT23" i="23" a="1"/>
  <c r="FT23" i="23" s="1"/>
  <c r="FT19" i="23" a="1"/>
  <c r="FT19" i="23" s="1"/>
  <c r="FT10" i="23" a="1"/>
  <c r="FT10" i="23" s="1"/>
  <c r="FT8" i="23" a="1"/>
  <c r="FT8" i="23" s="1"/>
  <c r="FT6" i="23" a="1"/>
  <c r="FT6" i="23" s="1"/>
  <c r="FT4" i="23" a="1"/>
  <c r="FT4" i="23" s="1"/>
  <c r="FT14" i="23" a="1"/>
  <c r="FT14" i="23" s="1"/>
  <c r="FT12" i="23" a="1"/>
  <c r="FT12" i="23" s="1"/>
  <c r="FT11" i="23" a="1"/>
  <c r="FT11" i="23" s="1"/>
  <c r="FT13" i="23" a="1"/>
  <c r="FT13" i="23" s="1"/>
  <c r="FT7" i="23" a="1"/>
  <c r="FT7" i="23" s="1"/>
  <c r="FT5" i="23" a="1"/>
  <c r="FT5" i="23" s="1"/>
  <c r="FT9" i="23" a="1"/>
  <c r="FT9" i="23" s="1"/>
  <c r="FZ103" i="23" a="1"/>
  <c r="FZ103" i="23" s="1"/>
  <c r="FZ101" i="23" a="1"/>
  <c r="FZ101" i="23" s="1"/>
  <c r="FZ100" i="23" a="1"/>
  <c r="FZ100" i="23" s="1"/>
  <c r="FZ102" i="23" a="1"/>
  <c r="FZ102" i="23" s="1"/>
  <c r="FZ99" i="23" a="1"/>
  <c r="FZ99" i="23" s="1"/>
  <c r="FZ98" i="23" a="1"/>
  <c r="FZ98" i="23" s="1"/>
  <c r="FZ97" i="23" a="1"/>
  <c r="FZ97" i="23" s="1"/>
  <c r="FZ91" i="23" a="1"/>
  <c r="FZ91" i="23" s="1"/>
  <c r="FZ94" i="23" a="1"/>
  <c r="FZ94" i="23" s="1"/>
  <c r="FZ93" i="23" a="1"/>
  <c r="FZ93" i="23" s="1"/>
  <c r="FZ95" i="23" a="1"/>
  <c r="FZ95" i="23" s="1"/>
  <c r="FZ96" i="23" a="1"/>
  <c r="FZ96" i="23" s="1"/>
  <c r="FZ88" i="23" a="1"/>
  <c r="FZ88" i="23" s="1"/>
  <c r="FZ92" i="23" a="1"/>
  <c r="FZ92" i="23" s="1"/>
  <c r="FZ89" i="23" a="1"/>
  <c r="FZ89" i="23" s="1"/>
  <c r="FZ87" i="23" a="1"/>
  <c r="FZ87" i="23" s="1"/>
  <c r="FZ90" i="23" a="1"/>
  <c r="FZ90" i="23" s="1"/>
  <c r="FZ85" i="23" a="1"/>
  <c r="FZ85" i="23" s="1"/>
  <c r="FZ84" i="23" a="1"/>
  <c r="FZ84" i="23" s="1"/>
  <c r="FZ82" i="23" a="1"/>
  <c r="FZ82" i="23" s="1"/>
  <c r="FZ81" i="23" a="1"/>
  <c r="FZ81" i="23" s="1"/>
  <c r="FZ83" i="23" a="1"/>
  <c r="FZ83" i="23" s="1"/>
  <c r="FZ86" i="23" a="1"/>
  <c r="FZ86" i="23" s="1"/>
  <c r="FZ80" i="23" a="1"/>
  <c r="FZ80" i="23" s="1"/>
  <c r="FZ76" i="23" a="1"/>
  <c r="FZ76" i="23" s="1"/>
  <c r="FZ75" i="23" a="1"/>
  <c r="FZ75" i="23" s="1"/>
  <c r="FZ78" i="23" a="1"/>
  <c r="FZ78" i="23" s="1"/>
  <c r="FZ79" i="23" a="1"/>
  <c r="FZ79" i="23" s="1"/>
  <c r="FZ77" i="23" a="1"/>
  <c r="FZ77" i="23" s="1"/>
  <c r="FZ70" i="23" a="1"/>
  <c r="FZ70" i="23" s="1"/>
  <c r="FZ71" i="23" a="1"/>
  <c r="FZ71" i="23" s="1"/>
  <c r="FZ72" i="23" a="1"/>
  <c r="FZ72" i="23" s="1"/>
  <c r="FZ74" i="23" a="1"/>
  <c r="FZ74" i="23" s="1"/>
  <c r="FZ73" i="23" a="1"/>
  <c r="FZ73" i="23" s="1"/>
  <c r="FZ67" i="23" a="1"/>
  <c r="FZ67" i="23" s="1"/>
  <c r="FZ59" i="23" a="1"/>
  <c r="FZ59" i="23" s="1"/>
  <c r="FZ69" i="23" a="1"/>
  <c r="FZ69" i="23" s="1"/>
  <c r="FZ64" i="23" a="1"/>
  <c r="FZ64" i="23" s="1"/>
  <c r="FZ62" i="23" a="1"/>
  <c r="FZ62" i="23" s="1"/>
  <c r="FZ60" i="23" a="1"/>
  <c r="FZ60" i="23" s="1"/>
  <c r="FZ66" i="23" a="1"/>
  <c r="FZ66" i="23" s="1"/>
  <c r="FZ58" i="23" a="1"/>
  <c r="FZ58" i="23" s="1"/>
  <c r="FZ68" i="23" a="1"/>
  <c r="FZ68" i="23" s="1"/>
  <c r="FZ65" i="23" a="1"/>
  <c r="FZ65" i="23" s="1"/>
  <c r="FZ63" i="23" a="1"/>
  <c r="FZ63" i="23" s="1"/>
  <c r="FZ61" i="23" a="1"/>
  <c r="FZ61" i="23" s="1"/>
  <c r="FZ54" i="23" a="1"/>
  <c r="FZ54" i="23" s="1"/>
  <c r="FZ52" i="23" a="1"/>
  <c r="FZ52" i="23" s="1"/>
  <c r="FZ50" i="23" a="1"/>
  <c r="FZ50" i="23" s="1"/>
  <c r="FZ56" i="23" a="1"/>
  <c r="FZ56" i="23" s="1"/>
  <c r="FZ55" i="23" a="1"/>
  <c r="FZ55" i="23" s="1"/>
  <c r="FZ57" i="23" a="1"/>
  <c r="FZ57" i="23" s="1"/>
  <c r="FZ53" i="23" a="1"/>
  <c r="FZ53" i="23" s="1"/>
  <c r="FZ51" i="23" a="1"/>
  <c r="FZ51" i="23" s="1"/>
  <c r="FZ49" i="23" a="1"/>
  <c r="FZ49" i="23" s="1"/>
  <c r="FZ48" i="23" a="1"/>
  <c r="FZ48" i="23" s="1"/>
  <c r="FZ47" i="23" a="1"/>
  <c r="FZ47" i="23" s="1"/>
  <c r="FZ43" i="23" a="1"/>
  <c r="FZ43" i="23" s="1"/>
  <c r="FZ42" i="23" a="1"/>
  <c r="FZ42" i="23" s="1"/>
  <c r="FZ46" i="23" a="1"/>
  <c r="FZ46" i="23" s="1"/>
  <c r="FZ44" i="23" a="1"/>
  <c r="FZ44" i="23" s="1"/>
  <c r="FZ45" i="23" a="1"/>
  <c r="FZ45" i="23" s="1"/>
  <c r="FZ38" i="23" a="1"/>
  <c r="FZ38" i="23" s="1"/>
  <c r="FZ35" i="23" a="1"/>
  <c r="FZ35" i="23" s="1"/>
  <c r="FZ40" i="23" a="1"/>
  <c r="FZ40" i="23" s="1"/>
  <c r="FZ32" i="23" a="1"/>
  <c r="FZ32" i="23" s="1"/>
  <c r="FZ30" i="23" a="1"/>
  <c r="FZ30" i="23" s="1"/>
  <c r="FZ41" i="23" a="1"/>
  <c r="FZ41" i="23" s="1"/>
  <c r="FZ34" i="23" a="1"/>
  <c r="FZ34" i="23" s="1"/>
  <c r="FZ33" i="23" a="1"/>
  <c r="FZ33" i="23" s="1"/>
  <c r="FZ39" i="23" a="1"/>
  <c r="FZ39" i="23" s="1"/>
  <c r="FZ37" i="23" a="1"/>
  <c r="FZ37" i="23" s="1"/>
  <c r="FZ36" i="23" a="1"/>
  <c r="FZ36" i="23" s="1"/>
  <c r="FZ31" i="23" a="1"/>
  <c r="FZ31" i="23" s="1"/>
  <c r="FZ29" i="23" a="1"/>
  <c r="FZ29" i="23" s="1"/>
  <c r="FZ28" i="23" a="1"/>
  <c r="FZ28" i="23" s="1"/>
  <c r="FZ26" i="23" a="1"/>
  <c r="FZ26" i="23" s="1"/>
  <c r="FZ24" i="23" a="1"/>
  <c r="FZ24" i="23" s="1"/>
  <c r="FZ27" i="23" a="1"/>
  <c r="FZ27" i="23" s="1"/>
  <c r="FZ25" i="23" a="1"/>
  <c r="FZ25" i="23" s="1"/>
  <c r="FZ21" i="23" a="1"/>
  <c r="FZ21" i="23" s="1"/>
  <c r="FZ18" i="23" a="1"/>
  <c r="FZ18" i="23" s="1"/>
  <c r="FZ22" i="23" a="1"/>
  <c r="FZ22" i="23" s="1"/>
  <c r="FZ19" i="23" a="1"/>
  <c r="FZ19" i="23" s="1"/>
  <c r="FZ23" i="23" a="1"/>
  <c r="FZ23" i="23" s="1"/>
  <c r="FZ17" i="23" a="1"/>
  <c r="FZ17" i="23" s="1"/>
  <c r="FZ16" i="23" a="1"/>
  <c r="FZ16" i="23" s="1"/>
  <c r="FZ15" i="23" a="1"/>
  <c r="FZ15" i="23" s="1"/>
  <c r="FZ20" i="23" a="1"/>
  <c r="FZ20" i="23" s="1"/>
  <c r="FZ9" i="23" a="1"/>
  <c r="FZ9" i="23" s="1"/>
  <c r="FZ7" i="23" a="1"/>
  <c r="FZ7" i="23" s="1"/>
  <c r="FZ5" i="23" a="1"/>
  <c r="FZ5" i="23" s="1"/>
  <c r="FZ10" i="23" a="1"/>
  <c r="FZ10" i="23" s="1"/>
  <c r="FZ8" i="23" a="1"/>
  <c r="FZ8" i="23" s="1"/>
  <c r="FZ6" i="23" a="1"/>
  <c r="FZ6" i="23" s="1"/>
  <c r="FZ4" i="23" a="1"/>
  <c r="FZ4" i="23" s="1"/>
  <c r="FZ13" i="23" a="1"/>
  <c r="FZ13" i="23" s="1"/>
  <c r="FZ14" i="23" a="1"/>
  <c r="FZ14" i="23" s="1"/>
  <c r="FZ12" i="23" a="1"/>
  <c r="FZ12" i="23" s="1"/>
  <c r="FZ11" i="23" a="1"/>
  <c r="FZ11" i="23" s="1"/>
  <c r="GG102" i="23" a="1"/>
  <c r="GG102" i="23" s="1"/>
  <c r="GG103" i="23" a="1"/>
  <c r="GG103" i="23" s="1"/>
  <c r="GG101" i="23" a="1"/>
  <c r="GG101" i="23" s="1"/>
  <c r="GG100" i="23" a="1"/>
  <c r="GG100" i="23" s="1"/>
  <c r="GG98" i="23" a="1"/>
  <c r="GG98" i="23" s="1"/>
  <c r="GG99" i="23" a="1"/>
  <c r="GG99" i="23" s="1"/>
  <c r="GG97" i="23" a="1"/>
  <c r="GG97" i="23" s="1"/>
  <c r="GG96" i="23" a="1"/>
  <c r="GG96" i="23" s="1"/>
  <c r="GG95" i="23" a="1"/>
  <c r="GG95" i="23" s="1"/>
  <c r="GG93" i="23" a="1"/>
  <c r="GG93" i="23" s="1"/>
  <c r="GG92" i="23" a="1"/>
  <c r="GG92" i="23" s="1"/>
  <c r="GG94" i="23" a="1"/>
  <c r="GG94" i="23" s="1"/>
  <c r="GG88" i="23" a="1"/>
  <c r="GG88" i="23" s="1"/>
  <c r="GG91" i="23" a="1"/>
  <c r="GG91" i="23" s="1"/>
  <c r="GG90" i="23" a="1"/>
  <c r="GG90" i="23" s="1"/>
  <c r="GG86" i="23" a="1"/>
  <c r="GG86" i="23" s="1"/>
  <c r="GG89" i="23" a="1"/>
  <c r="GG89" i="23" s="1"/>
  <c r="GG82" i="23" a="1"/>
  <c r="GG82" i="23" s="1"/>
  <c r="GG85" i="23" a="1"/>
  <c r="GG85" i="23" s="1"/>
  <c r="GG84" i="23" a="1"/>
  <c r="GG84" i="23" s="1"/>
  <c r="GG87" i="23" a="1"/>
  <c r="GG87" i="23" s="1"/>
  <c r="GG80" i="23" a="1"/>
  <c r="GG80" i="23" s="1"/>
  <c r="GG83" i="23" a="1"/>
  <c r="GG83" i="23" s="1"/>
  <c r="GG81" i="23" a="1"/>
  <c r="GG81" i="23" s="1"/>
  <c r="GG77" i="23" a="1"/>
  <c r="GG77" i="23" s="1"/>
  <c r="GG78" i="23" a="1"/>
  <c r="GG78" i="23" s="1"/>
  <c r="GG79" i="23" a="1"/>
  <c r="GG79" i="23" s="1"/>
  <c r="GG76" i="23" a="1"/>
  <c r="GG76" i="23" s="1"/>
  <c r="GG75" i="23" a="1"/>
  <c r="GG75" i="23" s="1"/>
  <c r="GG71" i="23" a="1"/>
  <c r="GG71" i="23" s="1"/>
  <c r="GG69" i="23" a="1"/>
  <c r="GG69" i="23" s="1"/>
  <c r="GG72" i="23" a="1"/>
  <c r="GG72" i="23" s="1"/>
  <c r="GG74" i="23" a="1"/>
  <c r="GG74" i="23" s="1"/>
  <c r="GG73" i="23" a="1"/>
  <c r="GG73" i="23" s="1"/>
  <c r="GG70" i="23" a="1"/>
  <c r="GG70" i="23" s="1"/>
  <c r="GG64" i="23" a="1"/>
  <c r="GG64" i="23" s="1"/>
  <c r="GG62" i="23" a="1"/>
  <c r="GG62" i="23" s="1"/>
  <c r="GG60" i="23" a="1"/>
  <c r="GG60" i="23" s="1"/>
  <c r="GG66" i="23" a="1"/>
  <c r="GG66" i="23" s="1"/>
  <c r="GG68" i="23" a="1"/>
  <c r="GG68" i="23" s="1"/>
  <c r="GG67" i="23" a="1"/>
  <c r="GG67" i="23" s="1"/>
  <c r="GG65" i="23" a="1"/>
  <c r="GG65" i="23" s="1"/>
  <c r="GG63" i="23" a="1"/>
  <c r="GG63" i="23" s="1"/>
  <c r="GG61" i="23" a="1"/>
  <c r="GG61" i="23" s="1"/>
  <c r="GG59" i="23" a="1"/>
  <c r="GG59" i="23" s="1"/>
  <c r="GG56" i="23" a="1"/>
  <c r="GG56" i="23" s="1"/>
  <c r="GG55" i="23" a="1"/>
  <c r="GG55" i="23" s="1"/>
  <c r="GG54" i="23" a="1"/>
  <c r="GG54" i="23" s="1"/>
  <c r="GG52" i="23" a="1"/>
  <c r="GG52" i="23" s="1"/>
  <c r="GG50" i="23" a="1"/>
  <c r="GG50" i="23" s="1"/>
  <c r="GG57" i="23" a="1"/>
  <c r="GG57" i="23" s="1"/>
  <c r="GG58" i="23" a="1"/>
  <c r="GG58" i="23" s="1"/>
  <c r="GG53" i="23" a="1"/>
  <c r="GG53" i="23" s="1"/>
  <c r="GG51" i="23" a="1"/>
  <c r="GG51" i="23" s="1"/>
  <c r="GG49" i="23" a="1"/>
  <c r="GG49" i="23" s="1"/>
  <c r="GG48" i="23" a="1"/>
  <c r="GG48" i="23" s="1"/>
  <c r="GG43" i="23" a="1"/>
  <c r="GG43" i="23" s="1"/>
  <c r="GG42" i="23" a="1"/>
  <c r="GG42" i="23" s="1"/>
  <c r="GG47" i="23" a="1"/>
  <c r="GG47" i="23" s="1"/>
  <c r="GG46" i="23" a="1"/>
  <c r="GG46" i="23" s="1"/>
  <c r="GG44" i="23" a="1"/>
  <c r="GG44" i="23" s="1"/>
  <c r="GG38" i="23" a="1"/>
  <c r="GG38" i="23" s="1"/>
  <c r="GG45" i="23" a="1"/>
  <c r="GG45" i="23" s="1"/>
  <c r="GG41" i="23" a="1"/>
  <c r="GG41" i="23" s="1"/>
  <c r="GG35" i="23" a="1"/>
  <c r="GG35" i="23" s="1"/>
  <c r="GG39" i="23" a="1"/>
  <c r="GG39" i="23" s="1"/>
  <c r="GG32" i="23" a="1"/>
  <c r="GG32" i="23" s="1"/>
  <c r="GG30" i="23" a="1"/>
  <c r="GG30" i="23" s="1"/>
  <c r="GG40" i="23" a="1"/>
  <c r="GG40" i="23" s="1"/>
  <c r="GG37" i="23" a="1"/>
  <c r="GG37" i="23" s="1"/>
  <c r="GG34" i="23" a="1"/>
  <c r="GG34" i="23" s="1"/>
  <c r="GG33" i="23" a="1"/>
  <c r="GG33" i="23" s="1"/>
  <c r="GG36" i="23" a="1"/>
  <c r="GG36" i="23" s="1"/>
  <c r="GG31" i="23" a="1"/>
  <c r="GG31" i="23" s="1"/>
  <c r="GG29" i="23" a="1"/>
  <c r="GG29" i="23" s="1"/>
  <c r="GG28" i="23" a="1"/>
  <c r="GG28" i="23" s="1"/>
  <c r="GG26" i="23" a="1"/>
  <c r="GG26" i="23" s="1"/>
  <c r="GG24" i="23" a="1"/>
  <c r="GG24" i="23" s="1"/>
  <c r="GG27" i="23" a="1"/>
  <c r="GG27" i="23" s="1"/>
  <c r="GG25" i="23" a="1"/>
  <c r="GG25" i="23" s="1"/>
  <c r="GG22" i="23" a="1"/>
  <c r="GG22" i="23" s="1"/>
  <c r="GG23" i="23" a="1"/>
  <c r="GG23" i="23" s="1"/>
  <c r="GG20" i="23" a="1"/>
  <c r="GG20" i="23" s="1"/>
  <c r="GG18" i="23" a="1"/>
  <c r="GG18" i="23" s="1"/>
  <c r="GG17" i="23" a="1"/>
  <c r="GG17" i="23" s="1"/>
  <c r="GG19" i="23" a="1"/>
  <c r="GG19" i="23" s="1"/>
  <c r="GG21" i="23" a="1"/>
  <c r="GG21" i="23" s="1"/>
  <c r="GG16" i="23" a="1"/>
  <c r="GG16" i="23" s="1"/>
  <c r="GG15" i="23" a="1"/>
  <c r="GG15" i="23" s="1"/>
  <c r="GG7" i="23" a="1"/>
  <c r="GG7" i="23" s="1"/>
  <c r="GG5" i="23" a="1"/>
  <c r="GG5" i="23" s="1"/>
  <c r="GG10" i="23" a="1"/>
  <c r="GG10" i="23" s="1"/>
  <c r="GG14" i="23" a="1"/>
  <c r="GG14" i="23" s="1"/>
  <c r="GG13" i="23" a="1"/>
  <c r="GG13" i="23" s="1"/>
  <c r="GG11" i="23" a="1"/>
  <c r="GG11" i="23" s="1"/>
  <c r="GG12" i="23" a="1"/>
  <c r="GG12" i="23" s="1"/>
  <c r="GG8" i="23" a="1"/>
  <c r="GG8" i="23" s="1"/>
  <c r="GG6" i="23" a="1"/>
  <c r="GG6" i="23" s="1"/>
  <c r="GG4" i="23" a="1"/>
  <c r="GG4" i="23" s="1"/>
  <c r="GG9" i="23" a="1"/>
  <c r="GG9" i="23" s="1"/>
  <c r="GO102" i="23" a="1"/>
  <c r="GO102" i="23" s="1"/>
  <c r="GO103" i="23" a="1"/>
  <c r="GO103" i="23" s="1"/>
  <c r="GO100" i="23" a="1"/>
  <c r="GO100" i="23" s="1"/>
  <c r="GO101" i="23" a="1"/>
  <c r="GO101" i="23" s="1"/>
  <c r="GO97" i="23" a="1"/>
  <c r="GO97" i="23" s="1"/>
  <c r="GO99" i="23" a="1"/>
  <c r="GO99" i="23" s="1"/>
  <c r="GO96" i="23" a="1"/>
  <c r="GO96" i="23" s="1"/>
  <c r="GO95" i="23" a="1"/>
  <c r="GO95" i="23" s="1"/>
  <c r="GO98" i="23" a="1"/>
  <c r="GO98" i="23" s="1"/>
  <c r="GO92" i="23" a="1"/>
  <c r="GO92" i="23" s="1"/>
  <c r="GO94" i="23" a="1"/>
  <c r="GO94" i="23" s="1"/>
  <c r="GO91" i="23" a="1"/>
  <c r="GO91" i="23" s="1"/>
  <c r="GO90" i="23" a="1"/>
  <c r="GO90" i="23" s="1"/>
  <c r="GO88" i="23" a="1"/>
  <c r="GO88" i="23" s="1"/>
  <c r="GO93" i="23" a="1"/>
  <c r="GO93" i="23" s="1"/>
  <c r="GO83" i="23" a="1"/>
  <c r="GO83" i="23" s="1"/>
  <c r="GO86" i="23" a="1"/>
  <c r="GO86" i="23" s="1"/>
  <c r="GO89" i="23" a="1"/>
  <c r="GO89" i="23" s="1"/>
  <c r="GO84" i="23" a="1"/>
  <c r="GO84" i="23" s="1"/>
  <c r="GO87" i="23" a="1"/>
  <c r="GO87" i="23" s="1"/>
  <c r="GO85" i="23" a="1"/>
  <c r="GO85" i="23" s="1"/>
  <c r="GO80" i="23" a="1"/>
  <c r="GO80" i="23" s="1"/>
  <c r="GO81" i="23" a="1"/>
  <c r="GO81" i="23" s="1"/>
  <c r="GO82" i="23" a="1"/>
  <c r="GO82" i="23" s="1"/>
  <c r="GO77" i="23" a="1"/>
  <c r="GO77" i="23" s="1"/>
  <c r="GO78" i="23" a="1"/>
  <c r="GO78" i="23" s="1"/>
  <c r="GO79" i="23" a="1"/>
  <c r="GO79" i="23" s="1"/>
  <c r="GO76" i="23" a="1"/>
  <c r="GO76" i="23" s="1"/>
  <c r="GO75" i="23" a="1"/>
  <c r="GO75" i="23" s="1"/>
  <c r="GO74" i="23" a="1"/>
  <c r="GO74" i="23" s="1"/>
  <c r="GO73" i="23" a="1"/>
  <c r="GO73" i="23" s="1"/>
  <c r="GO70" i="23" a="1"/>
  <c r="GO70" i="23" s="1"/>
  <c r="GO71" i="23" a="1"/>
  <c r="GO71" i="23" s="1"/>
  <c r="GO72" i="23" a="1"/>
  <c r="GO72" i="23" s="1"/>
  <c r="GO68" i="23" a="1"/>
  <c r="GO68" i="23" s="1"/>
  <c r="GO66" i="23" a="1"/>
  <c r="GO66" i="23" s="1"/>
  <c r="GO67" i="23" a="1"/>
  <c r="GO67" i="23" s="1"/>
  <c r="GO64" i="23" a="1"/>
  <c r="GO64" i="23" s="1"/>
  <c r="GO62" i="23" a="1"/>
  <c r="GO62" i="23" s="1"/>
  <c r="GO60" i="23" a="1"/>
  <c r="GO60" i="23" s="1"/>
  <c r="GO59" i="23" a="1"/>
  <c r="GO59" i="23" s="1"/>
  <c r="GO69" i="23" a="1"/>
  <c r="GO69" i="23" s="1"/>
  <c r="GO65" i="23" a="1"/>
  <c r="GO65" i="23" s="1"/>
  <c r="GO63" i="23" a="1"/>
  <c r="GO63" i="23" s="1"/>
  <c r="GO61" i="23" a="1"/>
  <c r="GO61" i="23" s="1"/>
  <c r="GO54" i="23" a="1"/>
  <c r="GO54" i="23" s="1"/>
  <c r="GO52" i="23" a="1"/>
  <c r="GO52" i="23" s="1"/>
  <c r="GO50" i="23" a="1"/>
  <c r="GO50" i="23" s="1"/>
  <c r="GO56" i="23" a="1"/>
  <c r="GO56" i="23" s="1"/>
  <c r="GO55" i="23" a="1"/>
  <c r="GO55" i="23" s="1"/>
  <c r="GO53" i="23" a="1"/>
  <c r="GO53" i="23" s="1"/>
  <c r="GO51" i="23" a="1"/>
  <c r="GO51" i="23" s="1"/>
  <c r="GO49" i="23" a="1"/>
  <c r="GO49" i="23" s="1"/>
  <c r="GO48" i="23" a="1"/>
  <c r="GO48" i="23" s="1"/>
  <c r="GO58" i="23" a="1"/>
  <c r="GO58" i="23" s="1"/>
  <c r="GO57" i="23" a="1"/>
  <c r="GO57" i="23" s="1"/>
  <c r="GO39" i="23" a="1"/>
  <c r="GO39" i="23" s="1"/>
  <c r="GO43" i="23" a="1"/>
  <c r="GO43" i="23" s="1"/>
  <c r="GO42" i="23" a="1"/>
  <c r="GO42" i="23" s="1"/>
  <c r="GO46" i="23" a="1"/>
  <c r="GO46" i="23" s="1"/>
  <c r="GO44" i="23" a="1"/>
  <c r="GO44" i="23" s="1"/>
  <c r="GO41" i="23" a="1"/>
  <c r="GO41" i="23" s="1"/>
  <c r="GO47" i="23" a="1"/>
  <c r="GO47" i="23" s="1"/>
  <c r="GO45" i="23" a="1"/>
  <c r="GO45" i="23" s="1"/>
  <c r="GO38" i="23" a="1"/>
  <c r="GO38" i="23" s="1"/>
  <c r="GO36" i="23" a="1"/>
  <c r="GO36" i="23" s="1"/>
  <c r="GO32" i="23" a="1"/>
  <c r="GO32" i="23" s="1"/>
  <c r="GO30" i="23" a="1"/>
  <c r="GO30" i="23" s="1"/>
  <c r="GO37" i="23" a="1"/>
  <c r="GO37" i="23" s="1"/>
  <c r="GO35" i="23" a="1"/>
  <c r="GO35" i="23" s="1"/>
  <c r="GO34" i="23" a="1"/>
  <c r="GO34" i="23" s="1"/>
  <c r="GO33" i="23" a="1"/>
  <c r="GO33" i="23" s="1"/>
  <c r="GO40" i="23" a="1"/>
  <c r="GO40" i="23" s="1"/>
  <c r="GO31" i="23" a="1"/>
  <c r="GO31" i="23" s="1"/>
  <c r="GO29" i="23" a="1"/>
  <c r="GO29" i="23" s="1"/>
  <c r="GO28" i="23" a="1"/>
  <c r="GO28" i="23" s="1"/>
  <c r="GO26" i="23" a="1"/>
  <c r="GO26" i="23" s="1"/>
  <c r="GO24" i="23" a="1"/>
  <c r="GO24" i="23" s="1"/>
  <c r="GO27" i="23" a="1"/>
  <c r="GO27" i="23" s="1"/>
  <c r="GO25" i="23" a="1"/>
  <c r="GO25" i="23" s="1"/>
  <c r="GO20" i="23" a="1"/>
  <c r="GO20" i="23" s="1"/>
  <c r="GO17" i="23" a="1"/>
  <c r="GO17" i="23" s="1"/>
  <c r="GO21" i="23" a="1"/>
  <c r="GO21" i="23" s="1"/>
  <c r="GO22" i="23" a="1"/>
  <c r="GO22" i="23" s="1"/>
  <c r="GO19" i="23" a="1"/>
  <c r="GO19" i="23" s="1"/>
  <c r="GO23" i="23" a="1"/>
  <c r="GO23" i="23" s="1"/>
  <c r="GO18" i="23" a="1"/>
  <c r="GO18" i="23" s="1"/>
  <c r="GO10" i="23" a="1"/>
  <c r="GO10" i="23" s="1"/>
  <c r="GO7" i="23" a="1"/>
  <c r="GO7" i="23" s="1"/>
  <c r="GO5" i="23" a="1"/>
  <c r="GO5" i="23" s="1"/>
  <c r="GO14" i="23" a="1"/>
  <c r="GO14" i="23" s="1"/>
  <c r="GO13" i="23" a="1"/>
  <c r="GO13" i="23" s="1"/>
  <c r="GO12" i="23" a="1"/>
  <c r="GO12" i="23" s="1"/>
  <c r="GO11" i="23" a="1"/>
  <c r="GO11" i="23" s="1"/>
  <c r="GO16" i="23" a="1"/>
  <c r="GO16" i="23" s="1"/>
  <c r="GO15" i="23" a="1"/>
  <c r="GO15" i="23" s="1"/>
  <c r="GO9" i="23" a="1"/>
  <c r="GO9" i="23" s="1"/>
  <c r="GO8" i="23" a="1"/>
  <c r="GO8" i="23" s="1"/>
  <c r="GO6" i="23" a="1"/>
  <c r="GO6" i="23" s="1"/>
  <c r="GO4" i="23" a="1"/>
  <c r="GO4" i="23" s="1"/>
  <c r="HD103" i="23" a="1"/>
  <c r="HD103" i="23" s="1"/>
  <c r="HD102" i="23" a="1"/>
  <c r="HD102" i="23" s="1"/>
  <c r="HD100" i="23" a="1"/>
  <c r="HD100" i="23" s="1"/>
  <c r="HD101" i="23" a="1"/>
  <c r="HD101" i="23" s="1"/>
  <c r="HD99" i="23" a="1"/>
  <c r="HD99" i="23" s="1"/>
  <c r="HD96" i="23" a="1"/>
  <c r="HD96" i="23" s="1"/>
  <c r="HD97" i="23" a="1"/>
  <c r="HD97" i="23" s="1"/>
  <c r="HD98" i="23" a="1"/>
  <c r="HD98" i="23" s="1"/>
  <c r="HD95" i="23" a="1"/>
  <c r="HD95" i="23" s="1"/>
  <c r="HD93" i="23" a="1"/>
  <c r="HD93" i="23" s="1"/>
  <c r="HD92" i="23" a="1"/>
  <c r="HD92" i="23" s="1"/>
  <c r="HD88" i="23" a="1"/>
  <c r="HD88" i="23" s="1"/>
  <c r="HD94" i="23" a="1"/>
  <c r="HD94" i="23" s="1"/>
  <c r="HD91" i="23" a="1"/>
  <c r="HD91" i="23" s="1"/>
  <c r="HD90" i="23" a="1"/>
  <c r="HD90" i="23" s="1"/>
  <c r="HD89" i="23" a="1"/>
  <c r="HD89" i="23" s="1"/>
  <c r="HD87" i="23" a="1"/>
  <c r="HD87" i="23" s="1"/>
  <c r="HD86" i="23" a="1"/>
  <c r="HD86" i="23" s="1"/>
  <c r="HD85" i="23" a="1"/>
  <c r="HD85" i="23" s="1"/>
  <c r="HD83" i="23" a="1"/>
  <c r="HD83" i="23" s="1"/>
  <c r="HD82" i="23" a="1"/>
  <c r="HD82" i="23" s="1"/>
  <c r="HD80" i="23" a="1"/>
  <c r="HD80" i="23" s="1"/>
  <c r="HD84" i="23" a="1"/>
  <c r="HD84" i="23" s="1"/>
  <c r="HD81" i="23" a="1"/>
  <c r="HD81" i="23" s="1"/>
  <c r="HD78" i="23" a="1"/>
  <c r="HD78" i="23" s="1"/>
  <c r="HD75" i="23" a="1"/>
  <c r="HD75" i="23" s="1"/>
  <c r="HD77" i="23" a="1"/>
  <c r="HD77" i="23" s="1"/>
  <c r="HD76" i="23" a="1"/>
  <c r="HD76" i="23" s="1"/>
  <c r="HD79" i="23" a="1"/>
  <c r="HD79" i="23" s="1"/>
  <c r="HD72" i="23" a="1"/>
  <c r="HD72" i="23" s="1"/>
  <c r="HD73" i="23" a="1"/>
  <c r="HD73" i="23" s="1"/>
  <c r="HD71" i="23" a="1"/>
  <c r="HD71" i="23" s="1"/>
  <c r="HD74" i="23" a="1"/>
  <c r="HD74" i="23" s="1"/>
  <c r="HD70" i="23" a="1"/>
  <c r="HD70" i="23" s="1"/>
  <c r="HD65" i="23" a="1"/>
  <c r="HD65" i="23" s="1"/>
  <c r="HD63" i="23" a="1"/>
  <c r="HD63" i="23" s="1"/>
  <c r="HD61" i="23" a="1"/>
  <c r="HD61" i="23" s="1"/>
  <c r="HD59" i="23" a="1"/>
  <c r="HD59" i="23" s="1"/>
  <c r="HD69" i="23" a="1"/>
  <c r="HD69" i="23" s="1"/>
  <c r="HD64" i="23" a="1"/>
  <c r="HD64" i="23" s="1"/>
  <c r="HD62" i="23" a="1"/>
  <c r="HD62" i="23" s="1"/>
  <c r="HD60" i="23" a="1"/>
  <c r="HD60" i="23" s="1"/>
  <c r="HD58" i="23" a="1"/>
  <c r="HD58" i="23" s="1"/>
  <c r="HD68" i="23" a="1"/>
  <c r="HD68" i="23" s="1"/>
  <c r="HD67" i="23" a="1"/>
  <c r="HD67" i="23" s="1"/>
  <c r="HD66" i="23" a="1"/>
  <c r="HD66" i="23" s="1"/>
  <c r="HD54" i="23" a="1"/>
  <c r="HD54" i="23" s="1"/>
  <c r="HD52" i="23" a="1"/>
  <c r="HD52" i="23" s="1"/>
  <c r="HD50" i="23" a="1"/>
  <c r="HD50" i="23" s="1"/>
  <c r="HD47" i="23" a="1"/>
  <c r="HD47" i="23" s="1"/>
  <c r="HD57" i="23" a="1"/>
  <c r="HD57" i="23" s="1"/>
  <c r="HD56" i="23" a="1"/>
  <c r="HD56" i="23" s="1"/>
  <c r="HD55" i="23" a="1"/>
  <c r="HD55" i="23" s="1"/>
  <c r="HD48" i="23" a="1"/>
  <c r="HD48" i="23" s="1"/>
  <c r="HD53" i="23" a="1"/>
  <c r="HD53" i="23" s="1"/>
  <c r="HD51" i="23" a="1"/>
  <c r="HD51" i="23" s="1"/>
  <c r="HD49" i="23" a="1"/>
  <c r="HD49" i="23" s="1"/>
  <c r="HD45" i="23" a="1"/>
  <c r="HD45" i="23" s="1"/>
  <c r="HD41" i="23" a="1"/>
  <c r="HD41" i="23" s="1"/>
  <c r="HD46" i="23" a="1"/>
  <c r="HD46" i="23" s="1"/>
  <c r="HD44" i="23" a="1"/>
  <c r="HD44" i="23" s="1"/>
  <c r="HD43" i="23" a="1"/>
  <c r="HD43" i="23" s="1"/>
  <c r="HD42" i="23" a="1"/>
  <c r="HD42" i="23" s="1"/>
  <c r="HD38" i="23" a="1"/>
  <c r="HD38" i="23" s="1"/>
  <c r="HD35" i="23" a="1"/>
  <c r="HD35" i="23" s="1"/>
  <c r="HD31" i="23" a="1"/>
  <c r="HD31" i="23" s="1"/>
  <c r="HD36" i="23" a="1"/>
  <c r="HD36" i="23" s="1"/>
  <c r="HD40" i="23" a="1"/>
  <c r="HD40" i="23" s="1"/>
  <c r="HD39" i="23" a="1"/>
  <c r="HD39" i="23" s="1"/>
  <c r="HD34" i="23" a="1"/>
  <c r="HD34" i="23" s="1"/>
  <c r="HD33" i="23" a="1"/>
  <c r="HD33" i="23" s="1"/>
  <c r="HD32" i="23" a="1"/>
  <c r="HD32" i="23" s="1"/>
  <c r="HD30" i="23" a="1"/>
  <c r="HD30" i="23" s="1"/>
  <c r="HD37" i="23" a="1"/>
  <c r="HD37" i="23" s="1"/>
  <c r="HD28" i="23" a="1"/>
  <c r="HD28" i="23" s="1"/>
  <c r="HD26" i="23" a="1"/>
  <c r="HD26" i="23" s="1"/>
  <c r="HD24" i="23" a="1"/>
  <c r="HD24" i="23" s="1"/>
  <c r="HD29" i="23" a="1"/>
  <c r="HD29" i="23" s="1"/>
  <c r="HD27" i="23" a="1"/>
  <c r="HD27" i="23" s="1"/>
  <c r="HD25" i="23" a="1"/>
  <c r="HD25" i="23" s="1"/>
  <c r="HD23" i="23" a="1"/>
  <c r="HD23" i="23" s="1"/>
  <c r="HD19" i="23" a="1"/>
  <c r="HD19" i="23" s="1"/>
  <c r="HD20" i="23" a="1"/>
  <c r="HD20" i="23" s="1"/>
  <c r="HD21" i="23" a="1"/>
  <c r="HD21" i="23" s="1"/>
  <c r="HD18" i="23" a="1"/>
  <c r="HD18" i="23" s="1"/>
  <c r="HD22" i="23" a="1"/>
  <c r="HD22" i="23" s="1"/>
  <c r="HD17" i="23" a="1"/>
  <c r="HD17" i="23" s="1"/>
  <c r="HD15" i="23" a="1"/>
  <c r="HD15" i="23" s="1"/>
  <c r="HD14" i="23" a="1"/>
  <c r="HD14" i="23" s="1"/>
  <c r="HD12" i="23" a="1"/>
  <c r="HD12" i="23" s="1"/>
  <c r="HD16" i="23" a="1"/>
  <c r="HD16" i="23" s="1"/>
  <c r="HD9" i="23" a="1"/>
  <c r="HD9" i="23" s="1"/>
  <c r="HD7" i="23" a="1"/>
  <c r="HD7" i="23" s="1"/>
  <c r="HD5" i="23" a="1"/>
  <c r="HD5" i="23" s="1"/>
  <c r="HD10" i="23" a="1"/>
  <c r="HD10" i="23" s="1"/>
  <c r="HD13" i="23" a="1"/>
  <c r="HD13" i="23" s="1"/>
  <c r="HD8" i="23" a="1"/>
  <c r="HD8" i="23" s="1"/>
  <c r="HD6" i="23" a="1"/>
  <c r="HD6" i="23" s="1"/>
  <c r="HD4" i="23" a="1"/>
  <c r="HD4" i="23" s="1"/>
  <c r="HD11" i="23" a="1"/>
  <c r="HD11" i="23" s="1"/>
  <c r="HL103" i="23" a="1"/>
  <c r="HL103" i="23" s="1"/>
  <c r="HL102" i="23" a="1"/>
  <c r="HL102" i="23" s="1"/>
  <c r="HL100" i="23" a="1"/>
  <c r="HL100" i="23" s="1"/>
  <c r="HL101" i="23" a="1"/>
  <c r="HL101" i="23" s="1"/>
  <c r="HL99" i="23" a="1"/>
  <c r="HL99" i="23" s="1"/>
  <c r="HL97" i="23" a="1"/>
  <c r="HL97" i="23" s="1"/>
  <c r="HL96" i="23" a="1"/>
  <c r="HL96" i="23" s="1"/>
  <c r="HL98" i="23" a="1"/>
  <c r="HL98" i="23" s="1"/>
  <c r="HL95" i="23" a="1"/>
  <c r="HL95" i="23" s="1"/>
  <c r="HL93" i="23" a="1"/>
  <c r="HL93" i="23" s="1"/>
  <c r="HL92" i="23" a="1"/>
  <c r="HL92" i="23" s="1"/>
  <c r="HL94" i="23" a="1"/>
  <c r="HL94" i="23" s="1"/>
  <c r="HL91" i="23" a="1"/>
  <c r="HL91" i="23" s="1"/>
  <c r="HL90" i="23" a="1"/>
  <c r="HL90" i="23" s="1"/>
  <c r="HL88" i="23" a="1"/>
  <c r="HL88" i="23" s="1"/>
  <c r="HL89" i="23" a="1"/>
  <c r="HL89" i="23" s="1"/>
  <c r="HL87" i="23" a="1"/>
  <c r="HL87" i="23" s="1"/>
  <c r="HL85" i="23" a="1"/>
  <c r="HL85" i="23" s="1"/>
  <c r="HL86" i="23" a="1"/>
  <c r="HL86" i="23" s="1"/>
  <c r="HL84" i="23" a="1"/>
  <c r="HL84" i="23" s="1"/>
  <c r="HL82" i="23" a="1"/>
  <c r="HL82" i="23" s="1"/>
  <c r="HL80" i="23" a="1"/>
  <c r="HL80" i="23" s="1"/>
  <c r="HL83" i="23" a="1"/>
  <c r="HL83" i="23" s="1"/>
  <c r="HL81" i="23" a="1"/>
  <c r="HL81" i="23" s="1"/>
  <c r="HL77" i="23" a="1"/>
  <c r="HL77" i="23" s="1"/>
  <c r="HL78" i="23" a="1"/>
  <c r="HL78" i="23" s="1"/>
  <c r="HL79" i="23" a="1"/>
  <c r="HL79" i="23" s="1"/>
  <c r="HL76" i="23" a="1"/>
  <c r="HL76" i="23" s="1"/>
  <c r="HL75" i="23" a="1"/>
  <c r="HL75" i="23" s="1"/>
  <c r="HL74" i="23" a="1"/>
  <c r="HL74" i="23" s="1"/>
  <c r="HL73" i="23" a="1"/>
  <c r="HL73" i="23" s="1"/>
  <c r="HL71" i="23" a="1"/>
  <c r="HL71" i="23" s="1"/>
  <c r="HL70" i="23" a="1"/>
  <c r="HL70" i="23" s="1"/>
  <c r="HL72" i="23" a="1"/>
  <c r="HL72" i="23" s="1"/>
  <c r="HL65" i="23" a="1"/>
  <c r="HL65" i="23" s="1"/>
  <c r="HL63" i="23" a="1"/>
  <c r="HL63" i="23" s="1"/>
  <c r="HL61" i="23" a="1"/>
  <c r="HL61" i="23" s="1"/>
  <c r="HL58" i="23" a="1"/>
  <c r="HL58" i="23" s="1"/>
  <c r="HL69" i="23" a="1"/>
  <c r="HL69" i="23" s="1"/>
  <c r="HL68" i="23" a="1"/>
  <c r="HL68" i="23" s="1"/>
  <c r="HL67" i="23" a="1"/>
  <c r="HL67" i="23" s="1"/>
  <c r="HL64" i="23" a="1"/>
  <c r="HL64" i="23" s="1"/>
  <c r="HL62" i="23" a="1"/>
  <c r="HL62" i="23" s="1"/>
  <c r="HL60" i="23" a="1"/>
  <c r="HL60" i="23" s="1"/>
  <c r="HL66" i="23" a="1"/>
  <c r="HL66" i="23" s="1"/>
  <c r="HL59" i="23" a="1"/>
  <c r="HL59" i="23" s="1"/>
  <c r="HL57" i="23" a="1"/>
  <c r="HL57" i="23" s="1"/>
  <c r="HL54" i="23" a="1"/>
  <c r="HL54" i="23" s="1"/>
  <c r="HL52" i="23" a="1"/>
  <c r="HL52" i="23" s="1"/>
  <c r="HL50" i="23" a="1"/>
  <c r="HL50" i="23" s="1"/>
  <c r="HL47" i="23" a="1"/>
  <c r="HL47" i="23" s="1"/>
  <c r="HL48" i="23" a="1"/>
  <c r="HL48" i="23" s="1"/>
  <c r="HL55" i="23" a="1"/>
  <c r="HL55" i="23" s="1"/>
  <c r="HL53" i="23" a="1"/>
  <c r="HL53" i="23" s="1"/>
  <c r="HL51" i="23" a="1"/>
  <c r="HL51" i="23" s="1"/>
  <c r="HL49" i="23" a="1"/>
  <c r="HL49" i="23" s="1"/>
  <c r="HL56" i="23" a="1"/>
  <c r="HL56" i="23" s="1"/>
  <c r="HL45" i="23" a="1"/>
  <c r="HL45" i="23" s="1"/>
  <c r="HL38" i="23" a="1"/>
  <c r="HL38" i="23" s="1"/>
  <c r="HL46" i="23" a="1"/>
  <c r="HL46" i="23" s="1"/>
  <c r="HL44" i="23" a="1"/>
  <c r="HL44" i="23" s="1"/>
  <c r="HL43" i="23" a="1"/>
  <c r="HL43" i="23" s="1"/>
  <c r="HL42" i="23" a="1"/>
  <c r="HL42" i="23" s="1"/>
  <c r="HL31" i="23" a="1"/>
  <c r="HL31" i="23" s="1"/>
  <c r="HL34" i="23" a="1"/>
  <c r="HL34" i="23" s="1"/>
  <c r="HL33" i="23" a="1"/>
  <c r="HL33" i="23" s="1"/>
  <c r="HL32" i="23" a="1"/>
  <c r="HL32" i="23" s="1"/>
  <c r="HL30" i="23" a="1"/>
  <c r="HL30" i="23" s="1"/>
  <c r="HL40" i="23" a="1"/>
  <c r="HL40" i="23" s="1"/>
  <c r="HL35" i="23" a="1"/>
  <c r="HL35" i="23" s="1"/>
  <c r="HL39" i="23" a="1"/>
  <c r="HL39" i="23" s="1"/>
  <c r="HL37" i="23" a="1"/>
  <c r="HL37" i="23" s="1"/>
  <c r="HL36" i="23" a="1"/>
  <c r="HL36" i="23" s="1"/>
  <c r="HL41" i="23" a="1"/>
  <c r="HL41" i="23" s="1"/>
  <c r="HL29" i="23" a="1"/>
  <c r="HL29" i="23" s="1"/>
  <c r="HL28" i="23" a="1"/>
  <c r="HL28" i="23" s="1"/>
  <c r="HL26" i="23" a="1"/>
  <c r="HL26" i="23" s="1"/>
  <c r="HL24" i="23" a="1"/>
  <c r="HL24" i="23" s="1"/>
  <c r="HL23" i="23" a="1"/>
  <c r="HL23" i="23" s="1"/>
  <c r="HL27" i="23" a="1"/>
  <c r="HL27" i="23" s="1"/>
  <c r="HL25" i="23" a="1"/>
  <c r="HL25" i="23" s="1"/>
  <c r="HL21" i="23" a="1"/>
  <c r="HL21" i="23" s="1"/>
  <c r="HL22" i="23" a="1"/>
  <c r="HL22" i="23" s="1"/>
  <c r="HL19" i="23" a="1"/>
  <c r="HL19" i="23" s="1"/>
  <c r="HL17" i="23" a="1"/>
  <c r="HL17" i="23" s="1"/>
  <c r="HL16" i="23" a="1"/>
  <c r="HL16" i="23" s="1"/>
  <c r="HL15" i="23" a="1"/>
  <c r="HL15" i="23" s="1"/>
  <c r="HL20" i="23" a="1"/>
  <c r="HL20" i="23" s="1"/>
  <c r="HL18" i="23" a="1"/>
  <c r="HL18" i="23" s="1"/>
  <c r="HL9" i="23" a="1"/>
  <c r="HL9" i="23" s="1"/>
  <c r="HL7" i="23" a="1"/>
  <c r="HL7" i="23" s="1"/>
  <c r="HL5" i="23" a="1"/>
  <c r="HL5" i="23" s="1"/>
  <c r="HL10" i="23" a="1"/>
  <c r="HL10" i="23" s="1"/>
  <c r="HL11" i="23" a="1"/>
  <c r="HL11" i="23" s="1"/>
  <c r="HL13" i="23" a="1"/>
  <c r="HL13" i="23" s="1"/>
  <c r="HL12" i="23" a="1"/>
  <c r="HL12" i="23" s="1"/>
  <c r="HL8" i="23" a="1"/>
  <c r="HL8" i="23" s="1"/>
  <c r="HL6" i="23" a="1"/>
  <c r="HL6" i="23" s="1"/>
  <c r="HL4" i="23" a="1"/>
  <c r="HL4" i="23" s="1"/>
  <c r="HL14" i="23" a="1"/>
  <c r="HL14" i="23" s="1"/>
  <c r="HS103" i="23" a="1"/>
  <c r="HS103" i="23" s="1"/>
  <c r="HS102" i="23" a="1"/>
  <c r="HS102" i="23" s="1"/>
  <c r="HS100" i="23" a="1"/>
  <c r="HS100" i="23" s="1"/>
  <c r="HS99" i="23" a="1"/>
  <c r="HS99" i="23" s="1"/>
  <c r="HS101" i="23" a="1"/>
  <c r="HS101" i="23" s="1"/>
  <c r="HS97" i="23" a="1"/>
  <c r="HS97" i="23" s="1"/>
  <c r="HS96" i="23" a="1"/>
  <c r="HS96" i="23" s="1"/>
  <c r="HS95" i="23" a="1"/>
  <c r="HS95" i="23" s="1"/>
  <c r="HS98" i="23" a="1"/>
  <c r="HS98" i="23" s="1"/>
  <c r="HS94" i="23" a="1"/>
  <c r="HS94" i="23" s="1"/>
  <c r="HS92" i="23" a="1"/>
  <c r="HS92" i="23" s="1"/>
  <c r="HS91" i="23" a="1"/>
  <c r="HS91" i="23" s="1"/>
  <c r="HS93" i="23" a="1"/>
  <c r="HS93" i="23" s="1"/>
  <c r="HS90" i="23" a="1"/>
  <c r="HS90" i="23" s="1"/>
  <c r="HS89" i="23" a="1"/>
  <c r="HS89" i="23" s="1"/>
  <c r="HS87" i="23" a="1"/>
  <c r="HS87" i="23" s="1"/>
  <c r="HS88" i="23" a="1"/>
  <c r="HS88" i="23" s="1"/>
  <c r="HS84" i="23" a="1"/>
  <c r="HS84" i="23" s="1"/>
  <c r="HS83" i="23" a="1"/>
  <c r="HS83" i="23" s="1"/>
  <c r="HS85" i="23" a="1"/>
  <c r="HS85" i="23" s="1"/>
  <c r="HS86" i="23" a="1"/>
  <c r="HS86" i="23" s="1"/>
  <c r="HS82" i="23" a="1"/>
  <c r="HS82" i="23" s="1"/>
  <c r="HS80" i="23" a="1"/>
  <c r="HS80" i="23" s="1"/>
  <c r="HS81" i="23" a="1"/>
  <c r="HS81" i="23" s="1"/>
  <c r="HS78" i="23" a="1"/>
  <c r="HS78" i="23" s="1"/>
  <c r="HS77" i="23" a="1"/>
  <c r="HS77" i="23" s="1"/>
  <c r="HS79" i="23" a="1"/>
  <c r="HS79" i="23" s="1"/>
  <c r="HS75" i="23" a="1"/>
  <c r="HS75" i="23" s="1"/>
  <c r="HS74" i="23" a="1"/>
  <c r="HS74" i="23" s="1"/>
  <c r="HS76" i="23" a="1"/>
  <c r="HS76" i="23" s="1"/>
  <c r="HS73" i="23" a="1"/>
  <c r="HS73" i="23" s="1"/>
  <c r="HS71" i="23" a="1"/>
  <c r="HS71" i="23" s="1"/>
  <c r="HS70" i="23" a="1"/>
  <c r="HS70" i="23" s="1"/>
  <c r="HS72" i="23" a="1"/>
  <c r="HS72" i="23" s="1"/>
  <c r="HS58" i="23" a="1"/>
  <c r="HS58" i="23" s="1"/>
  <c r="HS68" i="23" a="1"/>
  <c r="HS68" i="23" s="1"/>
  <c r="HS65" i="23" a="1"/>
  <c r="HS65" i="23" s="1"/>
  <c r="HS63" i="23" a="1"/>
  <c r="HS63" i="23" s="1"/>
  <c r="HS61" i="23" a="1"/>
  <c r="HS61" i="23" s="1"/>
  <c r="HS67" i="23" a="1"/>
  <c r="HS67" i="23" s="1"/>
  <c r="HS66" i="23" a="1"/>
  <c r="HS66" i="23" s="1"/>
  <c r="HS59" i="23" a="1"/>
  <c r="HS59" i="23" s="1"/>
  <c r="HS64" i="23" a="1"/>
  <c r="HS64" i="23" s="1"/>
  <c r="HS62" i="23" a="1"/>
  <c r="HS62" i="23" s="1"/>
  <c r="HS60" i="23" a="1"/>
  <c r="HS60" i="23" s="1"/>
  <c r="HS69" i="23" a="1"/>
  <c r="HS69" i="23" s="1"/>
  <c r="HS55" i="23" a="1"/>
  <c r="HS55" i="23" s="1"/>
  <c r="HS56" i="23" a="1"/>
  <c r="HS56" i="23" s="1"/>
  <c r="HS54" i="23" a="1"/>
  <c r="HS54" i="23" s="1"/>
  <c r="HS52" i="23" a="1"/>
  <c r="HS52" i="23" s="1"/>
  <c r="HS50" i="23" a="1"/>
  <c r="HS50" i="23" s="1"/>
  <c r="HS48" i="23" a="1"/>
  <c r="HS48" i="23" s="1"/>
  <c r="HS57" i="23" a="1"/>
  <c r="HS57" i="23" s="1"/>
  <c r="HS53" i="23" a="1"/>
  <c r="HS53" i="23" s="1"/>
  <c r="HS51" i="23" a="1"/>
  <c r="HS51" i="23" s="1"/>
  <c r="HS49" i="23" a="1"/>
  <c r="HS49" i="23" s="1"/>
  <c r="HS45" i="23" a="1"/>
  <c r="HS45" i="23" s="1"/>
  <c r="HS41" i="23" a="1"/>
  <c r="HS41" i="23" s="1"/>
  <c r="HS38" i="23" a="1"/>
  <c r="HS38" i="23" s="1"/>
  <c r="HS46" i="23" a="1"/>
  <c r="HS46" i="23" s="1"/>
  <c r="HS44" i="23" a="1"/>
  <c r="HS44" i="23" s="1"/>
  <c r="HS47" i="23" a="1"/>
  <c r="HS47" i="23" s="1"/>
  <c r="HS43" i="23" a="1"/>
  <c r="HS43" i="23" s="1"/>
  <c r="HS42" i="23" a="1"/>
  <c r="HS42" i="23" s="1"/>
  <c r="HS40" i="23" a="1"/>
  <c r="HS40" i="23" s="1"/>
  <c r="HS39" i="23" a="1"/>
  <c r="HS39" i="23" s="1"/>
  <c r="HS31" i="23" a="1"/>
  <c r="HS31" i="23" s="1"/>
  <c r="HS29" i="23" a="1"/>
  <c r="HS29" i="23" s="1"/>
  <c r="HS34" i="23" a="1"/>
  <c r="HS34" i="23" s="1"/>
  <c r="HS33" i="23" a="1"/>
  <c r="HS33" i="23" s="1"/>
  <c r="HS32" i="23" a="1"/>
  <c r="HS32" i="23" s="1"/>
  <c r="HS37" i="23" a="1"/>
  <c r="HS37" i="23" s="1"/>
  <c r="HS36" i="23" a="1"/>
  <c r="HS36" i="23" s="1"/>
  <c r="HS35" i="23" a="1"/>
  <c r="HS35" i="23" s="1"/>
  <c r="HS30" i="23" a="1"/>
  <c r="HS30" i="23" s="1"/>
  <c r="HS26" i="23" a="1"/>
  <c r="HS26" i="23" s="1"/>
  <c r="HS24" i="23" a="1"/>
  <c r="HS24" i="23" s="1"/>
  <c r="HS28" i="23" a="1"/>
  <c r="HS28" i="23" s="1"/>
  <c r="HS27" i="23" a="1"/>
  <c r="HS27" i="23" s="1"/>
  <c r="HS25" i="23" a="1"/>
  <c r="HS25" i="23" s="1"/>
  <c r="HS23" i="23" a="1"/>
  <c r="HS23" i="23" s="1"/>
  <c r="HS19" i="23" a="1"/>
  <c r="HS19" i="23" s="1"/>
  <c r="HS18" i="23" a="1"/>
  <c r="HS18" i="23" s="1"/>
  <c r="HS20" i="23" a="1"/>
  <c r="HS20" i="23" s="1"/>
  <c r="HS17" i="23" a="1"/>
  <c r="HS17" i="23" s="1"/>
  <c r="HS15" i="23" a="1"/>
  <c r="HS15" i="23" s="1"/>
  <c r="HS16" i="23" a="1"/>
  <c r="HS16" i="23" s="1"/>
  <c r="HS21" i="23" a="1"/>
  <c r="HS21" i="23" s="1"/>
  <c r="HS22" i="23" a="1"/>
  <c r="HS22" i="23" s="1"/>
  <c r="HS9" i="23" a="1"/>
  <c r="HS9" i="23" s="1"/>
  <c r="HS14" i="23" a="1"/>
  <c r="HS14" i="23" s="1"/>
  <c r="HS12" i="23" a="1"/>
  <c r="HS12" i="23" s="1"/>
  <c r="HS10" i="23" a="1"/>
  <c r="HS10" i="23" s="1"/>
  <c r="HS7" i="23" a="1"/>
  <c r="HS7" i="23" s="1"/>
  <c r="HS5" i="23" a="1"/>
  <c r="HS5" i="23" s="1"/>
  <c r="HS13" i="23" a="1"/>
  <c r="HS13" i="23" s="1"/>
  <c r="HS11" i="23" a="1"/>
  <c r="HS11" i="23" s="1"/>
  <c r="HS8" i="23" a="1"/>
  <c r="HS8" i="23" s="1"/>
  <c r="HS6" i="23" a="1"/>
  <c r="HS6" i="23" s="1"/>
  <c r="HS4" i="23" a="1"/>
  <c r="HS4" i="23" s="1"/>
  <c r="BC140" i="21"/>
  <c r="AF140" i="21"/>
  <c r="O140" i="21"/>
  <c r="Q144" i="21"/>
  <c r="CW140" i="21"/>
  <c r="V140" i="21"/>
  <c r="V142" i="21" s="1"/>
  <c r="BI140" i="21"/>
  <c r="BI142" i="21" s="1"/>
  <c r="BT140" i="21"/>
  <c r="BT142" i="21" s="1"/>
  <c r="AT140" i="21"/>
  <c r="AT142" i="21" s="1"/>
  <c r="CI140" i="21"/>
  <c r="CI142" i="21" s="1"/>
  <c r="M142" i="21"/>
  <c r="CW142" i="21"/>
  <c r="CC144" i="21"/>
  <c r="CO140" i="21"/>
  <c r="CO142" i="21" s="1"/>
  <c r="BU140" i="21"/>
  <c r="BU142" i="21" s="1"/>
  <c r="BE140" i="21"/>
  <c r="BE142" i="21" s="1"/>
  <c r="CR144" i="21"/>
  <c r="CR140" i="21"/>
  <c r="CR142" i="21" s="1"/>
  <c r="AP144" i="21"/>
  <c r="AO144" i="21"/>
  <c r="H144" i="21"/>
  <c r="F145" i="11" s="1" a="1"/>
  <c r="F145" i="11" s="1"/>
  <c r="BX144" i="21"/>
  <c r="BX145" i="21" s="1"/>
  <c r="BL144" i="21"/>
  <c r="BL145" i="21" s="1"/>
  <c r="AE144" i="21"/>
  <c r="AE145" i="21" s="1"/>
  <c r="BM144" i="21"/>
  <c r="BM145" i="21" s="1"/>
  <c r="AC145" i="21"/>
  <c r="D144" i="21"/>
  <c r="F141" i="11" s="1" a="1"/>
  <c r="F141" i="11" s="1"/>
  <c r="J144" i="21"/>
  <c r="F147" i="11" s="1" a="1"/>
  <c r="F147" i="11" s="1"/>
  <c r="BH144" i="21"/>
  <c r="AG144" i="21"/>
  <c r="AG145" i="21" s="1"/>
  <c r="CQ144" i="21"/>
  <c r="CQ145" i="21" s="1"/>
  <c r="CG144" i="21"/>
  <c r="CG145" i="21" s="1"/>
  <c r="M144" i="21"/>
  <c r="F150" i="11" s="1" a="1"/>
  <c r="F150" i="11" s="1"/>
  <c r="CS144" i="21"/>
  <c r="CS145" i="21" s="1"/>
  <c r="AV144" i="21"/>
  <c r="AV140" i="21"/>
  <c r="BS140" i="21"/>
  <c r="BS144" i="21"/>
  <c r="BS145" i="21" s="1"/>
  <c r="CP144" i="21"/>
  <c r="CP145" i="21" s="1"/>
  <c r="CP140" i="21"/>
  <c r="CP142" i="21" s="1"/>
  <c r="P144" i="21"/>
  <c r="P145" i="21" s="1"/>
  <c r="P140" i="21"/>
  <c r="P142" i="21" s="1"/>
  <c r="G144" i="21"/>
  <c r="F144" i="11" s="1" a="1"/>
  <c r="F144" i="11" s="1"/>
  <c r="G140" i="21"/>
  <c r="Z144" i="21"/>
  <c r="Z140" i="21"/>
  <c r="Z142" i="21" s="1"/>
  <c r="BA140" i="21"/>
  <c r="BA142" i="21" s="1"/>
  <c r="BA144" i="21"/>
  <c r="BA145" i="21" s="1"/>
  <c r="BG144" i="21"/>
  <c r="BG145" i="21" s="1"/>
  <c r="BG140" i="21"/>
  <c r="BG142" i="21" s="1"/>
  <c r="BR144" i="21"/>
  <c r="BR140" i="21"/>
  <c r="BR142" i="21" s="1"/>
  <c r="CB144" i="21"/>
  <c r="CB140" i="21"/>
  <c r="CB142" i="21" s="1"/>
  <c r="U144" i="21"/>
  <c r="U145" i="21" s="1"/>
  <c r="U140" i="21"/>
  <c r="U142" i="21" s="1"/>
  <c r="AA144" i="21"/>
  <c r="AA145" i="21" s="1"/>
  <c r="AA140" i="21"/>
  <c r="AA142" i="21" s="1"/>
  <c r="AL144" i="21"/>
  <c r="AL140" i="21"/>
  <c r="AL142" i="21" s="1"/>
  <c r="BW144" i="21"/>
  <c r="BW140" i="21"/>
  <c r="BW142" i="21" s="1"/>
  <c r="AS142" i="21"/>
  <c r="AN144" i="21"/>
  <c r="AN145" i="21" s="1"/>
  <c r="AN140" i="21"/>
  <c r="AN142" i="21" s="1"/>
  <c r="F144" i="21"/>
  <c r="F143" i="11" s="1" a="1"/>
  <c r="F143" i="11" s="1"/>
  <c r="F140" i="21"/>
  <c r="F142" i="21" s="1"/>
  <c r="AF144" i="21"/>
  <c r="AQ144" i="21"/>
  <c r="AQ145" i="21" s="1"/>
  <c r="AQ140" i="21"/>
  <c r="AQ142" i="21" s="1"/>
  <c r="BH140" i="21"/>
  <c r="BH142" i="21" s="1"/>
  <c r="CD144" i="21"/>
  <c r="CD145" i="21" s="1"/>
  <c r="CD140" i="21"/>
  <c r="CD142" i="21" s="1"/>
  <c r="CO144" i="21"/>
  <c r="CO145" i="21" s="1"/>
  <c r="CG140" i="21"/>
  <c r="CG142" i="21" s="1"/>
  <c r="BB142" i="21"/>
  <c r="CH142" i="21"/>
  <c r="BE144" i="21"/>
  <c r="BE145" i="21" s="1"/>
  <c r="I144" i="21"/>
  <c r="F146" i="11" s="1" a="1"/>
  <c r="F146" i="11" s="1"/>
  <c r="L144" i="21"/>
  <c r="F149" i="11" s="1" a="1"/>
  <c r="F149" i="11" s="1"/>
  <c r="L140" i="21"/>
  <c r="L142" i="21" s="1"/>
  <c r="R140" i="21"/>
  <c r="R144" i="21"/>
  <c r="R145" i="21" s="1"/>
  <c r="BN144" i="21"/>
  <c r="BN145" i="21" s="1"/>
  <c r="BN140" i="21"/>
  <c r="BN142" i="21" s="1"/>
  <c r="CJ140" i="21"/>
  <c r="CJ142" i="21" s="1"/>
  <c r="CJ144" i="21"/>
  <c r="CJ145" i="21" s="1"/>
  <c r="CU144" i="21"/>
  <c r="CU145" i="21" s="1"/>
  <c r="CU140" i="21"/>
  <c r="T140" i="21"/>
  <c r="T144" i="21"/>
  <c r="T145" i="21" s="1"/>
  <c r="D140" i="21"/>
  <c r="K144" i="21"/>
  <c r="F148" i="11" s="1" a="1"/>
  <c r="F148" i="11" s="1"/>
  <c r="K140" i="21"/>
  <c r="K142" i="21" s="1"/>
  <c r="AB140" i="21"/>
  <c r="AB142" i="21" s="1"/>
  <c r="AM144" i="21"/>
  <c r="AM145" i="21" s="1"/>
  <c r="AM140" i="21"/>
  <c r="AM142" i="21" s="1"/>
  <c r="AR140" i="21"/>
  <c r="AR142" i="21" s="1"/>
  <c r="AR144" i="21"/>
  <c r="AX140" i="21"/>
  <c r="AX144" i="21"/>
  <c r="AX145" i="21" s="1"/>
  <c r="BI144" i="21"/>
  <c r="BI145" i="21" s="1"/>
  <c r="BY144" i="21"/>
  <c r="BY145" i="21" s="1"/>
  <c r="CT140" i="21"/>
  <c r="CT142" i="21" s="1"/>
  <c r="CT144" i="21"/>
  <c r="BT144" i="21"/>
  <c r="AH140" i="21"/>
  <c r="AH142" i="21" s="1"/>
  <c r="AH144" i="21"/>
  <c r="AH145" i="21" s="1"/>
  <c r="BD140" i="21"/>
  <c r="BD144" i="21"/>
  <c r="BD145" i="21" s="1"/>
  <c r="BJ144" i="21"/>
  <c r="BJ145" i="21" s="1"/>
  <c r="BJ140" i="21"/>
  <c r="BJ142" i="21" s="1"/>
  <c r="BO144" i="21"/>
  <c r="BO140" i="21"/>
  <c r="CK140" i="21"/>
  <c r="CK142" i="21" s="1"/>
  <c r="CK144" i="21"/>
  <c r="CK145" i="21" s="1"/>
  <c r="CV144" i="21"/>
  <c r="CV145" i="21" s="1"/>
  <c r="X144" i="21"/>
  <c r="X145" i="21" s="1"/>
  <c r="X140" i="21"/>
  <c r="X142" i="21" s="1"/>
  <c r="AD144" i="21"/>
  <c r="AD145" i="21" s="1"/>
  <c r="AD140" i="21"/>
  <c r="AD142" i="21" s="1"/>
  <c r="AI144" i="21"/>
  <c r="AI140" i="21"/>
  <c r="AI142" i="21" s="1"/>
  <c r="BP144" i="21"/>
  <c r="BP145" i="21" s="1"/>
  <c r="BP140" i="21"/>
  <c r="BP142" i="21" s="1"/>
  <c r="CA144" i="21"/>
  <c r="CA145" i="21" s="1"/>
  <c r="CA140" i="21"/>
  <c r="CA142" i="21" s="1"/>
  <c r="CF144" i="21"/>
  <c r="CF145" i="21" s="1"/>
  <c r="CF140" i="21"/>
  <c r="CL144" i="21"/>
  <c r="CL140" i="21"/>
  <c r="O144" i="21"/>
  <c r="O145" i="21" s="1"/>
  <c r="AW144" i="21"/>
  <c r="AW145" i="21" s="1"/>
  <c r="C144" i="21"/>
  <c r="F140" i="11" s="1" a="1"/>
  <c r="F140" i="11" s="1"/>
  <c r="C140" i="21"/>
  <c r="C142" i="21" s="1"/>
  <c r="Y140" i="21"/>
  <c r="Y142" i="21" s="1"/>
  <c r="Y144" i="21"/>
  <c r="AJ144" i="21"/>
  <c r="AJ140" i="21"/>
  <c r="AJ142" i="21" s="1"/>
  <c r="AU140" i="21"/>
  <c r="AU144" i="21"/>
  <c r="AU145" i="21" s="1"/>
  <c r="AZ144" i="21"/>
  <c r="AZ145" i="21" s="1"/>
  <c r="AZ140" i="21"/>
  <c r="AZ142" i="21" s="1"/>
  <c r="BF144" i="21"/>
  <c r="BF145" i="21" s="1"/>
  <c r="BF140" i="21"/>
  <c r="BK144" i="21"/>
  <c r="BV144" i="21"/>
  <c r="BV145" i="21" s="1"/>
  <c r="CM144" i="21"/>
  <c r="CM145" i="21" s="1"/>
  <c r="CM140" i="21"/>
  <c r="CM142" i="21" s="1"/>
  <c r="S144" i="21"/>
  <c r="S145" i="21" s="1"/>
  <c r="CE144" i="21"/>
  <c r="CE145" i="21" s="1"/>
  <c r="CE140" i="21"/>
  <c r="CE142" i="21" s="1"/>
  <c r="AO140" i="21"/>
  <c r="BK140" i="21"/>
  <c r="BK142" i="21" s="1"/>
  <c r="D142" i="21"/>
  <c r="BX142" i="21"/>
  <c r="AB144" i="21"/>
  <c r="AB145" i="21" s="1"/>
  <c r="Q140" i="21"/>
  <c r="BY140" i="21"/>
  <c r="BY142" i="21" s="1"/>
  <c r="CS140" i="21"/>
  <c r="CS142" i="21" s="1"/>
  <c r="AV142" i="21"/>
  <c r="CN144" i="21"/>
  <c r="V144" i="21"/>
  <c r="V145" i="21" s="1"/>
  <c r="BB144" i="21"/>
  <c r="BB145" i="21" s="1"/>
  <c r="CH144" i="21"/>
  <c r="H145" i="21"/>
  <c r="AF142" i="21"/>
  <c r="BD142" i="21"/>
  <c r="BL142" i="21"/>
  <c r="I140" i="21"/>
  <c r="H140" i="21"/>
  <c r="E144" i="21"/>
  <c r="F142" i="11" s="1" a="1"/>
  <c r="F142" i="11" s="1"/>
  <c r="N144" i="21"/>
  <c r="N145" i="21" s="1"/>
  <c r="W144" i="21"/>
  <c r="W145" i="21" s="1"/>
  <c r="AK144" i="21"/>
  <c r="AK145" i="21" s="1"/>
  <c r="AT144" i="21"/>
  <c r="AT145" i="21" s="1"/>
  <c r="BC144" i="21"/>
  <c r="BC145" i="21" s="1"/>
  <c r="BQ144" i="21"/>
  <c r="BQ145" i="21" s="1"/>
  <c r="BZ144" i="21"/>
  <c r="BZ145" i="21" s="1"/>
  <c r="CI144" i="21"/>
  <c r="CI145" i="21" s="1"/>
  <c r="CW144" i="21"/>
  <c r="CW145" i="21" s="1"/>
  <c r="J140" i="21"/>
  <c r="J142" i="21" s="1"/>
  <c r="S140" i="21"/>
  <c r="S142" i="21" s="1"/>
  <c r="AY144" i="21"/>
  <c r="AY145" i="21" s="1"/>
  <c r="AY140" i="21"/>
  <c r="CN142" i="21"/>
  <c r="AR84" i="23" a="1"/>
  <c r="AR84" i="23" s="1"/>
  <c r="IN84" i="23" s="1"/>
  <c r="AR99" i="23" a="1"/>
  <c r="AR99" i="23" s="1"/>
  <c r="IN99" i="23" s="1"/>
  <c r="AR26" i="23" a="1"/>
  <c r="AR26" i="23" s="1"/>
  <c r="IN26" i="23" s="1"/>
  <c r="BH66" i="23" a="1"/>
  <c r="BH66" i="23" s="1"/>
  <c r="JD66" i="23" s="1"/>
  <c r="BH84" i="23" a="1"/>
  <c r="BH84" i="23" s="1"/>
  <c r="JD84" i="23" s="1"/>
  <c r="AL80" i="23" a="1"/>
  <c r="AL80" i="23" s="1"/>
  <c r="IH80" i="23" s="1"/>
  <c r="AL7" i="23" a="1"/>
  <c r="AL7" i="23" s="1"/>
  <c r="IH7" i="23" s="1"/>
  <c r="BB57" i="23" a="1"/>
  <c r="BB57" i="23" s="1"/>
  <c r="IX57" i="23" s="1"/>
  <c r="BB40" i="23" a="1"/>
  <c r="BB40" i="23" s="1"/>
  <c r="IX40" i="23" s="1"/>
  <c r="BB31" i="23" a="1"/>
  <c r="BB31" i="23" s="1"/>
  <c r="IX31" i="23" s="1"/>
  <c r="BB7" i="23" a="1"/>
  <c r="BB7" i="23" s="1"/>
  <c r="IX7" i="23" s="1"/>
  <c r="AN17" i="23" a="1"/>
  <c r="AN17" i="23" s="1"/>
  <c r="IJ17" i="23" s="1"/>
  <c r="AN85" i="23" a="1"/>
  <c r="AN85" i="23" s="1"/>
  <c r="IJ85" i="23" s="1"/>
  <c r="AN31" i="23" a="1"/>
  <c r="AN31" i="23" s="1"/>
  <c r="IJ31" i="23" s="1"/>
  <c r="AN35" i="23" a="1"/>
  <c r="AN35" i="23" s="1"/>
  <c r="IJ35" i="23" s="1"/>
  <c r="BD7" i="23" a="1"/>
  <c r="BD7" i="23" s="1"/>
  <c r="IZ7" i="23" s="1"/>
  <c r="BD85" i="23" a="1"/>
  <c r="BD85" i="23" s="1"/>
  <c r="IZ85" i="23" s="1"/>
  <c r="BD87" i="23" a="1"/>
  <c r="BD87" i="23" s="1"/>
  <c r="IZ87" i="23" s="1"/>
  <c r="CW4" i="21"/>
  <c r="DL84" i="23" a="1"/>
  <c r="DL84" i="23" s="1"/>
  <c r="LH84" i="23" s="1"/>
  <c r="DL69" i="23" a="1"/>
  <c r="DL69" i="23" s="1"/>
  <c r="LH69" i="23" s="1"/>
  <c r="DL76" i="23" a="1"/>
  <c r="DL76" i="23" s="1"/>
  <c r="LH76" i="23" s="1"/>
  <c r="DL68" i="23" a="1"/>
  <c r="DL68" i="23" s="1"/>
  <c r="LH68" i="23" s="1"/>
  <c r="DL66" i="23" a="1"/>
  <c r="DL66" i="23" s="1"/>
  <c r="LH66" i="23" s="1"/>
  <c r="CH49" i="23" a="1"/>
  <c r="CH49" i="23" s="1"/>
  <c r="KD49" i="23" s="1"/>
  <c r="CH7" i="23" a="1"/>
  <c r="CH7" i="23" s="1"/>
  <c r="KD7" i="23" s="1"/>
  <c r="CX85" i="23" a="1"/>
  <c r="CX85" i="23" s="1"/>
  <c r="KT85" i="23" s="1"/>
  <c r="CX84" i="23" a="1"/>
  <c r="CX84" i="23" s="1"/>
  <c r="KT84" i="23" s="1"/>
  <c r="CX7" i="23" a="1"/>
  <c r="CX7" i="23" s="1"/>
  <c r="KT7" i="23" s="1"/>
  <c r="CX87" i="23" a="1"/>
  <c r="CX87" i="23" s="1"/>
  <c r="KT87" i="23" s="1"/>
  <c r="BT80" i="23" a="1"/>
  <c r="BT80" i="23" s="1"/>
  <c r="JP80" i="23" s="1"/>
  <c r="BT95" i="23" a="1"/>
  <c r="BT95" i="23" s="1"/>
  <c r="JP95" i="23" s="1"/>
  <c r="BT49" i="23" a="1"/>
  <c r="BT49" i="23" s="1"/>
  <c r="JP49" i="23" s="1"/>
  <c r="CJ64" i="23" a="1"/>
  <c r="CJ64" i="23" s="1"/>
  <c r="KF64" i="23" s="1"/>
  <c r="CJ35" i="23" a="1"/>
  <c r="CJ35" i="23" s="1"/>
  <c r="KF35" i="23" s="1"/>
  <c r="CZ45" i="23" a="1"/>
  <c r="CZ45" i="23" s="1"/>
  <c r="KV45" i="23" s="1"/>
  <c r="CZ37" i="23" a="1"/>
  <c r="CZ37" i="23" s="1"/>
  <c r="KV37" i="23" s="1"/>
  <c r="CZ49" i="23" a="1"/>
  <c r="CZ49" i="23" s="1"/>
  <c r="KV49" i="23" s="1"/>
  <c r="CZ31" i="23" a="1"/>
  <c r="CZ31" i="23" s="1"/>
  <c r="KV31" i="23" s="1"/>
  <c r="DP12" i="23" a="1"/>
  <c r="DP12" i="23" s="1"/>
  <c r="LL12" i="23" s="1"/>
  <c r="DP95" i="23" a="1"/>
  <c r="DP95" i="23" s="1"/>
  <c r="LL95" i="23" s="1"/>
  <c r="DP7" i="23" a="1"/>
  <c r="DP7" i="23" s="1"/>
  <c r="LL7" i="23" s="1"/>
  <c r="DP44" i="23" a="1"/>
  <c r="DP44" i="23" s="1"/>
  <c r="LL44" i="23" s="1"/>
  <c r="DJ49" i="23" a="1"/>
  <c r="DJ49" i="23" s="1"/>
  <c r="LF49" i="23" s="1"/>
  <c r="DJ82" i="23" a="1"/>
  <c r="DJ82" i="23" s="1"/>
  <c r="LF82" i="23" s="1"/>
  <c r="DJ96" i="23" a="1"/>
  <c r="DJ96" i="23" s="1"/>
  <c r="LF96" i="23" s="1"/>
  <c r="DJ42" i="23" a="1"/>
  <c r="DJ42" i="23" s="1"/>
  <c r="LF42" i="23" s="1"/>
  <c r="BI4" i="21"/>
  <c r="S4" i="21"/>
  <c r="BB4" i="21"/>
  <c r="BZ8" i="21"/>
  <c r="F112" i="11" s="1" a="1"/>
  <c r="F112" i="11" s="1"/>
  <c r="F4" i="21"/>
  <c r="AA4" i="21"/>
  <c r="AA6" i="21" s="1"/>
  <c r="BC4" i="21"/>
  <c r="AY6" i="21"/>
  <c r="DP4" i="23" a="1"/>
  <c r="DP4" i="23" s="1"/>
  <c r="LL4" i="23" s="1"/>
  <c r="H4" i="21"/>
  <c r="BS4" i="21"/>
  <c r="O4" i="21"/>
  <c r="AQ4" i="21"/>
  <c r="AQ6" i="21" s="1"/>
  <c r="CA4" i="21"/>
  <c r="CH4" i="21"/>
  <c r="R4" i="21"/>
  <c r="BV4" i="21"/>
  <c r="CI8" i="21"/>
  <c r="C90" i="25" s="1" a="1"/>
  <c r="C90" i="25" s="1"/>
  <c r="CD4" i="21"/>
  <c r="C4" i="21"/>
  <c r="C6" i="21" s="1"/>
  <c r="AE4" i="21"/>
  <c r="AE6" i="21" s="1"/>
  <c r="AL4" i="21"/>
  <c r="BX4" i="21"/>
  <c r="Y4" i="21"/>
  <c r="G4" i="21"/>
  <c r="AP4" i="21"/>
  <c r="AW4" i="21"/>
  <c r="BK4" i="21"/>
  <c r="AT69" i="23" a="1"/>
  <c r="AT69" i="23" s="1"/>
  <c r="IP69" i="23" s="1"/>
  <c r="AT31" i="23" a="1"/>
  <c r="AT31" i="23" s="1"/>
  <c r="IP31" i="23" s="1"/>
  <c r="CK4" i="21"/>
  <c r="AR4" i="21"/>
  <c r="AJ4" i="21"/>
  <c r="R8" i="21"/>
  <c r="F52" i="11" s="1" a="1"/>
  <c r="F52" i="11" s="1"/>
  <c r="AH8" i="21"/>
  <c r="F68" i="11" s="1" a="1"/>
  <c r="F68" i="11" s="1"/>
  <c r="AX8" i="21"/>
  <c r="F84" i="11" s="1" a="1"/>
  <c r="F84" i="11" s="1"/>
  <c r="CU6" i="21"/>
  <c r="J4" i="21"/>
  <c r="V4" i="21"/>
  <c r="AH4" i="21"/>
  <c r="AU4" i="21"/>
  <c r="BO4" i="21"/>
  <c r="CE4" i="21"/>
  <c r="CQ4" i="21"/>
  <c r="BN8" i="21"/>
  <c r="F100" i="11" s="1" a="1"/>
  <c r="F100" i="11" s="1"/>
  <c r="CM4" i="21"/>
  <c r="CM6" i="21" s="1"/>
  <c r="CS4" i="21"/>
  <c r="CN4" i="21"/>
  <c r="CT4" i="21"/>
  <c r="BT4" i="21"/>
  <c r="K4" i="21"/>
  <c r="AI4" i="21"/>
  <c r="AI6" i="21" s="1"/>
  <c r="BW4" i="21"/>
  <c r="BW6" i="21" s="1"/>
  <c r="CC4" i="21"/>
  <c r="CC6" i="21" s="1"/>
  <c r="CI4" i="21"/>
  <c r="CU4" i="21"/>
  <c r="AK4" i="21"/>
  <c r="D4" i="21"/>
  <c r="I4" i="21"/>
  <c r="U4" i="21"/>
  <c r="U6" i="21" s="1"/>
  <c r="AG4" i="21"/>
  <c r="AG6" i="21" s="1"/>
  <c r="BD4" i="21"/>
  <c r="BU4" i="21"/>
  <c r="CG4" i="21"/>
  <c r="P4" i="21"/>
  <c r="AB4" i="21"/>
  <c r="Q4" i="21"/>
  <c r="AN4" i="21"/>
  <c r="AZ4" i="21"/>
  <c r="AZ6" i="21" s="1"/>
  <c r="L4" i="21"/>
  <c r="BL4" i="21"/>
  <c r="CO4" i="21"/>
  <c r="X4" i="21"/>
  <c r="BA4" i="21"/>
  <c r="BA6" i="21" s="1"/>
  <c r="BM4" i="21"/>
  <c r="D8" i="21"/>
  <c r="F38" i="11" s="1" a="1"/>
  <c r="F38" i="11" s="1"/>
  <c r="BH4" i="21"/>
  <c r="BH6" i="21" s="1"/>
  <c r="CJ8" i="21"/>
  <c r="CJ9" i="21" s="1"/>
  <c r="BP8" i="21"/>
  <c r="F102" i="11" s="1" a="1"/>
  <c r="F102" i="11" s="1"/>
  <c r="CR8" i="21"/>
  <c r="CR9" i="21" s="1"/>
  <c r="AF4" i="21"/>
  <c r="Z8" i="21"/>
  <c r="F60" i="11" s="1" a="1"/>
  <c r="F60" i="11" s="1"/>
  <c r="AP8" i="21"/>
  <c r="F76" i="11" s="1" a="1"/>
  <c r="F76" i="11" s="1"/>
  <c r="BV8" i="21"/>
  <c r="F108" i="11" s="1" a="1"/>
  <c r="F108" i="11" s="1"/>
  <c r="CH8" i="21"/>
  <c r="CH9" i="21" s="1"/>
  <c r="CP8" i="21"/>
  <c r="F128" i="11" s="1" a="1"/>
  <c r="F128" i="11" s="1"/>
  <c r="BO35" i="23" a="1"/>
  <c r="BO35" i="23" s="1"/>
  <c r="JK35" i="23" s="1"/>
  <c r="BO36" i="23" a="1"/>
  <c r="BO36" i="23" s="1"/>
  <c r="JK36" i="23" s="1"/>
  <c r="DR43" i="23" a="1"/>
  <c r="DR43" i="23" s="1"/>
  <c r="LN43" i="23" s="1"/>
  <c r="W4" i="21"/>
  <c r="AM4" i="21"/>
  <c r="AM6" i="21" s="1"/>
  <c r="AK6" i="21"/>
  <c r="AS6" i="21"/>
  <c r="E4" i="21"/>
  <c r="E6" i="21" s="1"/>
  <c r="AV4" i="21"/>
  <c r="CB4" i="21"/>
  <c r="CB6" i="21" s="1"/>
  <c r="CR4" i="21"/>
  <c r="CR6" i="21" s="1"/>
  <c r="BQ8" i="21"/>
  <c r="F103" i="11" s="1" a="1"/>
  <c r="F103" i="11" s="1"/>
  <c r="BY8" i="21"/>
  <c r="F111" i="11" s="1" a="1"/>
  <c r="F111" i="11" s="1"/>
  <c r="CK8" i="21"/>
  <c r="C92" i="25" s="1" a="1"/>
  <c r="C92" i="25" s="1"/>
  <c r="CS8" i="21"/>
  <c r="CS9" i="21" s="1"/>
  <c r="BO7" i="23" a="1"/>
  <c r="BO7" i="23" s="1"/>
  <c r="JK7" i="23" s="1"/>
  <c r="AI83" i="23" a="1"/>
  <c r="AI83" i="23" s="1"/>
  <c r="IE83" i="23" s="1"/>
  <c r="AX4" i="21"/>
  <c r="AX6" i="21" s="1"/>
  <c r="BN4" i="21"/>
  <c r="F6" i="21"/>
  <c r="E8" i="21"/>
  <c r="F39" i="11" s="1" a="1"/>
  <c r="F39" i="11" s="1"/>
  <c r="BT8" i="21"/>
  <c r="C75" i="25" s="1" a="1"/>
  <c r="C75" i="25" s="1"/>
  <c r="CN8" i="21"/>
  <c r="CN9" i="21" s="1"/>
  <c r="CV8" i="21"/>
  <c r="CV9" i="21" s="1"/>
  <c r="DR66" i="23" a="1"/>
  <c r="DR66" i="23" s="1"/>
  <c r="LN66" i="23" s="1"/>
  <c r="M4" i="21"/>
  <c r="M6" i="21" s="1"/>
  <c r="AC4" i="21"/>
  <c r="AC6" i="21" s="1"/>
  <c r="BY4" i="21"/>
  <c r="BY6" i="21" s="1"/>
  <c r="CJ4" i="21"/>
  <c r="G6" i="21"/>
  <c r="O6" i="21"/>
  <c r="W6" i="21"/>
  <c r="AU6" i="21"/>
  <c r="BC6" i="21"/>
  <c r="BK6" i="21"/>
  <c r="BS6" i="21"/>
  <c r="CA6" i="21"/>
  <c r="CI6" i="21"/>
  <c r="CQ6" i="21"/>
  <c r="S6" i="21"/>
  <c r="CE6" i="21"/>
  <c r="CM8" i="21"/>
  <c r="CM9" i="21" s="1"/>
  <c r="J8" i="21"/>
  <c r="F44" i="11" s="1" a="1"/>
  <c r="F44" i="11" s="1"/>
  <c r="CB8" i="21"/>
  <c r="CB9" i="21" s="1"/>
  <c r="BW8" i="21"/>
  <c r="F109" i="11" s="1" a="1"/>
  <c r="F109" i="11" s="1"/>
  <c r="CQ8" i="21"/>
  <c r="C98" i="25" s="1" a="1"/>
  <c r="C98" i="25" s="1"/>
  <c r="DR100" i="23" a="1"/>
  <c r="DR100" i="23" s="1"/>
  <c r="LN100" i="23" s="1"/>
  <c r="N4" i="21"/>
  <c r="N6" i="21" s="1"/>
  <c r="AD4" i="21"/>
  <c r="AT4" i="21"/>
  <c r="AT6" i="21" s="1"/>
  <c r="BJ4" i="21"/>
  <c r="BJ6" i="21" s="1"/>
  <c r="BZ4" i="21"/>
  <c r="BZ6" i="21" s="1"/>
  <c r="CP4" i="21"/>
  <c r="CP6" i="21" s="1"/>
  <c r="BO6" i="21"/>
  <c r="BF8" i="21"/>
  <c r="F92" i="11" s="1" a="1"/>
  <c r="F92" i="11" s="1"/>
  <c r="BR8" i="21"/>
  <c r="F104" i="11" s="1" a="1"/>
  <c r="F104" i="11" s="1"/>
  <c r="CL8" i="21"/>
  <c r="F124" i="11" s="1" a="1"/>
  <c r="F124" i="11" s="1"/>
  <c r="T4" i="21"/>
  <c r="T6" i="21" s="1"/>
  <c r="AO4" i="21"/>
  <c r="BE4" i="21"/>
  <c r="BP4" i="21"/>
  <c r="BP6" i="21" s="1"/>
  <c r="CF4" i="21"/>
  <c r="CV4" i="21"/>
  <c r="I6" i="21"/>
  <c r="Q6" i="21"/>
  <c r="Y6" i="21"/>
  <c r="AO6" i="21"/>
  <c r="AW6" i="21"/>
  <c r="BE6" i="21"/>
  <c r="BM6" i="21"/>
  <c r="CK6" i="21"/>
  <c r="CS6" i="21"/>
  <c r="BX8" i="21"/>
  <c r="F110" i="11" s="1" a="1"/>
  <c r="F110" i="11" s="1"/>
  <c r="BQ4" i="21"/>
  <c r="BQ6" i="21" s="1"/>
  <c r="K6" i="21"/>
  <c r="BG6" i="21"/>
  <c r="BU6" i="21"/>
  <c r="BU8" i="21"/>
  <c r="F107" i="11" s="1" a="1"/>
  <c r="F107" i="11" s="1"/>
  <c r="CC8" i="21"/>
  <c r="CC9" i="21" s="1"/>
  <c r="CG8" i="21"/>
  <c r="F119" i="11" s="1" a="1"/>
  <c r="F119" i="11" s="1"/>
  <c r="CO8" i="21"/>
  <c r="CO9" i="21" s="1"/>
  <c r="AI7" i="23" a="1"/>
  <c r="AI7" i="23" s="1"/>
  <c r="IE7" i="23" s="1"/>
  <c r="DR7" i="23" a="1"/>
  <c r="DR7" i="23" s="1"/>
  <c r="LN7" i="23" s="1"/>
  <c r="CL4" i="21"/>
  <c r="CL6" i="21" s="1"/>
  <c r="BI6" i="21"/>
  <c r="CG6" i="21"/>
  <c r="CO6" i="21"/>
  <c r="CW6" i="21"/>
  <c r="K8" i="21"/>
  <c r="F45" i="11" s="1" a="1"/>
  <c r="F45" i="11" s="1"/>
  <c r="S8" i="21"/>
  <c r="F53" i="11" s="1" a="1"/>
  <c r="F53" i="11" s="1"/>
  <c r="AA8" i="21"/>
  <c r="F61" i="11" s="1" a="1"/>
  <c r="F61" i="11" s="1"/>
  <c r="AI8" i="21"/>
  <c r="F69" i="11" s="1" a="1"/>
  <c r="F69" i="11" s="1"/>
  <c r="AQ8" i="21"/>
  <c r="F77" i="11" s="1" a="1"/>
  <c r="F77" i="11" s="1"/>
  <c r="AY8" i="21"/>
  <c r="F85" i="11" s="1" a="1"/>
  <c r="F85" i="11" s="1"/>
  <c r="BG8" i="21"/>
  <c r="F93" i="11" s="1" a="1"/>
  <c r="F93" i="11" s="1"/>
  <c r="BO8" i="21"/>
  <c r="F101" i="11" s="1" a="1"/>
  <c r="F101" i="11" s="1"/>
  <c r="V6" i="21"/>
  <c r="AD6" i="21"/>
  <c r="AL6" i="21"/>
  <c r="BB6" i="21"/>
  <c r="BR6" i="21"/>
  <c r="CH6" i="21"/>
  <c r="C8" i="21"/>
  <c r="F37" i="11" s="1" a="1"/>
  <c r="F37" i="11" s="1"/>
  <c r="L8" i="21"/>
  <c r="F46" i="11" s="1" a="1"/>
  <c r="F46" i="11" s="1"/>
  <c r="T8" i="21"/>
  <c r="F54" i="11" s="1" a="1"/>
  <c r="F54" i="11" s="1"/>
  <c r="AB8" i="21"/>
  <c r="F62" i="11" s="1" a="1"/>
  <c r="F62" i="11" s="1"/>
  <c r="F8" i="21"/>
  <c r="F40" i="11" s="1" a="1"/>
  <c r="F40" i="11" s="1"/>
  <c r="N8" i="21"/>
  <c r="F48" i="11" s="1" a="1"/>
  <c r="F48" i="11" s="1"/>
  <c r="V8" i="21"/>
  <c r="F56" i="11" s="1" a="1"/>
  <c r="F56" i="11" s="1"/>
  <c r="AD8" i="21"/>
  <c r="F64" i="11" s="1" a="1"/>
  <c r="F64" i="11" s="1"/>
  <c r="AL8" i="21"/>
  <c r="F72" i="11" s="1" a="1"/>
  <c r="F72" i="11" s="1"/>
  <c r="AT8" i="21"/>
  <c r="F80" i="11" s="1" a="1"/>
  <c r="F80" i="11" s="1"/>
  <c r="BB8" i="21"/>
  <c r="F88" i="11" s="1" a="1"/>
  <c r="F88" i="11" s="1"/>
  <c r="BJ8" i="21"/>
  <c r="F96" i="11" s="1" a="1"/>
  <c r="F96" i="11" s="1"/>
  <c r="CW8" i="21"/>
  <c r="F135" i="11" s="1" a="1"/>
  <c r="F135" i="11" s="1"/>
  <c r="H8" i="21"/>
  <c r="F42" i="11" s="1" a="1"/>
  <c r="F42" i="11" s="1"/>
  <c r="P8" i="21"/>
  <c r="F50" i="11" s="1" a="1"/>
  <c r="F50" i="11" s="1"/>
  <c r="X8" i="21"/>
  <c r="F58" i="11" s="1" a="1"/>
  <c r="F58" i="11" s="1"/>
  <c r="AF8" i="21"/>
  <c r="F66" i="11" s="1" a="1"/>
  <c r="F66" i="11" s="1"/>
  <c r="AN8" i="21"/>
  <c r="F74" i="11" s="1" a="1"/>
  <c r="F74" i="11" s="1"/>
  <c r="AV8" i="21"/>
  <c r="F82" i="11" s="1" a="1"/>
  <c r="F82" i="11" s="1"/>
  <c r="BD8" i="21"/>
  <c r="F90" i="11" s="1" a="1"/>
  <c r="F90" i="11" s="1"/>
  <c r="BL8" i="21"/>
  <c r="F98" i="11" s="1" a="1"/>
  <c r="F98" i="11" s="1"/>
  <c r="AJ8" i="21"/>
  <c r="F70" i="11" s="1" a="1"/>
  <c r="F70" i="11" s="1"/>
  <c r="AR8" i="21"/>
  <c r="F78" i="11" s="1" a="1"/>
  <c r="F78" i="11" s="1"/>
  <c r="AZ8" i="21"/>
  <c r="F86" i="11" s="1" a="1"/>
  <c r="F86" i="11" s="1"/>
  <c r="BH8" i="21"/>
  <c r="F94" i="11" s="1" a="1"/>
  <c r="F94" i="11" s="1"/>
  <c r="CE8" i="21"/>
  <c r="F117" i="11" s="1" a="1"/>
  <c r="F117" i="11" s="1"/>
  <c r="H6" i="21"/>
  <c r="P6" i="21"/>
  <c r="X6" i="21"/>
  <c r="AF6" i="21"/>
  <c r="AN6" i="21"/>
  <c r="AV6" i="21"/>
  <c r="BD6" i="21"/>
  <c r="BL6" i="21"/>
  <c r="BT6" i="21"/>
  <c r="CJ6" i="21"/>
  <c r="M8" i="21"/>
  <c r="F47" i="11" s="1" a="1"/>
  <c r="F47" i="11" s="1"/>
  <c r="U8" i="21"/>
  <c r="F55" i="11" s="1" a="1"/>
  <c r="F55" i="11" s="1"/>
  <c r="AC8" i="21"/>
  <c r="F63" i="11" s="1" a="1"/>
  <c r="F63" i="11" s="1"/>
  <c r="AK8" i="21"/>
  <c r="F71" i="11" s="1" a="1"/>
  <c r="F71" i="11" s="1"/>
  <c r="AS8" i="21"/>
  <c r="F79" i="11" s="1" a="1"/>
  <c r="F79" i="11" s="1"/>
  <c r="BA8" i="21"/>
  <c r="F87" i="11" s="1" a="1"/>
  <c r="F87" i="11" s="1"/>
  <c r="BI8" i="21"/>
  <c r="F95" i="11" s="1" a="1"/>
  <c r="F95" i="11" s="1"/>
  <c r="CF8" i="21"/>
  <c r="F118" i="11" s="1" a="1"/>
  <c r="F118" i="11" s="1"/>
  <c r="AD5" i="23" a="1"/>
  <c r="AD5" i="23" s="1"/>
  <c r="HZ5" i="23" s="1"/>
  <c r="AD9" i="23" a="1"/>
  <c r="AD9" i="23" s="1"/>
  <c r="HZ9" i="23" s="1"/>
  <c r="J6" i="21"/>
  <c r="R6" i="21"/>
  <c r="Z6" i="21"/>
  <c r="AH6" i="21"/>
  <c r="AP6" i="21"/>
  <c r="BF6" i="21"/>
  <c r="BN6" i="21"/>
  <c r="BV6" i="21"/>
  <c r="CD6" i="21"/>
  <c r="CT6" i="21"/>
  <c r="G8" i="21"/>
  <c r="F41" i="11" s="1" a="1"/>
  <c r="F41" i="11" s="1"/>
  <c r="O8" i="21"/>
  <c r="F49" i="11" s="1" a="1"/>
  <c r="F49" i="11" s="1"/>
  <c r="W8" i="21"/>
  <c r="F57" i="11" s="1" a="1"/>
  <c r="F57" i="11" s="1"/>
  <c r="AE8" i="21"/>
  <c r="F65" i="11" s="1" a="1"/>
  <c r="F65" i="11" s="1"/>
  <c r="AM8" i="21"/>
  <c r="F73" i="11" s="1" a="1"/>
  <c r="F73" i="11" s="1"/>
  <c r="AU8" i="21"/>
  <c r="F81" i="11" s="1" a="1"/>
  <c r="F81" i="11" s="1"/>
  <c r="BC8" i="21"/>
  <c r="F89" i="11" s="1" a="1"/>
  <c r="F89" i="11" s="1"/>
  <c r="BK8" i="21"/>
  <c r="F97" i="11" s="1" a="1"/>
  <c r="F97" i="11" s="1"/>
  <c r="D6" i="21"/>
  <c r="L6" i="21"/>
  <c r="AB6" i="21"/>
  <c r="AJ6" i="21"/>
  <c r="AR6" i="21"/>
  <c r="BX6" i="21"/>
  <c r="CF6" i="21"/>
  <c r="CN6" i="21"/>
  <c r="CV6" i="21"/>
  <c r="I8" i="21"/>
  <c r="F43" i="11" s="1" a="1"/>
  <c r="F43" i="11" s="1"/>
  <c r="Q8" i="21"/>
  <c r="F51" i="11" s="1" a="1"/>
  <c r="F51" i="11" s="1"/>
  <c r="Y8" i="21"/>
  <c r="F59" i="11" s="1" a="1"/>
  <c r="F59" i="11" s="1"/>
  <c r="AG8" i="21"/>
  <c r="F67" i="11" s="1" a="1"/>
  <c r="F67" i="11" s="1"/>
  <c r="AO8" i="21"/>
  <c r="F75" i="11" s="1" a="1"/>
  <c r="F75" i="11" s="1"/>
  <c r="AW8" i="21"/>
  <c r="F83" i="11" s="1" a="1"/>
  <c r="F83" i="11" s="1"/>
  <c r="BE8" i="21"/>
  <c r="F91" i="11" s="1" a="1"/>
  <c r="F91" i="11" s="1"/>
  <c r="BM8" i="21"/>
  <c r="F99" i="11" s="1" a="1"/>
  <c r="F99" i="11" s="1"/>
  <c r="DV102" i="23" a="1"/>
  <c r="DV102" i="23" s="1"/>
  <c r="LR102" i="23" s="1"/>
  <c r="BD94" i="23" a="1"/>
  <c r="BD94" i="23" s="1"/>
  <c r="IZ94" i="23" s="1"/>
  <c r="BU86" i="23" a="1"/>
  <c r="BU86" i="23" s="1"/>
  <c r="JQ86" i="23" s="1"/>
  <c r="DQ78" i="23" a="1"/>
  <c r="DQ78" i="23" s="1"/>
  <c r="LM78" i="23" s="1"/>
  <c r="DN70" i="23" a="1"/>
  <c r="DN70" i="23" s="1"/>
  <c r="LJ70" i="23" s="1"/>
  <c r="DI62" i="23" a="1"/>
  <c r="DI62" i="23" s="1"/>
  <c r="LE62" i="23" s="1"/>
  <c r="CB46" i="23" a="1"/>
  <c r="CB46" i="23" s="1"/>
  <c r="JX46" i="23" s="1"/>
  <c r="DW38" i="23" a="1"/>
  <c r="DW38" i="23" s="1"/>
  <c r="LS38" i="23" s="1"/>
  <c r="CU9" i="21"/>
  <c r="CX46" i="23" a="1"/>
  <c r="CX46" i="23" s="1"/>
  <c r="KT46" i="23" s="1"/>
  <c r="AW78" i="23" a="1"/>
  <c r="AW78" i="23" s="1"/>
  <c r="IS78" i="23" s="1"/>
  <c r="BC78" i="23" a="1"/>
  <c r="BC78" i="23" s="1"/>
  <c r="IY78" i="23" s="1"/>
  <c r="DF46" i="23" a="1"/>
  <c r="DF46" i="23" s="1"/>
  <c r="LB46" i="23" s="1"/>
  <c r="BG78" i="23" a="1"/>
  <c r="BG78" i="23" s="1"/>
  <c r="JC78" i="23" s="1"/>
  <c r="AF46" i="23" a="1"/>
  <c r="AF46" i="23" s="1"/>
  <c r="IB46" i="23" s="1"/>
  <c r="BY78" i="23" a="1"/>
  <c r="BY78" i="23" s="1"/>
  <c r="JU78" i="23" s="1"/>
  <c r="DW86" i="23" a="1"/>
  <c r="DW86" i="23" s="1"/>
  <c r="LS86" i="23" s="1"/>
  <c r="BL46" i="23" a="1"/>
  <c r="BL46" i="23" s="1"/>
  <c r="JH46" i="23" s="1"/>
  <c r="DA78" i="23" a="1"/>
  <c r="DA78" i="23" s="1"/>
  <c r="KW78" i="23" s="1"/>
  <c r="AO86" i="23" a="1"/>
  <c r="AO86" i="23" s="1"/>
  <c r="IK86" i="23" s="1"/>
  <c r="BZ46" i="23" a="1"/>
  <c r="BZ46" i="23" s="1"/>
  <c r="JV46" i="23" s="1"/>
  <c r="AU86" i="23" a="1"/>
  <c r="AU86" i="23" s="1"/>
  <c r="IQ86" i="23" s="1"/>
  <c r="DR97" i="23" a="1"/>
  <c r="DR97" i="23" s="1"/>
  <c r="LN97" i="23" s="1"/>
  <c r="AB4" i="23" a="1"/>
  <c r="AB4" i="23" s="1"/>
  <c r="HX4" i="23" s="1"/>
  <c r="BE5" i="23" a="1"/>
  <c r="BE5" i="23" s="1"/>
  <c r="JA5" i="23" s="1"/>
  <c r="DA5" i="23" a="1"/>
  <c r="DA5" i="23" s="1"/>
  <c r="KW5" i="23" s="1"/>
  <c r="DB6" i="23" a="1"/>
  <c r="DB6" i="23" s="1"/>
  <c r="KX6" i="23" s="1"/>
  <c r="CL18" i="23" a="1"/>
  <c r="CL18" i="23" s="1"/>
  <c r="KH18" i="23" s="1"/>
  <c r="DD18" i="23" a="1"/>
  <c r="DD18" i="23" s="1"/>
  <c r="KZ18" i="23" s="1"/>
  <c r="AB19" i="23" a="1"/>
  <c r="AB19" i="23" s="1"/>
  <c r="HX19" i="23" s="1"/>
  <c r="AX19" i="23" a="1"/>
  <c r="AX19" i="23" s="1"/>
  <c r="IT19" i="23" s="1"/>
  <c r="BG5" i="23" a="1"/>
  <c r="BG5" i="23" s="1"/>
  <c r="JC5" i="23" s="1"/>
  <c r="DQ5" i="23" a="1"/>
  <c r="DQ5" i="23" s="1"/>
  <c r="LM5" i="23" s="1"/>
  <c r="DG6" i="23" a="1"/>
  <c r="DG6" i="23" s="1"/>
  <c r="LC6" i="23" s="1"/>
  <c r="CS15" i="23" a="1"/>
  <c r="CS15" i="23" s="1"/>
  <c r="KO15" i="23" s="1"/>
  <c r="BM15" i="23" a="1"/>
  <c r="BM15" i="23" s="1"/>
  <c r="JI15" i="23" s="1"/>
  <c r="DP15" i="23" a="1"/>
  <c r="DP15" i="23" s="1"/>
  <c r="LL15" i="23" s="1"/>
  <c r="CO15" i="23" a="1"/>
  <c r="CO15" i="23" s="1"/>
  <c r="KK15" i="23" s="1"/>
  <c r="BK15" i="23" a="1"/>
  <c r="BK15" i="23" s="1"/>
  <c r="JG15" i="23" s="1"/>
  <c r="DO36" i="23" a="1"/>
  <c r="DO36" i="23" s="1"/>
  <c r="LK36" i="23" s="1"/>
  <c r="DA36" i="23" a="1"/>
  <c r="DA36" i="23" s="1"/>
  <c r="KW36" i="23" s="1"/>
  <c r="BV36" i="23" a="1"/>
  <c r="BV36" i="23" s="1"/>
  <c r="JR36" i="23" s="1"/>
  <c r="AP36" i="23" a="1"/>
  <c r="AP36" i="23" s="1"/>
  <c r="IL36" i="23" s="1"/>
  <c r="BQ36" i="23" a="1"/>
  <c r="BQ36" i="23" s="1"/>
  <c r="JM36" i="23" s="1"/>
  <c r="DV36" i="23" a="1"/>
  <c r="DV36" i="23" s="1"/>
  <c r="LR36" i="23" s="1"/>
  <c r="CQ36" i="23" a="1"/>
  <c r="CQ36" i="23" s="1"/>
  <c r="KM36" i="23" s="1"/>
  <c r="BL36" i="23" a="1"/>
  <c r="BL36" i="23" s="1"/>
  <c r="JH36" i="23" s="1"/>
  <c r="AB36" i="23" a="1"/>
  <c r="AB36" i="23" s="1"/>
  <c r="HX36" i="23" s="1"/>
  <c r="DQ36" i="23" a="1"/>
  <c r="DQ36" i="23" s="1"/>
  <c r="LM36" i="23" s="1"/>
  <c r="CK36" i="23" a="1"/>
  <c r="CK36" i="23" s="1"/>
  <c r="KG36" i="23" s="1"/>
  <c r="BE36" i="23" a="1"/>
  <c r="BE36" i="23" s="1"/>
  <c r="JA36" i="23" s="1"/>
  <c r="DP36" i="23" a="1"/>
  <c r="DP36" i="23" s="1"/>
  <c r="LL36" i="23" s="1"/>
  <c r="DG36" i="23" a="1"/>
  <c r="DG36" i="23" s="1"/>
  <c r="LC36" i="23" s="1"/>
  <c r="CA36" i="23" a="1"/>
  <c r="CA36" i="23" s="1"/>
  <c r="JW36" i="23" s="1"/>
  <c r="AV36" i="23" a="1"/>
  <c r="AV36" i="23" s="1"/>
  <c r="IR36" i="23" s="1"/>
  <c r="CW36" i="23" a="1"/>
  <c r="CW36" i="23" s="1"/>
  <c r="KS36" i="23" s="1"/>
  <c r="DF36" i="23" a="1"/>
  <c r="DF36" i="23" s="1"/>
  <c r="LB36" i="23" s="1"/>
  <c r="BZ36" i="23" a="1"/>
  <c r="BZ36" i="23" s="1"/>
  <c r="JV36" i="23" s="1"/>
  <c r="AU36" i="23" a="1"/>
  <c r="AU36" i="23" s="1"/>
  <c r="IQ36" i="23" s="1"/>
  <c r="AL36" i="23" a="1"/>
  <c r="AL36" i="23" s="1"/>
  <c r="IH36" i="23" s="1"/>
  <c r="BA36" i="23" a="1"/>
  <c r="BA36" i="23" s="1"/>
  <c r="IW36" i="23" s="1"/>
  <c r="BO5" i="23" a="1"/>
  <c r="BO5" i="23" s="1"/>
  <c r="JK5" i="23" s="1"/>
  <c r="CF26" i="23" a="1"/>
  <c r="CF26" i="23" s="1"/>
  <c r="KB26" i="23" s="1"/>
  <c r="CQ26" i="23" a="1"/>
  <c r="CQ26" i="23" s="1"/>
  <c r="KM26" i="23" s="1"/>
  <c r="BX26" i="23" a="1"/>
  <c r="BX26" i="23" s="1"/>
  <c r="JT26" i="23" s="1"/>
  <c r="AI26" i="23" a="1"/>
  <c r="AI26" i="23" s="1"/>
  <c r="IE26" i="23" s="1"/>
  <c r="CY26" i="23" a="1"/>
  <c r="CY26" i="23" s="1"/>
  <c r="KU26" i="23" s="1"/>
  <c r="CG36" i="23" a="1"/>
  <c r="CG36" i="23" s="1"/>
  <c r="KC36" i="23" s="1"/>
  <c r="CJ5" i="23" a="1"/>
  <c r="CJ5" i="23" s="1"/>
  <c r="KF5" i="23" s="1"/>
  <c r="DV6" i="23" a="1"/>
  <c r="DV6" i="23" s="1"/>
  <c r="LR6" i="23" s="1"/>
  <c r="BE6" i="23" a="1"/>
  <c r="BE6" i="23" s="1"/>
  <c r="JA6" i="23" s="1"/>
  <c r="CB6" i="23" a="1"/>
  <c r="CB6" i="23" s="1"/>
  <c r="JX6" i="23" s="1"/>
  <c r="BL6" i="23" a="1"/>
  <c r="BL6" i="23" s="1"/>
  <c r="JH6" i="23" s="1"/>
  <c r="BF6" i="23" a="1"/>
  <c r="BF6" i="23" s="1"/>
  <c r="JB6" i="23" s="1"/>
  <c r="AN6" i="23" a="1"/>
  <c r="AN6" i="23" s="1"/>
  <c r="IJ6" i="23" s="1"/>
  <c r="BG17" i="23" a="1"/>
  <c r="BG17" i="23" s="1"/>
  <c r="JC17" i="23" s="1"/>
  <c r="BJ17" i="23" a="1"/>
  <c r="BJ17" i="23" s="1"/>
  <c r="JF17" i="23" s="1"/>
  <c r="AE17" i="23" a="1"/>
  <c r="AE17" i="23" s="1"/>
  <c r="IA17" i="23" s="1"/>
  <c r="CL17" i="23" a="1"/>
  <c r="CL17" i="23" s="1"/>
  <c r="KH17" i="23" s="1"/>
  <c r="BX17" i="23" a="1"/>
  <c r="BX17" i="23" s="1"/>
  <c r="JT17" i="23" s="1"/>
  <c r="AS17" i="23" a="1"/>
  <c r="AS17" i="23" s="1"/>
  <c r="IO17" i="23" s="1"/>
  <c r="CT36" i="23" a="1"/>
  <c r="CT36" i="23" s="1"/>
  <c r="KP36" i="23" s="1"/>
  <c r="AB5" i="23" a="1"/>
  <c r="AB5" i="23" s="1"/>
  <c r="HX5" i="23" s="1"/>
  <c r="AO6" i="23" a="1"/>
  <c r="AO6" i="23" s="1"/>
  <c r="IK6" i="23" s="1"/>
  <c r="AU17" i="23" a="1"/>
  <c r="AU17" i="23" s="1"/>
  <c r="IQ17" i="23" s="1"/>
  <c r="CF33" i="23" a="1"/>
  <c r="CF33" i="23" s="1"/>
  <c r="KB33" i="23" s="1"/>
  <c r="BR33" i="23" a="1"/>
  <c r="BR33" i="23" s="1"/>
  <c r="JN33" i="23" s="1"/>
  <c r="AY33" i="23" a="1"/>
  <c r="AY33" i="23" s="1"/>
  <c r="IU33" i="23" s="1"/>
  <c r="AL33" i="23" a="1"/>
  <c r="AL33" i="23" s="1"/>
  <c r="IH33" i="23" s="1"/>
  <c r="DK33" i="23" a="1"/>
  <c r="DK33" i="23" s="1"/>
  <c r="LG33" i="23" s="1"/>
  <c r="AD33" i="23" a="1"/>
  <c r="AD33" i="23" s="1"/>
  <c r="HZ33" i="23" s="1"/>
  <c r="CU33" i="23" a="1"/>
  <c r="CU33" i="23" s="1"/>
  <c r="KQ33" i="23" s="1"/>
  <c r="BO33" i="23" a="1"/>
  <c r="BO33" i="23" s="1"/>
  <c r="JK33" i="23" s="1"/>
  <c r="DW5" i="23" a="1"/>
  <c r="DW5" i="23" s="1"/>
  <c r="LS5" i="23" s="1"/>
  <c r="AO5" i="23" a="1"/>
  <c r="AO5" i="23" s="1"/>
  <c r="IK5" i="23" s="1"/>
  <c r="DK5" i="23" a="1"/>
  <c r="DK5" i="23" s="1"/>
  <c r="LG5" i="23" s="1"/>
  <c r="CE5" i="23" a="1"/>
  <c r="CE5" i="23" s="1"/>
  <c r="KA5" i="23" s="1"/>
  <c r="AQ5" i="23" a="1"/>
  <c r="AQ5" i="23" s="1"/>
  <c r="IM5" i="23" s="1"/>
  <c r="DB5" i="23" a="1"/>
  <c r="DB5" i="23" s="1"/>
  <c r="KX5" i="23" s="1"/>
  <c r="DC5" i="23" a="1"/>
  <c r="DC5" i="23" s="1"/>
  <c r="KY5" i="23" s="1"/>
  <c r="BW5" i="23" a="1"/>
  <c r="BW5" i="23" s="1"/>
  <c r="JS5" i="23" s="1"/>
  <c r="AP5" i="23" a="1"/>
  <c r="AP5" i="23" s="1"/>
  <c r="IL5" i="23" s="1"/>
  <c r="BU5" i="23" a="1"/>
  <c r="BU5" i="23" s="1"/>
  <c r="JQ5" i="23" s="1"/>
  <c r="AI5" i="23" a="1"/>
  <c r="AI5" i="23" s="1"/>
  <c r="IE5" i="23" s="1"/>
  <c r="CM5" i="23" a="1"/>
  <c r="CM5" i="23" s="1"/>
  <c r="KI5" i="23" s="1"/>
  <c r="DM17" i="23" a="1"/>
  <c r="DM17" i="23" s="1"/>
  <c r="LI17" i="23" s="1"/>
  <c r="BP33" i="23" a="1"/>
  <c r="BP33" i="23" s="1"/>
  <c r="JL33" i="23" s="1"/>
  <c r="AY5" i="23" a="1"/>
  <c r="AY5" i="23" s="1"/>
  <c r="IU5" i="23" s="1"/>
  <c r="CU5" i="23" a="1"/>
  <c r="CU5" i="23" s="1"/>
  <c r="KQ5" i="23" s="1"/>
  <c r="CD6" i="23" a="1"/>
  <c r="CD6" i="23" s="1"/>
  <c r="JZ6" i="23" s="1"/>
  <c r="CK14" i="23" a="1"/>
  <c r="CK14" i="23" s="1"/>
  <c r="KG14" i="23" s="1"/>
  <c r="BU14" i="23" a="1"/>
  <c r="BU14" i="23" s="1"/>
  <c r="JQ14" i="23" s="1"/>
  <c r="AU14" i="23" a="1"/>
  <c r="AU14" i="23" s="1"/>
  <c r="IQ14" i="23" s="1"/>
  <c r="DG14" i="23" a="1"/>
  <c r="DG14" i="23" s="1"/>
  <c r="LC14" i="23" s="1"/>
  <c r="BY20" i="23" a="1"/>
  <c r="BY20" i="23" s="1"/>
  <c r="JU20" i="23" s="1"/>
  <c r="DL33" i="23" a="1"/>
  <c r="DL33" i="23" s="1"/>
  <c r="LH33" i="23" s="1"/>
  <c r="AN37" i="23" a="1"/>
  <c r="AN37" i="23" s="1"/>
  <c r="IJ37" i="23" s="1"/>
  <c r="AF7" i="23" a="1"/>
  <c r="AF7" i="23" s="1"/>
  <c r="IB7" i="23" s="1"/>
  <c r="AW7" i="23" a="1"/>
  <c r="AW7" i="23" s="1"/>
  <c r="IS7" i="23" s="1"/>
  <c r="BS7" i="23" a="1"/>
  <c r="BS7" i="23" s="1"/>
  <c r="JO7" i="23" s="1"/>
  <c r="CK7" i="23" a="1"/>
  <c r="CK7" i="23" s="1"/>
  <c r="KG7" i="23" s="1"/>
  <c r="DF7" i="23" a="1"/>
  <c r="DF7" i="23" s="1"/>
  <c r="LB7" i="23" s="1"/>
  <c r="BC9" i="23" a="1"/>
  <c r="BC9" i="23" s="1"/>
  <c r="IY9" i="23" s="1"/>
  <c r="CM24" i="23" a="1"/>
  <c r="CM24" i="23" s="1"/>
  <c r="KI24" i="23" s="1"/>
  <c r="AH31" i="23" a="1"/>
  <c r="AH31" i="23" s="1"/>
  <c r="ID31" i="23" s="1"/>
  <c r="BM31" i="23" a="1"/>
  <c r="BM31" i="23" s="1"/>
  <c r="JI31" i="23" s="1"/>
  <c r="DN31" i="23" a="1"/>
  <c r="DN31" i="23" s="1"/>
  <c r="LJ31" i="23" s="1"/>
  <c r="AH35" i="23" a="1"/>
  <c r="AH35" i="23" s="1"/>
  <c r="ID35" i="23" s="1"/>
  <c r="AZ35" i="23" a="1"/>
  <c r="AZ35" i="23" s="1"/>
  <c r="IV35" i="23" s="1"/>
  <c r="BW35" i="23" a="1"/>
  <c r="BW35" i="23" s="1"/>
  <c r="JS35" i="23" s="1"/>
  <c r="CS35" i="23" a="1"/>
  <c r="CS35" i="23" s="1"/>
  <c r="KO35" i="23" s="1"/>
  <c r="DL35" i="23" a="1"/>
  <c r="DL35" i="23" s="1"/>
  <c r="LH35" i="23" s="1"/>
  <c r="AX37" i="23" a="1"/>
  <c r="AX37" i="23" s="1"/>
  <c r="IT37" i="23" s="1"/>
  <c r="BX39" i="23" a="1"/>
  <c r="BX39" i="23" s="1"/>
  <c r="JT39" i="23" s="1"/>
  <c r="AV46" i="23" a="1"/>
  <c r="AV46" i="23" s="1"/>
  <c r="IR46" i="23" s="1"/>
  <c r="AH47" i="23" a="1"/>
  <c r="AH47" i="23" s="1"/>
  <c r="ID47" i="23" s="1"/>
  <c r="AI49" i="23" a="1"/>
  <c r="AI49" i="23" s="1"/>
  <c r="IE49" i="23" s="1"/>
  <c r="BJ49" i="23" a="1"/>
  <c r="BJ49" i="23" s="1"/>
  <c r="JF49" i="23" s="1"/>
  <c r="CM49" i="23" a="1"/>
  <c r="CM49" i="23" s="1"/>
  <c r="KI49" i="23" s="1"/>
  <c r="CM51" i="23" a="1"/>
  <c r="CM51" i="23" s="1"/>
  <c r="KI51" i="23" s="1"/>
  <c r="BF57" i="23" a="1"/>
  <c r="BF57" i="23" s="1"/>
  <c r="JB57" i="23" s="1"/>
  <c r="AJ66" i="23" a="1"/>
  <c r="AJ66" i="23" s="1"/>
  <c r="IF66" i="23" s="1"/>
  <c r="CV66" i="23" a="1"/>
  <c r="CV66" i="23" s="1"/>
  <c r="KR66" i="23" s="1"/>
  <c r="AB69" i="23" a="1"/>
  <c r="AB69" i="23" s="1"/>
  <c r="HX69" i="23" s="1"/>
  <c r="BE69" i="23" a="1"/>
  <c r="BE69" i="23" s="1"/>
  <c r="JA69" i="23" s="1"/>
  <c r="CF69" i="23" a="1"/>
  <c r="CF69" i="23" s="1"/>
  <c r="KB69" i="23" s="1"/>
  <c r="DU69" i="23" a="1"/>
  <c r="DU69" i="23" s="1"/>
  <c r="LQ69" i="23" s="1"/>
  <c r="BO72" i="23" a="1"/>
  <c r="BO72" i="23" s="1"/>
  <c r="JK72" i="23" s="1"/>
  <c r="AL75" i="23" a="1"/>
  <c r="AL75" i="23" s="1"/>
  <c r="IH75" i="23" s="1"/>
  <c r="BG75" i="23" a="1"/>
  <c r="BG75" i="23" s="1"/>
  <c r="JC75" i="23" s="1"/>
  <c r="CE75" i="23" a="1"/>
  <c r="CE75" i="23" s="1"/>
  <c r="KA75" i="23" s="1"/>
  <c r="DE75" i="23" a="1"/>
  <c r="DE75" i="23" s="1"/>
  <c r="LA75" i="23" s="1"/>
  <c r="AH78" i="23" a="1"/>
  <c r="AH78" i="23" s="1"/>
  <c r="ID78" i="23" s="1"/>
  <c r="AG80" i="23" a="1"/>
  <c r="AG80" i="23" s="1"/>
  <c r="IC80" i="23" s="1"/>
  <c r="BJ80" i="23" a="1"/>
  <c r="BJ80" i="23" s="1"/>
  <c r="JF80" i="23" s="1"/>
  <c r="AO83" i="23" a="1"/>
  <c r="AO83" i="23" s="1"/>
  <c r="IK83" i="23" s="1"/>
  <c r="BL83" i="23" a="1"/>
  <c r="BL83" i="23" s="1"/>
  <c r="JH83" i="23" s="1"/>
  <c r="CF83" i="23" a="1"/>
  <c r="CF83" i="23" s="1"/>
  <c r="KB83" i="23" s="1"/>
  <c r="DC83" i="23" a="1"/>
  <c r="DC83" i="23" s="1"/>
  <c r="KY83" i="23" s="1"/>
  <c r="AG84" i="23" a="1"/>
  <c r="AG84" i="23" s="1"/>
  <c r="IC84" i="23" s="1"/>
  <c r="AK85" i="23" a="1"/>
  <c r="AK85" i="23" s="1"/>
  <c r="IG85" i="23" s="1"/>
  <c r="BP85" i="23" a="1"/>
  <c r="BP85" i="23" s="1"/>
  <c r="JL85" i="23" s="1"/>
  <c r="DF85" i="23" a="1"/>
  <c r="DF85" i="23" s="1"/>
  <c r="LB85" i="23" s="1"/>
  <c r="BH86" i="23" a="1"/>
  <c r="BH86" i="23" s="1"/>
  <c r="JD86" i="23" s="1"/>
  <c r="AN87" i="23" a="1"/>
  <c r="AN87" i="23" s="1"/>
  <c r="IJ87" i="23" s="1"/>
  <c r="CL87" i="23" a="1"/>
  <c r="CL87" i="23" s="1"/>
  <c r="KH87" i="23" s="1"/>
  <c r="BQ88" i="23" a="1"/>
  <c r="BQ88" i="23" s="1"/>
  <c r="JM88" i="23" s="1"/>
  <c r="DL93" i="23" a="1"/>
  <c r="DL93" i="23" s="1"/>
  <c r="LH93" i="23" s="1"/>
  <c r="BG97" i="23" a="1"/>
  <c r="BG97" i="23" s="1"/>
  <c r="JC97" i="23" s="1"/>
  <c r="CS101" i="23" a="1"/>
  <c r="CS101" i="23" s="1"/>
  <c r="KO101" i="23" s="1"/>
  <c r="AI35" i="23" a="1"/>
  <c r="AI35" i="23" s="1"/>
  <c r="IE35" i="23" s="1"/>
  <c r="BC35" i="23" a="1"/>
  <c r="BC35" i="23" s="1"/>
  <c r="IY35" i="23" s="1"/>
  <c r="BX35" i="23" a="1"/>
  <c r="BX35" i="23" s="1"/>
  <c r="JT35" i="23" s="1"/>
  <c r="CT35" i="23" a="1"/>
  <c r="CT35" i="23" s="1"/>
  <c r="KP35" i="23" s="1"/>
  <c r="DQ35" i="23" a="1"/>
  <c r="DQ35" i="23" s="1"/>
  <c r="LM35" i="23" s="1"/>
  <c r="BF37" i="23" a="1"/>
  <c r="BF37" i="23" s="1"/>
  <c r="JB37" i="23" s="1"/>
  <c r="AJ40" i="23" a="1"/>
  <c r="AJ40" i="23" s="1"/>
  <c r="IF40" i="23" s="1"/>
  <c r="BB46" i="23" a="1"/>
  <c r="BB46" i="23" s="1"/>
  <c r="IX46" i="23" s="1"/>
  <c r="BC47" i="23" a="1"/>
  <c r="BC47" i="23" s="1"/>
  <c r="IY47" i="23" s="1"/>
  <c r="DK51" i="23" a="1"/>
  <c r="DK51" i="23" s="1"/>
  <c r="LG51" i="23" s="1"/>
  <c r="CB57" i="23" a="1"/>
  <c r="CB57" i="23" s="1"/>
  <c r="JX57" i="23" s="1"/>
  <c r="AS66" i="23" a="1"/>
  <c r="AS66" i="23" s="1"/>
  <c r="IO66" i="23" s="1"/>
  <c r="DD66" i="23" a="1"/>
  <c r="DD66" i="23" s="1"/>
  <c r="KZ66" i="23" s="1"/>
  <c r="AG69" i="23" a="1"/>
  <c r="AG69" i="23" s="1"/>
  <c r="IC69" i="23" s="1"/>
  <c r="BI69" i="23" a="1"/>
  <c r="BI69" i="23" s="1"/>
  <c r="JE69" i="23" s="1"/>
  <c r="CM69" i="23" a="1"/>
  <c r="CM69" i="23" s="1"/>
  <c r="KI69" i="23" s="1"/>
  <c r="DV69" i="23" a="1"/>
  <c r="DV69" i="23" s="1"/>
  <c r="LR69" i="23" s="1"/>
  <c r="CC72" i="23" a="1"/>
  <c r="CC72" i="23" s="1"/>
  <c r="JY72" i="23" s="1"/>
  <c r="AN75" i="23" a="1"/>
  <c r="AN75" i="23" s="1"/>
  <c r="IJ75" i="23" s="1"/>
  <c r="BK75" i="23" a="1"/>
  <c r="BK75" i="23" s="1"/>
  <c r="JG75" i="23" s="1"/>
  <c r="CF75" i="23" a="1"/>
  <c r="CF75" i="23" s="1"/>
  <c r="KB75" i="23" s="1"/>
  <c r="DF75" i="23" a="1"/>
  <c r="DF75" i="23" s="1"/>
  <c r="LB75" i="23" s="1"/>
  <c r="AT83" i="23" a="1"/>
  <c r="AT83" i="23" s="1"/>
  <c r="IP83" i="23" s="1"/>
  <c r="BN83" i="23" a="1"/>
  <c r="BN83" i="23" s="1"/>
  <c r="JJ83" i="23" s="1"/>
  <c r="CK83" i="23" a="1"/>
  <c r="CK83" i="23" s="1"/>
  <c r="KG83" i="23" s="1"/>
  <c r="DD83" i="23" a="1"/>
  <c r="DD83" i="23" s="1"/>
  <c r="KZ83" i="23" s="1"/>
  <c r="AK84" i="23" a="1"/>
  <c r="AK84" i="23" s="1"/>
  <c r="IG84" i="23" s="1"/>
  <c r="BR86" i="23" a="1"/>
  <c r="BR86" i="23" s="1"/>
  <c r="JN86" i="23" s="1"/>
  <c r="CM87" i="23" a="1"/>
  <c r="CM87" i="23" s="1"/>
  <c r="KI87" i="23" s="1"/>
  <c r="CI88" i="23" a="1"/>
  <c r="CI88" i="23" s="1"/>
  <c r="KE88" i="23" s="1"/>
  <c r="AU102" i="23" a="1"/>
  <c r="AU102" i="23" s="1"/>
  <c r="IQ102" i="23" s="1"/>
  <c r="BJ37" i="23" a="1"/>
  <c r="BJ37" i="23" s="1"/>
  <c r="JF37" i="23" s="1"/>
  <c r="CM72" i="23" a="1"/>
  <c r="CM72" i="23" s="1"/>
  <c r="KI72" i="23" s="1"/>
  <c r="AS75" i="23" a="1"/>
  <c r="AS75" i="23" s="1"/>
  <c r="IO75" i="23" s="1"/>
  <c r="BN75" i="23" a="1"/>
  <c r="BN75" i="23" s="1"/>
  <c r="JJ75" i="23" s="1"/>
  <c r="CM75" i="23" a="1"/>
  <c r="CM75" i="23" s="1"/>
  <c r="KI75" i="23" s="1"/>
  <c r="DG75" i="23" a="1"/>
  <c r="DG75" i="23" s="1"/>
  <c r="LC75" i="23" s="1"/>
  <c r="DN88" i="23" a="1"/>
  <c r="DN88" i="23" s="1"/>
  <c r="LJ88" i="23" s="1"/>
  <c r="AX34" i="23" a="1"/>
  <c r="AX34" i="23" s="1"/>
  <c r="IT34" i="23" s="1"/>
  <c r="BY37" i="23" a="1"/>
  <c r="BY37" i="23" s="1"/>
  <c r="JU37" i="23" s="1"/>
  <c r="BM45" i="23" a="1"/>
  <c r="BM45" i="23" s="1"/>
  <c r="JI45" i="23" s="1"/>
  <c r="AG51" i="23" a="1"/>
  <c r="AG51" i="23" s="1"/>
  <c r="IC51" i="23" s="1"/>
  <c r="AR52" i="23" a="1"/>
  <c r="AR52" i="23" s="1"/>
  <c r="IN52" i="23" s="1"/>
  <c r="CY58" i="23" a="1"/>
  <c r="CY58" i="23" s="1"/>
  <c r="KU58" i="23" s="1"/>
  <c r="BK71" i="23" a="1"/>
  <c r="BK71" i="23" s="1"/>
  <c r="JG71" i="23" s="1"/>
  <c r="CX72" i="23" a="1"/>
  <c r="CX72" i="23" s="1"/>
  <c r="KT72" i="23" s="1"/>
  <c r="AU75" i="23" a="1"/>
  <c r="AU75" i="23" s="1"/>
  <c r="IQ75" i="23" s="1"/>
  <c r="BO75" i="23" a="1"/>
  <c r="BO75" i="23" s="1"/>
  <c r="JK75" i="23" s="1"/>
  <c r="CO75" i="23" a="1"/>
  <c r="CO75" i="23" s="1"/>
  <c r="KK75" i="23" s="1"/>
  <c r="DN75" i="23" a="1"/>
  <c r="DN75" i="23" s="1"/>
  <c r="LJ75" i="23" s="1"/>
  <c r="AB83" i="23" a="1"/>
  <c r="AB83" i="23" s="1"/>
  <c r="HX83" i="23" s="1"/>
  <c r="AX83" i="23" a="1"/>
  <c r="AX83" i="23" s="1"/>
  <c r="IT83" i="23" s="1"/>
  <c r="BU83" i="23" a="1"/>
  <c r="BU83" i="23" s="1"/>
  <c r="JQ83" i="23" s="1"/>
  <c r="CP83" i="23" a="1"/>
  <c r="CP83" i="23" s="1"/>
  <c r="KL83" i="23" s="1"/>
  <c r="DJ83" i="23" a="1"/>
  <c r="DJ83" i="23" s="1"/>
  <c r="LF83" i="23" s="1"/>
  <c r="AC86" i="23" a="1"/>
  <c r="AC86" i="23" s="1"/>
  <c r="HY86" i="23" s="1"/>
  <c r="CG86" i="23" a="1"/>
  <c r="CG86" i="23" s="1"/>
  <c r="KC86" i="23" s="1"/>
  <c r="BI90" i="23" a="1"/>
  <c r="BI90" i="23" s="1"/>
  <c r="JE90" i="23" s="1"/>
  <c r="BB95" i="23" a="1"/>
  <c r="BB95" i="23" s="1"/>
  <c r="IX95" i="23" s="1"/>
  <c r="AB101" i="23" a="1"/>
  <c r="AB101" i="23" s="1"/>
  <c r="HX101" i="23" s="1"/>
  <c r="CG34" i="23" a="1"/>
  <c r="CG34" i="23" s="1"/>
  <c r="KC34" i="23" s="1"/>
  <c r="CJ37" i="23" a="1"/>
  <c r="CJ37" i="23" s="1"/>
  <c r="KF37" i="23" s="1"/>
  <c r="CQ45" i="23" a="1"/>
  <c r="CQ45" i="23" s="1"/>
  <c r="KM45" i="23" s="1"/>
  <c r="AK51" i="23" a="1"/>
  <c r="AK51" i="23" s="1"/>
  <c r="IG51" i="23" s="1"/>
  <c r="BG52" i="23" a="1"/>
  <c r="BG52" i="23" s="1"/>
  <c r="JC52" i="23" s="1"/>
  <c r="CX67" i="23" a="1"/>
  <c r="CX67" i="23" s="1"/>
  <c r="KT67" i="23" s="1"/>
  <c r="AC72" i="23" a="1"/>
  <c r="AC72" i="23" s="1"/>
  <c r="HY72" i="23" s="1"/>
  <c r="AB75" i="23" a="1"/>
  <c r="AB75" i="23" s="1"/>
  <c r="HX75" i="23" s="1"/>
  <c r="AV75" i="23" a="1"/>
  <c r="AV75" i="23" s="1"/>
  <c r="IR75" i="23" s="1"/>
  <c r="BT75" i="23" a="1"/>
  <c r="BT75" i="23" s="1"/>
  <c r="JP75" i="23" s="1"/>
  <c r="CP75" i="23" a="1"/>
  <c r="CP75" i="23" s="1"/>
  <c r="KL75" i="23" s="1"/>
  <c r="DP75" i="23" a="1"/>
  <c r="DP75" i="23" s="1"/>
  <c r="LL75" i="23" s="1"/>
  <c r="AH83" i="23" a="1"/>
  <c r="AH83" i="23" s="1"/>
  <c r="ID83" i="23" s="1"/>
  <c r="AZ83" i="23" a="1"/>
  <c r="AZ83" i="23" s="1"/>
  <c r="IV83" i="23" s="1"/>
  <c r="BW83" i="23" a="1"/>
  <c r="BW83" i="23" s="1"/>
  <c r="JS83" i="23" s="1"/>
  <c r="CR83" i="23" a="1"/>
  <c r="CR83" i="23" s="1"/>
  <c r="KN83" i="23" s="1"/>
  <c r="DO83" i="23" a="1"/>
  <c r="DO83" i="23" s="1"/>
  <c r="LK83" i="23" s="1"/>
  <c r="AH86" i="23" a="1"/>
  <c r="AH86" i="23" s="1"/>
  <c r="ID86" i="23" s="1"/>
  <c r="CS86" i="23" a="1"/>
  <c r="CS86" i="23" s="1"/>
  <c r="KO86" i="23" s="1"/>
  <c r="DR90" i="23" a="1"/>
  <c r="DR90" i="23" s="1"/>
  <c r="LN90" i="23" s="1"/>
  <c r="AO101" i="23" a="1"/>
  <c r="AO101" i="23" s="1"/>
  <c r="IK101" i="23" s="1"/>
  <c r="AO72" i="23" a="1"/>
  <c r="AO72" i="23" s="1"/>
  <c r="IK72" i="23" s="1"/>
  <c r="AE75" i="23" a="1"/>
  <c r="AE75" i="23" s="1"/>
  <c r="IA75" i="23" s="1"/>
  <c r="AX75" i="23" a="1"/>
  <c r="AX75" i="23" s="1"/>
  <c r="IT75" i="23" s="1"/>
  <c r="BV75" i="23" a="1"/>
  <c r="BV75" i="23" s="1"/>
  <c r="JR75" i="23" s="1"/>
  <c r="CT75" i="23" a="1"/>
  <c r="CT75" i="23" s="1"/>
  <c r="KP75" i="23" s="1"/>
  <c r="DR75" i="23" a="1"/>
  <c r="DR75" i="23" s="1"/>
  <c r="LN75" i="23" s="1"/>
  <c r="CT68" i="23" a="1"/>
  <c r="CT68" i="23" s="1"/>
  <c r="KP68" i="23" s="1"/>
  <c r="AU72" i="23" a="1"/>
  <c r="AU72" i="23" s="1"/>
  <c r="IQ72" i="23" s="1"/>
  <c r="AH75" i="23" a="1"/>
  <c r="AH75" i="23" s="1"/>
  <c r="ID75" i="23" s="1"/>
  <c r="BC75" i="23" a="1"/>
  <c r="BC75" i="23" s="1"/>
  <c r="IY75" i="23" s="1"/>
  <c r="BW75" i="23" a="1"/>
  <c r="BW75" i="23" s="1"/>
  <c r="JS75" i="23" s="1"/>
  <c r="CV75" i="23" a="1"/>
  <c r="CV75" i="23" s="1"/>
  <c r="KR75" i="23" s="1"/>
  <c r="DW75" i="23" a="1"/>
  <c r="DW75" i="23" s="1"/>
  <c r="LS75" i="23" s="1"/>
  <c r="AJ88" i="23" a="1"/>
  <c r="AJ88" i="23" s="1"/>
  <c r="IF88" i="23" s="1"/>
  <c r="BH93" i="23" a="1"/>
  <c r="BH93" i="23" s="1"/>
  <c r="JD93" i="23" s="1"/>
  <c r="DN37" i="23" a="1"/>
  <c r="DN37" i="23" s="1"/>
  <c r="LJ37" i="23" s="1"/>
  <c r="AG35" i="23" a="1"/>
  <c r="AG35" i="23" s="1"/>
  <c r="IC35" i="23" s="1"/>
  <c r="AY35" i="23" a="1"/>
  <c r="AY35" i="23" s="1"/>
  <c r="IU35" i="23" s="1"/>
  <c r="BU35" i="23" a="1"/>
  <c r="BU35" i="23" s="1"/>
  <c r="JQ35" i="23" s="1"/>
  <c r="CP35" i="23" a="1"/>
  <c r="CP35" i="23" s="1"/>
  <c r="KL35" i="23" s="1"/>
  <c r="DK35" i="23" a="1"/>
  <c r="DK35" i="23" s="1"/>
  <c r="LG35" i="23" s="1"/>
  <c r="AS37" i="23" a="1"/>
  <c r="AS37" i="23" s="1"/>
  <c r="IO37" i="23" s="1"/>
  <c r="AT46" i="23" a="1"/>
  <c r="AT46" i="23" s="1"/>
  <c r="IP46" i="23" s="1"/>
  <c r="BQ51" i="23" a="1"/>
  <c r="BQ51" i="23" s="1"/>
  <c r="JM51" i="23" s="1"/>
  <c r="AV57" i="23" a="1"/>
  <c r="AV57" i="23" s="1"/>
  <c r="IR57" i="23" s="1"/>
  <c r="BS64" i="23" a="1"/>
  <c r="BS64" i="23" s="1"/>
  <c r="JO64" i="23" s="1"/>
  <c r="DQ69" i="23" a="1"/>
  <c r="DQ69" i="23" s="1"/>
  <c r="LM69" i="23" s="1"/>
  <c r="AW72" i="23" a="1"/>
  <c r="AW72" i="23" s="1"/>
  <c r="IS72" i="23" s="1"/>
  <c r="AJ75" i="23" a="1"/>
  <c r="AJ75" i="23" s="1"/>
  <c r="IF75" i="23" s="1"/>
  <c r="BF75" i="23" a="1"/>
  <c r="BF75" i="23" s="1"/>
  <c r="JB75" i="23" s="1"/>
  <c r="CD75" i="23" a="1"/>
  <c r="CD75" i="23" s="1"/>
  <c r="JZ75" i="23" s="1"/>
  <c r="CZ75" i="23" a="1"/>
  <c r="CZ75" i="23" s="1"/>
  <c r="KV75" i="23" s="1"/>
  <c r="AN83" i="23" a="1"/>
  <c r="AN83" i="23" s="1"/>
  <c r="IJ83" i="23" s="1"/>
  <c r="BJ83" i="23" a="1"/>
  <c r="BJ83" i="23" s="1"/>
  <c r="JF83" i="23" s="1"/>
  <c r="CD83" i="23" a="1"/>
  <c r="CD83" i="23" s="1"/>
  <c r="JZ83" i="23" s="1"/>
  <c r="DA83" i="23" a="1"/>
  <c r="DA83" i="23" s="1"/>
  <c r="KW83" i="23" s="1"/>
  <c r="DU83" i="23" a="1"/>
  <c r="DU83" i="23" s="1"/>
  <c r="LQ83" i="23" s="1"/>
  <c r="AZ86" i="23" a="1"/>
  <c r="AZ86" i="23" s="1"/>
  <c r="IV86" i="23" s="1"/>
  <c r="AK87" i="23" a="1"/>
  <c r="AK87" i="23" s="1"/>
  <c r="IG87" i="23" s="1"/>
  <c r="BY87" i="23" a="1"/>
  <c r="BY87" i="23" s="1"/>
  <c r="JU87" i="23" s="1"/>
  <c r="BA88" i="23" a="1"/>
  <c r="BA88" i="23" s="1"/>
  <c r="IW88" i="23" s="1"/>
  <c r="CD93" i="23" a="1"/>
  <c r="CD93" i="23" s="1"/>
  <c r="JZ93" i="23" s="1"/>
  <c r="AT97" i="23" a="1"/>
  <c r="AT97" i="23" s="1"/>
  <c r="IP97" i="23" s="1"/>
  <c r="CC101" i="23" a="1"/>
  <c r="CC101" i="23" s="1"/>
  <c r="JY101" i="23" s="1"/>
  <c r="AE8" i="23" a="1"/>
  <c r="AE8" i="23" s="1"/>
  <c r="IA8" i="23" s="1"/>
  <c r="CJ8" i="23" a="1"/>
  <c r="CJ8" i="23" s="1"/>
  <c r="KF8" i="23" s="1"/>
  <c r="AK11" i="23" a="1"/>
  <c r="AK11" i="23" s="1"/>
  <c r="IG11" i="23" s="1"/>
  <c r="AQ27" i="23" a="1"/>
  <c r="AQ27" i="23" s="1"/>
  <c r="IM27" i="23" s="1"/>
  <c r="AE44" i="23" a="1"/>
  <c r="AE44" i="23" s="1"/>
  <c r="IA44" i="23" s="1"/>
  <c r="BY44" i="23" a="1"/>
  <c r="BY44" i="23" s="1"/>
  <c r="JU44" i="23" s="1"/>
  <c r="AX5" i="23" a="1"/>
  <c r="AX5" i="23" s="1"/>
  <c r="IT5" i="23" s="1"/>
  <c r="BT5" i="23" a="1"/>
  <c r="BT5" i="23" s="1"/>
  <c r="JP5" i="23" s="1"/>
  <c r="CL5" i="23" a="1"/>
  <c r="CL5" i="23" s="1"/>
  <c r="KH5" i="23" s="1"/>
  <c r="DJ5" i="23" a="1"/>
  <c r="DJ5" i="23" s="1"/>
  <c r="LF5" i="23" s="1"/>
  <c r="AQ6" i="23" a="1"/>
  <c r="AQ6" i="23" s="1"/>
  <c r="IM6" i="23" s="1"/>
  <c r="BM6" i="23" a="1"/>
  <c r="BM6" i="23" s="1"/>
  <c r="JI6" i="23" s="1"/>
  <c r="CI6" i="23" a="1"/>
  <c r="CI6" i="23" s="1"/>
  <c r="KE6" i="23" s="1"/>
  <c r="DH6" i="23" a="1"/>
  <c r="DH6" i="23" s="1"/>
  <c r="LD6" i="23" s="1"/>
  <c r="AM7" i="23" a="1"/>
  <c r="AM7" i="23" s="1"/>
  <c r="II7" i="23" s="1"/>
  <c r="AY7" i="23" a="1"/>
  <c r="AY7" i="23" s="1"/>
  <c r="IU7" i="23" s="1"/>
  <c r="BL7" i="23" a="1"/>
  <c r="BL7" i="23" s="1"/>
  <c r="JH7" i="23" s="1"/>
  <c r="BW7" i="23" a="1"/>
  <c r="BW7" i="23" s="1"/>
  <c r="JS7" i="23" s="1"/>
  <c r="CJ7" i="23" a="1"/>
  <c r="CJ7" i="23" s="1"/>
  <c r="KF7" i="23" s="1"/>
  <c r="CU7" i="23" a="1"/>
  <c r="CU7" i="23" s="1"/>
  <c r="KQ7" i="23" s="1"/>
  <c r="DH7" i="23" a="1"/>
  <c r="DH7" i="23" s="1"/>
  <c r="LD7" i="23" s="1"/>
  <c r="DS7" i="23" a="1"/>
  <c r="DS7" i="23" s="1"/>
  <c r="LO7" i="23" s="1"/>
  <c r="AF8" i="23" a="1"/>
  <c r="AF8" i="23" s="1"/>
  <c r="IB8" i="23" s="1"/>
  <c r="AT8" i="23" a="1"/>
  <c r="AT8" i="23" s="1"/>
  <c r="IP8" i="23" s="1"/>
  <c r="BI8" i="23" a="1"/>
  <c r="BI8" i="23" s="1"/>
  <c r="JE8" i="23" s="1"/>
  <c r="BY8" i="23" a="1"/>
  <c r="BY8" i="23" s="1"/>
  <c r="JU8" i="23" s="1"/>
  <c r="CL8" i="23" a="1"/>
  <c r="CL8" i="23" s="1"/>
  <c r="KH8" i="23" s="1"/>
  <c r="DB8" i="23" a="1"/>
  <c r="DB8" i="23" s="1"/>
  <c r="KX8" i="23" s="1"/>
  <c r="DW8" i="23" a="1"/>
  <c r="DW8" i="23" s="1"/>
  <c r="LS8" i="23" s="1"/>
  <c r="CI9" i="23" a="1"/>
  <c r="CI9" i="23" s="1"/>
  <c r="KE9" i="23" s="1"/>
  <c r="BW10" i="23" a="1"/>
  <c r="BW10" i="23" s="1"/>
  <c r="JS10" i="23" s="1"/>
  <c r="BA11" i="23" a="1"/>
  <c r="BA11" i="23" s="1"/>
  <c r="IW11" i="23" s="1"/>
  <c r="BD14" i="23" a="1"/>
  <c r="BD14" i="23" s="1"/>
  <c r="IZ14" i="23" s="1"/>
  <c r="DV18" i="23" a="1"/>
  <c r="DV18" i="23" s="1"/>
  <c r="LR18" i="23" s="1"/>
  <c r="DA19" i="23" a="1"/>
  <c r="DA19" i="23" s="1"/>
  <c r="KW19" i="23" s="1"/>
  <c r="DL20" i="23" a="1"/>
  <c r="DL20" i="23" s="1"/>
  <c r="LH20" i="23" s="1"/>
  <c r="CV21" i="23" a="1"/>
  <c r="CV21" i="23" s="1"/>
  <c r="KR21" i="23" s="1"/>
  <c r="BM22" i="23" a="1"/>
  <c r="BM22" i="23" s="1"/>
  <c r="JI22" i="23" s="1"/>
  <c r="AU26" i="23" a="1"/>
  <c r="AU26" i="23" s="1"/>
  <c r="IQ26" i="23" s="1"/>
  <c r="DG26" i="23" a="1"/>
  <c r="DG26" i="23" s="1"/>
  <c r="LC26" i="23" s="1"/>
  <c r="AR27" i="23" a="1"/>
  <c r="AR27" i="23" s="1"/>
  <c r="IN27" i="23" s="1"/>
  <c r="CT27" i="23" a="1"/>
  <c r="CT27" i="23" s="1"/>
  <c r="KP27" i="23" s="1"/>
  <c r="BT29" i="23" a="1"/>
  <c r="BT29" i="23" s="1"/>
  <c r="JP29" i="23" s="1"/>
  <c r="AV31" i="23" a="1"/>
  <c r="AV31" i="23" s="1"/>
  <c r="IR31" i="23" s="1"/>
  <c r="BR31" i="23" a="1"/>
  <c r="BR31" i="23" s="1"/>
  <c r="JN31" i="23" s="1"/>
  <c r="CR31" i="23" a="1"/>
  <c r="CR31" i="23" s="1"/>
  <c r="KN31" i="23" s="1"/>
  <c r="DQ31" i="23" a="1"/>
  <c r="DQ31" i="23" s="1"/>
  <c r="LM31" i="23" s="1"/>
  <c r="BE34" i="23" a="1"/>
  <c r="BE34" i="23" s="1"/>
  <c r="JA34" i="23" s="1"/>
  <c r="CL34" i="23" a="1"/>
  <c r="CL34" i="23" s="1"/>
  <c r="KH34" i="23" s="1"/>
  <c r="DW34" i="23" a="1"/>
  <c r="DW34" i="23" s="1"/>
  <c r="LS34" i="23" s="1"/>
  <c r="AO37" i="23" a="1"/>
  <c r="AO37" i="23" s="1"/>
  <c r="IK37" i="23" s="1"/>
  <c r="BN37" i="23" a="1"/>
  <c r="BN37" i="23" s="1"/>
  <c r="JJ37" i="23" s="1"/>
  <c r="CK37" i="23" a="1"/>
  <c r="CK37" i="23" s="1"/>
  <c r="KG37" i="23" s="1"/>
  <c r="DR37" i="23" a="1"/>
  <c r="DR37" i="23" s="1"/>
  <c r="LN37" i="23" s="1"/>
  <c r="AY39" i="23" a="1"/>
  <c r="AY39" i="23" s="1"/>
  <c r="IU39" i="23" s="1"/>
  <c r="CB39" i="23" a="1"/>
  <c r="CB39" i="23" s="1"/>
  <c r="JX39" i="23" s="1"/>
  <c r="AK44" i="23" a="1"/>
  <c r="AK44" i="23" s="1"/>
  <c r="IG44" i="23" s="1"/>
  <c r="CM44" i="23" a="1"/>
  <c r="CM44" i="23" s="1"/>
  <c r="KI44" i="23" s="1"/>
  <c r="AL45" i="23" a="1"/>
  <c r="AL45" i="23" s="1"/>
  <c r="IH45" i="23" s="1"/>
  <c r="BG8" i="23" a="1"/>
  <c r="BG8" i="23" s="1"/>
  <c r="JC8" i="23" s="1"/>
  <c r="BA10" i="23" a="1"/>
  <c r="BA10" i="23" s="1"/>
  <c r="IW10" i="23" s="1"/>
  <c r="AS32" i="23" a="1"/>
  <c r="AS32" i="23" s="1"/>
  <c r="IO32" i="23" s="1"/>
  <c r="AU6" i="23" a="1"/>
  <c r="AU6" i="23" s="1"/>
  <c r="IQ6" i="23" s="1"/>
  <c r="BN6" i="23" a="1"/>
  <c r="BN6" i="23" s="1"/>
  <c r="JJ6" i="23" s="1"/>
  <c r="CL6" i="23" a="1"/>
  <c r="CL6" i="23" s="1"/>
  <c r="KH6" i="23" s="1"/>
  <c r="DJ6" i="23" a="1"/>
  <c r="DJ6" i="23" s="1"/>
  <c r="LF6" i="23" s="1"/>
  <c r="AG8" i="23" a="1"/>
  <c r="AG8" i="23" s="1"/>
  <c r="IC8" i="23" s="1"/>
  <c r="AW8" i="23" a="1"/>
  <c r="AW8" i="23" s="1"/>
  <c r="IS8" i="23" s="1"/>
  <c r="BK8" i="23" a="1"/>
  <c r="BK8" i="23" s="1"/>
  <c r="JG8" i="23" s="1"/>
  <c r="BZ8" i="23" a="1"/>
  <c r="BZ8" i="23" s="1"/>
  <c r="JV8" i="23" s="1"/>
  <c r="CM8" i="23" a="1"/>
  <c r="CM8" i="23" s="1"/>
  <c r="KI8" i="23" s="1"/>
  <c r="DE8" i="23" a="1"/>
  <c r="DE8" i="23" s="1"/>
  <c r="LA8" i="23" s="1"/>
  <c r="DG9" i="23" a="1"/>
  <c r="DG9" i="23" s="1"/>
  <c r="LC9" i="23" s="1"/>
  <c r="BI11" i="23" a="1"/>
  <c r="BI11" i="23" s="1"/>
  <c r="JE11" i="23" s="1"/>
  <c r="BL14" i="23" a="1"/>
  <c r="BL14" i="23" s="1"/>
  <c r="JH14" i="23" s="1"/>
  <c r="DF21" i="23" a="1"/>
  <c r="DF21" i="23" s="1"/>
  <c r="LB21" i="23" s="1"/>
  <c r="BI26" i="23" a="1"/>
  <c r="BI26" i="23" s="1"/>
  <c r="JE26" i="23" s="1"/>
  <c r="DJ26" i="23" a="1"/>
  <c r="DJ26" i="23" s="1"/>
  <c r="LF26" i="23" s="1"/>
  <c r="AY27" i="23" a="1"/>
  <c r="AY27" i="23" s="1"/>
  <c r="IU27" i="23" s="1"/>
  <c r="CJ29" i="23" a="1"/>
  <c r="CJ29" i="23" s="1"/>
  <c r="KF29" i="23" s="1"/>
  <c r="CT31" i="23" a="1"/>
  <c r="CT31" i="23" s="1"/>
  <c r="KP31" i="23" s="1"/>
  <c r="BF34" i="23" a="1"/>
  <c r="BF34" i="23" s="1"/>
  <c r="JB34" i="23" s="1"/>
  <c r="CU34" i="23" a="1"/>
  <c r="CU34" i="23" s="1"/>
  <c r="KQ34" i="23" s="1"/>
  <c r="BQ37" i="23" a="1"/>
  <c r="BQ37" i="23" s="1"/>
  <c r="JM37" i="23" s="1"/>
  <c r="CP37" i="23" a="1"/>
  <c r="CP37" i="23" s="1"/>
  <c r="KL37" i="23" s="1"/>
  <c r="DT37" i="23" a="1"/>
  <c r="DT37" i="23" s="1"/>
  <c r="LP37" i="23" s="1"/>
  <c r="AZ39" i="23" a="1"/>
  <c r="AZ39" i="23" s="1"/>
  <c r="IV39" i="23" s="1"/>
  <c r="CL39" i="23" a="1"/>
  <c r="CL39" i="23" s="1"/>
  <c r="KH39" i="23" s="1"/>
  <c r="AL44" i="23" a="1"/>
  <c r="AL44" i="23" s="1"/>
  <c r="IH44" i="23" s="1"/>
  <c r="DI44" i="23" a="1"/>
  <c r="DI44" i="23" s="1"/>
  <c r="LE44" i="23" s="1"/>
  <c r="DQ45" i="23" a="1"/>
  <c r="DQ45" i="23" s="1"/>
  <c r="LM45" i="23" s="1"/>
  <c r="DG45" i="23" a="1"/>
  <c r="DG45" i="23" s="1"/>
  <c r="LC45" i="23" s="1"/>
  <c r="BX45" i="23" a="1"/>
  <c r="BX45" i="23" s="1"/>
  <c r="JT45" i="23" s="1"/>
  <c r="AV45" i="23" a="1"/>
  <c r="AV45" i="23" s="1"/>
  <c r="IR45" i="23" s="1"/>
  <c r="CN45" i="23" a="1"/>
  <c r="CN45" i="23" s="1"/>
  <c r="KJ45" i="23" s="1"/>
  <c r="BL45" i="23" a="1"/>
  <c r="BL45" i="23" s="1"/>
  <c r="JH45" i="23" s="1"/>
  <c r="AK45" i="23" a="1"/>
  <c r="AK45" i="23" s="1"/>
  <c r="IG45" i="23" s="1"/>
  <c r="CJ45" i="23" a="1"/>
  <c r="CJ45" i="23" s="1"/>
  <c r="KF45" i="23" s="1"/>
  <c r="BH45" i="23" a="1"/>
  <c r="BH45" i="23" s="1"/>
  <c r="JD45" i="23" s="1"/>
  <c r="AF45" i="23" a="1"/>
  <c r="AF45" i="23" s="1"/>
  <c r="IB45" i="23" s="1"/>
  <c r="CI45" i="23" a="1"/>
  <c r="CI45" i="23" s="1"/>
  <c r="KE45" i="23" s="1"/>
  <c r="BE45" i="23" a="1"/>
  <c r="BE45" i="23" s="1"/>
  <c r="JA45" i="23" s="1"/>
  <c r="DT45" i="23" a="1"/>
  <c r="DT45" i="23" s="1"/>
  <c r="LP45" i="23" s="1"/>
  <c r="CA45" i="23" a="1"/>
  <c r="CA45" i="23" s="1"/>
  <c r="JW45" i="23" s="1"/>
  <c r="AU45" i="23" a="1"/>
  <c r="AU45" i="23" s="1"/>
  <c r="IQ45" i="23" s="1"/>
  <c r="DP45" i="23" a="1"/>
  <c r="DP45" i="23" s="1"/>
  <c r="LL45" i="23" s="1"/>
  <c r="BR45" i="23" a="1"/>
  <c r="BR45" i="23" s="1"/>
  <c r="JN45" i="23" s="1"/>
  <c r="AS45" i="23" a="1"/>
  <c r="AS45" i="23" s="1"/>
  <c r="IO45" i="23" s="1"/>
  <c r="AR45" i="23" a="1"/>
  <c r="AR45" i="23" s="1"/>
  <c r="IN45" i="23" s="1"/>
  <c r="DU11" i="23" a="1"/>
  <c r="DU11" i="23" s="1"/>
  <c r="LQ11" i="23" s="1"/>
  <c r="DR22" i="23" a="1"/>
  <c r="DR22" i="23" s="1"/>
  <c r="LN22" i="23" s="1"/>
  <c r="AE22" i="23" a="1"/>
  <c r="AE22" i="23" s="1"/>
  <c r="IA22" i="23" s="1"/>
  <c r="DC27" i="23" a="1"/>
  <c r="DC27" i="23" s="1"/>
  <c r="KY27" i="23" s="1"/>
  <c r="CU27" i="23" a="1"/>
  <c r="CU27" i="23" s="1"/>
  <c r="KQ27" i="23" s="1"/>
  <c r="BA27" i="23" a="1"/>
  <c r="BA27" i="23" s="1"/>
  <c r="IW27" i="23" s="1"/>
  <c r="AH5" i="23" a="1"/>
  <c r="AH5" i="23" s="1"/>
  <c r="ID5" i="23" s="1"/>
  <c r="BD5" i="23" a="1"/>
  <c r="BD5" i="23" s="1"/>
  <c r="IZ5" i="23" s="1"/>
  <c r="BV5" i="23" a="1"/>
  <c r="BV5" i="23" s="1"/>
  <c r="JR5" i="23" s="1"/>
  <c r="CT5" i="23" a="1"/>
  <c r="CT5" i="23" s="1"/>
  <c r="KP5" i="23" s="1"/>
  <c r="DP5" i="23" a="1"/>
  <c r="DP5" i="23" s="1"/>
  <c r="LL5" i="23" s="1"/>
  <c r="AB6" i="23" a="1"/>
  <c r="AB6" i="23" s="1"/>
  <c r="HX6" i="23" s="1"/>
  <c r="AX6" i="23" a="1"/>
  <c r="AX6" i="23" s="1"/>
  <c r="IT6" i="23" s="1"/>
  <c r="BS6" i="23" a="1"/>
  <c r="BS6" i="23" s="1"/>
  <c r="JO6" i="23" s="1"/>
  <c r="CQ6" i="23" a="1"/>
  <c r="CQ6" i="23" s="1"/>
  <c r="KM6" i="23" s="1"/>
  <c r="DO6" i="23" a="1"/>
  <c r="DO6" i="23" s="1"/>
  <c r="LK6" i="23" s="1"/>
  <c r="AE7" i="23" a="1"/>
  <c r="AE7" i="23" s="1"/>
  <c r="IA7" i="23" s="1"/>
  <c r="AP7" i="23" a="1"/>
  <c r="AP7" i="23" s="1"/>
  <c r="IL7" i="23" s="1"/>
  <c r="BC7" i="23" a="1"/>
  <c r="BC7" i="23" s="1"/>
  <c r="IY7" i="23" s="1"/>
  <c r="BN7" i="23" a="1"/>
  <c r="BN7" i="23" s="1"/>
  <c r="JJ7" i="23" s="1"/>
  <c r="CA7" i="23" a="1"/>
  <c r="CA7" i="23" s="1"/>
  <c r="JW7" i="23" s="1"/>
  <c r="CL7" i="23" a="1"/>
  <c r="CL7" i="23" s="1"/>
  <c r="KH7" i="23" s="1"/>
  <c r="CY7" i="23" a="1"/>
  <c r="CY7" i="23" s="1"/>
  <c r="KU7" i="23" s="1"/>
  <c r="DK7" i="23" a="1"/>
  <c r="DK7" i="23" s="1"/>
  <c r="LG7" i="23" s="1"/>
  <c r="AI8" i="23" a="1"/>
  <c r="AI8" i="23" s="1"/>
  <c r="IE8" i="23" s="1"/>
  <c r="AX8" i="23" a="1"/>
  <c r="AX8" i="23" s="1"/>
  <c r="IT8" i="23" s="1"/>
  <c r="BL8" i="23" a="1"/>
  <c r="BL8" i="23" s="1"/>
  <c r="JH8" i="23" s="1"/>
  <c r="CA8" i="23" a="1"/>
  <c r="CA8" i="23" s="1"/>
  <c r="JW8" i="23" s="1"/>
  <c r="CQ8" i="23" a="1"/>
  <c r="CQ8" i="23" s="1"/>
  <c r="KM8" i="23" s="1"/>
  <c r="BT14" i="23" a="1"/>
  <c r="BT14" i="23" s="1"/>
  <c r="JP14" i="23" s="1"/>
  <c r="AZ18" i="23" a="1"/>
  <c r="AZ18" i="23" s="1"/>
  <c r="IV18" i="23" s="1"/>
  <c r="BI24" i="23" a="1"/>
  <c r="BI24" i="23" s="1"/>
  <c r="JE24" i="23" s="1"/>
  <c r="BN26" i="23" a="1"/>
  <c r="BN26" i="23" s="1"/>
  <c r="JJ26" i="23" s="1"/>
  <c r="BH27" i="23" a="1"/>
  <c r="BH27" i="23" s="1"/>
  <c r="JD27" i="23" s="1"/>
  <c r="DD27" i="23" a="1"/>
  <c r="DD27" i="23" s="1"/>
  <c r="KZ27" i="23" s="1"/>
  <c r="AC28" i="23" a="1"/>
  <c r="AC28" i="23" s="1"/>
  <c r="HY28" i="23" s="1"/>
  <c r="AG29" i="23" a="1"/>
  <c r="AG29" i="23" s="1"/>
  <c r="IC29" i="23" s="1"/>
  <c r="AB30" i="23" a="1"/>
  <c r="AB30" i="23" s="1"/>
  <c r="HX30" i="23" s="1"/>
  <c r="DR31" i="23" a="1"/>
  <c r="DR31" i="23" s="1"/>
  <c r="LN31" i="23" s="1"/>
  <c r="DV31" i="23" a="1"/>
  <c r="DV31" i="23" s="1"/>
  <c r="LR31" i="23" s="1"/>
  <c r="DA31" i="23" a="1"/>
  <c r="DA31" i="23" s="1"/>
  <c r="KW31" i="23" s="1"/>
  <c r="CJ31" i="23" a="1"/>
  <c r="CJ31" i="23" s="1"/>
  <c r="KF31" i="23" s="1"/>
  <c r="BN31" i="23" a="1"/>
  <c r="BN31" i="23" s="1"/>
  <c r="JJ31" i="23" s="1"/>
  <c r="AX31" i="23" a="1"/>
  <c r="AX31" i="23" s="1"/>
  <c r="IT31" i="23" s="1"/>
  <c r="AK31" i="23" a="1"/>
  <c r="AK31" i="23" s="1"/>
  <c r="IG31" i="23" s="1"/>
  <c r="DM31" i="23" a="1"/>
  <c r="DM31" i="23" s="1"/>
  <c r="LI31" i="23" s="1"/>
  <c r="CS31" i="23" a="1"/>
  <c r="CS31" i="23" s="1"/>
  <c r="KO31" i="23" s="1"/>
  <c r="BY31" i="23" a="1"/>
  <c r="BY31" i="23" s="1"/>
  <c r="JU31" i="23" s="1"/>
  <c r="BI31" i="23" a="1"/>
  <c r="BI31" i="23" s="1"/>
  <c r="JE31" i="23" s="1"/>
  <c r="AS31" i="23" a="1"/>
  <c r="AS31" i="23" s="1"/>
  <c r="IO31" i="23" s="1"/>
  <c r="AC31" i="23" a="1"/>
  <c r="AC31" i="23" s="1"/>
  <c r="HY31" i="23" s="1"/>
  <c r="AG31" i="23" a="1"/>
  <c r="AG31" i="23" s="1"/>
  <c r="IC31" i="23" s="1"/>
  <c r="BA31" i="23" a="1"/>
  <c r="BA31" i="23" s="1"/>
  <c r="IW31" i="23" s="1"/>
  <c r="BV31" i="23" a="1"/>
  <c r="BV31" i="23" s="1"/>
  <c r="JR31" i="23" s="1"/>
  <c r="CX31" i="23" a="1"/>
  <c r="CX31" i="23" s="1"/>
  <c r="KT31" i="23" s="1"/>
  <c r="AE34" i="23" a="1"/>
  <c r="AE34" i="23" s="1"/>
  <c r="IA34" i="23" s="1"/>
  <c r="BN34" i="23" a="1"/>
  <c r="BN34" i="23" s="1"/>
  <c r="JJ34" i="23" s="1"/>
  <c r="AW37" i="23" a="1"/>
  <c r="AW37" i="23" s="1"/>
  <c r="IS37" i="23" s="1"/>
  <c r="BR37" i="23" a="1"/>
  <c r="BR37" i="23" s="1"/>
  <c r="JN37" i="23" s="1"/>
  <c r="CT37" i="23" a="1"/>
  <c r="CT37" i="23" s="1"/>
  <c r="KP37" i="23" s="1"/>
  <c r="AE39" i="23" a="1"/>
  <c r="AE39" i="23" s="1"/>
  <c r="IA39" i="23" s="1"/>
  <c r="BF39" i="23" a="1"/>
  <c r="BF39" i="23" s="1"/>
  <c r="JB39" i="23" s="1"/>
  <c r="AM44" i="23" a="1"/>
  <c r="AM44" i="23" s="1"/>
  <c r="II44" i="23" s="1"/>
  <c r="BB45" i="23" a="1"/>
  <c r="BB45" i="23" s="1"/>
  <c r="IX45" i="23" s="1"/>
  <c r="DT8" i="23" a="1"/>
  <c r="DT8" i="23" s="1"/>
  <c r="LP8" i="23" s="1"/>
  <c r="DJ8" i="23" a="1"/>
  <c r="DJ8" i="23" s="1"/>
  <c r="LF8" i="23" s="1"/>
  <c r="DU8" i="23" a="1"/>
  <c r="DU8" i="23" s="1"/>
  <c r="LQ8" i="23" s="1"/>
  <c r="DQ11" i="23" a="1"/>
  <c r="DQ11" i="23" s="1"/>
  <c r="LM11" i="23" s="1"/>
  <c r="DM11" i="23" a="1"/>
  <c r="DM11" i="23" s="1"/>
  <c r="LI11" i="23" s="1"/>
  <c r="AS11" i="23" a="1"/>
  <c r="AS11" i="23" s="1"/>
  <c r="IO11" i="23" s="1"/>
  <c r="DO44" i="23" a="1"/>
  <c r="DO44" i="23" s="1"/>
  <c r="LK44" i="23" s="1"/>
  <c r="CU44" i="23" a="1"/>
  <c r="CU44" i="23" s="1"/>
  <c r="KQ44" i="23" s="1"/>
  <c r="BK44" i="23" a="1"/>
  <c r="BK44" i="23" s="1"/>
  <c r="JG44" i="23" s="1"/>
  <c r="DA44" i="23" a="1"/>
  <c r="DA44" i="23" s="1"/>
  <c r="KW44" i="23" s="1"/>
  <c r="BL44" i="23" a="1"/>
  <c r="BL44" i="23" s="1"/>
  <c r="JH44" i="23" s="1"/>
  <c r="AF44" i="23" a="1"/>
  <c r="AF44" i="23" s="1"/>
  <c r="IB44" i="23" s="1"/>
  <c r="CZ44" i="23" a="1"/>
  <c r="CZ44" i="23" s="1"/>
  <c r="KV44" i="23" s="1"/>
  <c r="CL44" i="23" a="1"/>
  <c r="CL44" i="23" s="1"/>
  <c r="KH44" i="23" s="1"/>
  <c r="AW44" i="23" a="1"/>
  <c r="AW44" i="23" s="1"/>
  <c r="IS44" i="23" s="1"/>
  <c r="CE44" i="23" a="1"/>
  <c r="CE44" i="23" s="1"/>
  <c r="KA44" i="23" s="1"/>
  <c r="AT44" i="23" a="1"/>
  <c r="AT44" i="23" s="1"/>
  <c r="IP44" i="23" s="1"/>
  <c r="AF6" i="23" a="1"/>
  <c r="AF6" i="23" s="1"/>
  <c r="IB6" i="23" s="1"/>
  <c r="CR6" i="23" a="1"/>
  <c r="CR6" i="23" s="1"/>
  <c r="KN6" i="23" s="1"/>
  <c r="AK8" i="23" a="1"/>
  <c r="AK8" i="23" s="1"/>
  <c r="IG8" i="23" s="1"/>
  <c r="BO8" i="23" a="1"/>
  <c r="BO8" i="23" s="1"/>
  <c r="JK8" i="23" s="1"/>
  <c r="CR8" i="23" a="1"/>
  <c r="CR8" i="23" s="1"/>
  <c r="KN8" i="23" s="1"/>
  <c r="BA18" i="23" a="1"/>
  <c r="BA18" i="23" s="1"/>
  <c r="IW18" i="23" s="1"/>
  <c r="BR27" i="23" a="1"/>
  <c r="BR27" i="23" s="1"/>
  <c r="JN27" i="23" s="1"/>
  <c r="DL27" i="23" a="1"/>
  <c r="DL27" i="23" s="1"/>
  <c r="LH27" i="23" s="1"/>
  <c r="AN28" i="23" a="1"/>
  <c r="AN28" i="23" s="1"/>
  <c r="IJ28" i="23" s="1"/>
  <c r="DW29" i="23" a="1"/>
  <c r="DW29" i="23" s="1"/>
  <c r="LS29" i="23" s="1"/>
  <c r="BK29" i="23" a="1"/>
  <c r="BK29" i="23" s="1"/>
  <c r="JG29" i="23" s="1"/>
  <c r="CU29" i="23" a="1"/>
  <c r="CU29" i="23" s="1"/>
  <c r="KQ29" i="23" s="1"/>
  <c r="AI29" i="23" a="1"/>
  <c r="AI29" i="23" s="1"/>
  <c r="IE29" i="23" s="1"/>
  <c r="DB29" i="23" a="1"/>
  <c r="DB29" i="23" s="1"/>
  <c r="KX29" i="23" s="1"/>
  <c r="AK30" i="23" a="1"/>
  <c r="AK30" i="23" s="1"/>
  <c r="IG30" i="23" s="1"/>
  <c r="DO34" i="23" a="1"/>
  <c r="DO34" i="23" s="1"/>
  <c r="LK34" i="23" s="1"/>
  <c r="CO34" i="23" a="1"/>
  <c r="CO34" i="23" s="1"/>
  <c r="KK34" i="23" s="1"/>
  <c r="BO34" i="23" a="1"/>
  <c r="BO34" i="23" s="1"/>
  <c r="JK34" i="23" s="1"/>
  <c r="AN34" i="23" a="1"/>
  <c r="AN34" i="23" s="1"/>
  <c r="IJ34" i="23" s="1"/>
  <c r="DD34" i="23" a="1"/>
  <c r="DD34" i="23" s="1"/>
  <c r="KZ34" i="23" s="1"/>
  <c r="CD34" i="23" a="1"/>
  <c r="CD34" i="23" s="1"/>
  <c r="JZ34" i="23" s="1"/>
  <c r="BA34" i="23" a="1"/>
  <c r="BA34" i="23" s="1"/>
  <c r="IW34" i="23" s="1"/>
  <c r="AB34" i="23" a="1"/>
  <c r="AB34" i="23" s="1"/>
  <c r="HX34" i="23" s="1"/>
  <c r="AI34" i="23" a="1"/>
  <c r="AI34" i="23" s="1"/>
  <c r="IE34" i="23" s="1"/>
  <c r="BP34" i="23" a="1"/>
  <c r="BP34" i="23" s="1"/>
  <c r="JL34" i="23" s="1"/>
  <c r="CY34" i="23" a="1"/>
  <c r="CY34" i="23" s="1"/>
  <c r="KU34" i="23" s="1"/>
  <c r="DT39" i="23" a="1"/>
  <c r="DT39" i="23" s="1"/>
  <c r="LP39" i="23" s="1"/>
  <c r="CX39" i="23" a="1"/>
  <c r="CX39" i="23" s="1"/>
  <c r="KT39" i="23" s="1"/>
  <c r="BR39" i="23" a="1"/>
  <c r="BR39" i="23" s="1"/>
  <c r="JN39" i="23" s="1"/>
  <c r="AV39" i="23" a="1"/>
  <c r="AV39" i="23" s="1"/>
  <c r="IR39" i="23" s="1"/>
  <c r="AC39" i="23" a="1"/>
  <c r="AC39" i="23" s="1"/>
  <c r="HY39" i="23" s="1"/>
  <c r="DU39" i="23" a="1"/>
  <c r="DU39" i="23" s="1"/>
  <c r="LQ39" i="23" s="1"/>
  <c r="CG39" i="23" a="1"/>
  <c r="CG39" i="23" s="1"/>
  <c r="KC39" i="23" s="1"/>
  <c r="BH39" i="23" a="1"/>
  <c r="BH39" i="23" s="1"/>
  <c r="JD39" i="23" s="1"/>
  <c r="AI39" i="23" a="1"/>
  <c r="AI39" i="23" s="1"/>
  <c r="IE39" i="23" s="1"/>
  <c r="AF39" i="23" a="1"/>
  <c r="AF39" i="23" s="1"/>
  <c r="IB39" i="23" s="1"/>
  <c r="BJ39" i="23" a="1"/>
  <c r="BJ39" i="23" s="1"/>
  <c r="JF39" i="23" s="1"/>
  <c r="CU39" i="23" a="1"/>
  <c r="CU39" i="23" s="1"/>
  <c r="KQ39" i="23" s="1"/>
  <c r="AX44" i="23" a="1"/>
  <c r="AX44" i="23" s="1"/>
  <c r="IT44" i="23" s="1"/>
  <c r="DR44" i="23" a="1"/>
  <c r="DR44" i="23" s="1"/>
  <c r="LN44" i="23" s="1"/>
  <c r="AS8" i="23" a="1"/>
  <c r="AS8" i="23" s="1"/>
  <c r="IO8" i="23" s="1"/>
  <c r="DA8" i="23" a="1"/>
  <c r="DA8" i="23" s="1"/>
  <c r="KW8" i="23" s="1"/>
  <c r="DR10" i="23" a="1"/>
  <c r="DR10" i="23" s="1"/>
  <c r="LN10" i="23" s="1"/>
  <c r="CP10" i="23" a="1"/>
  <c r="CP10" i="23" s="1"/>
  <c r="KL10" i="23" s="1"/>
  <c r="CJ27" i="23" a="1"/>
  <c r="CJ27" i="23" s="1"/>
  <c r="KF27" i="23" s="1"/>
  <c r="AY6" i="23" a="1"/>
  <c r="AY6" i="23" s="1"/>
  <c r="IU6" i="23" s="1"/>
  <c r="BT6" i="23" a="1"/>
  <c r="BT6" i="23" s="1"/>
  <c r="JP6" i="23" s="1"/>
  <c r="DR6" i="23" a="1"/>
  <c r="DR6" i="23" s="1"/>
  <c r="LN6" i="23" s="1"/>
  <c r="AY8" i="23" a="1"/>
  <c r="AY8" i="23" s="1"/>
  <c r="IU8" i="23" s="1"/>
  <c r="CC8" i="23" a="1"/>
  <c r="CC8" i="23" s="1"/>
  <c r="JY8" i="23" s="1"/>
  <c r="DK8" i="23" a="1"/>
  <c r="DK8" i="23" s="1"/>
  <c r="LG8" i="23" s="1"/>
  <c r="BY11" i="23" a="1"/>
  <c r="BY11" i="23" s="1"/>
  <c r="JU11" i="23" s="1"/>
  <c r="AG4" i="23" a="1"/>
  <c r="AG4" i="23" s="1"/>
  <c r="IC4" i="23" s="1"/>
  <c r="AN5" i="23" a="1"/>
  <c r="AN5" i="23" s="1"/>
  <c r="IJ5" i="23" s="1"/>
  <c r="BF5" i="23" a="1"/>
  <c r="BF5" i="23" s="1"/>
  <c r="JB5" i="23" s="1"/>
  <c r="CD5" i="23" a="1"/>
  <c r="CD5" i="23" s="1"/>
  <c r="JZ5" i="23" s="1"/>
  <c r="CZ5" i="23" a="1"/>
  <c r="CZ5" i="23" s="1"/>
  <c r="KV5" i="23" s="1"/>
  <c r="DR5" i="23" a="1"/>
  <c r="DR5" i="23" s="1"/>
  <c r="LN5" i="23" s="1"/>
  <c r="AG6" i="23" a="1"/>
  <c r="AG6" i="23" s="1"/>
  <c r="IC6" i="23" s="1"/>
  <c r="BC6" i="23" a="1"/>
  <c r="BC6" i="23" s="1"/>
  <c r="IY6" i="23" s="1"/>
  <c r="BW6" i="23" a="1"/>
  <c r="BW6" i="23" s="1"/>
  <c r="JS6" i="23" s="1"/>
  <c r="CT6" i="23" a="1"/>
  <c r="CT6" i="23" s="1"/>
  <c r="KP6" i="23" s="1"/>
  <c r="DW6" i="23" a="1"/>
  <c r="DW6" i="23" s="1"/>
  <c r="LS6" i="23" s="1"/>
  <c r="AG7" i="23" a="1"/>
  <c r="AG7" i="23" s="1"/>
  <c r="IC7" i="23" s="1"/>
  <c r="AT7" i="23" a="1"/>
  <c r="AT7" i="23" s="1"/>
  <c r="IP7" i="23" s="1"/>
  <c r="BE7" i="23" a="1"/>
  <c r="BE7" i="23" s="1"/>
  <c r="JA7" i="23" s="1"/>
  <c r="BR7" i="23" a="1"/>
  <c r="BR7" i="23" s="1"/>
  <c r="JN7" i="23" s="1"/>
  <c r="CC7" i="23" a="1"/>
  <c r="CC7" i="23" s="1"/>
  <c r="JY7" i="23" s="1"/>
  <c r="CQ7" i="23" a="1"/>
  <c r="CQ7" i="23" s="1"/>
  <c r="KM7" i="23" s="1"/>
  <c r="DB7" i="23" a="1"/>
  <c r="DB7" i="23" s="1"/>
  <c r="KX7" i="23" s="1"/>
  <c r="DO7" i="23" a="1"/>
  <c r="DO7" i="23" s="1"/>
  <c r="LK7" i="23" s="1"/>
  <c r="AN8" i="23" a="1"/>
  <c r="AN8" i="23" s="1"/>
  <c r="IJ8" i="23" s="1"/>
  <c r="BB8" i="23" a="1"/>
  <c r="BB8" i="23" s="1"/>
  <c r="IX8" i="23" s="1"/>
  <c r="BQ8" i="23" a="1"/>
  <c r="BQ8" i="23" s="1"/>
  <c r="JM8" i="23" s="1"/>
  <c r="CD8" i="23" a="1"/>
  <c r="CD8" i="23" s="1"/>
  <c r="JZ8" i="23" s="1"/>
  <c r="CS8" i="23" a="1"/>
  <c r="CS8" i="23" s="1"/>
  <c r="KO8" i="23" s="1"/>
  <c r="DN8" i="23" a="1"/>
  <c r="DN8" i="23" s="1"/>
  <c r="LJ8" i="23" s="1"/>
  <c r="CG11" i="23" a="1"/>
  <c r="CG11" i="23" s="1"/>
  <c r="KC11" i="23" s="1"/>
  <c r="AB14" i="23" a="1"/>
  <c r="AB14" i="23" s="1"/>
  <c r="HX14" i="23" s="1"/>
  <c r="AJ16" i="23" a="1"/>
  <c r="AJ16" i="23" s="1"/>
  <c r="IF16" i="23" s="1"/>
  <c r="DU17" i="23" a="1"/>
  <c r="DU17" i="23" s="1"/>
  <c r="LQ17" i="23" s="1"/>
  <c r="BW17" i="23" a="1"/>
  <c r="BW17" i="23" s="1"/>
  <c r="JS17" i="23" s="1"/>
  <c r="AB17" i="23" a="1"/>
  <c r="AB17" i="23" s="1"/>
  <c r="HX17" i="23" s="1"/>
  <c r="AH17" i="23" a="1"/>
  <c r="AH17" i="23" s="1"/>
  <c r="ID17" i="23" s="1"/>
  <c r="CY17" i="23" a="1"/>
  <c r="CY17" i="23" s="1"/>
  <c r="KU17" i="23" s="1"/>
  <c r="BR18" i="23" a="1"/>
  <c r="BR18" i="23" s="1"/>
  <c r="JN18" i="23" s="1"/>
  <c r="AD26" i="23" a="1"/>
  <c r="AD26" i="23" s="1"/>
  <c r="HZ26" i="23" s="1"/>
  <c r="BT27" i="23" a="1"/>
  <c r="BT27" i="23" s="1"/>
  <c r="JP27" i="23" s="1"/>
  <c r="DU27" i="23" a="1"/>
  <c r="DU27" i="23" s="1"/>
  <c r="LQ27" i="23" s="1"/>
  <c r="AW28" i="23" a="1"/>
  <c r="AW28" i="23" s="1"/>
  <c r="IS28" i="23" s="1"/>
  <c r="AR29" i="23" a="1"/>
  <c r="AR29" i="23" s="1"/>
  <c r="IN29" i="23" s="1"/>
  <c r="DK29" i="23" a="1"/>
  <c r="DK29" i="23" s="1"/>
  <c r="LG29" i="23" s="1"/>
  <c r="AV30" i="23" a="1"/>
  <c r="AV30" i="23" s="1"/>
  <c r="IR30" i="23" s="1"/>
  <c r="AL31" i="23" a="1"/>
  <c r="AL31" i="23" s="1"/>
  <c r="IH31" i="23" s="1"/>
  <c r="BF31" i="23" a="1"/>
  <c r="BF31" i="23" s="1"/>
  <c r="JB31" i="23" s="1"/>
  <c r="CD31" i="23" a="1"/>
  <c r="CD31" i="23" s="1"/>
  <c r="JZ31" i="23" s="1"/>
  <c r="DF31" i="23" a="1"/>
  <c r="DF31" i="23" s="1"/>
  <c r="LB31" i="23" s="1"/>
  <c r="AJ34" i="23" a="1"/>
  <c r="AJ34" i="23" s="1"/>
  <c r="IF34" i="23" s="1"/>
  <c r="BU34" i="23" a="1"/>
  <c r="BU34" i="23" s="1"/>
  <c r="JQ34" i="23" s="1"/>
  <c r="DE34" i="23" a="1"/>
  <c r="DE34" i="23" s="1"/>
  <c r="LA34" i="23" s="1"/>
  <c r="AF37" i="23" a="1"/>
  <c r="AF37" i="23" s="1"/>
  <c r="IB37" i="23" s="1"/>
  <c r="AZ37" i="23" a="1"/>
  <c r="AZ37" i="23" s="1"/>
  <c r="IV37" i="23" s="1"/>
  <c r="BZ37" i="23" a="1"/>
  <c r="BZ37" i="23" s="1"/>
  <c r="JV37" i="23" s="1"/>
  <c r="AH39" i="23" a="1"/>
  <c r="AH39" i="23" s="1"/>
  <c r="ID39" i="23" s="1"/>
  <c r="BN39" i="23" a="1"/>
  <c r="BN39" i="23" s="1"/>
  <c r="JJ39" i="23" s="1"/>
  <c r="DD39" i="23" a="1"/>
  <c r="DD39" i="23" s="1"/>
  <c r="KZ39" i="23" s="1"/>
  <c r="BR40" i="23" a="1"/>
  <c r="BR40" i="23" s="1"/>
  <c r="JN40" i="23" s="1"/>
  <c r="BK40" i="23" a="1"/>
  <c r="BK40" i="23" s="1"/>
  <c r="JG40" i="23" s="1"/>
  <c r="BI40" i="23" a="1"/>
  <c r="BI40" i="23" s="1"/>
  <c r="JE40" i="23" s="1"/>
  <c r="AS40" i="23" a="1"/>
  <c r="AS40" i="23" s="1"/>
  <c r="IO40" i="23" s="1"/>
  <c r="BE44" i="23" a="1"/>
  <c r="BE44" i="23" s="1"/>
  <c r="JA44" i="23" s="1"/>
  <c r="BQ45" i="23" a="1"/>
  <c r="BQ45" i="23" s="1"/>
  <c r="JM45" i="23" s="1"/>
  <c r="DU47" i="23" a="1"/>
  <c r="DU47" i="23" s="1"/>
  <c r="LQ47" i="23" s="1"/>
  <c r="CY47" i="23" a="1"/>
  <c r="CY47" i="23" s="1"/>
  <c r="KU47" i="23" s="1"/>
  <c r="CG47" i="23" a="1"/>
  <c r="CG47" i="23" s="1"/>
  <c r="KC47" i="23" s="1"/>
  <c r="BK47" i="23" a="1"/>
  <c r="BK47" i="23" s="1"/>
  <c r="JG47" i="23" s="1"/>
  <c r="AM47" i="23" a="1"/>
  <c r="AM47" i="23" s="1"/>
  <c r="II47" i="23" s="1"/>
  <c r="DT47" i="23" a="1"/>
  <c r="DT47" i="23" s="1"/>
  <c r="LP47" i="23" s="1"/>
  <c r="CL47" i="23" a="1"/>
  <c r="CL47" i="23" s="1"/>
  <c r="KH47" i="23" s="1"/>
  <c r="BQ47" i="23" a="1"/>
  <c r="BQ47" i="23" s="1"/>
  <c r="JM47" i="23" s="1"/>
  <c r="AP47" i="23" a="1"/>
  <c r="AP47" i="23" s="1"/>
  <c r="IL47" i="23" s="1"/>
  <c r="DO47" i="23" a="1"/>
  <c r="DO47" i="23" s="1"/>
  <c r="LK47" i="23" s="1"/>
  <c r="CI47" i="23" a="1"/>
  <c r="CI47" i="23" s="1"/>
  <c r="KE47" i="23" s="1"/>
  <c r="BN47" i="23" a="1"/>
  <c r="BN47" i="23" s="1"/>
  <c r="JJ47" i="23" s="1"/>
  <c r="AL47" i="23" a="1"/>
  <c r="AL47" i="23" s="1"/>
  <c r="IH47" i="23" s="1"/>
  <c r="DK47" i="23" a="1"/>
  <c r="DK47" i="23" s="1"/>
  <c r="LG47" i="23" s="1"/>
  <c r="CH47" i="23" a="1"/>
  <c r="CH47" i="23" s="1"/>
  <c r="KD47" i="23" s="1"/>
  <c r="BF47" i="23" a="1"/>
  <c r="BF47" i="23" s="1"/>
  <c r="JB47" i="23" s="1"/>
  <c r="AK47" i="23" a="1"/>
  <c r="AK47" i="23" s="1"/>
  <c r="IG47" i="23" s="1"/>
  <c r="CX47" i="23" a="1"/>
  <c r="CX47" i="23" s="1"/>
  <c r="KT47" i="23" s="1"/>
  <c r="CA47" i="23" a="1"/>
  <c r="CA47" i="23" s="1"/>
  <c r="JW47" i="23" s="1"/>
  <c r="BB47" i="23" a="1"/>
  <c r="BB47" i="23" s="1"/>
  <c r="IX47" i="23" s="1"/>
  <c r="AE47" i="23" a="1"/>
  <c r="AE47" i="23" s="1"/>
  <c r="IA47" i="23" s="1"/>
  <c r="CW47" i="23" a="1"/>
  <c r="CW47" i="23" s="1"/>
  <c r="KS47" i="23" s="1"/>
  <c r="BV47" i="23" a="1"/>
  <c r="BV47" i="23" s="1"/>
  <c r="JR47" i="23" s="1"/>
  <c r="BA47" i="23" a="1"/>
  <c r="BA47" i="23" s="1"/>
  <c r="IW47" i="23" s="1"/>
  <c r="AU47" i="23" a="1"/>
  <c r="AU47" i="23" s="1"/>
  <c r="IQ47" i="23" s="1"/>
  <c r="DB47" i="23" a="1"/>
  <c r="DB47" i="23" s="1"/>
  <c r="KX47" i="23" s="1"/>
  <c r="CY6" i="23" a="1"/>
  <c r="CY6" i="23" s="1"/>
  <c r="KU6" i="23" s="1"/>
  <c r="AO8" i="23" a="1"/>
  <c r="AO8" i="23" s="1"/>
  <c r="IK8" i="23" s="1"/>
  <c r="BC8" i="23" a="1"/>
  <c r="BC8" i="23" s="1"/>
  <c r="IY8" i="23" s="1"/>
  <c r="BR8" i="23" a="1"/>
  <c r="BR8" i="23" s="1"/>
  <c r="JN8" i="23" s="1"/>
  <c r="CH8" i="23" a="1"/>
  <c r="CH8" i="23" s="1"/>
  <c r="KD8" i="23" s="1"/>
  <c r="CU8" i="23" a="1"/>
  <c r="CU8" i="23" s="1"/>
  <c r="KQ8" i="23" s="1"/>
  <c r="DO8" i="23" a="1"/>
  <c r="DO8" i="23" s="1"/>
  <c r="LK8" i="23" s="1"/>
  <c r="CW11" i="23" a="1"/>
  <c r="CW11" i="23" s="1"/>
  <c r="KS11" i="23" s="1"/>
  <c r="DP14" i="23" a="1"/>
  <c r="DP14" i="23" s="1"/>
  <c r="LL14" i="23" s="1"/>
  <c r="CL14" i="23" a="1"/>
  <c r="CL14" i="23" s="1"/>
  <c r="KH14" i="23" s="1"/>
  <c r="AM14" i="23" a="1"/>
  <c r="AM14" i="23" s="1"/>
  <c r="II14" i="23" s="1"/>
  <c r="AH14" i="23" a="1"/>
  <c r="AH14" i="23" s="1"/>
  <c r="ID14" i="23" s="1"/>
  <c r="DB14" i="23" a="1"/>
  <c r="DB14" i="23" s="1"/>
  <c r="KX14" i="23" s="1"/>
  <c r="BJ16" i="23" a="1"/>
  <c r="BJ16" i="23" s="1"/>
  <c r="JF16" i="23" s="1"/>
  <c r="BS18" i="23" a="1"/>
  <c r="BS18" i="23" s="1"/>
  <c r="JO18" i="23" s="1"/>
  <c r="BO26" i="23" a="1"/>
  <c r="BO26" i="23" s="1"/>
  <c r="JK26" i="23" s="1"/>
  <c r="AB26" i="23" a="1"/>
  <c r="AB26" i="23" s="1"/>
  <c r="HX26" i="23" s="1"/>
  <c r="AH26" i="23" a="1"/>
  <c r="AH26" i="23" s="1"/>
  <c r="ID26" i="23" s="1"/>
  <c r="CP26" i="23" a="1"/>
  <c r="CP26" i="23" s="1"/>
  <c r="KL26" i="23" s="1"/>
  <c r="BZ27" i="23" a="1"/>
  <c r="BZ27" i="23" s="1"/>
  <c r="JV27" i="23" s="1"/>
  <c r="DV27" i="23" a="1"/>
  <c r="DV27" i="23" s="1"/>
  <c r="LR27" i="23" s="1"/>
  <c r="BF28" i="23" a="1"/>
  <c r="BF28" i="23" s="1"/>
  <c r="JB28" i="23" s="1"/>
  <c r="AY29" i="23" a="1"/>
  <c r="AY29" i="23" s="1"/>
  <c r="IU29" i="23" s="1"/>
  <c r="DN29" i="23" a="1"/>
  <c r="DN29" i="23" s="1"/>
  <c r="LJ29" i="23" s="1"/>
  <c r="DH31" i="23" a="1"/>
  <c r="DH31" i="23" s="1"/>
  <c r="LD31" i="23" s="1"/>
  <c r="AO34" i="23" a="1"/>
  <c r="AO34" i="23" s="1"/>
  <c r="IK34" i="23" s="1"/>
  <c r="BW34" i="23" a="1"/>
  <c r="BW34" i="23" s="1"/>
  <c r="JS34" i="23" s="1"/>
  <c r="DJ34" i="23" a="1"/>
  <c r="DJ34" i="23" s="1"/>
  <c r="LF34" i="23" s="1"/>
  <c r="DU37" i="23" a="1"/>
  <c r="DU37" i="23" s="1"/>
  <c r="LQ37" i="23" s="1"/>
  <c r="CW37" i="23" a="1"/>
  <c r="CW37" i="23" s="1"/>
  <c r="KS37" i="23" s="1"/>
  <c r="CC37" i="23" a="1"/>
  <c r="CC37" i="23" s="1"/>
  <c r="JY37" i="23" s="1"/>
  <c r="BK37" i="23" a="1"/>
  <c r="BK37" i="23" s="1"/>
  <c r="JG37" i="23" s="1"/>
  <c r="AT37" i="23" a="1"/>
  <c r="AT37" i="23" s="1"/>
  <c r="IP37" i="23" s="1"/>
  <c r="AD37" i="23" a="1"/>
  <c r="AD37" i="23" s="1"/>
  <c r="HZ37" i="23" s="1"/>
  <c r="DH37" i="23" a="1"/>
  <c r="DH37" i="23" s="1"/>
  <c r="LD37" i="23" s="1"/>
  <c r="CN37" i="23" a="1"/>
  <c r="CN37" i="23" s="1"/>
  <c r="KJ37" i="23" s="1"/>
  <c r="BU37" i="23" a="1"/>
  <c r="BU37" i="23" s="1"/>
  <c r="JQ37" i="23" s="1"/>
  <c r="BA37" i="23" a="1"/>
  <c r="BA37" i="23" s="1"/>
  <c r="IW37" i="23" s="1"/>
  <c r="AM37" i="23" a="1"/>
  <c r="AM37" i="23" s="1"/>
  <c r="II37" i="23" s="1"/>
  <c r="AH37" i="23" a="1"/>
  <c r="AH37" i="23" s="1"/>
  <c r="ID37" i="23" s="1"/>
  <c r="BE37" i="23" a="1"/>
  <c r="BE37" i="23" s="1"/>
  <c r="JA37" i="23" s="1"/>
  <c r="CB37" i="23" a="1"/>
  <c r="CB37" i="23" s="1"/>
  <c r="JX37" i="23" s="1"/>
  <c r="DA37" i="23" a="1"/>
  <c r="DA37" i="23" s="1"/>
  <c r="KW37" i="23" s="1"/>
  <c r="AP39" i="23" a="1"/>
  <c r="AP39" i="23" s="1"/>
  <c r="IL39" i="23" s="1"/>
  <c r="BO39" i="23" a="1"/>
  <c r="BO39" i="23" s="1"/>
  <c r="JK39" i="23" s="1"/>
  <c r="DL39" i="23" a="1"/>
  <c r="DL39" i="23" s="1"/>
  <c r="LH39" i="23" s="1"/>
  <c r="BQ44" i="23" a="1"/>
  <c r="BQ44" i="23" s="1"/>
  <c r="JM44" i="23" s="1"/>
  <c r="CB45" i="23" a="1"/>
  <c r="CB45" i="23" s="1"/>
  <c r="JX45" i="23" s="1"/>
  <c r="AX47" i="23" a="1"/>
  <c r="AX47" i="23" s="1"/>
  <c r="IT47" i="23" s="1"/>
  <c r="CT55" i="23" a="1"/>
  <c r="CT55" i="23" s="1"/>
  <c r="KP55" i="23" s="1"/>
  <c r="DU55" i="23" a="1"/>
  <c r="DU55" i="23" s="1"/>
  <c r="LQ55" i="23" s="1"/>
  <c r="AQ55" i="23" a="1"/>
  <c r="AQ55" i="23" s="1"/>
  <c r="IM55" i="23" s="1"/>
  <c r="BU8" i="23" a="1"/>
  <c r="BU8" i="23" s="1"/>
  <c r="JQ8" i="23" s="1"/>
  <c r="AB8" i="23" a="1"/>
  <c r="AB8" i="23" s="1"/>
  <c r="HX8" i="23" s="1"/>
  <c r="AP8" i="23" a="1"/>
  <c r="AP8" i="23" s="1"/>
  <c r="IL8" i="23" s="1"/>
  <c r="BF8" i="23" a="1"/>
  <c r="BF8" i="23" s="1"/>
  <c r="JB8" i="23" s="1"/>
  <c r="BT8" i="23" a="1"/>
  <c r="BT8" i="23" s="1"/>
  <c r="JP8" i="23" s="1"/>
  <c r="CI8" i="23" a="1"/>
  <c r="CI8" i="23" s="1"/>
  <c r="KE8" i="23" s="1"/>
  <c r="CW8" i="23" a="1"/>
  <c r="CW8" i="23" s="1"/>
  <c r="KS8" i="23" s="1"/>
  <c r="DS8" i="23" a="1"/>
  <c r="DS8" i="23" s="1"/>
  <c r="LO8" i="23" s="1"/>
  <c r="DS9" i="23" a="1"/>
  <c r="DS9" i="23" s="1"/>
  <c r="LO9" i="23" s="1"/>
  <c r="DO9" i="23" a="1"/>
  <c r="DO9" i="23" s="1"/>
  <c r="LK9" i="23" s="1"/>
  <c r="AU9" i="23" a="1"/>
  <c r="AU9" i="23" s="1"/>
  <c r="IQ9" i="23" s="1"/>
  <c r="AD10" i="23" a="1"/>
  <c r="AD10" i="23" s="1"/>
  <c r="HZ10" i="23" s="1"/>
  <c r="AC11" i="23" a="1"/>
  <c r="AC11" i="23" s="1"/>
  <c r="HY11" i="23" s="1"/>
  <c r="DE11" i="23" a="1"/>
  <c r="DE11" i="23" s="1"/>
  <c r="LA11" i="23" s="1"/>
  <c r="DC18" i="23" a="1"/>
  <c r="DC18" i="23" s="1"/>
  <c r="KY18" i="23" s="1"/>
  <c r="CD19" i="23" a="1"/>
  <c r="CD19" i="23" s="1"/>
  <c r="JZ19" i="23" s="1"/>
  <c r="DN19" i="23" a="1"/>
  <c r="DN19" i="23" s="1"/>
  <c r="LJ19" i="23" s="1"/>
  <c r="AS19" i="23" a="1"/>
  <c r="AS19" i="23" s="1"/>
  <c r="IO19" i="23" s="1"/>
  <c r="DJ20" i="23" a="1"/>
  <c r="DJ20" i="23" s="1"/>
  <c r="LF20" i="23" s="1"/>
  <c r="CS20" i="23" a="1"/>
  <c r="CS20" i="23" s="1"/>
  <c r="KO20" i="23" s="1"/>
  <c r="BC20" i="23" a="1"/>
  <c r="BC20" i="23" s="1"/>
  <c r="IY20" i="23" s="1"/>
  <c r="CD21" i="23" a="1"/>
  <c r="CD21" i="23" s="1"/>
  <c r="JZ21" i="23" s="1"/>
  <c r="BE21" i="23" a="1"/>
  <c r="BE21" i="23" s="1"/>
  <c r="JA21" i="23" s="1"/>
  <c r="BD21" i="23" a="1"/>
  <c r="BD21" i="23" s="1"/>
  <c r="IZ21" i="23" s="1"/>
  <c r="AO22" i="23" a="1"/>
  <c r="AO22" i="23" s="1"/>
  <c r="IK22" i="23" s="1"/>
  <c r="AM23" i="23" a="1"/>
  <c r="AM23" i="23" s="1"/>
  <c r="II23" i="23" s="1"/>
  <c r="BE23" i="23" a="1"/>
  <c r="BE23" i="23" s="1"/>
  <c r="JA23" i="23" s="1"/>
  <c r="AG27" i="23" a="1"/>
  <c r="AG27" i="23" s="1"/>
  <c r="IC27" i="23" s="1"/>
  <c r="CC27" i="23" a="1"/>
  <c r="CC27" i="23" s="1"/>
  <c r="JY27" i="23" s="1"/>
  <c r="BH29" i="23" a="1"/>
  <c r="BH29" i="23" s="1"/>
  <c r="JD29" i="23" s="1"/>
  <c r="AE32" i="23" a="1"/>
  <c r="AE32" i="23" s="1"/>
  <c r="IA32" i="23" s="1"/>
  <c r="AW34" i="23" a="1"/>
  <c r="AW34" i="23" s="1"/>
  <c r="IS34" i="23" s="1"/>
  <c r="CF34" i="23" a="1"/>
  <c r="CF34" i="23" s="1"/>
  <c r="KB34" i="23" s="1"/>
  <c r="DM34" i="23" a="1"/>
  <c r="DM34" i="23" s="1"/>
  <c r="LI34" i="23" s="1"/>
  <c r="CI37" i="23" a="1"/>
  <c r="CI37" i="23" s="1"/>
  <c r="KE37" i="23" s="1"/>
  <c r="DF37" i="23" a="1"/>
  <c r="DF37" i="23" s="1"/>
  <c r="LB37" i="23" s="1"/>
  <c r="AQ39" i="23" a="1"/>
  <c r="AQ39" i="23" s="1"/>
  <c r="IM39" i="23" s="1"/>
  <c r="BW39" i="23" a="1"/>
  <c r="BW39" i="23" s="1"/>
  <c r="JS39" i="23" s="1"/>
  <c r="DM39" i="23" a="1"/>
  <c r="DM39" i="23" s="1"/>
  <c r="LI39" i="23" s="1"/>
  <c r="AB44" i="23" a="1"/>
  <c r="AB44" i="23" s="1"/>
  <c r="HX44" i="23" s="1"/>
  <c r="BV44" i="23" a="1"/>
  <c r="BV44" i="23" s="1"/>
  <c r="JR44" i="23" s="1"/>
  <c r="AI33" i="23" a="1"/>
  <c r="AI33" i="23" s="1"/>
  <c r="IE33" i="23" s="1"/>
  <c r="CH33" i="23" a="1"/>
  <c r="CH33" i="23" s="1"/>
  <c r="KD33" i="23" s="1"/>
  <c r="DN46" i="23" a="1"/>
  <c r="DN46" i="23" s="1"/>
  <c r="LJ46" i="23" s="1"/>
  <c r="BR46" i="23" a="1"/>
  <c r="BR46" i="23" s="1"/>
  <c r="JN46" i="23" s="1"/>
  <c r="AD46" i="23" a="1"/>
  <c r="AD46" i="23" s="1"/>
  <c r="HZ46" i="23" s="1"/>
  <c r="AL46" i="23" a="1"/>
  <c r="AL46" i="23" s="1"/>
  <c r="IH46" i="23" s="1"/>
  <c r="CP46" i="23" a="1"/>
  <c r="CP46" i="23" s="1"/>
  <c r="KL46" i="23" s="1"/>
  <c r="DH49" i="23" a="1"/>
  <c r="DH49" i="23" s="1"/>
  <c r="LD49" i="23" s="1"/>
  <c r="CL49" i="23" a="1"/>
  <c r="CL49" i="23" s="1"/>
  <c r="KH49" i="23" s="1"/>
  <c r="BS49" i="23" a="1"/>
  <c r="BS49" i="23" s="1"/>
  <c r="JO49" i="23" s="1"/>
  <c r="BA49" i="23" a="1"/>
  <c r="BA49" i="23" s="1"/>
  <c r="IW49" i="23" s="1"/>
  <c r="AH49" i="23" a="1"/>
  <c r="AH49" i="23" s="1"/>
  <c r="ID49" i="23" s="1"/>
  <c r="AD49" i="23" a="1"/>
  <c r="AD49" i="23" s="1"/>
  <c r="HZ49" i="23" s="1"/>
  <c r="BB49" i="23" a="1"/>
  <c r="BB49" i="23" s="1"/>
  <c r="IX49" i="23" s="1"/>
  <c r="BU49" i="23" a="1"/>
  <c r="BU49" i="23" s="1"/>
  <c r="JQ49" i="23" s="1"/>
  <c r="CR49" i="23" a="1"/>
  <c r="CR49" i="23" s="1"/>
  <c r="KN49" i="23" s="1"/>
  <c r="DR49" i="23" a="1"/>
  <c r="DR49" i="23" s="1"/>
  <c r="LN49" i="23" s="1"/>
  <c r="AN51" i="23" a="1"/>
  <c r="AN51" i="23" s="1"/>
  <c r="IJ51" i="23" s="1"/>
  <c r="BU51" i="23" a="1"/>
  <c r="BU51" i="23" s="1"/>
  <c r="JQ51" i="23" s="1"/>
  <c r="CJ52" i="23" a="1"/>
  <c r="CJ52" i="23" s="1"/>
  <c r="KF52" i="23" s="1"/>
  <c r="BL57" i="23" a="1"/>
  <c r="BL57" i="23" s="1"/>
  <c r="JH57" i="23" s="1"/>
  <c r="BW64" i="23" a="1"/>
  <c r="BW64" i="23" s="1"/>
  <c r="JS64" i="23" s="1"/>
  <c r="AE66" i="23" a="1"/>
  <c r="AE66" i="23" s="1"/>
  <c r="IA66" i="23" s="1"/>
  <c r="BB66" i="23" a="1"/>
  <c r="BB66" i="23" s="1"/>
  <c r="IX66" i="23" s="1"/>
  <c r="CL66" i="23" a="1"/>
  <c r="CL66" i="23" s="1"/>
  <c r="KH66" i="23" s="1"/>
  <c r="AM71" i="23" a="1"/>
  <c r="AM71" i="23" s="1"/>
  <c r="II71" i="23" s="1"/>
  <c r="BQ71" i="23" a="1"/>
  <c r="BQ71" i="23" s="1"/>
  <c r="JM71" i="23" s="1"/>
  <c r="BA72" i="23" a="1"/>
  <c r="BA72" i="23" s="1"/>
  <c r="IW72" i="23" s="1"/>
  <c r="DF72" i="23" a="1"/>
  <c r="DF72" i="23" s="1"/>
  <c r="LB72" i="23" s="1"/>
  <c r="DO78" i="23" a="1"/>
  <c r="DO78" i="23" s="1"/>
  <c r="LK78" i="23" s="1"/>
  <c r="CK78" i="23" a="1"/>
  <c r="CK78" i="23" s="1"/>
  <c r="KG78" i="23" s="1"/>
  <c r="AQ78" i="23" a="1"/>
  <c r="AQ78" i="23" s="1"/>
  <c r="IM78" i="23" s="1"/>
  <c r="BP78" i="23" a="1"/>
  <c r="BP78" i="23" s="1"/>
  <c r="JL78" i="23" s="1"/>
  <c r="AE78" i="23" a="1"/>
  <c r="AE78" i="23" s="1"/>
  <c r="IA78" i="23" s="1"/>
  <c r="BI78" i="23" a="1"/>
  <c r="BI78" i="23" s="1"/>
  <c r="JE78" i="23" s="1"/>
  <c r="AB78" i="23" a="1"/>
  <c r="AB78" i="23" s="1"/>
  <c r="HX78" i="23" s="1"/>
  <c r="AO78" i="23" a="1"/>
  <c r="AO78" i="23" s="1"/>
  <c r="IK78" i="23" s="1"/>
  <c r="AO51" i="23" a="1"/>
  <c r="AO51" i="23" s="1"/>
  <c r="IK51" i="23" s="1"/>
  <c r="CC51" i="23" a="1"/>
  <c r="CC51" i="23" s="1"/>
  <c r="JY51" i="23" s="1"/>
  <c r="BW54" i="23" a="1"/>
  <c r="BW54" i="23" s="1"/>
  <c r="JS54" i="23" s="1"/>
  <c r="BQ57" i="23" a="1"/>
  <c r="BQ57" i="23" s="1"/>
  <c r="JM57" i="23" s="1"/>
  <c r="DO58" i="23" a="1"/>
  <c r="DO58" i="23" s="1"/>
  <c r="LK58" i="23" s="1"/>
  <c r="CP58" i="23" a="1"/>
  <c r="CP58" i="23" s="1"/>
  <c r="KL58" i="23" s="1"/>
  <c r="AV58" i="23" a="1"/>
  <c r="AV58" i="23" s="1"/>
  <c r="IR58" i="23" s="1"/>
  <c r="AD64" i="23" a="1"/>
  <c r="AD64" i="23" s="1"/>
  <c r="HZ64" i="23" s="1"/>
  <c r="AC65" i="23" a="1"/>
  <c r="AC65" i="23" s="1"/>
  <c r="HY65" i="23" s="1"/>
  <c r="DJ66" i="23" a="1"/>
  <c r="DJ66" i="23" s="1"/>
  <c r="LF66" i="23" s="1"/>
  <c r="DQ66" i="23" a="1"/>
  <c r="DQ66" i="23" s="1"/>
  <c r="LM66" i="23" s="1"/>
  <c r="CI66" i="23" a="1"/>
  <c r="CI66" i="23" s="1"/>
  <c r="KE66" i="23" s="1"/>
  <c r="BE66" i="23" a="1"/>
  <c r="BE66" i="23" s="1"/>
  <c r="JA66" i="23" s="1"/>
  <c r="AH66" i="23" a="1"/>
  <c r="AH66" i="23" s="1"/>
  <c r="ID66" i="23" s="1"/>
  <c r="AG66" i="23" a="1"/>
  <c r="AG66" i="23" s="1"/>
  <c r="IC66" i="23" s="1"/>
  <c r="BF66" i="23" a="1"/>
  <c r="BF66" i="23" s="1"/>
  <c r="JB66" i="23" s="1"/>
  <c r="CP66" i="23" a="1"/>
  <c r="CP66" i="23" s="1"/>
  <c r="KL66" i="23" s="1"/>
  <c r="AP71" i="23" a="1"/>
  <c r="AP71" i="23" s="1"/>
  <c r="IL71" i="23" s="1"/>
  <c r="BS71" i="23" a="1"/>
  <c r="BS71" i="23" s="1"/>
  <c r="JO71" i="23" s="1"/>
  <c r="BK72" i="23" a="1"/>
  <c r="BK72" i="23" s="1"/>
  <c r="JG72" i="23" s="1"/>
  <c r="DR81" i="23" a="1"/>
  <c r="DR81" i="23" s="1"/>
  <c r="LN81" i="23" s="1"/>
  <c r="AD81" i="23" a="1"/>
  <c r="AD81" i="23" s="1"/>
  <c r="HZ81" i="23" s="1"/>
  <c r="DO99" i="23" a="1"/>
  <c r="DO99" i="23" s="1"/>
  <c r="LK99" i="23" s="1"/>
  <c r="DW99" i="23" a="1"/>
  <c r="DW99" i="23" s="1"/>
  <c r="LS99" i="23" s="1"/>
  <c r="AB99" i="23" a="1"/>
  <c r="AB99" i="23" s="1"/>
  <c r="HX99" i="23" s="1"/>
  <c r="DM99" i="23" a="1"/>
  <c r="DM99" i="23" s="1"/>
  <c r="LI99" i="23" s="1"/>
  <c r="DD99" i="23" a="1"/>
  <c r="DD99" i="23" s="1"/>
  <c r="KZ99" i="23" s="1"/>
  <c r="CC99" i="23" a="1"/>
  <c r="CC99" i="23" s="1"/>
  <c r="JY99" i="23" s="1"/>
  <c r="BL99" i="23" a="1"/>
  <c r="BL99" i="23" s="1"/>
  <c r="JH99" i="23" s="1"/>
  <c r="BK99" i="23" a="1"/>
  <c r="BK99" i="23" s="1"/>
  <c r="JG99" i="23" s="1"/>
  <c r="BC99" i="23" a="1"/>
  <c r="BC99" i="23" s="1"/>
  <c r="IY99" i="23" s="1"/>
  <c r="DW64" i="23" a="1"/>
  <c r="DW64" i="23" s="1"/>
  <c r="LS64" i="23" s="1"/>
  <c r="DK64" i="23" a="1"/>
  <c r="DK64" i="23" s="1"/>
  <c r="LG64" i="23" s="1"/>
  <c r="AY64" i="23" a="1"/>
  <c r="AY64" i="23" s="1"/>
  <c r="IU64" i="23" s="1"/>
  <c r="AN64" i="23" a="1"/>
  <c r="AN64" i="23" s="1"/>
  <c r="IJ64" i="23" s="1"/>
  <c r="CS64" i="23" a="1"/>
  <c r="CS64" i="23" s="1"/>
  <c r="KO64" i="23" s="1"/>
  <c r="AM65" i="23" a="1"/>
  <c r="AM65" i="23" s="1"/>
  <c r="II65" i="23" s="1"/>
  <c r="AS71" i="23" a="1"/>
  <c r="AS71" i="23" s="1"/>
  <c r="IO71" i="23" s="1"/>
  <c r="BU71" i="23" a="1"/>
  <c r="BU71" i="23" s="1"/>
  <c r="JQ71" i="23" s="1"/>
  <c r="BB51" i="23" a="1"/>
  <c r="BB51" i="23" s="1"/>
  <c r="IX51" i="23" s="1"/>
  <c r="CS51" i="23" a="1"/>
  <c r="CS51" i="23" s="1"/>
  <c r="KO51" i="23" s="1"/>
  <c r="AF57" i="23" a="1"/>
  <c r="AF57" i="23" s="1"/>
  <c r="IB57" i="23" s="1"/>
  <c r="CL57" i="23" a="1"/>
  <c r="CL57" i="23" s="1"/>
  <c r="KH57" i="23" s="1"/>
  <c r="BN58" i="23" a="1"/>
  <c r="BN58" i="23" s="1"/>
  <c r="JJ58" i="23" s="1"/>
  <c r="AO64" i="23" a="1"/>
  <c r="AO64" i="23" s="1"/>
  <c r="IK64" i="23" s="1"/>
  <c r="CV64" i="23" a="1"/>
  <c r="CV64" i="23" s="1"/>
  <c r="KR64" i="23" s="1"/>
  <c r="BW65" i="23" a="1"/>
  <c r="BW65" i="23" s="1"/>
  <c r="JS65" i="23" s="1"/>
  <c r="AK66" i="23" a="1"/>
  <c r="AK66" i="23" s="1"/>
  <c r="IG66" i="23" s="1"/>
  <c r="BP66" i="23" a="1"/>
  <c r="BP66" i="23" s="1"/>
  <c r="JL66" i="23" s="1"/>
  <c r="DA66" i="23" a="1"/>
  <c r="DA66" i="23" s="1"/>
  <c r="KW66" i="23" s="1"/>
  <c r="DE68" i="23" a="1"/>
  <c r="DE68" i="23" s="1"/>
  <c r="LA68" i="23" s="1"/>
  <c r="CB68" i="23" a="1"/>
  <c r="CB68" i="23" s="1"/>
  <c r="JX68" i="23" s="1"/>
  <c r="AV68" i="23" a="1"/>
  <c r="AV68" i="23" s="1"/>
  <c r="IR68" i="23" s="1"/>
  <c r="AW71" i="23" a="1"/>
  <c r="AW71" i="23" s="1"/>
  <c r="IS71" i="23" s="1"/>
  <c r="CC71" i="23" a="1"/>
  <c r="CC71" i="23" s="1"/>
  <c r="JY71" i="23" s="1"/>
  <c r="BU72" i="23" a="1"/>
  <c r="BU72" i="23" s="1"/>
  <c r="JQ72" i="23" s="1"/>
  <c r="AM72" i="23" a="1"/>
  <c r="AM72" i="23" s="1"/>
  <c r="II72" i="23" s="1"/>
  <c r="AF72" i="23" a="1"/>
  <c r="AF72" i="23" s="1"/>
  <c r="IB72" i="23" s="1"/>
  <c r="BS72" i="23" a="1"/>
  <c r="BS72" i="23" s="1"/>
  <c r="JO72" i="23" s="1"/>
  <c r="AP15" i="23" a="1"/>
  <c r="AP15" i="23" s="1"/>
  <c r="IL15" i="23" s="1"/>
  <c r="AZ33" i="23" a="1"/>
  <c r="AZ33" i="23" s="1"/>
  <c r="IV33" i="23" s="1"/>
  <c r="AF35" i="23" a="1"/>
  <c r="AF35" i="23" s="1"/>
  <c r="IB35" i="23" s="1"/>
  <c r="AR35" i="23" a="1"/>
  <c r="AR35" i="23" s="1"/>
  <c r="IN35" i="23" s="1"/>
  <c r="BL35" i="23" a="1"/>
  <c r="BL35" i="23" s="1"/>
  <c r="JH35" i="23" s="1"/>
  <c r="CH35" i="23" a="1"/>
  <c r="CH35" i="23" s="1"/>
  <c r="KD35" i="23" s="1"/>
  <c r="CZ35" i="23" a="1"/>
  <c r="CZ35" i="23" s="1"/>
  <c r="KV35" i="23" s="1"/>
  <c r="DS35" i="23" a="1"/>
  <c r="DS35" i="23" s="1"/>
  <c r="LO35" i="23" s="1"/>
  <c r="AF36" i="23" a="1"/>
  <c r="AF36" i="23" s="1"/>
  <c r="IB36" i="23" s="1"/>
  <c r="BF36" i="23" a="1"/>
  <c r="BF36" i="23" s="1"/>
  <c r="JB36" i="23" s="1"/>
  <c r="CJ36" i="23" a="1"/>
  <c r="CJ36" i="23" s="1"/>
  <c r="KF36" i="23" s="1"/>
  <c r="DK36" i="23" a="1"/>
  <c r="DK36" i="23" s="1"/>
  <c r="LG36" i="23" s="1"/>
  <c r="BJ46" i="23" a="1"/>
  <c r="BJ46" i="23" s="1"/>
  <c r="JF46" i="23" s="1"/>
  <c r="DV46" i="23" a="1"/>
  <c r="DV46" i="23" s="1"/>
  <c r="LR46" i="23" s="1"/>
  <c r="AQ49" i="23" a="1"/>
  <c r="AQ49" i="23" s="1"/>
  <c r="IM49" i="23" s="1"/>
  <c r="BK49" i="23" a="1"/>
  <c r="BK49" i="23" s="1"/>
  <c r="JG49" i="23" s="1"/>
  <c r="CD49" i="23" a="1"/>
  <c r="CD49" i="23" s="1"/>
  <c r="JZ49" i="23" s="1"/>
  <c r="DB49" i="23" a="1"/>
  <c r="DB49" i="23" s="1"/>
  <c r="KX49" i="23" s="1"/>
  <c r="AE51" i="23" a="1"/>
  <c r="AE51" i="23" s="1"/>
  <c r="IA51" i="23" s="1"/>
  <c r="BE51" i="23" a="1"/>
  <c r="BE51" i="23" s="1"/>
  <c r="JA51" i="23" s="1"/>
  <c r="AB52" i="23" a="1"/>
  <c r="AB52" i="23" s="1"/>
  <c r="HX52" i="23" s="1"/>
  <c r="AV56" i="23" a="1"/>
  <c r="AV56" i="23" s="1"/>
  <c r="IR56" i="23" s="1"/>
  <c r="AL57" i="23" a="1"/>
  <c r="AL57" i="23" s="1"/>
  <c r="IH57" i="23" s="1"/>
  <c r="BX58" i="23" a="1"/>
  <c r="BX58" i="23" s="1"/>
  <c r="JT58" i="23" s="1"/>
  <c r="AT64" i="23" a="1"/>
  <c r="AT64" i="23" s="1"/>
  <c r="IP64" i="23" s="1"/>
  <c r="DT64" i="23" a="1"/>
  <c r="DT64" i="23" s="1"/>
  <c r="LP64" i="23" s="1"/>
  <c r="AP66" i="23" a="1"/>
  <c r="AP66" i="23" s="1"/>
  <c r="IL66" i="23" s="1"/>
  <c r="BT66" i="23" a="1"/>
  <c r="BT66" i="23" s="1"/>
  <c r="JP66" i="23" s="1"/>
  <c r="DB66" i="23" a="1"/>
  <c r="DB66" i="23" s="1"/>
  <c r="KX66" i="23" s="1"/>
  <c r="BL68" i="23" a="1"/>
  <c r="BL68" i="23" s="1"/>
  <c r="JH68" i="23" s="1"/>
  <c r="AX71" i="23" a="1"/>
  <c r="AX71" i="23" s="1"/>
  <c r="IT71" i="23" s="1"/>
  <c r="CI71" i="23" a="1"/>
  <c r="CI71" i="23" s="1"/>
  <c r="KE71" i="23" s="1"/>
  <c r="AK72" i="23" a="1"/>
  <c r="AK72" i="23" s="1"/>
  <c r="IG72" i="23" s="1"/>
  <c r="BZ72" i="23" a="1"/>
  <c r="BZ72" i="23" s="1"/>
  <c r="JV72" i="23" s="1"/>
  <c r="BU78" i="23" a="1"/>
  <c r="BU78" i="23" s="1"/>
  <c r="JQ78" i="23" s="1"/>
  <c r="DS51" i="23" a="1"/>
  <c r="DS51" i="23" s="1"/>
  <c r="LO51" i="23" s="1"/>
  <c r="CH51" i="23" a="1"/>
  <c r="CH51" i="23" s="1"/>
  <c r="KD51" i="23" s="1"/>
  <c r="AW51" i="23" a="1"/>
  <c r="AW51" i="23" s="1"/>
  <c r="IS51" i="23" s="1"/>
  <c r="AB51" i="23" a="1"/>
  <c r="AB51" i="23" s="1"/>
  <c r="HX51" i="23" s="1"/>
  <c r="AF51" i="23" a="1"/>
  <c r="AF51" i="23" s="1"/>
  <c r="IB51" i="23" s="1"/>
  <c r="BI51" i="23" a="1"/>
  <c r="BI51" i="23" s="1"/>
  <c r="JE51" i="23" s="1"/>
  <c r="DF51" i="23" a="1"/>
  <c r="DF51" i="23" s="1"/>
  <c r="LB51" i="23" s="1"/>
  <c r="AI52" i="23" a="1"/>
  <c r="AI52" i="23" s="1"/>
  <c r="IE52" i="23" s="1"/>
  <c r="CP56" i="23" a="1"/>
  <c r="CP56" i="23" s="1"/>
  <c r="KL56" i="23" s="1"/>
  <c r="AQ57" i="23" a="1"/>
  <c r="AQ57" i="23" s="1"/>
  <c r="IM57" i="23" s="1"/>
  <c r="CG58" i="23" a="1"/>
  <c r="CG58" i="23" s="1"/>
  <c r="KC58" i="23" s="1"/>
  <c r="BK64" i="23" a="1"/>
  <c r="BK64" i="23" s="1"/>
  <c r="JG64" i="23" s="1"/>
  <c r="AB71" i="23" a="1"/>
  <c r="AB71" i="23" s="1"/>
  <c r="HX71" i="23" s="1"/>
  <c r="BA71" i="23" a="1"/>
  <c r="BA71" i="23" s="1"/>
  <c r="IW71" i="23" s="1"/>
  <c r="AI76" i="23" a="1"/>
  <c r="AI76" i="23" s="1"/>
  <c r="IE76" i="23" s="1"/>
  <c r="CA71" i="23" a="1"/>
  <c r="CA71" i="23" s="1"/>
  <c r="JW71" i="23" s="1"/>
  <c r="DD71" i="23" a="1"/>
  <c r="DD71" i="23" s="1"/>
  <c r="KZ71" i="23" s="1"/>
  <c r="BI71" i="23" a="1"/>
  <c r="BI71" i="23" s="1"/>
  <c r="JE71" i="23" s="1"/>
  <c r="AH71" i="23" a="1"/>
  <c r="AH71" i="23" s="1"/>
  <c r="ID71" i="23" s="1"/>
  <c r="AE71" i="23" a="1"/>
  <c r="AE71" i="23" s="1"/>
  <c r="IA71" i="23" s="1"/>
  <c r="BF71" i="23" a="1"/>
  <c r="BF71" i="23" s="1"/>
  <c r="JB71" i="23" s="1"/>
  <c r="DI67" i="23" a="1"/>
  <c r="DI67" i="23" s="1"/>
  <c r="LE67" i="23" s="1"/>
  <c r="AE69" i="23" a="1"/>
  <c r="AE69" i="23" s="1"/>
  <c r="IA69" i="23" s="1"/>
  <c r="BB69" i="23" a="1"/>
  <c r="BB69" i="23" s="1"/>
  <c r="IX69" i="23" s="1"/>
  <c r="BZ69" i="23" a="1"/>
  <c r="BZ69" i="23" s="1"/>
  <c r="JV69" i="23" s="1"/>
  <c r="AK75" i="23" a="1"/>
  <c r="AK75" i="23" s="1"/>
  <c r="IG75" i="23" s="1"/>
  <c r="BB75" i="23" a="1"/>
  <c r="BB75" i="23" s="1"/>
  <c r="IX75" i="23" s="1"/>
  <c r="BP75" i="23" a="1"/>
  <c r="BP75" i="23" s="1"/>
  <c r="JL75" i="23" s="1"/>
  <c r="CH75" i="23" a="1"/>
  <c r="CH75" i="23" s="1"/>
  <c r="KD75" i="23" s="1"/>
  <c r="DC75" i="23" a="1"/>
  <c r="DC75" i="23" s="1"/>
  <c r="KY75" i="23" s="1"/>
  <c r="DS75" i="23" a="1"/>
  <c r="DS75" i="23" s="1"/>
  <c r="LO75" i="23" s="1"/>
  <c r="AD80" i="23" a="1"/>
  <c r="AD80" i="23" s="1"/>
  <c r="HZ80" i="23" s="1"/>
  <c r="BB80" i="23" a="1"/>
  <c r="BB80" i="23" s="1"/>
  <c r="IX80" i="23" s="1"/>
  <c r="AM83" i="23" a="1"/>
  <c r="AM83" i="23" s="1"/>
  <c r="II83" i="23" s="1"/>
  <c r="BB83" i="23" a="1"/>
  <c r="BB83" i="23" s="1"/>
  <c r="IX83" i="23" s="1"/>
  <c r="BS83" i="23" a="1"/>
  <c r="BS83" i="23" s="1"/>
  <c r="JO83" i="23" s="1"/>
  <c r="CI83" i="23" a="1"/>
  <c r="CI83" i="23" s="1"/>
  <c r="KE83" i="23" s="1"/>
  <c r="CY83" i="23" a="1"/>
  <c r="CY83" i="23" s="1"/>
  <c r="KU83" i="23" s="1"/>
  <c r="DP83" i="23" a="1"/>
  <c r="DP83" i="23" s="1"/>
  <c r="LL83" i="23" s="1"/>
  <c r="AB84" i="23" a="1"/>
  <c r="AB84" i="23" s="1"/>
  <c r="HX84" i="23" s="1"/>
  <c r="BJ84" i="23" a="1"/>
  <c r="BJ84" i="23" s="1"/>
  <c r="JF84" i="23" s="1"/>
  <c r="AC85" i="23" a="1"/>
  <c r="AC85" i="23" s="1"/>
  <c r="HY85" i="23" s="1"/>
  <c r="AX85" i="23" a="1"/>
  <c r="AX85" i="23" s="1"/>
  <c r="IT85" i="23" s="1"/>
  <c r="BT85" i="23" a="1"/>
  <c r="BT85" i="23" s="1"/>
  <c r="JP85" i="23" s="1"/>
  <c r="CQ85" i="23" a="1"/>
  <c r="CQ85" i="23" s="1"/>
  <c r="KM85" i="23" s="1"/>
  <c r="DW85" i="23" a="1"/>
  <c r="DW85" i="23" s="1"/>
  <c r="LS85" i="23" s="1"/>
  <c r="AI86" i="23" a="1"/>
  <c r="AI86" i="23" s="1"/>
  <c r="IE86" i="23" s="1"/>
  <c r="BB86" i="23" a="1"/>
  <c r="BB86" i="23" s="1"/>
  <c r="IX86" i="23" s="1"/>
  <c r="CD86" i="23" a="1"/>
  <c r="CD86" i="23" s="1"/>
  <c r="JZ86" i="23" s="1"/>
  <c r="DE86" i="23" a="1"/>
  <c r="DE86" i="23" s="1"/>
  <c r="LA86" i="23" s="1"/>
  <c r="AB87" i="23" a="1"/>
  <c r="AB87" i="23" s="1"/>
  <c r="HX87" i="23" s="1"/>
  <c r="AV87" i="23" a="1"/>
  <c r="AV87" i="23" s="1"/>
  <c r="IR87" i="23" s="1"/>
  <c r="CA87" i="23" a="1"/>
  <c r="CA87" i="23" s="1"/>
  <c r="JW87" i="23" s="1"/>
  <c r="DW87" i="23" a="1"/>
  <c r="DW87" i="23" s="1"/>
  <c r="LS87" i="23" s="1"/>
  <c r="AO88" i="23" a="1"/>
  <c r="AO88" i="23" s="1"/>
  <c r="IK88" i="23" s="1"/>
  <c r="CV88" i="23" a="1"/>
  <c r="CV88" i="23" s="1"/>
  <c r="KR88" i="23" s="1"/>
  <c r="BJ90" i="23" a="1"/>
  <c r="BJ90" i="23" s="1"/>
  <c r="JF90" i="23" s="1"/>
  <c r="AQ93" i="23" a="1"/>
  <c r="AQ93" i="23" s="1"/>
  <c r="IM93" i="23" s="1"/>
  <c r="CJ93" i="23" a="1"/>
  <c r="CJ93" i="23" s="1"/>
  <c r="KF93" i="23" s="1"/>
  <c r="DT93" i="23" a="1"/>
  <c r="DT93" i="23" s="1"/>
  <c r="LP93" i="23" s="1"/>
  <c r="BD95" i="23" a="1"/>
  <c r="BD95" i="23" s="1"/>
  <c r="IZ95" i="23" s="1"/>
  <c r="AL97" i="23" a="1"/>
  <c r="AL97" i="23" s="1"/>
  <c r="IH97" i="23" s="1"/>
  <c r="BK97" i="23" a="1"/>
  <c r="BK97" i="23" s="1"/>
  <c r="JG97" i="23" s="1"/>
  <c r="CV97" i="23" a="1"/>
  <c r="CV97" i="23" s="1"/>
  <c r="KR97" i="23" s="1"/>
  <c r="AT101" i="23" a="1"/>
  <c r="AT101" i="23" s="1"/>
  <c r="IP101" i="23" s="1"/>
  <c r="CI101" i="23" a="1"/>
  <c r="CI101" i="23" s="1"/>
  <c r="KE101" i="23" s="1"/>
  <c r="AF84" i="23" a="1"/>
  <c r="AF84" i="23" s="1"/>
  <c r="IB84" i="23" s="1"/>
  <c r="BM84" i="23" a="1"/>
  <c r="BM84" i="23" s="1"/>
  <c r="JI84" i="23" s="1"/>
  <c r="AE85" i="23" a="1"/>
  <c r="AE85" i="23" s="1"/>
  <c r="IA85" i="23" s="1"/>
  <c r="BB85" i="23" a="1"/>
  <c r="BB85" i="23" s="1"/>
  <c r="IX85" i="23" s="1"/>
  <c r="BV85" i="23" a="1"/>
  <c r="BV85" i="23" s="1"/>
  <c r="JR85" i="23" s="1"/>
  <c r="CV85" i="23" a="1"/>
  <c r="CV85" i="23" s="1"/>
  <c r="KR85" i="23" s="1"/>
  <c r="AJ86" i="23" a="1"/>
  <c r="AJ86" i="23" s="1"/>
  <c r="IF86" i="23" s="1"/>
  <c r="BF86" i="23" a="1"/>
  <c r="BF86" i="23" s="1"/>
  <c r="JB86" i="23" s="1"/>
  <c r="CF86" i="23" a="1"/>
  <c r="CF86" i="23" s="1"/>
  <c r="KB86" i="23" s="1"/>
  <c r="DR86" i="23" a="1"/>
  <c r="DR86" i="23" s="1"/>
  <c r="LN86" i="23" s="1"/>
  <c r="AE87" i="23" a="1"/>
  <c r="AE87" i="23" s="1"/>
  <c r="IA87" i="23" s="1"/>
  <c r="BA87" i="23" a="1"/>
  <c r="BA87" i="23" s="1"/>
  <c r="IW87" i="23" s="1"/>
  <c r="CG87" i="23" a="1"/>
  <c r="CG87" i="23" s="1"/>
  <c r="KC87" i="23" s="1"/>
  <c r="AV88" i="23" a="1"/>
  <c r="AV88" i="23" s="1"/>
  <c r="IR88" i="23" s="1"/>
  <c r="DM88" i="23" a="1"/>
  <c r="DM88" i="23" s="1"/>
  <c r="LI88" i="23" s="1"/>
  <c r="BV90" i="23" a="1"/>
  <c r="BV90" i="23" s="1"/>
  <c r="JR90" i="23" s="1"/>
  <c r="AY93" i="23" a="1"/>
  <c r="AY93" i="23" s="1"/>
  <c r="IU93" i="23" s="1"/>
  <c r="CK93" i="23" a="1"/>
  <c r="CK93" i="23" s="1"/>
  <c r="KG93" i="23" s="1"/>
  <c r="BK95" i="23" a="1"/>
  <c r="BK95" i="23" s="1"/>
  <c r="JG95" i="23" s="1"/>
  <c r="AO97" i="23" a="1"/>
  <c r="AO97" i="23" s="1"/>
  <c r="IK97" i="23" s="1"/>
  <c r="BR97" i="23" a="1"/>
  <c r="BR97" i="23" s="1"/>
  <c r="JN97" i="23" s="1"/>
  <c r="DC97" i="23" a="1"/>
  <c r="DC97" i="23" s="1"/>
  <c r="KY97" i="23" s="1"/>
  <c r="AX98" i="23" a="1"/>
  <c r="AX98" i="23" s="1"/>
  <c r="IT98" i="23" s="1"/>
  <c r="AX101" i="23" a="1"/>
  <c r="AX101" i="23" s="1"/>
  <c r="IT101" i="23" s="1"/>
  <c r="CM101" i="23" a="1"/>
  <c r="CM101" i="23" s="1"/>
  <c r="KI101" i="23" s="1"/>
  <c r="DS86" i="23" a="1"/>
  <c r="DS86" i="23" s="1"/>
  <c r="LO86" i="23" s="1"/>
  <c r="BX90" i="23" a="1"/>
  <c r="BX90" i="23" s="1"/>
  <c r="JT90" i="23" s="1"/>
  <c r="CM93" i="23" a="1"/>
  <c r="CM93" i="23" s="1"/>
  <c r="KI93" i="23" s="1"/>
  <c r="BS97" i="23" a="1"/>
  <c r="BS97" i="23" s="1"/>
  <c r="JO97" i="23" s="1"/>
  <c r="DG97" i="23" a="1"/>
  <c r="DG97" i="23" s="1"/>
  <c r="LC97" i="23" s="1"/>
  <c r="AQ86" i="23" a="1"/>
  <c r="AQ86" i="23" s="1"/>
  <c r="IM86" i="23" s="1"/>
  <c r="BI86" i="23" a="1"/>
  <c r="BI86" i="23" s="1"/>
  <c r="JE86" i="23" s="1"/>
  <c r="CP86" i="23" a="1"/>
  <c r="CP86" i="23" s="1"/>
  <c r="KL86" i="23" s="1"/>
  <c r="DT86" i="23" a="1"/>
  <c r="DT86" i="23" s="1"/>
  <c r="LP86" i="23" s="1"/>
  <c r="BB88" i="23" a="1"/>
  <c r="BB88" i="23" s="1"/>
  <c r="IX88" i="23" s="1"/>
  <c r="DW88" i="23" a="1"/>
  <c r="DW88" i="23" s="1"/>
  <c r="LS88" i="23" s="1"/>
  <c r="CH90" i="23" a="1"/>
  <c r="CH90" i="23" s="1"/>
  <c r="KD90" i="23" s="1"/>
  <c r="BI93" i="23" a="1"/>
  <c r="BI93" i="23" s="1"/>
  <c r="JE93" i="23" s="1"/>
  <c r="CT93" i="23" a="1"/>
  <c r="CT93" i="23" s="1"/>
  <c r="KP93" i="23" s="1"/>
  <c r="AD95" i="23" a="1"/>
  <c r="AD95" i="23" s="1"/>
  <c r="HZ95" i="23" s="1"/>
  <c r="AU97" i="23" a="1"/>
  <c r="AU97" i="23" s="1"/>
  <c r="IQ97" i="23" s="1"/>
  <c r="BW97" i="23" a="1"/>
  <c r="BW97" i="23" s="1"/>
  <c r="JS97" i="23" s="1"/>
  <c r="DN97" i="23" a="1"/>
  <c r="DN97" i="23" s="1"/>
  <c r="LJ97" i="23" s="1"/>
  <c r="AN100" i="23" a="1"/>
  <c r="AN100" i="23" s="1"/>
  <c r="IJ100" i="23" s="1"/>
  <c r="CY101" i="23" a="1"/>
  <c r="CY101" i="23" s="1"/>
  <c r="KU101" i="23" s="1"/>
  <c r="AD75" i="23" a="1"/>
  <c r="AD75" i="23" s="1"/>
  <c r="HZ75" i="23" s="1"/>
  <c r="AT75" i="23" a="1"/>
  <c r="AT75" i="23" s="1"/>
  <c r="IP75" i="23" s="1"/>
  <c r="BI75" i="23" a="1"/>
  <c r="BI75" i="23" s="1"/>
  <c r="JE75" i="23" s="1"/>
  <c r="BY75" i="23" a="1"/>
  <c r="BY75" i="23" s="1"/>
  <c r="JU75" i="23" s="1"/>
  <c r="CQ75" i="23" a="1"/>
  <c r="CQ75" i="23" s="1"/>
  <c r="KM75" i="23" s="1"/>
  <c r="DJ75" i="23" a="1"/>
  <c r="DJ75" i="23" s="1"/>
  <c r="LF75" i="23" s="1"/>
  <c r="AF83" i="23" a="1"/>
  <c r="AF83" i="23" s="1"/>
  <c r="IB83" i="23" s="1"/>
  <c r="AV83" i="23" a="1"/>
  <c r="AV83" i="23" s="1"/>
  <c r="IR83" i="23" s="1"/>
  <c r="BK83" i="23" a="1"/>
  <c r="BK83" i="23" s="1"/>
  <c r="JG83" i="23" s="1"/>
  <c r="BZ83" i="23" a="1"/>
  <c r="BZ83" i="23" s="1"/>
  <c r="JV83" i="23" s="1"/>
  <c r="CQ83" i="23" a="1"/>
  <c r="CQ83" i="23" s="1"/>
  <c r="KM83" i="23" s="1"/>
  <c r="AL85" i="23" a="1"/>
  <c r="AL85" i="23" s="1"/>
  <c r="IH85" i="23" s="1"/>
  <c r="BH85" i="23" a="1"/>
  <c r="BH85" i="23" s="1"/>
  <c r="JD85" i="23" s="1"/>
  <c r="CD85" i="23" a="1"/>
  <c r="CD85" i="23" s="1"/>
  <c r="JZ85" i="23" s="1"/>
  <c r="AS86" i="23" a="1"/>
  <c r="AS86" i="23" s="1"/>
  <c r="IO86" i="23" s="1"/>
  <c r="BO86" i="23" a="1"/>
  <c r="BO86" i="23" s="1"/>
  <c r="JK86" i="23" s="1"/>
  <c r="CQ86" i="23" a="1"/>
  <c r="CQ86" i="23" s="1"/>
  <c r="KM86" i="23" s="1"/>
  <c r="AL87" i="23" a="1"/>
  <c r="AL87" i="23" s="1"/>
  <c r="IH87" i="23" s="1"/>
  <c r="BK87" i="23" a="1"/>
  <c r="BK87" i="23" s="1"/>
  <c r="JG87" i="23" s="1"/>
  <c r="CS87" i="23" a="1"/>
  <c r="CS87" i="23" s="1"/>
  <c r="KO87" i="23" s="1"/>
  <c r="BL88" i="23" a="1"/>
  <c r="BL88" i="23" s="1"/>
  <c r="JH88" i="23" s="1"/>
  <c r="AK90" i="23" a="1"/>
  <c r="AK90" i="23" s="1"/>
  <c r="IG90" i="23" s="1"/>
  <c r="CT90" i="23" a="1"/>
  <c r="CT90" i="23" s="1"/>
  <c r="KP90" i="23" s="1"/>
  <c r="AB93" i="23" a="1"/>
  <c r="AB93" i="23" s="1"/>
  <c r="HX93" i="23" s="1"/>
  <c r="BL93" i="23" a="1"/>
  <c r="BL93" i="23" s="1"/>
  <c r="JH93" i="23" s="1"/>
  <c r="DC93" i="23" a="1"/>
  <c r="DC93" i="23" s="1"/>
  <c r="KY93" i="23" s="1"/>
  <c r="AL95" i="23" a="1"/>
  <c r="AL95" i="23" s="1"/>
  <c r="IH95" i="23" s="1"/>
  <c r="AB97" i="23" a="1"/>
  <c r="AB97" i="23" s="1"/>
  <c r="HX97" i="23" s="1"/>
  <c r="AV97" i="23" a="1"/>
  <c r="AV97" i="23" s="1"/>
  <c r="IR97" i="23" s="1"/>
  <c r="CD97" i="23" a="1"/>
  <c r="CD97" i="23" s="1"/>
  <c r="JZ97" i="23" s="1"/>
  <c r="DU97" i="23" a="1"/>
  <c r="DU97" i="23" s="1"/>
  <c r="LQ97" i="23" s="1"/>
  <c r="AO100" i="23" a="1"/>
  <c r="AO100" i="23" s="1"/>
  <c r="IK100" i="23" s="1"/>
  <c r="BM101" i="23" a="1"/>
  <c r="BM101" i="23" s="1"/>
  <c r="JI101" i="23" s="1"/>
  <c r="DC101" i="23" a="1"/>
  <c r="DC101" i="23" s="1"/>
  <c r="KY101" i="23" s="1"/>
  <c r="DG102" i="23" a="1"/>
  <c r="DG102" i="23" s="1"/>
  <c r="LC102" i="23" s="1"/>
  <c r="AX90" i="23" a="1"/>
  <c r="AX90" i="23" s="1"/>
  <c r="IT90" i="23" s="1"/>
  <c r="CY90" i="23" a="1"/>
  <c r="CY90" i="23" s="1"/>
  <c r="KU90" i="23" s="1"/>
  <c r="AH93" i="23" a="1"/>
  <c r="AH93" i="23" s="1"/>
  <c r="ID93" i="23" s="1"/>
  <c r="BQ93" i="23" a="1"/>
  <c r="BQ93" i="23" s="1"/>
  <c r="JM93" i="23" s="1"/>
  <c r="DE93" i="23" a="1"/>
  <c r="DE93" i="23" s="1"/>
  <c r="LA93" i="23" s="1"/>
  <c r="AO95" i="23" a="1"/>
  <c r="AO95" i="23" s="1"/>
  <c r="IK95" i="23" s="1"/>
  <c r="AE97" i="23" a="1"/>
  <c r="AE97" i="23" s="1"/>
  <c r="IA97" i="23" s="1"/>
  <c r="BA97" i="23" a="1"/>
  <c r="BA97" i="23" s="1"/>
  <c r="IW97" i="23" s="1"/>
  <c r="CE97" i="23" a="1"/>
  <c r="CE97" i="23" s="1"/>
  <c r="KA97" i="23" s="1"/>
  <c r="BF100" i="23" a="1"/>
  <c r="BF100" i="23" s="1"/>
  <c r="JB100" i="23" s="1"/>
  <c r="AF101" i="23" a="1"/>
  <c r="AF101" i="23" s="1"/>
  <c r="IB101" i="23" s="1"/>
  <c r="BS101" i="23" a="1"/>
  <c r="BS101" i="23" s="1"/>
  <c r="JO101" i="23" s="1"/>
  <c r="DI101" i="23" a="1"/>
  <c r="DI101" i="23" s="1"/>
  <c r="LE101" i="23" s="1"/>
  <c r="AE86" i="23" a="1"/>
  <c r="AE86" i="23" s="1"/>
  <c r="IA86" i="23" s="1"/>
  <c r="AX86" i="23" a="1"/>
  <c r="AX86" i="23" s="1"/>
  <c r="IT86" i="23" s="1"/>
  <c r="BS86" i="23" a="1"/>
  <c r="BS86" i="23" s="1"/>
  <c r="JO86" i="23" s="1"/>
  <c r="DC86" i="23" a="1"/>
  <c r="DC86" i="23" s="1"/>
  <c r="KY86" i="23" s="1"/>
  <c r="AH88" i="23" a="1"/>
  <c r="AH88" i="23" s="1"/>
  <c r="ID88" i="23" s="1"/>
  <c r="AY90" i="23" a="1"/>
  <c r="AY90" i="23" s="1"/>
  <c r="IU90" i="23" s="1"/>
  <c r="DL90" i="23" a="1"/>
  <c r="DL90" i="23" s="1"/>
  <c r="LH90" i="23" s="1"/>
  <c r="AJ93" i="23" a="1"/>
  <c r="AJ93" i="23" s="1"/>
  <c r="IF93" i="23" s="1"/>
  <c r="BU93" i="23" a="1"/>
  <c r="BU93" i="23" s="1"/>
  <c r="JQ93" i="23" s="1"/>
  <c r="DK93" i="23" a="1"/>
  <c r="DK93" i="23" s="1"/>
  <c r="LG93" i="23" s="1"/>
  <c r="AT95" i="23" a="1"/>
  <c r="AT95" i="23" s="1"/>
  <c r="IP95" i="23" s="1"/>
  <c r="AI97" i="23" a="1"/>
  <c r="AI97" i="23" s="1"/>
  <c r="IE97" i="23" s="1"/>
  <c r="BE97" i="23" a="1"/>
  <c r="BE97" i="23" s="1"/>
  <c r="JA97" i="23" s="1"/>
  <c r="CK97" i="23" a="1"/>
  <c r="CK97" i="23" s="1"/>
  <c r="KG97" i="23" s="1"/>
  <c r="CQ100" i="23" a="1"/>
  <c r="CQ100" i="23" s="1"/>
  <c r="KM100" i="23" s="1"/>
  <c r="AK101" i="23" a="1"/>
  <c r="AK101" i="23" s="1"/>
  <c r="IG101" i="23" s="1"/>
  <c r="BW101" i="23" a="1"/>
  <c r="BW101" i="23" s="1"/>
  <c r="JS101" i="23" s="1"/>
  <c r="DO101" i="23" a="1"/>
  <c r="DO101" i="23" s="1"/>
  <c r="LK101" i="23" s="1"/>
  <c r="AJ4" i="23" a="1"/>
  <c r="AJ4" i="23" s="1"/>
  <c r="IF4" i="23" s="1"/>
  <c r="CV4" i="23" a="1"/>
  <c r="CV4" i="23" s="1"/>
  <c r="KR4" i="23" s="1"/>
  <c r="BE4" i="23" a="1"/>
  <c r="BE4" i="23" s="1"/>
  <c r="JA4" i="23" s="1"/>
  <c r="DA4" i="23" a="1"/>
  <c r="DA4" i="23" s="1"/>
  <c r="KW4" i="23" s="1"/>
  <c r="AP4" i="23" a="1"/>
  <c r="AP4" i="23" s="1"/>
  <c r="IL4" i="23" s="1"/>
  <c r="BV4" i="23" a="1"/>
  <c r="BV4" i="23" s="1"/>
  <c r="JR4" i="23" s="1"/>
  <c r="DB4" i="23" a="1"/>
  <c r="DB4" i="23" s="1"/>
  <c r="KX4" i="23" s="1"/>
  <c r="AF5" i="23" a="1"/>
  <c r="AF5" i="23" s="1"/>
  <c r="IB5" i="23" s="1"/>
  <c r="AV5" i="23" a="1"/>
  <c r="AV5" i="23" s="1"/>
  <c r="IR5" i="23" s="1"/>
  <c r="CB5" i="23" a="1"/>
  <c r="CB5" i="23" s="1"/>
  <c r="JX5" i="23" s="1"/>
  <c r="CR5" i="23" a="1"/>
  <c r="CR5" i="23" s="1"/>
  <c r="KN5" i="23" s="1"/>
  <c r="AH6" i="23" a="1"/>
  <c r="AH6" i="23" s="1"/>
  <c r="ID6" i="23" s="1"/>
  <c r="AV6" i="23" a="1"/>
  <c r="AV6" i="23" s="1"/>
  <c r="IR6" i="23" s="1"/>
  <c r="BU6" i="23" a="1"/>
  <c r="BU6" i="23" s="1"/>
  <c r="JQ6" i="23" s="1"/>
  <c r="CJ6" i="23" a="1"/>
  <c r="CJ6" i="23" s="1"/>
  <c r="KF6" i="23" s="1"/>
  <c r="DP6" i="23" a="1"/>
  <c r="DP6" i="23" s="1"/>
  <c r="LL6" i="23" s="1"/>
  <c r="AC8" i="23" a="1"/>
  <c r="AC8" i="23" s="1"/>
  <c r="HY8" i="23" s="1"/>
  <c r="CE8" i="23" a="1"/>
  <c r="CE8" i="23" s="1"/>
  <c r="KA8" i="23" s="1"/>
  <c r="AQ4" i="23" a="1"/>
  <c r="AQ4" i="23" s="1"/>
  <c r="IM4" i="23" s="1"/>
  <c r="BG4" i="23" a="1"/>
  <c r="BG4" i="23" s="1"/>
  <c r="JC4" i="23" s="1"/>
  <c r="BW4" i="23" a="1"/>
  <c r="BW4" i="23" s="1"/>
  <c r="JS4" i="23" s="1"/>
  <c r="CM4" i="23" a="1"/>
  <c r="CM4" i="23" s="1"/>
  <c r="KI4" i="23" s="1"/>
  <c r="DC4" i="23" a="1"/>
  <c r="DC4" i="23" s="1"/>
  <c r="KY4" i="23" s="1"/>
  <c r="DS4" i="23" a="1"/>
  <c r="DS4" i="23" s="1"/>
  <c r="LO4" i="23" s="1"/>
  <c r="AG5" i="23" a="1"/>
  <c r="AG5" i="23" s="1"/>
  <c r="IC5" i="23" s="1"/>
  <c r="AW5" i="23" a="1"/>
  <c r="AW5" i="23" s="1"/>
  <c r="IS5" i="23" s="1"/>
  <c r="BM5" i="23" a="1"/>
  <c r="BM5" i="23" s="1"/>
  <c r="JI5" i="23" s="1"/>
  <c r="CC5" i="23" a="1"/>
  <c r="CC5" i="23" s="1"/>
  <c r="JY5" i="23" s="1"/>
  <c r="CS5" i="23" a="1"/>
  <c r="CS5" i="23" s="1"/>
  <c r="KO5" i="23" s="1"/>
  <c r="DI5" i="23" a="1"/>
  <c r="DI5" i="23" s="1"/>
  <c r="LE5" i="23" s="1"/>
  <c r="AI6" i="23" a="1"/>
  <c r="AI6" i="23" s="1"/>
  <c r="IE6" i="23" s="1"/>
  <c r="AW6" i="23" a="1"/>
  <c r="AW6" i="23" s="1"/>
  <c r="IS6" i="23" s="1"/>
  <c r="BK6" i="23" a="1"/>
  <c r="BK6" i="23" s="1"/>
  <c r="JG6" i="23" s="1"/>
  <c r="BV6" i="23" a="1"/>
  <c r="BV6" i="23" s="1"/>
  <c r="JR6" i="23" s="1"/>
  <c r="CK6" i="23" a="1"/>
  <c r="CK6" i="23" s="1"/>
  <c r="KG6" i="23" s="1"/>
  <c r="DA6" i="23" a="1"/>
  <c r="DA6" i="23" s="1"/>
  <c r="KW6" i="23" s="1"/>
  <c r="DQ6" i="23" a="1"/>
  <c r="DQ6" i="23" s="1"/>
  <c r="LM6" i="23" s="1"/>
  <c r="AD7" i="23" a="1"/>
  <c r="AD7" i="23" s="1"/>
  <c r="HZ7" i="23" s="1"/>
  <c r="AN7" i="23" a="1"/>
  <c r="AN7" i="23" s="1"/>
  <c r="IJ7" i="23" s="1"/>
  <c r="AX7" i="23" a="1"/>
  <c r="AX7" i="23" s="1"/>
  <c r="IT7" i="23" s="1"/>
  <c r="BJ7" i="23" a="1"/>
  <c r="BJ7" i="23" s="1"/>
  <c r="JF7" i="23" s="1"/>
  <c r="BT7" i="23" a="1"/>
  <c r="BT7" i="23" s="1"/>
  <c r="JP7" i="23" s="1"/>
  <c r="CD7" i="23" a="1"/>
  <c r="CD7" i="23" s="1"/>
  <c r="JZ7" i="23" s="1"/>
  <c r="CP7" i="23" a="1"/>
  <c r="CP7" i="23" s="1"/>
  <c r="KL7" i="23" s="1"/>
  <c r="CZ7" i="23" a="1"/>
  <c r="CZ7" i="23" s="1"/>
  <c r="KV7" i="23" s="1"/>
  <c r="DJ7" i="23" a="1"/>
  <c r="DJ7" i="23" s="1"/>
  <c r="LF7" i="23" s="1"/>
  <c r="DV7" i="23" a="1"/>
  <c r="DV7" i="23" s="1"/>
  <c r="LR7" i="23" s="1"/>
  <c r="AD8" i="23" a="1"/>
  <c r="AD8" i="23" s="1"/>
  <c r="HZ8" i="23" s="1"/>
  <c r="AM8" i="23" a="1"/>
  <c r="AM8" i="23" s="1"/>
  <c r="II8" i="23" s="1"/>
  <c r="AV8" i="23" a="1"/>
  <c r="AV8" i="23" s="1"/>
  <c r="IR8" i="23" s="1"/>
  <c r="BE8" i="23" a="1"/>
  <c r="BE8" i="23" s="1"/>
  <c r="JA8" i="23" s="1"/>
  <c r="BN8" i="23" a="1"/>
  <c r="BN8" i="23" s="1"/>
  <c r="JJ8" i="23" s="1"/>
  <c r="BW8" i="23" a="1"/>
  <c r="BW8" i="23" s="1"/>
  <c r="JS8" i="23" s="1"/>
  <c r="CG8" i="23" a="1"/>
  <c r="CG8" i="23" s="1"/>
  <c r="KC8" i="23" s="1"/>
  <c r="CP8" i="23" a="1"/>
  <c r="CP8" i="23" s="1"/>
  <c r="KL8" i="23" s="1"/>
  <c r="CY8" i="23" a="1"/>
  <c r="CY8" i="23" s="1"/>
  <c r="KU8" i="23" s="1"/>
  <c r="DH8" i="23" a="1"/>
  <c r="DH8" i="23" s="1"/>
  <c r="LD8" i="23" s="1"/>
  <c r="DQ8" i="23" a="1"/>
  <c r="DQ8" i="23" s="1"/>
  <c r="LM8" i="23" s="1"/>
  <c r="BS9" i="23" a="1"/>
  <c r="BS9" i="23" s="1"/>
  <c r="JO9" i="23" s="1"/>
  <c r="AK10" i="23" a="1"/>
  <c r="AK10" i="23" s="1"/>
  <c r="IG10" i="23" s="1"/>
  <c r="BG10" i="23" a="1"/>
  <c r="BG10" i="23" s="1"/>
  <c r="JC10" i="23" s="1"/>
  <c r="BZ10" i="23" a="1"/>
  <c r="BZ10" i="23" s="1"/>
  <c r="JV10" i="23" s="1"/>
  <c r="CW10" i="23" a="1"/>
  <c r="CW10" i="23" s="1"/>
  <c r="KS10" i="23" s="1"/>
  <c r="DS10" i="23" a="1"/>
  <c r="DS10" i="23" s="1"/>
  <c r="LO10" i="23" s="1"/>
  <c r="AH11" i="23" a="1"/>
  <c r="AH11" i="23" s="1"/>
  <c r="ID11" i="23" s="1"/>
  <c r="CO11" i="23" a="1"/>
  <c r="CO11" i="23" s="1"/>
  <c r="KK11" i="23" s="1"/>
  <c r="AH13" i="23" a="1"/>
  <c r="AH13" i="23" s="1"/>
  <c r="ID13" i="23" s="1"/>
  <c r="AX13" i="23" a="1"/>
  <c r="AX13" i="23" s="1"/>
  <c r="IT13" i="23" s="1"/>
  <c r="BN13" i="23" a="1"/>
  <c r="BN13" i="23" s="1"/>
  <c r="JJ13" i="23" s="1"/>
  <c r="CD13" i="23" a="1"/>
  <c r="CD13" i="23" s="1"/>
  <c r="JZ13" i="23" s="1"/>
  <c r="CT13" i="23" a="1"/>
  <c r="CT13" i="23" s="1"/>
  <c r="KP13" i="23" s="1"/>
  <c r="DJ13" i="23" a="1"/>
  <c r="DJ13" i="23" s="1"/>
  <c r="LF13" i="23" s="1"/>
  <c r="AO14" i="23" a="1"/>
  <c r="AO14" i="23" s="1"/>
  <c r="IK14" i="23" s="1"/>
  <c r="BF14" i="23" a="1"/>
  <c r="BF14" i="23" s="1"/>
  <c r="JB14" i="23" s="1"/>
  <c r="CA14" i="23" a="1"/>
  <c r="CA14" i="23" s="1"/>
  <c r="JW14" i="23" s="1"/>
  <c r="CR14" i="23" a="1"/>
  <c r="CR14" i="23" s="1"/>
  <c r="KN14" i="23" s="1"/>
  <c r="DJ14" i="23" a="1"/>
  <c r="DJ14" i="23" s="1"/>
  <c r="LF14" i="23" s="1"/>
  <c r="AY15" i="23" a="1"/>
  <c r="AY15" i="23" s="1"/>
  <c r="IU15" i="23" s="1"/>
  <c r="BU15" i="23" a="1"/>
  <c r="BU15" i="23" s="1"/>
  <c r="JQ15" i="23" s="1"/>
  <c r="CR15" i="23" a="1"/>
  <c r="CR15" i="23" s="1"/>
  <c r="KN15" i="23" s="1"/>
  <c r="AM16" i="23" a="1"/>
  <c r="AM16" i="23" s="1"/>
  <c r="II16" i="23" s="1"/>
  <c r="BS16" i="23" a="1"/>
  <c r="BS16" i="23" s="1"/>
  <c r="JO16" i="23" s="1"/>
  <c r="CV16" i="23" a="1"/>
  <c r="CV16" i="23" s="1"/>
  <c r="KR16" i="23" s="1"/>
  <c r="AL17" i="23" a="1"/>
  <c r="AL17" i="23" s="1"/>
  <c r="IH17" i="23" s="1"/>
  <c r="AZ17" i="23" a="1"/>
  <c r="AZ17" i="23" s="1"/>
  <c r="IV17" i="23" s="1"/>
  <c r="BN17" i="23" a="1"/>
  <c r="BN17" i="23" s="1"/>
  <c r="JJ17" i="23" s="1"/>
  <c r="CA17" i="23" a="1"/>
  <c r="CA17" i="23" s="1"/>
  <c r="JW17" i="23" s="1"/>
  <c r="CO17" i="23" a="1"/>
  <c r="CO17" i="23" s="1"/>
  <c r="KK17" i="23" s="1"/>
  <c r="DC17" i="23" a="1"/>
  <c r="DC17" i="23" s="1"/>
  <c r="KY17" i="23" s="1"/>
  <c r="DP17" i="23" a="1"/>
  <c r="DP17" i="23" s="1"/>
  <c r="LL17" i="23" s="1"/>
  <c r="AI18" i="23" a="1"/>
  <c r="AI18" i="23" s="1"/>
  <c r="IE18" i="23" s="1"/>
  <c r="BN19" i="23" a="1"/>
  <c r="BN19" i="23" s="1"/>
  <c r="JJ19" i="23" s="1"/>
  <c r="AO20" i="23" a="1"/>
  <c r="AO20" i="23" s="1"/>
  <c r="IK20" i="23" s="1"/>
  <c r="BH20" i="23" a="1"/>
  <c r="BH20" i="23" s="1"/>
  <c r="JD20" i="23" s="1"/>
  <c r="CB20" i="23" a="1"/>
  <c r="CB20" i="23" s="1"/>
  <c r="JX20" i="23" s="1"/>
  <c r="DA20" i="23" a="1"/>
  <c r="DA20" i="23" s="1"/>
  <c r="KW20" i="23" s="1"/>
  <c r="DT20" i="23" a="1"/>
  <c r="DT20" i="23" s="1"/>
  <c r="LP20" i="23" s="1"/>
  <c r="AV21" i="23" a="1"/>
  <c r="AV21" i="23" s="1"/>
  <c r="IR21" i="23" s="1"/>
  <c r="AG22" i="23" a="1"/>
  <c r="AG22" i="23" s="1"/>
  <c r="IC22" i="23" s="1"/>
  <c r="AQ22" i="23" a="1"/>
  <c r="AQ22" i="23" s="1"/>
  <c r="IM22" i="23" s="1"/>
  <c r="BD22" i="23" a="1"/>
  <c r="BD22" i="23" s="1"/>
  <c r="IZ22" i="23" s="1"/>
  <c r="BO22" i="23" a="1"/>
  <c r="BO22" i="23" s="1"/>
  <c r="JK22" i="23" s="1"/>
  <c r="CB22" i="23" a="1"/>
  <c r="CB22" i="23" s="1"/>
  <c r="JX22" i="23" s="1"/>
  <c r="CO22" i="23" a="1"/>
  <c r="CO22" i="23" s="1"/>
  <c r="KK22" i="23" s="1"/>
  <c r="CZ22" i="23" a="1"/>
  <c r="CZ22" i="23" s="1"/>
  <c r="KV22" i="23" s="1"/>
  <c r="DM22" i="23" a="1"/>
  <c r="DM22" i="23" s="1"/>
  <c r="LI22" i="23" s="1"/>
  <c r="AO24" i="23" a="1"/>
  <c r="AO24" i="23" s="1"/>
  <c r="IK24" i="23" s="1"/>
  <c r="BQ24" i="23" a="1"/>
  <c r="BQ24" i="23" s="1"/>
  <c r="JM24" i="23" s="1"/>
  <c r="CS24" i="23" a="1"/>
  <c r="CS24" i="23" s="1"/>
  <c r="KO24" i="23" s="1"/>
  <c r="DW26" i="23" a="1"/>
  <c r="DW26" i="23" s="1"/>
  <c r="LS26" i="23" s="1"/>
  <c r="DU26" i="23" a="1"/>
  <c r="DU26" i="23" s="1"/>
  <c r="LQ26" i="23" s="1"/>
  <c r="DC26" i="23" a="1"/>
  <c r="DC26" i="23" s="1"/>
  <c r="KY26" i="23" s="1"/>
  <c r="CK26" i="23" a="1"/>
  <c r="CK26" i="23" s="1"/>
  <c r="KG26" i="23" s="1"/>
  <c r="BR26" i="23" a="1"/>
  <c r="BR26" i="23" s="1"/>
  <c r="JN26" i="23" s="1"/>
  <c r="AZ26" i="23" a="1"/>
  <c r="AZ26" i="23" s="1"/>
  <c r="IV26" i="23" s="1"/>
  <c r="AL26" i="23" a="1"/>
  <c r="AL26" i="23" s="1"/>
  <c r="IH26" i="23" s="1"/>
  <c r="DQ26" i="23" a="1"/>
  <c r="DQ26" i="23" s="1"/>
  <c r="LM26" i="23" s="1"/>
  <c r="CT26" i="23" a="1"/>
  <c r="CT26" i="23" s="1"/>
  <c r="KP26" i="23" s="1"/>
  <c r="BY26" i="23" a="1"/>
  <c r="BY26" i="23" s="1"/>
  <c r="JU26" i="23" s="1"/>
  <c r="BF26" i="23" a="1"/>
  <c r="BF26" i="23" s="1"/>
  <c r="JB26" i="23" s="1"/>
  <c r="AM26" i="23" a="1"/>
  <c r="AM26" i="23" s="1"/>
  <c r="II26" i="23" s="1"/>
  <c r="DI26" i="23" a="1"/>
  <c r="DI26" i="23" s="1"/>
  <c r="LE26" i="23" s="1"/>
  <c r="CO26" i="23" a="1"/>
  <c r="CO26" i="23" s="1"/>
  <c r="KK26" i="23" s="1"/>
  <c r="BP26" i="23" a="1"/>
  <c r="BP26" i="23" s="1"/>
  <c r="JL26" i="23" s="1"/>
  <c r="AW26" i="23" a="1"/>
  <c r="AW26" i="23" s="1"/>
  <c r="IS26" i="23" s="1"/>
  <c r="AE26" i="23" a="1"/>
  <c r="AE26" i="23" s="1"/>
  <c r="IA26" i="23" s="1"/>
  <c r="DR26" i="23" a="1"/>
  <c r="DR26" i="23" s="1"/>
  <c r="LN26" i="23" s="1"/>
  <c r="CX26" i="23" a="1"/>
  <c r="CX26" i="23" s="1"/>
  <c r="KT26" i="23" s="1"/>
  <c r="CA26" i="23" a="1"/>
  <c r="CA26" i="23" s="1"/>
  <c r="JW26" i="23" s="1"/>
  <c r="BG26" i="23" a="1"/>
  <c r="BG26" i="23" s="1"/>
  <c r="JC26" i="23" s="1"/>
  <c r="AO26" i="23" a="1"/>
  <c r="AO26" i="23" s="1"/>
  <c r="IK26" i="23" s="1"/>
  <c r="AC26" i="23" a="1"/>
  <c r="AC26" i="23" s="1"/>
  <c r="HY26" i="23" s="1"/>
  <c r="BE26" i="23" a="1"/>
  <c r="BE26" i="23" s="1"/>
  <c r="JA26" i="23" s="1"/>
  <c r="CH26" i="23" a="1"/>
  <c r="CH26" i="23" s="1"/>
  <c r="KD26" i="23" s="1"/>
  <c r="DS26" i="23" a="1"/>
  <c r="DS26" i="23" s="1"/>
  <c r="LO26" i="23" s="1"/>
  <c r="AP30" i="23" a="1"/>
  <c r="AP30" i="23" s="1"/>
  <c r="IL30" i="23" s="1"/>
  <c r="BQ30" i="23" a="1"/>
  <c r="BQ30" i="23" s="1"/>
  <c r="JM30" i="23" s="1"/>
  <c r="CT30" i="23" a="1"/>
  <c r="CT30" i="23" s="1"/>
  <c r="KP30" i="23" s="1"/>
  <c r="DV30" i="23" a="1"/>
  <c r="DV30" i="23" s="1"/>
  <c r="LR30" i="23" s="1"/>
  <c r="AZ4" i="23" a="1"/>
  <c r="AZ4" i="23" s="1"/>
  <c r="IV4" i="23" s="1"/>
  <c r="DL4" i="23" a="1"/>
  <c r="DL4" i="23" s="1"/>
  <c r="LH4" i="23" s="1"/>
  <c r="AR4" i="23" a="1"/>
  <c r="AR4" i="23" s="1"/>
  <c r="IN4" i="23" s="1"/>
  <c r="BH4" i="23" a="1"/>
  <c r="BH4" i="23" s="1"/>
  <c r="JD4" i="23" s="1"/>
  <c r="BX4" i="23" a="1"/>
  <c r="BX4" i="23" s="1"/>
  <c r="JT4" i="23" s="1"/>
  <c r="CN4" i="23" a="1"/>
  <c r="CN4" i="23" s="1"/>
  <c r="KJ4" i="23" s="1"/>
  <c r="DD4" i="23" a="1"/>
  <c r="DD4" i="23" s="1"/>
  <c r="KZ4" i="23" s="1"/>
  <c r="DT4" i="23" a="1"/>
  <c r="DT4" i="23" s="1"/>
  <c r="LP4" i="23" s="1"/>
  <c r="CZ8" i="23" a="1"/>
  <c r="CZ8" i="23" s="1"/>
  <c r="KV8" i="23" s="1"/>
  <c r="DI8" i="23" a="1"/>
  <c r="DI8" i="23" s="1"/>
  <c r="LE8" i="23" s="1"/>
  <c r="DR8" i="23" a="1"/>
  <c r="DR8" i="23" s="1"/>
  <c r="LN8" i="23" s="1"/>
  <c r="CA9" i="23" a="1"/>
  <c r="CA9" i="23" s="1"/>
  <c r="JW9" i="23" s="1"/>
  <c r="AL10" i="23" a="1"/>
  <c r="AL10" i="23" s="1"/>
  <c r="IH10" i="23" s="1"/>
  <c r="BI10" i="23" a="1"/>
  <c r="BI10" i="23" s="1"/>
  <c r="JE10" i="23" s="1"/>
  <c r="CE10" i="23" a="1"/>
  <c r="CE10" i="23" s="1"/>
  <c r="KA10" i="23" s="1"/>
  <c r="CX10" i="23" a="1"/>
  <c r="CX10" i="23" s="1"/>
  <c r="KT10" i="23" s="1"/>
  <c r="DU10" i="23" a="1"/>
  <c r="DU10" i="23" s="1"/>
  <c r="LQ10" i="23" s="1"/>
  <c r="AI13" i="23" a="1"/>
  <c r="AI13" i="23" s="1"/>
  <c r="IE13" i="23" s="1"/>
  <c r="AY13" i="23" a="1"/>
  <c r="AY13" i="23" s="1"/>
  <c r="IU13" i="23" s="1"/>
  <c r="BO13" i="23" a="1"/>
  <c r="BO13" i="23" s="1"/>
  <c r="JK13" i="23" s="1"/>
  <c r="CE13" i="23" a="1"/>
  <c r="CE13" i="23" s="1"/>
  <c r="KA13" i="23" s="1"/>
  <c r="CU13" i="23" a="1"/>
  <c r="CU13" i="23" s="1"/>
  <c r="KQ13" i="23" s="1"/>
  <c r="DK13" i="23" a="1"/>
  <c r="DK13" i="23" s="1"/>
  <c r="LG13" i="23" s="1"/>
  <c r="AP14" i="23" a="1"/>
  <c r="AP14" i="23" s="1"/>
  <c r="IL14" i="23" s="1"/>
  <c r="BK14" i="23" a="1"/>
  <c r="BK14" i="23" s="1"/>
  <c r="JG14" i="23" s="1"/>
  <c r="CB14" i="23" a="1"/>
  <c r="CB14" i="23" s="1"/>
  <c r="JX14" i="23" s="1"/>
  <c r="CT14" i="23" a="1"/>
  <c r="CT14" i="23" s="1"/>
  <c r="KP14" i="23" s="1"/>
  <c r="DO14" i="23" a="1"/>
  <c r="DO14" i="23" s="1"/>
  <c r="LK14" i="23" s="1"/>
  <c r="AF15" i="23" a="1"/>
  <c r="AF15" i="23" s="1"/>
  <c r="IB15" i="23" s="1"/>
  <c r="AZ15" i="23" a="1"/>
  <c r="AZ15" i="23" s="1"/>
  <c r="IV15" i="23" s="1"/>
  <c r="BW15" i="23" a="1"/>
  <c r="BW15" i="23" s="1"/>
  <c r="JS15" i="23" s="1"/>
  <c r="AT16" i="23" a="1"/>
  <c r="AT16" i="23" s="1"/>
  <c r="IP16" i="23" s="1"/>
  <c r="BT16" i="23" a="1"/>
  <c r="BT16" i="23" s="1"/>
  <c r="JP16" i="23" s="1"/>
  <c r="DF16" i="23" a="1"/>
  <c r="DF16" i="23" s="1"/>
  <c r="LB16" i="23" s="1"/>
  <c r="AM17" i="23" a="1"/>
  <c r="AM17" i="23" s="1"/>
  <c r="II17" i="23" s="1"/>
  <c r="BA17" i="23" a="1"/>
  <c r="BA17" i="23" s="1"/>
  <c r="IW17" i="23" s="1"/>
  <c r="BO17" i="23" a="1"/>
  <c r="BO17" i="23" s="1"/>
  <c r="JK17" i="23" s="1"/>
  <c r="CB17" i="23" a="1"/>
  <c r="CB17" i="23" s="1"/>
  <c r="JX17" i="23" s="1"/>
  <c r="CP17" i="23" a="1"/>
  <c r="CP17" i="23" s="1"/>
  <c r="KL17" i="23" s="1"/>
  <c r="DD17" i="23" a="1"/>
  <c r="DD17" i="23" s="1"/>
  <c r="KZ17" i="23" s="1"/>
  <c r="DS17" i="23" a="1"/>
  <c r="DS17" i="23" s="1"/>
  <c r="LO17" i="23" s="1"/>
  <c r="CE18" i="23" a="1"/>
  <c r="CE18" i="23" s="1"/>
  <c r="KA18" i="23" s="1"/>
  <c r="AH18" i="23" a="1"/>
  <c r="AH18" i="23" s="1"/>
  <c r="ID18" i="23" s="1"/>
  <c r="AT18" i="23" a="1"/>
  <c r="AT18" i="23" s="1"/>
  <c r="IP18" i="23" s="1"/>
  <c r="CW18" i="23" a="1"/>
  <c r="CW18" i="23" s="1"/>
  <c r="KS18" i="23" s="1"/>
  <c r="BP19" i="23" a="1"/>
  <c r="BP19" i="23" s="1"/>
  <c r="JL19" i="23" s="1"/>
  <c r="AP20" i="23" a="1"/>
  <c r="AP20" i="23" s="1"/>
  <c r="IL20" i="23" s="1"/>
  <c r="BI20" i="23" a="1"/>
  <c r="BI20" i="23" s="1"/>
  <c r="JE20" i="23" s="1"/>
  <c r="CI20" i="23" a="1"/>
  <c r="CI20" i="23" s="1"/>
  <c r="KE20" i="23" s="1"/>
  <c r="DB20" i="23" a="1"/>
  <c r="DB20" i="23" s="1"/>
  <c r="KX20" i="23" s="1"/>
  <c r="DU20" i="23" a="1"/>
  <c r="DU20" i="23" s="1"/>
  <c r="LQ20" i="23" s="1"/>
  <c r="AH22" i="23" a="1"/>
  <c r="AH22" i="23" s="1"/>
  <c r="ID22" i="23" s="1"/>
  <c r="AS22" i="23" a="1"/>
  <c r="AS22" i="23" s="1"/>
  <c r="IO22" i="23" s="1"/>
  <c r="BE22" i="23" a="1"/>
  <c r="BE22" i="23" s="1"/>
  <c r="JA22" i="23" s="1"/>
  <c r="BR22" i="23" a="1"/>
  <c r="BR22" i="23" s="1"/>
  <c r="JN22" i="23" s="1"/>
  <c r="CC22" i="23" a="1"/>
  <c r="CC22" i="23" s="1"/>
  <c r="JY22" i="23" s="1"/>
  <c r="CP22" i="23" a="1"/>
  <c r="CP22" i="23" s="1"/>
  <c r="KL22" i="23" s="1"/>
  <c r="DB22" i="23" a="1"/>
  <c r="DB22" i="23" s="1"/>
  <c r="KX22" i="23" s="1"/>
  <c r="DN22" i="23" a="1"/>
  <c r="DN22" i="23" s="1"/>
  <c r="LJ22" i="23" s="1"/>
  <c r="AS24" i="23" a="1"/>
  <c r="AS24" i="23" s="1"/>
  <c r="IO24" i="23" s="1"/>
  <c r="BT24" i="23" a="1"/>
  <c r="BT24" i="23" s="1"/>
  <c r="JP24" i="23" s="1"/>
  <c r="CV24" i="23" a="1"/>
  <c r="CV24" i="23" s="1"/>
  <c r="KR24" i="23" s="1"/>
  <c r="AU30" i="23" a="1"/>
  <c r="AU30" i="23" s="1"/>
  <c r="IQ30" i="23" s="1"/>
  <c r="BV30" i="23" a="1"/>
  <c r="BV30" i="23" s="1"/>
  <c r="JR30" i="23" s="1"/>
  <c r="CW30" i="23" a="1"/>
  <c r="CW30" i="23" s="1"/>
  <c r="KS30" i="23" s="1"/>
  <c r="AW4" i="23" a="1"/>
  <c r="AW4" i="23" s="1"/>
  <c r="IS4" i="23" s="1"/>
  <c r="BM4" i="23" a="1"/>
  <c r="BM4" i="23" s="1"/>
  <c r="JI4" i="23" s="1"/>
  <c r="CC4" i="23" a="1"/>
  <c r="CC4" i="23" s="1"/>
  <c r="JY4" i="23" s="1"/>
  <c r="CS4" i="23" a="1"/>
  <c r="CS4" i="23" s="1"/>
  <c r="KO4" i="23" s="1"/>
  <c r="DI4" i="23" a="1"/>
  <c r="DI4" i="23" s="1"/>
  <c r="LE4" i="23" s="1"/>
  <c r="AQ10" i="23" a="1"/>
  <c r="AQ10" i="23" s="1"/>
  <c r="IM10" i="23" s="1"/>
  <c r="BJ10" i="23" a="1"/>
  <c r="BJ10" i="23" s="1"/>
  <c r="JF10" i="23" s="1"/>
  <c r="CG10" i="23" a="1"/>
  <c r="CG10" i="23" s="1"/>
  <c r="KC10" i="23" s="1"/>
  <c r="DC10" i="23" a="1"/>
  <c r="DC10" i="23" s="1"/>
  <c r="KY10" i="23" s="1"/>
  <c r="DV10" i="23" a="1"/>
  <c r="DV10" i="23" s="1"/>
  <c r="LR10" i="23" s="1"/>
  <c r="AN13" i="23" a="1"/>
  <c r="AN13" i="23" s="1"/>
  <c r="IJ13" i="23" s="1"/>
  <c r="BD13" i="23" a="1"/>
  <c r="BD13" i="23" s="1"/>
  <c r="IZ13" i="23" s="1"/>
  <c r="BT13" i="23" a="1"/>
  <c r="BT13" i="23" s="1"/>
  <c r="JP13" i="23" s="1"/>
  <c r="CJ13" i="23" a="1"/>
  <c r="CJ13" i="23" s="1"/>
  <c r="KF13" i="23" s="1"/>
  <c r="CZ13" i="23" a="1"/>
  <c r="CZ13" i="23" s="1"/>
  <c r="KV13" i="23" s="1"/>
  <c r="DP13" i="23" a="1"/>
  <c r="DP13" i="23" s="1"/>
  <c r="LL13" i="23" s="1"/>
  <c r="CD14" i="23" a="1"/>
  <c r="CD14" i="23" s="1"/>
  <c r="JZ14" i="23" s="1"/>
  <c r="CY14" i="23" a="1"/>
  <c r="CY14" i="23" s="1"/>
  <c r="KU14" i="23" s="1"/>
  <c r="DT15" i="23" a="1"/>
  <c r="DT15" i="23" s="1"/>
  <c r="LP15" i="23" s="1"/>
  <c r="DE15" i="23" a="1"/>
  <c r="DE15" i="23" s="1"/>
  <c r="LA15" i="23" s="1"/>
  <c r="CG15" i="23" a="1"/>
  <c r="CG15" i="23" s="1"/>
  <c r="KC15" i="23" s="1"/>
  <c r="BL15" i="23" a="1"/>
  <c r="BL15" i="23" s="1"/>
  <c r="JH15" i="23" s="1"/>
  <c r="AQ15" i="23" a="1"/>
  <c r="AQ15" i="23" s="1"/>
  <c r="IM15" i="23" s="1"/>
  <c r="AG15" i="23" a="1"/>
  <c r="AG15" i="23" s="1"/>
  <c r="IC15" i="23" s="1"/>
  <c r="BA15" i="23" a="1"/>
  <c r="BA15" i="23" s="1"/>
  <c r="IW15" i="23" s="1"/>
  <c r="BX15" i="23" a="1"/>
  <c r="BX15" i="23" s="1"/>
  <c r="JT15" i="23" s="1"/>
  <c r="DA15" i="23" a="1"/>
  <c r="DA15" i="23" s="1"/>
  <c r="KW15" i="23" s="1"/>
  <c r="AV16" i="23" a="1"/>
  <c r="AV16" i="23" s="1"/>
  <c r="IR16" i="23" s="1"/>
  <c r="BX16" i="23" a="1"/>
  <c r="BX16" i="23" s="1"/>
  <c r="JT16" i="23" s="1"/>
  <c r="DH16" i="23" a="1"/>
  <c r="DH16" i="23" s="1"/>
  <c r="LD16" i="23" s="1"/>
  <c r="BB17" i="23" a="1"/>
  <c r="BB17" i="23" s="1"/>
  <c r="IX17" i="23" s="1"/>
  <c r="BP17" i="23" a="1"/>
  <c r="BP17" i="23" s="1"/>
  <c r="JL17" i="23" s="1"/>
  <c r="CD17" i="23" a="1"/>
  <c r="CD17" i="23" s="1"/>
  <c r="JZ17" i="23" s="1"/>
  <c r="CQ17" i="23" a="1"/>
  <c r="CQ17" i="23" s="1"/>
  <c r="KM17" i="23" s="1"/>
  <c r="DG17" i="23" a="1"/>
  <c r="DG17" i="23" s="1"/>
  <c r="LC17" i="23" s="1"/>
  <c r="AQ20" i="23" a="1"/>
  <c r="AQ20" i="23" s="1"/>
  <c r="IM20" i="23" s="1"/>
  <c r="BP20" i="23" a="1"/>
  <c r="BP20" i="23" s="1"/>
  <c r="JL20" i="23" s="1"/>
  <c r="CJ20" i="23" a="1"/>
  <c r="CJ20" i="23" s="1"/>
  <c r="KF20" i="23" s="1"/>
  <c r="DC20" i="23" a="1"/>
  <c r="DC20" i="23" s="1"/>
  <c r="KY20" i="23" s="1"/>
  <c r="AI22" i="23" a="1"/>
  <c r="AI22" i="23" s="1"/>
  <c r="IE22" i="23" s="1"/>
  <c r="AU22" i="23" a="1"/>
  <c r="AU22" i="23" s="1"/>
  <c r="IQ22" i="23" s="1"/>
  <c r="BF22" i="23" a="1"/>
  <c r="BF22" i="23" s="1"/>
  <c r="JB22" i="23" s="1"/>
  <c r="BS22" i="23" a="1"/>
  <c r="BS22" i="23" s="1"/>
  <c r="JO22" i="23" s="1"/>
  <c r="CE22" i="23" a="1"/>
  <c r="CE22" i="23" s="1"/>
  <c r="KA22" i="23" s="1"/>
  <c r="CQ22" i="23" a="1"/>
  <c r="CQ22" i="23" s="1"/>
  <c r="KM22" i="23" s="1"/>
  <c r="DC22" i="23" a="1"/>
  <c r="DC22" i="23" s="1"/>
  <c r="KY22" i="23" s="1"/>
  <c r="DP22" i="23" a="1"/>
  <c r="DP22" i="23" s="1"/>
  <c r="LL22" i="23" s="1"/>
  <c r="AW24" i="23" a="1"/>
  <c r="AW24" i="23" s="1"/>
  <c r="IS24" i="23" s="1"/>
  <c r="BZ24" i="23" a="1"/>
  <c r="BZ24" i="23" s="1"/>
  <c r="JV24" i="23" s="1"/>
  <c r="DE24" i="23" a="1"/>
  <c r="DE24" i="23" s="1"/>
  <c r="LA24" i="23" s="1"/>
  <c r="BZ30" i="23" a="1"/>
  <c r="BZ30" i="23" s="1"/>
  <c r="JV30" i="23" s="1"/>
  <c r="AH4" i="23" a="1"/>
  <c r="AH4" i="23" s="1"/>
  <c r="ID4" i="23" s="1"/>
  <c r="BN4" i="23" a="1"/>
  <c r="BN4" i="23" s="1"/>
  <c r="JJ4" i="23" s="1"/>
  <c r="DJ4" i="23" a="1"/>
  <c r="DJ4" i="23" s="1"/>
  <c r="LF4" i="23" s="1"/>
  <c r="AE9" i="23" a="1"/>
  <c r="AE9" i="23" s="1"/>
  <c r="IA9" i="23" s="1"/>
  <c r="CQ9" i="23" a="1"/>
  <c r="CQ9" i="23" s="1"/>
  <c r="KM9" i="23" s="1"/>
  <c r="AS10" i="23" a="1"/>
  <c r="AS10" i="23" s="1"/>
  <c r="IO10" i="23" s="1"/>
  <c r="BO10" i="23" a="1"/>
  <c r="BO10" i="23" s="1"/>
  <c r="JK10" i="23" s="1"/>
  <c r="CH10" i="23" a="1"/>
  <c r="CH10" i="23" s="1"/>
  <c r="KD10" i="23" s="1"/>
  <c r="DE10" i="23" a="1"/>
  <c r="DE10" i="23" s="1"/>
  <c r="LA10" i="23" s="1"/>
  <c r="AO13" i="23" a="1"/>
  <c r="AO13" i="23" s="1"/>
  <c r="IK13" i="23" s="1"/>
  <c r="BE13" i="23" a="1"/>
  <c r="BE13" i="23" s="1"/>
  <c r="JA13" i="23" s="1"/>
  <c r="BU13" i="23" a="1"/>
  <c r="BU13" i="23" s="1"/>
  <c r="JQ13" i="23" s="1"/>
  <c r="CK13" i="23" a="1"/>
  <c r="CK13" i="23" s="1"/>
  <c r="KG13" i="23" s="1"/>
  <c r="DA13" i="23" a="1"/>
  <c r="DA13" i="23" s="1"/>
  <c r="KW13" i="23" s="1"/>
  <c r="DQ13" i="23" a="1"/>
  <c r="DQ13" i="23" s="1"/>
  <c r="LM13" i="23" s="1"/>
  <c r="DW14" i="23" a="1"/>
  <c r="DW14" i="23" s="1"/>
  <c r="LS14" i="23" s="1"/>
  <c r="DI14" i="23" a="1"/>
  <c r="DI14" i="23" s="1"/>
  <c r="LE14" i="23" s="1"/>
  <c r="CS14" i="23" a="1"/>
  <c r="CS14" i="23" s="1"/>
  <c r="KO14" i="23" s="1"/>
  <c r="CC14" i="23" a="1"/>
  <c r="CC14" i="23" s="1"/>
  <c r="JY14" i="23" s="1"/>
  <c r="BM14" i="23" a="1"/>
  <c r="BM14" i="23" s="1"/>
  <c r="JI14" i="23" s="1"/>
  <c r="AW14" i="23" a="1"/>
  <c r="AW14" i="23" s="1"/>
  <c r="IS14" i="23" s="1"/>
  <c r="AG14" i="23" a="1"/>
  <c r="AG14" i="23" s="1"/>
  <c r="IC14" i="23" s="1"/>
  <c r="AE14" i="23" a="1"/>
  <c r="AE14" i="23" s="1"/>
  <c r="IA14" i="23" s="1"/>
  <c r="AV14" i="23" a="1"/>
  <c r="AV14" i="23" s="1"/>
  <c r="IR14" i="23" s="1"/>
  <c r="BN14" i="23" a="1"/>
  <c r="BN14" i="23" s="1"/>
  <c r="JJ14" i="23" s="1"/>
  <c r="CI14" i="23" a="1"/>
  <c r="CI14" i="23" s="1"/>
  <c r="KE14" i="23" s="1"/>
  <c r="CZ14" i="23" a="1"/>
  <c r="CZ14" i="23" s="1"/>
  <c r="KV14" i="23" s="1"/>
  <c r="DQ14" i="23" a="1"/>
  <c r="DQ14" i="23" s="1"/>
  <c r="LM14" i="23" s="1"/>
  <c r="AH15" i="23" a="1"/>
  <c r="AH15" i="23" s="1"/>
  <c r="ID15" i="23" s="1"/>
  <c r="BC15" i="23" a="1"/>
  <c r="BC15" i="23" s="1"/>
  <c r="IY15" i="23" s="1"/>
  <c r="CE15" i="23" a="1"/>
  <c r="CE15" i="23" s="1"/>
  <c r="KA15" i="23" s="1"/>
  <c r="DB15" i="23" a="1"/>
  <c r="DB15" i="23" s="1"/>
  <c r="KX15" i="23" s="1"/>
  <c r="AY16" i="23" a="1"/>
  <c r="AY16" i="23" s="1"/>
  <c r="IU16" i="23" s="1"/>
  <c r="CE16" i="23" a="1"/>
  <c r="CE16" i="23" s="1"/>
  <c r="KA16" i="23" s="1"/>
  <c r="DO16" i="23" a="1"/>
  <c r="DO16" i="23" s="1"/>
  <c r="LK16" i="23" s="1"/>
  <c r="DW17" i="23" a="1"/>
  <c r="DW17" i="23" s="1"/>
  <c r="LS17" i="23" s="1"/>
  <c r="DR17" i="23" a="1"/>
  <c r="DR17" i="23" s="1"/>
  <c r="LN17" i="23" s="1"/>
  <c r="DE17" i="23" a="1"/>
  <c r="DE17" i="23" s="1"/>
  <c r="LA17" i="23" s="1"/>
  <c r="CT17" i="23" a="1"/>
  <c r="CT17" i="23" s="1"/>
  <c r="KP17" i="23" s="1"/>
  <c r="CG17" i="23" a="1"/>
  <c r="CG17" i="23" s="1"/>
  <c r="KC17" i="23" s="1"/>
  <c r="BT17" i="23" a="1"/>
  <c r="BT17" i="23" s="1"/>
  <c r="JP17" i="23" s="1"/>
  <c r="BI17" i="23" a="1"/>
  <c r="BI17" i="23" s="1"/>
  <c r="JE17" i="23" s="1"/>
  <c r="AV17" i="23" a="1"/>
  <c r="AV17" i="23" s="1"/>
  <c r="IR17" i="23" s="1"/>
  <c r="AJ17" i="23" a="1"/>
  <c r="AJ17" i="23" s="1"/>
  <c r="IF17" i="23" s="1"/>
  <c r="AC17" i="23" a="1"/>
  <c r="AC17" i="23" s="1"/>
  <c r="HY17" i="23" s="1"/>
  <c r="AQ17" i="23" a="1"/>
  <c r="AQ17" i="23" s="1"/>
  <c r="IM17" i="23" s="1"/>
  <c r="BD17" i="23" a="1"/>
  <c r="BD17" i="23" s="1"/>
  <c r="IZ17" i="23" s="1"/>
  <c r="BR17" i="23" a="1"/>
  <c r="BR17" i="23" s="1"/>
  <c r="JN17" i="23" s="1"/>
  <c r="CF17" i="23" a="1"/>
  <c r="CF17" i="23" s="1"/>
  <c r="KB17" i="23" s="1"/>
  <c r="CU17" i="23" a="1"/>
  <c r="CU17" i="23" s="1"/>
  <c r="KQ17" i="23" s="1"/>
  <c r="DH17" i="23" a="1"/>
  <c r="DH17" i="23" s="1"/>
  <c r="LD17" i="23" s="1"/>
  <c r="DV17" i="23" a="1"/>
  <c r="DV17" i="23" s="1"/>
  <c r="LR17" i="23" s="1"/>
  <c r="CV19" i="23" a="1"/>
  <c r="CV19" i="23" s="1"/>
  <c r="KR19" i="23" s="1"/>
  <c r="AV19" i="23" a="1"/>
  <c r="AV19" i="23" s="1"/>
  <c r="IR19" i="23" s="1"/>
  <c r="AC19" i="23" a="1"/>
  <c r="AC19" i="23" s="1"/>
  <c r="HY19" i="23" s="1"/>
  <c r="CF19" i="23" a="1"/>
  <c r="CF19" i="23" s="1"/>
  <c r="KB19" i="23" s="1"/>
  <c r="AX20" i="23" a="1"/>
  <c r="AX20" i="23" s="1"/>
  <c r="IT20" i="23" s="1"/>
  <c r="BQ20" i="23" a="1"/>
  <c r="BQ20" i="23" s="1"/>
  <c r="JM20" i="23" s="1"/>
  <c r="CK20" i="23" a="1"/>
  <c r="CK20" i="23" s="1"/>
  <c r="KG20" i="23" s="1"/>
  <c r="DE20" i="23" a="1"/>
  <c r="DE20" i="23" s="1"/>
  <c r="LA20" i="23" s="1"/>
  <c r="AL22" i="23" a="1"/>
  <c r="AL22" i="23" s="1"/>
  <c r="IH22" i="23" s="1"/>
  <c r="AV22" i="23" a="1"/>
  <c r="AV22" i="23" s="1"/>
  <c r="IR22" i="23" s="1"/>
  <c r="BI22" i="23" a="1"/>
  <c r="BI22" i="23" s="1"/>
  <c r="JE22" i="23" s="1"/>
  <c r="BT22" i="23" a="1"/>
  <c r="BT22" i="23" s="1"/>
  <c r="JP22" i="23" s="1"/>
  <c r="CG22" i="23" a="1"/>
  <c r="CG22" i="23" s="1"/>
  <c r="KC22" i="23" s="1"/>
  <c r="CS22" i="23" a="1"/>
  <c r="CS22" i="23" s="1"/>
  <c r="KO22" i="23" s="1"/>
  <c r="DE22" i="23" a="1"/>
  <c r="DE22" i="23" s="1"/>
  <c r="LA22" i="23" s="1"/>
  <c r="DQ22" i="23" a="1"/>
  <c r="DQ22" i="23" s="1"/>
  <c r="LM22" i="23" s="1"/>
  <c r="AY24" i="23" a="1"/>
  <c r="AY24" i="23" s="1"/>
  <c r="IU24" i="23" s="1"/>
  <c r="CA24" i="23" a="1"/>
  <c r="CA24" i="23" s="1"/>
  <c r="JW24" i="23" s="1"/>
  <c r="DI24" i="23" a="1"/>
  <c r="DI24" i="23" s="1"/>
  <c r="LE24" i="23" s="1"/>
  <c r="DT30" i="23" a="1"/>
  <c r="DT30" i="23" s="1"/>
  <c r="LP30" i="23" s="1"/>
  <c r="DW30" i="23" a="1"/>
  <c r="DW30" i="23" s="1"/>
  <c r="LS30" i="23" s="1"/>
  <c r="DN30" i="23" a="1"/>
  <c r="DN30" i="23" s="1"/>
  <c r="LJ30" i="23" s="1"/>
  <c r="DE30" i="23" a="1"/>
  <c r="DE30" i="23" s="1"/>
  <c r="LA30" i="23" s="1"/>
  <c r="CU30" i="23" a="1"/>
  <c r="CU30" i="23" s="1"/>
  <c r="KQ30" i="23" s="1"/>
  <c r="CL30" i="23" a="1"/>
  <c r="CL30" i="23" s="1"/>
  <c r="KH30" i="23" s="1"/>
  <c r="CC30" i="23" a="1"/>
  <c r="CC30" i="23" s="1"/>
  <c r="JY30" i="23" s="1"/>
  <c r="BT30" i="23" a="1"/>
  <c r="BT30" i="23" s="1"/>
  <c r="JP30" i="23" s="1"/>
  <c r="BK30" i="23" a="1"/>
  <c r="BK30" i="23" s="1"/>
  <c r="JG30" i="23" s="1"/>
  <c r="BB30" i="23" a="1"/>
  <c r="BB30" i="23" s="1"/>
  <c r="IX30" i="23" s="1"/>
  <c r="AS30" i="23" a="1"/>
  <c r="AS30" i="23" s="1"/>
  <c r="IO30" i="23" s="1"/>
  <c r="AI30" i="23" a="1"/>
  <c r="AI30" i="23" s="1"/>
  <c r="IE30" i="23" s="1"/>
  <c r="DM30" i="23" a="1"/>
  <c r="DM30" i="23" s="1"/>
  <c r="LI30" i="23" s="1"/>
  <c r="DB30" i="23" a="1"/>
  <c r="DB30" i="23" s="1"/>
  <c r="KX30" i="23" s="1"/>
  <c r="CR30" i="23" a="1"/>
  <c r="CR30" i="23" s="1"/>
  <c r="KN30" i="23" s="1"/>
  <c r="CH30" i="23" a="1"/>
  <c r="CH30" i="23" s="1"/>
  <c r="KD30" i="23" s="1"/>
  <c r="BW30" i="23" a="1"/>
  <c r="BW30" i="23" s="1"/>
  <c r="JS30" i="23" s="1"/>
  <c r="BM30" i="23" a="1"/>
  <c r="BM30" i="23" s="1"/>
  <c r="JI30" i="23" s="1"/>
  <c r="BC30" i="23" a="1"/>
  <c r="BC30" i="23" s="1"/>
  <c r="IY30" i="23" s="1"/>
  <c r="AQ30" i="23" a="1"/>
  <c r="AQ30" i="23" s="1"/>
  <c r="IM30" i="23" s="1"/>
  <c r="AG30" i="23" a="1"/>
  <c r="AG30" i="23" s="1"/>
  <c r="IC30" i="23" s="1"/>
  <c r="DU30" i="23" a="1"/>
  <c r="DU30" i="23" s="1"/>
  <c r="LQ30" i="23" s="1"/>
  <c r="DJ30" i="23" a="1"/>
  <c r="DJ30" i="23" s="1"/>
  <c r="LF30" i="23" s="1"/>
  <c r="CZ30" i="23" a="1"/>
  <c r="CZ30" i="23" s="1"/>
  <c r="KV30" i="23" s="1"/>
  <c r="CP30" i="23" a="1"/>
  <c r="CP30" i="23" s="1"/>
  <c r="KL30" i="23" s="1"/>
  <c r="CE30" i="23" a="1"/>
  <c r="CE30" i="23" s="1"/>
  <c r="KA30" i="23" s="1"/>
  <c r="BU30" i="23" a="1"/>
  <c r="BU30" i="23" s="1"/>
  <c r="JQ30" i="23" s="1"/>
  <c r="BJ30" i="23" a="1"/>
  <c r="BJ30" i="23" s="1"/>
  <c r="JF30" i="23" s="1"/>
  <c r="AY30" i="23" a="1"/>
  <c r="AY30" i="23" s="1"/>
  <c r="IU30" i="23" s="1"/>
  <c r="AO30" i="23" a="1"/>
  <c r="AO30" i="23" s="1"/>
  <c r="IK30" i="23" s="1"/>
  <c r="DS30" i="23" a="1"/>
  <c r="DS30" i="23" s="1"/>
  <c r="LO30" i="23" s="1"/>
  <c r="DI30" i="23" a="1"/>
  <c r="DI30" i="23" s="1"/>
  <c r="LE30" i="23" s="1"/>
  <c r="CY30" i="23" a="1"/>
  <c r="CY30" i="23" s="1"/>
  <c r="KU30" i="23" s="1"/>
  <c r="CO30" i="23" a="1"/>
  <c r="CO30" i="23" s="1"/>
  <c r="KK30" i="23" s="1"/>
  <c r="CD30" i="23" a="1"/>
  <c r="CD30" i="23" s="1"/>
  <c r="JZ30" i="23" s="1"/>
  <c r="BS30" i="23" a="1"/>
  <c r="BS30" i="23" s="1"/>
  <c r="JO30" i="23" s="1"/>
  <c r="BI30" i="23" a="1"/>
  <c r="BI30" i="23" s="1"/>
  <c r="JE30" i="23" s="1"/>
  <c r="AX30" i="23" a="1"/>
  <c r="AX30" i="23" s="1"/>
  <c r="IT30" i="23" s="1"/>
  <c r="AN30" i="23" a="1"/>
  <c r="AN30" i="23" s="1"/>
  <c r="IJ30" i="23" s="1"/>
  <c r="AD30" i="23" a="1"/>
  <c r="AD30" i="23" s="1"/>
  <c r="HZ30" i="23" s="1"/>
  <c r="DR30" i="23" a="1"/>
  <c r="DR30" i="23" s="1"/>
  <c r="LN30" i="23" s="1"/>
  <c r="DH30" i="23" a="1"/>
  <c r="DH30" i="23" s="1"/>
  <c r="LD30" i="23" s="1"/>
  <c r="CX30" i="23" a="1"/>
  <c r="CX30" i="23" s="1"/>
  <c r="KT30" i="23" s="1"/>
  <c r="CM30" i="23" a="1"/>
  <c r="CM30" i="23" s="1"/>
  <c r="KI30" i="23" s="1"/>
  <c r="CB30" i="23" a="1"/>
  <c r="CB30" i="23" s="1"/>
  <c r="JX30" i="23" s="1"/>
  <c r="BR30" i="23" a="1"/>
  <c r="BR30" i="23" s="1"/>
  <c r="JN30" i="23" s="1"/>
  <c r="BG30" i="23" a="1"/>
  <c r="BG30" i="23" s="1"/>
  <c r="JC30" i="23" s="1"/>
  <c r="AW30" i="23" a="1"/>
  <c r="AW30" i="23" s="1"/>
  <c r="IS30" i="23" s="1"/>
  <c r="AM30" i="23" a="1"/>
  <c r="AM30" i="23" s="1"/>
  <c r="II30" i="23" s="1"/>
  <c r="DO30" i="23" a="1"/>
  <c r="DO30" i="23" s="1"/>
  <c r="LK30" i="23" s="1"/>
  <c r="DC30" i="23" a="1"/>
  <c r="DC30" i="23" s="1"/>
  <c r="KY30" i="23" s="1"/>
  <c r="CS30" i="23" a="1"/>
  <c r="CS30" i="23" s="1"/>
  <c r="KO30" i="23" s="1"/>
  <c r="CI30" i="23" a="1"/>
  <c r="CI30" i="23" s="1"/>
  <c r="KE30" i="23" s="1"/>
  <c r="BY30" i="23" a="1"/>
  <c r="BY30" i="23" s="1"/>
  <c r="JU30" i="23" s="1"/>
  <c r="BN30" i="23" a="1"/>
  <c r="BN30" i="23" s="1"/>
  <c r="JJ30" i="23" s="1"/>
  <c r="BD30" i="23" a="1"/>
  <c r="BD30" i="23" s="1"/>
  <c r="IZ30" i="23" s="1"/>
  <c r="AT30" i="23" a="1"/>
  <c r="AT30" i="23" s="1"/>
  <c r="IP30" i="23" s="1"/>
  <c r="AH30" i="23" a="1"/>
  <c r="AH30" i="23" s="1"/>
  <c r="ID30" i="23" s="1"/>
  <c r="AC30" i="23" a="1"/>
  <c r="AC30" i="23" s="1"/>
  <c r="HY30" i="23" s="1"/>
  <c r="BA30" i="23" a="1"/>
  <c r="BA30" i="23" s="1"/>
  <c r="IW30" i="23" s="1"/>
  <c r="CA30" i="23" a="1"/>
  <c r="CA30" i="23" s="1"/>
  <c r="JW30" i="23" s="1"/>
  <c r="DF30" i="23" a="1"/>
  <c r="DF30" i="23" s="1"/>
  <c r="LB30" i="23" s="1"/>
  <c r="AX4" i="23" a="1"/>
  <c r="AX4" i="23" s="1"/>
  <c r="IT4" i="23" s="1"/>
  <c r="CD4" i="23" a="1"/>
  <c r="CD4" i="23" s="1"/>
  <c r="JZ4" i="23" s="1"/>
  <c r="CT4" i="23" a="1"/>
  <c r="CT4" i="23" s="1"/>
  <c r="KP4" i="23" s="1"/>
  <c r="AI4" i="23" a="1"/>
  <c r="AI4" i="23" s="1"/>
  <c r="IE4" i="23" s="1"/>
  <c r="AY4" i="23" a="1"/>
  <c r="AY4" i="23" s="1"/>
  <c r="IU4" i="23" s="1"/>
  <c r="BO4" i="23" a="1"/>
  <c r="BO4" i="23" s="1"/>
  <c r="JK4" i="23" s="1"/>
  <c r="CE4" i="23" a="1"/>
  <c r="CE4" i="23" s="1"/>
  <c r="KA4" i="23" s="1"/>
  <c r="CU4" i="23" a="1"/>
  <c r="CU4" i="23" s="1"/>
  <c r="KQ4" i="23" s="1"/>
  <c r="DK4" i="23" a="1"/>
  <c r="DK4" i="23" s="1"/>
  <c r="LG4" i="23" s="1"/>
  <c r="AE6" i="23" a="1"/>
  <c r="AE6" i="23" s="1"/>
  <c r="IA6" i="23" s="1"/>
  <c r="AP6" i="23" a="1"/>
  <c r="AP6" i="23" s="1"/>
  <c r="IL6" i="23" s="1"/>
  <c r="BD6" i="23" a="1"/>
  <c r="BD6" i="23" s="1"/>
  <c r="IZ6" i="23" s="1"/>
  <c r="BO6" i="23" a="1"/>
  <c r="BO6" i="23" s="1"/>
  <c r="JK6" i="23" s="1"/>
  <c r="CC6" i="23" a="1"/>
  <c r="CC6" i="23" s="1"/>
  <c r="JY6" i="23" s="1"/>
  <c r="CS6" i="23" a="1"/>
  <c r="CS6" i="23" s="1"/>
  <c r="KO6" i="23" s="1"/>
  <c r="DI6" i="23" a="1"/>
  <c r="DI6" i="23" s="1"/>
  <c r="LE6" i="23" s="1"/>
  <c r="AH8" i="23" a="1"/>
  <c r="AH8" i="23" s="1"/>
  <c r="ID8" i="23" s="1"/>
  <c r="AQ8" i="23" a="1"/>
  <c r="AQ8" i="23" s="1"/>
  <c r="IM8" i="23" s="1"/>
  <c r="BA8" i="23" a="1"/>
  <c r="BA8" i="23" s="1"/>
  <c r="IW8" i="23" s="1"/>
  <c r="BJ8" i="23" a="1"/>
  <c r="BJ8" i="23" s="1"/>
  <c r="JF8" i="23" s="1"/>
  <c r="BS8" i="23" a="1"/>
  <c r="BS8" i="23" s="1"/>
  <c r="JO8" i="23" s="1"/>
  <c r="CB8" i="23" a="1"/>
  <c r="CB8" i="23" s="1"/>
  <c r="JX8" i="23" s="1"/>
  <c r="CK8" i="23" a="1"/>
  <c r="CK8" i="23" s="1"/>
  <c r="KG8" i="23" s="1"/>
  <c r="CT8" i="23" a="1"/>
  <c r="CT8" i="23" s="1"/>
  <c r="KP8" i="23" s="1"/>
  <c r="DC8" i="23" a="1"/>
  <c r="DC8" i="23" s="1"/>
  <c r="KY8" i="23" s="1"/>
  <c r="DM8" i="23" a="1"/>
  <c r="DM8" i="23" s="1"/>
  <c r="LI8" i="23" s="1"/>
  <c r="DV8" i="23" a="1"/>
  <c r="DV8" i="23" s="1"/>
  <c r="LR8" i="23" s="1"/>
  <c r="AM9" i="23" a="1"/>
  <c r="AM9" i="23" s="1"/>
  <c r="II9" i="23" s="1"/>
  <c r="CY9" i="23" a="1"/>
  <c r="CY9" i="23" s="1"/>
  <c r="KU9" i="23" s="1"/>
  <c r="AB10" i="23" a="1"/>
  <c r="AB10" i="23" s="1"/>
  <c r="HX10" i="23" s="1"/>
  <c r="AT10" i="23" a="1"/>
  <c r="AT10" i="23" s="1"/>
  <c r="IP10" i="23" s="1"/>
  <c r="BQ10" i="23" a="1"/>
  <c r="BQ10" i="23" s="1"/>
  <c r="JM10" i="23" s="1"/>
  <c r="CM10" i="23" a="1"/>
  <c r="CM10" i="23" s="1"/>
  <c r="KI10" i="23" s="1"/>
  <c r="DF10" i="23" a="1"/>
  <c r="DF10" i="23" s="1"/>
  <c r="LB10" i="23" s="1"/>
  <c r="AP13" i="23" a="1"/>
  <c r="AP13" i="23" s="1"/>
  <c r="IL13" i="23" s="1"/>
  <c r="BF13" i="23" a="1"/>
  <c r="BF13" i="23" s="1"/>
  <c r="JB13" i="23" s="1"/>
  <c r="BV13" i="23" a="1"/>
  <c r="BV13" i="23" s="1"/>
  <c r="JR13" i="23" s="1"/>
  <c r="CL13" i="23" a="1"/>
  <c r="CL13" i="23" s="1"/>
  <c r="KH13" i="23" s="1"/>
  <c r="DB13" i="23" a="1"/>
  <c r="DB13" i="23" s="1"/>
  <c r="KX13" i="23" s="1"/>
  <c r="DR13" i="23" a="1"/>
  <c r="DR13" i="23" s="1"/>
  <c r="LN13" i="23" s="1"/>
  <c r="AF14" i="23" a="1"/>
  <c r="AF14" i="23" s="1"/>
  <c r="IB14" i="23" s="1"/>
  <c r="AX14" i="23" a="1"/>
  <c r="AX14" i="23" s="1"/>
  <c r="IT14" i="23" s="1"/>
  <c r="BS14" i="23" a="1"/>
  <c r="BS14" i="23" s="1"/>
  <c r="JO14" i="23" s="1"/>
  <c r="CJ14" i="23" a="1"/>
  <c r="CJ14" i="23" s="1"/>
  <c r="KF14" i="23" s="1"/>
  <c r="DA14" i="23" a="1"/>
  <c r="DA14" i="23" s="1"/>
  <c r="KW14" i="23" s="1"/>
  <c r="DR14" i="23" a="1"/>
  <c r="DR14" i="23" s="1"/>
  <c r="LN14" i="23" s="1"/>
  <c r="AI15" i="23" a="1"/>
  <c r="AI15" i="23" s="1"/>
  <c r="IE15" i="23" s="1"/>
  <c r="BI15" i="23" a="1"/>
  <c r="BI15" i="23" s="1"/>
  <c r="JE15" i="23" s="1"/>
  <c r="CF15" i="23" a="1"/>
  <c r="CF15" i="23" s="1"/>
  <c r="KB15" i="23" s="1"/>
  <c r="DF15" i="23" a="1"/>
  <c r="DF15" i="23" s="1"/>
  <c r="LB15" i="23" s="1"/>
  <c r="AB16" i="23" a="1"/>
  <c r="AB16" i="23" s="1"/>
  <c r="HX16" i="23" s="1"/>
  <c r="BG16" i="23" a="1"/>
  <c r="BG16" i="23" s="1"/>
  <c r="JC16" i="23" s="1"/>
  <c r="CH16" i="23" a="1"/>
  <c r="CH16" i="23" s="1"/>
  <c r="KD16" i="23" s="1"/>
  <c r="AD17" i="23" a="1"/>
  <c r="AD17" i="23" s="1"/>
  <c r="HZ17" i="23" s="1"/>
  <c r="AR17" i="23" a="1"/>
  <c r="AR17" i="23" s="1"/>
  <c r="IN17" i="23" s="1"/>
  <c r="BF17" i="23" a="1"/>
  <c r="BF17" i="23" s="1"/>
  <c r="JB17" i="23" s="1"/>
  <c r="BS17" i="23" a="1"/>
  <c r="BS17" i="23" s="1"/>
  <c r="JO17" i="23" s="1"/>
  <c r="CH17" i="23" a="1"/>
  <c r="CH17" i="23" s="1"/>
  <c r="KD17" i="23" s="1"/>
  <c r="CV17" i="23" a="1"/>
  <c r="CV17" i="23" s="1"/>
  <c r="KR17" i="23" s="1"/>
  <c r="DJ17" i="23" a="1"/>
  <c r="DJ17" i="23" s="1"/>
  <c r="LF17" i="23" s="1"/>
  <c r="BM18" i="23" a="1"/>
  <c r="BM18" i="23" s="1"/>
  <c r="JI18" i="23" s="1"/>
  <c r="DO18" i="23" a="1"/>
  <c r="DO18" i="23" s="1"/>
  <c r="LK18" i="23" s="1"/>
  <c r="AF19" i="23" a="1"/>
  <c r="AF19" i="23" s="1"/>
  <c r="IB19" i="23" s="1"/>
  <c r="CH19" i="23" a="1"/>
  <c r="CH19" i="23" s="1"/>
  <c r="KD19" i="23" s="1"/>
  <c r="AF20" i="23" a="1"/>
  <c r="AF20" i="23" s="1"/>
  <c r="IB20" i="23" s="1"/>
  <c r="AY20" i="23" a="1"/>
  <c r="AY20" i="23" s="1"/>
  <c r="IU20" i="23" s="1"/>
  <c r="BS20" i="23" a="1"/>
  <c r="BS20" i="23" s="1"/>
  <c r="JO20" i="23" s="1"/>
  <c r="CM20" i="23" a="1"/>
  <c r="CM20" i="23" s="1"/>
  <c r="KI20" i="23" s="1"/>
  <c r="AC22" i="23" a="1"/>
  <c r="AC22" i="23" s="1"/>
  <c r="HY22" i="23" s="1"/>
  <c r="AM22" i="23" a="1"/>
  <c r="AM22" i="23" s="1"/>
  <c r="II22" i="23" s="1"/>
  <c r="AW22" i="23" a="1"/>
  <c r="AW22" i="23" s="1"/>
  <c r="IS22" i="23" s="1"/>
  <c r="BJ22" i="23" a="1"/>
  <c r="BJ22" i="23" s="1"/>
  <c r="JF22" i="23" s="1"/>
  <c r="BV22" i="23" a="1"/>
  <c r="BV22" i="23" s="1"/>
  <c r="JR22" i="23" s="1"/>
  <c r="CH22" i="23" a="1"/>
  <c r="CH22" i="23" s="1"/>
  <c r="KD22" i="23" s="1"/>
  <c r="CT22" i="23" a="1"/>
  <c r="CT22" i="23" s="1"/>
  <c r="KP22" i="23" s="1"/>
  <c r="DG22" i="23" a="1"/>
  <c r="DG22" i="23" s="1"/>
  <c r="LC22" i="23" s="1"/>
  <c r="AB24" i="23" a="1"/>
  <c r="AB24" i="23" s="1"/>
  <c r="HX24" i="23" s="1"/>
  <c r="BG24" i="23" a="1"/>
  <c r="BG24" i="23" s="1"/>
  <c r="JC24" i="23" s="1"/>
  <c r="CC24" i="23" a="1"/>
  <c r="CC24" i="23" s="1"/>
  <c r="JY24" i="23" s="1"/>
  <c r="AQ26" i="23" a="1"/>
  <c r="AQ26" i="23" s="1"/>
  <c r="IM26" i="23" s="1"/>
  <c r="BW26" i="23" a="1"/>
  <c r="BW26" i="23" s="1"/>
  <c r="JS26" i="23" s="1"/>
  <c r="DA26" i="23" a="1"/>
  <c r="DA26" i="23" s="1"/>
  <c r="KW26" i="23" s="1"/>
  <c r="DO29" i="23" a="1"/>
  <c r="DO29" i="23" s="1"/>
  <c r="LK29" i="23" s="1"/>
  <c r="DL29" i="23" a="1"/>
  <c r="DL29" i="23" s="1"/>
  <c r="LH29" i="23" s="1"/>
  <c r="CL29" i="23" a="1"/>
  <c r="CL29" i="23" s="1"/>
  <c r="KH29" i="23" s="1"/>
  <c r="BR29" i="23" a="1"/>
  <c r="BR29" i="23" s="1"/>
  <c r="JN29" i="23" s="1"/>
  <c r="AQ29" i="23" a="1"/>
  <c r="AQ29" i="23" s="1"/>
  <c r="IM29" i="23" s="1"/>
  <c r="DC29" i="23" a="1"/>
  <c r="DC29" i="23" s="1"/>
  <c r="KY29" i="23" s="1"/>
  <c r="CB29" i="23" a="1"/>
  <c r="CB29" i="23" s="1"/>
  <c r="JX29" i="23" s="1"/>
  <c r="AZ29" i="23" a="1"/>
  <c r="AZ29" i="23" s="1"/>
  <c r="IV29" i="23" s="1"/>
  <c r="DV29" i="23" a="1"/>
  <c r="DV29" i="23" s="1"/>
  <c r="LR29" i="23" s="1"/>
  <c r="CT29" i="23" a="1"/>
  <c r="CT29" i="23" s="1"/>
  <c r="KP29" i="23" s="1"/>
  <c r="BS29" i="23" a="1"/>
  <c r="BS29" i="23" s="1"/>
  <c r="JO29" i="23" s="1"/>
  <c r="AP29" i="23" a="1"/>
  <c r="AP29" i="23" s="1"/>
  <c r="IL29" i="23" s="1"/>
  <c r="DD29" i="23" a="1"/>
  <c r="DD29" i="23" s="1"/>
  <c r="KZ29" i="23" s="1"/>
  <c r="CC29" i="23" a="1"/>
  <c r="CC29" i="23" s="1"/>
  <c r="JY29" i="23" s="1"/>
  <c r="BB29" i="23" a="1"/>
  <c r="BB29" i="23" s="1"/>
  <c r="IX29" i="23" s="1"/>
  <c r="AH29" i="23" a="1"/>
  <c r="AH29" i="23" s="1"/>
  <c r="ID29" i="23" s="1"/>
  <c r="CA29" i="23" a="1"/>
  <c r="CA29" i="23" s="1"/>
  <c r="JW29" i="23" s="1"/>
  <c r="DT29" i="23" a="1"/>
  <c r="DT29" i="23" s="1"/>
  <c r="LP29" i="23" s="1"/>
  <c r="AE30" i="23" a="1"/>
  <c r="AE30" i="23" s="1"/>
  <c r="IA30" i="23" s="1"/>
  <c r="BE30" i="23" a="1"/>
  <c r="BE30" i="23" s="1"/>
  <c r="JA30" i="23" s="1"/>
  <c r="CG30" i="23" a="1"/>
  <c r="CG30" i="23" s="1"/>
  <c r="KC30" i="23" s="1"/>
  <c r="DG30" i="23" a="1"/>
  <c r="DG30" i="23" s="1"/>
  <c r="LC30" i="23" s="1"/>
  <c r="BP4" i="23" a="1"/>
  <c r="BP4" i="23" s="1"/>
  <c r="JL4" i="23" s="1"/>
  <c r="AC10" i="23" a="1"/>
  <c r="AC10" i="23" s="1"/>
  <c r="HY10" i="23" s="1"/>
  <c r="AY10" i="23" a="1"/>
  <c r="AY10" i="23" s="1"/>
  <c r="IU10" i="23" s="1"/>
  <c r="BR10" i="23" a="1"/>
  <c r="BR10" i="23" s="1"/>
  <c r="JN10" i="23" s="1"/>
  <c r="CO10" i="23" a="1"/>
  <c r="CO10" i="23" s="1"/>
  <c r="KK10" i="23" s="1"/>
  <c r="DK10" i="23" a="1"/>
  <c r="DK10" i="23" s="1"/>
  <c r="LG10" i="23" s="1"/>
  <c r="AB13" i="23" a="1"/>
  <c r="AB13" i="23" s="1"/>
  <c r="HX13" i="23" s="1"/>
  <c r="AQ13" i="23" a="1"/>
  <c r="AQ13" i="23" s="1"/>
  <c r="IM13" i="23" s="1"/>
  <c r="BG13" i="23" a="1"/>
  <c r="BG13" i="23" s="1"/>
  <c r="JC13" i="23" s="1"/>
  <c r="BW13" i="23" a="1"/>
  <c r="BW13" i="23" s="1"/>
  <c r="JS13" i="23" s="1"/>
  <c r="CM13" i="23" a="1"/>
  <c r="CM13" i="23" s="1"/>
  <c r="KI13" i="23" s="1"/>
  <c r="DC13" i="23" a="1"/>
  <c r="DC13" i="23" s="1"/>
  <c r="KY13" i="23" s="1"/>
  <c r="DS13" i="23" a="1"/>
  <c r="DS13" i="23" s="1"/>
  <c r="LO13" i="23" s="1"/>
  <c r="CI15" i="23" a="1"/>
  <c r="CI15" i="23" s="1"/>
  <c r="KE15" i="23" s="1"/>
  <c r="DN15" i="23" a="1"/>
  <c r="DN15" i="23" s="1"/>
  <c r="LJ15" i="23" s="1"/>
  <c r="DQ16" i="23" a="1"/>
  <c r="DQ16" i="23" s="1"/>
  <c r="LM16" i="23" s="1"/>
  <c r="DD16" i="23" a="1"/>
  <c r="DD16" i="23" s="1"/>
  <c r="KZ16" i="23" s="1"/>
  <c r="BU16" i="23" a="1"/>
  <c r="BU16" i="23" s="1"/>
  <c r="JQ16" i="23" s="1"/>
  <c r="AW16" i="23" a="1"/>
  <c r="AW16" i="23" s="1"/>
  <c r="IS16" i="23" s="1"/>
  <c r="AI16" i="23" a="1"/>
  <c r="AI16" i="23" s="1"/>
  <c r="IE16" i="23" s="1"/>
  <c r="BH16" i="23" a="1"/>
  <c r="BH16" i="23" s="1"/>
  <c r="JD16" i="23" s="1"/>
  <c r="CI16" i="23" a="1"/>
  <c r="CI16" i="23" s="1"/>
  <c r="KE16" i="23" s="1"/>
  <c r="DT16" i="23" a="1"/>
  <c r="DT16" i="23" s="1"/>
  <c r="LP16" i="23" s="1"/>
  <c r="CJ17" i="23" a="1"/>
  <c r="CJ17" i="23" s="1"/>
  <c r="KF17" i="23" s="1"/>
  <c r="CX17" i="23" a="1"/>
  <c r="CX17" i="23" s="1"/>
  <c r="KT17" i="23" s="1"/>
  <c r="DL17" i="23" a="1"/>
  <c r="DL17" i="23" s="1"/>
  <c r="LH17" i="23" s="1"/>
  <c r="DW20" i="23" a="1"/>
  <c r="DW20" i="23" s="1"/>
  <c r="LS20" i="23" s="1"/>
  <c r="DO20" i="23" a="1"/>
  <c r="DO20" i="23" s="1"/>
  <c r="LK20" i="23" s="1"/>
  <c r="CV20" i="23" a="1"/>
  <c r="CV20" i="23" s="1"/>
  <c r="KR20" i="23" s="1"/>
  <c r="CD20" i="23" a="1"/>
  <c r="CD20" i="23" s="1"/>
  <c r="JZ20" i="23" s="1"/>
  <c r="BL20" i="23" a="1"/>
  <c r="BL20" i="23" s="1"/>
  <c r="JH20" i="23" s="1"/>
  <c r="AS20" i="23" a="1"/>
  <c r="AS20" i="23" s="1"/>
  <c r="IO20" i="23" s="1"/>
  <c r="AB20" i="23" a="1"/>
  <c r="AB20" i="23" s="1"/>
  <c r="HX20" i="23" s="1"/>
  <c r="AG20" i="23" a="1"/>
  <c r="AG20" i="23" s="1"/>
  <c r="IC20" i="23" s="1"/>
  <c r="AZ20" i="23" a="1"/>
  <c r="AZ20" i="23" s="1"/>
  <c r="IV20" i="23" s="1"/>
  <c r="BU20" i="23" a="1"/>
  <c r="BU20" i="23" s="1"/>
  <c r="JQ20" i="23" s="1"/>
  <c r="CR20" i="23" a="1"/>
  <c r="CR20" i="23" s="1"/>
  <c r="KN20" i="23" s="1"/>
  <c r="DK20" i="23" a="1"/>
  <c r="DK20" i="23" s="1"/>
  <c r="LG20" i="23" s="1"/>
  <c r="DT22" i="23" a="1"/>
  <c r="DT22" i="23" s="1"/>
  <c r="LP22" i="23" s="1"/>
  <c r="DO22" i="23" a="1"/>
  <c r="DO22" i="23" s="1"/>
  <c r="LK22" i="23" s="1"/>
  <c r="DF22" i="23" a="1"/>
  <c r="DF22" i="23" s="1"/>
  <c r="LB22" i="23" s="1"/>
  <c r="CW22" i="23" a="1"/>
  <c r="CW22" i="23" s="1"/>
  <c r="KS22" i="23" s="1"/>
  <c r="CM22" i="23" a="1"/>
  <c r="CM22" i="23" s="1"/>
  <c r="KI22" i="23" s="1"/>
  <c r="CD22" i="23" a="1"/>
  <c r="CD22" i="23" s="1"/>
  <c r="JZ22" i="23" s="1"/>
  <c r="BU22" i="23" a="1"/>
  <c r="BU22" i="23" s="1"/>
  <c r="JQ22" i="23" s="1"/>
  <c r="BL22" i="23" a="1"/>
  <c r="BL22" i="23" s="1"/>
  <c r="JH22" i="23" s="1"/>
  <c r="BC22" i="23" a="1"/>
  <c r="BC22" i="23" s="1"/>
  <c r="IY22" i="23" s="1"/>
  <c r="AT22" i="23" a="1"/>
  <c r="AT22" i="23" s="1"/>
  <c r="IP22" i="23" s="1"/>
  <c r="AK22" i="23" a="1"/>
  <c r="AK22" i="23" s="1"/>
  <c r="IG22" i="23" s="1"/>
  <c r="AB22" i="23" a="1"/>
  <c r="AB22" i="23" s="1"/>
  <c r="HX22" i="23" s="1"/>
  <c r="DS22" i="23" a="1"/>
  <c r="DS22" i="23" s="1"/>
  <c r="LO22" i="23" s="1"/>
  <c r="DJ22" i="23" a="1"/>
  <c r="DJ22" i="23" s="1"/>
  <c r="LF22" i="23" s="1"/>
  <c r="DA22" i="23" a="1"/>
  <c r="DA22" i="23" s="1"/>
  <c r="KW22" i="23" s="1"/>
  <c r="CR22" i="23" a="1"/>
  <c r="CR22" i="23" s="1"/>
  <c r="KN22" i="23" s="1"/>
  <c r="CI22" i="23" a="1"/>
  <c r="CI22" i="23" s="1"/>
  <c r="KE22" i="23" s="1"/>
  <c r="BZ22" i="23" a="1"/>
  <c r="BZ22" i="23" s="1"/>
  <c r="JV22" i="23" s="1"/>
  <c r="BQ22" i="23" a="1"/>
  <c r="BQ22" i="23" s="1"/>
  <c r="JM22" i="23" s="1"/>
  <c r="BG22" i="23" a="1"/>
  <c r="BG22" i="23" s="1"/>
  <c r="JC22" i="23" s="1"/>
  <c r="AX22" i="23" a="1"/>
  <c r="AX22" i="23" s="1"/>
  <c r="IT22" i="23" s="1"/>
  <c r="AD22" i="23" a="1"/>
  <c r="AD22" i="23" s="1"/>
  <c r="HZ22" i="23" s="1"/>
  <c r="AN22" i="23" a="1"/>
  <c r="AN22" i="23" s="1"/>
  <c r="IJ22" i="23" s="1"/>
  <c r="AY22" i="23" a="1"/>
  <c r="AY22" i="23" s="1"/>
  <c r="IU22" i="23" s="1"/>
  <c r="BK22" i="23" a="1"/>
  <c r="BK22" i="23" s="1"/>
  <c r="JG22" i="23" s="1"/>
  <c r="BW22" i="23" a="1"/>
  <c r="BW22" i="23" s="1"/>
  <c r="JS22" i="23" s="1"/>
  <c r="CJ22" i="23" a="1"/>
  <c r="CJ22" i="23" s="1"/>
  <c r="KF22" i="23" s="1"/>
  <c r="CU22" i="23" a="1"/>
  <c r="CU22" i="23" s="1"/>
  <c r="KQ22" i="23" s="1"/>
  <c r="DH22" i="23" a="1"/>
  <c r="DH22" i="23" s="1"/>
  <c r="LD22" i="23" s="1"/>
  <c r="DU22" i="23" a="1"/>
  <c r="DU22" i="23" s="1"/>
  <c r="LQ22" i="23" s="1"/>
  <c r="DO23" i="23" a="1"/>
  <c r="DO23" i="23" s="1"/>
  <c r="LK23" i="23" s="1"/>
  <c r="CG23" i="23" a="1"/>
  <c r="CG23" i="23" s="1"/>
  <c r="KC23" i="23" s="1"/>
  <c r="BN23" i="23" a="1"/>
  <c r="BN23" i="23" s="1"/>
  <c r="JJ23" i="23" s="1"/>
  <c r="AD23" i="23" a="1"/>
  <c r="AD23" i="23" s="1"/>
  <c r="HZ23" i="23" s="1"/>
  <c r="AV23" i="23" a="1"/>
  <c r="AV23" i="23" s="1"/>
  <c r="IR23" i="23" s="1"/>
  <c r="DV24" i="23" a="1"/>
  <c r="DV24" i="23" s="1"/>
  <c r="LR24" i="23" s="1"/>
  <c r="DU24" i="23" a="1"/>
  <c r="DU24" i="23" s="1"/>
  <c r="LQ24" i="23" s="1"/>
  <c r="DC24" i="23" a="1"/>
  <c r="DC24" i="23" s="1"/>
  <c r="KY24" i="23" s="1"/>
  <c r="CJ24" i="23" a="1"/>
  <c r="CJ24" i="23" s="1"/>
  <c r="KF24" i="23" s="1"/>
  <c r="BR24" i="23" a="1"/>
  <c r="BR24" i="23" s="1"/>
  <c r="JN24" i="23" s="1"/>
  <c r="AZ24" i="23" a="1"/>
  <c r="AZ24" i="23" s="1"/>
  <c r="IV24" i="23" s="1"/>
  <c r="AG24" i="23" a="1"/>
  <c r="AG24" i="23" s="1"/>
  <c r="IC24" i="23" s="1"/>
  <c r="DT24" i="23" a="1"/>
  <c r="DT24" i="23" s="1"/>
  <c r="LP24" i="23" s="1"/>
  <c r="CZ24" i="23" a="1"/>
  <c r="CZ24" i="23" s="1"/>
  <c r="KV24" i="23" s="1"/>
  <c r="DL24" i="23" a="1"/>
  <c r="DL24" i="23" s="1"/>
  <c r="LH24" i="23" s="1"/>
  <c r="CR24" i="23" a="1"/>
  <c r="CR24" i="23" s="1"/>
  <c r="KN24" i="23" s="1"/>
  <c r="BY24" i="23" a="1"/>
  <c r="BY24" i="23" s="1"/>
  <c r="JU24" i="23" s="1"/>
  <c r="BB24" i="23" a="1"/>
  <c r="BB24" i="23" s="1"/>
  <c r="IX24" i="23" s="1"/>
  <c r="AF24" i="23" a="1"/>
  <c r="AF24" i="23" s="1"/>
  <c r="IB24" i="23" s="1"/>
  <c r="DW24" i="23" a="1"/>
  <c r="DW24" i="23" s="1"/>
  <c r="LS24" i="23" s="1"/>
  <c r="DA24" i="23" a="1"/>
  <c r="DA24" i="23" s="1"/>
  <c r="KW24" i="23" s="1"/>
  <c r="CH24" i="23" a="1"/>
  <c r="CH24" i="23" s="1"/>
  <c r="KD24" i="23" s="1"/>
  <c r="BK24" i="23" a="1"/>
  <c r="BK24" i="23" s="1"/>
  <c r="JG24" i="23" s="1"/>
  <c r="AQ24" i="23" a="1"/>
  <c r="AQ24" i="23" s="1"/>
  <c r="IM24" i="23" s="1"/>
  <c r="AE24" i="23" a="1"/>
  <c r="AE24" i="23" s="1"/>
  <c r="IA24" i="23" s="1"/>
  <c r="BH24" i="23" a="1"/>
  <c r="BH24" i="23" s="1"/>
  <c r="JD24" i="23" s="1"/>
  <c r="CI24" i="23" a="1"/>
  <c r="CI24" i="23" s="1"/>
  <c r="KE24" i="23" s="1"/>
  <c r="DN24" i="23" a="1"/>
  <c r="DN24" i="23" s="1"/>
  <c r="LJ24" i="23" s="1"/>
  <c r="AF30" i="23" a="1"/>
  <c r="AF30" i="23" s="1"/>
  <c r="IB30" i="23" s="1"/>
  <c r="BF30" i="23" a="1"/>
  <c r="BF30" i="23" s="1"/>
  <c r="JB30" i="23" s="1"/>
  <c r="CJ30" i="23" a="1"/>
  <c r="CJ30" i="23" s="1"/>
  <c r="KF30" i="23" s="1"/>
  <c r="DK30" i="23" a="1"/>
  <c r="DK30" i="23" s="1"/>
  <c r="LG30" i="23" s="1"/>
  <c r="AO4" i="23" a="1"/>
  <c r="AO4" i="23" s="1"/>
  <c r="IK4" i="23" s="1"/>
  <c r="BU4" i="23" a="1"/>
  <c r="BU4" i="23" s="1"/>
  <c r="JQ4" i="23" s="1"/>
  <c r="DQ4" i="23" a="1"/>
  <c r="DQ4" i="23" s="1"/>
  <c r="LM4" i="23" s="1"/>
  <c r="AF13" i="23" a="1"/>
  <c r="AF13" i="23" s="1"/>
  <c r="IB13" i="23" s="1"/>
  <c r="AV13" i="23" a="1"/>
  <c r="AV13" i="23" s="1"/>
  <c r="IR13" i="23" s="1"/>
  <c r="BL13" i="23" a="1"/>
  <c r="BL13" i="23" s="1"/>
  <c r="JH13" i="23" s="1"/>
  <c r="CB13" i="23" a="1"/>
  <c r="CB13" i="23" s="1"/>
  <c r="JX13" i="23" s="1"/>
  <c r="CR13" i="23" a="1"/>
  <c r="CR13" i="23" s="1"/>
  <c r="KN13" i="23" s="1"/>
  <c r="DH13" i="23" a="1"/>
  <c r="DH13" i="23" s="1"/>
  <c r="LD13" i="23" s="1"/>
  <c r="BY22" i="23" a="1"/>
  <c r="BY22" i="23" s="1"/>
  <c r="JU22" i="23" s="1"/>
  <c r="CK22" i="23" a="1"/>
  <c r="CK22" i="23" s="1"/>
  <c r="KG22" i="23" s="1"/>
  <c r="CX22" i="23" a="1"/>
  <c r="CX22" i="23" s="1"/>
  <c r="KT22" i="23" s="1"/>
  <c r="DI22" i="23" a="1"/>
  <c r="DI22" i="23" s="1"/>
  <c r="LE22" i="23" s="1"/>
  <c r="DV22" i="23" a="1"/>
  <c r="DV22" i="23" s="1"/>
  <c r="LR22" i="23" s="1"/>
  <c r="DS24" i="23" a="1"/>
  <c r="DS24" i="23" s="1"/>
  <c r="LO24" i="23" s="1"/>
  <c r="BL30" i="23" a="1"/>
  <c r="BL30" i="23" s="1"/>
  <c r="JH30" i="23" s="1"/>
  <c r="CK30" i="23" a="1"/>
  <c r="CK30" i="23" s="1"/>
  <c r="KG30" i="23" s="1"/>
  <c r="DP30" i="23" a="1"/>
  <c r="DP30" i="23" s="1"/>
  <c r="LL30" i="23" s="1"/>
  <c r="CF4" i="23" a="1"/>
  <c r="CF4" i="23" s="1"/>
  <c r="KB4" i="23" s="1"/>
  <c r="CK4" i="23" a="1"/>
  <c r="CK4" i="23" s="1"/>
  <c r="KG4" i="23" s="1"/>
  <c r="BF4" i="23" a="1"/>
  <c r="BF4" i="23" s="1"/>
  <c r="JB4" i="23" s="1"/>
  <c r="CL4" i="23" a="1"/>
  <c r="CL4" i="23" s="1"/>
  <c r="KH4" i="23" s="1"/>
  <c r="DR4" i="23" a="1"/>
  <c r="DR4" i="23" s="1"/>
  <c r="LN4" i="23" s="1"/>
  <c r="BL5" i="23" a="1"/>
  <c r="BL5" i="23" s="1"/>
  <c r="JH5" i="23" s="1"/>
  <c r="DH5" i="23" a="1"/>
  <c r="DH5" i="23" s="1"/>
  <c r="LD5" i="23" s="1"/>
  <c r="BG6" i="23" a="1"/>
  <c r="BG6" i="23" s="1"/>
  <c r="JC6" i="23" s="1"/>
  <c r="CZ6" i="23" a="1"/>
  <c r="CZ6" i="23" s="1"/>
  <c r="KV6" i="23" s="1"/>
  <c r="AL8" i="23" a="1"/>
  <c r="AL8" i="23" s="1"/>
  <c r="IH8" i="23" s="1"/>
  <c r="AU8" i="23" a="1"/>
  <c r="AU8" i="23" s="1"/>
  <c r="IQ8" i="23" s="1"/>
  <c r="BD8" i="23" a="1"/>
  <c r="BD8" i="23" s="1"/>
  <c r="IZ8" i="23" s="1"/>
  <c r="BM8" i="23" a="1"/>
  <c r="BM8" i="23" s="1"/>
  <c r="JI8" i="23" s="1"/>
  <c r="BV8" i="23" a="1"/>
  <c r="BV8" i="23" s="1"/>
  <c r="JR8" i="23" s="1"/>
  <c r="CO8" i="23" a="1"/>
  <c r="CO8" i="23" s="1"/>
  <c r="KK8" i="23" s="1"/>
  <c r="CX8" i="23" a="1"/>
  <c r="CX8" i="23" s="1"/>
  <c r="KT8" i="23" s="1"/>
  <c r="DG8" i="23" a="1"/>
  <c r="DG8" i="23" s="1"/>
  <c r="LC8" i="23" s="1"/>
  <c r="DP8" i="23" a="1"/>
  <c r="DP8" i="23" s="1"/>
  <c r="LL8" i="23" s="1"/>
  <c r="BK9" i="23" a="1"/>
  <c r="BK9" i="23" s="1"/>
  <c r="JG9" i="23" s="1"/>
  <c r="DW9" i="23" a="1"/>
  <c r="DW9" i="23" s="1"/>
  <c r="LS9" i="23" s="1"/>
  <c r="AI10" i="23" a="1"/>
  <c r="AI10" i="23" s="1"/>
  <c r="IE10" i="23" s="1"/>
  <c r="BB10" i="23" a="1"/>
  <c r="BB10" i="23" s="1"/>
  <c r="IX10" i="23" s="1"/>
  <c r="BY10" i="23" a="1"/>
  <c r="BY10" i="23" s="1"/>
  <c r="JU10" i="23" s="1"/>
  <c r="CU10" i="23" a="1"/>
  <c r="CU10" i="23" s="1"/>
  <c r="KQ10" i="23" s="1"/>
  <c r="DN10" i="23" a="1"/>
  <c r="DN10" i="23" s="1"/>
  <c r="LJ10" i="23" s="1"/>
  <c r="AG13" i="23" a="1"/>
  <c r="AG13" i="23" s="1"/>
  <c r="IC13" i="23" s="1"/>
  <c r="AW13" i="23" a="1"/>
  <c r="AW13" i="23" s="1"/>
  <c r="IS13" i="23" s="1"/>
  <c r="BM13" i="23" a="1"/>
  <c r="BM13" i="23" s="1"/>
  <c r="JI13" i="23" s="1"/>
  <c r="CC13" i="23" a="1"/>
  <c r="CC13" i="23" s="1"/>
  <c r="JY13" i="23" s="1"/>
  <c r="CS13" i="23" a="1"/>
  <c r="CS13" i="23" s="1"/>
  <c r="KO13" i="23" s="1"/>
  <c r="DI13" i="23" a="1"/>
  <c r="DI13" i="23" s="1"/>
  <c r="LE13" i="23" s="1"/>
  <c r="AN14" i="23" a="1"/>
  <c r="AN14" i="23" s="1"/>
  <c r="IJ14" i="23" s="1"/>
  <c r="BE14" i="23" a="1"/>
  <c r="BE14" i="23" s="1"/>
  <c r="JA14" i="23" s="1"/>
  <c r="BV14" i="23" a="1"/>
  <c r="BV14" i="23" s="1"/>
  <c r="JR14" i="23" s="1"/>
  <c r="CQ14" i="23" a="1"/>
  <c r="CQ14" i="23" s="1"/>
  <c r="KM14" i="23" s="1"/>
  <c r="DH14" i="23" a="1"/>
  <c r="DH14" i="23" s="1"/>
  <c r="LD14" i="23" s="1"/>
  <c r="AR15" i="23" a="1"/>
  <c r="AR15" i="23" s="1"/>
  <c r="IN15" i="23" s="1"/>
  <c r="BT15" i="23" a="1"/>
  <c r="BT15" i="23" s="1"/>
  <c r="JP15" i="23" s="1"/>
  <c r="CQ15" i="23" a="1"/>
  <c r="CQ15" i="23" s="1"/>
  <c r="KM15" i="23" s="1"/>
  <c r="DR15" i="23" a="1"/>
  <c r="DR15" i="23" s="1"/>
  <c r="LN15" i="23" s="1"/>
  <c r="AK16" i="23" a="1"/>
  <c r="AK16" i="23" s="1"/>
  <c r="IG16" i="23" s="1"/>
  <c r="BK16" i="23" a="1"/>
  <c r="BK16" i="23" s="1"/>
  <c r="JG16" i="23" s="1"/>
  <c r="CU16" i="23" a="1"/>
  <c r="CU16" i="23" s="1"/>
  <c r="KQ16" i="23" s="1"/>
  <c r="AI17" i="23" a="1"/>
  <c r="AI17" i="23" s="1"/>
  <c r="IE17" i="23" s="1"/>
  <c r="AX17" i="23" a="1"/>
  <c r="AX17" i="23" s="1"/>
  <c r="IT17" i="23" s="1"/>
  <c r="BK17" i="23" a="1"/>
  <c r="BK17" i="23" s="1"/>
  <c r="JG17" i="23" s="1"/>
  <c r="BY17" i="23" a="1"/>
  <c r="BY17" i="23" s="1"/>
  <c r="JU17" i="23" s="1"/>
  <c r="CM17" i="23" a="1"/>
  <c r="CM17" i="23" s="1"/>
  <c r="KI17" i="23" s="1"/>
  <c r="CZ17" i="23" a="1"/>
  <c r="CZ17" i="23" s="1"/>
  <c r="KV17" i="23" s="1"/>
  <c r="DN17" i="23" a="1"/>
  <c r="DN17" i="23" s="1"/>
  <c r="LJ17" i="23" s="1"/>
  <c r="CK18" i="23" a="1"/>
  <c r="CK18" i="23" s="1"/>
  <c r="KG18" i="23" s="1"/>
  <c r="BL19" i="23" a="1"/>
  <c r="BL19" i="23" s="1"/>
  <c r="JH19" i="23" s="1"/>
  <c r="DS19" i="23" a="1"/>
  <c r="DS19" i="23" s="1"/>
  <c r="LO19" i="23" s="1"/>
  <c r="AJ20" i="23" a="1"/>
  <c r="AJ20" i="23" s="1"/>
  <c r="IF20" i="23" s="1"/>
  <c r="BG20" i="23" a="1"/>
  <c r="BG20" i="23" s="1"/>
  <c r="JC20" i="23" s="1"/>
  <c r="CA20" i="23" a="1"/>
  <c r="CA20" i="23" s="1"/>
  <c r="JW20" i="23" s="1"/>
  <c r="CT20" i="23" a="1"/>
  <c r="CT20" i="23" s="1"/>
  <c r="KP20" i="23" s="1"/>
  <c r="DS20" i="23" a="1"/>
  <c r="DS20" i="23" s="1"/>
  <c r="LO20" i="23" s="1"/>
  <c r="CE21" i="23" a="1"/>
  <c r="CE21" i="23" s="1"/>
  <c r="KA21" i="23" s="1"/>
  <c r="AB21" i="23" a="1"/>
  <c r="AB21" i="23" s="1"/>
  <c r="HX21" i="23" s="1"/>
  <c r="AJ21" i="23" a="1"/>
  <c r="AJ21" i="23" s="1"/>
  <c r="IF21" i="23" s="1"/>
  <c r="DQ21" i="23" a="1"/>
  <c r="DQ21" i="23" s="1"/>
  <c r="LM21" i="23" s="1"/>
  <c r="AF22" i="23" a="1"/>
  <c r="AF22" i="23" s="1"/>
  <c r="IB22" i="23" s="1"/>
  <c r="AP22" i="23" a="1"/>
  <c r="AP22" i="23" s="1"/>
  <c r="IL22" i="23" s="1"/>
  <c r="BB22" i="23" a="1"/>
  <c r="BB22" i="23" s="1"/>
  <c r="IX22" i="23" s="1"/>
  <c r="BN22" i="23" a="1"/>
  <c r="BN22" i="23" s="1"/>
  <c r="JJ22" i="23" s="1"/>
  <c r="CA22" i="23" a="1"/>
  <c r="CA22" i="23" s="1"/>
  <c r="JW22" i="23" s="1"/>
  <c r="CL22" i="23" a="1"/>
  <c r="CL22" i="23" s="1"/>
  <c r="KH22" i="23" s="1"/>
  <c r="CY22" i="23" a="1"/>
  <c r="CY22" i="23" s="1"/>
  <c r="KU22" i="23" s="1"/>
  <c r="DK22" i="23" a="1"/>
  <c r="DK22" i="23" s="1"/>
  <c r="LG22" i="23" s="1"/>
  <c r="DW22" i="23" a="1"/>
  <c r="DW22" i="23" s="1"/>
  <c r="LS22" i="23" s="1"/>
  <c r="BX23" i="23" a="1"/>
  <c r="BX23" i="23" s="1"/>
  <c r="JT23" i="23" s="1"/>
  <c r="AN24" i="23" a="1"/>
  <c r="AN24" i="23" s="1"/>
  <c r="IJ24" i="23" s="1"/>
  <c r="BP24" i="23" a="1"/>
  <c r="BP24" i="23" s="1"/>
  <c r="JL24" i="23" s="1"/>
  <c r="CQ24" i="23" a="1"/>
  <c r="CQ24" i="23" s="1"/>
  <c r="KM24" i="23" s="1"/>
  <c r="AX26" i="23" a="1"/>
  <c r="AX26" i="23" s="1"/>
  <c r="IT26" i="23" s="1"/>
  <c r="CG26" i="23" a="1"/>
  <c r="CG26" i="23" s="1"/>
  <c r="KC26" i="23" s="1"/>
  <c r="DL26" i="23" a="1"/>
  <c r="DL26" i="23" s="1"/>
  <c r="LH26" i="23" s="1"/>
  <c r="CS29" i="23" a="1"/>
  <c r="CS29" i="23" s="1"/>
  <c r="KO29" i="23" s="1"/>
  <c r="AL30" i="23" a="1"/>
  <c r="AL30" i="23" s="1"/>
  <c r="IH30" i="23" s="1"/>
  <c r="BO30" i="23" a="1"/>
  <c r="BO30" i="23" s="1"/>
  <c r="JK30" i="23" s="1"/>
  <c r="CQ30" i="23" a="1"/>
  <c r="CQ30" i="23" s="1"/>
  <c r="KM30" i="23" s="1"/>
  <c r="DQ30" i="23" a="1"/>
  <c r="DQ30" i="23" s="1"/>
  <c r="LM30" i="23" s="1"/>
  <c r="AI27" i="23" a="1"/>
  <c r="AI27" i="23" s="1"/>
  <c r="IE27" i="23" s="1"/>
  <c r="BQ27" i="23" a="1"/>
  <c r="BQ27" i="23" s="1"/>
  <c r="JM27" i="23" s="1"/>
  <c r="CS27" i="23" a="1"/>
  <c r="CS27" i="23" s="1"/>
  <c r="KO27" i="23" s="1"/>
  <c r="DT27" i="23" a="1"/>
  <c r="DT27" i="23" s="1"/>
  <c r="LP27" i="23" s="1"/>
  <c r="AE28" i="23" a="1"/>
  <c r="AE28" i="23" s="1"/>
  <c r="IA28" i="23" s="1"/>
  <c r="BZ31" i="23" a="1"/>
  <c r="BZ31" i="23" s="1"/>
  <c r="JV31" i="23" s="1"/>
  <c r="CO31" i="23" a="1"/>
  <c r="CO31" i="23" s="1"/>
  <c r="KK31" i="23" s="1"/>
  <c r="DE31" i="23" a="1"/>
  <c r="DE31" i="23" s="1"/>
  <c r="LA31" i="23" s="1"/>
  <c r="AF33" i="23" a="1"/>
  <c r="AF33" i="23" s="1"/>
  <c r="IB33" i="23" s="1"/>
  <c r="BG33" i="23" a="1"/>
  <c r="BG33" i="23" s="1"/>
  <c r="JC33" i="23" s="1"/>
  <c r="CX33" i="23" a="1"/>
  <c r="CX33" i="23" s="1"/>
  <c r="KT33" i="23" s="1"/>
  <c r="DQ34" i="23" a="1"/>
  <c r="DQ34" i="23" s="1"/>
  <c r="LM34" i="23" s="1"/>
  <c r="DA34" i="23" a="1"/>
  <c r="DA34" i="23" s="1"/>
  <c r="KW34" i="23" s="1"/>
  <c r="CM34" i="23" a="1"/>
  <c r="CM34" i="23" s="1"/>
  <c r="KI34" i="23" s="1"/>
  <c r="BX34" i="23" a="1"/>
  <c r="BX34" i="23" s="1"/>
  <c r="JT34" i="23" s="1"/>
  <c r="BK34" i="23" a="1"/>
  <c r="BK34" i="23" s="1"/>
  <c r="JG34" i="23" s="1"/>
  <c r="AV34" i="23" a="1"/>
  <c r="AV34" i="23" s="1"/>
  <c r="IR34" i="23" s="1"/>
  <c r="AF34" i="23" a="1"/>
  <c r="AF34" i="23" s="1"/>
  <c r="IB34" i="23" s="1"/>
  <c r="AC34" i="23" a="1"/>
  <c r="AC34" i="23" s="1"/>
  <c r="HY34" i="23" s="1"/>
  <c r="AS34" i="23" a="1"/>
  <c r="AS34" i="23" s="1"/>
  <c r="IO34" i="23" s="1"/>
  <c r="BL34" i="23" a="1"/>
  <c r="BL34" i="23" s="1"/>
  <c r="JH34" i="23" s="1"/>
  <c r="CC34" i="23" a="1"/>
  <c r="CC34" i="23" s="1"/>
  <c r="JY34" i="23" s="1"/>
  <c r="CR34" i="23" a="1"/>
  <c r="CR34" i="23" s="1"/>
  <c r="KN34" i="23" s="1"/>
  <c r="DI34" i="23" a="1"/>
  <c r="DI34" i="23" s="1"/>
  <c r="LE34" i="23" s="1"/>
  <c r="AV35" i="23" a="1"/>
  <c r="AV35" i="23" s="1"/>
  <c r="IR35" i="23" s="1"/>
  <c r="BH35" i="23" a="1"/>
  <c r="BH35" i="23" s="1"/>
  <c r="JD35" i="23" s="1"/>
  <c r="BT35" i="23" a="1"/>
  <c r="BT35" i="23" s="1"/>
  <c r="JP35" i="23" s="1"/>
  <c r="CF35" i="23" a="1"/>
  <c r="CF35" i="23" s="1"/>
  <c r="KB35" i="23" s="1"/>
  <c r="CR35" i="23" a="1"/>
  <c r="CR35" i="23" s="1"/>
  <c r="KN35" i="23" s="1"/>
  <c r="DC35" i="23" a="1"/>
  <c r="DC35" i="23" s="1"/>
  <c r="KY35" i="23" s="1"/>
  <c r="AH36" i="23" a="1"/>
  <c r="AH36" i="23" s="1"/>
  <c r="ID36" i="23" s="1"/>
  <c r="AT36" i="23" a="1"/>
  <c r="AT36" i="23" s="1"/>
  <c r="IP36" i="23" s="1"/>
  <c r="BD36" i="23" a="1"/>
  <c r="BD36" i="23" s="1"/>
  <c r="IZ36" i="23" s="1"/>
  <c r="BN36" i="23" a="1"/>
  <c r="BN36" i="23" s="1"/>
  <c r="JJ36" i="23" s="1"/>
  <c r="BY36" i="23" a="1"/>
  <c r="BY36" i="23" s="1"/>
  <c r="JU36" i="23" s="1"/>
  <c r="CI36" i="23" a="1"/>
  <c r="CI36" i="23" s="1"/>
  <c r="KE36" i="23" s="1"/>
  <c r="CS36" i="23" a="1"/>
  <c r="CS36" i="23" s="1"/>
  <c r="KO36" i="23" s="1"/>
  <c r="DC36" i="23" a="1"/>
  <c r="DC36" i="23" s="1"/>
  <c r="KY36" i="23" s="1"/>
  <c r="BI37" i="23" a="1"/>
  <c r="BI37" i="23" s="1"/>
  <c r="JE37" i="23" s="1"/>
  <c r="BT37" i="23" a="1"/>
  <c r="BT37" i="23" s="1"/>
  <c r="JP37" i="23" s="1"/>
  <c r="CG37" i="23" a="1"/>
  <c r="CG37" i="23" s="1"/>
  <c r="KC37" i="23" s="1"/>
  <c r="CS37" i="23" a="1"/>
  <c r="CS37" i="23" s="1"/>
  <c r="KO37" i="23" s="1"/>
  <c r="DE37" i="23" a="1"/>
  <c r="DE37" i="23" s="1"/>
  <c r="LA37" i="23" s="1"/>
  <c r="DQ37" i="23" a="1"/>
  <c r="DQ37" i="23" s="1"/>
  <c r="LM37" i="23" s="1"/>
  <c r="AN38" i="23" a="1"/>
  <c r="AN38" i="23" s="1"/>
  <c r="IJ38" i="23" s="1"/>
  <c r="BE38" i="23" a="1"/>
  <c r="BE38" i="23" s="1"/>
  <c r="JA38" i="23" s="1"/>
  <c r="BW38" i="23" a="1"/>
  <c r="BW38" i="23" s="1"/>
  <c r="JS38" i="23" s="1"/>
  <c r="CO38" i="23" a="1"/>
  <c r="CO38" i="23" s="1"/>
  <c r="KK38" i="23" s="1"/>
  <c r="DE38" i="23" a="1"/>
  <c r="DE38" i="23" s="1"/>
  <c r="LA38" i="23" s="1"/>
  <c r="DV38" i="23" a="1"/>
  <c r="DV38" i="23" s="1"/>
  <c r="LR38" i="23" s="1"/>
  <c r="CA39" i="23" a="1"/>
  <c r="CA39" i="23" s="1"/>
  <c r="JW39" i="23" s="1"/>
  <c r="CR39" i="23" a="1"/>
  <c r="CR39" i="23" s="1"/>
  <c r="KN39" i="23" s="1"/>
  <c r="DK39" i="23" a="1"/>
  <c r="DK39" i="23" s="1"/>
  <c r="LG39" i="23" s="1"/>
  <c r="AJ42" i="23" a="1"/>
  <c r="AJ42" i="23" s="1"/>
  <c r="IF42" i="23" s="1"/>
  <c r="BG42" i="23" a="1"/>
  <c r="BG42" i="23" s="1"/>
  <c r="JC42" i="23" s="1"/>
  <c r="CA42" i="23" a="1"/>
  <c r="CA42" i="23" s="1"/>
  <c r="JW42" i="23" s="1"/>
  <c r="CU42" i="23" a="1"/>
  <c r="CU42" i="23" s="1"/>
  <c r="KQ42" i="23" s="1"/>
  <c r="DT42" i="23" a="1"/>
  <c r="DT42" i="23" s="1"/>
  <c r="LP42" i="23" s="1"/>
  <c r="AV44" i="23" a="1"/>
  <c r="AV44" i="23" s="1"/>
  <c r="IR44" i="23" s="1"/>
  <c r="BG44" i="23" a="1"/>
  <c r="BG44" i="23" s="1"/>
  <c r="JC44" i="23" s="1"/>
  <c r="BU44" i="23" a="1"/>
  <c r="BU44" i="23" s="1"/>
  <c r="JQ44" i="23" s="1"/>
  <c r="CI44" i="23" a="1"/>
  <c r="CI44" i="23" s="1"/>
  <c r="KE44" i="23" s="1"/>
  <c r="CX44" i="23" a="1"/>
  <c r="CX44" i="23" s="1"/>
  <c r="KT44" i="23" s="1"/>
  <c r="AB38" i="23" a="1"/>
  <c r="AB38" i="23" s="1"/>
  <c r="HX38" i="23" s="1"/>
  <c r="AR38" i="23" a="1"/>
  <c r="AR38" i="23" s="1"/>
  <c r="IN38" i="23" s="1"/>
  <c r="BG38" i="23" a="1"/>
  <c r="BG38" i="23" s="1"/>
  <c r="JC38" i="23" s="1"/>
  <c r="BY38" i="23" a="1"/>
  <c r="BY38" i="23" s="1"/>
  <c r="JU38" i="23" s="1"/>
  <c r="CP38" i="23" a="1"/>
  <c r="CP38" i="23" s="1"/>
  <c r="KL38" i="23" s="1"/>
  <c r="DG38" i="23" a="1"/>
  <c r="DG38" i="23" s="1"/>
  <c r="LC38" i="23" s="1"/>
  <c r="AO42" i="23" a="1"/>
  <c r="AO42" i="23" s="1"/>
  <c r="IK42" i="23" s="1"/>
  <c r="BH42" i="23" a="1"/>
  <c r="BH42" i="23" s="1"/>
  <c r="JD42" i="23" s="1"/>
  <c r="CC42" i="23" a="1"/>
  <c r="CC42" i="23" s="1"/>
  <c r="JY42" i="23" s="1"/>
  <c r="DA42" i="23" a="1"/>
  <c r="DA42" i="23" s="1"/>
  <c r="KW42" i="23" s="1"/>
  <c r="DW42" i="23" a="1"/>
  <c r="DW42" i="23" s="1"/>
  <c r="LS42" i="23" s="1"/>
  <c r="DP38" i="23" a="1"/>
  <c r="DP38" i="23" s="1"/>
  <c r="LL38" i="23" s="1"/>
  <c r="CZ38" i="23" a="1"/>
  <c r="CZ38" i="23" s="1"/>
  <c r="KV38" i="23" s="1"/>
  <c r="CM38" i="23" a="1"/>
  <c r="CM38" i="23" s="1"/>
  <c r="KI38" i="23" s="1"/>
  <c r="BX38" i="23" a="1"/>
  <c r="BX38" i="23" s="1"/>
  <c r="JT38" i="23" s="1"/>
  <c r="BJ38" i="23" a="1"/>
  <c r="BJ38" i="23" s="1"/>
  <c r="JF38" i="23" s="1"/>
  <c r="AU38" i="23" a="1"/>
  <c r="AU38" i="23" s="1"/>
  <c r="IQ38" i="23" s="1"/>
  <c r="AE38" i="23" a="1"/>
  <c r="AE38" i="23" s="1"/>
  <c r="IA38" i="23" s="1"/>
  <c r="AC38" i="23" a="1"/>
  <c r="AC38" i="23" s="1"/>
  <c r="HY38" i="23" s="1"/>
  <c r="AS38" i="23" a="1"/>
  <c r="AS38" i="23" s="1"/>
  <c r="IO38" i="23" s="1"/>
  <c r="BK38" i="23" a="1"/>
  <c r="BK38" i="23" s="1"/>
  <c r="JG38" i="23" s="1"/>
  <c r="CB38" i="23" a="1"/>
  <c r="CB38" i="23" s="1"/>
  <c r="JX38" i="23" s="1"/>
  <c r="CQ38" i="23" a="1"/>
  <c r="CQ38" i="23" s="1"/>
  <c r="KM38" i="23" s="1"/>
  <c r="DH38" i="23" a="1"/>
  <c r="DH38" i="23" s="1"/>
  <c r="LD38" i="23" s="1"/>
  <c r="AP42" i="23" a="1"/>
  <c r="AP42" i="23" s="1"/>
  <c r="IL42" i="23" s="1"/>
  <c r="BK42" i="23" a="1"/>
  <c r="BK42" i="23" s="1"/>
  <c r="JG42" i="23" s="1"/>
  <c r="CI42" i="23" a="1"/>
  <c r="CI42" i="23" s="1"/>
  <c r="KE42" i="23" s="1"/>
  <c r="DB42" i="23" a="1"/>
  <c r="DB42" i="23" s="1"/>
  <c r="KX42" i="23" s="1"/>
  <c r="AL48" i="23" a="1"/>
  <c r="AL48" i="23" s="1"/>
  <c r="IH48" i="23" s="1"/>
  <c r="CX48" i="23" a="1"/>
  <c r="CX48" i="23" s="1"/>
  <c r="KT48" i="23" s="1"/>
  <c r="BV48" i="23" a="1"/>
  <c r="BV48" i="23" s="1"/>
  <c r="JR48" i="23" s="1"/>
  <c r="BM48" i="23" a="1"/>
  <c r="BM48" i="23" s="1"/>
  <c r="JI48" i="23" s="1"/>
  <c r="BG48" i="23" a="1"/>
  <c r="BG48" i="23" s="1"/>
  <c r="JC48" i="23" s="1"/>
  <c r="CR48" i="23" a="1"/>
  <c r="CR48" i="23" s="1"/>
  <c r="KN48" i="23" s="1"/>
  <c r="DT36" i="23" a="1"/>
  <c r="DT36" i="23" s="1"/>
  <c r="LP36" i="23" s="1"/>
  <c r="DW36" i="23" a="1"/>
  <c r="DW36" i="23" s="1"/>
  <c r="LS36" i="23" s="1"/>
  <c r="DN36" i="23" a="1"/>
  <c r="DN36" i="23" s="1"/>
  <c r="LJ36" i="23" s="1"/>
  <c r="DE36" i="23" a="1"/>
  <c r="DE36" i="23" s="1"/>
  <c r="LA36" i="23" s="1"/>
  <c r="CU36" i="23" a="1"/>
  <c r="CU36" i="23" s="1"/>
  <c r="KQ36" i="23" s="1"/>
  <c r="CL36" i="23" a="1"/>
  <c r="CL36" i="23" s="1"/>
  <c r="KH36" i="23" s="1"/>
  <c r="CC36" i="23" a="1"/>
  <c r="CC36" i="23" s="1"/>
  <c r="JY36" i="23" s="1"/>
  <c r="BT36" i="23" a="1"/>
  <c r="BT36" i="23" s="1"/>
  <c r="JP36" i="23" s="1"/>
  <c r="BK36" i="23" a="1"/>
  <c r="BK36" i="23" s="1"/>
  <c r="JG36" i="23" s="1"/>
  <c r="BB36" i="23" a="1"/>
  <c r="BB36" i="23" s="1"/>
  <c r="IX36" i="23" s="1"/>
  <c r="AS36" i="23" a="1"/>
  <c r="AS36" i="23" s="1"/>
  <c r="IO36" i="23" s="1"/>
  <c r="AI36" i="23" a="1"/>
  <c r="AI36" i="23" s="1"/>
  <c r="IE36" i="23" s="1"/>
  <c r="AC36" i="23" a="1"/>
  <c r="AC36" i="23" s="1"/>
  <c r="HY36" i="23" s="1"/>
  <c r="AM36" i="23" a="1"/>
  <c r="AM36" i="23" s="1"/>
  <c r="II36" i="23" s="1"/>
  <c r="AW36" i="23" a="1"/>
  <c r="AW36" i="23" s="1"/>
  <c r="IS36" i="23" s="1"/>
  <c r="BG36" i="23" a="1"/>
  <c r="BG36" i="23" s="1"/>
  <c r="JC36" i="23" s="1"/>
  <c r="BR36" i="23" a="1"/>
  <c r="BR36" i="23" s="1"/>
  <c r="JN36" i="23" s="1"/>
  <c r="CB36" i="23" a="1"/>
  <c r="CB36" i="23" s="1"/>
  <c r="JX36" i="23" s="1"/>
  <c r="CM36" i="23" a="1"/>
  <c r="CM36" i="23" s="1"/>
  <c r="KI36" i="23" s="1"/>
  <c r="CX36" i="23" a="1"/>
  <c r="CX36" i="23" s="1"/>
  <c r="KT36" i="23" s="1"/>
  <c r="DH36" i="23" a="1"/>
  <c r="DH36" i="23" s="1"/>
  <c r="LD36" i="23" s="1"/>
  <c r="DR36" i="23" a="1"/>
  <c r="DR36" i="23" s="1"/>
  <c r="LN36" i="23" s="1"/>
  <c r="DI37" i="23" a="1"/>
  <c r="DI37" i="23" s="1"/>
  <c r="LE37" i="23" s="1"/>
  <c r="AD38" i="23" a="1"/>
  <c r="AD38" i="23" s="1"/>
  <c r="HZ38" i="23" s="1"/>
  <c r="AV38" i="23" a="1"/>
  <c r="AV38" i="23" s="1"/>
  <c r="IR38" i="23" s="1"/>
  <c r="BM38" i="23" a="1"/>
  <c r="BM38" i="23" s="1"/>
  <c r="JI38" i="23" s="1"/>
  <c r="CC38" i="23" a="1"/>
  <c r="CC38" i="23" s="1"/>
  <c r="JY38" i="23" s="1"/>
  <c r="CU38" i="23" a="1"/>
  <c r="CU38" i="23" s="1"/>
  <c r="KQ38" i="23" s="1"/>
  <c r="DI38" i="23" a="1"/>
  <c r="DI38" i="23" s="1"/>
  <c r="LE38" i="23" s="1"/>
  <c r="CI39" i="23" a="1"/>
  <c r="CI39" i="23" s="1"/>
  <c r="KE39" i="23" s="1"/>
  <c r="CY39" i="23" a="1"/>
  <c r="CY39" i="23" s="1"/>
  <c r="KU39" i="23" s="1"/>
  <c r="DP39" i="23" a="1"/>
  <c r="DP39" i="23" s="1"/>
  <c r="LL39" i="23" s="1"/>
  <c r="AB40" i="23" a="1"/>
  <c r="AB40" i="23" s="1"/>
  <c r="HX40" i="23" s="1"/>
  <c r="AR42" i="23" a="1"/>
  <c r="AR42" i="23" s="1"/>
  <c r="IN42" i="23" s="1"/>
  <c r="BP42" i="23" a="1"/>
  <c r="BP42" i="23" s="1"/>
  <c r="JL42" i="23" s="1"/>
  <c r="CJ42" i="23" a="1"/>
  <c r="CJ42" i="23" s="1"/>
  <c r="KF42" i="23" s="1"/>
  <c r="DD42" i="23" a="1"/>
  <c r="DD42" i="23" s="1"/>
  <c r="KZ42" i="23" s="1"/>
  <c r="DT44" i="23" a="1"/>
  <c r="DT44" i="23" s="1"/>
  <c r="LP44" i="23" s="1"/>
  <c r="DV44" i="23" a="1"/>
  <c r="DV44" i="23" s="1"/>
  <c r="LR44" i="23" s="1"/>
  <c r="DM44" i="23" a="1"/>
  <c r="DM44" i="23" s="1"/>
  <c r="LI44" i="23" s="1"/>
  <c r="DC44" i="23" a="1"/>
  <c r="DC44" i="23" s="1"/>
  <c r="KY44" i="23" s="1"/>
  <c r="CT44" i="23" a="1"/>
  <c r="CT44" i="23" s="1"/>
  <c r="KP44" i="23" s="1"/>
  <c r="CK44" i="23" a="1"/>
  <c r="CK44" i="23" s="1"/>
  <c r="KG44" i="23" s="1"/>
  <c r="CB44" i="23" a="1"/>
  <c r="CB44" i="23" s="1"/>
  <c r="JX44" i="23" s="1"/>
  <c r="BS44" i="23" a="1"/>
  <c r="BS44" i="23" s="1"/>
  <c r="JO44" i="23" s="1"/>
  <c r="BJ44" i="23" a="1"/>
  <c r="BJ44" i="23" s="1"/>
  <c r="JF44" i="23" s="1"/>
  <c r="BA44" i="23" a="1"/>
  <c r="BA44" i="23" s="1"/>
  <c r="IW44" i="23" s="1"/>
  <c r="AQ44" i="23" a="1"/>
  <c r="AQ44" i="23" s="1"/>
  <c r="IM44" i="23" s="1"/>
  <c r="AH44" i="23" a="1"/>
  <c r="AH44" i="23" s="1"/>
  <c r="ID44" i="23" s="1"/>
  <c r="DU44" i="23" a="1"/>
  <c r="DU44" i="23" s="1"/>
  <c r="LQ44" i="23" s="1"/>
  <c r="DK44" i="23" a="1"/>
  <c r="DK44" i="23" s="1"/>
  <c r="LG44" i="23" s="1"/>
  <c r="DB44" i="23" a="1"/>
  <c r="DB44" i="23" s="1"/>
  <c r="KX44" i="23" s="1"/>
  <c r="CS44" i="23" a="1"/>
  <c r="CS44" i="23" s="1"/>
  <c r="KO44" i="23" s="1"/>
  <c r="CJ44" i="23" a="1"/>
  <c r="CJ44" i="23" s="1"/>
  <c r="KF44" i="23" s="1"/>
  <c r="CA44" i="23" a="1"/>
  <c r="CA44" i="23" s="1"/>
  <c r="JW44" i="23" s="1"/>
  <c r="BR44" i="23" a="1"/>
  <c r="BR44" i="23" s="1"/>
  <c r="JN44" i="23" s="1"/>
  <c r="BI44" i="23" a="1"/>
  <c r="BI44" i="23" s="1"/>
  <c r="JE44" i="23" s="1"/>
  <c r="AY44" i="23" a="1"/>
  <c r="AY44" i="23" s="1"/>
  <c r="IU44" i="23" s="1"/>
  <c r="AP44" i="23" a="1"/>
  <c r="AP44" i="23" s="1"/>
  <c r="IL44" i="23" s="1"/>
  <c r="AG44" i="23" a="1"/>
  <c r="AG44" i="23" s="1"/>
  <c r="IC44" i="23" s="1"/>
  <c r="DS44" i="23" a="1"/>
  <c r="DS44" i="23" s="1"/>
  <c r="LO44" i="23" s="1"/>
  <c r="DJ44" i="23" a="1"/>
  <c r="DJ44" i="23" s="1"/>
  <c r="LF44" i="23" s="1"/>
  <c r="DQ44" i="23" a="1"/>
  <c r="DQ44" i="23" s="1"/>
  <c r="LM44" i="23" s="1"/>
  <c r="DH44" i="23" a="1"/>
  <c r="DH44" i="23" s="1"/>
  <c r="LD44" i="23" s="1"/>
  <c r="CY44" i="23" a="1"/>
  <c r="CY44" i="23" s="1"/>
  <c r="KU44" i="23" s="1"/>
  <c r="CP44" i="23" a="1"/>
  <c r="CP44" i="23" s="1"/>
  <c r="KL44" i="23" s="1"/>
  <c r="CG44" i="23" a="1"/>
  <c r="CG44" i="23" s="1"/>
  <c r="KC44" i="23" s="1"/>
  <c r="BW44" i="23" a="1"/>
  <c r="BW44" i="23" s="1"/>
  <c r="JS44" i="23" s="1"/>
  <c r="AC44" i="23" a="1"/>
  <c r="AC44" i="23" s="1"/>
  <c r="HY44" i="23" s="1"/>
  <c r="AN44" i="23" a="1"/>
  <c r="AN44" i="23" s="1"/>
  <c r="IJ44" i="23" s="1"/>
  <c r="BB44" i="23" a="1"/>
  <c r="BB44" i="23" s="1"/>
  <c r="IX44" i="23" s="1"/>
  <c r="BM44" i="23" a="1"/>
  <c r="BM44" i="23" s="1"/>
  <c r="JI44" i="23" s="1"/>
  <c r="BZ44" i="23" a="1"/>
  <c r="BZ44" i="23" s="1"/>
  <c r="JV44" i="23" s="1"/>
  <c r="CO44" i="23" a="1"/>
  <c r="CO44" i="23" s="1"/>
  <c r="KK44" i="23" s="1"/>
  <c r="DE44" i="23" a="1"/>
  <c r="DE44" i="23" s="1"/>
  <c r="LA44" i="23" s="1"/>
  <c r="DW44" i="23" a="1"/>
  <c r="DW44" i="23" s="1"/>
  <c r="LS44" i="23" s="1"/>
  <c r="AU46" i="23" a="1"/>
  <c r="AU46" i="23" s="1"/>
  <c r="IQ46" i="23" s="1"/>
  <c r="CA46" i="23" a="1"/>
  <c r="CA46" i="23" s="1"/>
  <c r="JW46" i="23" s="1"/>
  <c r="DG46" i="23" a="1"/>
  <c r="DG46" i="23" s="1"/>
  <c r="LC46" i="23" s="1"/>
  <c r="AZ27" i="23" a="1"/>
  <c r="AZ27" i="23" s="1"/>
  <c r="IV27" i="23" s="1"/>
  <c r="CB27" i="23" a="1"/>
  <c r="CB27" i="23" s="1"/>
  <c r="JX27" i="23" s="1"/>
  <c r="DT31" i="23" a="1"/>
  <c r="DT31" i="23" s="1"/>
  <c r="LP31" i="23" s="1"/>
  <c r="DP31" i="23" a="1"/>
  <c r="DP31" i="23" s="1"/>
  <c r="LL31" i="23" s="1"/>
  <c r="DB31" i="23" a="1"/>
  <c r="DB31" i="23" s="1"/>
  <c r="KX31" i="23" s="1"/>
  <c r="CP31" i="23" a="1"/>
  <c r="CP31" i="23" s="1"/>
  <c r="KL31" i="23" s="1"/>
  <c r="CC31" i="23" a="1"/>
  <c r="CC31" i="23" s="1"/>
  <c r="JY31" i="23" s="1"/>
  <c r="BQ31" i="23" a="1"/>
  <c r="BQ31" i="23" s="1"/>
  <c r="JM31" i="23" s="1"/>
  <c r="BD31" i="23" a="1"/>
  <c r="BD31" i="23" s="1"/>
  <c r="IZ31" i="23" s="1"/>
  <c r="AP31" i="23" a="1"/>
  <c r="AP31" i="23" s="1"/>
  <c r="IL31" i="23" s="1"/>
  <c r="AF31" i="23" a="1"/>
  <c r="AF31" i="23" s="1"/>
  <c r="IB31" i="23" s="1"/>
  <c r="AD31" i="23" a="1"/>
  <c r="AD31" i="23" s="1"/>
  <c r="HZ31" i="23" s="1"/>
  <c r="AO31" i="23" a="1"/>
  <c r="AO31" i="23" s="1"/>
  <c r="IK31" i="23" s="1"/>
  <c r="BE31" i="23" a="1"/>
  <c r="BE31" i="23" s="1"/>
  <c r="JA31" i="23" s="1"/>
  <c r="BT31" i="23" a="1"/>
  <c r="BT31" i="23" s="1"/>
  <c r="JP31" i="23" s="1"/>
  <c r="CH31" i="23" a="1"/>
  <c r="CH31" i="23" s="1"/>
  <c r="KD31" i="23" s="1"/>
  <c r="CW31" i="23" a="1"/>
  <c r="CW31" i="23" s="1"/>
  <c r="KS31" i="23" s="1"/>
  <c r="DJ31" i="23" a="1"/>
  <c r="DJ31" i="23" s="1"/>
  <c r="LF31" i="23" s="1"/>
  <c r="AM33" i="23" a="1"/>
  <c r="AM33" i="23" s="1"/>
  <c r="II33" i="23" s="1"/>
  <c r="AM34" i="23" a="1"/>
  <c r="AM34" i="23" s="1"/>
  <c r="II34" i="23" s="1"/>
  <c r="BC34" i="23" a="1"/>
  <c r="BC34" i="23" s="1"/>
  <c r="IY34" i="23" s="1"/>
  <c r="BT34" i="23" a="1"/>
  <c r="BT34" i="23" s="1"/>
  <c r="JP34" i="23" s="1"/>
  <c r="CI34" i="23" a="1"/>
  <c r="CI34" i="23" s="1"/>
  <c r="KE34" i="23" s="1"/>
  <c r="CZ34" i="23" a="1"/>
  <c r="CZ34" i="23" s="1"/>
  <c r="KV34" i="23" s="1"/>
  <c r="DR34" i="23" a="1"/>
  <c r="DR34" i="23" s="1"/>
  <c r="LN34" i="23" s="1"/>
  <c r="DR35" i="23" a="1"/>
  <c r="DR35" i="23" s="1"/>
  <c r="LN35" i="23" s="1"/>
  <c r="DH35" i="23" a="1"/>
  <c r="DH35" i="23" s="1"/>
  <c r="LD35" i="23" s="1"/>
  <c r="CV35" i="23" a="1"/>
  <c r="CV35" i="23" s="1"/>
  <c r="KR35" i="23" s="1"/>
  <c r="CL35" i="23" a="1"/>
  <c r="CL35" i="23" s="1"/>
  <c r="KH35" i="23" s="1"/>
  <c r="CB35" i="23" a="1"/>
  <c r="CB35" i="23" s="1"/>
  <c r="JX35" i="23" s="1"/>
  <c r="BR35" i="23" a="1"/>
  <c r="BR35" i="23" s="1"/>
  <c r="JN35" i="23" s="1"/>
  <c r="BG35" i="23" a="1"/>
  <c r="BG35" i="23" s="1"/>
  <c r="JC35" i="23" s="1"/>
  <c r="AW35" i="23" a="1"/>
  <c r="AW35" i="23" s="1"/>
  <c r="IS35" i="23" s="1"/>
  <c r="AM35" i="23" a="1"/>
  <c r="AM35" i="23" s="1"/>
  <c r="II35" i="23" s="1"/>
  <c r="AB35" i="23" a="1"/>
  <c r="AB35" i="23" s="1"/>
  <c r="HX35" i="23" s="1"/>
  <c r="AE35" i="23" a="1"/>
  <c r="AE35" i="23" s="1"/>
  <c r="IA35" i="23" s="1"/>
  <c r="AP35" i="23" a="1"/>
  <c r="AP35" i="23" s="1"/>
  <c r="IL35" i="23" s="1"/>
  <c r="BB35" i="23" a="1"/>
  <c r="BB35" i="23" s="1"/>
  <c r="IX35" i="23" s="1"/>
  <c r="BN35" i="23" a="1"/>
  <c r="BN35" i="23" s="1"/>
  <c r="JJ35" i="23" s="1"/>
  <c r="BZ35" i="23" a="1"/>
  <c r="BZ35" i="23" s="1"/>
  <c r="JV35" i="23" s="1"/>
  <c r="CK35" i="23" a="1"/>
  <c r="CK35" i="23" s="1"/>
  <c r="KG35" i="23" s="1"/>
  <c r="CY35" i="23" a="1"/>
  <c r="CY35" i="23" s="1"/>
  <c r="KU35" i="23" s="1"/>
  <c r="DJ35" i="23" a="1"/>
  <c r="DJ35" i="23" s="1"/>
  <c r="LF35" i="23" s="1"/>
  <c r="DV35" i="23" a="1"/>
  <c r="DV35" i="23" s="1"/>
  <c r="LR35" i="23" s="1"/>
  <c r="AD36" i="23" a="1"/>
  <c r="AD36" i="23" s="1"/>
  <c r="HZ36" i="23" s="1"/>
  <c r="AN36" i="23" a="1"/>
  <c r="AN36" i="23" s="1"/>
  <c r="IJ36" i="23" s="1"/>
  <c r="AX36" i="23" a="1"/>
  <c r="AX36" i="23" s="1"/>
  <c r="IT36" i="23" s="1"/>
  <c r="BI36" i="23" a="1"/>
  <c r="BI36" i="23" s="1"/>
  <c r="JE36" i="23" s="1"/>
  <c r="BS36" i="23" a="1"/>
  <c r="BS36" i="23" s="1"/>
  <c r="JO36" i="23" s="1"/>
  <c r="CD36" i="23" a="1"/>
  <c r="CD36" i="23" s="1"/>
  <c r="JZ36" i="23" s="1"/>
  <c r="CO36" i="23" a="1"/>
  <c r="CO36" i="23" s="1"/>
  <c r="KK36" i="23" s="1"/>
  <c r="CY36" i="23" a="1"/>
  <c r="CY36" i="23" s="1"/>
  <c r="KU36" i="23" s="1"/>
  <c r="DI36" i="23" a="1"/>
  <c r="DI36" i="23" s="1"/>
  <c r="LE36" i="23" s="1"/>
  <c r="DS36" i="23" a="1"/>
  <c r="DS36" i="23" s="1"/>
  <c r="LO36" i="23" s="1"/>
  <c r="DW37" i="23" a="1"/>
  <c r="DW37" i="23" s="1"/>
  <c r="LS37" i="23" s="1"/>
  <c r="DM37" i="23" a="1"/>
  <c r="DM37" i="23" s="1"/>
  <c r="LI37" i="23" s="1"/>
  <c r="DB37" i="23" a="1"/>
  <c r="DB37" i="23" s="1"/>
  <c r="KX37" i="23" s="1"/>
  <c r="CR37" i="23" a="1"/>
  <c r="CR37" i="23" s="1"/>
  <c r="KN37" i="23" s="1"/>
  <c r="CH37" i="23" a="1"/>
  <c r="CH37" i="23" s="1"/>
  <c r="KD37" i="23" s="1"/>
  <c r="BX37" i="23" a="1"/>
  <c r="BX37" i="23" s="1"/>
  <c r="JT37" i="23" s="1"/>
  <c r="BL37" i="23" a="1"/>
  <c r="BL37" i="23" s="1"/>
  <c r="JH37" i="23" s="1"/>
  <c r="BB37" i="23" a="1"/>
  <c r="BB37" i="23" s="1"/>
  <c r="IX37" i="23" s="1"/>
  <c r="AR37" i="23" a="1"/>
  <c r="AR37" i="23" s="1"/>
  <c r="IN37" i="23" s="1"/>
  <c r="AG37" i="23" a="1"/>
  <c r="AG37" i="23" s="1"/>
  <c r="IC37" i="23" s="1"/>
  <c r="AE37" i="23" a="1"/>
  <c r="AE37" i="23" s="1"/>
  <c r="IA37" i="23" s="1"/>
  <c r="AP37" i="23" a="1"/>
  <c r="AP37" i="23" s="1"/>
  <c r="IL37" i="23" s="1"/>
  <c r="BC37" i="23" a="1"/>
  <c r="BC37" i="23" s="1"/>
  <c r="IY37" i="23" s="1"/>
  <c r="BP37" i="23" a="1"/>
  <c r="BP37" i="23" s="1"/>
  <c r="JL37" i="23" s="1"/>
  <c r="CA37" i="23" a="1"/>
  <c r="CA37" i="23" s="1"/>
  <c r="JW37" i="23" s="1"/>
  <c r="CL37" i="23" a="1"/>
  <c r="CL37" i="23" s="1"/>
  <c r="KH37" i="23" s="1"/>
  <c r="CY37" i="23" a="1"/>
  <c r="CY37" i="23" s="1"/>
  <c r="KU37" i="23" s="1"/>
  <c r="DJ37" i="23" a="1"/>
  <c r="DJ37" i="23" s="1"/>
  <c r="LF37" i="23" s="1"/>
  <c r="DV37" i="23" a="1"/>
  <c r="DV37" i="23" s="1"/>
  <c r="LR37" i="23" s="1"/>
  <c r="AI38" i="23" a="1"/>
  <c r="AI38" i="23" s="1"/>
  <c r="IE38" i="23" s="1"/>
  <c r="AW38" i="23" a="1"/>
  <c r="AW38" i="23" s="1"/>
  <c r="IS38" i="23" s="1"/>
  <c r="BO38" i="23" a="1"/>
  <c r="BO38" i="23" s="1"/>
  <c r="JK38" i="23" s="1"/>
  <c r="CF38" i="23" a="1"/>
  <c r="CF38" i="23" s="1"/>
  <c r="KB38" i="23" s="1"/>
  <c r="CV38" i="23" a="1"/>
  <c r="CV38" i="23" s="1"/>
  <c r="KR38" i="23" s="1"/>
  <c r="DM38" i="23" a="1"/>
  <c r="DM38" i="23" s="1"/>
  <c r="LI38" i="23" s="1"/>
  <c r="AL39" i="23" a="1"/>
  <c r="AL39" i="23" s="1"/>
  <c r="IH39" i="23" s="1"/>
  <c r="BD39" i="23" a="1"/>
  <c r="BD39" i="23" s="1"/>
  <c r="IZ39" i="23" s="1"/>
  <c r="BS39" i="23" a="1"/>
  <c r="BS39" i="23" s="1"/>
  <c r="JO39" i="23" s="1"/>
  <c r="CJ39" i="23" a="1"/>
  <c r="CJ39" i="23" s="1"/>
  <c r="KF39" i="23" s="1"/>
  <c r="DB39" i="23" a="1"/>
  <c r="DB39" i="23" s="1"/>
  <c r="KX39" i="23" s="1"/>
  <c r="DR39" i="23" a="1"/>
  <c r="DR39" i="23" s="1"/>
  <c r="LN39" i="23" s="1"/>
  <c r="DW40" i="23" a="1"/>
  <c r="DW40" i="23" s="1"/>
  <c r="LS40" i="23" s="1"/>
  <c r="AQ40" i="23" a="1"/>
  <c r="AQ40" i="23" s="1"/>
  <c r="IM40" i="23" s="1"/>
  <c r="AH40" i="23" a="1"/>
  <c r="AH40" i="23" s="1"/>
  <c r="ID40" i="23" s="1"/>
  <c r="BU40" i="23" a="1"/>
  <c r="BU40" i="23" s="1"/>
  <c r="JQ40" i="23" s="1"/>
  <c r="AX42" i="23" a="1"/>
  <c r="AX42" i="23" s="1"/>
  <c r="IT42" i="23" s="1"/>
  <c r="BQ42" i="23" a="1"/>
  <c r="BQ42" i="23" s="1"/>
  <c r="JM42" i="23" s="1"/>
  <c r="CL42" i="23" a="1"/>
  <c r="CL42" i="23" s="1"/>
  <c r="KH42" i="23" s="1"/>
  <c r="DE42" i="23" a="1"/>
  <c r="DE42" i="23" s="1"/>
  <c r="LA42" i="23" s="1"/>
  <c r="AD44" i="23" a="1"/>
  <c r="AD44" i="23" s="1"/>
  <c r="HZ44" i="23" s="1"/>
  <c r="AO44" i="23" a="1"/>
  <c r="AO44" i="23" s="1"/>
  <c r="IK44" i="23" s="1"/>
  <c r="BC44" i="23" a="1"/>
  <c r="BC44" i="23" s="1"/>
  <c r="IY44" i="23" s="1"/>
  <c r="BN44" i="23" a="1"/>
  <c r="BN44" i="23" s="1"/>
  <c r="JJ44" i="23" s="1"/>
  <c r="CC44" i="23" a="1"/>
  <c r="CC44" i="23" s="1"/>
  <c r="JY44" i="23" s="1"/>
  <c r="CQ44" i="23" a="1"/>
  <c r="CQ44" i="23" s="1"/>
  <c r="KM44" i="23" s="1"/>
  <c r="DF44" i="23" a="1"/>
  <c r="DF44" i="23" s="1"/>
  <c r="LB44" i="23" s="1"/>
  <c r="DH46" i="23" a="1"/>
  <c r="DH46" i="23" s="1"/>
  <c r="LD46" i="23" s="1"/>
  <c r="AE36" i="23" a="1"/>
  <c r="AE36" i="23" s="1"/>
  <c r="IA36" i="23" s="1"/>
  <c r="AO36" i="23" a="1"/>
  <c r="AO36" i="23" s="1"/>
  <c r="IK36" i="23" s="1"/>
  <c r="AY36" i="23" a="1"/>
  <c r="AY36" i="23" s="1"/>
  <c r="IU36" i="23" s="1"/>
  <c r="BJ36" i="23" a="1"/>
  <c r="BJ36" i="23" s="1"/>
  <c r="JF36" i="23" s="1"/>
  <c r="BU36" i="23" a="1"/>
  <c r="BU36" i="23" s="1"/>
  <c r="JQ36" i="23" s="1"/>
  <c r="CE36" i="23" a="1"/>
  <c r="CE36" i="23" s="1"/>
  <c r="KA36" i="23" s="1"/>
  <c r="CP36" i="23" a="1"/>
  <c r="CP36" i="23" s="1"/>
  <c r="KL36" i="23" s="1"/>
  <c r="CZ36" i="23" a="1"/>
  <c r="CZ36" i="23" s="1"/>
  <c r="KV36" i="23" s="1"/>
  <c r="DJ36" i="23" a="1"/>
  <c r="DJ36" i="23" s="1"/>
  <c r="LF36" i="23" s="1"/>
  <c r="DU36" i="23" a="1"/>
  <c r="DU36" i="23" s="1"/>
  <c r="LQ36" i="23" s="1"/>
  <c r="DL37" i="23" a="1"/>
  <c r="DL37" i="23" s="1"/>
  <c r="LH37" i="23" s="1"/>
  <c r="AJ38" i="23" a="1"/>
  <c r="AJ38" i="23" s="1"/>
  <c r="IF38" i="23" s="1"/>
  <c r="BA38" i="23" a="1"/>
  <c r="BA38" i="23" s="1"/>
  <c r="IW38" i="23" s="1"/>
  <c r="BP38" i="23" a="1"/>
  <c r="BP38" i="23" s="1"/>
  <c r="JL38" i="23" s="1"/>
  <c r="CG38" i="23" a="1"/>
  <c r="CG38" i="23" s="1"/>
  <c r="KC38" i="23" s="1"/>
  <c r="CX38" i="23" a="1"/>
  <c r="CX38" i="23" s="1"/>
  <c r="KT38" i="23" s="1"/>
  <c r="DN38" i="23" a="1"/>
  <c r="DN38" i="23" s="1"/>
  <c r="LJ38" i="23" s="1"/>
  <c r="DC39" i="23" a="1"/>
  <c r="DC39" i="23" s="1"/>
  <c r="KY39" i="23" s="1"/>
  <c r="AF42" i="23" a="1"/>
  <c r="AF42" i="23" s="1"/>
  <c r="IB42" i="23" s="1"/>
  <c r="AY42" i="23" a="1"/>
  <c r="AY42" i="23" s="1"/>
  <c r="IU42" i="23" s="1"/>
  <c r="BT42" i="23" a="1"/>
  <c r="BT42" i="23" s="1"/>
  <c r="JP42" i="23" s="1"/>
  <c r="CM42" i="23" a="1"/>
  <c r="CM42" i="23" s="1"/>
  <c r="KI42" i="23" s="1"/>
  <c r="AS44" i="23" a="1"/>
  <c r="AS44" i="23" s="1"/>
  <c r="IO44" i="23" s="1"/>
  <c r="BD44" i="23" a="1"/>
  <c r="BD44" i="23" s="1"/>
  <c r="IZ44" i="23" s="1"/>
  <c r="BO44" i="23" a="1"/>
  <c r="BO44" i="23" s="1"/>
  <c r="JK44" i="23" s="1"/>
  <c r="CD44" i="23" a="1"/>
  <c r="CD44" i="23" s="1"/>
  <c r="JZ44" i="23" s="1"/>
  <c r="CR44" i="23" a="1"/>
  <c r="CR44" i="23" s="1"/>
  <c r="KN44" i="23" s="1"/>
  <c r="DG44" i="23" a="1"/>
  <c r="DG44" i="23" s="1"/>
  <c r="LC44" i="23" s="1"/>
  <c r="CH46" i="23" a="1"/>
  <c r="CH46" i="23" s="1"/>
  <c r="KD46" i="23" s="1"/>
  <c r="AL38" i="23" a="1"/>
  <c r="AL38" i="23" s="1"/>
  <c r="IH38" i="23" s="1"/>
  <c r="BB38" i="23" a="1"/>
  <c r="BB38" i="23" s="1"/>
  <c r="IX38" i="23" s="1"/>
  <c r="BS38" i="23" a="1"/>
  <c r="BS38" i="23" s="1"/>
  <c r="JO38" i="23" s="1"/>
  <c r="CH38" i="23" a="1"/>
  <c r="CH38" i="23" s="1"/>
  <c r="KD38" i="23" s="1"/>
  <c r="CY38" i="23" a="1"/>
  <c r="CY38" i="23" s="1"/>
  <c r="KU38" i="23" s="1"/>
  <c r="DQ38" i="23" a="1"/>
  <c r="DQ38" i="23" s="1"/>
  <c r="LM38" i="23" s="1"/>
  <c r="DU42" i="23" a="1"/>
  <c r="DU42" i="23" s="1"/>
  <c r="LQ42" i="23" s="1"/>
  <c r="DO42" i="23" a="1"/>
  <c r="DO42" i="23" s="1"/>
  <c r="LK42" i="23" s="1"/>
  <c r="CV42" i="23" a="1"/>
  <c r="CV42" i="23" s="1"/>
  <c r="KR42" i="23" s="1"/>
  <c r="CD42" i="23" a="1"/>
  <c r="CD42" i="23" s="1"/>
  <c r="JZ42" i="23" s="1"/>
  <c r="BL42" i="23" a="1"/>
  <c r="BL42" i="23" s="1"/>
  <c r="JH42" i="23" s="1"/>
  <c r="AS42" i="23" a="1"/>
  <c r="AS42" i="23" s="1"/>
  <c r="IO42" i="23" s="1"/>
  <c r="AB42" i="23" a="1"/>
  <c r="AB42" i="23" s="1"/>
  <c r="HX42" i="23" s="1"/>
  <c r="AG42" i="23" a="1"/>
  <c r="AG42" i="23" s="1"/>
  <c r="IC42" i="23" s="1"/>
  <c r="BA42" i="23" a="1"/>
  <c r="BA42" i="23" s="1"/>
  <c r="IW42" i="23" s="1"/>
  <c r="BU42" i="23" a="1"/>
  <c r="BU42" i="23" s="1"/>
  <c r="JQ42" i="23" s="1"/>
  <c r="CR42" i="23" a="1"/>
  <c r="CR42" i="23" s="1"/>
  <c r="KN42" i="23" s="1"/>
  <c r="DK42" i="23" a="1"/>
  <c r="DK42" i="23" s="1"/>
  <c r="LG42" i="23" s="1"/>
  <c r="DN27" i="23" a="1"/>
  <c r="DN27" i="23" s="1"/>
  <c r="LJ27" i="23" s="1"/>
  <c r="DK27" i="23" a="1"/>
  <c r="DK27" i="23" s="1"/>
  <c r="LG27" i="23" s="1"/>
  <c r="CK27" i="23" a="1"/>
  <c r="CK27" i="23" s="1"/>
  <c r="KG27" i="23" s="1"/>
  <c r="BJ27" i="23" a="1"/>
  <c r="BJ27" i="23" s="1"/>
  <c r="JF27" i="23" s="1"/>
  <c r="AP27" i="23" a="1"/>
  <c r="AP27" i="23" s="1"/>
  <c r="IL27" i="23" s="1"/>
  <c r="AH27" i="23" a="1"/>
  <c r="AH27" i="23" s="1"/>
  <c r="ID27" i="23" s="1"/>
  <c r="BI27" i="23" a="1"/>
  <c r="BI27" i="23" s="1"/>
  <c r="JE27" i="23" s="1"/>
  <c r="CL27" i="23" a="1"/>
  <c r="CL27" i="23" s="1"/>
  <c r="KH27" i="23" s="1"/>
  <c r="DM27" i="23" a="1"/>
  <c r="DM27" i="23" s="1"/>
  <c r="LI27" i="23" s="1"/>
  <c r="DN33" i="23" a="1"/>
  <c r="DN33" i="23" s="1"/>
  <c r="LJ33" i="23" s="1"/>
  <c r="CE33" i="23" a="1"/>
  <c r="CE33" i="23" s="1"/>
  <c r="KA33" i="23" s="1"/>
  <c r="AQ33" i="23" a="1"/>
  <c r="AQ33" i="23" s="1"/>
  <c r="IM33" i="23" s="1"/>
  <c r="AB33" i="23" a="1"/>
  <c r="AB33" i="23" s="1"/>
  <c r="HX33" i="23" s="1"/>
  <c r="AE33" i="23" a="1"/>
  <c r="AE33" i="23" s="1"/>
  <c r="IA33" i="23" s="1"/>
  <c r="BB33" i="23" a="1"/>
  <c r="BB33" i="23" s="1"/>
  <c r="IX33" i="23" s="1"/>
  <c r="CV33" i="23" a="1"/>
  <c r="CV33" i="23" s="1"/>
  <c r="KR33" i="23" s="1"/>
  <c r="AR34" i="23" a="1"/>
  <c r="AR34" i="23" s="1"/>
  <c r="IN34" i="23" s="1"/>
  <c r="BG34" i="23" a="1"/>
  <c r="BG34" i="23" s="1"/>
  <c r="JC34" i="23" s="1"/>
  <c r="BY34" i="23" a="1"/>
  <c r="BY34" i="23" s="1"/>
  <c r="JU34" i="23" s="1"/>
  <c r="CQ34" i="23" a="1"/>
  <c r="CQ34" i="23" s="1"/>
  <c r="KM34" i="23" s="1"/>
  <c r="DH34" i="23" a="1"/>
  <c r="DH34" i="23" s="1"/>
  <c r="LD34" i="23" s="1"/>
  <c r="AT35" i="23" a="1"/>
  <c r="AT35" i="23" s="1"/>
  <c r="IP35" i="23" s="1"/>
  <c r="BF35" i="23" a="1"/>
  <c r="BF35" i="23" s="1"/>
  <c r="JB35" i="23" s="1"/>
  <c r="BS35" i="23" a="1"/>
  <c r="BS35" i="23" s="1"/>
  <c r="JO35" i="23" s="1"/>
  <c r="CD35" i="23" a="1"/>
  <c r="CD35" i="23" s="1"/>
  <c r="JZ35" i="23" s="1"/>
  <c r="CQ35" i="23" a="1"/>
  <c r="CQ35" i="23" s="1"/>
  <c r="KM35" i="23" s="1"/>
  <c r="DB35" i="23" a="1"/>
  <c r="DB35" i="23" s="1"/>
  <c r="KX35" i="23" s="1"/>
  <c r="DN35" i="23" a="1"/>
  <c r="DN35" i="23" s="1"/>
  <c r="LJ35" i="23" s="1"/>
  <c r="AG36" i="23" a="1"/>
  <c r="AG36" i="23" s="1"/>
  <c r="IC36" i="23" s="1"/>
  <c r="AQ36" i="23" a="1"/>
  <c r="AQ36" i="23" s="1"/>
  <c r="IM36" i="23" s="1"/>
  <c r="BC36" i="23" a="1"/>
  <c r="BC36" i="23" s="1"/>
  <c r="IY36" i="23" s="1"/>
  <c r="BM36" i="23" a="1"/>
  <c r="BM36" i="23" s="1"/>
  <c r="JI36" i="23" s="1"/>
  <c r="BW36" i="23" a="1"/>
  <c r="BW36" i="23" s="1"/>
  <c r="JS36" i="23" s="1"/>
  <c r="CH36" i="23" a="1"/>
  <c r="CH36" i="23" s="1"/>
  <c r="KD36" i="23" s="1"/>
  <c r="CR36" i="23" a="1"/>
  <c r="CR36" i="23" s="1"/>
  <c r="KN36" i="23" s="1"/>
  <c r="DB36" i="23" a="1"/>
  <c r="DB36" i="23" s="1"/>
  <c r="KX36" i="23" s="1"/>
  <c r="DM36" i="23" a="1"/>
  <c r="DM36" i="23" s="1"/>
  <c r="LI36" i="23" s="1"/>
  <c r="AJ37" i="23" a="1"/>
  <c r="AJ37" i="23" s="1"/>
  <c r="IF37" i="23" s="1"/>
  <c r="AV37" i="23" a="1"/>
  <c r="AV37" i="23" s="1"/>
  <c r="IR37" i="23" s="1"/>
  <c r="BH37" i="23" a="1"/>
  <c r="BH37" i="23" s="1"/>
  <c r="JD37" i="23" s="1"/>
  <c r="BS37" i="23" a="1"/>
  <c r="BS37" i="23" s="1"/>
  <c r="JO37" i="23" s="1"/>
  <c r="CD37" i="23" a="1"/>
  <c r="CD37" i="23" s="1"/>
  <c r="JZ37" i="23" s="1"/>
  <c r="CQ37" i="23" a="1"/>
  <c r="CQ37" i="23" s="1"/>
  <c r="KM37" i="23" s="1"/>
  <c r="DD37" i="23" a="1"/>
  <c r="DD37" i="23" s="1"/>
  <c r="KZ37" i="23" s="1"/>
  <c r="DO37" i="23" a="1"/>
  <c r="DO37" i="23" s="1"/>
  <c r="LK37" i="23" s="1"/>
  <c r="AM38" i="23" a="1"/>
  <c r="AM38" i="23" s="1"/>
  <c r="II38" i="23" s="1"/>
  <c r="BD38" i="23" a="1"/>
  <c r="BD38" i="23" s="1"/>
  <c r="IZ38" i="23" s="1"/>
  <c r="BT38" i="23" a="1"/>
  <c r="BT38" i="23" s="1"/>
  <c r="JP38" i="23" s="1"/>
  <c r="CK38" i="23" a="1"/>
  <c r="CK38" i="23" s="1"/>
  <c r="KG38" i="23" s="1"/>
  <c r="DD38" i="23" a="1"/>
  <c r="DD38" i="23" s="1"/>
  <c r="KZ38" i="23" s="1"/>
  <c r="DS38" i="23" a="1"/>
  <c r="DS38" i="23" s="1"/>
  <c r="LO38" i="23" s="1"/>
  <c r="DW39" i="23" a="1"/>
  <c r="DW39" i="23" s="1"/>
  <c r="LS39" i="23" s="1"/>
  <c r="DV39" i="23" a="1"/>
  <c r="DV39" i="23" s="1"/>
  <c r="LR39" i="23" s="1"/>
  <c r="DH39" i="23" a="1"/>
  <c r="DH39" i="23" s="1"/>
  <c r="LD39" i="23" s="1"/>
  <c r="CT39" i="23" a="1"/>
  <c r="CT39" i="23" s="1"/>
  <c r="KP39" i="23" s="1"/>
  <c r="CF39" i="23" a="1"/>
  <c r="CF39" i="23" s="1"/>
  <c r="KB39" i="23" s="1"/>
  <c r="BQ39" i="23" a="1"/>
  <c r="BQ39" i="23" s="1"/>
  <c r="JM39" i="23" s="1"/>
  <c r="BA39" i="23" a="1"/>
  <c r="BA39" i="23" s="1"/>
  <c r="IW39" i="23" s="1"/>
  <c r="AM39" i="23" a="1"/>
  <c r="AM39" i="23" s="1"/>
  <c r="II39" i="23" s="1"/>
  <c r="AD39" i="23" a="1"/>
  <c r="AD39" i="23" s="1"/>
  <c r="HZ39" i="23" s="1"/>
  <c r="AR39" i="23" a="1"/>
  <c r="AR39" i="23" s="1"/>
  <c r="IN39" i="23" s="1"/>
  <c r="BI39" i="23" a="1"/>
  <c r="BI39" i="23" s="1"/>
  <c r="JE39" i="23" s="1"/>
  <c r="BZ39" i="23" a="1"/>
  <c r="BZ39" i="23" s="1"/>
  <c r="JV39" i="23" s="1"/>
  <c r="CP39" i="23" a="1"/>
  <c r="CP39" i="23" s="1"/>
  <c r="KL39" i="23" s="1"/>
  <c r="DG39" i="23" a="1"/>
  <c r="DG39" i="23" s="1"/>
  <c r="LC39" i="23" s="1"/>
  <c r="AZ40" i="23" a="1"/>
  <c r="AZ40" i="23" s="1"/>
  <c r="IV40" i="23" s="1"/>
  <c r="AI42" i="23" a="1"/>
  <c r="AI42" i="23" s="1"/>
  <c r="IE42" i="23" s="1"/>
  <c r="BC42" i="23" a="1"/>
  <c r="BC42" i="23" s="1"/>
  <c r="IY42" i="23" s="1"/>
  <c r="BY42" i="23" a="1"/>
  <c r="BY42" i="23" s="1"/>
  <c r="JU42" i="23" s="1"/>
  <c r="CS42" i="23" a="1"/>
  <c r="CS42" i="23" s="1"/>
  <c r="KO42" i="23" s="1"/>
  <c r="DM42" i="23" a="1"/>
  <c r="DM42" i="23" s="1"/>
  <c r="LI42" i="23" s="1"/>
  <c r="AI44" i="23" a="1"/>
  <c r="AI44" i="23" s="1"/>
  <c r="IE44" i="23" s="1"/>
  <c r="AU44" i="23" a="1"/>
  <c r="AU44" i="23" s="1"/>
  <c r="IQ44" i="23" s="1"/>
  <c r="BF44" i="23" a="1"/>
  <c r="BF44" i="23" s="1"/>
  <c r="JB44" i="23" s="1"/>
  <c r="BT44" i="23" a="1"/>
  <c r="BT44" i="23" s="1"/>
  <c r="JP44" i="23" s="1"/>
  <c r="CH44" i="23" a="1"/>
  <c r="CH44" i="23" s="1"/>
  <c r="KD44" i="23" s="1"/>
  <c r="CW44" i="23" a="1"/>
  <c r="CW44" i="23" s="1"/>
  <c r="KS44" i="23" s="1"/>
  <c r="DN44" i="23" a="1"/>
  <c r="DN44" i="23" s="1"/>
  <c r="LJ44" i="23" s="1"/>
  <c r="DR46" i="23" a="1"/>
  <c r="DR46" i="23" s="1"/>
  <c r="LN46" i="23" s="1"/>
  <c r="DS46" i="23" a="1"/>
  <c r="DS46" i="23" s="1"/>
  <c r="LO46" i="23" s="1"/>
  <c r="DC46" i="23" a="1"/>
  <c r="DC46" i="23" s="1"/>
  <c r="KY46" i="23" s="1"/>
  <c r="CM46" i="23" a="1"/>
  <c r="CM46" i="23" s="1"/>
  <c r="KI46" i="23" s="1"/>
  <c r="BW46" i="23" a="1"/>
  <c r="BW46" i="23" s="1"/>
  <c r="JS46" i="23" s="1"/>
  <c r="BG46" i="23" a="1"/>
  <c r="BG46" i="23" s="1"/>
  <c r="JC46" i="23" s="1"/>
  <c r="AQ46" i="23" a="1"/>
  <c r="AQ46" i="23" s="1"/>
  <c r="IM46" i="23" s="1"/>
  <c r="AB46" i="23" a="1"/>
  <c r="AB46" i="23" s="1"/>
  <c r="HX46" i="23" s="1"/>
  <c r="DP46" i="23" a="1"/>
  <c r="DP46" i="23" s="1"/>
  <c r="LL46" i="23" s="1"/>
  <c r="CZ46" i="23" a="1"/>
  <c r="CZ46" i="23" s="1"/>
  <c r="KV46" i="23" s="1"/>
  <c r="CJ46" i="23" a="1"/>
  <c r="CJ46" i="23" s="1"/>
  <c r="KF46" i="23" s="1"/>
  <c r="BT46" i="23" a="1"/>
  <c r="BT46" i="23" s="1"/>
  <c r="JP46" i="23" s="1"/>
  <c r="BD46" i="23" a="1"/>
  <c r="BD46" i="23" s="1"/>
  <c r="IZ46" i="23" s="1"/>
  <c r="AN46" i="23" a="1"/>
  <c r="AN46" i="23" s="1"/>
  <c r="IJ46" i="23" s="1"/>
  <c r="DO46" i="23" a="1"/>
  <c r="DO46" i="23" s="1"/>
  <c r="LK46" i="23" s="1"/>
  <c r="CY46" i="23" a="1"/>
  <c r="CY46" i="23" s="1"/>
  <c r="KU46" i="23" s="1"/>
  <c r="CI46" i="23" a="1"/>
  <c r="CI46" i="23" s="1"/>
  <c r="KE46" i="23" s="1"/>
  <c r="BS46" i="23" a="1"/>
  <c r="BS46" i="23" s="1"/>
  <c r="JO46" i="23" s="1"/>
  <c r="BC46" i="23" a="1"/>
  <c r="BC46" i="23" s="1"/>
  <c r="IY46" i="23" s="1"/>
  <c r="AM46" i="23" a="1"/>
  <c r="AM46" i="23" s="1"/>
  <c r="II46" i="23" s="1"/>
  <c r="DK46" i="23" a="1"/>
  <c r="DK46" i="23" s="1"/>
  <c r="LG46" i="23" s="1"/>
  <c r="CU46" i="23" a="1"/>
  <c r="CU46" i="23" s="1"/>
  <c r="KQ46" i="23" s="1"/>
  <c r="CE46" i="23" a="1"/>
  <c r="CE46" i="23" s="1"/>
  <c r="KA46" i="23" s="1"/>
  <c r="BO46" i="23" a="1"/>
  <c r="BO46" i="23" s="1"/>
  <c r="JK46" i="23" s="1"/>
  <c r="AY46" i="23" a="1"/>
  <c r="AY46" i="23" s="1"/>
  <c r="IU46" i="23" s="1"/>
  <c r="AI46" i="23" a="1"/>
  <c r="AI46" i="23" s="1"/>
  <c r="IE46" i="23" s="1"/>
  <c r="AE46" i="23" a="1"/>
  <c r="AE46" i="23" s="1"/>
  <c r="IA46" i="23" s="1"/>
  <c r="BK46" i="23" a="1"/>
  <c r="BK46" i="23" s="1"/>
  <c r="JG46" i="23" s="1"/>
  <c r="CQ46" i="23" a="1"/>
  <c r="CQ46" i="23" s="1"/>
  <c r="KM46" i="23" s="1"/>
  <c r="DW46" i="23" a="1"/>
  <c r="DW46" i="23" s="1"/>
  <c r="LS46" i="23" s="1"/>
  <c r="DH52" i="23" a="1"/>
  <c r="DH52" i="23" s="1"/>
  <c r="LD52" i="23" s="1"/>
  <c r="BK52" i="23" a="1"/>
  <c r="BK52" i="23" s="1"/>
  <c r="JG52" i="23" s="1"/>
  <c r="AE52" i="23" a="1"/>
  <c r="AE52" i="23" s="1"/>
  <c r="IA52" i="23" s="1"/>
  <c r="AD52" i="23" a="1"/>
  <c r="AD52" i="23" s="1"/>
  <c r="HZ52" i="23" s="1"/>
  <c r="BP52" i="23" a="1"/>
  <c r="BP52" i="23" s="1"/>
  <c r="JL52" i="23" s="1"/>
  <c r="AC54" i="23" a="1"/>
  <c r="AC54" i="23" s="1"/>
  <c r="HY54" i="23" s="1"/>
  <c r="AB55" i="23" a="1"/>
  <c r="AB55" i="23" s="1"/>
  <c r="HX55" i="23" s="1"/>
  <c r="AD56" i="23" a="1"/>
  <c r="AD56" i="23" s="1"/>
  <c r="HZ56" i="23" s="1"/>
  <c r="DT57" i="23" a="1"/>
  <c r="DT57" i="23" s="1"/>
  <c r="LP57" i="23" s="1"/>
  <c r="DV57" i="23" a="1"/>
  <c r="DV57" i="23" s="1"/>
  <c r="LR57" i="23" s="1"/>
  <c r="DM57" i="23" a="1"/>
  <c r="DM57" i="23" s="1"/>
  <c r="LI57" i="23" s="1"/>
  <c r="DC57" i="23" a="1"/>
  <c r="DC57" i="23" s="1"/>
  <c r="KY57" i="23" s="1"/>
  <c r="DU57" i="23" a="1"/>
  <c r="DU57" i="23" s="1"/>
  <c r="LQ57" i="23" s="1"/>
  <c r="DK57" i="23" a="1"/>
  <c r="DK57" i="23" s="1"/>
  <c r="LG57" i="23" s="1"/>
  <c r="DB57" i="23" a="1"/>
  <c r="DB57" i="23" s="1"/>
  <c r="KX57" i="23" s="1"/>
  <c r="CS57" i="23" a="1"/>
  <c r="CS57" i="23" s="1"/>
  <c r="KO57" i="23" s="1"/>
  <c r="CJ57" i="23" a="1"/>
  <c r="CJ57" i="23" s="1"/>
  <c r="KF57" i="23" s="1"/>
  <c r="CA57" i="23" a="1"/>
  <c r="CA57" i="23" s="1"/>
  <c r="JW57" i="23" s="1"/>
  <c r="BR57" i="23" a="1"/>
  <c r="BR57" i="23" s="1"/>
  <c r="JN57" i="23" s="1"/>
  <c r="BI57" i="23" a="1"/>
  <c r="BI57" i="23" s="1"/>
  <c r="JE57" i="23" s="1"/>
  <c r="AY57" i="23" a="1"/>
  <c r="AY57" i="23" s="1"/>
  <c r="IU57" i="23" s="1"/>
  <c r="AP57" i="23" a="1"/>
  <c r="AP57" i="23" s="1"/>
  <c r="IL57" i="23" s="1"/>
  <c r="AG57" i="23" a="1"/>
  <c r="AG57" i="23" s="1"/>
  <c r="IC57" i="23" s="1"/>
  <c r="AC57" i="23" a="1"/>
  <c r="AC57" i="23" s="1"/>
  <c r="HY57" i="23" s="1"/>
  <c r="AM57" i="23" a="1"/>
  <c r="AM57" i="23" s="1"/>
  <c r="II57" i="23" s="1"/>
  <c r="AW57" i="23" a="1"/>
  <c r="AW57" i="23" s="1"/>
  <c r="IS57" i="23" s="1"/>
  <c r="BG57" i="23" a="1"/>
  <c r="BG57" i="23" s="1"/>
  <c r="JC57" i="23" s="1"/>
  <c r="BS57" i="23" a="1"/>
  <c r="BS57" i="23" s="1"/>
  <c r="JO57" i="23" s="1"/>
  <c r="CC57" i="23" a="1"/>
  <c r="CC57" i="23" s="1"/>
  <c r="JY57" i="23" s="1"/>
  <c r="CM57" i="23" a="1"/>
  <c r="CM57" i="23" s="1"/>
  <c r="KI57" i="23" s="1"/>
  <c r="CX57" i="23" a="1"/>
  <c r="CX57" i="23" s="1"/>
  <c r="KT57" i="23" s="1"/>
  <c r="DI57" i="23" a="1"/>
  <c r="DI57" i="23" s="1"/>
  <c r="LE57" i="23" s="1"/>
  <c r="DW57" i="23" a="1"/>
  <c r="DW57" i="23" s="1"/>
  <c r="LS57" i="23" s="1"/>
  <c r="DC59" i="23" a="1"/>
  <c r="DC59" i="23" s="1"/>
  <c r="KY59" i="23" s="1"/>
  <c r="AD62" i="23" a="1"/>
  <c r="AD62" i="23" s="1"/>
  <c r="HZ62" i="23" s="1"/>
  <c r="AS62" i="23" a="1"/>
  <c r="AS62" i="23" s="1"/>
  <c r="IO62" i="23" s="1"/>
  <c r="BG62" i="23" a="1"/>
  <c r="BG62" i="23" s="1"/>
  <c r="JC62" i="23" s="1"/>
  <c r="BT62" i="23" a="1"/>
  <c r="BT62" i="23" s="1"/>
  <c r="JP62" i="23" s="1"/>
  <c r="CJ62" i="23" a="1"/>
  <c r="CJ62" i="23" s="1"/>
  <c r="KF62" i="23" s="1"/>
  <c r="CV62" i="23" a="1"/>
  <c r="CV62" i="23" s="1"/>
  <c r="KR62" i="23" s="1"/>
  <c r="DK62" i="23" a="1"/>
  <c r="DK62" i="23" s="1"/>
  <c r="LG62" i="23" s="1"/>
  <c r="CK64" i="23" a="1"/>
  <c r="CK64" i="23" s="1"/>
  <c r="KG64" i="23" s="1"/>
  <c r="DN64" i="23" a="1"/>
  <c r="DN64" i="23" s="1"/>
  <c r="LJ64" i="23" s="1"/>
  <c r="DT65" i="23" a="1"/>
  <c r="DT65" i="23" s="1"/>
  <c r="LP65" i="23" s="1"/>
  <c r="DS65" i="23" a="1"/>
  <c r="DS65" i="23" s="1"/>
  <c r="LO65" i="23" s="1"/>
  <c r="DJ65" i="23" a="1"/>
  <c r="DJ65" i="23" s="1"/>
  <c r="LF65" i="23" s="1"/>
  <c r="DA65" i="23" a="1"/>
  <c r="DA65" i="23" s="1"/>
  <c r="KW65" i="23" s="1"/>
  <c r="CR65" i="23" a="1"/>
  <c r="CR65" i="23" s="1"/>
  <c r="KN65" i="23" s="1"/>
  <c r="CI65" i="23" a="1"/>
  <c r="CI65" i="23" s="1"/>
  <c r="KE65" i="23" s="1"/>
  <c r="BZ65" i="23" a="1"/>
  <c r="BZ65" i="23" s="1"/>
  <c r="JV65" i="23" s="1"/>
  <c r="BQ65" i="23" a="1"/>
  <c r="BQ65" i="23" s="1"/>
  <c r="JM65" i="23" s="1"/>
  <c r="BG65" i="23" a="1"/>
  <c r="BG65" i="23" s="1"/>
  <c r="JC65" i="23" s="1"/>
  <c r="AX65" i="23" a="1"/>
  <c r="AX65" i="23" s="1"/>
  <c r="IT65" i="23" s="1"/>
  <c r="AO65" i="23" a="1"/>
  <c r="AO65" i="23" s="1"/>
  <c r="IK65" i="23" s="1"/>
  <c r="AF65" i="23" a="1"/>
  <c r="AF65" i="23" s="1"/>
  <c r="IB65" i="23" s="1"/>
  <c r="DO65" i="23" a="1"/>
  <c r="DO65" i="23" s="1"/>
  <c r="LK65" i="23" s="1"/>
  <c r="DE65" i="23" a="1"/>
  <c r="DE65" i="23" s="1"/>
  <c r="LA65" i="23" s="1"/>
  <c r="CT65" i="23" a="1"/>
  <c r="CT65" i="23" s="1"/>
  <c r="KP65" i="23" s="1"/>
  <c r="CJ65" i="23" a="1"/>
  <c r="CJ65" i="23" s="1"/>
  <c r="KF65" i="23" s="1"/>
  <c r="BY65" i="23" a="1"/>
  <c r="BY65" i="23" s="1"/>
  <c r="JU65" i="23" s="1"/>
  <c r="BN65" i="23" a="1"/>
  <c r="BN65" i="23" s="1"/>
  <c r="JJ65" i="23" s="1"/>
  <c r="BD65" i="23" a="1"/>
  <c r="BD65" i="23" s="1"/>
  <c r="IZ65" i="23" s="1"/>
  <c r="AT65" i="23" a="1"/>
  <c r="AT65" i="23" s="1"/>
  <c r="IP65" i="23" s="1"/>
  <c r="AI65" i="23" a="1"/>
  <c r="AI65" i="23" s="1"/>
  <c r="IE65" i="23" s="1"/>
  <c r="DN65" i="23" a="1"/>
  <c r="DN65" i="23" s="1"/>
  <c r="LJ65" i="23" s="1"/>
  <c r="DC65" i="23" a="1"/>
  <c r="DC65" i="23" s="1"/>
  <c r="KY65" i="23" s="1"/>
  <c r="DU65" i="23" a="1"/>
  <c r="DU65" i="23" s="1"/>
  <c r="LQ65" i="23" s="1"/>
  <c r="DI65" i="23" a="1"/>
  <c r="DI65" i="23" s="1"/>
  <c r="LE65" i="23" s="1"/>
  <c r="CY65" i="23" a="1"/>
  <c r="CY65" i="23" s="1"/>
  <c r="KU65" i="23" s="1"/>
  <c r="CO65" i="23" a="1"/>
  <c r="CO65" i="23" s="1"/>
  <c r="KK65" i="23" s="1"/>
  <c r="CD65" i="23" a="1"/>
  <c r="CD65" i="23" s="1"/>
  <c r="JZ65" i="23" s="1"/>
  <c r="BT65" i="23" a="1"/>
  <c r="BT65" i="23" s="1"/>
  <c r="JP65" i="23" s="1"/>
  <c r="BJ65" i="23" a="1"/>
  <c r="BJ65" i="23" s="1"/>
  <c r="JF65" i="23" s="1"/>
  <c r="AY65" i="23" a="1"/>
  <c r="AY65" i="23" s="1"/>
  <c r="IU65" i="23" s="1"/>
  <c r="AN65" i="23" a="1"/>
  <c r="AN65" i="23" s="1"/>
  <c r="IJ65" i="23" s="1"/>
  <c r="AD65" i="23" a="1"/>
  <c r="AD65" i="23" s="1"/>
  <c r="HZ65" i="23" s="1"/>
  <c r="DR65" i="23" a="1"/>
  <c r="DR65" i="23" s="1"/>
  <c r="LN65" i="23" s="1"/>
  <c r="DH65" i="23" a="1"/>
  <c r="DH65" i="23" s="1"/>
  <c r="LD65" i="23" s="1"/>
  <c r="CX65" i="23" a="1"/>
  <c r="CX65" i="23" s="1"/>
  <c r="KT65" i="23" s="1"/>
  <c r="CM65" i="23" a="1"/>
  <c r="CM65" i="23" s="1"/>
  <c r="KI65" i="23" s="1"/>
  <c r="CC65" i="23" a="1"/>
  <c r="CC65" i="23" s="1"/>
  <c r="JY65" i="23" s="1"/>
  <c r="BS65" i="23" a="1"/>
  <c r="BS65" i="23" s="1"/>
  <c r="JO65" i="23" s="1"/>
  <c r="BI65" i="23" a="1"/>
  <c r="BI65" i="23" s="1"/>
  <c r="JE65" i="23" s="1"/>
  <c r="AW65" i="23" a="1"/>
  <c r="AW65" i="23" s="1"/>
  <c r="IS65" i="23" s="1"/>
  <c r="DQ65" i="23" a="1"/>
  <c r="DQ65" i="23" s="1"/>
  <c r="LM65" i="23" s="1"/>
  <c r="DG65" i="23" a="1"/>
  <c r="DG65" i="23" s="1"/>
  <c r="LC65" i="23" s="1"/>
  <c r="CW65" i="23" a="1"/>
  <c r="CW65" i="23" s="1"/>
  <c r="KS65" i="23" s="1"/>
  <c r="CL65" i="23" a="1"/>
  <c r="CL65" i="23" s="1"/>
  <c r="KH65" i="23" s="1"/>
  <c r="CB65" i="23" a="1"/>
  <c r="CB65" i="23" s="1"/>
  <c r="JX65" i="23" s="1"/>
  <c r="BR65" i="23" a="1"/>
  <c r="BR65" i="23" s="1"/>
  <c r="JN65" i="23" s="1"/>
  <c r="BF65" i="23" a="1"/>
  <c r="BF65" i="23" s="1"/>
  <c r="JB65" i="23" s="1"/>
  <c r="AV65" i="23" a="1"/>
  <c r="AV65" i="23" s="1"/>
  <c r="IR65" i="23" s="1"/>
  <c r="AL65" i="23" a="1"/>
  <c r="AL65" i="23" s="1"/>
  <c r="IH65" i="23" s="1"/>
  <c r="AB65" i="23" a="1"/>
  <c r="AB65" i="23" s="1"/>
  <c r="HX65" i="23" s="1"/>
  <c r="DP65" i="23" a="1"/>
  <c r="DP65" i="23" s="1"/>
  <c r="LL65" i="23" s="1"/>
  <c r="DF65" i="23" a="1"/>
  <c r="DF65" i="23" s="1"/>
  <c r="LB65" i="23" s="1"/>
  <c r="CU65" i="23" a="1"/>
  <c r="CU65" i="23" s="1"/>
  <c r="KQ65" i="23" s="1"/>
  <c r="CK65" i="23" a="1"/>
  <c r="CK65" i="23" s="1"/>
  <c r="KG65" i="23" s="1"/>
  <c r="CA65" i="23" a="1"/>
  <c r="CA65" i="23" s="1"/>
  <c r="JW65" i="23" s="1"/>
  <c r="BO65" i="23" a="1"/>
  <c r="BO65" i="23" s="1"/>
  <c r="JK65" i="23" s="1"/>
  <c r="BE65" i="23" a="1"/>
  <c r="BE65" i="23" s="1"/>
  <c r="JA65" i="23" s="1"/>
  <c r="AU65" i="23" a="1"/>
  <c r="AU65" i="23" s="1"/>
  <c r="IQ65" i="23" s="1"/>
  <c r="AK65" i="23" a="1"/>
  <c r="AK65" i="23" s="1"/>
  <c r="IG65" i="23" s="1"/>
  <c r="AE65" i="23" a="1"/>
  <c r="AE65" i="23" s="1"/>
  <c r="IA65" i="23" s="1"/>
  <c r="BB65" i="23" a="1"/>
  <c r="BB65" i="23" s="1"/>
  <c r="IX65" i="23" s="1"/>
  <c r="CE65" i="23" a="1"/>
  <c r="CE65" i="23" s="1"/>
  <c r="KA65" i="23" s="1"/>
  <c r="DK65" i="23" a="1"/>
  <c r="DK65" i="23" s="1"/>
  <c r="LG65" i="23" s="1"/>
  <c r="BX52" i="23" a="1"/>
  <c r="BX52" i="23" s="1"/>
  <c r="JT52" i="23" s="1"/>
  <c r="AL54" i="23" a="1"/>
  <c r="AL54" i="23" s="1"/>
  <c r="IH54" i="23" s="1"/>
  <c r="DO55" i="23" a="1"/>
  <c r="DO55" i="23" s="1"/>
  <c r="LK55" i="23" s="1"/>
  <c r="BS55" i="23" a="1"/>
  <c r="BS55" i="23" s="1"/>
  <c r="JO55" i="23" s="1"/>
  <c r="AH55" i="23" a="1"/>
  <c r="AH55" i="23" s="1"/>
  <c r="ID55" i="23" s="1"/>
  <c r="DC55" i="23" a="1"/>
  <c r="DC55" i="23" s="1"/>
  <c r="KY55" i="23" s="1"/>
  <c r="DO56" i="23" a="1"/>
  <c r="DO56" i="23" s="1"/>
  <c r="LK56" i="23" s="1"/>
  <c r="BN56" i="23" a="1"/>
  <c r="BN56" i="23" s="1"/>
  <c r="JJ56" i="23" s="1"/>
  <c r="AF56" i="23" a="1"/>
  <c r="AF56" i="23" s="1"/>
  <c r="IB56" i="23" s="1"/>
  <c r="DH56" i="23" a="1"/>
  <c r="DH56" i="23" s="1"/>
  <c r="LD56" i="23" s="1"/>
  <c r="AD57" i="23" a="1"/>
  <c r="AD57" i="23" s="1"/>
  <c r="HZ57" i="23" s="1"/>
  <c r="AN57" i="23" a="1"/>
  <c r="AN57" i="23" s="1"/>
  <c r="IJ57" i="23" s="1"/>
  <c r="AX57" i="23" a="1"/>
  <c r="AX57" i="23" s="1"/>
  <c r="IT57" i="23" s="1"/>
  <c r="BJ57" i="23" a="1"/>
  <c r="BJ57" i="23" s="1"/>
  <c r="JF57" i="23" s="1"/>
  <c r="BT57" i="23" a="1"/>
  <c r="BT57" i="23" s="1"/>
  <c r="JP57" i="23" s="1"/>
  <c r="CD57" i="23" a="1"/>
  <c r="CD57" i="23" s="1"/>
  <c r="JZ57" i="23" s="1"/>
  <c r="CO57" i="23" a="1"/>
  <c r="CO57" i="23" s="1"/>
  <c r="KK57" i="23" s="1"/>
  <c r="CY57" i="23" a="1"/>
  <c r="CY57" i="23" s="1"/>
  <c r="KU57" i="23" s="1"/>
  <c r="DJ57" i="23" a="1"/>
  <c r="DJ57" i="23" s="1"/>
  <c r="LF57" i="23" s="1"/>
  <c r="DL59" i="23" a="1"/>
  <c r="DL59" i="23" s="1"/>
  <c r="LH59" i="23" s="1"/>
  <c r="AH62" i="23" a="1"/>
  <c r="AH62" i="23" s="1"/>
  <c r="ID62" i="23" s="1"/>
  <c r="AV62" i="23" a="1"/>
  <c r="AV62" i="23" s="1"/>
  <c r="IR62" i="23" s="1"/>
  <c r="BH62" i="23" a="1"/>
  <c r="BH62" i="23" s="1"/>
  <c r="JD62" i="23" s="1"/>
  <c r="BX62" i="23" a="1"/>
  <c r="BX62" i="23" s="1"/>
  <c r="JT62" i="23" s="1"/>
  <c r="CK62" i="23" a="1"/>
  <c r="CK62" i="23" s="1"/>
  <c r="KG62" i="23" s="1"/>
  <c r="CX62" i="23" a="1"/>
  <c r="CX62" i="23" s="1"/>
  <c r="KT62" i="23" s="1"/>
  <c r="DQ62" i="23" a="1"/>
  <c r="DQ62" i="23" s="1"/>
  <c r="LM62" i="23" s="1"/>
  <c r="AG65" i="23" a="1"/>
  <c r="AG65" i="23" s="1"/>
  <c r="IC65" i="23" s="1"/>
  <c r="BC65" i="23" a="1"/>
  <c r="BC65" i="23" s="1"/>
  <c r="IY65" i="23" s="1"/>
  <c r="CG65" i="23" a="1"/>
  <c r="CG65" i="23" s="1"/>
  <c r="KC65" i="23" s="1"/>
  <c r="DM65" i="23" a="1"/>
  <c r="DM65" i="23" s="1"/>
  <c r="LI65" i="23" s="1"/>
  <c r="AC67" i="23" a="1"/>
  <c r="AC67" i="23" s="1"/>
  <c r="HY67" i="23" s="1"/>
  <c r="DT49" i="23" a="1"/>
  <c r="DT49" i="23" s="1"/>
  <c r="LP49" i="23" s="1"/>
  <c r="DP49" i="23" a="1"/>
  <c r="DP49" i="23" s="1"/>
  <c r="LL49" i="23" s="1"/>
  <c r="DG49" i="23" a="1"/>
  <c r="DG49" i="23" s="1"/>
  <c r="LC49" i="23" s="1"/>
  <c r="CX49" i="23" a="1"/>
  <c r="CX49" i="23" s="1"/>
  <c r="KT49" i="23" s="1"/>
  <c r="CO49" i="23" a="1"/>
  <c r="CO49" i="23" s="1"/>
  <c r="KK49" i="23" s="1"/>
  <c r="CE49" i="23" a="1"/>
  <c r="CE49" i="23" s="1"/>
  <c r="KA49" i="23" s="1"/>
  <c r="AC49" i="23" a="1"/>
  <c r="AC49" i="23" s="1"/>
  <c r="HY49" i="23" s="1"/>
  <c r="AL49" i="23" a="1"/>
  <c r="AL49" i="23" s="1"/>
  <c r="IH49" i="23" s="1"/>
  <c r="AU49" i="23" a="1"/>
  <c r="AU49" i="23" s="1"/>
  <c r="IQ49" i="23" s="1"/>
  <c r="BD49" i="23" a="1"/>
  <c r="BD49" i="23" s="1"/>
  <c r="IZ49" i="23" s="1"/>
  <c r="BM49" i="23" a="1"/>
  <c r="BM49" i="23" s="1"/>
  <c r="JI49" i="23" s="1"/>
  <c r="BV49" i="23" a="1"/>
  <c r="BV49" i="23" s="1"/>
  <c r="JR49" i="23" s="1"/>
  <c r="CG49" i="23" a="1"/>
  <c r="CG49" i="23" s="1"/>
  <c r="KC49" i="23" s="1"/>
  <c r="CQ49" i="23" a="1"/>
  <c r="CQ49" i="23" s="1"/>
  <c r="KM49" i="23" s="1"/>
  <c r="DA49" i="23" a="1"/>
  <c r="DA49" i="23" s="1"/>
  <c r="KW49" i="23" s="1"/>
  <c r="DK49" i="23" a="1"/>
  <c r="DK49" i="23" s="1"/>
  <c r="LG49" i="23" s="1"/>
  <c r="DV49" i="23" a="1"/>
  <c r="DV49" i="23" s="1"/>
  <c r="LR49" i="23" s="1"/>
  <c r="AM52" i="23" a="1"/>
  <c r="AM52" i="23" s="1"/>
  <c r="II52" i="23" s="1"/>
  <c r="CB52" i="23" a="1"/>
  <c r="CB52" i="23" s="1"/>
  <c r="JX52" i="23" s="1"/>
  <c r="AJ55" i="23" a="1"/>
  <c r="AJ55" i="23" s="1"/>
  <c r="IF55" i="23" s="1"/>
  <c r="DL55" i="23" a="1"/>
  <c r="DL55" i="23" s="1"/>
  <c r="LH55" i="23" s="1"/>
  <c r="AM56" i="23" a="1"/>
  <c r="AM56" i="23" s="1"/>
  <c r="II56" i="23" s="1"/>
  <c r="DQ56" i="23" a="1"/>
  <c r="DQ56" i="23" s="1"/>
  <c r="LM56" i="23" s="1"/>
  <c r="AE57" i="23" a="1"/>
  <c r="AE57" i="23" s="1"/>
  <c r="IA57" i="23" s="1"/>
  <c r="AO57" i="23" a="1"/>
  <c r="AO57" i="23" s="1"/>
  <c r="IK57" i="23" s="1"/>
  <c r="BA57" i="23" a="1"/>
  <c r="BA57" i="23" s="1"/>
  <c r="IW57" i="23" s="1"/>
  <c r="BK57" i="23" a="1"/>
  <c r="BK57" i="23" s="1"/>
  <c r="JG57" i="23" s="1"/>
  <c r="BU57" i="23" a="1"/>
  <c r="BU57" i="23" s="1"/>
  <c r="JQ57" i="23" s="1"/>
  <c r="CE57" i="23" a="1"/>
  <c r="CE57" i="23" s="1"/>
  <c r="KA57" i="23" s="1"/>
  <c r="CP57" i="23" a="1"/>
  <c r="CP57" i="23" s="1"/>
  <c r="KL57" i="23" s="1"/>
  <c r="CZ57" i="23" a="1"/>
  <c r="CZ57" i="23" s="1"/>
  <c r="KV57" i="23" s="1"/>
  <c r="DN57" i="23" a="1"/>
  <c r="DN57" i="23" s="1"/>
  <c r="LJ57" i="23" s="1"/>
  <c r="AI62" i="23" a="1"/>
  <c r="AI62" i="23" s="1"/>
  <c r="IE62" i="23" s="1"/>
  <c r="AW62" i="23" a="1"/>
  <c r="AW62" i="23" s="1"/>
  <c r="IS62" i="23" s="1"/>
  <c r="BI62" i="23" a="1"/>
  <c r="BI62" i="23" s="1"/>
  <c r="JE62" i="23" s="1"/>
  <c r="BY62" i="23" a="1"/>
  <c r="BY62" i="23" s="1"/>
  <c r="JU62" i="23" s="1"/>
  <c r="CL62" i="23" a="1"/>
  <c r="CL62" i="23" s="1"/>
  <c r="KH62" i="23" s="1"/>
  <c r="CZ62" i="23" a="1"/>
  <c r="CZ62" i="23" s="1"/>
  <c r="KV62" i="23" s="1"/>
  <c r="DR62" i="23" a="1"/>
  <c r="DR62" i="23" s="1"/>
  <c r="LN62" i="23" s="1"/>
  <c r="AX64" i="23" a="1"/>
  <c r="AX64" i="23" s="1"/>
  <c r="IT64" i="23" s="1"/>
  <c r="BU64" i="23" a="1"/>
  <c r="BU64" i="23" s="1"/>
  <c r="JQ64" i="23" s="1"/>
  <c r="CU64" i="23" a="1"/>
  <c r="CU64" i="23" s="1"/>
  <c r="KQ64" i="23" s="1"/>
  <c r="AH65" i="23" a="1"/>
  <c r="AH65" i="23" s="1"/>
  <c r="ID65" i="23" s="1"/>
  <c r="BK65" i="23" a="1"/>
  <c r="BK65" i="23" s="1"/>
  <c r="JG65" i="23" s="1"/>
  <c r="CH65" i="23" a="1"/>
  <c r="CH65" i="23" s="1"/>
  <c r="KD65" i="23" s="1"/>
  <c r="DV65" i="23" a="1"/>
  <c r="DV65" i="23" s="1"/>
  <c r="LR65" i="23" s="1"/>
  <c r="DT67" i="23" a="1"/>
  <c r="DT67" i="23" s="1"/>
  <c r="LP67" i="23" s="1"/>
  <c r="DP67" i="23" a="1"/>
  <c r="DP67" i="23" s="1"/>
  <c r="LL67" i="23" s="1"/>
  <c r="DF67" i="23" a="1"/>
  <c r="DF67" i="23" s="1"/>
  <c r="LB67" i="23" s="1"/>
  <c r="CU67" i="23" a="1"/>
  <c r="CU67" i="23" s="1"/>
  <c r="KQ67" i="23" s="1"/>
  <c r="CJ67" i="23" a="1"/>
  <c r="CJ67" i="23" s="1"/>
  <c r="KF67" i="23" s="1"/>
  <c r="BZ67" i="23" a="1"/>
  <c r="BZ67" i="23" s="1"/>
  <c r="JV67" i="23" s="1"/>
  <c r="BO67" i="23" a="1"/>
  <c r="BO67" i="23" s="1"/>
  <c r="JK67" i="23" s="1"/>
  <c r="BD67" i="23" a="1"/>
  <c r="BD67" i="23" s="1"/>
  <c r="IZ67" i="23" s="1"/>
  <c r="AT67" i="23" a="1"/>
  <c r="AT67" i="23" s="1"/>
  <c r="IP67" i="23" s="1"/>
  <c r="AI67" i="23" a="1"/>
  <c r="AI67" i="23" s="1"/>
  <c r="IE67" i="23" s="1"/>
  <c r="DM67" i="23" a="1"/>
  <c r="DM67" i="23" s="1"/>
  <c r="LI67" i="23" s="1"/>
  <c r="CZ67" i="23" a="1"/>
  <c r="CZ67" i="23" s="1"/>
  <c r="KV67" i="23" s="1"/>
  <c r="CO67" i="23" a="1"/>
  <c r="CO67" i="23" s="1"/>
  <c r="KK67" i="23" s="1"/>
  <c r="CB67" i="23" a="1"/>
  <c r="CB67" i="23" s="1"/>
  <c r="JX67" i="23" s="1"/>
  <c r="BQ67" i="23" a="1"/>
  <c r="BQ67" i="23" s="1"/>
  <c r="JM67" i="23" s="1"/>
  <c r="BC67" i="23" a="1"/>
  <c r="BC67" i="23" s="1"/>
  <c r="IY67" i="23" s="1"/>
  <c r="AQ67" i="23" a="1"/>
  <c r="AQ67" i="23" s="1"/>
  <c r="IM67" i="23" s="1"/>
  <c r="AE67" i="23" a="1"/>
  <c r="AE67" i="23" s="1"/>
  <c r="IA67" i="23" s="1"/>
  <c r="DW67" i="23" a="1"/>
  <c r="DW67" i="23" s="1"/>
  <c r="LS67" i="23" s="1"/>
  <c r="DK67" i="23" a="1"/>
  <c r="DK67" i="23" s="1"/>
  <c r="LG67" i="23" s="1"/>
  <c r="CY67" i="23" a="1"/>
  <c r="CY67" i="23" s="1"/>
  <c r="KU67" i="23" s="1"/>
  <c r="CM67" i="23" a="1"/>
  <c r="CM67" i="23" s="1"/>
  <c r="KI67" i="23" s="1"/>
  <c r="CA67" i="23" a="1"/>
  <c r="CA67" i="23" s="1"/>
  <c r="JW67" i="23" s="1"/>
  <c r="BM67" i="23" a="1"/>
  <c r="BM67" i="23" s="1"/>
  <c r="JI67" i="23" s="1"/>
  <c r="BB67" i="23" a="1"/>
  <c r="BB67" i="23" s="1"/>
  <c r="IX67" i="23" s="1"/>
  <c r="AO67" i="23" a="1"/>
  <c r="AO67" i="23" s="1"/>
  <c r="IK67" i="23" s="1"/>
  <c r="AD67" i="23" a="1"/>
  <c r="AD67" i="23" s="1"/>
  <c r="HZ67" i="23" s="1"/>
  <c r="DU67" i="23" a="1"/>
  <c r="DU67" i="23" s="1"/>
  <c r="LQ67" i="23" s="1"/>
  <c r="DH67" i="23" a="1"/>
  <c r="DH67" i="23" s="1"/>
  <c r="LD67" i="23" s="1"/>
  <c r="CW67" i="23" a="1"/>
  <c r="CW67" i="23" s="1"/>
  <c r="KS67" i="23" s="1"/>
  <c r="CI67" i="23" a="1"/>
  <c r="CI67" i="23" s="1"/>
  <c r="KE67" i="23" s="1"/>
  <c r="BW67" i="23" a="1"/>
  <c r="BW67" i="23" s="1"/>
  <c r="JS67" i="23" s="1"/>
  <c r="BK67" i="23" a="1"/>
  <c r="BK67" i="23" s="1"/>
  <c r="JG67" i="23" s="1"/>
  <c r="AY67" i="23" a="1"/>
  <c r="AY67" i="23" s="1"/>
  <c r="IU67" i="23" s="1"/>
  <c r="AM67" i="23" a="1"/>
  <c r="AM67" i="23" s="1"/>
  <c r="II67" i="23" s="1"/>
  <c r="AB67" i="23" a="1"/>
  <c r="AB67" i="23" s="1"/>
  <c r="HX67" i="23" s="1"/>
  <c r="DS67" i="23" a="1"/>
  <c r="DS67" i="23" s="1"/>
  <c r="LO67" i="23" s="1"/>
  <c r="DG67" i="23" a="1"/>
  <c r="DG67" i="23" s="1"/>
  <c r="LC67" i="23" s="1"/>
  <c r="CS67" i="23" a="1"/>
  <c r="CS67" i="23" s="1"/>
  <c r="KO67" i="23" s="1"/>
  <c r="CH67" i="23" a="1"/>
  <c r="CH67" i="23" s="1"/>
  <c r="KD67" i="23" s="1"/>
  <c r="BU67" i="23" a="1"/>
  <c r="BU67" i="23" s="1"/>
  <c r="JQ67" i="23" s="1"/>
  <c r="BJ67" i="23" a="1"/>
  <c r="BJ67" i="23" s="1"/>
  <c r="JF67" i="23" s="1"/>
  <c r="AW67" i="23" a="1"/>
  <c r="AW67" i="23" s="1"/>
  <c r="IS67" i="23" s="1"/>
  <c r="AL67" i="23" a="1"/>
  <c r="AL67" i="23" s="1"/>
  <c r="IH67" i="23" s="1"/>
  <c r="DQ67" i="23" a="1"/>
  <c r="DQ67" i="23" s="1"/>
  <c r="LM67" i="23" s="1"/>
  <c r="DE67" i="23" a="1"/>
  <c r="DE67" i="23" s="1"/>
  <c r="LA67" i="23" s="1"/>
  <c r="CR67" i="23" a="1"/>
  <c r="CR67" i="23" s="1"/>
  <c r="KN67" i="23" s="1"/>
  <c r="CG67" i="23" a="1"/>
  <c r="CG67" i="23" s="1"/>
  <c r="KC67" i="23" s="1"/>
  <c r="BT67" i="23" a="1"/>
  <c r="BT67" i="23" s="1"/>
  <c r="JP67" i="23" s="1"/>
  <c r="BI67" i="23" a="1"/>
  <c r="BI67" i="23" s="1"/>
  <c r="JE67" i="23" s="1"/>
  <c r="AV67" i="23" a="1"/>
  <c r="AV67" i="23" s="1"/>
  <c r="IR67" i="23" s="1"/>
  <c r="AK67" i="23" a="1"/>
  <c r="AK67" i="23" s="1"/>
  <c r="IG67" i="23" s="1"/>
  <c r="DO67" i="23" a="1"/>
  <c r="DO67" i="23" s="1"/>
  <c r="LK67" i="23" s="1"/>
  <c r="DC67" i="23" a="1"/>
  <c r="DC67" i="23" s="1"/>
  <c r="KY67" i="23" s="1"/>
  <c r="CQ67" i="23" a="1"/>
  <c r="CQ67" i="23" s="1"/>
  <c r="KM67" i="23" s="1"/>
  <c r="CE67" i="23" a="1"/>
  <c r="CE67" i="23" s="1"/>
  <c r="KA67" i="23" s="1"/>
  <c r="BS67" i="23" a="1"/>
  <c r="BS67" i="23" s="1"/>
  <c r="JO67" i="23" s="1"/>
  <c r="BG67" i="23" a="1"/>
  <c r="BG67" i="23" s="1"/>
  <c r="JC67" i="23" s="1"/>
  <c r="AU67" i="23" a="1"/>
  <c r="AU67" i="23" s="1"/>
  <c r="IQ67" i="23" s="1"/>
  <c r="AG67" i="23" a="1"/>
  <c r="AG67" i="23" s="1"/>
  <c r="IC67" i="23" s="1"/>
  <c r="DN67" i="23" a="1"/>
  <c r="DN67" i="23" s="1"/>
  <c r="LJ67" i="23" s="1"/>
  <c r="DA67" i="23" a="1"/>
  <c r="DA67" i="23" s="1"/>
  <c r="KW67" i="23" s="1"/>
  <c r="CP67" i="23" a="1"/>
  <c r="CP67" i="23" s="1"/>
  <c r="KL67" i="23" s="1"/>
  <c r="CC67" i="23" a="1"/>
  <c r="CC67" i="23" s="1"/>
  <c r="JY67" i="23" s="1"/>
  <c r="BR67" i="23" a="1"/>
  <c r="BR67" i="23" s="1"/>
  <c r="JN67" i="23" s="1"/>
  <c r="BE67" i="23" a="1"/>
  <c r="BE67" i="23" s="1"/>
  <c r="JA67" i="23" s="1"/>
  <c r="AS67" i="23" a="1"/>
  <c r="AS67" i="23" s="1"/>
  <c r="IO67" i="23" s="1"/>
  <c r="AF67" i="23" a="1"/>
  <c r="AF67" i="23" s="1"/>
  <c r="IB67" i="23" s="1"/>
  <c r="AN67" i="23" a="1"/>
  <c r="AN67" i="23" s="1"/>
  <c r="IJ67" i="23" s="1"/>
  <c r="BV57" i="23" a="1"/>
  <c r="BV57" i="23" s="1"/>
  <c r="JR57" i="23" s="1"/>
  <c r="CG57" i="23" a="1"/>
  <c r="CG57" i="23" s="1"/>
  <c r="KC57" i="23" s="1"/>
  <c r="CQ57" i="23" a="1"/>
  <c r="CQ57" i="23" s="1"/>
  <c r="KM57" i="23" s="1"/>
  <c r="DA57" i="23" a="1"/>
  <c r="DA57" i="23" s="1"/>
  <c r="KW57" i="23" s="1"/>
  <c r="DO57" i="23" a="1"/>
  <c r="DO57" i="23" s="1"/>
  <c r="LK57" i="23" s="1"/>
  <c r="DW59" i="23" a="1"/>
  <c r="DW59" i="23" s="1"/>
  <c r="LS59" i="23" s="1"/>
  <c r="BI59" i="23" a="1"/>
  <c r="BI59" i="23" s="1"/>
  <c r="JE59" i="23" s="1"/>
  <c r="DU59" i="23" a="1"/>
  <c r="DU59" i="23" s="1"/>
  <c r="LQ59" i="23" s="1"/>
  <c r="AZ59" i="23" a="1"/>
  <c r="AZ59" i="23" s="1"/>
  <c r="IV59" i="23" s="1"/>
  <c r="AQ59" i="23" a="1"/>
  <c r="AQ59" i="23" s="1"/>
  <c r="IM59" i="23" s="1"/>
  <c r="AJ62" i="23" a="1"/>
  <c r="AJ62" i="23" s="1"/>
  <c r="IF62" i="23" s="1"/>
  <c r="AX62" i="23" a="1"/>
  <c r="AX62" i="23" s="1"/>
  <c r="IT62" i="23" s="1"/>
  <c r="BN62" i="23" a="1"/>
  <c r="BN62" i="23" s="1"/>
  <c r="JJ62" i="23" s="1"/>
  <c r="BZ62" i="23" a="1"/>
  <c r="BZ62" i="23" s="1"/>
  <c r="JV62" i="23" s="1"/>
  <c r="CM62" i="23" a="1"/>
  <c r="CM62" i="23" s="1"/>
  <c r="KI62" i="23" s="1"/>
  <c r="DD62" i="23" a="1"/>
  <c r="DD62" i="23" s="1"/>
  <c r="KZ62" i="23" s="1"/>
  <c r="DT62" i="23" a="1"/>
  <c r="DT62" i="23" s="1"/>
  <c r="LP62" i="23" s="1"/>
  <c r="CC63" i="23" a="1"/>
  <c r="CC63" i="23" s="1"/>
  <c r="JY63" i="23" s="1"/>
  <c r="DM63" i="23" a="1"/>
  <c r="DM63" i="23" s="1"/>
  <c r="LI63" i="23" s="1"/>
  <c r="DA63" i="23" a="1"/>
  <c r="DA63" i="23" s="1"/>
  <c r="KW63" i="23" s="1"/>
  <c r="AR63" i="23" a="1"/>
  <c r="AR63" i="23" s="1"/>
  <c r="IN63" i="23" s="1"/>
  <c r="BL65" i="23" a="1"/>
  <c r="BL65" i="23" s="1"/>
  <c r="JH65" i="23" s="1"/>
  <c r="CP65" i="23" a="1"/>
  <c r="CP65" i="23" s="1"/>
  <c r="KL65" i="23" s="1"/>
  <c r="DW65" i="23" a="1"/>
  <c r="DW65" i="23" s="1"/>
  <c r="LS65" i="23" s="1"/>
  <c r="BA67" i="23" a="1"/>
  <c r="BA67" i="23" s="1"/>
  <c r="IW67" i="23" s="1"/>
  <c r="AE49" i="23" a="1"/>
  <c r="AE49" i="23" s="1"/>
  <c r="IA49" i="23" s="1"/>
  <c r="AN49" i="23" a="1"/>
  <c r="AN49" i="23" s="1"/>
  <c r="IJ49" i="23" s="1"/>
  <c r="AW49" i="23" a="1"/>
  <c r="AW49" i="23" s="1"/>
  <c r="IS49" i="23" s="1"/>
  <c r="BF49" i="23" a="1"/>
  <c r="BF49" i="23" s="1"/>
  <c r="JB49" i="23" s="1"/>
  <c r="BO49" i="23" a="1"/>
  <c r="BO49" i="23" s="1"/>
  <c r="JK49" i="23" s="1"/>
  <c r="BY49" i="23" a="1"/>
  <c r="BY49" i="23" s="1"/>
  <c r="JU49" i="23" s="1"/>
  <c r="CI49" i="23" a="1"/>
  <c r="CI49" i="23" s="1"/>
  <c r="KE49" i="23" s="1"/>
  <c r="CS49" i="23" a="1"/>
  <c r="CS49" i="23" s="1"/>
  <c r="KO49" i="23" s="1"/>
  <c r="DC49" i="23" a="1"/>
  <c r="DC49" i="23" s="1"/>
  <c r="KY49" i="23" s="1"/>
  <c r="DN49" i="23" a="1"/>
  <c r="DN49" i="23" s="1"/>
  <c r="LJ49" i="23" s="1"/>
  <c r="AT52" i="23" a="1"/>
  <c r="AT52" i="23" s="1"/>
  <c r="IP52" i="23" s="1"/>
  <c r="CN52" i="23" a="1"/>
  <c r="CN52" i="23" s="1"/>
  <c r="KJ52" i="23" s="1"/>
  <c r="AZ55" i="23" a="1"/>
  <c r="AZ55" i="23" s="1"/>
  <c r="IV55" i="23" s="1"/>
  <c r="BE56" i="23" a="1"/>
  <c r="BE56" i="23" s="1"/>
  <c r="JA56" i="23" s="1"/>
  <c r="AH57" i="23" a="1"/>
  <c r="AH57" i="23" s="1"/>
  <c r="ID57" i="23" s="1"/>
  <c r="AS57" i="23" a="1"/>
  <c r="AS57" i="23" s="1"/>
  <c r="IO57" i="23" s="1"/>
  <c r="BC57" i="23" a="1"/>
  <c r="BC57" i="23" s="1"/>
  <c r="IY57" i="23" s="1"/>
  <c r="BM57" i="23" a="1"/>
  <c r="BM57" i="23" s="1"/>
  <c r="JI57" i="23" s="1"/>
  <c r="BW57" i="23" a="1"/>
  <c r="BW57" i="23" s="1"/>
  <c r="JS57" i="23" s="1"/>
  <c r="CH57" i="23" a="1"/>
  <c r="CH57" i="23" s="1"/>
  <c r="KD57" i="23" s="1"/>
  <c r="CR57" i="23" a="1"/>
  <c r="CR57" i="23" s="1"/>
  <c r="KN57" i="23" s="1"/>
  <c r="DE57" i="23" a="1"/>
  <c r="DE57" i="23" s="1"/>
  <c r="LA57" i="23" s="1"/>
  <c r="DP57" i="23" a="1"/>
  <c r="DP57" i="23" s="1"/>
  <c r="LL57" i="23" s="1"/>
  <c r="BR59" i="23" a="1"/>
  <c r="BR59" i="23" s="1"/>
  <c r="JN59" i="23" s="1"/>
  <c r="AL62" i="23" a="1"/>
  <c r="AL62" i="23" s="1"/>
  <c r="IH62" i="23" s="1"/>
  <c r="AY62" i="23" a="1"/>
  <c r="AY62" i="23" s="1"/>
  <c r="IU62" i="23" s="1"/>
  <c r="BO62" i="23" a="1"/>
  <c r="BO62" i="23" s="1"/>
  <c r="JK62" i="23" s="1"/>
  <c r="CB62" i="23" a="1"/>
  <c r="CB62" i="23" s="1"/>
  <c r="JX62" i="23" s="1"/>
  <c r="CO62" i="23" a="1"/>
  <c r="CO62" i="23" s="1"/>
  <c r="KK62" i="23" s="1"/>
  <c r="DE62" i="23" a="1"/>
  <c r="DE62" i="23" s="1"/>
  <c r="LA62" i="23" s="1"/>
  <c r="DU62" i="23" a="1"/>
  <c r="DU62" i="23" s="1"/>
  <c r="LQ62" i="23" s="1"/>
  <c r="BE63" i="23" a="1"/>
  <c r="BE63" i="23" s="1"/>
  <c r="JA63" i="23" s="1"/>
  <c r="DL64" i="23" a="1"/>
  <c r="DL64" i="23" s="1"/>
  <c r="LH64" i="23" s="1"/>
  <c r="CZ64" i="23" a="1"/>
  <c r="CZ64" i="23" s="1"/>
  <c r="KV64" i="23" s="1"/>
  <c r="CM64" i="23" a="1"/>
  <c r="CM64" i="23" s="1"/>
  <c r="KI64" i="23" s="1"/>
  <c r="CB64" i="23" a="1"/>
  <c r="CB64" i="23" s="1"/>
  <c r="JX64" i="23" s="1"/>
  <c r="BR64" i="23" a="1"/>
  <c r="BR64" i="23" s="1"/>
  <c r="JN64" i="23" s="1"/>
  <c r="BG64" i="23" a="1"/>
  <c r="BG64" i="23" s="1"/>
  <c r="JC64" i="23" s="1"/>
  <c r="AW64" i="23" a="1"/>
  <c r="AW64" i="23" s="1"/>
  <c r="IS64" i="23" s="1"/>
  <c r="AM64" i="23" a="1"/>
  <c r="AM64" i="23" s="1"/>
  <c r="II64" i="23" s="1"/>
  <c r="AB64" i="23" a="1"/>
  <c r="AB64" i="23" s="1"/>
  <c r="HX64" i="23" s="1"/>
  <c r="DO64" i="23" a="1"/>
  <c r="DO64" i="23" s="1"/>
  <c r="LK64" i="23" s="1"/>
  <c r="DB64" i="23" a="1"/>
  <c r="DB64" i="23" s="1"/>
  <c r="KX64" i="23" s="1"/>
  <c r="CL64" i="23" a="1"/>
  <c r="CL64" i="23" s="1"/>
  <c r="KH64" i="23" s="1"/>
  <c r="BZ64" i="23" a="1"/>
  <c r="BZ64" i="23" s="1"/>
  <c r="JV64" i="23" s="1"/>
  <c r="BN64" i="23" a="1"/>
  <c r="BN64" i="23" s="1"/>
  <c r="JJ64" i="23" s="1"/>
  <c r="BB64" i="23" a="1"/>
  <c r="BB64" i="23" s="1"/>
  <c r="IX64" i="23" s="1"/>
  <c r="AP64" i="23" a="1"/>
  <c r="AP64" i="23" s="1"/>
  <c r="IL64" i="23" s="1"/>
  <c r="DV64" i="23" a="1"/>
  <c r="DV64" i="23" s="1"/>
  <c r="LR64" i="23" s="1"/>
  <c r="DH64" i="23" a="1"/>
  <c r="DH64" i="23" s="1"/>
  <c r="LD64" i="23" s="1"/>
  <c r="CT64" i="23" a="1"/>
  <c r="CT64" i="23" s="1"/>
  <c r="KP64" i="23" s="1"/>
  <c r="CF64" i="23" a="1"/>
  <c r="CF64" i="23" s="1"/>
  <c r="KB64" i="23" s="1"/>
  <c r="BT64" i="23" a="1"/>
  <c r="BT64" i="23" s="1"/>
  <c r="JP64" i="23" s="1"/>
  <c r="BH64" i="23" a="1"/>
  <c r="BH64" i="23" s="1"/>
  <c r="JD64" i="23" s="1"/>
  <c r="AV64" i="23" a="1"/>
  <c r="AV64" i="23" s="1"/>
  <c r="IR64" i="23" s="1"/>
  <c r="AI64" i="23" a="1"/>
  <c r="AI64" i="23" s="1"/>
  <c r="IE64" i="23" s="1"/>
  <c r="DR64" i="23" a="1"/>
  <c r="DR64" i="23" s="1"/>
  <c r="LN64" i="23" s="1"/>
  <c r="DD64" i="23" a="1"/>
  <c r="DD64" i="23" s="1"/>
  <c r="KZ64" i="23" s="1"/>
  <c r="CQ64" i="23" a="1"/>
  <c r="CQ64" i="23" s="1"/>
  <c r="KM64" i="23" s="1"/>
  <c r="CC64" i="23" a="1"/>
  <c r="CC64" i="23" s="1"/>
  <c r="JY64" i="23" s="1"/>
  <c r="BP64" i="23" a="1"/>
  <c r="BP64" i="23" s="1"/>
  <c r="JL64" i="23" s="1"/>
  <c r="BE64" i="23" a="1"/>
  <c r="BE64" i="23" s="1"/>
  <c r="JA64" i="23" s="1"/>
  <c r="AR64" i="23" a="1"/>
  <c r="AR64" i="23" s="1"/>
  <c r="IN64" i="23" s="1"/>
  <c r="AG64" i="23" a="1"/>
  <c r="AG64" i="23" s="1"/>
  <c r="IC64" i="23" s="1"/>
  <c r="DQ64" i="23" a="1"/>
  <c r="DQ64" i="23" s="1"/>
  <c r="LM64" i="23" s="1"/>
  <c r="DC64" i="23" a="1"/>
  <c r="DC64" i="23" s="1"/>
  <c r="KY64" i="23" s="1"/>
  <c r="CP64" i="23" a="1"/>
  <c r="CP64" i="23" s="1"/>
  <c r="KL64" i="23" s="1"/>
  <c r="CA64" i="23" a="1"/>
  <c r="CA64" i="23" s="1"/>
  <c r="JW64" i="23" s="1"/>
  <c r="BO64" i="23" a="1"/>
  <c r="BO64" i="23" s="1"/>
  <c r="JK64" i="23" s="1"/>
  <c r="BC64" i="23" a="1"/>
  <c r="BC64" i="23" s="1"/>
  <c r="IY64" i="23" s="1"/>
  <c r="AQ64" i="23" a="1"/>
  <c r="AQ64" i="23" s="1"/>
  <c r="IM64" i="23" s="1"/>
  <c r="AF64" i="23" a="1"/>
  <c r="AF64" i="23" s="1"/>
  <c r="IB64" i="23" s="1"/>
  <c r="AE64" i="23" a="1"/>
  <c r="AE64" i="23" s="1"/>
  <c r="IA64" i="23" s="1"/>
  <c r="AZ64" i="23" a="1"/>
  <c r="AZ64" i="23" s="1"/>
  <c r="IV64" i="23" s="1"/>
  <c r="BX64" i="23" a="1"/>
  <c r="BX64" i="23" s="1"/>
  <c r="JT64" i="23" s="1"/>
  <c r="CY64" i="23" a="1"/>
  <c r="CY64" i="23" s="1"/>
  <c r="KU64" i="23" s="1"/>
  <c r="AP65" i="23" a="1"/>
  <c r="AP65" i="23" s="1"/>
  <c r="IL65" i="23" s="1"/>
  <c r="BM65" i="23" a="1"/>
  <c r="BM65" i="23" s="1"/>
  <c r="JI65" i="23" s="1"/>
  <c r="CQ65" i="23" a="1"/>
  <c r="CQ65" i="23" s="1"/>
  <c r="KM65" i="23" s="1"/>
  <c r="BL67" i="23" a="1"/>
  <c r="BL67" i="23" s="1"/>
  <c r="JH67" i="23" s="1"/>
  <c r="AG45" i="23" a="1"/>
  <c r="AG45" i="23" s="1"/>
  <c r="IC45" i="23" s="1"/>
  <c r="BC45" i="23" a="1"/>
  <c r="BC45" i="23" s="1"/>
  <c r="IY45" i="23" s="1"/>
  <c r="BY45" i="23" a="1"/>
  <c r="BY45" i="23" s="1"/>
  <c r="JU45" i="23" s="1"/>
  <c r="DD45" i="23" a="1"/>
  <c r="DD45" i="23" s="1"/>
  <c r="KZ45" i="23" s="1"/>
  <c r="AC47" i="23" a="1"/>
  <c r="AC47" i="23" s="1"/>
  <c r="HY47" i="23" s="1"/>
  <c r="AS47" i="23" a="1"/>
  <c r="AS47" i="23" s="1"/>
  <c r="IO47" i="23" s="1"/>
  <c r="BI47" i="23" a="1"/>
  <c r="BI47" i="23" s="1"/>
  <c r="JE47" i="23" s="1"/>
  <c r="BY47" i="23" a="1"/>
  <c r="BY47" i="23" s="1"/>
  <c r="JU47" i="23" s="1"/>
  <c r="CO47" i="23" a="1"/>
  <c r="CO47" i="23" s="1"/>
  <c r="KK47" i="23" s="1"/>
  <c r="DE47" i="23" a="1"/>
  <c r="DE47" i="23" s="1"/>
  <c r="LA47" i="23" s="1"/>
  <c r="AF49" i="23" a="1"/>
  <c r="AF49" i="23" s="1"/>
  <c r="IB49" i="23" s="1"/>
  <c r="AO49" i="23" a="1"/>
  <c r="AO49" i="23" s="1"/>
  <c r="IK49" i="23" s="1"/>
  <c r="AX49" i="23" a="1"/>
  <c r="AX49" i="23" s="1"/>
  <c r="IT49" i="23" s="1"/>
  <c r="BG49" i="23" a="1"/>
  <c r="BG49" i="23" s="1"/>
  <c r="JC49" i="23" s="1"/>
  <c r="BQ49" i="23" a="1"/>
  <c r="BQ49" i="23" s="1"/>
  <c r="JM49" i="23" s="1"/>
  <c r="BZ49" i="23" a="1"/>
  <c r="BZ49" i="23" s="1"/>
  <c r="JV49" i="23" s="1"/>
  <c r="CJ49" i="23" a="1"/>
  <c r="CJ49" i="23" s="1"/>
  <c r="KF49" i="23" s="1"/>
  <c r="CT49" i="23" a="1"/>
  <c r="CT49" i="23" s="1"/>
  <c r="KP49" i="23" s="1"/>
  <c r="DE49" i="23" a="1"/>
  <c r="DE49" i="23" s="1"/>
  <c r="LA49" i="23" s="1"/>
  <c r="DO49" i="23" a="1"/>
  <c r="DO49" i="23" s="1"/>
  <c r="LK49" i="23" s="1"/>
  <c r="AZ52" i="23" a="1"/>
  <c r="AZ52" i="23" s="1"/>
  <c r="IV52" i="23" s="1"/>
  <c r="CV52" i="23" a="1"/>
  <c r="CV52" i="23" s="1"/>
  <c r="KR52" i="23" s="1"/>
  <c r="BI55" i="23" a="1"/>
  <c r="BI55" i="23" s="1"/>
  <c r="JE55" i="23" s="1"/>
  <c r="BW56" i="23" a="1"/>
  <c r="BW56" i="23" s="1"/>
  <c r="JS56" i="23" s="1"/>
  <c r="AI57" i="23" a="1"/>
  <c r="AI57" i="23" s="1"/>
  <c r="IE57" i="23" s="1"/>
  <c r="AT57" i="23" a="1"/>
  <c r="AT57" i="23" s="1"/>
  <c r="IP57" i="23" s="1"/>
  <c r="BD57" i="23" a="1"/>
  <c r="BD57" i="23" s="1"/>
  <c r="IZ57" i="23" s="1"/>
  <c r="BN57" i="23" a="1"/>
  <c r="BN57" i="23" s="1"/>
  <c r="JJ57" i="23" s="1"/>
  <c r="BY57" i="23" a="1"/>
  <c r="BY57" i="23" s="1"/>
  <c r="JU57" i="23" s="1"/>
  <c r="CI57" i="23" a="1"/>
  <c r="CI57" i="23" s="1"/>
  <c r="KE57" i="23" s="1"/>
  <c r="CT57" i="23" a="1"/>
  <c r="CT57" i="23" s="1"/>
  <c r="KP57" i="23" s="1"/>
  <c r="DF57" i="23" a="1"/>
  <c r="DF57" i="23" s="1"/>
  <c r="LB57" i="23" s="1"/>
  <c r="DQ57" i="23" a="1"/>
  <c r="DQ57" i="23" s="1"/>
  <c r="LM57" i="23" s="1"/>
  <c r="CA59" i="23" a="1"/>
  <c r="CA59" i="23" s="1"/>
  <c r="JW59" i="23" s="1"/>
  <c r="AN62" i="23" a="1"/>
  <c r="AN62" i="23" s="1"/>
  <c r="IJ62" i="23" s="1"/>
  <c r="BB62" i="23" a="1"/>
  <c r="BB62" i="23" s="1"/>
  <c r="IX62" i="23" s="1"/>
  <c r="BP62" i="23" a="1"/>
  <c r="BP62" i="23" s="1"/>
  <c r="JL62" i="23" s="1"/>
  <c r="CC62" i="23" a="1"/>
  <c r="CC62" i="23" s="1"/>
  <c r="JY62" i="23" s="1"/>
  <c r="CS62" i="23" a="1"/>
  <c r="CS62" i="23" s="1"/>
  <c r="KO62" i="23" s="1"/>
  <c r="DH62" i="23" a="1"/>
  <c r="DH62" i="23" s="1"/>
  <c r="LD62" i="23" s="1"/>
  <c r="DV62" i="23" a="1"/>
  <c r="DV62" i="23" s="1"/>
  <c r="LR62" i="23" s="1"/>
  <c r="BP63" i="23" a="1"/>
  <c r="BP63" i="23" s="1"/>
  <c r="JL63" i="23" s="1"/>
  <c r="AH64" i="23" a="1"/>
  <c r="AH64" i="23" s="1"/>
  <c r="ID64" i="23" s="1"/>
  <c r="BF64" i="23" a="1"/>
  <c r="BF64" i="23" s="1"/>
  <c r="JB64" i="23" s="1"/>
  <c r="CD64" i="23" a="1"/>
  <c r="CD64" i="23" s="1"/>
  <c r="JZ64" i="23" s="1"/>
  <c r="DF64" i="23" a="1"/>
  <c r="DF64" i="23" s="1"/>
  <c r="LB64" i="23" s="1"/>
  <c r="AQ65" i="23" a="1"/>
  <c r="AQ65" i="23" s="1"/>
  <c r="IM65" i="23" s="1"/>
  <c r="BU65" i="23" a="1"/>
  <c r="BU65" i="23" s="1"/>
  <c r="JQ65" i="23" s="1"/>
  <c r="CS65" i="23" a="1"/>
  <c r="CS65" i="23" s="1"/>
  <c r="KO65" i="23" s="1"/>
  <c r="BY67" i="23" a="1"/>
  <c r="BY67" i="23" s="1"/>
  <c r="JU67" i="23" s="1"/>
  <c r="AD47" i="23" a="1"/>
  <c r="AD47" i="23" s="1"/>
  <c r="HZ47" i="23" s="1"/>
  <c r="AT47" i="23" a="1"/>
  <c r="AT47" i="23" s="1"/>
  <c r="IP47" i="23" s="1"/>
  <c r="BJ47" i="23" a="1"/>
  <c r="BJ47" i="23" s="1"/>
  <c r="JF47" i="23" s="1"/>
  <c r="BZ47" i="23" a="1"/>
  <c r="BZ47" i="23" s="1"/>
  <c r="JV47" i="23" s="1"/>
  <c r="CP47" i="23" a="1"/>
  <c r="CP47" i="23" s="1"/>
  <c r="KL47" i="23" s="1"/>
  <c r="DG47" i="23" a="1"/>
  <c r="DG47" i="23" s="1"/>
  <c r="LC47" i="23" s="1"/>
  <c r="AG49" i="23" a="1"/>
  <c r="AG49" i="23" s="1"/>
  <c r="IC49" i="23" s="1"/>
  <c r="AP49" i="23" a="1"/>
  <c r="AP49" i="23" s="1"/>
  <c r="IL49" i="23" s="1"/>
  <c r="AY49" i="23" a="1"/>
  <c r="AY49" i="23" s="1"/>
  <c r="IU49" i="23" s="1"/>
  <c r="BI49" i="23" a="1"/>
  <c r="BI49" i="23" s="1"/>
  <c r="JE49" i="23" s="1"/>
  <c r="BR49" i="23" a="1"/>
  <c r="BR49" i="23" s="1"/>
  <c r="JN49" i="23" s="1"/>
  <c r="CA49" i="23" a="1"/>
  <c r="CA49" i="23" s="1"/>
  <c r="JW49" i="23" s="1"/>
  <c r="CK49" i="23" a="1"/>
  <c r="CK49" i="23" s="1"/>
  <c r="KG49" i="23" s="1"/>
  <c r="CU49" i="23" a="1"/>
  <c r="CU49" i="23" s="1"/>
  <c r="KQ49" i="23" s="1"/>
  <c r="DF49" i="23" a="1"/>
  <c r="DF49" i="23" s="1"/>
  <c r="LB49" i="23" s="1"/>
  <c r="DQ49" i="23" a="1"/>
  <c r="DQ49" i="23" s="1"/>
  <c r="LM49" i="23" s="1"/>
  <c r="BC52" i="23" a="1"/>
  <c r="BC52" i="23" s="1"/>
  <c r="IY52" i="23" s="1"/>
  <c r="CZ52" i="23" a="1"/>
  <c r="CZ52" i="23" s="1"/>
  <c r="KV52" i="23" s="1"/>
  <c r="CB55" i="23" a="1"/>
  <c r="CB55" i="23" s="1"/>
  <c r="JX55" i="23" s="1"/>
  <c r="CF56" i="23" a="1"/>
  <c r="CF56" i="23" s="1"/>
  <c r="KB56" i="23" s="1"/>
  <c r="AK57" i="23" a="1"/>
  <c r="AK57" i="23" s="1"/>
  <c r="IG57" i="23" s="1"/>
  <c r="AU57" i="23" a="1"/>
  <c r="AU57" i="23" s="1"/>
  <c r="IQ57" i="23" s="1"/>
  <c r="BE57" i="23" a="1"/>
  <c r="BE57" i="23" s="1"/>
  <c r="JA57" i="23" s="1"/>
  <c r="BO57" i="23" a="1"/>
  <c r="BO57" i="23" s="1"/>
  <c r="JK57" i="23" s="1"/>
  <c r="BZ57" i="23" a="1"/>
  <c r="BZ57" i="23" s="1"/>
  <c r="JV57" i="23" s="1"/>
  <c r="CK57" i="23" a="1"/>
  <c r="CK57" i="23" s="1"/>
  <c r="KG57" i="23" s="1"/>
  <c r="CU57" i="23" a="1"/>
  <c r="CU57" i="23" s="1"/>
  <c r="KQ57" i="23" s="1"/>
  <c r="DG57" i="23" a="1"/>
  <c r="DG57" i="23" s="1"/>
  <c r="LC57" i="23" s="1"/>
  <c r="DR57" i="23" a="1"/>
  <c r="DR57" i="23" s="1"/>
  <c r="LN57" i="23" s="1"/>
  <c r="CJ59" i="23" a="1"/>
  <c r="CJ59" i="23" s="1"/>
  <c r="KF59" i="23" s="1"/>
  <c r="AB62" i="23" a="1"/>
  <c r="AB62" i="23" s="1"/>
  <c r="HX62" i="23" s="1"/>
  <c r="AO62" i="23" a="1"/>
  <c r="AO62" i="23" s="1"/>
  <c r="IK62" i="23" s="1"/>
  <c r="BE62" i="23" a="1"/>
  <c r="BE62" i="23" s="1"/>
  <c r="JA62" i="23" s="1"/>
  <c r="BQ62" i="23" a="1"/>
  <c r="BQ62" i="23" s="1"/>
  <c r="JM62" i="23" s="1"/>
  <c r="CD62" i="23" a="1"/>
  <c r="CD62" i="23" s="1"/>
  <c r="JZ62" i="23" s="1"/>
  <c r="CT62" i="23" a="1"/>
  <c r="CT62" i="23" s="1"/>
  <c r="KP62" i="23" s="1"/>
  <c r="CO63" i="23" a="1"/>
  <c r="CO63" i="23" s="1"/>
  <c r="KK63" i="23" s="1"/>
  <c r="AJ64" i="23" a="1"/>
  <c r="AJ64" i="23" s="1"/>
  <c r="IF64" i="23" s="1"/>
  <c r="BJ64" i="23" a="1"/>
  <c r="BJ64" i="23" s="1"/>
  <c r="JF64" i="23" s="1"/>
  <c r="CH64" i="23" a="1"/>
  <c r="CH64" i="23" s="1"/>
  <c r="KD64" i="23" s="1"/>
  <c r="DI64" i="23" a="1"/>
  <c r="DI64" i="23" s="1"/>
  <c r="LE64" i="23" s="1"/>
  <c r="AS65" i="23" a="1"/>
  <c r="AS65" i="23" s="1"/>
  <c r="IO65" i="23" s="1"/>
  <c r="BV65" i="23" a="1"/>
  <c r="BV65" i="23" s="1"/>
  <c r="JR65" i="23" s="1"/>
  <c r="CZ65" i="23" a="1"/>
  <c r="CZ65" i="23" s="1"/>
  <c r="KV65" i="23" s="1"/>
  <c r="CK67" i="23" a="1"/>
  <c r="CK67" i="23" s="1"/>
  <c r="KG67" i="23" s="1"/>
  <c r="CW57" i="23" a="1"/>
  <c r="CW57" i="23" s="1"/>
  <c r="KS57" i="23" s="1"/>
  <c r="DH57" i="23" a="1"/>
  <c r="DH57" i="23" s="1"/>
  <c r="LD57" i="23" s="1"/>
  <c r="DS57" i="23" a="1"/>
  <c r="DS57" i="23" s="1"/>
  <c r="LO57" i="23" s="1"/>
  <c r="DL62" i="23" a="1"/>
  <c r="DL62" i="23" s="1"/>
  <c r="LH62" i="23" s="1"/>
  <c r="DB62" i="23" a="1"/>
  <c r="DB62" i="23" s="1"/>
  <c r="KX62" i="23" s="1"/>
  <c r="DN62" i="23" a="1"/>
  <c r="DN62" i="23" s="1"/>
  <c r="LJ62" i="23" s="1"/>
  <c r="DC62" i="23" a="1"/>
  <c r="DC62" i="23" s="1"/>
  <c r="KY62" i="23" s="1"/>
  <c r="CR62" i="23" a="1"/>
  <c r="CR62" i="23" s="1"/>
  <c r="KN62" i="23" s="1"/>
  <c r="CG62" i="23" a="1"/>
  <c r="CG62" i="23" s="1"/>
  <c r="KC62" i="23" s="1"/>
  <c r="BW62" i="23" a="1"/>
  <c r="BW62" i="23" s="1"/>
  <c r="JS62" i="23" s="1"/>
  <c r="BL62" i="23" a="1"/>
  <c r="BL62" i="23" s="1"/>
  <c r="JH62" i="23" s="1"/>
  <c r="BA62" i="23" a="1"/>
  <c r="BA62" i="23" s="1"/>
  <c r="IW62" i="23" s="1"/>
  <c r="AQ62" i="23" a="1"/>
  <c r="AQ62" i="23" s="1"/>
  <c r="IM62" i="23" s="1"/>
  <c r="AG62" i="23" a="1"/>
  <c r="AG62" i="23" s="1"/>
  <c r="IC62" i="23" s="1"/>
  <c r="DM62" i="23" a="1"/>
  <c r="DM62" i="23" s="1"/>
  <c r="LI62" i="23" s="1"/>
  <c r="DA62" i="23" a="1"/>
  <c r="DA62" i="23" s="1"/>
  <c r="KW62" i="23" s="1"/>
  <c r="CP62" i="23" a="1"/>
  <c r="CP62" i="23" s="1"/>
  <c r="KL62" i="23" s="1"/>
  <c r="CF62" i="23" a="1"/>
  <c r="CF62" i="23" s="1"/>
  <c r="KB62" i="23" s="1"/>
  <c r="BU62" i="23" a="1"/>
  <c r="BU62" i="23" s="1"/>
  <c r="JQ62" i="23" s="1"/>
  <c r="BJ62" i="23" a="1"/>
  <c r="BJ62" i="23" s="1"/>
  <c r="JF62" i="23" s="1"/>
  <c r="AZ62" i="23" a="1"/>
  <c r="AZ62" i="23" s="1"/>
  <c r="IV62" i="23" s="1"/>
  <c r="AP62" i="23" a="1"/>
  <c r="AP62" i="23" s="1"/>
  <c r="IL62" i="23" s="1"/>
  <c r="AF62" i="23" a="1"/>
  <c r="AF62" i="23" s="1"/>
  <c r="IB62" i="23" s="1"/>
  <c r="AC62" i="23" a="1"/>
  <c r="AC62" i="23" s="1"/>
  <c r="HY62" i="23" s="1"/>
  <c r="AR62" i="23" a="1"/>
  <c r="AR62" i="23" s="1"/>
  <c r="IN62" i="23" s="1"/>
  <c r="BF62" i="23" a="1"/>
  <c r="BF62" i="23" s="1"/>
  <c r="JB62" i="23" s="1"/>
  <c r="BR62" i="23" a="1"/>
  <c r="BR62" i="23" s="1"/>
  <c r="JN62" i="23" s="1"/>
  <c r="CH62" i="23" a="1"/>
  <c r="CH62" i="23" s="1"/>
  <c r="KD62" i="23" s="1"/>
  <c r="CU62" i="23" a="1"/>
  <c r="CU62" i="23" s="1"/>
  <c r="KQ62" i="23" s="1"/>
  <c r="DJ62" i="23" a="1"/>
  <c r="DJ62" i="23" s="1"/>
  <c r="LF62" i="23" s="1"/>
  <c r="DB65" i="23" a="1"/>
  <c r="DB65" i="23" s="1"/>
  <c r="KX65" i="23" s="1"/>
  <c r="AD51" i="23" a="1"/>
  <c r="AD51" i="23" s="1"/>
  <c r="HZ51" i="23" s="1"/>
  <c r="AS51" i="23" a="1"/>
  <c r="AS51" i="23" s="1"/>
  <c r="IO51" i="23" s="1"/>
  <c r="BZ51" i="23" a="1"/>
  <c r="BZ51" i="23" s="1"/>
  <c r="JV51" i="23" s="1"/>
  <c r="AM58" i="23" a="1"/>
  <c r="AM58" i="23" s="1"/>
  <c r="II58" i="23" s="1"/>
  <c r="DH58" i="23" a="1"/>
  <c r="DH58" i="23" s="1"/>
  <c r="LD58" i="23" s="1"/>
  <c r="AM66" i="23" a="1"/>
  <c r="AM66" i="23" s="1"/>
  <c r="II66" i="23" s="1"/>
  <c r="AZ66" i="23" a="1"/>
  <c r="AZ66" i="23" s="1"/>
  <c r="IV66" i="23" s="1"/>
  <c r="BL66" i="23" a="1"/>
  <c r="BL66" i="23" s="1"/>
  <c r="JH66" i="23" s="1"/>
  <c r="CB66" i="23" a="1"/>
  <c r="CB66" i="23" s="1"/>
  <c r="JX66" i="23" s="1"/>
  <c r="CR66" i="23" a="1"/>
  <c r="CR66" i="23" s="1"/>
  <c r="KN66" i="23" s="1"/>
  <c r="DH66" i="23" a="1"/>
  <c r="DH66" i="23" s="1"/>
  <c r="LD66" i="23" s="1"/>
  <c r="AL68" i="23" a="1"/>
  <c r="AL68" i="23" s="1"/>
  <c r="IH68" i="23" s="1"/>
  <c r="BC68" i="23" a="1"/>
  <c r="BC68" i="23" s="1"/>
  <c r="IY68" i="23" s="1"/>
  <c r="BT68" i="23" a="1"/>
  <c r="BT68" i="23" s="1"/>
  <c r="JP68" i="23" s="1"/>
  <c r="CI68" i="23" a="1"/>
  <c r="CI68" i="23" s="1"/>
  <c r="KE68" i="23" s="1"/>
  <c r="CZ68" i="23" a="1"/>
  <c r="CZ68" i="23" s="1"/>
  <c r="KV68" i="23" s="1"/>
  <c r="DR68" i="23" a="1"/>
  <c r="DR68" i="23" s="1"/>
  <c r="LN68" i="23" s="1"/>
  <c r="DO69" i="23" a="1"/>
  <c r="DO69" i="23" s="1"/>
  <c r="LK69" i="23" s="1"/>
  <c r="DW69" i="23" a="1"/>
  <c r="DW69" i="23" s="1"/>
  <c r="LS69" i="23" s="1"/>
  <c r="DG69" i="23" a="1"/>
  <c r="DG69" i="23" s="1"/>
  <c r="LC69" i="23" s="1"/>
  <c r="CQ69" i="23" a="1"/>
  <c r="CQ69" i="23" s="1"/>
  <c r="KM69" i="23" s="1"/>
  <c r="DK69" i="23" a="1"/>
  <c r="DK69" i="23" s="1"/>
  <c r="LG69" i="23" s="1"/>
  <c r="CP69" i="23" a="1"/>
  <c r="CP69" i="23" s="1"/>
  <c r="KL69" i="23" s="1"/>
  <c r="CA69" i="23" a="1"/>
  <c r="CA69" i="23" s="1"/>
  <c r="JW69" i="23" s="1"/>
  <c r="BM69" i="23" a="1"/>
  <c r="BM69" i="23" s="1"/>
  <c r="JI69" i="23" s="1"/>
  <c r="AZ69" i="23" a="1"/>
  <c r="AZ69" i="23" s="1"/>
  <c r="IV69" i="23" s="1"/>
  <c r="AK69" i="23" a="1"/>
  <c r="AK69" i="23" s="1"/>
  <c r="IG69" i="23" s="1"/>
  <c r="DS69" i="23" a="1"/>
  <c r="DS69" i="23" s="1"/>
  <c r="LO69" i="23" s="1"/>
  <c r="CY69" i="23" a="1"/>
  <c r="CY69" i="23" s="1"/>
  <c r="KU69" i="23" s="1"/>
  <c r="CH69" i="23" a="1"/>
  <c r="CH69" i="23" s="1"/>
  <c r="KD69" i="23" s="1"/>
  <c r="BU69" i="23" a="1"/>
  <c r="BU69" i="23" s="1"/>
  <c r="JQ69" i="23" s="1"/>
  <c r="BG69" i="23" a="1"/>
  <c r="BG69" i="23" s="1"/>
  <c r="JC69" i="23" s="1"/>
  <c r="AR69" i="23" a="1"/>
  <c r="AR69" i="23" s="1"/>
  <c r="IN69" i="23" s="1"/>
  <c r="AD69" i="23" a="1"/>
  <c r="AD69" i="23" s="1"/>
  <c r="HZ69" i="23" s="1"/>
  <c r="AC69" i="23" a="1"/>
  <c r="AC69" i="23" s="1"/>
  <c r="HY69" i="23" s="1"/>
  <c r="AU69" i="23" a="1"/>
  <c r="AU69" i="23" s="1"/>
  <c r="IQ69" i="23" s="1"/>
  <c r="BP69" i="23" a="1"/>
  <c r="BP69" i="23" s="1"/>
  <c r="JL69" i="23" s="1"/>
  <c r="CG69" i="23" a="1"/>
  <c r="CG69" i="23" s="1"/>
  <c r="KC69" i="23" s="1"/>
  <c r="DC69" i="23" a="1"/>
  <c r="DC69" i="23" s="1"/>
  <c r="KY69" i="23" s="1"/>
  <c r="DT72" i="23" a="1"/>
  <c r="DT72" i="23" s="1"/>
  <c r="LP72" i="23" s="1"/>
  <c r="DU72" i="23" a="1"/>
  <c r="DU72" i="23" s="1"/>
  <c r="LQ72" i="23" s="1"/>
  <c r="DK72" i="23" a="1"/>
  <c r="DK72" i="23" s="1"/>
  <c r="LG72" i="23" s="1"/>
  <c r="DB72" i="23" a="1"/>
  <c r="DB72" i="23" s="1"/>
  <c r="KX72" i="23" s="1"/>
  <c r="CS72" i="23" a="1"/>
  <c r="CS72" i="23" s="1"/>
  <c r="KO72" i="23" s="1"/>
  <c r="CJ72" i="23" a="1"/>
  <c r="CJ72" i="23" s="1"/>
  <c r="KF72" i="23" s="1"/>
  <c r="CA72" i="23" a="1"/>
  <c r="CA72" i="23" s="1"/>
  <c r="JW72" i="23" s="1"/>
  <c r="BR72" i="23" a="1"/>
  <c r="BR72" i="23" s="1"/>
  <c r="JN72" i="23" s="1"/>
  <c r="BI72" i="23" a="1"/>
  <c r="BI72" i="23" s="1"/>
  <c r="JE72" i="23" s="1"/>
  <c r="AY72" i="23" a="1"/>
  <c r="AY72" i="23" s="1"/>
  <c r="IU72" i="23" s="1"/>
  <c r="AP72" i="23" a="1"/>
  <c r="AP72" i="23" s="1"/>
  <c r="IL72" i="23" s="1"/>
  <c r="AG72" i="23" a="1"/>
  <c r="AG72" i="23" s="1"/>
  <c r="IC72" i="23" s="1"/>
  <c r="DW72" i="23" a="1"/>
  <c r="DW72" i="23" s="1"/>
  <c r="LS72" i="23" s="1"/>
  <c r="DM72" i="23" a="1"/>
  <c r="DM72" i="23" s="1"/>
  <c r="LI72" i="23" s="1"/>
  <c r="DA72" i="23" a="1"/>
  <c r="DA72" i="23" s="1"/>
  <c r="KW72" i="23" s="1"/>
  <c r="CQ72" i="23" a="1"/>
  <c r="CQ72" i="23" s="1"/>
  <c r="KM72" i="23" s="1"/>
  <c r="CG72" i="23" a="1"/>
  <c r="CG72" i="23" s="1"/>
  <c r="KC72" i="23" s="1"/>
  <c r="BV72" i="23" a="1"/>
  <c r="BV72" i="23" s="1"/>
  <c r="JR72" i="23" s="1"/>
  <c r="BL72" i="23" a="1"/>
  <c r="BL72" i="23" s="1"/>
  <c r="JH72" i="23" s="1"/>
  <c r="BB72" i="23" a="1"/>
  <c r="BB72" i="23" s="1"/>
  <c r="IX72" i="23" s="1"/>
  <c r="AQ72" i="23" a="1"/>
  <c r="AQ72" i="23" s="1"/>
  <c r="IM72" i="23" s="1"/>
  <c r="DV72" i="23" a="1"/>
  <c r="DV72" i="23" s="1"/>
  <c r="LR72" i="23" s="1"/>
  <c r="DJ72" i="23" a="1"/>
  <c r="DJ72" i="23" s="1"/>
  <c r="LF72" i="23" s="1"/>
  <c r="CZ72" i="23" a="1"/>
  <c r="CZ72" i="23" s="1"/>
  <c r="KV72" i="23" s="1"/>
  <c r="CP72" i="23" a="1"/>
  <c r="CP72" i="23" s="1"/>
  <c r="KL72" i="23" s="1"/>
  <c r="DS72" i="23" a="1"/>
  <c r="DS72" i="23" s="1"/>
  <c r="LO72" i="23" s="1"/>
  <c r="DI72" i="23" a="1"/>
  <c r="DI72" i="23" s="1"/>
  <c r="LE72" i="23" s="1"/>
  <c r="CY72" i="23" a="1"/>
  <c r="CY72" i="23" s="1"/>
  <c r="KU72" i="23" s="1"/>
  <c r="CO72" i="23" a="1"/>
  <c r="CO72" i="23" s="1"/>
  <c r="KK72" i="23" s="1"/>
  <c r="CD72" i="23" a="1"/>
  <c r="CD72" i="23" s="1"/>
  <c r="JZ72" i="23" s="1"/>
  <c r="BT72" i="23" a="1"/>
  <c r="BT72" i="23" s="1"/>
  <c r="JP72" i="23" s="1"/>
  <c r="BJ72" i="23" a="1"/>
  <c r="BJ72" i="23" s="1"/>
  <c r="JF72" i="23" s="1"/>
  <c r="AX72" i="23" a="1"/>
  <c r="AX72" i="23" s="1"/>
  <c r="IT72" i="23" s="1"/>
  <c r="AN72" i="23" a="1"/>
  <c r="AN72" i="23" s="1"/>
  <c r="IJ72" i="23" s="1"/>
  <c r="AD72" i="23" a="1"/>
  <c r="AD72" i="23" s="1"/>
  <c r="HZ72" i="23" s="1"/>
  <c r="DQ72" i="23" a="1"/>
  <c r="DQ72" i="23" s="1"/>
  <c r="LM72" i="23" s="1"/>
  <c r="DG72" i="23" a="1"/>
  <c r="DG72" i="23" s="1"/>
  <c r="LC72" i="23" s="1"/>
  <c r="CW72" i="23" a="1"/>
  <c r="CW72" i="23" s="1"/>
  <c r="KS72" i="23" s="1"/>
  <c r="CL72" i="23" a="1"/>
  <c r="CL72" i="23" s="1"/>
  <c r="KH72" i="23" s="1"/>
  <c r="CB72" i="23" a="1"/>
  <c r="CB72" i="23" s="1"/>
  <c r="JX72" i="23" s="1"/>
  <c r="BQ72" i="23" a="1"/>
  <c r="BQ72" i="23" s="1"/>
  <c r="JM72" i="23" s="1"/>
  <c r="BF72" i="23" a="1"/>
  <c r="BF72" i="23" s="1"/>
  <c r="JB72" i="23" s="1"/>
  <c r="AV72" i="23" a="1"/>
  <c r="AV72" i="23" s="1"/>
  <c r="IR72" i="23" s="1"/>
  <c r="AL72" i="23" a="1"/>
  <c r="AL72" i="23" s="1"/>
  <c r="IH72" i="23" s="1"/>
  <c r="AB72" i="23" a="1"/>
  <c r="AB72" i="23" s="1"/>
  <c r="HX72" i="23" s="1"/>
  <c r="DP72" i="23" a="1"/>
  <c r="DP72" i="23" s="1"/>
  <c r="LL72" i="23" s="1"/>
  <c r="DO72" i="23" a="1"/>
  <c r="DO72" i="23" s="1"/>
  <c r="LK72" i="23" s="1"/>
  <c r="DE72" i="23" a="1"/>
  <c r="DE72" i="23" s="1"/>
  <c r="LA72" i="23" s="1"/>
  <c r="CT72" i="23" a="1"/>
  <c r="CT72" i="23" s="1"/>
  <c r="KP72" i="23" s="1"/>
  <c r="CI72" i="23" a="1"/>
  <c r="CI72" i="23" s="1"/>
  <c r="KE72" i="23" s="1"/>
  <c r="BY72" i="23" a="1"/>
  <c r="BY72" i="23" s="1"/>
  <c r="JU72" i="23" s="1"/>
  <c r="BN72" i="23" a="1"/>
  <c r="BN72" i="23" s="1"/>
  <c r="JJ72" i="23" s="1"/>
  <c r="BD72" i="23" a="1"/>
  <c r="BD72" i="23" s="1"/>
  <c r="IZ72" i="23" s="1"/>
  <c r="AT72" i="23" a="1"/>
  <c r="AT72" i="23" s="1"/>
  <c r="IP72" i="23" s="1"/>
  <c r="AI72" i="23" a="1"/>
  <c r="AI72" i="23" s="1"/>
  <c r="IE72" i="23" s="1"/>
  <c r="DN72" i="23" a="1"/>
  <c r="DN72" i="23" s="1"/>
  <c r="LJ72" i="23" s="1"/>
  <c r="DC72" i="23" a="1"/>
  <c r="DC72" i="23" s="1"/>
  <c r="KY72" i="23" s="1"/>
  <c r="CR72" i="23" a="1"/>
  <c r="CR72" i="23" s="1"/>
  <c r="KN72" i="23" s="1"/>
  <c r="CH72" i="23" a="1"/>
  <c r="CH72" i="23" s="1"/>
  <c r="KD72" i="23" s="1"/>
  <c r="BW72" i="23" a="1"/>
  <c r="BW72" i="23" s="1"/>
  <c r="JS72" i="23" s="1"/>
  <c r="BM72" i="23" a="1"/>
  <c r="BM72" i="23" s="1"/>
  <c r="JI72" i="23" s="1"/>
  <c r="BC72" i="23" a="1"/>
  <c r="BC72" i="23" s="1"/>
  <c r="IY72" i="23" s="1"/>
  <c r="AS72" i="23" a="1"/>
  <c r="AS72" i="23" s="1"/>
  <c r="IO72" i="23" s="1"/>
  <c r="AH72" i="23" a="1"/>
  <c r="AH72" i="23" s="1"/>
  <c r="ID72" i="23" s="1"/>
  <c r="AE72" i="23" a="1"/>
  <c r="AE72" i="23" s="1"/>
  <c r="IA72" i="23" s="1"/>
  <c r="BE72" i="23" a="1"/>
  <c r="BE72" i="23" s="1"/>
  <c r="JA72" i="23" s="1"/>
  <c r="CE72" i="23" a="1"/>
  <c r="CE72" i="23" s="1"/>
  <c r="KA72" i="23" s="1"/>
  <c r="AO66" i="23" a="1"/>
  <c r="AO66" i="23" s="1"/>
  <c r="IK66" i="23" s="1"/>
  <c r="BA66" i="23" a="1"/>
  <c r="BA66" i="23" s="1"/>
  <c r="IW66" i="23" s="1"/>
  <c r="BM66" i="23" a="1"/>
  <c r="BM66" i="23" s="1"/>
  <c r="JI66" i="23" s="1"/>
  <c r="CD66" i="23" a="1"/>
  <c r="CD66" i="23" s="1"/>
  <c r="JZ66" i="23" s="1"/>
  <c r="CS66" i="23" a="1"/>
  <c r="CS66" i="23" s="1"/>
  <c r="KO66" i="23" s="1"/>
  <c r="AP68" i="23" a="1"/>
  <c r="AP68" i="23" s="1"/>
  <c r="IL68" i="23" s="1"/>
  <c r="BF68" i="23" a="1"/>
  <c r="BF68" i="23" s="1"/>
  <c r="JB68" i="23" s="1"/>
  <c r="BV68" i="23" a="1"/>
  <c r="BV68" i="23" s="1"/>
  <c r="JR68" i="23" s="1"/>
  <c r="CL68" i="23" a="1"/>
  <c r="CL68" i="23" s="1"/>
  <c r="KH68" i="23" s="1"/>
  <c r="DB68" i="23" a="1"/>
  <c r="DB68" i="23" s="1"/>
  <c r="KX68" i="23" s="1"/>
  <c r="DT68" i="23" a="1"/>
  <c r="DT68" i="23" s="1"/>
  <c r="LP68" i="23" s="1"/>
  <c r="AY69" i="23" a="1"/>
  <c r="AY69" i="23" s="1"/>
  <c r="IU69" i="23" s="1"/>
  <c r="BQ69" i="23" a="1"/>
  <c r="BQ69" i="23" s="1"/>
  <c r="JM69" i="23" s="1"/>
  <c r="CK69" i="23" a="1"/>
  <c r="CK69" i="23" s="1"/>
  <c r="KG69" i="23" s="1"/>
  <c r="DF69" i="23" a="1"/>
  <c r="DF69" i="23" s="1"/>
  <c r="LB69" i="23" s="1"/>
  <c r="BG72" i="23" a="1"/>
  <c r="BG72" i="23" s="1"/>
  <c r="JC72" i="23" s="1"/>
  <c r="CK72" i="23" a="1"/>
  <c r="CK72" i="23" s="1"/>
  <c r="KG72" i="23" s="1"/>
  <c r="AR68" i="23" a="1"/>
  <c r="AR68" i="23" s="1"/>
  <c r="IN68" i="23" s="1"/>
  <c r="BH68" i="23" a="1"/>
  <c r="BH68" i="23" s="1"/>
  <c r="JD68" i="23" s="1"/>
  <c r="BX68" i="23" a="1"/>
  <c r="BX68" i="23" s="1"/>
  <c r="JT68" i="23" s="1"/>
  <c r="CN68" i="23" a="1"/>
  <c r="CN68" i="23" s="1"/>
  <c r="KJ68" i="23" s="1"/>
  <c r="DD68" i="23" a="1"/>
  <c r="DD68" i="23" s="1"/>
  <c r="KZ68" i="23" s="1"/>
  <c r="DW68" i="23" a="1"/>
  <c r="DW68" i="23" s="1"/>
  <c r="LS68" i="23" s="1"/>
  <c r="DN66" i="23" a="1"/>
  <c r="DN66" i="23" s="1"/>
  <c r="LJ66" i="23" s="1"/>
  <c r="CZ66" i="23" a="1"/>
  <c r="CZ66" i="23" s="1"/>
  <c r="KV66" i="23" s="1"/>
  <c r="CK66" i="23" a="1"/>
  <c r="CK66" i="23" s="1"/>
  <c r="KG66" i="23" s="1"/>
  <c r="BV66" i="23" a="1"/>
  <c r="BV66" i="23" s="1"/>
  <c r="JR66" i="23" s="1"/>
  <c r="BJ66" i="23" a="1"/>
  <c r="BJ66" i="23" s="1"/>
  <c r="JF66" i="23" s="1"/>
  <c r="AX66" i="23" a="1"/>
  <c r="AX66" i="23" s="1"/>
  <c r="IT66" i="23" s="1"/>
  <c r="AN66" i="23" a="1"/>
  <c r="AN66" i="23" s="1"/>
  <c r="IJ66" i="23" s="1"/>
  <c r="AD66" i="23" a="1"/>
  <c r="AD66" i="23" s="1"/>
  <c r="HZ66" i="23" s="1"/>
  <c r="AF66" i="23" a="1"/>
  <c r="AF66" i="23" s="1"/>
  <c r="IB66" i="23" s="1"/>
  <c r="AR66" i="23" a="1"/>
  <c r="AR66" i="23" s="1"/>
  <c r="IN66" i="23" s="1"/>
  <c r="BC66" i="23" a="1"/>
  <c r="BC66" i="23" s="1"/>
  <c r="IY66" i="23" s="1"/>
  <c r="BR66" i="23" a="1"/>
  <c r="BR66" i="23" s="1"/>
  <c r="JN66" i="23" s="1"/>
  <c r="CH66" i="23" a="1"/>
  <c r="CH66" i="23" s="1"/>
  <c r="KD66" i="23" s="1"/>
  <c r="CX66" i="23" a="1"/>
  <c r="CX66" i="23" s="1"/>
  <c r="KT66" i="23" s="1"/>
  <c r="DO66" i="23" a="1"/>
  <c r="DO66" i="23" s="1"/>
  <c r="LK66" i="23" s="1"/>
  <c r="AD68" i="23" a="1"/>
  <c r="AD68" i="23" s="1"/>
  <c r="HZ68" i="23" s="1"/>
  <c r="AS68" i="23" a="1"/>
  <c r="AS68" i="23" s="1"/>
  <c r="IO68" i="23" s="1"/>
  <c r="BJ68" i="23" a="1"/>
  <c r="BJ68" i="23" s="1"/>
  <c r="JF68" i="23" s="1"/>
  <c r="BY68" i="23" a="1"/>
  <c r="BY68" i="23" s="1"/>
  <c r="JU68" i="23" s="1"/>
  <c r="CP68" i="23" a="1"/>
  <c r="CP68" i="23" s="1"/>
  <c r="KL68" i="23" s="1"/>
  <c r="DM69" i="23" a="1"/>
  <c r="DM69" i="23" s="1"/>
  <c r="LI69" i="23" s="1"/>
  <c r="CU72" i="23" a="1"/>
  <c r="CU72" i="23" s="1"/>
  <c r="KQ72" i="23" s="1"/>
  <c r="DP68" i="23" a="1"/>
  <c r="DP68" i="23" s="1"/>
  <c r="LL68" i="23" s="1"/>
  <c r="DN68" i="23" a="1"/>
  <c r="DN68" i="23" s="1"/>
  <c r="LJ68" i="23" s="1"/>
  <c r="DV68" i="23" a="1"/>
  <c r="DV68" i="23" s="1"/>
  <c r="LR68" i="23" s="1"/>
  <c r="DG68" i="23" a="1"/>
  <c r="DG68" i="23" s="1"/>
  <c r="LC68" i="23" s="1"/>
  <c r="CR68" i="23" a="1"/>
  <c r="CR68" i="23" s="1"/>
  <c r="KN68" i="23" s="1"/>
  <c r="CF68" i="23" a="1"/>
  <c r="CF68" i="23" s="1"/>
  <c r="KB68" i="23" s="1"/>
  <c r="BQ68" i="23" a="1"/>
  <c r="BQ68" i="23" s="1"/>
  <c r="JM68" i="23" s="1"/>
  <c r="BB68" i="23" a="1"/>
  <c r="BB68" i="23" s="1"/>
  <c r="IX68" i="23" s="1"/>
  <c r="AN68" i="23" a="1"/>
  <c r="AN68" i="23" s="1"/>
  <c r="IJ68" i="23" s="1"/>
  <c r="AE68" i="23" a="1"/>
  <c r="AE68" i="23" s="1"/>
  <c r="IA68" i="23" s="1"/>
  <c r="AU68" i="23" a="1"/>
  <c r="AU68" i="23" s="1"/>
  <c r="IQ68" i="23" s="1"/>
  <c r="BK68" i="23" a="1"/>
  <c r="BK68" i="23" s="1"/>
  <c r="JG68" i="23" s="1"/>
  <c r="CA68" i="23" a="1"/>
  <c r="CA68" i="23" s="1"/>
  <c r="JW68" i="23" s="1"/>
  <c r="CQ68" i="23" a="1"/>
  <c r="CQ68" i="23" s="1"/>
  <c r="KM68" i="23" s="1"/>
  <c r="DH68" i="23" a="1"/>
  <c r="DH68" i="23" s="1"/>
  <c r="LD68" i="23" s="1"/>
  <c r="AH68" i="23" a="1"/>
  <c r="AH68" i="23" s="1"/>
  <c r="ID68" i="23" s="1"/>
  <c r="AZ68" i="23" a="1"/>
  <c r="AZ68" i="23" s="1"/>
  <c r="IV68" i="23" s="1"/>
  <c r="BN68" i="23" a="1"/>
  <c r="BN68" i="23" s="1"/>
  <c r="JJ68" i="23" s="1"/>
  <c r="CG68" i="23" a="1"/>
  <c r="CG68" i="23" s="1"/>
  <c r="KC68" i="23" s="1"/>
  <c r="CW68" i="23" a="1"/>
  <c r="CW68" i="23" s="1"/>
  <c r="KS68" i="23" s="1"/>
  <c r="DM68" i="23" a="1"/>
  <c r="DM68" i="23" s="1"/>
  <c r="LI68" i="23" s="1"/>
  <c r="AW66" i="23" a="1"/>
  <c r="AW66" i="23" s="1"/>
  <c r="IS66" i="23" s="1"/>
  <c r="BK66" i="23" a="1"/>
  <c r="BK66" i="23" s="1"/>
  <c r="JG66" i="23" s="1"/>
  <c r="CA66" i="23" a="1"/>
  <c r="CA66" i="23" s="1"/>
  <c r="JW66" i="23" s="1"/>
  <c r="CQ66" i="23" a="1"/>
  <c r="CQ66" i="23" s="1"/>
  <c r="KM66" i="23" s="1"/>
  <c r="DG66" i="23" a="1"/>
  <c r="DG66" i="23" s="1"/>
  <c r="LC66" i="23" s="1"/>
  <c r="DW66" i="23" a="1"/>
  <c r="DW66" i="23" s="1"/>
  <c r="LS66" i="23" s="1"/>
  <c r="AK68" i="23" a="1"/>
  <c r="AK68" i="23" s="1"/>
  <c r="IG68" i="23" s="1"/>
  <c r="BA68" i="23" a="1"/>
  <c r="BA68" i="23" s="1"/>
  <c r="IW68" i="23" s="1"/>
  <c r="BR68" i="23" a="1"/>
  <c r="BR68" i="23" s="1"/>
  <c r="JN68" i="23" s="1"/>
  <c r="CH68" i="23" a="1"/>
  <c r="CH68" i="23" s="1"/>
  <c r="KD68" i="23" s="1"/>
  <c r="CX68" i="23" a="1"/>
  <c r="CX68" i="23" s="1"/>
  <c r="KT68" i="23" s="1"/>
  <c r="DO68" i="23" a="1"/>
  <c r="DO68" i="23" s="1"/>
  <c r="LK68" i="23" s="1"/>
  <c r="DR72" i="23" a="1"/>
  <c r="DR72" i="23" s="1"/>
  <c r="LN72" i="23" s="1"/>
  <c r="AM78" i="23" a="1"/>
  <c r="AM78" i="23" s="1"/>
  <c r="II78" i="23" s="1"/>
  <c r="AY78" i="23" a="1"/>
  <c r="AY78" i="23" s="1"/>
  <c r="IU78" i="23" s="1"/>
  <c r="BN78" i="23" a="1"/>
  <c r="BN78" i="23" s="1"/>
  <c r="JJ78" i="23" s="1"/>
  <c r="CB78" i="23" a="1"/>
  <c r="CB78" i="23" s="1"/>
  <c r="JX78" i="23" s="1"/>
  <c r="CS78" i="23" a="1"/>
  <c r="CS78" i="23" s="1"/>
  <c r="KO78" i="23" s="1"/>
  <c r="DI78" i="23" a="1"/>
  <c r="DI78" i="23" s="1"/>
  <c r="LE78" i="23" s="1"/>
  <c r="AI80" i="23" a="1"/>
  <c r="AI80" i="23" s="1"/>
  <c r="IE80" i="23" s="1"/>
  <c r="AT80" i="23" a="1"/>
  <c r="AT80" i="23" s="1"/>
  <c r="IP80" i="23" s="1"/>
  <c r="BD80" i="23" a="1"/>
  <c r="BD80" i="23" s="1"/>
  <c r="IZ80" i="23" s="1"/>
  <c r="BN80" i="23" a="1"/>
  <c r="BN80" i="23" s="1"/>
  <c r="JJ80" i="23" s="1"/>
  <c r="BZ80" i="23" a="1"/>
  <c r="BZ80" i="23" s="1"/>
  <c r="JV80" i="23" s="1"/>
  <c r="CL80" i="23" a="1"/>
  <c r="CL80" i="23" s="1"/>
  <c r="KH80" i="23" s="1"/>
  <c r="CX80" i="23" a="1"/>
  <c r="CX80" i="23" s="1"/>
  <c r="KT80" i="23" s="1"/>
  <c r="DJ80" i="23" a="1"/>
  <c r="DJ80" i="23" s="1"/>
  <c r="LF80" i="23" s="1"/>
  <c r="DW80" i="23" a="1"/>
  <c r="DW80" i="23" s="1"/>
  <c r="LS80" i="23" s="1"/>
  <c r="AM82" i="23" a="1"/>
  <c r="AM82" i="23" s="1"/>
  <c r="II82" i="23" s="1"/>
  <c r="BA82" i="23" a="1"/>
  <c r="BA82" i="23" s="1"/>
  <c r="IW82" i="23" s="1"/>
  <c r="BS82" i="23" a="1"/>
  <c r="BS82" i="23" s="1"/>
  <c r="JO82" i="23" s="1"/>
  <c r="CI82" i="23" a="1"/>
  <c r="CI82" i="23" s="1"/>
  <c r="KE82" i="23" s="1"/>
  <c r="DC82" i="23" a="1"/>
  <c r="DC82" i="23" s="1"/>
  <c r="KY82" i="23" s="1"/>
  <c r="AK71" i="23" a="1"/>
  <c r="AK71" i="23" s="1"/>
  <c r="IG71" i="23" s="1"/>
  <c r="BC71" i="23" a="1"/>
  <c r="BC71" i="23" s="1"/>
  <c r="IY71" i="23" s="1"/>
  <c r="AN78" i="23" a="1"/>
  <c r="AN78" i="23" s="1"/>
  <c r="IJ78" i="23" s="1"/>
  <c r="AZ78" i="23" a="1"/>
  <c r="AZ78" i="23" s="1"/>
  <c r="IV78" i="23" s="1"/>
  <c r="BO78" i="23" a="1"/>
  <c r="BO78" i="23" s="1"/>
  <c r="JK78" i="23" s="1"/>
  <c r="CC78" i="23" a="1"/>
  <c r="CC78" i="23" s="1"/>
  <c r="JY78" i="23" s="1"/>
  <c r="CV78" i="23" a="1"/>
  <c r="CV78" i="23" s="1"/>
  <c r="KR78" i="23" s="1"/>
  <c r="DL78" i="23" a="1"/>
  <c r="DL78" i="23" s="1"/>
  <c r="LH78" i="23" s="1"/>
  <c r="AK80" i="23" a="1"/>
  <c r="AK80" i="23" s="1"/>
  <c r="IG80" i="23" s="1"/>
  <c r="AU80" i="23" a="1"/>
  <c r="AU80" i="23" s="1"/>
  <c r="IQ80" i="23" s="1"/>
  <c r="BE80" i="23" a="1"/>
  <c r="BE80" i="23" s="1"/>
  <c r="JA80" i="23" s="1"/>
  <c r="BQ80" i="23" a="1"/>
  <c r="BQ80" i="23" s="1"/>
  <c r="JM80" i="23" s="1"/>
  <c r="CA80" i="23" a="1"/>
  <c r="CA80" i="23" s="1"/>
  <c r="JW80" i="23" s="1"/>
  <c r="CM80" i="23" a="1"/>
  <c r="CM80" i="23" s="1"/>
  <c r="KI80" i="23" s="1"/>
  <c r="CY80" i="23" a="1"/>
  <c r="CY80" i="23" s="1"/>
  <c r="KU80" i="23" s="1"/>
  <c r="DK80" i="23" a="1"/>
  <c r="DK80" i="23" s="1"/>
  <c r="LG80" i="23" s="1"/>
  <c r="AN82" i="23" a="1"/>
  <c r="AN82" i="23" s="1"/>
  <c r="IJ82" i="23" s="1"/>
  <c r="BE82" i="23" a="1"/>
  <c r="BE82" i="23" s="1"/>
  <c r="JA82" i="23" s="1"/>
  <c r="BT82" i="23" a="1"/>
  <c r="BT82" i="23" s="1"/>
  <c r="JP82" i="23" s="1"/>
  <c r="CL82" i="23" a="1"/>
  <c r="CL82" i="23" s="1"/>
  <c r="KH82" i="23" s="1"/>
  <c r="DD82" i="23" a="1"/>
  <c r="DD82" i="23" s="1"/>
  <c r="KZ82" i="23" s="1"/>
  <c r="CI78" i="23" a="1"/>
  <c r="CI78" i="23" s="1"/>
  <c r="KE78" i="23" s="1"/>
  <c r="CW78" i="23" a="1"/>
  <c r="CW78" i="23" s="1"/>
  <c r="KS78" i="23" s="1"/>
  <c r="BR80" i="23" a="1"/>
  <c r="BR80" i="23" s="1"/>
  <c r="JN80" i="23" s="1"/>
  <c r="CC80" i="23" a="1"/>
  <c r="CC80" i="23" s="1"/>
  <c r="JY80" i="23" s="1"/>
  <c r="CO80" i="23" a="1"/>
  <c r="CO80" i="23" s="1"/>
  <c r="KK80" i="23" s="1"/>
  <c r="DA80" i="23" a="1"/>
  <c r="DA80" i="23" s="1"/>
  <c r="KW80" i="23" s="1"/>
  <c r="AO82" i="23" a="1"/>
  <c r="AO82" i="23" s="1"/>
  <c r="IK82" i="23" s="1"/>
  <c r="BF82" i="23" a="1"/>
  <c r="BF82" i="23" s="1"/>
  <c r="JB82" i="23" s="1"/>
  <c r="BW82" i="23" a="1"/>
  <c r="BW82" i="23" s="1"/>
  <c r="JS82" i="23" s="1"/>
  <c r="CO82" i="23" a="1"/>
  <c r="CO82" i="23" s="1"/>
  <c r="KK82" i="23" s="1"/>
  <c r="DH82" i="23" a="1"/>
  <c r="DH82" i="23" s="1"/>
  <c r="LD82" i="23" s="1"/>
  <c r="DU78" i="23" a="1"/>
  <c r="DU78" i="23" s="1"/>
  <c r="LQ78" i="23" s="1"/>
  <c r="DW78" i="23" a="1"/>
  <c r="DW78" i="23" s="1"/>
  <c r="LS78" i="23" s="1"/>
  <c r="DH78" i="23" a="1"/>
  <c r="DH78" i="23" s="1"/>
  <c r="LD78" i="23" s="1"/>
  <c r="CU78" i="23" a="1"/>
  <c r="CU78" i="23" s="1"/>
  <c r="KQ78" i="23" s="1"/>
  <c r="CF78" i="23" a="1"/>
  <c r="CF78" i="23" s="1"/>
  <c r="KB78" i="23" s="1"/>
  <c r="BQ78" i="23" a="1"/>
  <c r="BQ78" i="23" s="1"/>
  <c r="JM78" i="23" s="1"/>
  <c r="BF78" i="23" a="1"/>
  <c r="BF78" i="23" s="1"/>
  <c r="JB78" i="23" s="1"/>
  <c r="AS78" i="23" a="1"/>
  <c r="AS78" i="23" s="1"/>
  <c r="IO78" i="23" s="1"/>
  <c r="AG78" i="23" a="1"/>
  <c r="AG78" i="23" s="1"/>
  <c r="IC78" i="23" s="1"/>
  <c r="AC78" i="23" a="1"/>
  <c r="AC78" i="23" s="1"/>
  <c r="HY78" i="23" s="1"/>
  <c r="AP78" i="23" a="1"/>
  <c r="AP78" i="23" s="1"/>
  <c r="IL78" i="23" s="1"/>
  <c r="BE78" i="23" a="1"/>
  <c r="BE78" i="23" s="1"/>
  <c r="JA78" i="23" s="1"/>
  <c r="BS78" i="23" a="1"/>
  <c r="BS78" i="23" s="1"/>
  <c r="JO78" i="23" s="1"/>
  <c r="CJ78" i="23" a="1"/>
  <c r="CJ78" i="23" s="1"/>
  <c r="KF78" i="23" s="1"/>
  <c r="CY78" i="23" a="1"/>
  <c r="CY78" i="23" s="1"/>
  <c r="KU78" i="23" s="1"/>
  <c r="DP78" i="23" a="1"/>
  <c r="DP78" i="23" s="1"/>
  <c r="LL78" i="23" s="1"/>
  <c r="DT80" i="23" a="1"/>
  <c r="DT80" i="23" s="1"/>
  <c r="LP80" i="23" s="1"/>
  <c r="DO80" i="23" a="1"/>
  <c r="DO80" i="23" s="1"/>
  <c r="LK80" i="23" s="1"/>
  <c r="DE80" i="23" a="1"/>
  <c r="DE80" i="23" s="1"/>
  <c r="LA80" i="23" s="1"/>
  <c r="CT80" i="23" a="1"/>
  <c r="CT80" i="23" s="1"/>
  <c r="KP80" i="23" s="1"/>
  <c r="CI80" i="23" a="1"/>
  <c r="CI80" i="23" s="1"/>
  <c r="KE80" i="23" s="1"/>
  <c r="BY80" i="23" a="1"/>
  <c r="BY80" i="23" s="1"/>
  <c r="JU80" i="23" s="1"/>
  <c r="BO80" i="23" a="1"/>
  <c r="BO80" i="23" s="1"/>
  <c r="JK80" i="23" s="1"/>
  <c r="BF80" i="23" a="1"/>
  <c r="BF80" i="23" s="1"/>
  <c r="JB80" i="23" s="1"/>
  <c r="AW80" i="23" a="1"/>
  <c r="AW80" i="23" s="1"/>
  <c r="IS80" i="23" s="1"/>
  <c r="AN80" i="23" a="1"/>
  <c r="AN80" i="23" s="1"/>
  <c r="IJ80" i="23" s="1"/>
  <c r="AE80" i="23" a="1"/>
  <c r="AE80" i="23" s="1"/>
  <c r="IA80" i="23" s="1"/>
  <c r="DU80" i="23" a="1"/>
  <c r="DU80" i="23" s="1"/>
  <c r="LQ80" i="23" s="1"/>
  <c r="AC80" i="23" a="1"/>
  <c r="AC80" i="23" s="1"/>
  <c r="HY80" i="23" s="1"/>
  <c r="AM80" i="23" a="1"/>
  <c r="AM80" i="23" s="1"/>
  <c r="II80" i="23" s="1"/>
  <c r="AX80" i="23" a="1"/>
  <c r="AX80" i="23" s="1"/>
  <c r="IT80" i="23" s="1"/>
  <c r="BI80" i="23" a="1"/>
  <c r="BI80" i="23" s="1"/>
  <c r="JE80" i="23" s="1"/>
  <c r="BS80" i="23" a="1"/>
  <c r="BS80" i="23" s="1"/>
  <c r="JO80" i="23" s="1"/>
  <c r="CD80" i="23" a="1"/>
  <c r="CD80" i="23" s="1"/>
  <c r="JZ80" i="23" s="1"/>
  <c r="CP80" i="23" a="1"/>
  <c r="CP80" i="23" s="1"/>
  <c r="KL80" i="23" s="1"/>
  <c r="DB80" i="23" a="1"/>
  <c r="DB80" i="23" s="1"/>
  <c r="KX80" i="23" s="1"/>
  <c r="DN80" i="23" a="1"/>
  <c r="DN80" i="23" s="1"/>
  <c r="LJ80" i="23" s="1"/>
  <c r="AB82" i="23" a="1"/>
  <c r="AB82" i="23" s="1"/>
  <c r="HX82" i="23" s="1"/>
  <c r="AR82" i="23" a="1"/>
  <c r="AR82" i="23" s="1"/>
  <c r="IN82" i="23" s="1"/>
  <c r="BG82" i="23" a="1"/>
  <c r="BG82" i="23" s="1"/>
  <c r="JC82" i="23" s="1"/>
  <c r="BX82" i="23" a="1"/>
  <c r="BX82" i="23" s="1"/>
  <c r="JT82" i="23" s="1"/>
  <c r="CQ82" i="23" a="1"/>
  <c r="CQ82" i="23" s="1"/>
  <c r="KM82" i="23" s="1"/>
  <c r="DS79" i="23" a="1"/>
  <c r="DS79" i="23" s="1"/>
  <c r="LO79" i="23" s="1"/>
  <c r="BG79" i="23" a="1"/>
  <c r="BG79" i="23" s="1"/>
  <c r="JC79" i="23" s="1"/>
  <c r="AL79" i="23" a="1"/>
  <c r="AL79" i="23" s="1"/>
  <c r="IH79" i="23" s="1"/>
  <c r="CE80" i="23" a="1"/>
  <c r="CE80" i="23" s="1"/>
  <c r="KA80" i="23" s="1"/>
  <c r="CQ80" i="23" a="1"/>
  <c r="CQ80" i="23" s="1"/>
  <c r="KM80" i="23" s="1"/>
  <c r="DC80" i="23" a="1"/>
  <c r="DC80" i="23" s="1"/>
  <c r="KY80" i="23" s="1"/>
  <c r="DQ80" i="23" a="1"/>
  <c r="DQ80" i="23" s="1"/>
  <c r="LM80" i="23" s="1"/>
  <c r="DT82" i="23" a="1"/>
  <c r="DT82" i="23" s="1"/>
  <c r="LP82" i="23" s="1"/>
  <c r="DU82" i="23" a="1"/>
  <c r="DU82" i="23" s="1"/>
  <c r="LQ82" i="23" s="1"/>
  <c r="DW82" i="23" a="1"/>
  <c r="DW82" i="23" s="1"/>
  <c r="LS82" i="23" s="1"/>
  <c r="DI82" i="23" a="1"/>
  <c r="DI82" i="23" s="1"/>
  <c r="LE82" i="23" s="1"/>
  <c r="CV82" i="23" a="1"/>
  <c r="CV82" i="23" s="1"/>
  <c r="KR82" i="23" s="1"/>
  <c r="CK82" i="23" a="1"/>
  <c r="CK82" i="23" s="1"/>
  <c r="KG82" i="23" s="1"/>
  <c r="DR82" i="23" a="1"/>
  <c r="DR82" i="23" s="1"/>
  <c r="LN82" i="23" s="1"/>
  <c r="DE82" i="23" a="1"/>
  <c r="DE82" i="23" s="1"/>
  <c r="LA82" i="23" s="1"/>
  <c r="CT82" i="23" a="1"/>
  <c r="CT82" i="23" s="1"/>
  <c r="KP82" i="23" s="1"/>
  <c r="CG82" i="23" a="1"/>
  <c r="CG82" i="23" s="1"/>
  <c r="KC82" i="23" s="1"/>
  <c r="BU82" i="23" a="1"/>
  <c r="BU82" i="23" s="1"/>
  <c r="JQ82" i="23" s="1"/>
  <c r="BI82" i="23" a="1"/>
  <c r="BI82" i="23" s="1"/>
  <c r="JE82" i="23" s="1"/>
  <c r="AW82" i="23" a="1"/>
  <c r="AW82" i="23" s="1"/>
  <c r="IS82" i="23" s="1"/>
  <c r="AJ82" i="23" a="1"/>
  <c r="AJ82" i="23" s="1"/>
  <c r="IF82" i="23" s="1"/>
  <c r="DL82" i="23" a="1"/>
  <c r="DL82" i="23" s="1"/>
  <c r="LH82" i="23" s="1"/>
  <c r="CZ82" i="23" a="1"/>
  <c r="CZ82" i="23" s="1"/>
  <c r="KV82" i="23" s="1"/>
  <c r="CM82" i="23" a="1"/>
  <c r="CM82" i="23" s="1"/>
  <c r="KI82" i="23" s="1"/>
  <c r="CB82" i="23" a="1"/>
  <c r="CB82" i="23" s="1"/>
  <c r="JX82" i="23" s="1"/>
  <c r="BO82" i="23" a="1"/>
  <c r="BO82" i="23" s="1"/>
  <c r="JK82" i="23" s="1"/>
  <c r="BC82" i="23" a="1"/>
  <c r="BC82" i="23" s="1"/>
  <c r="IY82" i="23" s="1"/>
  <c r="AQ82" i="23" a="1"/>
  <c r="AQ82" i="23" s="1"/>
  <c r="IM82" i="23" s="1"/>
  <c r="AE82" i="23" a="1"/>
  <c r="AE82" i="23" s="1"/>
  <c r="IA82" i="23" s="1"/>
  <c r="AC82" i="23" a="1"/>
  <c r="AC82" i="23" s="1"/>
  <c r="HY82" i="23" s="1"/>
  <c r="AS82" i="23" a="1"/>
  <c r="AS82" i="23" s="1"/>
  <c r="IO82" i="23" s="1"/>
  <c r="BK82" i="23" a="1"/>
  <c r="BK82" i="23" s="1"/>
  <c r="JG82" i="23" s="1"/>
  <c r="BY82" i="23" a="1"/>
  <c r="BY82" i="23" s="1"/>
  <c r="JU82" i="23" s="1"/>
  <c r="CR82" i="23" a="1"/>
  <c r="CR82" i="23" s="1"/>
  <c r="KN82" i="23" s="1"/>
  <c r="DM82" i="23" a="1"/>
  <c r="DM82" i="23" s="1"/>
  <c r="LI82" i="23" s="1"/>
  <c r="DR71" i="23" a="1"/>
  <c r="DR71" i="23" s="1"/>
  <c r="LN71" i="23" s="1"/>
  <c r="BY71" i="23" a="1"/>
  <c r="BY71" i="23" s="1"/>
  <c r="JU71" i="23" s="1"/>
  <c r="BE71" i="23" a="1"/>
  <c r="BE71" i="23" s="1"/>
  <c r="JA71" i="23" s="1"/>
  <c r="AO71" i="23" a="1"/>
  <c r="AO71" i="23" s="1"/>
  <c r="IK71" i="23" s="1"/>
  <c r="AC71" i="23" a="1"/>
  <c r="AC71" i="23" s="1"/>
  <c r="HY71" i="23" s="1"/>
  <c r="AU71" i="23" a="1"/>
  <c r="AU71" i="23" s="1"/>
  <c r="IQ71" i="23" s="1"/>
  <c r="BM71" i="23" a="1"/>
  <c r="BM71" i="23" s="1"/>
  <c r="JI71" i="23" s="1"/>
  <c r="CT71" i="23" a="1"/>
  <c r="CT71" i="23" s="1"/>
  <c r="KP71" i="23" s="1"/>
  <c r="AL77" i="23" a="1"/>
  <c r="AL77" i="23" s="1"/>
  <c r="IH77" i="23" s="1"/>
  <c r="AF78" i="23" a="1"/>
  <c r="AF78" i="23" s="1"/>
  <c r="IB78" i="23" s="1"/>
  <c r="AV78" i="23" a="1"/>
  <c r="AV78" i="23" s="1"/>
  <c r="IR78" i="23" s="1"/>
  <c r="BH78" i="23" a="1"/>
  <c r="BH78" i="23" s="1"/>
  <c r="JD78" i="23" s="1"/>
  <c r="BX78" i="23" a="1"/>
  <c r="BX78" i="23" s="1"/>
  <c r="JT78" i="23" s="1"/>
  <c r="CM78" i="23" a="1"/>
  <c r="CM78" i="23" s="1"/>
  <c r="KI78" i="23" s="1"/>
  <c r="DD78" i="23" a="1"/>
  <c r="DD78" i="23" s="1"/>
  <c r="KZ78" i="23" s="1"/>
  <c r="DS78" i="23" a="1"/>
  <c r="DS78" i="23" s="1"/>
  <c r="LO78" i="23" s="1"/>
  <c r="AV79" i="23" a="1"/>
  <c r="AV79" i="23" s="1"/>
  <c r="IR79" i="23" s="1"/>
  <c r="AF80" i="23" a="1"/>
  <c r="AF80" i="23" s="1"/>
  <c r="IB80" i="23" s="1"/>
  <c r="AP80" i="23" a="1"/>
  <c r="AP80" i="23" s="1"/>
  <c r="IL80" i="23" s="1"/>
  <c r="BA80" i="23" a="1"/>
  <c r="BA80" i="23" s="1"/>
  <c r="IW80" i="23" s="1"/>
  <c r="BK80" i="23" a="1"/>
  <c r="BK80" i="23" s="1"/>
  <c r="JG80" i="23" s="1"/>
  <c r="BU80" i="23" a="1"/>
  <c r="BU80" i="23" s="1"/>
  <c r="JQ80" i="23" s="1"/>
  <c r="CG80" i="23" a="1"/>
  <c r="CG80" i="23" s="1"/>
  <c r="KC80" i="23" s="1"/>
  <c r="CS80" i="23" a="1"/>
  <c r="CS80" i="23" s="1"/>
  <c r="KO80" i="23" s="1"/>
  <c r="DF80" i="23" a="1"/>
  <c r="DF80" i="23" s="1"/>
  <c r="LB80" i="23" s="1"/>
  <c r="DR80" i="23" a="1"/>
  <c r="DR80" i="23" s="1"/>
  <c r="LN80" i="23" s="1"/>
  <c r="AF82" i="23" a="1"/>
  <c r="AF82" i="23" s="1"/>
  <c r="IB82" i="23" s="1"/>
  <c r="AV82" i="23" a="1"/>
  <c r="AV82" i="23" s="1"/>
  <c r="IR82" i="23" s="1"/>
  <c r="BL82" i="23" a="1"/>
  <c r="BL82" i="23" s="1"/>
  <c r="JH82" i="23" s="1"/>
  <c r="CC82" i="23" a="1"/>
  <c r="CC82" i="23" s="1"/>
  <c r="JY82" i="23" s="1"/>
  <c r="CU82" i="23" a="1"/>
  <c r="CU82" i="23" s="1"/>
  <c r="KQ82" i="23" s="1"/>
  <c r="DO82" i="23" a="1"/>
  <c r="DO82" i="23" s="1"/>
  <c r="LK82" i="23" s="1"/>
  <c r="CN78" i="23" a="1"/>
  <c r="CN78" i="23" s="1"/>
  <c r="KJ78" i="23" s="1"/>
  <c r="DE78" i="23" a="1"/>
  <c r="DE78" i="23" s="1"/>
  <c r="LA78" i="23" s="1"/>
  <c r="DT78" i="23" a="1"/>
  <c r="DT78" i="23" s="1"/>
  <c r="LP78" i="23" s="1"/>
  <c r="BV80" i="23" a="1"/>
  <c r="BV80" i="23" s="1"/>
  <c r="JR80" i="23" s="1"/>
  <c r="CH80" i="23" a="1"/>
  <c r="CH80" i="23" s="1"/>
  <c r="KD80" i="23" s="1"/>
  <c r="CU80" i="23" a="1"/>
  <c r="CU80" i="23" s="1"/>
  <c r="KQ80" i="23" s="1"/>
  <c r="DG80" i="23" a="1"/>
  <c r="DG80" i="23" s="1"/>
  <c r="LC80" i="23" s="1"/>
  <c r="DS80" i="23" a="1"/>
  <c r="DS80" i="23" s="1"/>
  <c r="LO80" i="23" s="1"/>
  <c r="AH82" i="23" a="1"/>
  <c r="AH82" i="23" s="1"/>
  <c r="ID82" i="23" s="1"/>
  <c r="AX82" i="23" a="1"/>
  <c r="AX82" i="23" s="1"/>
  <c r="IT82" i="23" s="1"/>
  <c r="BN82" i="23" a="1"/>
  <c r="BN82" i="23" s="1"/>
  <c r="JJ82" i="23" s="1"/>
  <c r="CD82" i="23" a="1"/>
  <c r="CD82" i="23" s="1"/>
  <c r="JZ82" i="23" s="1"/>
  <c r="CY82" i="23" a="1"/>
  <c r="CY82" i="23" s="1"/>
  <c r="KU82" i="23" s="1"/>
  <c r="DQ82" i="23" a="1"/>
  <c r="DQ82" i="23" s="1"/>
  <c r="LM82" i="23" s="1"/>
  <c r="AJ78" i="23" a="1"/>
  <c r="AJ78" i="23" s="1"/>
  <c r="IF78" i="23" s="1"/>
  <c r="AX78" i="23" a="1"/>
  <c r="AX78" i="23" s="1"/>
  <c r="IT78" i="23" s="1"/>
  <c r="BL78" i="23" a="1"/>
  <c r="BL78" i="23" s="1"/>
  <c r="JH78" i="23" s="1"/>
  <c r="CA78" i="23" a="1"/>
  <c r="CA78" i="23" s="1"/>
  <c r="JW78" i="23" s="1"/>
  <c r="CQ78" i="23" a="1"/>
  <c r="CQ78" i="23" s="1"/>
  <c r="KM78" i="23" s="1"/>
  <c r="DG78" i="23" a="1"/>
  <c r="DG78" i="23" s="1"/>
  <c r="LC78" i="23" s="1"/>
  <c r="AS80" i="23" a="1"/>
  <c r="AS80" i="23" s="1"/>
  <c r="IO80" i="23" s="1"/>
  <c r="BC80" i="23" a="1"/>
  <c r="BC80" i="23" s="1"/>
  <c r="IY80" i="23" s="1"/>
  <c r="BM80" i="23" a="1"/>
  <c r="BM80" i="23" s="1"/>
  <c r="JI80" i="23" s="1"/>
  <c r="BW80" i="23" a="1"/>
  <c r="BW80" i="23" s="1"/>
  <c r="JS80" i="23" s="1"/>
  <c r="CK80" i="23" a="1"/>
  <c r="CK80" i="23" s="1"/>
  <c r="KG80" i="23" s="1"/>
  <c r="CW80" i="23" a="1"/>
  <c r="CW80" i="23" s="1"/>
  <c r="KS80" i="23" s="1"/>
  <c r="DI80" i="23" a="1"/>
  <c r="DI80" i="23" s="1"/>
  <c r="LE80" i="23" s="1"/>
  <c r="DV80" i="23" a="1"/>
  <c r="DV80" i="23" s="1"/>
  <c r="LR80" i="23" s="1"/>
  <c r="AI82" i="23" a="1"/>
  <c r="AI82" i="23" s="1"/>
  <c r="IE82" i="23" s="1"/>
  <c r="AZ82" i="23" a="1"/>
  <c r="AZ82" i="23" s="1"/>
  <c r="IV82" i="23" s="1"/>
  <c r="BP82" i="23" a="1"/>
  <c r="BP82" i="23" s="1"/>
  <c r="JL82" i="23" s="1"/>
  <c r="CF82" i="23" a="1"/>
  <c r="CF82" i="23" s="1"/>
  <c r="KB82" i="23" s="1"/>
  <c r="DA82" i="23" a="1"/>
  <c r="DA82" i="23" s="1"/>
  <c r="KW82" i="23" s="1"/>
  <c r="DS82" i="23" a="1"/>
  <c r="DS82" i="23" s="1"/>
  <c r="LO82" i="23" s="1"/>
  <c r="BZ86" i="23" a="1"/>
  <c r="BZ86" i="23" s="1"/>
  <c r="JV86" i="23" s="1"/>
  <c r="CM86" i="23" a="1"/>
  <c r="CM86" i="23" s="1"/>
  <c r="KI86" i="23" s="1"/>
  <c r="DA86" i="23" a="1"/>
  <c r="DA86" i="23" s="1"/>
  <c r="KW86" i="23" s="1"/>
  <c r="DM86" i="23" a="1"/>
  <c r="DM86" i="23" s="1"/>
  <c r="LI86" i="23" s="1"/>
  <c r="BK89" i="23" a="1"/>
  <c r="BK89" i="23" s="1"/>
  <c r="JG89" i="23" s="1"/>
  <c r="CV89" i="23" a="1"/>
  <c r="CV89" i="23" s="1"/>
  <c r="KR89" i="23" s="1"/>
  <c r="CM95" i="23" a="1"/>
  <c r="CM95" i="23" s="1"/>
  <c r="KI95" i="23" s="1"/>
  <c r="DJ95" i="23" a="1"/>
  <c r="DJ95" i="23" s="1"/>
  <c r="LF95" i="23" s="1"/>
  <c r="AL81" i="23" a="1"/>
  <c r="AL81" i="23" s="1"/>
  <c r="IH81" i="23" s="1"/>
  <c r="DO84" i="23" a="1"/>
  <c r="DO84" i="23" s="1"/>
  <c r="LK84" i="23" s="1"/>
  <c r="CA84" i="23" a="1"/>
  <c r="CA84" i="23" s="1"/>
  <c r="JW84" i="23" s="1"/>
  <c r="AQ84" i="23" a="1"/>
  <c r="AQ84" i="23" s="1"/>
  <c r="IM84" i="23" s="1"/>
  <c r="AC84" i="23" a="1"/>
  <c r="AC84" i="23" s="1"/>
  <c r="HY84" i="23" s="1"/>
  <c r="BB84" i="23" a="1"/>
  <c r="BB84" i="23" s="1"/>
  <c r="IX84" i="23" s="1"/>
  <c r="AG86" i="23" a="1"/>
  <c r="AG86" i="23" s="1"/>
  <c r="IC86" i="23" s="1"/>
  <c r="AR86" i="23" a="1"/>
  <c r="AR86" i="23" s="1"/>
  <c r="IN86" i="23" s="1"/>
  <c r="BE86" i="23" a="1"/>
  <c r="BE86" i="23" s="1"/>
  <c r="JA86" i="23" s="1"/>
  <c r="BP86" i="23" a="1"/>
  <c r="BP86" i="23" s="1"/>
  <c r="JL86" i="23" s="1"/>
  <c r="CC86" i="23" a="1"/>
  <c r="CC86" i="23" s="1"/>
  <c r="JY86" i="23" s="1"/>
  <c r="CO86" i="23" a="1"/>
  <c r="CO86" i="23" s="1"/>
  <c r="KK86" i="23" s="1"/>
  <c r="DB86" i="23" a="1"/>
  <c r="DB86" i="23" s="1"/>
  <c r="KX86" i="23" s="1"/>
  <c r="DN86" i="23" a="1"/>
  <c r="DN86" i="23" s="1"/>
  <c r="LJ86" i="23" s="1"/>
  <c r="DF88" i="23" a="1"/>
  <c r="DF88" i="23" s="1"/>
  <c r="LB88" i="23" s="1"/>
  <c r="DD88" i="23" a="1"/>
  <c r="DD88" i="23" s="1"/>
  <c r="KZ88" i="23" s="1"/>
  <c r="BX88" i="23" a="1"/>
  <c r="BX88" i="23" s="1"/>
  <c r="JT88" i="23" s="1"/>
  <c r="AS88" i="23" a="1"/>
  <c r="AS88" i="23" s="1"/>
  <c r="IO88" i="23" s="1"/>
  <c r="AC88" i="23" a="1"/>
  <c r="AC88" i="23" s="1"/>
  <c r="HY88" i="23" s="1"/>
  <c r="CS88" i="23" a="1"/>
  <c r="CS88" i="23" s="1"/>
  <c r="KO88" i="23" s="1"/>
  <c r="BF88" i="23" a="1"/>
  <c r="BF88" i="23" s="1"/>
  <c r="JB88" i="23" s="1"/>
  <c r="AL88" i="23" a="1"/>
  <c r="AL88" i="23" s="1"/>
  <c r="IH88" i="23" s="1"/>
  <c r="AG88" i="23" a="1"/>
  <c r="AG88" i="23" s="1"/>
  <c r="IC88" i="23" s="1"/>
  <c r="BC88" i="23" a="1"/>
  <c r="BC88" i="23" s="1"/>
  <c r="IY88" i="23" s="1"/>
  <c r="DB88" i="23" a="1"/>
  <c r="DB88" i="23" s="1"/>
  <c r="KX88" i="23" s="1"/>
  <c r="AE89" i="23" a="1"/>
  <c r="AE89" i="23" s="1"/>
  <c r="IA89" i="23" s="1"/>
  <c r="BM89" i="23" a="1"/>
  <c r="BM89" i="23" s="1"/>
  <c r="JI89" i="23" s="1"/>
  <c r="BA91" i="23" a="1"/>
  <c r="BA91" i="23" s="1"/>
  <c r="IW91" i="23" s="1"/>
  <c r="AM95" i="23" a="1"/>
  <c r="AM95" i="23" s="1"/>
  <c r="II95" i="23" s="1"/>
  <c r="BC95" i="23" a="1"/>
  <c r="BC95" i="23" s="1"/>
  <c r="IY95" i="23" s="1"/>
  <c r="BU95" i="23" a="1"/>
  <c r="BU95" i="23" s="1"/>
  <c r="JQ95" i="23" s="1"/>
  <c r="CO95" i="23" a="1"/>
  <c r="CO95" i="23" s="1"/>
  <c r="KK95" i="23" s="1"/>
  <c r="DO95" i="23" a="1"/>
  <c r="DO95" i="23" s="1"/>
  <c r="LK95" i="23" s="1"/>
  <c r="DW89" i="23" a="1"/>
  <c r="DW89" i="23" s="1"/>
  <c r="LS89" i="23" s="1"/>
  <c r="DO89" i="23" a="1"/>
  <c r="DO89" i="23" s="1"/>
  <c r="LK89" i="23" s="1"/>
  <c r="CF89" i="23" a="1"/>
  <c r="CF89" i="23" s="1"/>
  <c r="KB89" i="23" s="1"/>
  <c r="BC89" i="23" a="1"/>
  <c r="BC89" i="23" s="1"/>
  <c r="IY89" i="23" s="1"/>
  <c r="AD89" i="23" a="1"/>
  <c r="AD89" i="23" s="1"/>
  <c r="HZ89" i="23" s="1"/>
  <c r="DC89" i="23" a="1"/>
  <c r="DC89" i="23" s="1"/>
  <c r="KY89" i="23" s="1"/>
  <c r="BU89" i="23" a="1"/>
  <c r="BU89" i="23" s="1"/>
  <c r="JQ89" i="23" s="1"/>
  <c r="AS89" i="23" a="1"/>
  <c r="AS89" i="23" s="1"/>
  <c r="IO89" i="23" s="1"/>
  <c r="AI89" i="23" a="1"/>
  <c r="AI89" i="23" s="1"/>
  <c r="IE89" i="23" s="1"/>
  <c r="BT89" i="23" a="1"/>
  <c r="BT89" i="23" s="1"/>
  <c r="JP89" i="23" s="1"/>
  <c r="DG89" i="23" a="1"/>
  <c r="DG89" i="23" s="1"/>
  <c r="LC89" i="23" s="1"/>
  <c r="BC91" i="23" a="1"/>
  <c r="BC91" i="23" s="1"/>
  <c r="IY91" i="23" s="1"/>
  <c r="CN92" i="23" a="1"/>
  <c r="CN92" i="23" s="1"/>
  <c r="KJ92" i="23" s="1"/>
  <c r="DF92" i="23" a="1"/>
  <c r="DF92" i="23" s="1"/>
  <c r="LB92" i="23" s="1"/>
  <c r="DA92" i="23" a="1"/>
  <c r="DA92" i="23" s="1"/>
  <c r="KW92" i="23" s="1"/>
  <c r="BV92" i="23" a="1"/>
  <c r="BV92" i="23" s="1"/>
  <c r="JR92" i="23" s="1"/>
  <c r="AL92" i="23" a="1"/>
  <c r="AL92" i="23" s="1"/>
  <c r="IH92" i="23" s="1"/>
  <c r="BV95" i="23" a="1"/>
  <c r="BV95" i="23" s="1"/>
  <c r="JR95" i="23" s="1"/>
  <c r="CR95" i="23" a="1"/>
  <c r="CR95" i="23" s="1"/>
  <c r="KN95" i="23" s="1"/>
  <c r="AN89" i="23" a="1"/>
  <c r="AN89" i="23" s="1"/>
  <c r="IJ89" i="23" s="1"/>
  <c r="BX89" i="23" a="1"/>
  <c r="BX89" i="23" s="1"/>
  <c r="JT89" i="23" s="1"/>
  <c r="DP89" i="23" a="1"/>
  <c r="DP89" i="23" s="1"/>
  <c r="LL89" i="23" s="1"/>
  <c r="CA91" i="23" a="1"/>
  <c r="CA91" i="23" s="1"/>
  <c r="JW91" i="23" s="1"/>
  <c r="AT92" i="23" a="1"/>
  <c r="AT92" i="23" s="1"/>
  <c r="IP92" i="23" s="1"/>
  <c r="DT95" i="23" a="1"/>
  <c r="DT95" i="23" s="1"/>
  <c r="LP95" i="23" s="1"/>
  <c r="DW95" i="23" a="1"/>
  <c r="DW95" i="23" s="1"/>
  <c r="LS95" i="23" s="1"/>
  <c r="DN95" i="23" a="1"/>
  <c r="DN95" i="23" s="1"/>
  <c r="LJ95" i="23" s="1"/>
  <c r="DE95" i="23" a="1"/>
  <c r="DE95" i="23" s="1"/>
  <c r="LA95" i="23" s="1"/>
  <c r="CU95" i="23" a="1"/>
  <c r="CU95" i="23" s="1"/>
  <c r="KQ95" i="23" s="1"/>
  <c r="CL95" i="23" a="1"/>
  <c r="CL95" i="23" s="1"/>
  <c r="KH95" i="23" s="1"/>
  <c r="DV95" i="23" a="1"/>
  <c r="DV95" i="23" s="1"/>
  <c r="LR95" i="23" s="1"/>
  <c r="DM95" i="23" a="1"/>
  <c r="DM95" i="23" s="1"/>
  <c r="LI95" i="23" s="1"/>
  <c r="DC95" i="23" a="1"/>
  <c r="DC95" i="23" s="1"/>
  <c r="KY95" i="23" s="1"/>
  <c r="CT95" i="23" a="1"/>
  <c r="CT95" i="23" s="1"/>
  <c r="KP95" i="23" s="1"/>
  <c r="CK95" i="23" a="1"/>
  <c r="CK95" i="23" s="1"/>
  <c r="KG95" i="23" s="1"/>
  <c r="CB95" i="23" a="1"/>
  <c r="CB95" i="23" s="1"/>
  <c r="JX95" i="23" s="1"/>
  <c r="BS95" i="23" a="1"/>
  <c r="BS95" i="23" s="1"/>
  <c r="JO95" i="23" s="1"/>
  <c r="BJ95" i="23" a="1"/>
  <c r="BJ95" i="23" s="1"/>
  <c r="JF95" i="23" s="1"/>
  <c r="BA95" i="23" a="1"/>
  <c r="BA95" i="23" s="1"/>
  <c r="IW95" i="23" s="1"/>
  <c r="AQ95" i="23" a="1"/>
  <c r="AQ95" i="23" s="1"/>
  <c r="IM95" i="23" s="1"/>
  <c r="AH95" i="23" a="1"/>
  <c r="AH95" i="23" s="1"/>
  <c r="ID95" i="23" s="1"/>
  <c r="DU95" i="23" a="1"/>
  <c r="DU95" i="23" s="1"/>
  <c r="LQ95" i="23" s="1"/>
  <c r="DK95" i="23" a="1"/>
  <c r="DK95" i="23" s="1"/>
  <c r="LG95" i="23" s="1"/>
  <c r="DB95" i="23" a="1"/>
  <c r="DB95" i="23" s="1"/>
  <c r="KX95" i="23" s="1"/>
  <c r="CS95" i="23" a="1"/>
  <c r="CS95" i="23" s="1"/>
  <c r="KO95" i="23" s="1"/>
  <c r="CJ95" i="23" a="1"/>
  <c r="CJ95" i="23" s="1"/>
  <c r="KF95" i="23" s="1"/>
  <c r="CA95" i="23" a="1"/>
  <c r="CA95" i="23" s="1"/>
  <c r="JW95" i="23" s="1"/>
  <c r="BR95" i="23" a="1"/>
  <c r="BR95" i="23" s="1"/>
  <c r="JN95" i="23" s="1"/>
  <c r="BI95" i="23" a="1"/>
  <c r="BI95" i="23" s="1"/>
  <c r="JE95" i="23" s="1"/>
  <c r="AY95" i="23" a="1"/>
  <c r="AY95" i="23" s="1"/>
  <c r="IU95" i="23" s="1"/>
  <c r="AP95" i="23" a="1"/>
  <c r="AP95" i="23" s="1"/>
  <c r="IL95" i="23" s="1"/>
  <c r="AG95" i="23" a="1"/>
  <c r="AG95" i="23" s="1"/>
  <c r="IC95" i="23" s="1"/>
  <c r="DR95" i="23" a="1"/>
  <c r="DR95" i="23" s="1"/>
  <c r="LN95" i="23" s="1"/>
  <c r="DI95" i="23" a="1"/>
  <c r="DI95" i="23" s="1"/>
  <c r="LE95" i="23" s="1"/>
  <c r="CZ95" i="23" a="1"/>
  <c r="CZ95" i="23" s="1"/>
  <c r="KV95" i="23" s="1"/>
  <c r="CQ95" i="23" a="1"/>
  <c r="CQ95" i="23" s="1"/>
  <c r="KM95" i="23" s="1"/>
  <c r="CH95" i="23" a="1"/>
  <c r="CH95" i="23" s="1"/>
  <c r="KD95" i="23" s="1"/>
  <c r="BY95" i="23" a="1"/>
  <c r="BY95" i="23" s="1"/>
  <c r="JU95" i="23" s="1"/>
  <c r="BO95" i="23" a="1"/>
  <c r="BO95" i="23" s="1"/>
  <c r="JK95" i="23" s="1"/>
  <c r="BF95" i="23" a="1"/>
  <c r="BF95" i="23" s="1"/>
  <c r="JB95" i="23" s="1"/>
  <c r="AW95" i="23" a="1"/>
  <c r="AW95" i="23" s="1"/>
  <c r="IS95" i="23" s="1"/>
  <c r="AN95" i="23" a="1"/>
  <c r="AN95" i="23" s="1"/>
  <c r="IJ95" i="23" s="1"/>
  <c r="AE95" i="23" a="1"/>
  <c r="AE95" i="23" s="1"/>
  <c r="IA95" i="23" s="1"/>
  <c r="DQ95" i="23" a="1"/>
  <c r="DQ95" i="23" s="1"/>
  <c r="LM95" i="23" s="1"/>
  <c r="DH95" i="23" a="1"/>
  <c r="DH95" i="23" s="1"/>
  <c r="LD95" i="23" s="1"/>
  <c r="CY95" i="23" a="1"/>
  <c r="CY95" i="23" s="1"/>
  <c r="KU95" i="23" s="1"/>
  <c r="CP95" i="23" a="1"/>
  <c r="CP95" i="23" s="1"/>
  <c r="KL95" i="23" s="1"/>
  <c r="CG95" i="23" a="1"/>
  <c r="CG95" i="23" s="1"/>
  <c r="KC95" i="23" s="1"/>
  <c r="BW95" i="23" a="1"/>
  <c r="BW95" i="23" s="1"/>
  <c r="JS95" i="23" s="1"/>
  <c r="BN95" i="23" a="1"/>
  <c r="BN95" i="23" s="1"/>
  <c r="JJ95" i="23" s="1"/>
  <c r="BE95" i="23" a="1"/>
  <c r="BE95" i="23" s="1"/>
  <c r="JA95" i="23" s="1"/>
  <c r="AC95" i="23" a="1"/>
  <c r="AC95" i="23" s="1"/>
  <c r="HY95" i="23" s="1"/>
  <c r="AS95" i="23" a="1"/>
  <c r="AS95" i="23" s="1"/>
  <c r="IO95" i="23" s="1"/>
  <c r="BG95" i="23" a="1"/>
  <c r="BG95" i="23" s="1"/>
  <c r="JC95" i="23" s="1"/>
  <c r="BZ95" i="23" a="1"/>
  <c r="BZ95" i="23" s="1"/>
  <c r="JV95" i="23" s="1"/>
  <c r="CW95" i="23" a="1"/>
  <c r="CW95" i="23" s="1"/>
  <c r="KS95" i="23" s="1"/>
  <c r="DS95" i="23" a="1"/>
  <c r="DS95" i="23" s="1"/>
  <c r="LO95" i="23" s="1"/>
  <c r="AQ89" i="23" a="1"/>
  <c r="AQ89" i="23" s="1"/>
  <c r="IM89" i="23" s="1"/>
  <c r="CE89" i="23" a="1"/>
  <c r="CE89" i="23" s="1"/>
  <c r="KA89" i="23" s="1"/>
  <c r="DS89" i="23" a="1"/>
  <c r="DS89" i="23" s="1"/>
  <c r="LO89" i="23" s="1"/>
  <c r="DV91" i="23" a="1"/>
  <c r="DV91" i="23" s="1"/>
  <c r="LR91" i="23" s="1"/>
  <c r="BP92" i="23" a="1"/>
  <c r="BP92" i="23" s="1"/>
  <c r="JL92" i="23" s="1"/>
  <c r="CC95" i="23" a="1"/>
  <c r="CC95" i="23" s="1"/>
  <c r="JY95" i="23" s="1"/>
  <c r="CX95" i="23" a="1"/>
  <c r="CX95" i="23" s="1"/>
  <c r="KT95" i="23" s="1"/>
  <c r="AC75" i="23" a="1"/>
  <c r="AC75" i="23" s="1"/>
  <c r="HY75" i="23" s="1"/>
  <c r="AQ75" i="23" a="1"/>
  <c r="AQ75" i="23" s="1"/>
  <c r="IM75" i="23" s="1"/>
  <c r="BD75" i="23" a="1"/>
  <c r="BD75" i="23" s="1"/>
  <c r="IZ75" i="23" s="1"/>
  <c r="BR75" i="23" a="1"/>
  <c r="BR75" i="23" s="1"/>
  <c r="JN75" i="23" s="1"/>
  <c r="CG75" i="23" a="1"/>
  <c r="CG75" i="23" s="1"/>
  <c r="KC75" i="23" s="1"/>
  <c r="CX75" i="23" a="1"/>
  <c r="CX75" i="23" s="1"/>
  <c r="KT75" i="23" s="1"/>
  <c r="DM83" i="23" a="1"/>
  <c r="DM83" i="23" s="1"/>
  <c r="LI83" i="23" s="1"/>
  <c r="CZ83" i="23" a="1"/>
  <c r="CZ83" i="23" s="1"/>
  <c r="KV83" i="23" s="1"/>
  <c r="CM83" i="23" a="1"/>
  <c r="CM83" i="23" s="1"/>
  <c r="KI83" i="23" s="1"/>
  <c r="CB83" i="23" a="1"/>
  <c r="CB83" i="23" s="1"/>
  <c r="JX83" i="23" s="1"/>
  <c r="BO83" i="23" a="1"/>
  <c r="BO83" i="23" s="1"/>
  <c r="JK83" i="23" s="1"/>
  <c r="BC83" i="23" a="1"/>
  <c r="BC83" i="23" s="1"/>
  <c r="IY83" i="23" s="1"/>
  <c r="AQ83" i="23" a="1"/>
  <c r="AQ83" i="23" s="1"/>
  <c r="IM83" i="23" s="1"/>
  <c r="AE83" i="23" a="1"/>
  <c r="AE83" i="23" s="1"/>
  <c r="IA83" i="23" s="1"/>
  <c r="AD83" i="23" a="1"/>
  <c r="AD83" i="23" s="1"/>
  <c r="HZ83" i="23" s="1"/>
  <c r="AR83" i="23" a="1"/>
  <c r="AR83" i="23" s="1"/>
  <c r="IN83" i="23" s="1"/>
  <c r="BF83" i="23" a="1"/>
  <c r="BF83" i="23" s="1"/>
  <c r="JB83" i="23" s="1"/>
  <c r="BT83" i="23" a="1"/>
  <c r="BT83" i="23" s="1"/>
  <c r="JP83" i="23" s="1"/>
  <c r="CH83" i="23" a="1"/>
  <c r="CH83" i="23" s="1"/>
  <c r="KD83" i="23" s="1"/>
  <c r="CU83" i="23" a="1"/>
  <c r="CU83" i="23" s="1"/>
  <c r="KQ83" i="23" s="1"/>
  <c r="DI83" i="23" a="1"/>
  <c r="DI83" i="23" s="1"/>
  <c r="LE83" i="23" s="1"/>
  <c r="AN84" i="23" a="1"/>
  <c r="AN84" i="23" s="1"/>
  <c r="IJ84" i="23" s="1"/>
  <c r="CM84" i="23" a="1"/>
  <c r="CM84" i="23" s="1"/>
  <c r="KI84" i="23" s="1"/>
  <c r="DJ85" i="23" a="1"/>
  <c r="DJ85" i="23" s="1"/>
  <c r="LF85" i="23" s="1"/>
  <c r="DK85" i="23" a="1"/>
  <c r="DK85" i="23" s="1"/>
  <c r="LG85" i="23" s="1"/>
  <c r="CO85" i="23" a="1"/>
  <c r="CO85" i="23" s="1"/>
  <c r="KK85" i="23" s="1"/>
  <c r="BW85" i="23" a="1"/>
  <c r="BW85" i="23" s="1"/>
  <c r="JS85" i="23" s="1"/>
  <c r="BG85" i="23" a="1"/>
  <c r="BG85" i="23" s="1"/>
  <c r="JC85" i="23" s="1"/>
  <c r="AP85" i="23" a="1"/>
  <c r="AP85" i="23" s="1"/>
  <c r="IL85" i="23" s="1"/>
  <c r="AB85" i="23" a="1"/>
  <c r="AB85" i="23" s="1"/>
  <c r="HX85" i="23" s="1"/>
  <c r="AD85" i="23" a="1"/>
  <c r="AD85" i="23" s="1"/>
  <c r="HZ85" i="23" s="1"/>
  <c r="AV85" i="23" a="1"/>
  <c r="AV85" i="23" s="1"/>
  <c r="IR85" i="23" s="1"/>
  <c r="BO85" i="23" a="1"/>
  <c r="BO85" i="23" s="1"/>
  <c r="JK85" i="23" s="1"/>
  <c r="CH85" i="23" a="1"/>
  <c r="CH85" i="23" s="1"/>
  <c r="KD85" i="23" s="1"/>
  <c r="DE85" i="23" a="1"/>
  <c r="DE85" i="23" s="1"/>
  <c r="LA85" i="23" s="1"/>
  <c r="AM86" i="23" a="1"/>
  <c r="AM86" i="23" s="1"/>
  <c r="II86" i="23" s="1"/>
  <c r="AY86" i="23" a="1"/>
  <c r="AY86" i="23" s="1"/>
  <c r="IU86" i="23" s="1"/>
  <c r="BJ86" i="23" a="1"/>
  <c r="BJ86" i="23" s="1"/>
  <c r="JF86" i="23" s="1"/>
  <c r="BW86" i="23" a="1"/>
  <c r="BW86" i="23" s="1"/>
  <c r="JS86" i="23" s="1"/>
  <c r="CH86" i="23" a="1"/>
  <c r="CH86" i="23" s="1"/>
  <c r="KD86" i="23" s="1"/>
  <c r="CT86" i="23" a="1"/>
  <c r="CT86" i="23" s="1"/>
  <c r="KP86" i="23" s="1"/>
  <c r="DI86" i="23" a="1"/>
  <c r="DI86" i="23" s="1"/>
  <c r="LE86" i="23" s="1"/>
  <c r="DV86" i="23" a="1"/>
  <c r="DV86" i="23" s="1"/>
  <c r="LR86" i="23" s="1"/>
  <c r="AP88" i="23" a="1"/>
  <c r="AP88" i="23" s="1"/>
  <c r="IL88" i="23" s="1"/>
  <c r="CA88" i="23" a="1"/>
  <c r="CA88" i="23" s="1"/>
  <c r="JW88" i="23" s="1"/>
  <c r="AZ89" i="23" a="1"/>
  <c r="AZ89" i="23" s="1"/>
  <c r="IV89" i="23" s="1"/>
  <c r="CH89" i="23" a="1"/>
  <c r="CH89" i="23" s="1"/>
  <c r="KD89" i="23" s="1"/>
  <c r="CE92" i="23" a="1"/>
  <c r="CE92" i="23" s="1"/>
  <c r="KA92" i="23" s="1"/>
  <c r="CX94" i="23" a="1"/>
  <c r="CX94" i="23" s="1"/>
  <c r="KT94" i="23" s="1"/>
  <c r="CE94" i="23" a="1"/>
  <c r="CE94" i="23" s="1"/>
  <c r="KA94" i="23" s="1"/>
  <c r="BM94" i="23" a="1"/>
  <c r="BM94" i="23" s="1"/>
  <c r="JI94" i="23" s="1"/>
  <c r="AF95" i="23" a="1"/>
  <c r="AF95" i="23" s="1"/>
  <c r="IB95" i="23" s="1"/>
  <c r="AU95" i="23" a="1"/>
  <c r="AU95" i="23" s="1"/>
  <c r="IQ95" i="23" s="1"/>
  <c r="BL95" i="23" a="1"/>
  <c r="BL95" i="23" s="1"/>
  <c r="JH95" i="23" s="1"/>
  <c r="CD95" i="23" a="1"/>
  <c r="CD95" i="23" s="1"/>
  <c r="JZ95" i="23" s="1"/>
  <c r="DA95" i="23" a="1"/>
  <c r="DA95" i="23" s="1"/>
  <c r="KW95" i="23" s="1"/>
  <c r="BK86" i="23" a="1"/>
  <c r="BK86" i="23" s="1"/>
  <c r="JG86" i="23" s="1"/>
  <c r="BX86" i="23" a="1"/>
  <c r="BX86" i="23" s="1"/>
  <c r="JT86" i="23" s="1"/>
  <c r="CI86" i="23" a="1"/>
  <c r="CI86" i="23" s="1"/>
  <c r="KE86" i="23" s="1"/>
  <c r="CU86" i="23" a="1"/>
  <c r="CU86" i="23" s="1"/>
  <c r="KQ86" i="23" s="1"/>
  <c r="DK86" i="23" a="1"/>
  <c r="DK86" i="23" s="1"/>
  <c r="LG86" i="23" s="1"/>
  <c r="BA89" i="23" a="1"/>
  <c r="BA89" i="23" s="1"/>
  <c r="IW89" i="23" s="1"/>
  <c r="CP89" i="23" a="1"/>
  <c r="CP89" i="23" s="1"/>
  <c r="KL89" i="23" s="1"/>
  <c r="DP92" i="23" a="1"/>
  <c r="DP92" i="23" s="1"/>
  <c r="LL92" i="23" s="1"/>
  <c r="AI95" i="23" a="1"/>
  <c r="AI95" i="23" s="1"/>
  <c r="IE95" i="23" s="1"/>
  <c r="AV95" i="23" a="1"/>
  <c r="AV95" i="23" s="1"/>
  <c r="IR95" i="23" s="1"/>
  <c r="BM95" i="23" a="1"/>
  <c r="BM95" i="23" s="1"/>
  <c r="JI95" i="23" s="1"/>
  <c r="CE95" i="23" a="1"/>
  <c r="CE95" i="23" s="1"/>
  <c r="KA95" i="23" s="1"/>
  <c r="DF95" i="23" a="1"/>
  <c r="DF95" i="23" s="1"/>
  <c r="LB95" i="23" s="1"/>
  <c r="DQ86" i="23" a="1"/>
  <c r="DQ86" i="23" s="1"/>
  <c r="LM86" i="23" s="1"/>
  <c r="DU86" i="23" a="1"/>
  <c r="DU86" i="23" s="1"/>
  <c r="LQ86" i="23" s="1"/>
  <c r="DJ86" i="23" a="1"/>
  <c r="DJ86" i="23" s="1"/>
  <c r="LF86" i="23" s="1"/>
  <c r="CV86" i="23" a="1"/>
  <c r="CV86" i="23" s="1"/>
  <c r="KR86" i="23" s="1"/>
  <c r="CL86" i="23" a="1"/>
  <c r="CL86" i="23" s="1"/>
  <c r="KH86" i="23" s="1"/>
  <c r="CA86" i="23" a="1"/>
  <c r="CA86" i="23" s="1"/>
  <c r="JW86" i="23" s="1"/>
  <c r="BQ86" i="23" a="1"/>
  <c r="BQ86" i="23" s="1"/>
  <c r="JM86" i="23" s="1"/>
  <c r="BG86" i="23" a="1"/>
  <c r="BG86" i="23" s="1"/>
  <c r="JC86" i="23" s="1"/>
  <c r="AW86" i="23" a="1"/>
  <c r="AW86" i="23" s="1"/>
  <c r="IS86" i="23" s="1"/>
  <c r="AL86" i="23" a="1"/>
  <c r="AL86" i="23" s="1"/>
  <c r="IH86" i="23" s="1"/>
  <c r="AB86" i="23" a="1"/>
  <c r="AB86" i="23" s="1"/>
  <c r="HX86" i="23" s="1"/>
  <c r="AD86" i="23" a="1"/>
  <c r="AD86" i="23" s="1"/>
  <c r="HZ86" i="23" s="1"/>
  <c r="AP86" i="23" a="1"/>
  <c r="AP86" i="23" s="1"/>
  <c r="IL86" i="23" s="1"/>
  <c r="BA86" i="23" a="1"/>
  <c r="BA86" i="23" s="1"/>
  <c r="IW86" i="23" s="1"/>
  <c r="BN86" i="23" a="1"/>
  <c r="BN86" i="23" s="1"/>
  <c r="JJ86" i="23" s="1"/>
  <c r="BY86" i="23" a="1"/>
  <c r="BY86" i="23" s="1"/>
  <c r="JU86" i="23" s="1"/>
  <c r="CK86" i="23" a="1"/>
  <c r="CK86" i="23" s="1"/>
  <c r="KG86" i="23" s="1"/>
  <c r="CY86" i="23" a="1"/>
  <c r="CY86" i="23" s="1"/>
  <c r="KU86" i="23" s="1"/>
  <c r="DL86" i="23" a="1"/>
  <c r="DL86" i="23" s="1"/>
  <c r="LH86" i="23" s="1"/>
  <c r="CK88" i="23" a="1"/>
  <c r="CK88" i="23" s="1"/>
  <c r="KG88" i="23" s="1"/>
  <c r="BJ89" i="23" a="1"/>
  <c r="BJ89" i="23" s="1"/>
  <c r="JF89" i="23" s="1"/>
  <c r="CQ89" i="23" a="1"/>
  <c r="CQ89" i="23" s="1"/>
  <c r="KM89" i="23" s="1"/>
  <c r="AK95" i="23" a="1"/>
  <c r="AK95" i="23" s="1"/>
  <c r="IG95" i="23" s="1"/>
  <c r="AX95" i="23" a="1"/>
  <c r="AX95" i="23" s="1"/>
  <c r="IT95" i="23" s="1"/>
  <c r="BQ95" i="23" a="1"/>
  <c r="BQ95" i="23" s="1"/>
  <c r="JM95" i="23" s="1"/>
  <c r="CI95" i="23" a="1"/>
  <c r="CI95" i="23" s="1"/>
  <c r="KE95" i="23" s="1"/>
  <c r="DG95" i="23" a="1"/>
  <c r="DG95" i="23" s="1"/>
  <c r="LC95" i="23" s="1"/>
  <c r="AC97" i="23" a="1"/>
  <c r="AC97" i="23" s="1"/>
  <c r="HY97" i="23" s="1"/>
  <c r="AM97" i="23" a="1"/>
  <c r="AM97" i="23" s="1"/>
  <c r="II97" i="23" s="1"/>
  <c r="AW97" i="23" a="1"/>
  <c r="AW97" i="23" s="1"/>
  <c r="IS97" i="23" s="1"/>
  <c r="BI97" i="23" a="1"/>
  <c r="BI97" i="23" s="1"/>
  <c r="JE97" i="23" s="1"/>
  <c r="BU97" i="23" a="1"/>
  <c r="BU97" i="23" s="1"/>
  <c r="JQ97" i="23" s="1"/>
  <c r="CF97" i="23" a="1"/>
  <c r="CF97" i="23" s="1"/>
  <c r="KB97" i="23" s="1"/>
  <c r="CT97" i="23" a="1"/>
  <c r="CT97" i="23" s="1"/>
  <c r="KP97" i="23" s="1"/>
  <c r="DE97" i="23" a="1"/>
  <c r="DE97" i="23" s="1"/>
  <c r="LA97" i="23" s="1"/>
  <c r="DQ97" i="23" a="1"/>
  <c r="DQ97" i="23" s="1"/>
  <c r="LM97" i="23" s="1"/>
  <c r="BG98" i="23" a="1"/>
  <c r="BG98" i="23" s="1"/>
  <c r="JC98" i="23" s="1"/>
  <c r="CZ98" i="23" a="1"/>
  <c r="CZ98" i="23" s="1"/>
  <c r="KV98" i="23" s="1"/>
  <c r="AI99" i="23" a="1"/>
  <c r="AI99" i="23" s="1"/>
  <c r="IE99" i="23" s="1"/>
  <c r="BT99" i="23" a="1"/>
  <c r="BT99" i="23" s="1"/>
  <c r="JP99" i="23" s="1"/>
  <c r="AW100" i="23" a="1"/>
  <c r="AW100" i="23" s="1"/>
  <c r="IS100" i="23" s="1"/>
  <c r="DK100" i="23" a="1"/>
  <c r="DK100" i="23" s="1"/>
  <c r="LG100" i="23" s="1"/>
  <c r="AD101" i="23" a="1"/>
  <c r="AD101" i="23" s="1"/>
  <c r="HZ101" i="23" s="1"/>
  <c r="AM101" i="23" a="1"/>
  <c r="AM101" i="23" s="1"/>
  <c r="II101" i="23" s="1"/>
  <c r="AV101" i="23" a="1"/>
  <c r="AV101" i="23" s="1"/>
  <c r="IR101" i="23" s="1"/>
  <c r="BE101" i="23" a="1"/>
  <c r="BE101" i="23" s="1"/>
  <c r="JA101" i="23" s="1"/>
  <c r="BO101" i="23" a="1"/>
  <c r="BO101" i="23" s="1"/>
  <c r="JK101" i="23" s="1"/>
  <c r="CA101" i="23" a="1"/>
  <c r="CA101" i="23" s="1"/>
  <c r="JW101" i="23" s="1"/>
  <c r="CK101" i="23" a="1"/>
  <c r="CK101" i="23" s="1"/>
  <c r="KG101" i="23" s="1"/>
  <c r="CU101" i="23" a="1"/>
  <c r="CU101" i="23" s="1"/>
  <c r="KQ101" i="23" s="1"/>
  <c r="DG101" i="23" a="1"/>
  <c r="DG101" i="23" s="1"/>
  <c r="LC101" i="23" s="1"/>
  <c r="DQ101" i="23" a="1"/>
  <c r="DQ101" i="23" s="1"/>
  <c r="LM101" i="23" s="1"/>
  <c r="BK102" i="23" a="1"/>
  <c r="BK102" i="23" s="1"/>
  <c r="JG102" i="23" s="1"/>
  <c r="DW102" i="23" a="1"/>
  <c r="DW102" i="23" s="1"/>
  <c r="LS102" i="23" s="1"/>
  <c r="BB103" i="23" a="1"/>
  <c r="BB103" i="23" s="1"/>
  <c r="IX103" i="23" s="1"/>
  <c r="DN103" i="23" a="1"/>
  <c r="DN103" i="23" s="1"/>
  <c r="LJ103" i="23" s="1"/>
  <c r="AS93" i="23" a="1"/>
  <c r="AS93" i="23" s="1"/>
  <c r="IO93" i="23" s="1"/>
  <c r="BS93" i="23" a="1"/>
  <c r="BS93" i="23" s="1"/>
  <c r="JO93" i="23" s="1"/>
  <c r="CS93" i="23" a="1"/>
  <c r="CS93" i="23" s="1"/>
  <c r="KO93" i="23" s="1"/>
  <c r="DO93" i="23" a="1"/>
  <c r="DO93" i="23" s="1"/>
  <c r="LK93" i="23" s="1"/>
  <c r="AD97" i="23" a="1"/>
  <c r="AD97" i="23" s="1"/>
  <c r="HZ97" i="23" s="1"/>
  <c r="AN97" i="23" a="1"/>
  <c r="AN97" i="23" s="1"/>
  <c r="IJ97" i="23" s="1"/>
  <c r="AY97" i="23" a="1"/>
  <c r="AY97" i="23" s="1"/>
  <c r="IU97" i="23" s="1"/>
  <c r="BJ97" i="23" a="1"/>
  <c r="BJ97" i="23" s="1"/>
  <c r="JF97" i="23" s="1"/>
  <c r="BV97" i="23" a="1"/>
  <c r="BV97" i="23" s="1"/>
  <c r="JR97" i="23" s="1"/>
  <c r="CH97" i="23" a="1"/>
  <c r="CH97" i="23" s="1"/>
  <c r="KD97" i="23" s="1"/>
  <c r="CU97" i="23" a="1"/>
  <c r="CU97" i="23" s="1"/>
  <c r="KQ97" i="23" s="1"/>
  <c r="DF97" i="23" a="1"/>
  <c r="DF97" i="23" s="1"/>
  <c r="LB97" i="23" s="1"/>
  <c r="DS97" i="23" a="1"/>
  <c r="DS97" i="23" s="1"/>
  <c r="LO97" i="23" s="1"/>
  <c r="AD98" i="23" a="1"/>
  <c r="AD98" i="23" s="1"/>
  <c r="HZ98" i="23" s="1"/>
  <c r="BO98" i="23" a="1"/>
  <c r="BO98" i="23" s="1"/>
  <c r="JK98" i="23" s="1"/>
  <c r="DI98" i="23" a="1"/>
  <c r="DI98" i="23" s="1"/>
  <c r="LE98" i="23" s="1"/>
  <c r="AJ99" i="23" a="1"/>
  <c r="AJ99" i="23" s="1"/>
  <c r="IF99" i="23" s="1"/>
  <c r="BU99" i="23" a="1"/>
  <c r="BU99" i="23" s="1"/>
  <c r="JQ99" i="23" s="1"/>
  <c r="AX100" i="23" a="1"/>
  <c r="AX100" i="23" s="1"/>
  <c r="IT100" i="23" s="1"/>
  <c r="DW100" i="23" a="1"/>
  <c r="DW100" i="23" s="1"/>
  <c r="LS100" i="23" s="1"/>
  <c r="AE101" i="23" a="1"/>
  <c r="AE101" i="23" s="1"/>
  <c r="IA101" i="23" s="1"/>
  <c r="AN101" i="23" a="1"/>
  <c r="AN101" i="23" s="1"/>
  <c r="IJ101" i="23" s="1"/>
  <c r="AW101" i="23" a="1"/>
  <c r="AW101" i="23" s="1"/>
  <c r="IS101" i="23" s="1"/>
  <c r="BF101" i="23" a="1"/>
  <c r="BF101" i="23" s="1"/>
  <c r="JB101" i="23" s="1"/>
  <c r="BR101" i="23" a="1"/>
  <c r="BR101" i="23" s="1"/>
  <c r="JN101" i="23" s="1"/>
  <c r="CB101" i="23" a="1"/>
  <c r="CB101" i="23" s="1"/>
  <c r="JX101" i="23" s="1"/>
  <c r="CL101" i="23" a="1"/>
  <c r="CL101" i="23" s="1"/>
  <c r="KH101" i="23" s="1"/>
  <c r="CX101" i="23" a="1"/>
  <c r="CX101" i="23" s="1"/>
  <c r="KT101" i="23" s="1"/>
  <c r="DH101" i="23" a="1"/>
  <c r="DH101" i="23" s="1"/>
  <c r="LD101" i="23" s="1"/>
  <c r="DR101" i="23" a="1"/>
  <c r="DR101" i="23" s="1"/>
  <c r="LN101" i="23" s="1"/>
  <c r="AC102" i="23" a="1"/>
  <c r="AC102" i="23" s="1"/>
  <c r="HY102" i="23" s="1"/>
  <c r="BS102" i="23" a="1"/>
  <c r="BS102" i="23" s="1"/>
  <c r="JO102" i="23" s="1"/>
  <c r="BJ103" i="23" a="1"/>
  <c r="BJ103" i="23" s="1"/>
  <c r="JF103" i="23" s="1"/>
  <c r="DV103" i="23" a="1"/>
  <c r="DV103" i="23" s="1"/>
  <c r="LR103" i="23" s="1"/>
  <c r="AF98" i="23" a="1"/>
  <c r="AF98" i="23" s="1"/>
  <c r="IB98" i="23" s="1"/>
  <c r="BP98" i="23" a="1"/>
  <c r="BP98" i="23" s="1"/>
  <c r="JL98" i="23" s="1"/>
  <c r="DR98" i="23" a="1"/>
  <c r="DR98" i="23" s="1"/>
  <c r="LN98" i="23" s="1"/>
  <c r="DS101" i="23" a="1"/>
  <c r="DS101" i="23" s="1"/>
  <c r="LO101" i="23" s="1"/>
  <c r="AD102" i="23" a="1"/>
  <c r="AD102" i="23" s="1"/>
  <c r="HZ102" i="23" s="1"/>
  <c r="CA102" i="23" a="1"/>
  <c r="CA102" i="23" s="1"/>
  <c r="JW102" i="23" s="1"/>
  <c r="BR103" i="23" a="1"/>
  <c r="BR103" i="23" s="1"/>
  <c r="JN103" i="23" s="1"/>
  <c r="AF93" i="23" a="1"/>
  <c r="AF93" i="23" s="1"/>
  <c r="IB93" i="23" s="1"/>
  <c r="AZ93" i="23" a="1"/>
  <c r="AZ93" i="23" s="1"/>
  <c r="IV93" i="23" s="1"/>
  <c r="CA93" i="23" a="1"/>
  <c r="CA93" i="23" s="1"/>
  <c r="JW93" i="23" s="1"/>
  <c r="CV93" i="23" a="1"/>
  <c r="CV93" i="23" s="1"/>
  <c r="KR93" i="23" s="1"/>
  <c r="AF97" i="23" a="1"/>
  <c r="AF97" i="23" s="1"/>
  <c r="IB97" i="23" s="1"/>
  <c r="AQ97" i="23" a="1"/>
  <c r="AQ97" i="23" s="1"/>
  <c r="IM97" i="23" s="1"/>
  <c r="BB97" i="23" a="1"/>
  <c r="BB97" i="23" s="1"/>
  <c r="IX97" i="23" s="1"/>
  <c r="BM97" i="23" a="1"/>
  <c r="BM97" i="23" s="1"/>
  <c r="JI97" i="23" s="1"/>
  <c r="BY97" i="23" a="1"/>
  <c r="BY97" i="23" s="1"/>
  <c r="JU97" i="23" s="1"/>
  <c r="CL97" i="23" a="1"/>
  <c r="CL97" i="23" s="1"/>
  <c r="KH97" i="23" s="1"/>
  <c r="CW97" i="23" a="1"/>
  <c r="CW97" i="23" s="1"/>
  <c r="KS97" i="23" s="1"/>
  <c r="DJ97" i="23" a="1"/>
  <c r="DJ97" i="23" s="1"/>
  <c r="LF97" i="23" s="1"/>
  <c r="DV97" i="23" a="1"/>
  <c r="DV97" i="23" s="1"/>
  <c r="LR97" i="23" s="1"/>
  <c r="AN98" i="23" a="1"/>
  <c r="AN98" i="23" s="1"/>
  <c r="IJ98" i="23" s="1"/>
  <c r="BX98" i="23" a="1"/>
  <c r="BX98" i="23" s="1"/>
  <c r="JT98" i="23" s="1"/>
  <c r="AS99" i="23" a="1"/>
  <c r="AS99" i="23" s="1"/>
  <c r="IO99" i="23" s="1"/>
  <c r="CL99" i="23" a="1"/>
  <c r="CL99" i="23" s="1"/>
  <c r="KH99" i="23" s="1"/>
  <c r="BO100" i="23" a="1"/>
  <c r="BO100" i="23" s="1"/>
  <c r="JK100" i="23" s="1"/>
  <c r="AG101" i="23" a="1"/>
  <c r="AG101" i="23" s="1"/>
  <c r="IC101" i="23" s="1"/>
  <c r="AP101" i="23" a="1"/>
  <c r="AP101" i="23" s="1"/>
  <c r="IL101" i="23" s="1"/>
  <c r="AY101" i="23" a="1"/>
  <c r="AY101" i="23" s="1"/>
  <c r="IU101" i="23" s="1"/>
  <c r="BJ101" i="23" a="1"/>
  <c r="BJ101" i="23" s="1"/>
  <c r="JF101" i="23" s="1"/>
  <c r="BT101" i="23" a="1"/>
  <c r="BT101" i="23" s="1"/>
  <c r="JP101" i="23" s="1"/>
  <c r="CD101" i="23" a="1"/>
  <c r="CD101" i="23" s="1"/>
  <c r="JZ101" i="23" s="1"/>
  <c r="CP101" i="23" a="1"/>
  <c r="CP101" i="23" s="1"/>
  <c r="KL101" i="23" s="1"/>
  <c r="CZ101" i="23" a="1"/>
  <c r="CZ101" i="23" s="1"/>
  <c r="KV101" i="23" s="1"/>
  <c r="DJ101" i="23" a="1"/>
  <c r="DJ101" i="23" s="1"/>
  <c r="LF101" i="23" s="1"/>
  <c r="DV101" i="23" a="1"/>
  <c r="DV101" i="23" s="1"/>
  <c r="LR101" i="23" s="1"/>
  <c r="AE102" i="23" a="1"/>
  <c r="AE102" i="23" s="1"/>
  <c r="IA102" i="23" s="1"/>
  <c r="CI102" i="23" a="1"/>
  <c r="CI102" i="23" s="1"/>
  <c r="KE102" i="23" s="1"/>
  <c r="BZ103" i="23" a="1"/>
  <c r="BZ103" i="23" s="1"/>
  <c r="JV103" i="23" s="1"/>
  <c r="AD87" i="23" a="1"/>
  <c r="AD87" i="23" s="1"/>
  <c r="HZ87" i="23" s="1"/>
  <c r="AU87" i="23" a="1"/>
  <c r="AU87" i="23" s="1"/>
  <c r="IQ87" i="23" s="1"/>
  <c r="BU87" i="23" a="1"/>
  <c r="BU87" i="23" s="1"/>
  <c r="JQ87" i="23" s="1"/>
  <c r="CY87" i="23" a="1"/>
  <c r="CY87" i="23" s="1"/>
  <c r="KU87" i="23" s="1"/>
  <c r="AM90" i="23" a="1"/>
  <c r="AM90" i="23" s="1"/>
  <c r="II90" i="23" s="1"/>
  <c r="CI90" i="23" a="1"/>
  <c r="CI90" i="23" s="1"/>
  <c r="KE90" i="23" s="1"/>
  <c r="AG93" i="23" a="1"/>
  <c r="AG93" i="23" s="1"/>
  <c r="IC93" i="23" s="1"/>
  <c r="BC93" i="23" a="1"/>
  <c r="BC93" i="23" s="1"/>
  <c r="IY93" i="23" s="1"/>
  <c r="CB93" i="23" a="1"/>
  <c r="CB93" i="23" s="1"/>
  <c r="JX93" i="23" s="1"/>
  <c r="DB93" i="23" a="1"/>
  <c r="DB93" i="23" s="1"/>
  <c r="KX93" i="23" s="1"/>
  <c r="AG97" i="23" a="1"/>
  <c r="AG97" i="23" s="1"/>
  <c r="IC97" i="23" s="1"/>
  <c r="AS97" i="23" a="1"/>
  <c r="AS97" i="23" s="1"/>
  <c r="IO97" i="23" s="1"/>
  <c r="BC97" i="23" a="1"/>
  <c r="BC97" i="23" s="1"/>
  <c r="IY97" i="23" s="1"/>
  <c r="BN97" i="23" a="1"/>
  <c r="BN97" i="23" s="1"/>
  <c r="JJ97" i="23" s="1"/>
  <c r="CA97" i="23" a="1"/>
  <c r="CA97" i="23" s="1"/>
  <c r="JW97" i="23" s="1"/>
  <c r="CM97" i="23" a="1"/>
  <c r="CM97" i="23" s="1"/>
  <c r="KI97" i="23" s="1"/>
  <c r="CX97" i="23" a="1"/>
  <c r="CX97" i="23" s="1"/>
  <c r="KT97" i="23" s="1"/>
  <c r="DL97" i="23" a="1"/>
  <c r="DL97" i="23" s="1"/>
  <c r="LH97" i="23" s="1"/>
  <c r="DW97" i="23" a="1"/>
  <c r="DW97" i="23" s="1"/>
  <c r="LS97" i="23" s="1"/>
  <c r="AO98" i="23" a="1"/>
  <c r="AO98" i="23" s="1"/>
  <c r="IK98" i="23" s="1"/>
  <c r="BY98" i="23" a="1"/>
  <c r="BY98" i="23" s="1"/>
  <c r="JU98" i="23" s="1"/>
  <c r="BA99" i="23" a="1"/>
  <c r="BA99" i="23" s="1"/>
  <c r="IW99" i="23" s="1"/>
  <c r="CU99" i="23" a="1"/>
  <c r="CU99" i="23" s="1"/>
  <c r="KQ99" i="23" s="1"/>
  <c r="AE100" i="23" a="1"/>
  <c r="AE100" i="23" s="1"/>
  <c r="IA100" i="23" s="1"/>
  <c r="BX100" i="23" a="1"/>
  <c r="BX100" i="23" s="1"/>
  <c r="JT100" i="23" s="1"/>
  <c r="AH101" i="23" a="1"/>
  <c r="AH101" i="23" s="1"/>
  <c r="ID101" i="23" s="1"/>
  <c r="AQ101" i="23" a="1"/>
  <c r="AQ101" i="23" s="1"/>
  <c r="IM101" i="23" s="1"/>
  <c r="BA101" i="23" a="1"/>
  <c r="BA101" i="23" s="1"/>
  <c r="IW101" i="23" s="1"/>
  <c r="BK101" i="23" a="1"/>
  <c r="BK101" i="23" s="1"/>
  <c r="JG101" i="23" s="1"/>
  <c r="BU101" i="23" a="1"/>
  <c r="BU101" i="23" s="1"/>
  <c r="JQ101" i="23" s="1"/>
  <c r="CE101" i="23" a="1"/>
  <c r="CE101" i="23" s="1"/>
  <c r="KA101" i="23" s="1"/>
  <c r="CQ101" i="23" a="1"/>
  <c r="CQ101" i="23" s="1"/>
  <c r="KM101" i="23" s="1"/>
  <c r="DA101" i="23" a="1"/>
  <c r="DA101" i="23" s="1"/>
  <c r="KW101" i="23" s="1"/>
  <c r="DK101" i="23" a="1"/>
  <c r="DK101" i="23" s="1"/>
  <c r="LG101" i="23" s="1"/>
  <c r="DW101" i="23" a="1"/>
  <c r="DW101" i="23" s="1"/>
  <c r="LS101" i="23" s="1"/>
  <c r="AF102" i="23" a="1"/>
  <c r="AF102" i="23" s="1"/>
  <c r="IB102" i="23" s="1"/>
  <c r="CQ102" i="23" a="1"/>
  <c r="CQ102" i="23" s="1"/>
  <c r="KM102" i="23" s="1"/>
  <c r="CH103" i="23" a="1"/>
  <c r="CH103" i="23" s="1"/>
  <c r="KD103" i="23" s="1"/>
  <c r="BD97" i="23" a="1"/>
  <c r="BD97" i="23" s="1"/>
  <c r="IZ97" i="23" s="1"/>
  <c r="BP97" i="23" a="1"/>
  <c r="BP97" i="23" s="1"/>
  <c r="JL97" i="23" s="1"/>
  <c r="CC97" i="23" a="1"/>
  <c r="CC97" i="23" s="1"/>
  <c r="JY97" i="23" s="1"/>
  <c r="CN97" i="23" a="1"/>
  <c r="CN97" i="23" s="1"/>
  <c r="KJ97" i="23" s="1"/>
  <c r="DA97" i="23" a="1"/>
  <c r="DA97" i="23" s="1"/>
  <c r="KW97" i="23" s="1"/>
  <c r="DM97" i="23" a="1"/>
  <c r="DM97" i="23" s="1"/>
  <c r="LI97" i="23" s="1"/>
  <c r="AW98" i="23" a="1"/>
  <c r="AW98" i="23" s="1"/>
  <c r="IS98" i="23" s="1"/>
  <c r="CG98" i="23" a="1"/>
  <c r="CG98" i="23" s="1"/>
  <c r="KC98" i="23" s="1"/>
  <c r="AF100" i="23" a="1"/>
  <c r="AF100" i="23" s="1"/>
  <c r="IB100" i="23" s="1"/>
  <c r="CH100" i="23" a="1"/>
  <c r="CH100" i="23" s="1"/>
  <c r="KD100" i="23" s="1"/>
  <c r="AI101" i="23" a="1"/>
  <c r="AI101" i="23" s="1"/>
  <c r="IE101" i="23" s="1"/>
  <c r="AS101" i="23" a="1"/>
  <c r="AS101" i="23" s="1"/>
  <c r="IO101" i="23" s="1"/>
  <c r="BB101" i="23" a="1"/>
  <c r="BB101" i="23" s="1"/>
  <c r="IX101" i="23" s="1"/>
  <c r="BL101" i="23" a="1"/>
  <c r="BL101" i="23" s="1"/>
  <c r="JH101" i="23" s="1"/>
  <c r="BV101" i="23" a="1"/>
  <c r="BV101" i="23" s="1"/>
  <c r="JR101" i="23" s="1"/>
  <c r="CH101" i="23" a="1"/>
  <c r="CH101" i="23" s="1"/>
  <c r="KD101" i="23" s="1"/>
  <c r="CR101" i="23" a="1"/>
  <c r="CR101" i="23" s="1"/>
  <c r="KN101" i="23" s="1"/>
  <c r="DB101" i="23" a="1"/>
  <c r="DB101" i="23" s="1"/>
  <c r="KX101" i="23" s="1"/>
  <c r="DN101" i="23" a="1"/>
  <c r="DN101" i="23" s="1"/>
  <c r="LJ101" i="23" s="1"/>
  <c r="AM102" i="23" a="1"/>
  <c r="AM102" i="23" s="1"/>
  <c r="II102" i="23" s="1"/>
  <c r="CY102" i="23" a="1"/>
  <c r="CY102" i="23" s="1"/>
  <c r="KU102" i="23" s="1"/>
  <c r="AD103" i="23" a="1"/>
  <c r="AD103" i="23" s="1"/>
  <c r="HZ103" i="23" s="1"/>
  <c r="CP103" i="23" a="1"/>
  <c r="CP103" i="23" s="1"/>
  <c r="KL103" i="23" s="1"/>
  <c r="CH98" i="23" a="1"/>
  <c r="CH98" i="23" s="1"/>
  <c r="KD98" i="23" s="1"/>
  <c r="AL103" i="23" a="1"/>
  <c r="AL103" i="23" s="1"/>
  <c r="IH103" i="23" s="1"/>
  <c r="CX103" i="23" a="1"/>
  <c r="CX103" i="23" s="1"/>
  <c r="KT103" i="23" s="1"/>
  <c r="CQ97" i="23" a="1"/>
  <c r="CQ97" i="23" s="1"/>
  <c r="KM97" i="23" s="1"/>
  <c r="DD97" i="23" a="1"/>
  <c r="DD97" i="23" s="1"/>
  <c r="KZ97" i="23" s="1"/>
  <c r="DO97" i="23" a="1"/>
  <c r="DO97" i="23" s="1"/>
  <c r="LK97" i="23" s="1"/>
  <c r="BF98" i="23" a="1"/>
  <c r="BF98" i="23" s="1"/>
  <c r="JB98" i="23" s="1"/>
  <c r="CP98" i="23" a="1"/>
  <c r="CP98" i="23" s="1"/>
  <c r="KL98" i="23" s="1"/>
  <c r="AC101" i="23" a="1"/>
  <c r="AC101" i="23" s="1"/>
  <c r="HY101" i="23" s="1"/>
  <c r="AL101" i="23" a="1"/>
  <c r="AL101" i="23" s="1"/>
  <c r="IH101" i="23" s="1"/>
  <c r="AU101" i="23" a="1"/>
  <c r="AU101" i="23" s="1"/>
  <c r="IQ101" i="23" s="1"/>
  <c r="BD101" i="23" a="1"/>
  <c r="BD101" i="23" s="1"/>
  <c r="IZ101" i="23" s="1"/>
  <c r="BN101" i="23" a="1"/>
  <c r="BN101" i="23" s="1"/>
  <c r="JJ101" i="23" s="1"/>
  <c r="BZ101" i="23" a="1"/>
  <c r="BZ101" i="23" s="1"/>
  <c r="JV101" i="23" s="1"/>
  <c r="CJ101" i="23" a="1"/>
  <c r="CJ101" i="23" s="1"/>
  <c r="KF101" i="23" s="1"/>
  <c r="CT101" i="23" a="1"/>
  <c r="CT101" i="23" s="1"/>
  <c r="KP101" i="23" s="1"/>
  <c r="DF101" i="23" a="1"/>
  <c r="DF101" i="23" s="1"/>
  <c r="LB101" i="23" s="1"/>
  <c r="DP101" i="23" a="1"/>
  <c r="DP101" i="23" s="1"/>
  <c r="LL101" i="23" s="1"/>
  <c r="BC102" i="23" a="1"/>
  <c r="BC102" i="23" s="1"/>
  <c r="IY102" i="23" s="1"/>
  <c r="DO102" i="23" a="1"/>
  <c r="DO102" i="23" s="1"/>
  <c r="LK102" i="23" s="1"/>
  <c r="AT103" i="23" a="1"/>
  <c r="AT103" i="23" s="1"/>
  <c r="IP103" i="23" s="1"/>
  <c r="DF103" i="23" a="1"/>
  <c r="DF103" i="23" s="1"/>
  <c r="LB103" i="23" s="1"/>
  <c r="AJ9" i="23" a="1"/>
  <c r="AJ9" i="23" s="1"/>
  <c r="IF9" i="23" s="1"/>
  <c r="AR9" i="23" a="1"/>
  <c r="AR9" i="23" s="1"/>
  <c r="IN9" i="23" s="1"/>
  <c r="AZ9" i="23" a="1"/>
  <c r="AZ9" i="23" s="1"/>
  <c r="IV9" i="23" s="1"/>
  <c r="BH9" i="23" a="1"/>
  <c r="BH9" i="23" s="1"/>
  <c r="JD9" i="23" s="1"/>
  <c r="BP9" i="23" a="1"/>
  <c r="BP9" i="23" s="1"/>
  <c r="JL9" i="23" s="1"/>
  <c r="BX9" i="23" a="1"/>
  <c r="BX9" i="23" s="1"/>
  <c r="JT9" i="23" s="1"/>
  <c r="CF9" i="23" a="1"/>
  <c r="CF9" i="23" s="1"/>
  <c r="KB9" i="23" s="1"/>
  <c r="CN9" i="23" a="1"/>
  <c r="CN9" i="23" s="1"/>
  <c r="KJ9" i="23" s="1"/>
  <c r="CV9" i="23" a="1"/>
  <c r="CV9" i="23" s="1"/>
  <c r="KR9" i="23" s="1"/>
  <c r="DD9" i="23" a="1"/>
  <c r="DD9" i="23" s="1"/>
  <c r="KZ9" i="23" s="1"/>
  <c r="DL9" i="23" a="1"/>
  <c r="DL9" i="23" s="1"/>
  <c r="LH9" i="23" s="1"/>
  <c r="DT9" i="23" a="1"/>
  <c r="DT9" i="23" s="1"/>
  <c r="LP9" i="23" s="1"/>
  <c r="AP11" i="23" a="1"/>
  <c r="AP11" i="23" s="1"/>
  <c r="IL11" i="23" s="1"/>
  <c r="AX11" i="23" a="1"/>
  <c r="AX11" i="23" s="1"/>
  <c r="IT11" i="23" s="1"/>
  <c r="BF11" i="23" a="1"/>
  <c r="BF11" i="23" s="1"/>
  <c r="JB11" i="23" s="1"/>
  <c r="BN11" i="23" a="1"/>
  <c r="BN11" i="23" s="1"/>
  <c r="JJ11" i="23" s="1"/>
  <c r="BV11" i="23" a="1"/>
  <c r="BV11" i="23" s="1"/>
  <c r="JR11" i="23" s="1"/>
  <c r="CD11" i="23" a="1"/>
  <c r="CD11" i="23" s="1"/>
  <c r="JZ11" i="23" s="1"/>
  <c r="CL11" i="23" a="1"/>
  <c r="CL11" i="23" s="1"/>
  <c r="KH11" i="23" s="1"/>
  <c r="CT11" i="23" a="1"/>
  <c r="CT11" i="23" s="1"/>
  <c r="KP11" i="23" s="1"/>
  <c r="DB11" i="23" a="1"/>
  <c r="DB11" i="23" s="1"/>
  <c r="KX11" i="23" s="1"/>
  <c r="DJ11" i="23" a="1"/>
  <c r="DJ11" i="23" s="1"/>
  <c r="LF11" i="23" s="1"/>
  <c r="DR11" i="23" a="1"/>
  <c r="DR11" i="23" s="1"/>
  <c r="LN11" i="23" s="1"/>
  <c r="AG12" i="23" a="1"/>
  <c r="AG12" i="23" s="1"/>
  <c r="IC12" i="23" s="1"/>
  <c r="AO12" i="23" a="1"/>
  <c r="AO12" i="23" s="1"/>
  <c r="IK12" i="23" s="1"/>
  <c r="AW12" i="23" a="1"/>
  <c r="AW12" i="23" s="1"/>
  <c r="IS12" i="23" s="1"/>
  <c r="BE12" i="23" a="1"/>
  <c r="BE12" i="23" s="1"/>
  <c r="JA12" i="23" s="1"/>
  <c r="BM12" i="23" a="1"/>
  <c r="BM12" i="23" s="1"/>
  <c r="JI12" i="23" s="1"/>
  <c r="BU12" i="23" a="1"/>
  <c r="BU12" i="23" s="1"/>
  <c r="JQ12" i="23" s="1"/>
  <c r="CC12" i="23" a="1"/>
  <c r="CC12" i="23" s="1"/>
  <c r="JY12" i="23" s="1"/>
  <c r="CK12" i="23" a="1"/>
  <c r="CK12" i="23" s="1"/>
  <c r="KG12" i="23" s="1"/>
  <c r="CS12" i="23" a="1"/>
  <c r="CS12" i="23" s="1"/>
  <c r="KO12" i="23" s="1"/>
  <c r="DA12" i="23" a="1"/>
  <c r="DA12" i="23" s="1"/>
  <c r="KW12" i="23" s="1"/>
  <c r="DI12" i="23" a="1"/>
  <c r="DI12" i="23" s="1"/>
  <c r="LE12" i="23" s="1"/>
  <c r="DQ12" i="23" a="1"/>
  <c r="DQ12" i="23" s="1"/>
  <c r="LM12" i="23" s="1"/>
  <c r="AC9" i="23" a="1"/>
  <c r="AC9" i="23" s="1"/>
  <c r="HY9" i="23" s="1"/>
  <c r="AK9" i="23" a="1"/>
  <c r="AK9" i="23" s="1"/>
  <c r="IG9" i="23" s="1"/>
  <c r="AS9" i="23" a="1"/>
  <c r="AS9" i="23" s="1"/>
  <c r="IO9" i="23" s="1"/>
  <c r="BA9" i="23" a="1"/>
  <c r="BA9" i="23" s="1"/>
  <c r="IW9" i="23" s="1"/>
  <c r="BI9" i="23" a="1"/>
  <c r="BI9" i="23" s="1"/>
  <c r="JE9" i="23" s="1"/>
  <c r="BQ9" i="23" a="1"/>
  <c r="BQ9" i="23" s="1"/>
  <c r="JM9" i="23" s="1"/>
  <c r="BY9" i="23" a="1"/>
  <c r="BY9" i="23" s="1"/>
  <c r="JU9" i="23" s="1"/>
  <c r="CG9" i="23" a="1"/>
  <c r="CG9" i="23" s="1"/>
  <c r="KC9" i="23" s="1"/>
  <c r="CO9" i="23" a="1"/>
  <c r="CO9" i="23" s="1"/>
  <c r="KK9" i="23" s="1"/>
  <c r="CW9" i="23" a="1"/>
  <c r="CW9" i="23" s="1"/>
  <c r="KS9" i="23" s="1"/>
  <c r="DE9" i="23" a="1"/>
  <c r="DE9" i="23" s="1"/>
  <c r="LA9" i="23" s="1"/>
  <c r="DM9" i="23" a="1"/>
  <c r="DM9" i="23" s="1"/>
  <c r="LI9" i="23" s="1"/>
  <c r="DU9" i="23" a="1"/>
  <c r="DU9" i="23" s="1"/>
  <c r="LQ9" i="23" s="1"/>
  <c r="AJ10" i="23" a="1"/>
  <c r="AJ10" i="23" s="1"/>
  <c r="IF10" i="23" s="1"/>
  <c r="AR10" i="23" a="1"/>
  <c r="AR10" i="23" s="1"/>
  <c r="IN10" i="23" s="1"/>
  <c r="AZ10" i="23" a="1"/>
  <c r="AZ10" i="23" s="1"/>
  <c r="IV10" i="23" s="1"/>
  <c r="BH10" i="23" a="1"/>
  <c r="BH10" i="23" s="1"/>
  <c r="JD10" i="23" s="1"/>
  <c r="BP10" i="23" a="1"/>
  <c r="BP10" i="23" s="1"/>
  <c r="JL10" i="23" s="1"/>
  <c r="BX10" i="23" a="1"/>
  <c r="BX10" i="23" s="1"/>
  <c r="JT10" i="23" s="1"/>
  <c r="CF10" i="23" a="1"/>
  <c r="CF10" i="23" s="1"/>
  <c r="KB10" i="23" s="1"/>
  <c r="CN10" i="23" a="1"/>
  <c r="CN10" i="23" s="1"/>
  <c r="KJ10" i="23" s="1"/>
  <c r="CV10" i="23" a="1"/>
  <c r="CV10" i="23" s="1"/>
  <c r="KR10" i="23" s="1"/>
  <c r="DD10" i="23" a="1"/>
  <c r="DD10" i="23" s="1"/>
  <c r="KZ10" i="23" s="1"/>
  <c r="DL10" i="23" a="1"/>
  <c r="DL10" i="23" s="1"/>
  <c r="LH10" i="23" s="1"/>
  <c r="DT10" i="23" a="1"/>
  <c r="DT10" i="23" s="1"/>
  <c r="LP10" i="23" s="1"/>
  <c r="AB11" i="23" a="1"/>
  <c r="AB11" i="23" s="1"/>
  <c r="HX11" i="23" s="1"/>
  <c r="AI11" i="23" a="1"/>
  <c r="AI11" i="23" s="1"/>
  <c r="IE11" i="23" s="1"/>
  <c r="AQ11" i="23" a="1"/>
  <c r="AQ11" i="23" s="1"/>
  <c r="IM11" i="23" s="1"/>
  <c r="AY11" i="23" a="1"/>
  <c r="AY11" i="23" s="1"/>
  <c r="IU11" i="23" s="1"/>
  <c r="BG11" i="23" a="1"/>
  <c r="BG11" i="23" s="1"/>
  <c r="JC11" i="23" s="1"/>
  <c r="BO11" i="23" a="1"/>
  <c r="BO11" i="23" s="1"/>
  <c r="JK11" i="23" s="1"/>
  <c r="BW11" i="23" a="1"/>
  <c r="BW11" i="23" s="1"/>
  <c r="JS11" i="23" s="1"/>
  <c r="CE11" i="23" a="1"/>
  <c r="CE11" i="23" s="1"/>
  <c r="KA11" i="23" s="1"/>
  <c r="CM11" i="23" a="1"/>
  <c r="CM11" i="23" s="1"/>
  <c r="KI11" i="23" s="1"/>
  <c r="CU11" i="23" a="1"/>
  <c r="CU11" i="23" s="1"/>
  <c r="KQ11" i="23" s="1"/>
  <c r="DC11" i="23" a="1"/>
  <c r="DC11" i="23" s="1"/>
  <c r="KY11" i="23" s="1"/>
  <c r="DK11" i="23" a="1"/>
  <c r="DK11" i="23" s="1"/>
  <c r="LG11" i="23" s="1"/>
  <c r="DS11" i="23" a="1"/>
  <c r="DS11" i="23" s="1"/>
  <c r="LO11" i="23" s="1"/>
  <c r="AH12" i="23" a="1"/>
  <c r="AH12" i="23" s="1"/>
  <c r="ID12" i="23" s="1"/>
  <c r="AP12" i="23" a="1"/>
  <c r="AP12" i="23" s="1"/>
  <c r="IL12" i="23" s="1"/>
  <c r="AX12" i="23" a="1"/>
  <c r="AX12" i="23" s="1"/>
  <c r="IT12" i="23" s="1"/>
  <c r="BF12" i="23" a="1"/>
  <c r="BF12" i="23" s="1"/>
  <c r="JB12" i="23" s="1"/>
  <c r="BN12" i="23" a="1"/>
  <c r="BN12" i="23" s="1"/>
  <c r="JJ12" i="23" s="1"/>
  <c r="BV12" i="23" a="1"/>
  <c r="BV12" i="23" s="1"/>
  <c r="JR12" i="23" s="1"/>
  <c r="CD12" i="23" a="1"/>
  <c r="CD12" i="23" s="1"/>
  <c r="JZ12" i="23" s="1"/>
  <c r="CL12" i="23" a="1"/>
  <c r="CL12" i="23" s="1"/>
  <c r="KH12" i="23" s="1"/>
  <c r="CT12" i="23" a="1"/>
  <c r="CT12" i="23" s="1"/>
  <c r="KP12" i="23" s="1"/>
  <c r="DB12" i="23" a="1"/>
  <c r="DB12" i="23" s="1"/>
  <c r="KX12" i="23" s="1"/>
  <c r="DJ12" i="23" a="1"/>
  <c r="DJ12" i="23" s="1"/>
  <c r="LF12" i="23" s="1"/>
  <c r="DR12" i="23" a="1"/>
  <c r="DR12" i="23" s="1"/>
  <c r="LN12" i="23" s="1"/>
  <c r="DO15" i="23" a="1"/>
  <c r="DO15" i="23" s="1"/>
  <c r="LK15" i="23" s="1"/>
  <c r="CG16" i="23" a="1"/>
  <c r="CG16" i="23" s="1"/>
  <c r="KC16" i="23" s="1"/>
  <c r="CR16" i="23" a="1"/>
  <c r="CR16" i="23" s="1"/>
  <c r="KN16" i="23" s="1"/>
  <c r="DE16" i="23" a="1"/>
  <c r="DE16" i="23" s="1"/>
  <c r="LA16" i="23" s="1"/>
  <c r="DP18" i="23" a="1"/>
  <c r="DP18" i="23" s="1"/>
  <c r="LL18" i="23" s="1"/>
  <c r="DH18" i="23" a="1"/>
  <c r="DH18" i="23" s="1"/>
  <c r="LD18" i="23" s="1"/>
  <c r="CZ18" i="23" a="1"/>
  <c r="CZ18" i="23" s="1"/>
  <c r="KV18" i="23" s="1"/>
  <c r="CR18" i="23" a="1"/>
  <c r="CR18" i="23" s="1"/>
  <c r="KN18" i="23" s="1"/>
  <c r="CJ18" i="23" a="1"/>
  <c r="CJ18" i="23" s="1"/>
  <c r="KF18" i="23" s="1"/>
  <c r="CB18" i="23" a="1"/>
  <c r="CB18" i="23" s="1"/>
  <c r="JX18" i="23" s="1"/>
  <c r="BT18" i="23" a="1"/>
  <c r="BT18" i="23" s="1"/>
  <c r="JP18" i="23" s="1"/>
  <c r="BL18" i="23" a="1"/>
  <c r="BL18" i="23" s="1"/>
  <c r="JH18" i="23" s="1"/>
  <c r="BD18" i="23" a="1"/>
  <c r="BD18" i="23" s="1"/>
  <c r="IZ18" i="23" s="1"/>
  <c r="AV18" i="23" a="1"/>
  <c r="AV18" i="23" s="1"/>
  <c r="IR18" i="23" s="1"/>
  <c r="AN18" i="23" a="1"/>
  <c r="AN18" i="23" s="1"/>
  <c r="IJ18" i="23" s="1"/>
  <c r="AF18" i="23" a="1"/>
  <c r="AF18" i="23" s="1"/>
  <c r="IB18" i="23" s="1"/>
  <c r="DS18" i="23" a="1"/>
  <c r="DS18" i="23" s="1"/>
  <c r="LO18" i="23" s="1"/>
  <c r="DJ18" i="23" a="1"/>
  <c r="DJ18" i="23" s="1"/>
  <c r="LF18" i="23" s="1"/>
  <c r="DA18" i="23" a="1"/>
  <c r="DA18" i="23" s="1"/>
  <c r="KW18" i="23" s="1"/>
  <c r="CQ18" i="23" a="1"/>
  <c r="CQ18" i="23" s="1"/>
  <c r="KM18" i="23" s="1"/>
  <c r="CH18" i="23" a="1"/>
  <c r="CH18" i="23" s="1"/>
  <c r="KD18" i="23" s="1"/>
  <c r="BY18" i="23" a="1"/>
  <c r="BY18" i="23" s="1"/>
  <c r="JU18" i="23" s="1"/>
  <c r="BP18" i="23" a="1"/>
  <c r="BP18" i="23" s="1"/>
  <c r="JL18" i="23" s="1"/>
  <c r="BG18" i="23" a="1"/>
  <c r="BG18" i="23" s="1"/>
  <c r="JC18" i="23" s="1"/>
  <c r="AX18" i="23" a="1"/>
  <c r="AX18" i="23" s="1"/>
  <c r="IT18" i="23" s="1"/>
  <c r="AO18" i="23" a="1"/>
  <c r="AO18" i="23" s="1"/>
  <c r="IK18" i="23" s="1"/>
  <c r="AE18" i="23" a="1"/>
  <c r="AE18" i="23" s="1"/>
  <c r="IA18" i="23" s="1"/>
  <c r="DR18" i="23" a="1"/>
  <c r="DR18" i="23" s="1"/>
  <c r="LN18" i="23" s="1"/>
  <c r="DI18" i="23" a="1"/>
  <c r="DI18" i="23" s="1"/>
  <c r="LE18" i="23" s="1"/>
  <c r="CY18" i="23" a="1"/>
  <c r="CY18" i="23" s="1"/>
  <c r="KU18" i="23" s="1"/>
  <c r="CP18" i="23" a="1"/>
  <c r="CP18" i="23" s="1"/>
  <c r="KL18" i="23" s="1"/>
  <c r="CG18" i="23" a="1"/>
  <c r="CG18" i="23" s="1"/>
  <c r="KC18" i="23" s="1"/>
  <c r="BX18" i="23" a="1"/>
  <c r="BX18" i="23" s="1"/>
  <c r="JT18" i="23" s="1"/>
  <c r="BO18" i="23" a="1"/>
  <c r="BO18" i="23" s="1"/>
  <c r="JK18" i="23" s="1"/>
  <c r="BF18" i="23" a="1"/>
  <c r="BF18" i="23" s="1"/>
  <c r="JB18" i="23" s="1"/>
  <c r="AW18" i="23" a="1"/>
  <c r="AW18" i="23" s="1"/>
  <c r="IS18" i="23" s="1"/>
  <c r="AM18" i="23" a="1"/>
  <c r="AM18" i="23" s="1"/>
  <c r="II18" i="23" s="1"/>
  <c r="AD18" i="23" a="1"/>
  <c r="AD18" i="23" s="1"/>
  <c r="HZ18" i="23" s="1"/>
  <c r="DQ18" i="23" a="1"/>
  <c r="DQ18" i="23" s="1"/>
  <c r="LM18" i="23" s="1"/>
  <c r="DG18" i="23" a="1"/>
  <c r="DG18" i="23" s="1"/>
  <c r="LC18" i="23" s="1"/>
  <c r="CX18" i="23" a="1"/>
  <c r="CX18" i="23" s="1"/>
  <c r="KT18" i="23" s="1"/>
  <c r="CO18" i="23" a="1"/>
  <c r="CO18" i="23" s="1"/>
  <c r="KK18" i="23" s="1"/>
  <c r="CF18" i="23" a="1"/>
  <c r="CF18" i="23" s="1"/>
  <c r="KB18" i="23" s="1"/>
  <c r="BW18" i="23" a="1"/>
  <c r="BW18" i="23" s="1"/>
  <c r="JS18" i="23" s="1"/>
  <c r="BN18" i="23" a="1"/>
  <c r="BN18" i="23" s="1"/>
  <c r="JJ18" i="23" s="1"/>
  <c r="BE18" i="23" a="1"/>
  <c r="BE18" i="23" s="1"/>
  <c r="JA18" i="23" s="1"/>
  <c r="AU18" i="23" a="1"/>
  <c r="AU18" i="23" s="1"/>
  <c r="IQ18" i="23" s="1"/>
  <c r="AL18" i="23" a="1"/>
  <c r="AL18" i="23" s="1"/>
  <c r="IH18" i="23" s="1"/>
  <c r="AC18" i="23" a="1"/>
  <c r="AC18" i="23" s="1"/>
  <c r="HY18" i="23" s="1"/>
  <c r="DW18" i="23" a="1"/>
  <c r="DW18" i="23" s="1"/>
  <c r="LS18" i="23" s="1"/>
  <c r="DN18" i="23" a="1"/>
  <c r="DN18" i="23" s="1"/>
  <c r="LJ18" i="23" s="1"/>
  <c r="DE18" i="23" a="1"/>
  <c r="DE18" i="23" s="1"/>
  <c r="LA18" i="23" s="1"/>
  <c r="CV18" i="23" a="1"/>
  <c r="CV18" i="23" s="1"/>
  <c r="KR18" i="23" s="1"/>
  <c r="CM18" i="23" a="1"/>
  <c r="CM18" i="23" s="1"/>
  <c r="KI18" i="23" s="1"/>
  <c r="CD18" i="23" a="1"/>
  <c r="CD18" i="23" s="1"/>
  <c r="JZ18" i="23" s="1"/>
  <c r="BU18" i="23" a="1"/>
  <c r="BU18" i="23" s="1"/>
  <c r="JQ18" i="23" s="1"/>
  <c r="BK18" i="23" a="1"/>
  <c r="BK18" i="23" s="1"/>
  <c r="JG18" i="23" s="1"/>
  <c r="BB18" i="23" a="1"/>
  <c r="BB18" i="23" s="1"/>
  <c r="IX18" i="23" s="1"/>
  <c r="AS18" i="23" a="1"/>
  <c r="AS18" i="23" s="1"/>
  <c r="IO18" i="23" s="1"/>
  <c r="AJ18" i="23" a="1"/>
  <c r="AJ18" i="23" s="1"/>
  <c r="IF18" i="23" s="1"/>
  <c r="AB18" i="23" a="1"/>
  <c r="AB18" i="23" s="1"/>
  <c r="HX18" i="23" s="1"/>
  <c r="AG18" i="23" a="1"/>
  <c r="AG18" i="23" s="1"/>
  <c r="IC18" i="23" s="1"/>
  <c r="AY18" i="23" a="1"/>
  <c r="AY18" i="23" s="1"/>
  <c r="IU18" i="23" s="1"/>
  <c r="BQ18" i="23" a="1"/>
  <c r="BQ18" i="23" s="1"/>
  <c r="JM18" i="23" s="1"/>
  <c r="CI18" i="23" a="1"/>
  <c r="CI18" i="23" s="1"/>
  <c r="KE18" i="23" s="1"/>
  <c r="DB18" i="23" a="1"/>
  <c r="DB18" i="23" s="1"/>
  <c r="KX18" i="23" s="1"/>
  <c r="DT18" i="23" a="1"/>
  <c r="DT18" i="23" s="1"/>
  <c r="LP18" i="23" s="1"/>
  <c r="DW19" i="23" a="1"/>
  <c r="DW19" i="23" s="1"/>
  <c r="LS19" i="23" s="1"/>
  <c r="DO19" i="23" a="1"/>
  <c r="DO19" i="23" s="1"/>
  <c r="LK19" i="23" s="1"/>
  <c r="DG19" i="23" a="1"/>
  <c r="DG19" i="23" s="1"/>
  <c r="LC19" i="23" s="1"/>
  <c r="CY19" i="23" a="1"/>
  <c r="CY19" i="23" s="1"/>
  <c r="KU19" i="23" s="1"/>
  <c r="CQ19" i="23" a="1"/>
  <c r="CQ19" i="23" s="1"/>
  <c r="KM19" i="23" s="1"/>
  <c r="CI19" i="23" a="1"/>
  <c r="CI19" i="23" s="1"/>
  <c r="KE19" i="23" s="1"/>
  <c r="CA19" i="23" a="1"/>
  <c r="CA19" i="23" s="1"/>
  <c r="JW19" i="23" s="1"/>
  <c r="BS19" i="23" a="1"/>
  <c r="BS19" i="23" s="1"/>
  <c r="JO19" i="23" s="1"/>
  <c r="BK19" i="23" a="1"/>
  <c r="BK19" i="23" s="1"/>
  <c r="JG19" i="23" s="1"/>
  <c r="BC19" i="23" a="1"/>
  <c r="BC19" i="23" s="1"/>
  <c r="IY19" i="23" s="1"/>
  <c r="AU19" i="23" a="1"/>
  <c r="AU19" i="23" s="1"/>
  <c r="IQ19" i="23" s="1"/>
  <c r="AM19" i="23" a="1"/>
  <c r="AM19" i="23" s="1"/>
  <c r="II19" i="23" s="1"/>
  <c r="AE19" i="23" a="1"/>
  <c r="AE19" i="23" s="1"/>
  <c r="IA19" i="23" s="1"/>
  <c r="DV19" i="23" a="1"/>
  <c r="DV19" i="23" s="1"/>
  <c r="LR19" i="23" s="1"/>
  <c r="DM19" i="23" a="1"/>
  <c r="DM19" i="23" s="1"/>
  <c r="LI19" i="23" s="1"/>
  <c r="DD19" i="23" a="1"/>
  <c r="DD19" i="23" s="1"/>
  <c r="KZ19" i="23" s="1"/>
  <c r="CU19" i="23" a="1"/>
  <c r="CU19" i="23" s="1"/>
  <c r="KQ19" i="23" s="1"/>
  <c r="CL19" i="23" a="1"/>
  <c r="CL19" i="23" s="1"/>
  <c r="KH19" i="23" s="1"/>
  <c r="CC19" i="23" a="1"/>
  <c r="CC19" i="23" s="1"/>
  <c r="JY19" i="23" s="1"/>
  <c r="BT19" i="23" a="1"/>
  <c r="BT19" i="23" s="1"/>
  <c r="JP19" i="23" s="1"/>
  <c r="BJ19" i="23" a="1"/>
  <c r="BJ19" i="23" s="1"/>
  <c r="JF19" i="23" s="1"/>
  <c r="BA19" i="23" a="1"/>
  <c r="BA19" i="23" s="1"/>
  <c r="IW19" i="23" s="1"/>
  <c r="AR19" i="23" a="1"/>
  <c r="AR19" i="23" s="1"/>
  <c r="IN19" i="23" s="1"/>
  <c r="AI19" i="23" a="1"/>
  <c r="AI19" i="23" s="1"/>
  <c r="IE19" i="23" s="1"/>
  <c r="DU19" i="23" a="1"/>
  <c r="DU19" i="23" s="1"/>
  <c r="LQ19" i="23" s="1"/>
  <c r="DL19" i="23" a="1"/>
  <c r="DL19" i="23" s="1"/>
  <c r="LH19" i="23" s="1"/>
  <c r="DC19" i="23" a="1"/>
  <c r="DC19" i="23" s="1"/>
  <c r="KY19" i="23" s="1"/>
  <c r="CT19" i="23" a="1"/>
  <c r="CT19" i="23" s="1"/>
  <c r="KP19" i="23" s="1"/>
  <c r="CK19" i="23" a="1"/>
  <c r="CK19" i="23" s="1"/>
  <c r="KG19" i="23" s="1"/>
  <c r="CB19" i="23" a="1"/>
  <c r="CB19" i="23" s="1"/>
  <c r="JX19" i="23" s="1"/>
  <c r="BR19" i="23" a="1"/>
  <c r="BR19" i="23" s="1"/>
  <c r="JN19" i="23" s="1"/>
  <c r="BI19" i="23" a="1"/>
  <c r="BI19" i="23" s="1"/>
  <c r="JE19" i="23" s="1"/>
  <c r="AZ19" i="23" a="1"/>
  <c r="AZ19" i="23" s="1"/>
  <c r="IV19" i="23" s="1"/>
  <c r="AQ19" i="23" a="1"/>
  <c r="AQ19" i="23" s="1"/>
  <c r="IM19" i="23" s="1"/>
  <c r="AH19" i="23" a="1"/>
  <c r="AH19" i="23" s="1"/>
  <c r="ID19" i="23" s="1"/>
  <c r="DT19" i="23" a="1"/>
  <c r="DT19" i="23" s="1"/>
  <c r="LP19" i="23" s="1"/>
  <c r="DK19" i="23" a="1"/>
  <c r="DK19" i="23" s="1"/>
  <c r="LG19" i="23" s="1"/>
  <c r="DB19" i="23" a="1"/>
  <c r="DB19" i="23" s="1"/>
  <c r="KX19" i="23" s="1"/>
  <c r="CS19" i="23" a="1"/>
  <c r="CS19" i="23" s="1"/>
  <c r="KO19" i="23" s="1"/>
  <c r="CJ19" i="23" a="1"/>
  <c r="CJ19" i="23" s="1"/>
  <c r="KF19" i="23" s="1"/>
  <c r="BZ19" i="23" a="1"/>
  <c r="BZ19" i="23" s="1"/>
  <c r="JV19" i="23" s="1"/>
  <c r="BQ19" i="23" a="1"/>
  <c r="BQ19" i="23" s="1"/>
  <c r="JM19" i="23" s="1"/>
  <c r="BH19" i="23" a="1"/>
  <c r="BH19" i="23" s="1"/>
  <c r="JD19" i="23" s="1"/>
  <c r="AY19" i="23" a="1"/>
  <c r="AY19" i="23" s="1"/>
  <c r="IU19" i="23" s="1"/>
  <c r="AP19" i="23" a="1"/>
  <c r="AP19" i="23" s="1"/>
  <c r="IL19" i="23" s="1"/>
  <c r="AG19" i="23" a="1"/>
  <c r="AG19" i="23" s="1"/>
  <c r="IC19" i="23" s="1"/>
  <c r="DR19" i="23" a="1"/>
  <c r="DR19" i="23" s="1"/>
  <c r="LN19" i="23" s="1"/>
  <c r="DI19" i="23" a="1"/>
  <c r="DI19" i="23" s="1"/>
  <c r="LE19" i="23" s="1"/>
  <c r="CZ19" i="23" a="1"/>
  <c r="CZ19" i="23" s="1"/>
  <c r="KV19" i="23" s="1"/>
  <c r="CP19" i="23" a="1"/>
  <c r="CP19" i="23" s="1"/>
  <c r="KL19" i="23" s="1"/>
  <c r="CG19" i="23" a="1"/>
  <c r="CG19" i="23" s="1"/>
  <c r="KC19" i="23" s="1"/>
  <c r="BX19" i="23" a="1"/>
  <c r="BX19" i="23" s="1"/>
  <c r="JT19" i="23" s="1"/>
  <c r="BO19" i="23" a="1"/>
  <c r="BO19" i="23" s="1"/>
  <c r="JK19" i="23" s="1"/>
  <c r="BF19" i="23" a="1"/>
  <c r="BF19" i="23" s="1"/>
  <c r="JB19" i="23" s="1"/>
  <c r="AW19" i="23" a="1"/>
  <c r="AW19" i="23" s="1"/>
  <c r="IS19" i="23" s="1"/>
  <c r="AN19" i="23" a="1"/>
  <c r="AN19" i="23" s="1"/>
  <c r="IJ19" i="23" s="1"/>
  <c r="AD19" i="23" a="1"/>
  <c r="AD19" i="23" s="1"/>
  <c r="HZ19" i="23" s="1"/>
  <c r="AT19" i="23" a="1"/>
  <c r="AT19" i="23" s="1"/>
  <c r="IP19" i="23" s="1"/>
  <c r="BM19" i="23" a="1"/>
  <c r="BM19" i="23" s="1"/>
  <c r="JI19" i="23" s="1"/>
  <c r="CE19" i="23" a="1"/>
  <c r="CE19" i="23" s="1"/>
  <c r="KA19" i="23" s="1"/>
  <c r="CW19" i="23" a="1"/>
  <c r="CW19" i="23" s="1"/>
  <c r="KS19" i="23" s="1"/>
  <c r="DP19" i="23" a="1"/>
  <c r="DP19" i="23" s="1"/>
  <c r="LL19" i="23" s="1"/>
  <c r="DU21" i="23" a="1"/>
  <c r="DU21" i="23" s="1"/>
  <c r="LQ21" i="23" s="1"/>
  <c r="DM21" i="23" a="1"/>
  <c r="DM21" i="23" s="1"/>
  <c r="LI21" i="23" s="1"/>
  <c r="DE21" i="23" a="1"/>
  <c r="DE21" i="23" s="1"/>
  <c r="LA21" i="23" s="1"/>
  <c r="CW21" i="23" a="1"/>
  <c r="CW21" i="23" s="1"/>
  <c r="KS21" i="23" s="1"/>
  <c r="CO21" i="23" a="1"/>
  <c r="CO21" i="23" s="1"/>
  <c r="KK21" i="23" s="1"/>
  <c r="CG21" i="23" a="1"/>
  <c r="CG21" i="23" s="1"/>
  <c r="KC21" i="23" s="1"/>
  <c r="BY21" i="23" a="1"/>
  <c r="BY21" i="23" s="1"/>
  <c r="JU21" i="23" s="1"/>
  <c r="BQ21" i="23" a="1"/>
  <c r="BQ21" i="23" s="1"/>
  <c r="JM21" i="23" s="1"/>
  <c r="BI21" i="23" a="1"/>
  <c r="BI21" i="23" s="1"/>
  <c r="JE21" i="23" s="1"/>
  <c r="BA21" i="23" a="1"/>
  <c r="BA21" i="23" s="1"/>
  <c r="IW21" i="23" s="1"/>
  <c r="AS21" i="23" a="1"/>
  <c r="AS21" i="23" s="1"/>
  <c r="IO21" i="23" s="1"/>
  <c r="AK21" i="23" a="1"/>
  <c r="AK21" i="23" s="1"/>
  <c r="IG21" i="23" s="1"/>
  <c r="AC21" i="23" a="1"/>
  <c r="AC21" i="23" s="1"/>
  <c r="HY21" i="23" s="1"/>
  <c r="DW21" i="23" a="1"/>
  <c r="DW21" i="23" s="1"/>
  <c r="LS21" i="23" s="1"/>
  <c r="DN21" i="23" a="1"/>
  <c r="DN21" i="23" s="1"/>
  <c r="LJ21" i="23" s="1"/>
  <c r="DD21" i="23" a="1"/>
  <c r="DD21" i="23" s="1"/>
  <c r="KZ21" i="23" s="1"/>
  <c r="CU21" i="23" a="1"/>
  <c r="CU21" i="23" s="1"/>
  <c r="KQ21" i="23" s="1"/>
  <c r="CL21" i="23" a="1"/>
  <c r="CL21" i="23" s="1"/>
  <c r="KH21" i="23" s="1"/>
  <c r="CC21" i="23" a="1"/>
  <c r="CC21" i="23" s="1"/>
  <c r="JY21" i="23" s="1"/>
  <c r="BT21" i="23" a="1"/>
  <c r="BT21" i="23" s="1"/>
  <c r="JP21" i="23" s="1"/>
  <c r="BK21" i="23" a="1"/>
  <c r="BK21" i="23" s="1"/>
  <c r="JG21" i="23" s="1"/>
  <c r="BB21" i="23" a="1"/>
  <c r="BB21" i="23" s="1"/>
  <c r="IX21" i="23" s="1"/>
  <c r="AR21" i="23" a="1"/>
  <c r="AR21" i="23" s="1"/>
  <c r="IN21" i="23" s="1"/>
  <c r="AI21" i="23" a="1"/>
  <c r="AI21" i="23" s="1"/>
  <c r="IE21" i="23" s="1"/>
  <c r="DV21" i="23" a="1"/>
  <c r="DV21" i="23" s="1"/>
  <c r="LR21" i="23" s="1"/>
  <c r="DL21" i="23" a="1"/>
  <c r="DL21" i="23" s="1"/>
  <c r="LH21" i="23" s="1"/>
  <c r="DC21" i="23" a="1"/>
  <c r="DC21" i="23" s="1"/>
  <c r="KY21" i="23" s="1"/>
  <c r="CT21" i="23" a="1"/>
  <c r="CT21" i="23" s="1"/>
  <c r="KP21" i="23" s="1"/>
  <c r="CK21" i="23" a="1"/>
  <c r="CK21" i="23" s="1"/>
  <c r="KG21" i="23" s="1"/>
  <c r="CB21" i="23" a="1"/>
  <c r="CB21" i="23" s="1"/>
  <c r="JX21" i="23" s="1"/>
  <c r="BS21" i="23" a="1"/>
  <c r="BS21" i="23" s="1"/>
  <c r="JO21" i="23" s="1"/>
  <c r="BJ21" i="23" a="1"/>
  <c r="BJ21" i="23" s="1"/>
  <c r="JF21" i="23" s="1"/>
  <c r="AZ21" i="23" a="1"/>
  <c r="AZ21" i="23" s="1"/>
  <c r="IV21" i="23" s="1"/>
  <c r="AQ21" i="23" a="1"/>
  <c r="AQ21" i="23" s="1"/>
  <c r="IM21" i="23" s="1"/>
  <c r="AH21" i="23" a="1"/>
  <c r="AH21" i="23" s="1"/>
  <c r="ID21" i="23" s="1"/>
  <c r="DT21" i="23" a="1"/>
  <c r="DT21" i="23" s="1"/>
  <c r="LP21" i="23" s="1"/>
  <c r="DK21" i="23" a="1"/>
  <c r="DK21" i="23" s="1"/>
  <c r="LG21" i="23" s="1"/>
  <c r="DB21" i="23" a="1"/>
  <c r="DB21" i="23" s="1"/>
  <c r="KX21" i="23" s="1"/>
  <c r="CS21" i="23" a="1"/>
  <c r="CS21" i="23" s="1"/>
  <c r="KO21" i="23" s="1"/>
  <c r="CJ21" i="23" a="1"/>
  <c r="CJ21" i="23" s="1"/>
  <c r="KF21" i="23" s="1"/>
  <c r="CA21" i="23" a="1"/>
  <c r="CA21" i="23" s="1"/>
  <c r="JW21" i="23" s="1"/>
  <c r="BR21" i="23" a="1"/>
  <c r="BR21" i="23" s="1"/>
  <c r="JN21" i="23" s="1"/>
  <c r="BH21" i="23" a="1"/>
  <c r="BH21" i="23" s="1"/>
  <c r="JD21" i="23" s="1"/>
  <c r="AY21" i="23" a="1"/>
  <c r="AY21" i="23" s="1"/>
  <c r="IU21" i="23" s="1"/>
  <c r="AP21" i="23" a="1"/>
  <c r="AP21" i="23" s="1"/>
  <c r="IL21" i="23" s="1"/>
  <c r="AG21" i="23" a="1"/>
  <c r="AG21" i="23" s="1"/>
  <c r="IC21" i="23" s="1"/>
  <c r="DS21" i="23" a="1"/>
  <c r="DS21" i="23" s="1"/>
  <c r="LO21" i="23" s="1"/>
  <c r="DJ21" i="23" a="1"/>
  <c r="DJ21" i="23" s="1"/>
  <c r="LF21" i="23" s="1"/>
  <c r="DA21" i="23" a="1"/>
  <c r="DA21" i="23" s="1"/>
  <c r="KW21" i="23" s="1"/>
  <c r="CR21" i="23" a="1"/>
  <c r="CR21" i="23" s="1"/>
  <c r="KN21" i="23" s="1"/>
  <c r="CI21" i="23" a="1"/>
  <c r="CI21" i="23" s="1"/>
  <c r="KE21" i="23" s="1"/>
  <c r="BZ21" i="23" a="1"/>
  <c r="BZ21" i="23" s="1"/>
  <c r="JV21" i="23" s="1"/>
  <c r="BP21" i="23" a="1"/>
  <c r="BP21" i="23" s="1"/>
  <c r="JL21" i="23" s="1"/>
  <c r="BG21" i="23" a="1"/>
  <c r="BG21" i="23" s="1"/>
  <c r="JC21" i="23" s="1"/>
  <c r="AX21" i="23" a="1"/>
  <c r="AX21" i="23" s="1"/>
  <c r="IT21" i="23" s="1"/>
  <c r="AO21" i="23" a="1"/>
  <c r="AO21" i="23" s="1"/>
  <c r="IK21" i="23" s="1"/>
  <c r="AF21" i="23" a="1"/>
  <c r="AF21" i="23" s="1"/>
  <c r="IB21" i="23" s="1"/>
  <c r="DR21" i="23" a="1"/>
  <c r="DR21" i="23" s="1"/>
  <c r="LN21" i="23" s="1"/>
  <c r="DI21" i="23" a="1"/>
  <c r="DI21" i="23" s="1"/>
  <c r="LE21" i="23" s="1"/>
  <c r="CZ21" i="23" a="1"/>
  <c r="CZ21" i="23" s="1"/>
  <c r="KV21" i="23" s="1"/>
  <c r="CQ21" i="23" a="1"/>
  <c r="CQ21" i="23" s="1"/>
  <c r="KM21" i="23" s="1"/>
  <c r="CH21" i="23" a="1"/>
  <c r="CH21" i="23" s="1"/>
  <c r="KD21" i="23" s="1"/>
  <c r="BX21" i="23" a="1"/>
  <c r="BX21" i="23" s="1"/>
  <c r="JT21" i="23" s="1"/>
  <c r="BO21" i="23" a="1"/>
  <c r="BO21" i="23" s="1"/>
  <c r="JK21" i="23" s="1"/>
  <c r="BF21" i="23" a="1"/>
  <c r="BF21" i="23" s="1"/>
  <c r="JB21" i="23" s="1"/>
  <c r="AW21" i="23" a="1"/>
  <c r="AW21" i="23" s="1"/>
  <c r="IS21" i="23" s="1"/>
  <c r="AN21" i="23" a="1"/>
  <c r="AN21" i="23" s="1"/>
  <c r="IJ21" i="23" s="1"/>
  <c r="AE21" i="23" a="1"/>
  <c r="AE21" i="23" s="1"/>
  <c r="IA21" i="23" s="1"/>
  <c r="BC21" i="23" a="1"/>
  <c r="BC21" i="23" s="1"/>
  <c r="IY21" i="23" s="1"/>
  <c r="BW21" i="23" a="1"/>
  <c r="BW21" i="23" s="1"/>
  <c r="JS21" i="23" s="1"/>
  <c r="CX21" i="23" a="1"/>
  <c r="CX21" i="23" s="1"/>
  <c r="KT21" i="23" s="1"/>
  <c r="AL9" i="23" a="1"/>
  <c r="AL9" i="23" s="1"/>
  <c r="IH9" i="23" s="1"/>
  <c r="AT9" i="23" a="1"/>
  <c r="AT9" i="23" s="1"/>
  <c r="IP9" i="23" s="1"/>
  <c r="BB9" i="23" a="1"/>
  <c r="BB9" i="23" s="1"/>
  <c r="IX9" i="23" s="1"/>
  <c r="BJ9" i="23" a="1"/>
  <c r="BJ9" i="23" s="1"/>
  <c r="JF9" i="23" s="1"/>
  <c r="BR9" i="23" a="1"/>
  <c r="BR9" i="23" s="1"/>
  <c r="JN9" i="23" s="1"/>
  <c r="BZ9" i="23" a="1"/>
  <c r="BZ9" i="23" s="1"/>
  <c r="JV9" i="23" s="1"/>
  <c r="CH9" i="23" a="1"/>
  <c r="CH9" i="23" s="1"/>
  <c r="KD9" i="23" s="1"/>
  <c r="CP9" i="23" a="1"/>
  <c r="CP9" i="23" s="1"/>
  <c r="KL9" i="23" s="1"/>
  <c r="CX9" i="23" a="1"/>
  <c r="CX9" i="23" s="1"/>
  <c r="KT9" i="23" s="1"/>
  <c r="DF9" i="23" a="1"/>
  <c r="DF9" i="23" s="1"/>
  <c r="LB9" i="23" s="1"/>
  <c r="DN9" i="23" a="1"/>
  <c r="DN9" i="23" s="1"/>
  <c r="LJ9" i="23" s="1"/>
  <c r="DV9" i="23" a="1"/>
  <c r="DV9" i="23" s="1"/>
  <c r="LR9" i="23" s="1"/>
  <c r="AJ11" i="23" a="1"/>
  <c r="AJ11" i="23" s="1"/>
  <c r="IF11" i="23" s="1"/>
  <c r="AR11" i="23" a="1"/>
  <c r="AR11" i="23" s="1"/>
  <c r="IN11" i="23" s="1"/>
  <c r="AZ11" i="23" a="1"/>
  <c r="AZ11" i="23" s="1"/>
  <c r="IV11" i="23" s="1"/>
  <c r="BH11" i="23" a="1"/>
  <c r="BH11" i="23" s="1"/>
  <c r="JD11" i="23" s="1"/>
  <c r="BP11" i="23" a="1"/>
  <c r="BP11" i="23" s="1"/>
  <c r="JL11" i="23" s="1"/>
  <c r="BX11" i="23" a="1"/>
  <c r="BX11" i="23" s="1"/>
  <c r="JT11" i="23" s="1"/>
  <c r="CF11" i="23" a="1"/>
  <c r="CF11" i="23" s="1"/>
  <c r="KB11" i="23" s="1"/>
  <c r="CN11" i="23" a="1"/>
  <c r="CN11" i="23" s="1"/>
  <c r="KJ11" i="23" s="1"/>
  <c r="CV11" i="23" a="1"/>
  <c r="CV11" i="23" s="1"/>
  <c r="KR11" i="23" s="1"/>
  <c r="DD11" i="23" a="1"/>
  <c r="DD11" i="23" s="1"/>
  <c r="KZ11" i="23" s="1"/>
  <c r="DL11" i="23" a="1"/>
  <c r="DL11" i="23" s="1"/>
  <c r="LH11" i="23" s="1"/>
  <c r="DT11" i="23" a="1"/>
  <c r="DT11" i="23" s="1"/>
  <c r="LP11" i="23" s="1"/>
  <c r="AB12" i="23" a="1"/>
  <c r="AB12" i="23" s="1"/>
  <c r="HX12" i="23" s="1"/>
  <c r="AI12" i="23" a="1"/>
  <c r="AI12" i="23" s="1"/>
  <c r="IE12" i="23" s="1"/>
  <c r="AQ12" i="23" a="1"/>
  <c r="AQ12" i="23" s="1"/>
  <c r="IM12" i="23" s="1"/>
  <c r="AY12" i="23" a="1"/>
  <c r="AY12" i="23" s="1"/>
  <c r="IU12" i="23" s="1"/>
  <c r="BG12" i="23" a="1"/>
  <c r="BG12" i="23" s="1"/>
  <c r="JC12" i="23" s="1"/>
  <c r="BO12" i="23" a="1"/>
  <c r="BO12" i="23" s="1"/>
  <c r="JK12" i="23" s="1"/>
  <c r="BW12" i="23" a="1"/>
  <c r="BW12" i="23" s="1"/>
  <c r="JS12" i="23" s="1"/>
  <c r="CE12" i="23" a="1"/>
  <c r="CE12" i="23" s="1"/>
  <c r="KA12" i="23" s="1"/>
  <c r="CM12" i="23" a="1"/>
  <c r="CM12" i="23" s="1"/>
  <c r="KI12" i="23" s="1"/>
  <c r="CU12" i="23" a="1"/>
  <c r="CU12" i="23" s="1"/>
  <c r="KQ12" i="23" s="1"/>
  <c r="DC12" i="23" a="1"/>
  <c r="DC12" i="23" s="1"/>
  <c r="KY12" i="23" s="1"/>
  <c r="DK12" i="23" a="1"/>
  <c r="DK12" i="23" s="1"/>
  <c r="LG12" i="23" s="1"/>
  <c r="DS12" i="23" a="1"/>
  <c r="DS12" i="23" s="1"/>
  <c r="LO12" i="23" s="1"/>
  <c r="DU18" i="23" a="1"/>
  <c r="DU18" i="23" s="1"/>
  <c r="LQ18" i="23" s="1"/>
  <c r="CX19" i="23" a="1"/>
  <c r="CX19" i="23" s="1"/>
  <c r="KT19" i="23" s="1"/>
  <c r="DQ19" i="23" a="1"/>
  <c r="DQ19" i="23" s="1"/>
  <c r="LM19" i="23" s="1"/>
  <c r="CY21" i="23" a="1"/>
  <c r="CY21" i="23" s="1"/>
  <c r="KU21" i="23" s="1"/>
  <c r="AJ12" i="23" a="1"/>
  <c r="AJ12" i="23" s="1"/>
  <c r="IF12" i="23" s="1"/>
  <c r="AR12" i="23" a="1"/>
  <c r="AR12" i="23" s="1"/>
  <c r="IN12" i="23" s="1"/>
  <c r="AZ12" i="23" a="1"/>
  <c r="AZ12" i="23" s="1"/>
  <c r="IV12" i="23" s="1"/>
  <c r="BH12" i="23" a="1"/>
  <c r="BH12" i="23" s="1"/>
  <c r="JD12" i="23" s="1"/>
  <c r="BP12" i="23" a="1"/>
  <c r="BP12" i="23" s="1"/>
  <c r="JL12" i="23" s="1"/>
  <c r="BX12" i="23" a="1"/>
  <c r="BX12" i="23" s="1"/>
  <c r="JT12" i="23" s="1"/>
  <c r="CF12" i="23" a="1"/>
  <c r="CF12" i="23" s="1"/>
  <c r="KB12" i="23" s="1"/>
  <c r="CN12" i="23" a="1"/>
  <c r="CN12" i="23" s="1"/>
  <c r="KJ12" i="23" s="1"/>
  <c r="CV12" i="23" a="1"/>
  <c r="CV12" i="23" s="1"/>
  <c r="KR12" i="23" s="1"/>
  <c r="DD12" i="23" a="1"/>
  <c r="DD12" i="23" s="1"/>
  <c r="KZ12" i="23" s="1"/>
  <c r="DL12" i="23" a="1"/>
  <c r="DL12" i="23" s="1"/>
  <c r="LH12" i="23" s="1"/>
  <c r="DT12" i="23" a="1"/>
  <c r="DT12" i="23" s="1"/>
  <c r="LP12" i="23" s="1"/>
  <c r="BA4" i="23" a="1"/>
  <c r="BA4" i="23" s="1"/>
  <c r="IW4" i="23" s="1"/>
  <c r="CG4" i="23" a="1"/>
  <c r="CG4" i="23" s="1"/>
  <c r="KC4" i="23" s="1"/>
  <c r="DM4" i="23" a="1"/>
  <c r="DM4" i="23" s="1"/>
  <c r="LI4" i="23" s="1"/>
  <c r="AJ5" i="23" a="1"/>
  <c r="AJ5" i="23" s="1"/>
  <c r="IF5" i="23" s="1"/>
  <c r="AR5" i="23" a="1"/>
  <c r="AR5" i="23" s="1"/>
  <c r="IN5" i="23" s="1"/>
  <c r="AZ5" i="23" a="1"/>
  <c r="AZ5" i="23" s="1"/>
  <c r="IV5" i="23" s="1"/>
  <c r="CF5" i="23" a="1"/>
  <c r="CF5" i="23" s="1"/>
  <c r="KB5" i="23" s="1"/>
  <c r="CN5" i="23" a="1"/>
  <c r="CN5" i="23" s="1"/>
  <c r="KJ5" i="23" s="1"/>
  <c r="CV5" i="23" a="1"/>
  <c r="CV5" i="23" s="1"/>
  <c r="KR5" i="23" s="1"/>
  <c r="DD5" i="23" a="1"/>
  <c r="DD5" i="23" s="1"/>
  <c r="KZ5" i="23" s="1"/>
  <c r="DL5" i="23" a="1"/>
  <c r="DL5" i="23" s="1"/>
  <c r="LH5" i="23" s="1"/>
  <c r="DT5" i="23" a="1"/>
  <c r="DT5" i="23" s="1"/>
  <c r="LP5" i="23" s="1"/>
  <c r="CE6" i="23" a="1"/>
  <c r="CE6" i="23" s="1"/>
  <c r="KA6" i="23" s="1"/>
  <c r="CM6" i="23" a="1"/>
  <c r="CM6" i="23" s="1"/>
  <c r="KI6" i="23" s="1"/>
  <c r="CU6" i="23" a="1"/>
  <c r="CU6" i="23" s="1"/>
  <c r="KQ6" i="23" s="1"/>
  <c r="DC6" i="23" a="1"/>
  <c r="DC6" i="23" s="1"/>
  <c r="KY6" i="23" s="1"/>
  <c r="DK6" i="23" a="1"/>
  <c r="DK6" i="23" s="1"/>
  <c r="LG6" i="23" s="1"/>
  <c r="DS6" i="23" a="1"/>
  <c r="DS6" i="23" s="1"/>
  <c r="LO6" i="23" s="1"/>
  <c r="AF9" i="23" a="1"/>
  <c r="AF9" i="23" s="1"/>
  <c r="IB9" i="23" s="1"/>
  <c r="AN9" i="23" a="1"/>
  <c r="AN9" i="23" s="1"/>
  <c r="IJ9" i="23" s="1"/>
  <c r="AV9" i="23" a="1"/>
  <c r="AV9" i="23" s="1"/>
  <c r="IR9" i="23" s="1"/>
  <c r="BD9" i="23" a="1"/>
  <c r="BD9" i="23" s="1"/>
  <c r="IZ9" i="23" s="1"/>
  <c r="BL9" i="23" a="1"/>
  <c r="BL9" i="23" s="1"/>
  <c r="JH9" i="23" s="1"/>
  <c r="BT9" i="23" a="1"/>
  <c r="BT9" i="23" s="1"/>
  <c r="JP9" i="23" s="1"/>
  <c r="CB9" i="23" a="1"/>
  <c r="CB9" i="23" s="1"/>
  <c r="JX9" i="23" s="1"/>
  <c r="CJ9" i="23" a="1"/>
  <c r="CJ9" i="23" s="1"/>
  <c r="KF9" i="23" s="1"/>
  <c r="CR9" i="23" a="1"/>
  <c r="CR9" i="23" s="1"/>
  <c r="KN9" i="23" s="1"/>
  <c r="CZ9" i="23" a="1"/>
  <c r="CZ9" i="23" s="1"/>
  <c r="KV9" i="23" s="1"/>
  <c r="DH9" i="23" a="1"/>
  <c r="DH9" i="23" s="1"/>
  <c r="LD9" i="23" s="1"/>
  <c r="DP9" i="23" a="1"/>
  <c r="DP9" i="23" s="1"/>
  <c r="LL9" i="23" s="1"/>
  <c r="AE10" i="23" a="1"/>
  <c r="AE10" i="23" s="1"/>
  <c r="IA10" i="23" s="1"/>
  <c r="AM10" i="23" a="1"/>
  <c r="AM10" i="23" s="1"/>
  <c r="II10" i="23" s="1"/>
  <c r="AU10" i="23" a="1"/>
  <c r="AU10" i="23" s="1"/>
  <c r="IQ10" i="23" s="1"/>
  <c r="BC10" i="23" a="1"/>
  <c r="BC10" i="23" s="1"/>
  <c r="IY10" i="23" s="1"/>
  <c r="BK10" i="23" a="1"/>
  <c r="BK10" i="23" s="1"/>
  <c r="JG10" i="23" s="1"/>
  <c r="BS10" i="23" a="1"/>
  <c r="BS10" i="23" s="1"/>
  <c r="JO10" i="23" s="1"/>
  <c r="CA10" i="23" a="1"/>
  <c r="CA10" i="23" s="1"/>
  <c r="JW10" i="23" s="1"/>
  <c r="CI10" i="23" a="1"/>
  <c r="CI10" i="23" s="1"/>
  <c r="KE10" i="23" s="1"/>
  <c r="CQ10" i="23" a="1"/>
  <c r="CQ10" i="23" s="1"/>
  <c r="KM10" i="23" s="1"/>
  <c r="CY10" i="23" a="1"/>
  <c r="CY10" i="23" s="1"/>
  <c r="KU10" i="23" s="1"/>
  <c r="DG10" i="23" a="1"/>
  <c r="DG10" i="23" s="1"/>
  <c r="LC10" i="23" s="1"/>
  <c r="DO10" i="23" a="1"/>
  <c r="DO10" i="23" s="1"/>
  <c r="LK10" i="23" s="1"/>
  <c r="DW10" i="23" a="1"/>
  <c r="DW10" i="23" s="1"/>
  <c r="LS10" i="23" s="1"/>
  <c r="AD11" i="23" a="1"/>
  <c r="AD11" i="23" s="1"/>
  <c r="HZ11" i="23" s="1"/>
  <c r="AL11" i="23" a="1"/>
  <c r="AL11" i="23" s="1"/>
  <c r="IH11" i="23" s="1"/>
  <c r="AT11" i="23" a="1"/>
  <c r="AT11" i="23" s="1"/>
  <c r="IP11" i="23" s="1"/>
  <c r="BB11" i="23" a="1"/>
  <c r="BB11" i="23" s="1"/>
  <c r="IX11" i="23" s="1"/>
  <c r="BJ11" i="23" a="1"/>
  <c r="BJ11" i="23" s="1"/>
  <c r="JF11" i="23" s="1"/>
  <c r="BR11" i="23" a="1"/>
  <c r="BR11" i="23" s="1"/>
  <c r="JN11" i="23" s="1"/>
  <c r="BZ11" i="23" a="1"/>
  <c r="BZ11" i="23" s="1"/>
  <c r="JV11" i="23" s="1"/>
  <c r="CH11" i="23" a="1"/>
  <c r="CH11" i="23" s="1"/>
  <c r="KD11" i="23" s="1"/>
  <c r="CP11" i="23" a="1"/>
  <c r="CP11" i="23" s="1"/>
  <c r="KL11" i="23" s="1"/>
  <c r="CX11" i="23" a="1"/>
  <c r="CX11" i="23" s="1"/>
  <c r="KT11" i="23" s="1"/>
  <c r="DF11" i="23" a="1"/>
  <c r="DF11" i="23" s="1"/>
  <c r="LB11" i="23" s="1"/>
  <c r="DN11" i="23" a="1"/>
  <c r="DN11" i="23" s="1"/>
  <c r="LJ11" i="23" s="1"/>
  <c r="DV11" i="23" a="1"/>
  <c r="DV11" i="23" s="1"/>
  <c r="LR11" i="23" s="1"/>
  <c r="AC12" i="23" a="1"/>
  <c r="AC12" i="23" s="1"/>
  <c r="HY12" i="23" s="1"/>
  <c r="AK12" i="23" a="1"/>
  <c r="AK12" i="23" s="1"/>
  <c r="IG12" i="23" s="1"/>
  <c r="AS12" i="23" a="1"/>
  <c r="AS12" i="23" s="1"/>
  <c r="IO12" i="23" s="1"/>
  <c r="BA12" i="23" a="1"/>
  <c r="BA12" i="23" s="1"/>
  <c r="IW12" i="23" s="1"/>
  <c r="BI12" i="23" a="1"/>
  <c r="BI12" i="23" s="1"/>
  <c r="JE12" i="23" s="1"/>
  <c r="BQ12" i="23" a="1"/>
  <c r="BQ12" i="23" s="1"/>
  <c r="JM12" i="23" s="1"/>
  <c r="BY12" i="23" a="1"/>
  <c r="BY12" i="23" s="1"/>
  <c r="JU12" i="23" s="1"/>
  <c r="CG12" i="23" a="1"/>
  <c r="CG12" i="23" s="1"/>
  <c r="KC12" i="23" s="1"/>
  <c r="CO12" i="23" a="1"/>
  <c r="CO12" i="23" s="1"/>
  <c r="KK12" i="23" s="1"/>
  <c r="CW12" i="23" a="1"/>
  <c r="CW12" i="23" s="1"/>
  <c r="KS12" i="23" s="1"/>
  <c r="DE12" i="23" a="1"/>
  <c r="DE12" i="23" s="1"/>
  <c r="LA12" i="23" s="1"/>
  <c r="DM12" i="23" a="1"/>
  <c r="DM12" i="23" s="1"/>
  <c r="LI12" i="23" s="1"/>
  <c r="DU12" i="23" a="1"/>
  <c r="DU12" i="23" s="1"/>
  <c r="LQ12" i="23" s="1"/>
  <c r="AJ13" i="23" a="1"/>
  <c r="AJ13" i="23" s="1"/>
  <c r="IF13" i="23" s="1"/>
  <c r="AR13" i="23" a="1"/>
  <c r="AR13" i="23" s="1"/>
  <c r="IN13" i="23" s="1"/>
  <c r="AZ13" i="23" a="1"/>
  <c r="AZ13" i="23" s="1"/>
  <c r="IV13" i="23" s="1"/>
  <c r="BH13" i="23" a="1"/>
  <c r="BH13" i="23" s="1"/>
  <c r="JD13" i="23" s="1"/>
  <c r="BP13" i="23" a="1"/>
  <c r="BP13" i="23" s="1"/>
  <c r="JL13" i="23" s="1"/>
  <c r="BX13" i="23" a="1"/>
  <c r="BX13" i="23" s="1"/>
  <c r="JT13" i="23" s="1"/>
  <c r="CF13" i="23" a="1"/>
  <c r="CF13" i="23" s="1"/>
  <c r="KB13" i="23" s="1"/>
  <c r="CN13" i="23" a="1"/>
  <c r="CN13" i="23" s="1"/>
  <c r="KJ13" i="23" s="1"/>
  <c r="CV13" i="23" a="1"/>
  <c r="CV13" i="23" s="1"/>
  <c r="KR13" i="23" s="1"/>
  <c r="DD13" i="23" a="1"/>
  <c r="DD13" i="23" s="1"/>
  <c r="KZ13" i="23" s="1"/>
  <c r="DL13" i="23" a="1"/>
  <c r="DL13" i="23" s="1"/>
  <c r="LH13" i="23" s="1"/>
  <c r="DT13" i="23" a="1"/>
  <c r="DT13" i="23" s="1"/>
  <c r="LP13" i="23" s="1"/>
  <c r="AI14" i="23" a="1"/>
  <c r="AI14" i="23" s="1"/>
  <c r="IE14" i="23" s="1"/>
  <c r="AQ14" i="23" a="1"/>
  <c r="AQ14" i="23" s="1"/>
  <c r="IM14" i="23" s="1"/>
  <c r="AY14" i="23" a="1"/>
  <c r="AY14" i="23" s="1"/>
  <c r="IU14" i="23" s="1"/>
  <c r="BG14" i="23" a="1"/>
  <c r="BG14" i="23" s="1"/>
  <c r="JC14" i="23" s="1"/>
  <c r="BO14" i="23" a="1"/>
  <c r="BO14" i="23" s="1"/>
  <c r="JK14" i="23" s="1"/>
  <c r="BW14" i="23" a="1"/>
  <c r="BW14" i="23" s="1"/>
  <c r="JS14" i="23" s="1"/>
  <c r="CE14" i="23" a="1"/>
  <c r="CE14" i="23" s="1"/>
  <c r="KA14" i="23" s="1"/>
  <c r="CM14" i="23" a="1"/>
  <c r="CM14" i="23" s="1"/>
  <c r="KI14" i="23" s="1"/>
  <c r="CU14" i="23" a="1"/>
  <c r="CU14" i="23" s="1"/>
  <c r="KQ14" i="23" s="1"/>
  <c r="DC14" i="23" a="1"/>
  <c r="DC14" i="23" s="1"/>
  <c r="KY14" i="23" s="1"/>
  <c r="DK14" i="23" a="1"/>
  <c r="DK14" i="23" s="1"/>
  <c r="LG14" i="23" s="1"/>
  <c r="DS14" i="23" a="1"/>
  <c r="DS14" i="23" s="1"/>
  <c r="LO14" i="23" s="1"/>
  <c r="AB15" i="23" a="1"/>
  <c r="AB15" i="23" s="1"/>
  <c r="HX15" i="23" s="1"/>
  <c r="AJ15" i="23" a="1"/>
  <c r="AJ15" i="23" s="1"/>
  <c r="IF15" i="23" s="1"/>
  <c r="AS15" i="23" a="1"/>
  <c r="AS15" i="23" s="1"/>
  <c r="IO15" i="23" s="1"/>
  <c r="BD15" i="23" a="1"/>
  <c r="BD15" i="23" s="1"/>
  <c r="IZ15" i="23" s="1"/>
  <c r="BO15" i="23" a="1"/>
  <c r="BO15" i="23" s="1"/>
  <c r="JK15" i="23" s="1"/>
  <c r="BY15" i="23" a="1"/>
  <c r="BY15" i="23" s="1"/>
  <c r="JU15" i="23" s="1"/>
  <c r="CJ15" i="23" a="1"/>
  <c r="CJ15" i="23" s="1"/>
  <c r="KF15" i="23" s="1"/>
  <c r="CV15" i="23" a="1"/>
  <c r="CV15" i="23" s="1"/>
  <c r="KR15" i="23" s="1"/>
  <c r="DG15" i="23" a="1"/>
  <c r="DG15" i="23" s="1"/>
  <c r="LC15" i="23" s="1"/>
  <c r="DR16" i="23" a="1"/>
  <c r="DR16" i="23" s="1"/>
  <c r="LN16" i="23" s="1"/>
  <c r="DJ16" i="23" a="1"/>
  <c r="DJ16" i="23" s="1"/>
  <c r="LF16" i="23" s="1"/>
  <c r="DB16" i="23" a="1"/>
  <c r="DB16" i="23" s="1"/>
  <c r="KX16" i="23" s="1"/>
  <c r="CT16" i="23" a="1"/>
  <c r="CT16" i="23" s="1"/>
  <c r="KP16" i="23" s="1"/>
  <c r="CL16" i="23" a="1"/>
  <c r="CL16" i="23" s="1"/>
  <c r="KH16" i="23" s="1"/>
  <c r="CD16" i="23" a="1"/>
  <c r="CD16" i="23" s="1"/>
  <c r="JZ16" i="23" s="1"/>
  <c r="BV16" i="23" a="1"/>
  <c r="BV16" i="23" s="1"/>
  <c r="JR16" i="23" s="1"/>
  <c r="BN16" i="23" a="1"/>
  <c r="BN16" i="23" s="1"/>
  <c r="JJ16" i="23" s="1"/>
  <c r="BF16" i="23" a="1"/>
  <c r="BF16" i="23" s="1"/>
  <c r="JB16" i="23" s="1"/>
  <c r="AX16" i="23" a="1"/>
  <c r="AX16" i="23" s="1"/>
  <c r="IT16" i="23" s="1"/>
  <c r="AP16" i="23" a="1"/>
  <c r="AP16" i="23" s="1"/>
  <c r="IL16" i="23" s="1"/>
  <c r="AH16" i="23" a="1"/>
  <c r="AH16" i="23" s="1"/>
  <c r="ID16" i="23" s="1"/>
  <c r="DU16" i="23" a="1"/>
  <c r="DU16" i="23" s="1"/>
  <c r="LQ16" i="23" s="1"/>
  <c r="DL16" i="23" a="1"/>
  <c r="DL16" i="23" s="1"/>
  <c r="LH16" i="23" s="1"/>
  <c r="DC16" i="23" a="1"/>
  <c r="DC16" i="23" s="1"/>
  <c r="KY16" i="23" s="1"/>
  <c r="CS16" i="23" a="1"/>
  <c r="CS16" i="23" s="1"/>
  <c r="KO16" i="23" s="1"/>
  <c r="CJ16" i="23" a="1"/>
  <c r="CJ16" i="23" s="1"/>
  <c r="KF16" i="23" s="1"/>
  <c r="CA16" i="23" a="1"/>
  <c r="CA16" i="23" s="1"/>
  <c r="JW16" i="23" s="1"/>
  <c r="BR16" i="23" a="1"/>
  <c r="BR16" i="23" s="1"/>
  <c r="JN16" i="23" s="1"/>
  <c r="BI16" i="23" a="1"/>
  <c r="BI16" i="23" s="1"/>
  <c r="JE16" i="23" s="1"/>
  <c r="AZ16" i="23" a="1"/>
  <c r="AZ16" i="23" s="1"/>
  <c r="IV16" i="23" s="1"/>
  <c r="AQ16" i="23" a="1"/>
  <c r="AQ16" i="23" s="1"/>
  <c r="IM16" i="23" s="1"/>
  <c r="AG16" i="23" a="1"/>
  <c r="AG16" i="23" s="1"/>
  <c r="IC16" i="23" s="1"/>
  <c r="DP16" i="23" a="1"/>
  <c r="DP16" i="23" s="1"/>
  <c r="LL16" i="23" s="1"/>
  <c r="DG16" i="23" a="1"/>
  <c r="DG16" i="23" s="1"/>
  <c r="LC16" i="23" s="1"/>
  <c r="CX16" i="23" a="1"/>
  <c r="CX16" i="23" s="1"/>
  <c r="KT16" i="23" s="1"/>
  <c r="CO16" i="23" a="1"/>
  <c r="CO16" i="23" s="1"/>
  <c r="KK16" i="23" s="1"/>
  <c r="CF16" i="23" a="1"/>
  <c r="CF16" i="23" s="1"/>
  <c r="KB16" i="23" s="1"/>
  <c r="BW16" i="23" a="1"/>
  <c r="BW16" i="23" s="1"/>
  <c r="JS16" i="23" s="1"/>
  <c r="BM16" i="23" a="1"/>
  <c r="BM16" i="23" s="1"/>
  <c r="JI16" i="23" s="1"/>
  <c r="BD16" i="23" a="1"/>
  <c r="BD16" i="23" s="1"/>
  <c r="IZ16" i="23" s="1"/>
  <c r="AU16" i="23" a="1"/>
  <c r="AU16" i="23" s="1"/>
  <c r="IQ16" i="23" s="1"/>
  <c r="AL16" i="23" a="1"/>
  <c r="AL16" i="23" s="1"/>
  <c r="IH16" i="23" s="1"/>
  <c r="AC16" i="23" a="1"/>
  <c r="AC16" i="23" s="1"/>
  <c r="HY16" i="23" s="1"/>
  <c r="AN16" i="23" a="1"/>
  <c r="AN16" i="23" s="1"/>
  <c r="IJ16" i="23" s="1"/>
  <c r="BA16" i="23" a="1"/>
  <c r="BA16" i="23" s="1"/>
  <c r="IW16" i="23" s="1"/>
  <c r="BL16" i="23" a="1"/>
  <c r="BL16" i="23" s="1"/>
  <c r="JH16" i="23" s="1"/>
  <c r="BY16" i="23" a="1"/>
  <c r="BY16" i="23" s="1"/>
  <c r="JU16" i="23" s="1"/>
  <c r="CK16" i="23" a="1"/>
  <c r="CK16" i="23" s="1"/>
  <c r="KG16" i="23" s="1"/>
  <c r="CW16" i="23" a="1"/>
  <c r="CW16" i="23" s="1"/>
  <c r="KS16" i="23" s="1"/>
  <c r="DI16" i="23" a="1"/>
  <c r="DI16" i="23" s="1"/>
  <c r="LE16" i="23" s="1"/>
  <c r="DV16" i="23" a="1"/>
  <c r="DV16" i="23" s="1"/>
  <c r="LR16" i="23" s="1"/>
  <c r="AK18" i="23" a="1"/>
  <c r="AK18" i="23" s="1"/>
  <c r="IG18" i="23" s="1"/>
  <c r="BC18" i="23" a="1"/>
  <c r="BC18" i="23" s="1"/>
  <c r="IY18" i="23" s="1"/>
  <c r="BV18" i="23" a="1"/>
  <c r="BV18" i="23" s="1"/>
  <c r="JR18" i="23" s="1"/>
  <c r="CN18" i="23" a="1"/>
  <c r="CN18" i="23" s="1"/>
  <c r="KJ18" i="23" s="1"/>
  <c r="DF18" i="23" a="1"/>
  <c r="DF18" i="23" s="1"/>
  <c r="LB18" i="23" s="1"/>
  <c r="AJ19" i="23" a="1"/>
  <c r="AJ19" i="23" s="1"/>
  <c r="IF19" i="23" s="1"/>
  <c r="BB19" i="23" a="1"/>
  <c r="BB19" i="23" s="1"/>
  <c r="IX19" i="23" s="1"/>
  <c r="BU19" i="23" a="1"/>
  <c r="BU19" i="23" s="1"/>
  <c r="JQ19" i="23" s="1"/>
  <c r="CM19" i="23" a="1"/>
  <c r="CM19" i="23" s="1"/>
  <c r="KI19" i="23" s="1"/>
  <c r="DE19" i="23" a="1"/>
  <c r="DE19" i="23" s="1"/>
  <c r="LA19" i="23" s="1"/>
  <c r="AL21" i="23" a="1"/>
  <c r="AL21" i="23" s="1"/>
  <c r="IH21" i="23" s="1"/>
  <c r="BL21" i="23" a="1"/>
  <c r="BL21" i="23" s="1"/>
  <c r="JH21" i="23" s="1"/>
  <c r="CF21" i="23" a="1"/>
  <c r="CF21" i="23" s="1"/>
  <c r="KB21" i="23" s="1"/>
  <c r="DG21" i="23" a="1"/>
  <c r="DG21" i="23" s="1"/>
  <c r="LC21" i="23" s="1"/>
  <c r="AK4" i="23" a="1"/>
  <c r="AK4" i="23" s="1"/>
  <c r="IG4" i="23" s="1"/>
  <c r="BQ4" i="23" a="1"/>
  <c r="BQ4" i="23" s="1"/>
  <c r="JM4" i="23" s="1"/>
  <c r="CW4" i="23" a="1"/>
  <c r="CW4" i="23" s="1"/>
  <c r="KS4" i="23" s="1"/>
  <c r="BH5" i="23" a="1"/>
  <c r="BH5" i="23" s="1"/>
  <c r="JD5" i="23" s="1"/>
  <c r="AD4" i="23" a="1"/>
  <c r="AD4" i="23" s="1"/>
  <c r="HZ4" i="23" s="1"/>
  <c r="BB4" i="23" a="1"/>
  <c r="BB4" i="23" s="1"/>
  <c r="IX4" i="23" s="1"/>
  <c r="BZ4" i="23" a="1"/>
  <c r="BZ4" i="23" s="1"/>
  <c r="JV4" i="23" s="1"/>
  <c r="CX4" i="23" a="1"/>
  <c r="CX4" i="23" s="1"/>
  <c r="KT4" i="23" s="1"/>
  <c r="DV4" i="23" a="1"/>
  <c r="DV4" i="23" s="1"/>
  <c r="LR4" i="23" s="1"/>
  <c r="AS5" i="23" a="1"/>
  <c r="AS5" i="23" s="1"/>
  <c r="IO5" i="23" s="1"/>
  <c r="BQ5" i="23" a="1"/>
  <c r="BQ5" i="23" s="1"/>
  <c r="JM5" i="23" s="1"/>
  <c r="CO5" i="23" a="1"/>
  <c r="CO5" i="23" s="1"/>
  <c r="KK5" i="23" s="1"/>
  <c r="DM5" i="23" a="1"/>
  <c r="DM5" i="23" s="1"/>
  <c r="LI5" i="23" s="1"/>
  <c r="AZ6" i="23" a="1"/>
  <c r="AZ6" i="23" s="1"/>
  <c r="IV6" i="23" s="1"/>
  <c r="BP6" i="23" a="1"/>
  <c r="BP6" i="23" s="1"/>
  <c r="JL6" i="23" s="1"/>
  <c r="BX6" i="23" a="1"/>
  <c r="BX6" i="23" s="1"/>
  <c r="JT6" i="23" s="1"/>
  <c r="CF6" i="23" a="1"/>
  <c r="CF6" i="23" s="1"/>
  <c r="KB6" i="23" s="1"/>
  <c r="CN6" i="23" a="1"/>
  <c r="CN6" i="23" s="1"/>
  <c r="KJ6" i="23" s="1"/>
  <c r="DD6" i="23" a="1"/>
  <c r="DD6" i="23" s="1"/>
  <c r="KZ6" i="23" s="1"/>
  <c r="DT6" i="23" a="1"/>
  <c r="DT6" i="23" s="1"/>
  <c r="LP6" i="23" s="1"/>
  <c r="AG9" i="23" a="1"/>
  <c r="AG9" i="23" s="1"/>
  <c r="IC9" i="23" s="1"/>
  <c r="AO9" i="23" a="1"/>
  <c r="AO9" i="23" s="1"/>
  <c r="IK9" i="23" s="1"/>
  <c r="AW9" i="23" a="1"/>
  <c r="AW9" i="23" s="1"/>
  <c r="IS9" i="23" s="1"/>
  <c r="BE9" i="23" a="1"/>
  <c r="BE9" i="23" s="1"/>
  <c r="JA9" i="23" s="1"/>
  <c r="BM9" i="23" a="1"/>
  <c r="BM9" i="23" s="1"/>
  <c r="JI9" i="23" s="1"/>
  <c r="BU9" i="23" a="1"/>
  <c r="BU9" i="23" s="1"/>
  <c r="JQ9" i="23" s="1"/>
  <c r="CC9" i="23" a="1"/>
  <c r="CC9" i="23" s="1"/>
  <c r="JY9" i="23" s="1"/>
  <c r="CK9" i="23" a="1"/>
  <c r="CK9" i="23" s="1"/>
  <c r="KG9" i="23" s="1"/>
  <c r="CS9" i="23" a="1"/>
  <c r="CS9" i="23" s="1"/>
  <c r="KO9" i="23" s="1"/>
  <c r="DA9" i="23" a="1"/>
  <c r="DA9" i="23" s="1"/>
  <c r="KW9" i="23" s="1"/>
  <c r="DI9" i="23" a="1"/>
  <c r="DI9" i="23" s="1"/>
  <c r="LE9" i="23" s="1"/>
  <c r="DQ9" i="23" a="1"/>
  <c r="DQ9" i="23" s="1"/>
  <c r="LM9" i="23" s="1"/>
  <c r="AF10" i="23" a="1"/>
  <c r="AF10" i="23" s="1"/>
  <c r="IB10" i="23" s="1"/>
  <c r="AN10" i="23" a="1"/>
  <c r="AN10" i="23" s="1"/>
  <c r="IJ10" i="23" s="1"/>
  <c r="AV10" i="23" a="1"/>
  <c r="AV10" i="23" s="1"/>
  <c r="IR10" i="23" s="1"/>
  <c r="BD10" i="23" a="1"/>
  <c r="BD10" i="23" s="1"/>
  <c r="IZ10" i="23" s="1"/>
  <c r="BL10" i="23" a="1"/>
  <c r="BL10" i="23" s="1"/>
  <c r="JH10" i="23" s="1"/>
  <c r="BT10" i="23" a="1"/>
  <c r="BT10" i="23" s="1"/>
  <c r="JP10" i="23" s="1"/>
  <c r="CB10" i="23" a="1"/>
  <c r="CB10" i="23" s="1"/>
  <c r="JX10" i="23" s="1"/>
  <c r="CJ10" i="23" a="1"/>
  <c r="CJ10" i="23" s="1"/>
  <c r="KF10" i="23" s="1"/>
  <c r="CR10" i="23" a="1"/>
  <c r="CR10" i="23" s="1"/>
  <c r="KN10" i="23" s="1"/>
  <c r="CZ10" i="23" a="1"/>
  <c r="CZ10" i="23" s="1"/>
  <c r="KV10" i="23" s="1"/>
  <c r="DH10" i="23" a="1"/>
  <c r="DH10" i="23" s="1"/>
  <c r="LD10" i="23" s="1"/>
  <c r="DP10" i="23" a="1"/>
  <c r="DP10" i="23" s="1"/>
  <c r="LL10" i="23" s="1"/>
  <c r="AE11" i="23" a="1"/>
  <c r="AE11" i="23" s="1"/>
  <c r="IA11" i="23" s="1"/>
  <c r="AM11" i="23" a="1"/>
  <c r="AM11" i="23" s="1"/>
  <c r="II11" i="23" s="1"/>
  <c r="AU11" i="23" a="1"/>
  <c r="AU11" i="23" s="1"/>
  <c r="IQ11" i="23" s="1"/>
  <c r="BC11" i="23" a="1"/>
  <c r="BC11" i="23" s="1"/>
  <c r="IY11" i="23" s="1"/>
  <c r="BK11" i="23" a="1"/>
  <c r="BK11" i="23" s="1"/>
  <c r="JG11" i="23" s="1"/>
  <c r="BS11" i="23" a="1"/>
  <c r="BS11" i="23" s="1"/>
  <c r="JO11" i="23" s="1"/>
  <c r="CA11" i="23" a="1"/>
  <c r="CA11" i="23" s="1"/>
  <c r="JW11" i="23" s="1"/>
  <c r="CI11" i="23" a="1"/>
  <c r="CI11" i="23" s="1"/>
  <c r="KE11" i="23" s="1"/>
  <c r="CQ11" i="23" a="1"/>
  <c r="CQ11" i="23" s="1"/>
  <c r="KM11" i="23" s="1"/>
  <c r="CY11" i="23" a="1"/>
  <c r="CY11" i="23" s="1"/>
  <c r="KU11" i="23" s="1"/>
  <c r="DG11" i="23" a="1"/>
  <c r="DG11" i="23" s="1"/>
  <c r="LC11" i="23" s="1"/>
  <c r="DO11" i="23" a="1"/>
  <c r="DO11" i="23" s="1"/>
  <c r="LK11" i="23" s="1"/>
  <c r="DW11" i="23" a="1"/>
  <c r="DW11" i="23" s="1"/>
  <c r="LS11" i="23" s="1"/>
  <c r="AD12" i="23" a="1"/>
  <c r="AD12" i="23" s="1"/>
  <c r="HZ12" i="23" s="1"/>
  <c r="AL12" i="23" a="1"/>
  <c r="AL12" i="23" s="1"/>
  <c r="IH12" i="23" s="1"/>
  <c r="AT12" i="23" a="1"/>
  <c r="AT12" i="23" s="1"/>
  <c r="IP12" i="23" s="1"/>
  <c r="BB12" i="23" a="1"/>
  <c r="BB12" i="23" s="1"/>
  <c r="IX12" i="23" s="1"/>
  <c r="BJ12" i="23" a="1"/>
  <c r="BJ12" i="23" s="1"/>
  <c r="JF12" i="23" s="1"/>
  <c r="BR12" i="23" a="1"/>
  <c r="BR12" i="23" s="1"/>
  <c r="JN12" i="23" s="1"/>
  <c r="BZ12" i="23" a="1"/>
  <c r="BZ12" i="23" s="1"/>
  <c r="JV12" i="23" s="1"/>
  <c r="CH12" i="23" a="1"/>
  <c r="CH12" i="23" s="1"/>
  <c r="KD12" i="23" s="1"/>
  <c r="CP12" i="23" a="1"/>
  <c r="CP12" i="23" s="1"/>
  <c r="KL12" i="23" s="1"/>
  <c r="CX12" i="23" a="1"/>
  <c r="CX12" i="23" s="1"/>
  <c r="KT12" i="23" s="1"/>
  <c r="DF12" i="23" a="1"/>
  <c r="DF12" i="23" s="1"/>
  <c r="LB12" i="23" s="1"/>
  <c r="DN12" i="23" a="1"/>
  <c r="DN12" i="23" s="1"/>
  <c r="LJ12" i="23" s="1"/>
  <c r="DV12" i="23" a="1"/>
  <c r="DV12" i="23" s="1"/>
  <c r="LR12" i="23" s="1"/>
  <c r="AC13" i="23" a="1"/>
  <c r="AC13" i="23" s="1"/>
  <c r="HY13" i="23" s="1"/>
  <c r="AK13" i="23" a="1"/>
  <c r="AK13" i="23" s="1"/>
  <c r="IG13" i="23" s="1"/>
  <c r="AS13" i="23" a="1"/>
  <c r="AS13" i="23" s="1"/>
  <c r="IO13" i="23" s="1"/>
  <c r="BA13" i="23" a="1"/>
  <c r="BA13" i="23" s="1"/>
  <c r="IW13" i="23" s="1"/>
  <c r="BI13" i="23" a="1"/>
  <c r="BI13" i="23" s="1"/>
  <c r="JE13" i="23" s="1"/>
  <c r="BQ13" i="23" a="1"/>
  <c r="BQ13" i="23" s="1"/>
  <c r="JM13" i="23" s="1"/>
  <c r="BY13" i="23" a="1"/>
  <c r="BY13" i="23" s="1"/>
  <c r="JU13" i="23" s="1"/>
  <c r="CG13" i="23" a="1"/>
  <c r="CG13" i="23" s="1"/>
  <c r="KC13" i="23" s="1"/>
  <c r="CO13" i="23" a="1"/>
  <c r="CO13" i="23" s="1"/>
  <c r="KK13" i="23" s="1"/>
  <c r="CW13" i="23" a="1"/>
  <c r="CW13" i="23" s="1"/>
  <c r="KS13" i="23" s="1"/>
  <c r="DE13" i="23" a="1"/>
  <c r="DE13" i="23" s="1"/>
  <c r="LA13" i="23" s="1"/>
  <c r="DM13" i="23" a="1"/>
  <c r="DM13" i="23" s="1"/>
  <c r="LI13" i="23" s="1"/>
  <c r="DU13" i="23" a="1"/>
  <c r="DU13" i="23" s="1"/>
  <c r="LQ13" i="23" s="1"/>
  <c r="AJ14" i="23" a="1"/>
  <c r="AJ14" i="23" s="1"/>
  <c r="IF14" i="23" s="1"/>
  <c r="AR14" i="23" a="1"/>
  <c r="AR14" i="23" s="1"/>
  <c r="IN14" i="23" s="1"/>
  <c r="AZ14" i="23" a="1"/>
  <c r="AZ14" i="23" s="1"/>
  <c r="IV14" i="23" s="1"/>
  <c r="BH14" i="23" a="1"/>
  <c r="BH14" i="23" s="1"/>
  <c r="JD14" i="23" s="1"/>
  <c r="BP14" i="23" a="1"/>
  <c r="BP14" i="23" s="1"/>
  <c r="JL14" i="23" s="1"/>
  <c r="BX14" i="23" a="1"/>
  <c r="BX14" i="23" s="1"/>
  <c r="JT14" i="23" s="1"/>
  <c r="CF14" i="23" a="1"/>
  <c r="CF14" i="23" s="1"/>
  <c r="KB14" i="23" s="1"/>
  <c r="CN14" i="23" a="1"/>
  <c r="CN14" i="23" s="1"/>
  <c r="KJ14" i="23" s="1"/>
  <c r="CV14" i="23" a="1"/>
  <c r="CV14" i="23" s="1"/>
  <c r="KR14" i="23" s="1"/>
  <c r="DD14" i="23" a="1"/>
  <c r="DD14" i="23" s="1"/>
  <c r="KZ14" i="23" s="1"/>
  <c r="DL14" i="23" a="1"/>
  <c r="DL14" i="23" s="1"/>
  <c r="LH14" i="23" s="1"/>
  <c r="DT14" i="23" a="1"/>
  <c r="DT14" i="23" s="1"/>
  <c r="LP14" i="23" s="1"/>
  <c r="DS15" i="23" a="1"/>
  <c r="DS15" i="23" s="1"/>
  <c r="LO15" i="23" s="1"/>
  <c r="DK15" i="23" a="1"/>
  <c r="DK15" i="23" s="1"/>
  <c r="LG15" i="23" s="1"/>
  <c r="DC15" i="23" a="1"/>
  <c r="DC15" i="23" s="1"/>
  <c r="KY15" i="23" s="1"/>
  <c r="CU15" i="23" a="1"/>
  <c r="CU15" i="23" s="1"/>
  <c r="KQ15" i="23" s="1"/>
  <c r="DQ15" i="23" a="1"/>
  <c r="DQ15" i="23" s="1"/>
  <c r="LM15" i="23" s="1"/>
  <c r="DH15" i="23" a="1"/>
  <c r="DH15" i="23" s="1"/>
  <c r="LD15" i="23" s="1"/>
  <c r="CY15" i="23" a="1"/>
  <c r="CY15" i="23" s="1"/>
  <c r="KU15" i="23" s="1"/>
  <c r="CP15" i="23" a="1"/>
  <c r="CP15" i="23" s="1"/>
  <c r="KL15" i="23" s="1"/>
  <c r="CH15" i="23" a="1"/>
  <c r="CH15" i="23" s="1"/>
  <c r="KD15" i="23" s="1"/>
  <c r="BZ15" i="23" a="1"/>
  <c r="BZ15" i="23" s="1"/>
  <c r="JV15" i="23" s="1"/>
  <c r="BR15" i="23" a="1"/>
  <c r="BR15" i="23" s="1"/>
  <c r="JN15" i="23" s="1"/>
  <c r="BJ15" i="23" a="1"/>
  <c r="BJ15" i="23" s="1"/>
  <c r="JF15" i="23" s="1"/>
  <c r="BB15" i="23" a="1"/>
  <c r="BB15" i="23" s="1"/>
  <c r="IX15" i="23" s="1"/>
  <c r="AT15" i="23" a="1"/>
  <c r="AT15" i="23" s="1"/>
  <c r="IP15" i="23" s="1"/>
  <c r="AL15" i="23" a="1"/>
  <c r="AL15" i="23" s="1"/>
  <c r="IH15" i="23" s="1"/>
  <c r="AD15" i="23" a="1"/>
  <c r="AD15" i="23" s="1"/>
  <c r="HZ15" i="23" s="1"/>
  <c r="DV15" i="23" a="1"/>
  <c r="DV15" i="23" s="1"/>
  <c r="LR15" i="23" s="1"/>
  <c r="DM15" i="23" a="1"/>
  <c r="DM15" i="23" s="1"/>
  <c r="LI15" i="23" s="1"/>
  <c r="DD15" i="23" a="1"/>
  <c r="DD15" i="23" s="1"/>
  <c r="KZ15" i="23" s="1"/>
  <c r="CT15" i="23" a="1"/>
  <c r="CT15" i="23" s="1"/>
  <c r="KP15" i="23" s="1"/>
  <c r="CL15" i="23" a="1"/>
  <c r="CL15" i="23" s="1"/>
  <c r="KH15" i="23" s="1"/>
  <c r="CD15" i="23" a="1"/>
  <c r="CD15" i="23" s="1"/>
  <c r="JZ15" i="23" s="1"/>
  <c r="BV15" i="23" a="1"/>
  <c r="BV15" i="23" s="1"/>
  <c r="JR15" i="23" s="1"/>
  <c r="BN15" i="23" a="1"/>
  <c r="BN15" i="23" s="1"/>
  <c r="JJ15" i="23" s="1"/>
  <c r="BF15" i="23" a="1"/>
  <c r="BF15" i="23" s="1"/>
  <c r="JB15" i="23" s="1"/>
  <c r="AX15" i="23" a="1"/>
  <c r="AX15" i="23" s="1"/>
  <c r="IT15" i="23" s="1"/>
  <c r="AK15" i="23" a="1"/>
  <c r="AK15" i="23" s="1"/>
  <c r="IG15" i="23" s="1"/>
  <c r="AU15" i="23" a="1"/>
  <c r="AU15" i="23" s="1"/>
  <c r="IQ15" i="23" s="1"/>
  <c r="BE15" i="23" a="1"/>
  <c r="BE15" i="23" s="1"/>
  <c r="JA15" i="23" s="1"/>
  <c r="BP15" i="23" a="1"/>
  <c r="BP15" i="23" s="1"/>
  <c r="JL15" i="23" s="1"/>
  <c r="CA15" i="23" a="1"/>
  <c r="CA15" i="23" s="1"/>
  <c r="JW15" i="23" s="1"/>
  <c r="CK15" i="23" a="1"/>
  <c r="CK15" i="23" s="1"/>
  <c r="KG15" i="23" s="1"/>
  <c r="CW15" i="23" a="1"/>
  <c r="CW15" i="23" s="1"/>
  <c r="KS15" i="23" s="1"/>
  <c r="DI15" i="23" a="1"/>
  <c r="DI15" i="23" s="1"/>
  <c r="LE15" i="23" s="1"/>
  <c r="DU15" i="23" a="1"/>
  <c r="DU15" i="23" s="1"/>
  <c r="LQ15" i="23" s="1"/>
  <c r="AD16" i="23" a="1"/>
  <c r="AD16" i="23" s="1"/>
  <c r="HZ16" i="23" s="1"/>
  <c r="AO16" i="23" a="1"/>
  <c r="AO16" i="23" s="1"/>
  <c r="IK16" i="23" s="1"/>
  <c r="BB16" i="23" a="1"/>
  <c r="BB16" i="23" s="1"/>
  <c r="IX16" i="23" s="1"/>
  <c r="BO16" i="23" a="1"/>
  <c r="BO16" i="23" s="1"/>
  <c r="JK16" i="23" s="1"/>
  <c r="BZ16" i="23" a="1"/>
  <c r="BZ16" i="23" s="1"/>
  <c r="JV16" i="23" s="1"/>
  <c r="CM16" i="23" a="1"/>
  <c r="CM16" i="23" s="1"/>
  <c r="KI16" i="23" s="1"/>
  <c r="CY16" i="23" a="1"/>
  <c r="CY16" i="23" s="1"/>
  <c r="KU16" i="23" s="1"/>
  <c r="DK16" i="23" a="1"/>
  <c r="DK16" i="23" s="1"/>
  <c r="LG16" i="23" s="1"/>
  <c r="DW16" i="23" a="1"/>
  <c r="DW16" i="23" s="1"/>
  <c r="LS16" i="23" s="1"/>
  <c r="AP18" i="23" a="1"/>
  <c r="AP18" i="23" s="1"/>
  <c r="IL18" i="23" s="1"/>
  <c r="BH18" i="23" a="1"/>
  <c r="BH18" i="23" s="1"/>
  <c r="JD18" i="23" s="1"/>
  <c r="BZ18" i="23" a="1"/>
  <c r="BZ18" i="23" s="1"/>
  <c r="JV18" i="23" s="1"/>
  <c r="CS18" i="23" a="1"/>
  <c r="CS18" i="23" s="1"/>
  <c r="KO18" i="23" s="1"/>
  <c r="DK18" i="23" a="1"/>
  <c r="DK18" i="23" s="1"/>
  <c r="LG18" i="23" s="1"/>
  <c r="AK19" i="23" a="1"/>
  <c r="AK19" i="23" s="1"/>
  <c r="IG19" i="23" s="1"/>
  <c r="BD19" i="23" a="1"/>
  <c r="BD19" i="23" s="1"/>
  <c r="IZ19" i="23" s="1"/>
  <c r="BV19" i="23" a="1"/>
  <c r="BV19" i="23" s="1"/>
  <c r="JR19" i="23" s="1"/>
  <c r="CN19" i="23" a="1"/>
  <c r="CN19" i="23" s="1"/>
  <c r="KJ19" i="23" s="1"/>
  <c r="DF19" i="23" a="1"/>
  <c r="DF19" i="23" s="1"/>
  <c r="LB19" i="23" s="1"/>
  <c r="AM21" i="23" a="1"/>
  <c r="AM21" i="23" s="1"/>
  <c r="II21" i="23" s="1"/>
  <c r="BM21" i="23" a="1"/>
  <c r="BM21" i="23" s="1"/>
  <c r="JI21" i="23" s="1"/>
  <c r="CM21" i="23" a="1"/>
  <c r="CM21" i="23" s="1"/>
  <c r="KI21" i="23" s="1"/>
  <c r="DH21" i="23" a="1"/>
  <c r="DH21" i="23" s="1"/>
  <c r="LD21" i="23" s="1"/>
  <c r="AS4" i="23" a="1"/>
  <c r="AS4" i="23" s="1"/>
  <c r="IO4" i="23" s="1"/>
  <c r="BY4" i="23" a="1"/>
  <c r="BY4" i="23" s="1"/>
  <c r="JU4" i="23" s="1"/>
  <c r="DE4" i="23" a="1"/>
  <c r="DE4" i="23" s="1"/>
  <c r="LA4" i="23" s="1"/>
  <c r="BP5" i="23" a="1"/>
  <c r="BP5" i="23" s="1"/>
  <c r="JL5" i="23" s="1"/>
  <c r="AL4" i="23" a="1"/>
  <c r="AL4" i="23" s="1"/>
  <c r="IH4" i="23" s="1"/>
  <c r="BJ4" i="23" a="1"/>
  <c r="BJ4" i="23" s="1"/>
  <c r="JF4" i="23" s="1"/>
  <c r="CH4" i="23" a="1"/>
  <c r="CH4" i="23" s="1"/>
  <c r="KD4" i="23" s="1"/>
  <c r="DF4" i="23" a="1"/>
  <c r="DF4" i="23" s="1"/>
  <c r="LB4" i="23" s="1"/>
  <c r="AC5" i="23" a="1"/>
  <c r="AC5" i="23" s="1"/>
  <c r="HY5" i="23" s="1"/>
  <c r="BA5" i="23" a="1"/>
  <c r="BA5" i="23" s="1"/>
  <c r="IW5" i="23" s="1"/>
  <c r="BY5" i="23" a="1"/>
  <c r="BY5" i="23" s="1"/>
  <c r="JU5" i="23" s="1"/>
  <c r="CW5" i="23" a="1"/>
  <c r="CW5" i="23" s="1"/>
  <c r="KS5" i="23" s="1"/>
  <c r="DU5" i="23" a="1"/>
  <c r="DU5" i="23" s="1"/>
  <c r="LQ5" i="23" s="1"/>
  <c r="AJ6" i="23" a="1"/>
  <c r="AJ6" i="23" s="1"/>
  <c r="IF6" i="23" s="1"/>
  <c r="CV6" i="23" a="1"/>
  <c r="CV6" i="23" s="1"/>
  <c r="KR6" i="23" s="1"/>
  <c r="AU4" i="23" a="1"/>
  <c r="AU4" i="23" s="1"/>
  <c r="IQ4" i="23" s="1"/>
  <c r="BK4" i="23" a="1"/>
  <c r="BK4" i="23" s="1"/>
  <c r="JG4" i="23" s="1"/>
  <c r="CA4" i="23" a="1"/>
  <c r="CA4" i="23" s="1"/>
  <c r="JW4" i="23" s="1"/>
  <c r="CQ4" i="23" a="1"/>
  <c r="CQ4" i="23" s="1"/>
  <c r="KM4" i="23" s="1"/>
  <c r="DG4" i="23" a="1"/>
  <c r="DG4" i="23" s="1"/>
  <c r="LC4" i="23" s="1"/>
  <c r="DW4" i="23" a="1"/>
  <c r="DW4" i="23" s="1"/>
  <c r="LS4" i="23" s="1"/>
  <c r="AL5" i="23" a="1"/>
  <c r="AL5" i="23" s="1"/>
  <c r="IH5" i="23" s="1"/>
  <c r="BJ5" i="23" a="1"/>
  <c r="BJ5" i="23" s="1"/>
  <c r="JF5" i="23" s="1"/>
  <c r="BZ5" i="23" a="1"/>
  <c r="BZ5" i="23" s="1"/>
  <c r="JV5" i="23" s="1"/>
  <c r="CP5" i="23" a="1"/>
  <c r="CP5" i="23" s="1"/>
  <c r="KL5" i="23" s="1"/>
  <c r="DF5" i="23" a="1"/>
  <c r="DF5" i="23" s="1"/>
  <c r="LB5" i="23" s="1"/>
  <c r="DV5" i="23" a="1"/>
  <c r="DV5" i="23" s="1"/>
  <c r="LR5" i="23" s="1"/>
  <c r="AC6" i="23" a="1"/>
  <c r="AC6" i="23" s="1"/>
  <c r="HY6" i="23" s="1"/>
  <c r="AS6" i="23" a="1"/>
  <c r="AS6" i="23" s="1"/>
  <c r="IO6" i="23" s="1"/>
  <c r="BI6" i="23" a="1"/>
  <c r="BI6" i="23" s="1"/>
  <c r="JE6" i="23" s="1"/>
  <c r="BY6" i="23" a="1"/>
  <c r="BY6" i="23" s="1"/>
  <c r="JU6" i="23" s="1"/>
  <c r="CO6" i="23" a="1"/>
  <c r="CO6" i="23" s="1"/>
  <c r="KK6" i="23" s="1"/>
  <c r="DE6" i="23" a="1"/>
  <c r="DE6" i="23" s="1"/>
  <c r="LA6" i="23" s="1"/>
  <c r="DU6" i="23" a="1"/>
  <c r="DU6" i="23" s="1"/>
  <c r="LQ6" i="23" s="1"/>
  <c r="AR7" i="23" a="1"/>
  <c r="AR7" i="23" s="1"/>
  <c r="IN7" i="23" s="1"/>
  <c r="BH7" i="23" a="1"/>
  <c r="BH7" i="23" s="1"/>
  <c r="JD7" i="23" s="1"/>
  <c r="BX7" i="23" a="1"/>
  <c r="BX7" i="23" s="1"/>
  <c r="JT7" i="23" s="1"/>
  <c r="CN7" i="23" a="1"/>
  <c r="CN7" i="23" s="1"/>
  <c r="KJ7" i="23" s="1"/>
  <c r="DD7" i="23" a="1"/>
  <c r="DD7" i="23" s="1"/>
  <c r="KZ7" i="23" s="1"/>
  <c r="DT7" i="23" a="1"/>
  <c r="DT7" i="23" s="1"/>
  <c r="LP7" i="23" s="1"/>
  <c r="AP9" i="23" a="1"/>
  <c r="AP9" i="23" s="1"/>
  <c r="IL9" i="23" s="1"/>
  <c r="BF9" i="23" a="1"/>
  <c r="BF9" i="23" s="1"/>
  <c r="JB9" i="23" s="1"/>
  <c r="BN9" i="23" a="1"/>
  <c r="BN9" i="23" s="1"/>
  <c r="JJ9" i="23" s="1"/>
  <c r="CD9" i="23" a="1"/>
  <c r="CD9" i="23" s="1"/>
  <c r="JZ9" i="23" s="1"/>
  <c r="CT9" i="23" a="1"/>
  <c r="CT9" i="23" s="1"/>
  <c r="KP9" i="23" s="1"/>
  <c r="DB9" i="23" a="1"/>
  <c r="DB9" i="23" s="1"/>
  <c r="KX9" i="23" s="1"/>
  <c r="DJ9" i="23" a="1"/>
  <c r="DJ9" i="23" s="1"/>
  <c r="LF9" i="23" s="1"/>
  <c r="DR9" i="23" a="1"/>
  <c r="DR9" i="23" s="1"/>
  <c r="LN9" i="23" s="1"/>
  <c r="AG10" i="23" a="1"/>
  <c r="AG10" i="23" s="1"/>
  <c r="IC10" i="23" s="1"/>
  <c r="AW10" i="23" a="1"/>
  <c r="AW10" i="23" s="1"/>
  <c r="IS10" i="23" s="1"/>
  <c r="BE10" i="23" a="1"/>
  <c r="BE10" i="23" s="1"/>
  <c r="JA10" i="23" s="1"/>
  <c r="BM10" i="23" a="1"/>
  <c r="BM10" i="23" s="1"/>
  <c r="JI10" i="23" s="1"/>
  <c r="BU10" i="23" a="1"/>
  <c r="BU10" i="23" s="1"/>
  <c r="JQ10" i="23" s="1"/>
  <c r="CC10" i="23" a="1"/>
  <c r="CC10" i="23" s="1"/>
  <c r="JY10" i="23" s="1"/>
  <c r="CK10" i="23" a="1"/>
  <c r="CK10" i="23" s="1"/>
  <c r="KG10" i="23" s="1"/>
  <c r="CS10" i="23" a="1"/>
  <c r="CS10" i="23" s="1"/>
  <c r="KO10" i="23" s="1"/>
  <c r="DA10" i="23" a="1"/>
  <c r="DA10" i="23" s="1"/>
  <c r="KW10" i="23" s="1"/>
  <c r="DI10" i="23" a="1"/>
  <c r="DI10" i="23" s="1"/>
  <c r="LE10" i="23" s="1"/>
  <c r="DQ10" i="23" a="1"/>
  <c r="DQ10" i="23" s="1"/>
  <c r="LM10" i="23" s="1"/>
  <c r="AF11" i="23" a="1"/>
  <c r="AF11" i="23" s="1"/>
  <c r="IB11" i="23" s="1"/>
  <c r="AN11" i="23" a="1"/>
  <c r="AN11" i="23" s="1"/>
  <c r="IJ11" i="23" s="1"/>
  <c r="AV11" i="23" a="1"/>
  <c r="AV11" i="23" s="1"/>
  <c r="IR11" i="23" s="1"/>
  <c r="BD11" i="23" a="1"/>
  <c r="BD11" i="23" s="1"/>
  <c r="IZ11" i="23" s="1"/>
  <c r="BL11" i="23" a="1"/>
  <c r="BL11" i="23" s="1"/>
  <c r="JH11" i="23" s="1"/>
  <c r="BT11" i="23" a="1"/>
  <c r="BT11" i="23" s="1"/>
  <c r="JP11" i="23" s="1"/>
  <c r="CB11" i="23" a="1"/>
  <c r="CB11" i="23" s="1"/>
  <c r="JX11" i="23" s="1"/>
  <c r="CJ11" i="23" a="1"/>
  <c r="CJ11" i="23" s="1"/>
  <c r="KF11" i="23" s="1"/>
  <c r="CR11" i="23" a="1"/>
  <c r="CR11" i="23" s="1"/>
  <c r="KN11" i="23" s="1"/>
  <c r="CZ11" i="23" a="1"/>
  <c r="CZ11" i="23" s="1"/>
  <c r="KV11" i="23" s="1"/>
  <c r="DH11" i="23" a="1"/>
  <c r="DH11" i="23" s="1"/>
  <c r="LD11" i="23" s="1"/>
  <c r="DP11" i="23" a="1"/>
  <c r="DP11" i="23" s="1"/>
  <c r="LL11" i="23" s="1"/>
  <c r="AE12" i="23" a="1"/>
  <c r="AE12" i="23" s="1"/>
  <c r="IA12" i="23" s="1"/>
  <c r="AM12" i="23" a="1"/>
  <c r="AM12" i="23" s="1"/>
  <c r="II12" i="23" s="1"/>
  <c r="AU12" i="23" a="1"/>
  <c r="AU12" i="23" s="1"/>
  <c r="IQ12" i="23" s="1"/>
  <c r="BC12" i="23" a="1"/>
  <c r="BC12" i="23" s="1"/>
  <c r="IY12" i="23" s="1"/>
  <c r="BK12" i="23" a="1"/>
  <c r="BK12" i="23" s="1"/>
  <c r="JG12" i="23" s="1"/>
  <c r="BS12" i="23" a="1"/>
  <c r="BS12" i="23" s="1"/>
  <c r="JO12" i="23" s="1"/>
  <c r="CA12" i="23" a="1"/>
  <c r="CA12" i="23" s="1"/>
  <c r="JW12" i="23" s="1"/>
  <c r="CI12" i="23" a="1"/>
  <c r="CI12" i="23" s="1"/>
  <c r="KE12" i="23" s="1"/>
  <c r="CQ12" i="23" a="1"/>
  <c r="CQ12" i="23" s="1"/>
  <c r="KM12" i="23" s="1"/>
  <c r="CY12" i="23" a="1"/>
  <c r="CY12" i="23" s="1"/>
  <c r="KU12" i="23" s="1"/>
  <c r="DG12" i="23" a="1"/>
  <c r="DG12" i="23" s="1"/>
  <c r="LC12" i="23" s="1"/>
  <c r="DO12" i="23" a="1"/>
  <c r="DO12" i="23" s="1"/>
  <c r="LK12" i="23" s="1"/>
  <c r="DW12" i="23" a="1"/>
  <c r="DW12" i="23" s="1"/>
  <c r="LS12" i="23" s="1"/>
  <c r="AD13" i="23" a="1"/>
  <c r="AD13" i="23" s="1"/>
  <c r="HZ13" i="23" s="1"/>
  <c r="AL13" i="23" a="1"/>
  <c r="AL13" i="23" s="1"/>
  <c r="IH13" i="23" s="1"/>
  <c r="AT13" i="23" a="1"/>
  <c r="AT13" i="23" s="1"/>
  <c r="IP13" i="23" s="1"/>
  <c r="BB13" i="23" a="1"/>
  <c r="BB13" i="23" s="1"/>
  <c r="IX13" i="23" s="1"/>
  <c r="BJ13" i="23" a="1"/>
  <c r="BJ13" i="23" s="1"/>
  <c r="JF13" i="23" s="1"/>
  <c r="BR13" i="23" a="1"/>
  <c r="BR13" i="23" s="1"/>
  <c r="JN13" i="23" s="1"/>
  <c r="BZ13" i="23" a="1"/>
  <c r="BZ13" i="23" s="1"/>
  <c r="JV13" i="23" s="1"/>
  <c r="CH13" i="23" a="1"/>
  <c r="CH13" i="23" s="1"/>
  <c r="KD13" i="23" s="1"/>
  <c r="CP13" i="23" a="1"/>
  <c r="CP13" i="23" s="1"/>
  <c r="KL13" i="23" s="1"/>
  <c r="CX13" i="23" a="1"/>
  <c r="CX13" i="23" s="1"/>
  <c r="KT13" i="23" s="1"/>
  <c r="DF13" i="23" a="1"/>
  <c r="DF13" i="23" s="1"/>
  <c r="LB13" i="23" s="1"/>
  <c r="DN13" i="23" a="1"/>
  <c r="DN13" i="23" s="1"/>
  <c r="LJ13" i="23" s="1"/>
  <c r="DV13" i="23" a="1"/>
  <c r="DV13" i="23" s="1"/>
  <c r="LR13" i="23" s="1"/>
  <c r="AC14" i="23" a="1"/>
  <c r="AC14" i="23" s="1"/>
  <c r="HY14" i="23" s="1"/>
  <c r="AK14" i="23" a="1"/>
  <c r="AK14" i="23" s="1"/>
  <c r="IG14" i="23" s="1"/>
  <c r="AS14" i="23" a="1"/>
  <c r="AS14" i="23" s="1"/>
  <c r="IO14" i="23" s="1"/>
  <c r="BA14" i="23" a="1"/>
  <c r="BA14" i="23" s="1"/>
  <c r="IW14" i="23" s="1"/>
  <c r="BI14" i="23" a="1"/>
  <c r="BI14" i="23" s="1"/>
  <c r="JE14" i="23" s="1"/>
  <c r="BQ14" i="23" a="1"/>
  <c r="BQ14" i="23" s="1"/>
  <c r="JM14" i="23" s="1"/>
  <c r="BY14" i="23" a="1"/>
  <c r="BY14" i="23" s="1"/>
  <c r="JU14" i="23" s="1"/>
  <c r="CG14" i="23" a="1"/>
  <c r="CG14" i="23" s="1"/>
  <c r="KC14" i="23" s="1"/>
  <c r="CO14" i="23" a="1"/>
  <c r="CO14" i="23" s="1"/>
  <c r="KK14" i="23" s="1"/>
  <c r="CW14" i="23" a="1"/>
  <c r="CW14" i="23" s="1"/>
  <c r="KS14" i="23" s="1"/>
  <c r="DE14" i="23" a="1"/>
  <c r="DE14" i="23" s="1"/>
  <c r="LA14" i="23" s="1"/>
  <c r="DM14" i="23" a="1"/>
  <c r="DM14" i="23" s="1"/>
  <c r="LI14" i="23" s="1"/>
  <c r="DU14" i="23" a="1"/>
  <c r="DU14" i="23" s="1"/>
  <c r="LQ14" i="23" s="1"/>
  <c r="AC15" i="23" a="1"/>
  <c r="AC15" i="23" s="1"/>
  <c r="HY15" i="23" s="1"/>
  <c r="AM15" i="23" a="1"/>
  <c r="AM15" i="23" s="1"/>
  <c r="II15" i="23" s="1"/>
  <c r="AV15" i="23" a="1"/>
  <c r="AV15" i="23" s="1"/>
  <c r="IR15" i="23" s="1"/>
  <c r="BG15" i="23" a="1"/>
  <c r="BG15" i="23" s="1"/>
  <c r="JC15" i="23" s="1"/>
  <c r="BQ15" i="23" a="1"/>
  <c r="BQ15" i="23" s="1"/>
  <c r="JM15" i="23" s="1"/>
  <c r="CB15" i="23" a="1"/>
  <c r="CB15" i="23" s="1"/>
  <c r="JX15" i="23" s="1"/>
  <c r="CM15" i="23" a="1"/>
  <c r="CM15" i="23" s="1"/>
  <c r="KI15" i="23" s="1"/>
  <c r="CX15" i="23" a="1"/>
  <c r="CX15" i="23" s="1"/>
  <c r="KT15" i="23" s="1"/>
  <c r="DJ15" i="23" a="1"/>
  <c r="DJ15" i="23" s="1"/>
  <c r="LF15" i="23" s="1"/>
  <c r="DW15" i="23" a="1"/>
  <c r="DW15" i="23" s="1"/>
  <c r="LS15" i="23" s="1"/>
  <c r="AE16" i="23" a="1"/>
  <c r="AE16" i="23" s="1"/>
  <c r="IA16" i="23" s="1"/>
  <c r="AR16" i="23" a="1"/>
  <c r="AR16" i="23" s="1"/>
  <c r="IN16" i="23" s="1"/>
  <c r="BC16" i="23" a="1"/>
  <c r="BC16" i="23" s="1"/>
  <c r="IY16" i="23" s="1"/>
  <c r="BP16" i="23" a="1"/>
  <c r="BP16" i="23" s="1"/>
  <c r="JL16" i="23" s="1"/>
  <c r="CB16" i="23" a="1"/>
  <c r="CB16" i="23" s="1"/>
  <c r="JX16" i="23" s="1"/>
  <c r="CN16" i="23" a="1"/>
  <c r="CN16" i="23" s="1"/>
  <c r="KJ16" i="23" s="1"/>
  <c r="CZ16" i="23" a="1"/>
  <c r="CZ16" i="23" s="1"/>
  <c r="KV16" i="23" s="1"/>
  <c r="DM16" i="23" a="1"/>
  <c r="DM16" i="23" s="1"/>
  <c r="LI16" i="23" s="1"/>
  <c r="AQ18" i="23" a="1"/>
  <c r="AQ18" i="23" s="1"/>
  <c r="IM18" i="23" s="1"/>
  <c r="BI18" i="23" a="1"/>
  <c r="BI18" i="23" s="1"/>
  <c r="JE18" i="23" s="1"/>
  <c r="CA18" i="23" a="1"/>
  <c r="CA18" i="23" s="1"/>
  <c r="JW18" i="23" s="1"/>
  <c r="CT18" i="23" a="1"/>
  <c r="CT18" i="23" s="1"/>
  <c r="KP18" i="23" s="1"/>
  <c r="DL18" i="23" a="1"/>
  <c r="DL18" i="23" s="1"/>
  <c r="LH18" i="23" s="1"/>
  <c r="AL19" i="23" a="1"/>
  <c r="AL19" i="23" s="1"/>
  <c r="IH19" i="23" s="1"/>
  <c r="BE19" i="23" a="1"/>
  <c r="BE19" i="23" s="1"/>
  <c r="JA19" i="23" s="1"/>
  <c r="BW19" i="23" a="1"/>
  <c r="BW19" i="23" s="1"/>
  <c r="JS19" i="23" s="1"/>
  <c r="CO19" i="23" a="1"/>
  <c r="CO19" i="23" s="1"/>
  <c r="KK19" i="23" s="1"/>
  <c r="DH19" i="23" a="1"/>
  <c r="DH19" i="23" s="1"/>
  <c r="LD19" i="23" s="1"/>
  <c r="AT21" i="23" a="1"/>
  <c r="AT21" i="23" s="1"/>
  <c r="IP21" i="23" s="1"/>
  <c r="BN21" i="23" a="1"/>
  <c r="BN21" i="23" s="1"/>
  <c r="JJ21" i="23" s="1"/>
  <c r="CN21" i="23" a="1"/>
  <c r="CN21" i="23" s="1"/>
  <c r="KJ21" i="23" s="1"/>
  <c r="DO21" i="23" a="1"/>
  <c r="DO21" i="23" s="1"/>
  <c r="LK21" i="23" s="1"/>
  <c r="AC4" i="23" a="1"/>
  <c r="AC4" i="23" s="1"/>
  <c r="HY4" i="23" s="1"/>
  <c r="BI4" i="23" a="1"/>
  <c r="BI4" i="23" s="1"/>
  <c r="JE4" i="23" s="1"/>
  <c r="CO4" i="23" a="1"/>
  <c r="CO4" i="23" s="1"/>
  <c r="KK4" i="23" s="1"/>
  <c r="DU4" i="23" a="1"/>
  <c r="DU4" i="23" s="1"/>
  <c r="LQ4" i="23" s="1"/>
  <c r="BX5" i="23" a="1"/>
  <c r="BX5" i="23" s="1"/>
  <c r="JT5" i="23" s="1"/>
  <c r="AT4" i="23" a="1"/>
  <c r="AT4" i="23" s="1"/>
  <c r="IP4" i="23" s="1"/>
  <c r="BR4" i="23" a="1"/>
  <c r="BR4" i="23" s="1"/>
  <c r="JN4" i="23" s="1"/>
  <c r="CP4" i="23" a="1"/>
  <c r="CP4" i="23" s="1"/>
  <c r="KL4" i="23" s="1"/>
  <c r="DN4" i="23" a="1"/>
  <c r="DN4" i="23" s="1"/>
  <c r="LJ4" i="23" s="1"/>
  <c r="AK5" i="23" a="1"/>
  <c r="AK5" i="23" s="1"/>
  <c r="IG5" i="23" s="1"/>
  <c r="BI5" i="23" a="1"/>
  <c r="BI5" i="23" s="1"/>
  <c r="JE5" i="23" s="1"/>
  <c r="CG5" i="23" a="1"/>
  <c r="CG5" i="23" s="1"/>
  <c r="KC5" i="23" s="1"/>
  <c r="DE5" i="23" a="1"/>
  <c r="DE5" i="23" s="1"/>
  <c r="LA5" i="23" s="1"/>
  <c r="AR6" i="23" a="1"/>
  <c r="AR6" i="23" s="1"/>
  <c r="IN6" i="23" s="1"/>
  <c r="BH6" i="23" a="1"/>
  <c r="BH6" i="23" s="1"/>
  <c r="JD6" i="23" s="1"/>
  <c r="DL6" i="23" a="1"/>
  <c r="DL6" i="23" s="1"/>
  <c r="LH6" i="23" s="1"/>
  <c r="AE4" i="23" a="1"/>
  <c r="AE4" i="23" s="1"/>
  <c r="IA4" i="23" s="1"/>
  <c r="AM4" i="23" a="1"/>
  <c r="AM4" i="23" s="1"/>
  <c r="II4" i="23" s="1"/>
  <c r="BC4" i="23" a="1"/>
  <c r="BC4" i="23" s="1"/>
  <c r="IY4" i="23" s="1"/>
  <c r="BS4" i="23" a="1"/>
  <c r="BS4" i="23" s="1"/>
  <c r="JO4" i="23" s="1"/>
  <c r="CI4" i="23" a="1"/>
  <c r="CI4" i="23" s="1"/>
  <c r="KE4" i="23" s="1"/>
  <c r="CY4" i="23" a="1"/>
  <c r="CY4" i="23" s="1"/>
  <c r="KU4" i="23" s="1"/>
  <c r="DO4" i="23" a="1"/>
  <c r="DO4" i="23" s="1"/>
  <c r="LK4" i="23" s="1"/>
  <c r="AT5" i="23" a="1"/>
  <c r="AT5" i="23" s="1"/>
  <c r="IP5" i="23" s="1"/>
  <c r="BB5" i="23" a="1"/>
  <c r="BB5" i="23" s="1"/>
  <c r="IX5" i="23" s="1"/>
  <c r="BR5" i="23" a="1"/>
  <c r="BR5" i="23" s="1"/>
  <c r="JN5" i="23" s="1"/>
  <c r="CH5" i="23" a="1"/>
  <c r="CH5" i="23" s="1"/>
  <c r="KD5" i="23" s="1"/>
  <c r="CX5" i="23" a="1"/>
  <c r="CX5" i="23" s="1"/>
  <c r="KT5" i="23" s="1"/>
  <c r="DN5" i="23" a="1"/>
  <c r="DN5" i="23" s="1"/>
  <c r="LJ5" i="23" s="1"/>
  <c r="AK6" i="23" a="1"/>
  <c r="AK6" i="23" s="1"/>
  <c r="IG6" i="23" s="1"/>
  <c r="BA6" i="23" a="1"/>
  <c r="BA6" i="23" s="1"/>
  <c r="IW6" i="23" s="1"/>
  <c r="BQ6" i="23" a="1"/>
  <c r="BQ6" i="23" s="1"/>
  <c r="JM6" i="23" s="1"/>
  <c r="CG6" i="23" a="1"/>
  <c r="CG6" i="23" s="1"/>
  <c r="KC6" i="23" s="1"/>
  <c r="CW6" i="23" a="1"/>
  <c r="CW6" i="23" s="1"/>
  <c r="KS6" i="23" s="1"/>
  <c r="DM6" i="23" a="1"/>
  <c r="DM6" i="23" s="1"/>
  <c r="LI6" i="23" s="1"/>
  <c r="AJ7" i="23" a="1"/>
  <c r="AJ7" i="23" s="1"/>
  <c r="IF7" i="23" s="1"/>
  <c r="AZ7" i="23" a="1"/>
  <c r="AZ7" i="23" s="1"/>
  <c r="IV7" i="23" s="1"/>
  <c r="BP7" i="23" a="1"/>
  <c r="BP7" i="23" s="1"/>
  <c r="JL7" i="23" s="1"/>
  <c r="CF7" i="23" a="1"/>
  <c r="CF7" i="23" s="1"/>
  <c r="KB7" i="23" s="1"/>
  <c r="CV7" i="23" a="1"/>
  <c r="CV7" i="23" s="1"/>
  <c r="KR7" i="23" s="1"/>
  <c r="DL7" i="23" a="1"/>
  <c r="DL7" i="23" s="1"/>
  <c r="LH7" i="23" s="1"/>
  <c r="AH9" i="23" a="1"/>
  <c r="AH9" i="23" s="1"/>
  <c r="ID9" i="23" s="1"/>
  <c r="AX9" i="23" a="1"/>
  <c r="AX9" i="23" s="1"/>
  <c r="IT9" i="23" s="1"/>
  <c r="BV9" i="23" a="1"/>
  <c r="BV9" i="23" s="1"/>
  <c r="JR9" i="23" s="1"/>
  <c r="CL9" i="23" a="1"/>
  <c r="CL9" i="23" s="1"/>
  <c r="KH9" i="23" s="1"/>
  <c r="AO10" i="23" a="1"/>
  <c r="AO10" i="23" s="1"/>
  <c r="IK10" i="23" s="1"/>
  <c r="AF4" i="23" a="1"/>
  <c r="AF4" i="23" s="1"/>
  <c r="IB4" i="23" s="1"/>
  <c r="AN4" i="23" a="1"/>
  <c r="AN4" i="23" s="1"/>
  <c r="IJ4" i="23" s="1"/>
  <c r="AV4" i="23" a="1"/>
  <c r="AV4" i="23" s="1"/>
  <c r="IR4" i="23" s="1"/>
  <c r="BD4" i="23" a="1"/>
  <c r="BD4" i="23" s="1"/>
  <c r="IZ4" i="23" s="1"/>
  <c r="BL4" i="23" a="1"/>
  <c r="BL4" i="23" s="1"/>
  <c r="JH4" i="23" s="1"/>
  <c r="BT4" i="23" a="1"/>
  <c r="BT4" i="23" s="1"/>
  <c r="JP4" i="23" s="1"/>
  <c r="CB4" i="23" a="1"/>
  <c r="CB4" i="23" s="1"/>
  <c r="JX4" i="23" s="1"/>
  <c r="CJ4" i="23" a="1"/>
  <c r="CJ4" i="23" s="1"/>
  <c r="KF4" i="23" s="1"/>
  <c r="CR4" i="23" a="1"/>
  <c r="CR4" i="23" s="1"/>
  <c r="KN4" i="23" s="1"/>
  <c r="CZ4" i="23" a="1"/>
  <c r="CZ4" i="23" s="1"/>
  <c r="KV4" i="23" s="1"/>
  <c r="DH4" i="23" a="1"/>
  <c r="DH4" i="23" s="1"/>
  <c r="LD4" i="23" s="1"/>
  <c r="AE5" i="23" a="1"/>
  <c r="AE5" i="23" s="1"/>
  <c r="IA5" i="23" s="1"/>
  <c r="AM5" i="23" a="1"/>
  <c r="AM5" i="23" s="1"/>
  <c r="II5" i="23" s="1"/>
  <c r="AU5" i="23" a="1"/>
  <c r="AU5" i="23" s="1"/>
  <c r="IQ5" i="23" s="1"/>
  <c r="BC5" i="23" a="1"/>
  <c r="BC5" i="23" s="1"/>
  <c r="IY5" i="23" s="1"/>
  <c r="BK5" i="23" a="1"/>
  <c r="BK5" i="23" s="1"/>
  <c r="JG5" i="23" s="1"/>
  <c r="BS5" i="23" a="1"/>
  <c r="BS5" i="23" s="1"/>
  <c r="JO5" i="23" s="1"/>
  <c r="CA5" i="23" a="1"/>
  <c r="CA5" i="23" s="1"/>
  <c r="JW5" i="23" s="1"/>
  <c r="CI5" i="23" a="1"/>
  <c r="CI5" i="23" s="1"/>
  <c r="KE5" i="23" s="1"/>
  <c r="CQ5" i="23" a="1"/>
  <c r="CQ5" i="23" s="1"/>
  <c r="KM5" i="23" s="1"/>
  <c r="CY5" i="23" a="1"/>
  <c r="CY5" i="23" s="1"/>
  <c r="KU5" i="23" s="1"/>
  <c r="DG5" i="23" a="1"/>
  <c r="DG5" i="23" s="1"/>
  <c r="LC5" i="23" s="1"/>
  <c r="DO5" i="23" a="1"/>
  <c r="DO5" i="23" s="1"/>
  <c r="LK5" i="23" s="1"/>
  <c r="AD6" i="23" a="1"/>
  <c r="AD6" i="23" s="1"/>
  <c r="HZ6" i="23" s="1"/>
  <c r="AL6" i="23" a="1"/>
  <c r="AL6" i="23" s="1"/>
  <c r="IH6" i="23" s="1"/>
  <c r="AT6" i="23" a="1"/>
  <c r="AT6" i="23" s="1"/>
  <c r="IP6" i="23" s="1"/>
  <c r="BB6" i="23" a="1"/>
  <c r="BB6" i="23" s="1"/>
  <c r="IX6" i="23" s="1"/>
  <c r="BJ6" i="23" a="1"/>
  <c r="BJ6" i="23" s="1"/>
  <c r="JF6" i="23" s="1"/>
  <c r="BR6" i="23" a="1"/>
  <c r="BR6" i="23" s="1"/>
  <c r="JN6" i="23" s="1"/>
  <c r="BZ6" i="23" a="1"/>
  <c r="BZ6" i="23" s="1"/>
  <c r="JV6" i="23" s="1"/>
  <c r="CH6" i="23" a="1"/>
  <c r="CH6" i="23" s="1"/>
  <c r="KD6" i="23" s="1"/>
  <c r="CP6" i="23" a="1"/>
  <c r="CP6" i="23" s="1"/>
  <c r="KL6" i="23" s="1"/>
  <c r="CX6" i="23" a="1"/>
  <c r="CX6" i="23" s="1"/>
  <c r="KT6" i="23" s="1"/>
  <c r="DF6" i="23" a="1"/>
  <c r="DF6" i="23" s="1"/>
  <c r="LB6" i="23" s="1"/>
  <c r="DN6" i="23" a="1"/>
  <c r="DN6" i="23" s="1"/>
  <c r="LJ6" i="23" s="1"/>
  <c r="AC7" i="23" a="1"/>
  <c r="AC7" i="23" s="1"/>
  <c r="HY7" i="23" s="1"/>
  <c r="AK7" i="23" a="1"/>
  <c r="AK7" i="23" s="1"/>
  <c r="IG7" i="23" s="1"/>
  <c r="AS7" i="23" a="1"/>
  <c r="AS7" i="23" s="1"/>
  <c r="IO7" i="23" s="1"/>
  <c r="BA7" i="23" a="1"/>
  <c r="BA7" i="23" s="1"/>
  <c r="IW7" i="23" s="1"/>
  <c r="BI7" i="23" a="1"/>
  <c r="BI7" i="23" s="1"/>
  <c r="JE7" i="23" s="1"/>
  <c r="BQ7" i="23" a="1"/>
  <c r="BQ7" i="23" s="1"/>
  <c r="JM7" i="23" s="1"/>
  <c r="BY7" i="23" a="1"/>
  <c r="BY7" i="23" s="1"/>
  <c r="JU7" i="23" s="1"/>
  <c r="CG7" i="23" a="1"/>
  <c r="CG7" i="23" s="1"/>
  <c r="KC7" i="23" s="1"/>
  <c r="CO7" i="23" a="1"/>
  <c r="CO7" i="23" s="1"/>
  <c r="KK7" i="23" s="1"/>
  <c r="CW7" i="23" a="1"/>
  <c r="CW7" i="23" s="1"/>
  <c r="KS7" i="23" s="1"/>
  <c r="DE7" i="23" a="1"/>
  <c r="DE7" i="23" s="1"/>
  <c r="LA7" i="23" s="1"/>
  <c r="DM7" i="23" a="1"/>
  <c r="DM7" i="23" s="1"/>
  <c r="LI7" i="23" s="1"/>
  <c r="AJ8" i="23" a="1"/>
  <c r="AJ8" i="23" s="1"/>
  <c r="IF8" i="23" s="1"/>
  <c r="AR8" i="23" a="1"/>
  <c r="AR8" i="23" s="1"/>
  <c r="IN8" i="23" s="1"/>
  <c r="AZ8" i="23" a="1"/>
  <c r="AZ8" i="23" s="1"/>
  <c r="IV8" i="23" s="1"/>
  <c r="BH8" i="23" a="1"/>
  <c r="BH8" i="23" s="1"/>
  <c r="JD8" i="23" s="1"/>
  <c r="BP8" i="23" a="1"/>
  <c r="BP8" i="23" s="1"/>
  <c r="JL8" i="23" s="1"/>
  <c r="BX8" i="23" a="1"/>
  <c r="BX8" i="23" s="1"/>
  <c r="JT8" i="23" s="1"/>
  <c r="CF8" i="23" a="1"/>
  <c r="CF8" i="23" s="1"/>
  <c r="KB8" i="23" s="1"/>
  <c r="CN8" i="23" a="1"/>
  <c r="CN8" i="23" s="1"/>
  <c r="KJ8" i="23" s="1"/>
  <c r="CV8" i="23" a="1"/>
  <c r="CV8" i="23" s="1"/>
  <c r="KR8" i="23" s="1"/>
  <c r="DD8" i="23" a="1"/>
  <c r="DD8" i="23" s="1"/>
  <c r="KZ8" i="23" s="1"/>
  <c r="DL8" i="23" a="1"/>
  <c r="DL8" i="23" s="1"/>
  <c r="LH8" i="23" s="1"/>
  <c r="AB9" i="23" a="1"/>
  <c r="AB9" i="23" s="1"/>
  <c r="HX9" i="23" s="1"/>
  <c r="AI9" i="23" a="1"/>
  <c r="AI9" i="23" s="1"/>
  <c r="IE9" i="23" s="1"/>
  <c r="AQ9" i="23" a="1"/>
  <c r="AQ9" i="23" s="1"/>
  <c r="IM9" i="23" s="1"/>
  <c r="AY9" i="23" a="1"/>
  <c r="AY9" i="23" s="1"/>
  <c r="IU9" i="23" s="1"/>
  <c r="BG9" i="23" a="1"/>
  <c r="BG9" i="23" s="1"/>
  <c r="JC9" i="23" s="1"/>
  <c r="BO9" i="23" a="1"/>
  <c r="BO9" i="23" s="1"/>
  <c r="JK9" i="23" s="1"/>
  <c r="BW9" i="23" a="1"/>
  <c r="BW9" i="23" s="1"/>
  <c r="JS9" i="23" s="1"/>
  <c r="CE9" i="23" a="1"/>
  <c r="CE9" i="23" s="1"/>
  <c r="KA9" i="23" s="1"/>
  <c r="CM9" i="23" a="1"/>
  <c r="CM9" i="23" s="1"/>
  <c r="KI9" i="23" s="1"/>
  <c r="CU9" i="23" a="1"/>
  <c r="CU9" i="23" s="1"/>
  <c r="KQ9" i="23" s="1"/>
  <c r="DC9" i="23" a="1"/>
  <c r="DC9" i="23" s="1"/>
  <c r="KY9" i="23" s="1"/>
  <c r="DK9" i="23" a="1"/>
  <c r="DK9" i="23" s="1"/>
  <c r="LG9" i="23" s="1"/>
  <c r="AH10" i="23" a="1"/>
  <c r="AH10" i="23" s="1"/>
  <c r="ID10" i="23" s="1"/>
  <c r="AP10" i="23" a="1"/>
  <c r="AP10" i="23" s="1"/>
  <c r="IL10" i="23" s="1"/>
  <c r="AX10" i="23" a="1"/>
  <c r="AX10" i="23" s="1"/>
  <c r="IT10" i="23" s="1"/>
  <c r="BF10" i="23" a="1"/>
  <c r="BF10" i="23" s="1"/>
  <c r="JB10" i="23" s="1"/>
  <c r="BN10" i="23" a="1"/>
  <c r="BN10" i="23" s="1"/>
  <c r="JJ10" i="23" s="1"/>
  <c r="BV10" i="23" a="1"/>
  <c r="BV10" i="23" s="1"/>
  <c r="JR10" i="23" s="1"/>
  <c r="CD10" i="23" a="1"/>
  <c r="CD10" i="23" s="1"/>
  <c r="JZ10" i="23" s="1"/>
  <c r="CL10" i="23" a="1"/>
  <c r="CL10" i="23" s="1"/>
  <c r="KH10" i="23" s="1"/>
  <c r="CT10" i="23" a="1"/>
  <c r="CT10" i="23" s="1"/>
  <c r="KP10" i="23" s="1"/>
  <c r="DB10" i="23" a="1"/>
  <c r="DB10" i="23" s="1"/>
  <c r="KX10" i="23" s="1"/>
  <c r="DJ10" i="23" a="1"/>
  <c r="DJ10" i="23" s="1"/>
  <c r="LF10" i="23" s="1"/>
  <c r="AG11" i="23" a="1"/>
  <c r="AG11" i="23" s="1"/>
  <c r="IC11" i="23" s="1"/>
  <c r="AO11" i="23" a="1"/>
  <c r="AO11" i="23" s="1"/>
  <c r="IK11" i="23" s="1"/>
  <c r="AW11" i="23" a="1"/>
  <c r="AW11" i="23" s="1"/>
  <c r="IS11" i="23" s="1"/>
  <c r="BE11" i="23" a="1"/>
  <c r="BE11" i="23" s="1"/>
  <c r="JA11" i="23" s="1"/>
  <c r="BM11" i="23" a="1"/>
  <c r="BM11" i="23" s="1"/>
  <c r="JI11" i="23" s="1"/>
  <c r="BU11" i="23" a="1"/>
  <c r="BU11" i="23" s="1"/>
  <c r="JQ11" i="23" s="1"/>
  <c r="CC11" i="23" a="1"/>
  <c r="CC11" i="23" s="1"/>
  <c r="JY11" i="23" s="1"/>
  <c r="CK11" i="23" a="1"/>
  <c r="CK11" i="23" s="1"/>
  <c r="KG11" i="23" s="1"/>
  <c r="CS11" i="23" a="1"/>
  <c r="CS11" i="23" s="1"/>
  <c r="KO11" i="23" s="1"/>
  <c r="DA11" i="23" a="1"/>
  <c r="DA11" i="23" s="1"/>
  <c r="KW11" i="23" s="1"/>
  <c r="DI11" i="23" a="1"/>
  <c r="DI11" i="23" s="1"/>
  <c r="LE11" i="23" s="1"/>
  <c r="AF12" i="23" a="1"/>
  <c r="AF12" i="23" s="1"/>
  <c r="IB12" i="23" s="1"/>
  <c r="AN12" i="23" a="1"/>
  <c r="AN12" i="23" s="1"/>
  <c r="IJ12" i="23" s="1"/>
  <c r="AV12" i="23" a="1"/>
  <c r="AV12" i="23" s="1"/>
  <c r="IR12" i="23" s="1"/>
  <c r="BD12" i="23" a="1"/>
  <c r="BD12" i="23" s="1"/>
  <c r="IZ12" i="23" s="1"/>
  <c r="BL12" i="23" a="1"/>
  <c r="BL12" i="23" s="1"/>
  <c r="JH12" i="23" s="1"/>
  <c r="BT12" i="23" a="1"/>
  <c r="BT12" i="23" s="1"/>
  <c r="JP12" i="23" s="1"/>
  <c r="CB12" i="23" a="1"/>
  <c r="CB12" i="23" s="1"/>
  <c r="JX12" i="23" s="1"/>
  <c r="CJ12" i="23" a="1"/>
  <c r="CJ12" i="23" s="1"/>
  <c r="KF12" i="23" s="1"/>
  <c r="CR12" i="23" a="1"/>
  <c r="CR12" i="23" s="1"/>
  <c r="KN12" i="23" s="1"/>
  <c r="CZ12" i="23" a="1"/>
  <c r="CZ12" i="23" s="1"/>
  <c r="KV12" i="23" s="1"/>
  <c r="DH12" i="23" a="1"/>
  <c r="DH12" i="23" s="1"/>
  <c r="LD12" i="23" s="1"/>
  <c r="AE13" i="23" a="1"/>
  <c r="AE13" i="23" s="1"/>
  <c r="IA13" i="23" s="1"/>
  <c r="AM13" i="23" a="1"/>
  <c r="AM13" i="23" s="1"/>
  <c r="II13" i="23" s="1"/>
  <c r="AU13" i="23" a="1"/>
  <c r="AU13" i="23" s="1"/>
  <c r="IQ13" i="23" s="1"/>
  <c r="BC13" i="23" a="1"/>
  <c r="BC13" i="23" s="1"/>
  <c r="IY13" i="23" s="1"/>
  <c r="BK13" i="23" a="1"/>
  <c r="BK13" i="23" s="1"/>
  <c r="JG13" i="23" s="1"/>
  <c r="BS13" i="23" a="1"/>
  <c r="BS13" i="23" s="1"/>
  <c r="JO13" i="23" s="1"/>
  <c r="CA13" i="23" a="1"/>
  <c r="CA13" i="23" s="1"/>
  <c r="JW13" i="23" s="1"/>
  <c r="CI13" i="23" a="1"/>
  <c r="CI13" i="23" s="1"/>
  <c r="KE13" i="23" s="1"/>
  <c r="CQ13" i="23" a="1"/>
  <c r="CQ13" i="23" s="1"/>
  <c r="KM13" i="23" s="1"/>
  <c r="CY13" i="23" a="1"/>
  <c r="CY13" i="23" s="1"/>
  <c r="KU13" i="23" s="1"/>
  <c r="DG13" i="23" a="1"/>
  <c r="DG13" i="23" s="1"/>
  <c r="LC13" i="23" s="1"/>
  <c r="DO13" i="23" a="1"/>
  <c r="DO13" i="23" s="1"/>
  <c r="LK13" i="23" s="1"/>
  <c r="AD14" i="23" a="1"/>
  <c r="AD14" i="23" s="1"/>
  <c r="HZ14" i="23" s="1"/>
  <c r="AL14" i="23" a="1"/>
  <c r="AL14" i="23" s="1"/>
  <c r="IH14" i="23" s="1"/>
  <c r="AT14" i="23" a="1"/>
  <c r="AT14" i="23" s="1"/>
  <c r="IP14" i="23" s="1"/>
  <c r="BB14" i="23" a="1"/>
  <c r="BB14" i="23" s="1"/>
  <c r="IX14" i="23" s="1"/>
  <c r="BJ14" i="23" a="1"/>
  <c r="BJ14" i="23" s="1"/>
  <c r="JF14" i="23" s="1"/>
  <c r="BR14" i="23" a="1"/>
  <c r="BR14" i="23" s="1"/>
  <c r="JN14" i="23" s="1"/>
  <c r="BZ14" i="23" a="1"/>
  <c r="BZ14" i="23" s="1"/>
  <c r="JV14" i="23" s="1"/>
  <c r="CH14" i="23" a="1"/>
  <c r="CH14" i="23" s="1"/>
  <c r="KD14" i="23" s="1"/>
  <c r="CP14" i="23" a="1"/>
  <c r="CP14" i="23" s="1"/>
  <c r="KL14" i="23" s="1"/>
  <c r="CX14" i="23" a="1"/>
  <c r="CX14" i="23" s="1"/>
  <c r="KT14" i="23" s="1"/>
  <c r="DF14" i="23" a="1"/>
  <c r="DF14" i="23" s="1"/>
  <c r="LB14" i="23" s="1"/>
  <c r="DN14" i="23" a="1"/>
  <c r="DN14" i="23" s="1"/>
  <c r="LJ14" i="23" s="1"/>
  <c r="DV14" i="23" a="1"/>
  <c r="DV14" i="23" s="1"/>
  <c r="LR14" i="23" s="1"/>
  <c r="AE15" i="23" a="1"/>
  <c r="AE15" i="23" s="1"/>
  <c r="IA15" i="23" s="1"/>
  <c r="AN15" i="23" a="1"/>
  <c r="AN15" i="23" s="1"/>
  <c r="IJ15" i="23" s="1"/>
  <c r="AW15" i="23" a="1"/>
  <c r="AW15" i="23" s="1"/>
  <c r="IS15" i="23" s="1"/>
  <c r="BH15" i="23" a="1"/>
  <c r="BH15" i="23" s="1"/>
  <c r="JD15" i="23" s="1"/>
  <c r="BS15" i="23" a="1"/>
  <c r="BS15" i="23" s="1"/>
  <c r="JO15" i="23" s="1"/>
  <c r="CC15" i="23" a="1"/>
  <c r="CC15" i="23" s="1"/>
  <c r="JY15" i="23" s="1"/>
  <c r="CN15" i="23" a="1"/>
  <c r="CN15" i="23" s="1"/>
  <c r="KJ15" i="23" s="1"/>
  <c r="CZ15" i="23" a="1"/>
  <c r="CZ15" i="23" s="1"/>
  <c r="KV15" i="23" s="1"/>
  <c r="DL15" i="23" a="1"/>
  <c r="DL15" i="23" s="1"/>
  <c r="LH15" i="23" s="1"/>
  <c r="AF16" i="23" a="1"/>
  <c r="AF16" i="23" s="1"/>
  <c r="IB16" i="23" s="1"/>
  <c r="AS16" i="23" a="1"/>
  <c r="AS16" i="23" s="1"/>
  <c r="IO16" i="23" s="1"/>
  <c r="BE16" i="23" a="1"/>
  <c r="BE16" i="23" s="1"/>
  <c r="JA16" i="23" s="1"/>
  <c r="BQ16" i="23" a="1"/>
  <c r="BQ16" i="23" s="1"/>
  <c r="JM16" i="23" s="1"/>
  <c r="CC16" i="23" a="1"/>
  <c r="CC16" i="23" s="1"/>
  <c r="JY16" i="23" s="1"/>
  <c r="CP16" i="23" a="1"/>
  <c r="CP16" i="23" s="1"/>
  <c r="KL16" i="23" s="1"/>
  <c r="DA16" i="23" a="1"/>
  <c r="DA16" i="23" s="1"/>
  <c r="KW16" i="23" s="1"/>
  <c r="DN16" i="23" a="1"/>
  <c r="DN16" i="23" s="1"/>
  <c r="LJ16" i="23" s="1"/>
  <c r="AR18" i="23" a="1"/>
  <c r="AR18" i="23" s="1"/>
  <c r="IN18" i="23" s="1"/>
  <c r="BJ18" i="23" a="1"/>
  <c r="BJ18" i="23" s="1"/>
  <c r="JF18" i="23" s="1"/>
  <c r="CC18" i="23" a="1"/>
  <c r="CC18" i="23" s="1"/>
  <c r="JY18" i="23" s="1"/>
  <c r="CU18" i="23" a="1"/>
  <c r="CU18" i="23" s="1"/>
  <c r="KQ18" i="23" s="1"/>
  <c r="DM18" i="23" a="1"/>
  <c r="DM18" i="23" s="1"/>
  <c r="LI18" i="23" s="1"/>
  <c r="AO19" i="23" a="1"/>
  <c r="AO19" i="23" s="1"/>
  <c r="IK19" i="23" s="1"/>
  <c r="BG19" i="23" a="1"/>
  <c r="BG19" i="23" s="1"/>
  <c r="JC19" i="23" s="1"/>
  <c r="BY19" i="23" a="1"/>
  <c r="BY19" i="23" s="1"/>
  <c r="JU19" i="23" s="1"/>
  <c r="CR19" i="23" a="1"/>
  <c r="CR19" i="23" s="1"/>
  <c r="KN19" i="23" s="1"/>
  <c r="DJ19" i="23" a="1"/>
  <c r="DJ19" i="23" s="1"/>
  <c r="LF19" i="23" s="1"/>
  <c r="AU21" i="23" a="1"/>
  <c r="AU21" i="23" s="1"/>
  <c r="IQ21" i="23" s="1"/>
  <c r="BU21" i="23" a="1"/>
  <c r="BU21" i="23" s="1"/>
  <c r="JQ21" i="23" s="1"/>
  <c r="CP21" i="23" a="1"/>
  <c r="CP21" i="23" s="1"/>
  <c r="KL21" i="23" s="1"/>
  <c r="DP21" i="23" a="1"/>
  <c r="DP21" i="23" s="1"/>
  <c r="LL21" i="23" s="1"/>
  <c r="AK23" i="23" a="1"/>
  <c r="AK23" i="23" s="1"/>
  <c r="IG23" i="23" s="1"/>
  <c r="AT23" i="23" a="1"/>
  <c r="AT23" i="23" s="1"/>
  <c r="IP23" i="23" s="1"/>
  <c r="BC23" i="23" a="1"/>
  <c r="BC23" i="23" s="1"/>
  <c r="IY23" i="23" s="1"/>
  <c r="BL23" i="23" a="1"/>
  <c r="BL23" i="23" s="1"/>
  <c r="JH23" i="23" s="1"/>
  <c r="BU23" i="23" a="1"/>
  <c r="BU23" i="23" s="1"/>
  <c r="JQ23" i="23" s="1"/>
  <c r="CD23" i="23" a="1"/>
  <c r="CD23" i="23" s="1"/>
  <c r="JZ23" i="23" s="1"/>
  <c r="CN23" i="23" a="1"/>
  <c r="CN23" i="23" s="1"/>
  <c r="KJ23" i="23" s="1"/>
  <c r="CW23" i="23" a="1"/>
  <c r="CW23" i="23" s="1"/>
  <c r="KS23" i="23" s="1"/>
  <c r="DF23" i="23" a="1"/>
  <c r="DF23" i="23" s="1"/>
  <c r="LB23" i="23" s="1"/>
  <c r="AI25" i="23" a="1"/>
  <c r="AI25" i="23" s="1"/>
  <c r="IE25" i="23" s="1"/>
  <c r="AR25" i="23" a="1"/>
  <c r="AR25" i="23" s="1"/>
  <c r="IN25" i="23" s="1"/>
  <c r="BA25" i="23" a="1"/>
  <c r="BA25" i="23" s="1"/>
  <c r="IW25" i="23" s="1"/>
  <c r="BJ25" i="23" a="1"/>
  <c r="BJ25" i="23" s="1"/>
  <c r="JF25" i="23" s="1"/>
  <c r="BS25" i="23" a="1"/>
  <c r="BS25" i="23" s="1"/>
  <c r="JO25" i="23" s="1"/>
  <c r="CB25" i="23" a="1"/>
  <c r="CB25" i="23" s="1"/>
  <c r="JX25" i="23" s="1"/>
  <c r="CL25" i="23" a="1"/>
  <c r="CL25" i="23" s="1"/>
  <c r="KH25" i="23" s="1"/>
  <c r="CU25" i="23" a="1"/>
  <c r="CU25" i="23" s="1"/>
  <c r="KQ25" i="23" s="1"/>
  <c r="DD25" i="23" a="1"/>
  <c r="DD25" i="23" s="1"/>
  <c r="KZ25" i="23" s="1"/>
  <c r="DM25" i="23" a="1"/>
  <c r="DM25" i="23" s="1"/>
  <c r="LI25" i="23" s="1"/>
  <c r="DV25" i="23" a="1"/>
  <c r="DV25" i="23" s="1"/>
  <c r="LR25" i="23" s="1"/>
  <c r="DV28" i="23" a="1"/>
  <c r="DV28" i="23" s="1"/>
  <c r="LR28" i="23" s="1"/>
  <c r="DN28" i="23" a="1"/>
  <c r="DN28" i="23" s="1"/>
  <c r="LJ28" i="23" s="1"/>
  <c r="DF28" i="23" a="1"/>
  <c r="DF28" i="23" s="1"/>
  <c r="LB28" i="23" s="1"/>
  <c r="CX28" i="23" a="1"/>
  <c r="CX28" i="23" s="1"/>
  <c r="KT28" i="23" s="1"/>
  <c r="CP28" i="23" a="1"/>
  <c r="CP28" i="23" s="1"/>
  <c r="KL28" i="23" s="1"/>
  <c r="CH28" i="23" a="1"/>
  <c r="CH28" i="23" s="1"/>
  <c r="KD28" i="23" s="1"/>
  <c r="BZ28" i="23" a="1"/>
  <c r="BZ28" i="23" s="1"/>
  <c r="JV28" i="23" s="1"/>
  <c r="BR28" i="23" a="1"/>
  <c r="BR28" i="23" s="1"/>
  <c r="JN28" i="23" s="1"/>
  <c r="BJ28" i="23" a="1"/>
  <c r="BJ28" i="23" s="1"/>
  <c r="JF28" i="23" s="1"/>
  <c r="BB28" i="23" a="1"/>
  <c r="BB28" i="23" s="1"/>
  <c r="IX28" i="23" s="1"/>
  <c r="AT28" i="23" a="1"/>
  <c r="AT28" i="23" s="1"/>
  <c r="IP28" i="23" s="1"/>
  <c r="AL28" i="23" a="1"/>
  <c r="AL28" i="23" s="1"/>
  <c r="IH28" i="23" s="1"/>
  <c r="AD28" i="23" a="1"/>
  <c r="AD28" i="23" s="1"/>
  <c r="HZ28" i="23" s="1"/>
  <c r="AK28" i="23" a="1"/>
  <c r="AK28" i="23" s="1"/>
  <c r="IG28" i="23" s="1"/>
  <c r="AU28" i="23" a="1"/>
  <c r="AU28" i="23" s="1"/>
  <c r="IQ28" i="23" s="1"/>
  <c r="BD28" i="23" a="1"/>
  <c r="BD28" i="23" s="1"/>
  <c r="IZ28" i="23" s="1"/>
  <c r="BM28" i="23" a="1"/>
  <c r="BM28" i="23" s="1"/>
  <c r="JI28" i="23" s="1"/>
  <c r="BV28" i="23" a="1"/>
  <c r="BV28" i="23" s="1"/>
  <c r="JR28" i="23" s="1"/>
  <c r="CE28" i="23" a="1"/>
  <c r="CE28" i="23" s="1"/>
  <c r="KA28" i="23" s="1"/>
  <c r="CN28" i="23" a="1"/>
  <c r="CN28" i="23" s="1"/>
  <c r="KJ28" i="23" s="1"/>
  <c r="CW28" i="23" a="1"/>
  <c r="CW28" i="23" s="1"/>
  <c r="KS28" i="23" s="1"/>
  <c r="DG28" i="23" a="1"/>
  <c r="DG28" i="23" s="1"/>
  <c r="LC28" i="23" s="1"/>
  <c r="DP28" i="23" a="1"/>
  <c r="DP28" i="23" s="1"/>
  <c r="LL28" i="23" s="1"/>
  <c r="DS32" i="23" a="1"/>
  <c r="DS32" i="23" s="1"/>
  <c r="LO32" i="23" s="1"/>
  <c r="DK32" i="23" a="1"/>
  <c r="DK32" i="23" s="1"/>
  <c r="LG32" i="23" s="1"/>
  <c r="DC32" i="23" a="1"/>
  <c r="DC32" i="23" s="1"/>
  <c r="KY32" i="23" s="1"/>
  <c r="CU32" i="23" a="1"/>
  <c r="CU32" i="23" s="1"/>
  <c r="KQ32" i="23" s="1"/>
  <c r="CM32" i="23" a="1"/>
  <c r="CM32" i="23" s="1"/>
  <c r="KI32" i="23" s="1"/>
  <c r="CE32" i="23" a="1"/>
  <c r="CE32" i="23" s="1"/>
  <c r="KA32" i="23" s="1"/>
  <c r="BW32" i="23" a="1"/>
  <c r="BW32" i="23" s="1"/>
  <c r="JS32" i="23" s="1"/>
  <c r="BO32" i="23" a="1"/>
  <c r="BO32" i="23" s="1"/>
  <c r="JK32" i="23" s="1"/>
  <c r="BG32" i="23" a="1"/>
  <c r="BG32" i="23" s="1"/>
  <c r="JC32" i="23" s="1"/>
  <c r="AY32" i="23" a="1"/>
  <c r="AY32" i="23" s="1"/>
  <c r="IU32" i="23" s="1"/>
  <c r="AQ32" i="23" a="1"/>
  <c r="AQ32" i="23" s="1"/>
  <c r="IM32" i="23" s="1"/>
  <c r="AI32" i="23" a="1"/>
  <c r="AI32" i="23" s="1"/>
  <c r="IE32" i="23" s="1"/>
  <c r="AB32" i="23" a="1"/>
  <c r="AB32" i="23" s="1"/>
  <c r="HX32" i="23" s="1"/>
  <c r="DR32" i="23" a="1"/>
  <c r="DR32" i="23" s="1"/>
  <c r="LN32" i="23" s="1"/>
  <c r="DJ32" i="23" a="1"/>
  <c r="DJ32" i="23" s="1"/>
  <c r="LF32" i="23" s="1"/>
  <c r="DB32" i="23" a="1"/>
  <c r="DB32" i="23" s="1"/>
  <c r="KX32" i="23" s="1"/>
  <c r="CT32" i="23" a="1"/>
  <c r="CT32" i="23" s="1"/>
  <c r="KP32" i="23" s="1"/>
  <c r="CL32" i="23" a="1"/>
  <c r="CL32" i="23" s="1"/>
  <c r="KH32" i="23" s="1"/>
  <c r="CD32" i="23" a="1"/>
  <c r="CD32" i="23" s="1"/>
  <c r="JZ32" i="23" s="1"/>
  <c r="BV32" i="23" a="1"/>
  <c r="BV32" i="23" s="1"/>
  <c r="JR32" i="23" s="1"/>
  <c r="BN32" i="23" a="1"/>
  <c r="BN32" i="23" s="1"/>
  <c r="JJ32" i="23" s="1"/>
  <c r="BF32" i="23" a="1"/>
  <c r="BF32" i="23" s="1"/>
  <c r="JB32" i="23" s="1"/>
  <c r="AX32" i="23" a="1"/>
  <c r="AX32" i="23" s="1"/>
  <c r="IT32" i="23" s="1"/>
  <c r="AP32" i="23" a="1"/>
  <c r="AP32" i="23" s="1"/>
  <c r="IL32" i="23" s="1"/>
  <c r="AH32" i="23" a="1"/>
  <c r="AH32" i="23" s="1"/>
  <c r="ID32" i="23" s="1"/>
  <c r="DV32" i="23" a="1"/>
  <c r="DV32" i="23" s="1"/>
  <c r="LR32" i="23" s="1"/>
  <c r="DN32" i="23" a="1"/>
  <c r="DN32" i="23" s="1"/>
  <c r="LJ32" i="23" s="1"/>
  <c r="DF32" i="23" a="1"/>
  <c r="DF32" i="23" s="1"/>
  <c r="LB32" i="23" s="1"/>
  <c r="CX32" i="23" a="1"/>
  <c r="CX32" i="23" s="1"/>
  <c r="KT32" i="23" s="1"/>
  <c r="CP32" i="23" a="1"/>
  <c r="CP32" i="23" s="1"/>
  <c r="KL32" i="23" s="1"/>
  <c r="CH32" i="23" a="1"/>
  <c r="CH32" i="23" s="1"/>
  <c r="KD32" i="23" s="1"/>
  <c r="BZ32" i="23" a="1"/>
  <c r="BZ32" i="23" s="1"/>
  <c r="JV32" i="23" s="1"/>
  <c r="BR32" i="23" a="1"/>
  <c r="BR32" i="23" s="1"/>
  <c r="JN32" i="23" s="1"/>
  <c r="BJ32" i="23" a="1"/>
  <c r="BJ32" i="23" s="1"/>
  <c r="JF32" i="23" s="1"/>
  <c r="BB32" i="23" a="1"/>
  <c r="BB32" i="23" s="1"/>
  <c r="IX32" i="23" s="1"/>
  <c r="AT32" i="23" a="1"/>
  <c r="AT32" i="23" s="1"/>
  <c r="IP32" i="23" s="1"/>
  <c r="AL32" i="23" a="1"/>
  <c r="AL32" i="23" s="1"/>
  <c r="IH32" i="23" s="1"/>
  <c r="AD32" i="23" a="1"/>
  <c r="AD32" i="23" s="1"/>
  <c r="HZ32" i="23" s="1"/>
  <c r="AC32" i="23" a="1"/>
  <c r="AC32" i="23" s="1"/>
  <c r="HY32" i="23" s="1"/>
  <c r="AO32" i="23" a="1"/>
  <c r="AO32" i="23" s="1"/>
  <c r="IK32" i="23" s="1"/>
  <c r="BC32" i="23" a="1"/>
  <c r="BC32" i="23" s="1"/>
  <c r="IY32" i="23" s="1"/>
  <c r="BP32" i="23" a="1"/>
  <c r="BP32" i="23" s="1"/>
  <c r="JL32" i="23" s="1"/>
  <c r="CB32" i="23" a="1"/>
  <c r="CB32" i="23" s="1"/>
  <c r="JX32" i="23" s="1"/>
  <c r="CO32" i="23" a="1"/>
  <c r="CO32" i="23" s="1"/>
  <c r="KK32" i="23" s="1"/>
  <c r="DA32" i="23" a="1"/>
  <c r="DA32" i="23" s="1"/>
  <c r="KW32" i="23" s="1"/>
  <c r="DO32" i="23" a="1"/>
  <c r="DO32" i="23" s="1"/>
  <c r="LK32" i="23" s="1"/>
  <c r="DS23" i="23" a="1"/>
  <c r="DS23" i="23" s="1"/>
  <c r="LO23" i="23" s="1"/>
  <c r="DK23" i="23" a="1"/>
  <c r="DK23" i="23" s="1"/>
  <c r="LG23" i="23" s="1"/>
  <c r="DC23" i="23" a="1"/>
  <c r="DC23" i="23" s="1"/>
  <c r="KY23" i="23" s="1"/>
  <c r="CU23" i="23" a="1"/>
  <c r="CU23" i="23" s="1"/>
  <c r="KQ23" i="23" s="1"/>
  <c r="CM23" i="23" a="1"/>
  <c r="CM23" i="23" s="1"/>
  <c r="KI23" i="23" s="1"/>
  <c r="CE23" i="23" a="1"/>
  <c r="CE23" i="23" s="1"/>
  <c r="KA23" i="23" s="1"/>
  <c r="BW23" i="23" a="1"/>
  <c r="BW23" i="23" s="1"/>
  <c r="JS23" i="23" s="1"/>
  <c r="BO23" i="23" a="1"/>
  <c r="BO23" i="23" s="1"/>
  <c r="JK23" i="23" s="1"/>
  <c r="BG23" i="23" a="1"/>
  <c r="BG23" i="23" s="1"/>
  <c r="JC23" i="23" s="1"/>
  <c r="AY23" i="23" a="1"/>
  <c r="AY23" i="23" s="1"/>
  <c r="IU23" i="23" s="1"/>
  <c r="AQ23" i="23" a="1"/>
  <c r="AQ23" i="23" s="1"/>
  <c r="IM23" i="23" s="1"/>
  <c r="AI23" i="23" a="1"/>
  <c r="AI23" i="23" s="1"/>
  <c r="IE23" i="23" s="1"/>
  <c r="AB23" i="23" a="1"/>
  <c r="AB23" i="23" s="1"/>
  <c r="HX23" i="23" s="1"/>
  <c r="AC23" i="23" a="1"/>
  <c r="AC23" i="23" s="1"/>
  <c r="HY23" i="23" s="1"/>
  <c r="AL23" i="23" a="1"/>
  <c r="AL23" i="23" s="1"/>
  <c r="IH23" i="23" s="1"/>
  <c r="AU23" i="23" a="1"/>
  <c r="AU23" i="23" s="1"/>
  <c r="IQ23" i="23" s="1"/>
  <c r="BD23" i="23" a="1"/>
  <c r="BD23" i="23" s="1"/>
  <c r="IZ23" i="23" s="1"/>
  <c r="BM23" i="23" a="1"/>
  <c r="BM23" i="23" s="1"/>
  <c r="JI23" i="23" s="1"/>
  <c r="BV23" i="23" a="1"/>
  <c r="BV23" i="23" s="1"/>
  <c r="JR23" i="23" s="1"/>
  <c r="CF23" i="23" a="1"/>
  <c r="CF23" i="23" s="1"/>
  <c r="KB23" i="23" s="1"/>
  <c r="CO23" i="23" a="1"/>
  <c r="CO23" i="23" s="1"/>
  <c r="KK23" i="23" s="1"/>
  <c r="CX23" i="23" a="1"/>
  <c r="CX23" i="23" s="1"/>
  <c r="KT23" i="23" s="1"/>
  <c r="DG23" i="23" a="1"/>
  <c r="DG23" i="23" s="1"/>
  <c r="LC23" i="23" s="1"/>
  <c r="DP23" i="23" a="1"/>
  <c r="DP23" i="23" s="1"/>
  <c r="LL23" i="23" s="1"/>
  <c r="AB25" i="23" a="1"/>
  <c r="AB25" i="23" s="1"/>
  <c r="HX25" i="23" s="1"/>
  <c r="AJ25" i="23" a="1"/>
  <c r="AJ25" i="23" s="1"/>
  <c r="IF25" i="23" s="1"/>
  <c r="AS25" i="23" a="1"/>
  <c r="AS25" i="23" s="1"/>
  <c r="IO25" i="23" s="1"/>
  <c r="BB25" i="23" a="1"/>
  <c r="BB25" i="23" s="1"/>
  <c r="IX25" i="23" s="1"/>
  <c r="BK25" i="23" a="1"/>
  <c r="BK25" i="23" s="1"/>
  <c r="JG25" i="23" s="1"/>
  <c r="BT25" i="23" a="1"/>
  <c r="BT25" i="23" s="1"/>
  <c r="JP25" i="23" s="1"/>
  <c r="CD25" i="23" a="1"/>
  <c r="CD25" i="23" s="1"/>
  <c r="JZ25" i="23" s="1"/>
  <c r="CM25" i="23" a="1"/>
  <c r="CM25" i="23" s="1"/>
  <c r="KI25" i="23" s="1"/>
  <c r="CV25" i="23" a="1"/>
  <c r="CV25" i="23" s="1"/>
  <c r="KR25" i="23" s="1"/>
  <c r="DE25" i="23" a="1"/>
  <c r="DE25" i="23" s="1"/>
  <c r="LA25" i="23" s="1"/>
  <c r="DN25" i="23" a="1"/>
  <c r="DN25" i="23" s="1"/>
  <c r="LJ25" i="23" s="1"/>
  <c r="AM28" i="23" a="1"/>
  <c r="AM28" i="23" s="1"/>
  <c r="II28" i="23" s="1"/>
  <c r="AV28" i="23" a="1"/>
  <c r="AV28" i="23" s="1"/>
  <c r="IR28" i="23" s="1"/>
  <c r="BE28" i="23" a="1"/>
  <c r="BE28" i="23" s="1"/>
  <c r="JA28" i="23" s="1"/>
  <c r="BN28" i="23" a="1"/>
  <c r="BN28" i="23" s="1"/>
  <c r="JJ28" i="23" s="1"/>
  <c r="BW28" i="23" a="1"/>
  <c r="BW28" i="23" s="1"/>
  <c r="JS28" i="23" s="1"/>
  <c r="CF28" i="23" a="1"/>
  <c r="CF28" i="23" s="1"/>
  <c r="KB28" i="23" s="1"/>
  <c r="CO28" i="23" a="1"/>
  <c r="CO28" i="23" s="1"/>
  <c r="KK28" i="23" s="1"/>
  <c r="CY28" i="23" a="1"/>
  <c r="CY28" i="23" s="1"/>
  <c r="KU28" i="23" s="1"/>
  <c r="DH28" i="23" a="1"/>
  <c r="DH28" i="23" s="1"/>
  <c r="LD28" i="23" s="1"/>
  <c r="DQ28" i="23" a="1"/>
  <c r="DQ28" i="23" s="1"/>
  <c r="LM28" i="23" s="1"/>
  <c r="AR32" i="23" a="1"/>
  <c r="AR32" i="23" s="1"/>
  <c r="IN32" i="23" s="1"/>
  <c r="BD32" i="23" a="1"/>
  <c r="BD32" i="23" s="1"/>
  <c r="IZ32" i="23" s="1"/>
  <c r="BQ32" i="23" a="1"/>
  <c r="BQ32" i="23" s="1"/>
  <c r="JM32" i="23" s="1"/>
  <c r="CC32" i="23" a="1"/>
  <c r="CC32" i="23" s="1"/>
  <c r="JY32" i="23" s="1"/>
  <c r="CQ32" i="23" a="1"/>
  <c r="CQ32" i="23" s="1"/>
  <c r="KM32" i="23" s="1"/>
  <c r="DD32" i="23" a="1"/>
  <c r="DD32" i="23" s="1"/>
  <c r="KZ32" i="23" s="1"/>
  <c r="DP32" i="23" a="1"/>
  <c r="DP32" i="23" s="1"/>
  <c r="LL32" i="23" s="1"/>
  <c r="CP23" i="23" a="1"/>
  <c r="CP23" i="23" s="1"/>
  <c r="KL23" i="23" s="1"/>
  <c r="CY23" i="23" a="1"/>
  <c r="CY23" i="23" s="1"/>
  <c r="KU23" i="23" s="1"/>
  <c r="DH23" i="23" a="1"/>
  <c r="DH23" i="23" s="1"/>
  <c r="LD23" i="23" s="1"/>
  <c r="DQ23" i="23" a="1"/>
  <c r="DQ23" i="23" s="1"/>
  <c r="LM23" i="23" s="1"/>
  <c r="DQ25" i="23" a="1"/>
  <c r="DQ25" i="23" s="1"/>
  <c r="LM25" i="23" s="1"/>
  <c r="DI25" i="23" a="1"/>
  <c r="DI25" i="23" s="1"/>
  <c r="LE25" i="23" s="1"/>
  <c r="DA25" i="23" a="1"/>
  <c r="DA25" i="23" s="1"/>
  <c r="KW25" i="23" s="1"/>
  <c r="CS25" i="23" a="1"/>
  <c r="CS25" i="23" s="1"/>
  <c r="KO25" i="23" s="1"/>
  <c r="CK25" i="23" a="1"/>
  <c r="CK25" i="23" s="1"/>
  <c r="KG25" i="23" s="1"/>
  <c r="CC25" i="23" a="1"/>
  <c r="CC25" i="23" s="1"/>
  <c r="JY25" i="23" s="1"/>
  <c r="BU25" i="23" a="1"/>
  <c r="BU25" i="23" s="1"/>
  <c r="JQ25" i="23" s="1"/>
  <c r="BM25" i="23" a="1"/>
  <c r="BM25" i="23" s="1"/>
  <c r="JI25" i="23" s="1"/>
  <c r="BE25" i="23" a="1"/>
  <c r="BE25" i="23" s="1"/>
  <c r="JA25" i="23" s="1"/>
  <c r="AW25" i="23" a="1"/>
  <c r="AW25" i="23" s="1"/>
  <c r="IS25" i="23" s="1"/>
  <c r="AO25" i="23" a="1"/>
  <c r="AO25" i="23" s="1"/>
  <c r="IK25" i="23" s="1"/>
  <c r="AG25" i="23" a="1"/>
  <c r="AG25" i="23" s="1"/>
  <c r="IC25" i="23" s="1"/>
  <c r="AK25" i="23" a="1"/>
  <c r="AK25" i="23" s="1"/>
  <c r="IG25" i="23" s="1"/>
  <c r="AT25" i="23" a="1"/>
  <c r="AT25" i="23" s="1"/>
  <c r="IP25" i="23" s="1"/>
  <c r="BC25" i="23" a="1"/>
  <c r="BC25" i="23" s="1"/>
  <c r="IY25" i="23" s="1"/>
  <c r="BL25" i="23" a="1"/>
  <c r="BL25" i="23" s="1"/>
  <c r="JH25" i="23" s="1"/>
  <c r="BV25" i="23" a="1"/>
  <c r="BV25" i="23" s="1"/>
  <c r="JR25" i="23" s="1"/>
  <c r="CE25" i="23" a="1"/>
  <c r="CE25" i="23" s="1"/>
  <c r="KA25" i="23" s="1"/>
  <c r="CN25" i="23" a="1"/>
  <c r="CN25" i="23" s="1"/>
  <c r="KJ25" i="23" s="1"/>
  <c r="CW25" i="23" a="1"/>
  <c r="CW25" i="23" s="1"/>
  <c r="KS25" i="23" s="1"/>
  <c r="DF25" i="23" a="1"/>
  <c r="DF25" i="23" s="1"/>
  <c r="LB25" i="23" s="1"/>
  <c r="DO25" i="23" a="1"/>
  <c r="DO25" i="23" s="1"/>
  <c r="LK25" i="23" s="1"/>
  <c r="BX28" i="23" a="1"/>
  <c r="BX28" i="23" s="1"/>
  <c r="JT28" i="23" s="1"/>
  <c r="CG28" i="23" a="1"/>
  <c r="CG28" i="23" s="1"/>
  <c r="KC28" i="23" s="1"/>
  <c r="CQ28" i="23" a="1"/>
  <c r="CQ28" i="23" s="1"/>
  <c r="KM28" i="23" s="1"/>
  <c r="CZ28" i="23" a="1"/>
  <c r="CZ28" i="23" s="1"/>
  <c r="KV28" i="23" s="1"/>
  <c r="DI28" i="23" a="1"/>
  <c r="DI28" i="23" s="1"/>
  <c r="LE28" i="23" s="1"/>
  <c r="DR28" i="23" a="1"/>
  <c r="DR28" i="23" s="1"/>
  <c r="LN28" i="23" s="1"/>
  <c r="BE32" i="23" a="1"/>
  <c r="BE32" i="23" s="1"/>
  <c r="JA32" i="23" s="1"/>
  <c r="BS32" i="23" a="1"/>
  <c r="BS32" i="23" s="1"/>
  <c r="JO32" i="23" s="1"/>
  <c r="CF32" i="23" a="1"/>
  <c r="CF32" i="23" s="1"/>
  <c r="KB32" i="23" s="1"/>
  <c r="CR32" i="23" a="1"/>
  <c r="CR32" i="23" s="1"/>
  <c r="KN32" i="23" s="1"/>
  <c r="DE32" i="23" a="1"/>
  <c r="DE32" i="23" s="1"/>
  <c r="LA32" i="23" s="1"/>
  <c r="DQ32" i="23" a="1"/>
  <c r="DQ32" i="23" s="1"/>
  <c r="LM32" i="23" s="1"/>
  <c r="AF17" i="23" a="1"/>
  <c r="AF17" i="23" s="1"/>
  <c r="IB17" i="23" s="1"/>
  <c r="AP17" i="23" a="1"/>
  <c r="AP17" i="23" s="1"/>
  <c r="IL17" i="23" s="1"/>
  <c r="AY17" i="23" a="1"/>
  <c r="AY17" i="23" s="1"/>
  <c r="IU17" i="23" s="1"/>
  <c r="BH17" i="23" a="1"/>
  <c r="BH17" i="23" s="1"/>
  <c r="JD17" i="23" s="1"/>
  <c r="BQ17" i="23" a="1"/>
  <c r="BQ17" i="23" s="1"/>
  <c r="JM17" i="23" s="1"/>
  <c r="BZ17" i="23" a="1"/>
  <c r="BZ17" i="23" s="1"/>
  <c r="JV17" i="23" s="1"/>
  <c r="CI17" i="23" a="1"/>
  <c r="CI17" i="23" s="1"/>
  <c r="KE17" i="23" s="1"/>
  <c r="CR17" i="23" a="1"/>
  <c r="CR17" i="23" s="1"/>
  <c r="KN17" i="23" s="1"/>
  <c r="DB17" i="23" a="1"/>
  <c r="DB17" i="23" s="1"/>
  <c r="KX17" i="23" s="1"/>
  <c r="DK17" i="23" a="1"/>
  <c r="DK17" i="23" s="1"/>
  <c r="LG17" i="23" s="1"/>
  <c r="DT17" i="23" a="1"/>
  <c r="DT17" i="23" s="1"/>
  <c r="LP17" i="23" s="1"/>
  <c r="AI20" i="23" a="1"/>
  <c r="AI20" i="23" s="1"/>
  <c r="IE20" i="23" s="1"/>
  <c r="AR20" i="23" a="1"/>
  <c r="AR20" i="23" s="1"/>
  <c r="IN20" i="23" s="1"/>
  <c r="BA20" i="23" a="1"/>
  <c r="BA20" i="23" s="1"/>
  <c r="IW20" i="23" s="1"/>
  <c r="BK20" i="23" a="1"/>
  <c r="BK20" i="23" s="1"/>
  <c r="JG20" i="23" s="1"/>
  <c r="BT20" i="23" a="1"/>
  <c r="BT20" i="23" s="1"/>
  <c r="JP20" i="23" s="1"/>
  <c r="CC20" i="23" a="1"/>
  <c r="CC20" i="23" s="1"/>
  <c r="JY20" i="23" s="1"/>
  <c r="CL20" i="23" a="1"/>
  <c r="CL20" i="23" s="1"/>
  <c r="KH20" i="23" s="1"/>
  <c r="CU20" i="23" a="1"/>
  <c r="CU20" i="23" s="1"/>
  <c r="KQ20" i="23" s="1"/>
  <c r="DD20" i="23" a="1"/>
  <c r="DD20" i="23" s="1"/>
  <c r="KZ20" i="23" s="1"/>
  <c r="DM20" i="23" a="1"/>
  <c r="DM20" i="23" s="1"/>
  <c r="LI20" i="23" s="1"/>
  <c r="AE23" i="23" a="1"/>
  <c r="AE23" i="23" s="1"/>
  <c r="IA23" i="23" s="1"/>
  <c r="AN23" i="23" a="1"/>
  <c r="AN23" i="23" s="1"/>
  <c r="IJ23" i="23" s="1"/>
  <c r="AW23" i="23" a="1"/>
  <c r="AW23" i="23" s="1"/>
  <c r="IS23" i="23" s="1"/>
  <c r="BF23" i="23" a="1"/>
  <c r="BF23" i="23" s="1"/>
  <c r="JB23" i="23" s="1"/>
  <c r="BP23" i="23" a="1"/>
  <c r="BP23" i="23" s="1"/>
  <c r="JL23" i="23" s="1"/>
  <c r="BY23" i="23" a="1"/>
  <c r="BY23" i="23" s="1"/>
  <c r="JU23" i="23" s="1"/>
  <c r="CH23" i="23" a="1"/>
  <c r="CH23" i="23" s="1"/>
  <c r="KD23" i="23" s="1"/>
  <c r="CQ23" i="23" a="1"/>
  <c r="CQ23" i="23" s="1"/>
  <c r="KM23" i="23" s="1"/>
  <c r="CZ23" i="23" a="1"/>
  <c r="CZ23" i="23" s="1"/>
  <c r="KV23" i="23" s="1"/>
  <c r="DI23" i="23" a="1"/>
  <c r="DI23" i="23" s="1"/>
  <c r="LE23" i="23" s="1"/>
  <c r="DR23" i="23" a="1"/>
  <c r="DR23" i="23" s="1"/>
  <c r="LN23" i="23" s="1"/>
  <c r="AI24" i="23" a="1"/>
  <c r="AI24" i="23" s="1"/>
  <c r="IE24" i="23" s="1"/>
  <c r="AR24" i="23" a="1"/>
  <c r="AR24" i="23" s="1"/>
  <c r="IN24" i="23" s="1"/>
  <c r="BA24" i="23" a="1"/>
  <c r="BA24" i="23" s="1"/>
  <c r="IW24" i="23" s="1"/>
  <c r="BJ24" i="23" a="1"/>
  <c r="BJ24" i="23" s="1"/>
  <c r="JF24" i="23" s="1"/>
  <c r="BS24" i="23" a="1"/>
  <c r="BS24" i="23" s="1"/>
  <c r="JO24" i="23" s="1"/>
  <c r="CB24" i="23" a="1"/>
  <c r="CB24" i="23" s="1"/>
  <c r="JX24" i="23" s="1"/>
  <c r="CK24" i="23" a="1"/>
  <c r="CK24" i="23" s="1"/>
  <c r="KG24" i="23" s="1"/>
  <c r="CU24" i="23" a="1"/>
  <c r="CU24" i="23" s="1"/>
  <c r="KQ24" i="23" s="1"/>
  <c r="DD24" i="23" a="1"/>
  <c r="DD24" i="23" s="1"/>
  <c r="KZ24" i="23" s="1"/>
  <c r="DM24" i="23" a="1"/>
  <c r="DM24" i="23" s="1"/>
  <c r="LI24" i="23" s="1"/>
  <c r="AC25" i="23" a="1"/>
  <c r="AC25" i="23" s="1"/>
  <c r="HY25" i="23" s="1"/>
  <c r="AL25" i="23" a="1"/>
  <c r="AL25" i="23" s="1"/>
  <c r="IH25" i="23" s="1"/>
  <c r="AU25" i="23" a="1"/>
  <c r="AU25" i="23" s="1"/>
  <c r="IQ25" i="23" s="1"/>
  <c r="BD25" i="23" a="1"/>
  <c r="BD25" i="23" s="1"/>
  <c r="IZ25" i="23" s="1"/>
  <c r="BN25" i="23" a="1"/>
  <c r="BN25" i="23" s="1"/>
  <c r="JJ25" i="23" s="1"/>
  <c r="BW25" i="23" a="1"/>
  <c r="BW25" i="23" s="1"/>
  <c r="JS25" i="23" s="1"/>
  <c r="CF25" i="23" a="1"/>
  <c r="CF25" i="23" s="1"/>
  <c r="KB25" i="23" s="1"/>
  <c r="CO25" i="23" a="1"/>
  <c r="CO25" i="23" s="1"/>
  <c r="KK25" i="23" s="1"/>
  <c r="CX25" i="23" a="1"/>
  <c r="CX25" i="23" s="1"/>
  <c r="KT25" i="23" s="1"/>
  <c r="DG25" i="23" a="1"/>
  <c r="DG25" i="23" s="1"/>
  <c r="LC25" i="23" s="1"/>
  <c r="DP25" i="23" a="1"/>
  <c r="DP25" i="23" s="1"/>
  <c r="LL25" i="23" s="1"/>
  <c r="AG26" i="23" a="1"/>
  <c r="AG26" i="23" s="1"/>
  <c r="IC26" i="23" s="1"/>
  <c r="AP26" i="23" a="1"/>
  <c r="AP26" i="23" s="1"/>
  <c r="IL26" i="23" s="1"/>
  <c r="AY26" i="23" a="1"/>
  <c r="AY26" i="23" s="1"/>
  <c r="IU26" i="23" s="1"/>
  <c r="BH26" i="23" a="1"/>
  <c r="BH26" i="23" s="1"/>
  <c r="JD26" i="23" s="1"/>
  <c r="BQ26" i="23" a="1"/>
  <c r="BQ26" i="23" s="1"/>
  <c r="JM26" i="23" s="1"/>
  <c r="BZ26" i="23" a="1"/>
  <c r="BZ26" i="23" s="1"/>
  <c r="JV26" i="23" s="1"/>
  <c r="CI26" i="23" a="1"/>
  <c r="CI26" i="23" s="1"/>
  <c r="KE26" i="23" s="1"/>
  <c r="CS26" i="23" a="1"/>
  <c r="CS26" i="23" s="1"/>
  <c r="KO26" i="23" s="1"/>
  <c r="DB26" i="23" a="1"/>
  <c r="DB26" i="23" s="1"/>
  <c r="KX26" i="23" s="1"/>
  <c r="DK26" i="23" a="1"/>
  <c r="DK26" i="23" s="1"/>
  <c r="LG26" i="23" s="1"/>
  <c r="DT26" i="23" a="1"/>
  <c r="DT26" i="23" s="1"/>
  <c r="LP26" i="23" s="1"/>
  <c r="AB27" i="23" a="1"/>
  <c r="AB27" i="23" s="1"/>
  <c r="HX27" i="23" s="1"/>
  <c r="AJ27" i="23" a="1"/>
  <c r="AJ27" i="23" s="1"/>
  <c r="IF27" i="23" s="1"/>
  <c r="AS27" i="23" a="1"/>
  <c r="AS27" i="23" s="1"/>
  <c r="IO27" i="23" s="1"/>
  <c r="BB27" i="23" a="1"/>
  <c r="BB27" i="23" s="1"/>
  <c r="IX27" i="23" s="1"/>
  <c r="BL27" i="23" a="1"/>
  <c r="BL27" i="23" s="1"/>
  <c r="JH27" i="23" s="1"/>
  <c r="BU27" i="23" a="1"/>
  <c r="BU27" i="23" s="1"/>
  <c r="JQ27" i="23" s="1"/>
  <c r="CD27" i="23" a="1"/>
  <c r="CD27" i="23" s="1"/>
  <c r="JZ27" i="23" s="1"/>
  <c r="CM27" i="23" a="1"/>
  <c r="CM27" i="23" s="1"/>
  <c r="KI27" i="23" s="1"/>
  <c r="CV27" i="23" a="1"/>
  <c r="CV27" i="23" s="1"/>
  <c r="KR27" i="23" s="1"/>
  <c r="DE27" i="23" a="1"/>
  <c r="DE27" i="23" s="1"/>
  <c r="LA27" i="23" s="1"/>
  <c r="AF28" i="23" a="1"/>
  <c r="AF28" i="23" s="1"/>
  <c r="IB28" i="23" s="1"/>
  <c r="AO28" i="23" a="1"/>
  <c r="AO28" i="23" s="1"/>
  <c r="IK28" i="23" s="1"/>
  <c r="AX28" i="23" a="1"/>
  <c r="AX28" i="23" s="1"/>
  <c r="IT28" i="23" s="1"/>
  <c r="BG28" i="23" a="1"/>
  <c r="BG28" i="23" s="1"/>
  <c r="JC28" i="23" s="1"/>
  <c r="BP28" i="23" a="1"/>
  <c r="BP28" i="23" s="1"/>
  <c r="JL28" i="23" s="1"/>
  <c r="BY28" i="23" a="1"/>
  <c r="BY28" i="23" s="1"/>
  <c r="JU28" i="23" s="1"/>
  <c r="CI28" i="23" a="1"/>
  <c r="CI28" i="23" s="1"/>
  <c r="KE28" i="23" s="1"/>
  <c r="CR28" i="23" a="1"/>
  <c r="CR28" i="23" s="1"/>
  <c r="KN28" i="23" s="1"/>
  <c r="DA28" i="23" a="1"/>
  <c r="DA28" i="23" s="1"/>
  <c r="KW28" i="23" s="1"/>
  <c r="DJ28" i="23" a="1"/>
  <c r="DJ28" i="23" s="1"/>
  <c r="LF28" i="23" s="1"/>
  <c r="DS28" i="23" a="1"/>
  <c r="DS28" i="23" s="1"/>
  <c r="LO28" i="23" s="1"/>
  <c r="AB29" i="23" a="1"/>
  <c r="AB29" i="23" s="1"/>
  <c r="HX29" i="23" s="1"/>
  <c r="AJ29" i="23" a="1"/>
  <c r="AJ29" i="23" s="1"/>
  <c r="IF29" i="23" s="1"/>
  <c r="AT29" i="23" a="1"/>
  <c r="AT29" i="23" s="1"/>
  <c r="IP29" i="23" s="1"/>
  <c r="BC29" i="23" a="1"/>
  <c r="BC29" i="23" s="1"/>
  <c r="IY29" i="23" s="1"/>
  <c r="BL29" i="23" a="1"/>
  <c r="BL29" i="23" s="1"/>
  <c r="JH29" i="23" s="1"/>
  <c r="BU29" i="23" a="1"/>
  <c r="BU29" i="23" s="1"/>
  <c r="JQ29" i="23" s="1"/>
  <c r="CD29" i="23" a="1"/>
  <c r="CD29" i="23" s="1"/>
  <c r="JZ29" i="23" s="1"/>
  <c r="CM29" i="23" a="1"/>
  <c r="CM29" i="23" s="1"/>
  <c r="KI29" i="23" s="1"/>
  <c r="CV29" i="23" a="1"/>
  <c r="CV29" i="23" s="1"/>
  <c r="KR29" i="23" s="1"/>
  <c r="DF29" i="23" a="1"/>
  <c r="DF29" i="23" s="1"/>
  <c r="LB29" i="23" s="1"/>
  <c r="AG32" i="23" a="1"/>
  <c r="AG32" i="23" s="1"/>
  <c r="IC32" i="23" s="1"/>
  <c r="AU32" i="23" a="1"/>
  <c r="AU32" i="23" s="1"/>
  <c r="IQ32" i="23" s="1"/>
  <c r="BH32" i="23" a="1"/>
  <c r="BH32" i="23" s="1"/>
  <c r="JD32" i="23" s="1"/>
  <c r="BT32" i="23" a="1"/>
  <c r="BT32" i="23" s="1"/>
  <c r="JP32" i="23" s="1"/>
  <c r="CG32" i="23" a="1"/>
  <c r="CG32" i="23" s="1"/>
  <c r="KC32" i="23" s="1"/>
  <c r="CS32" i="23" a="1"/>
  <c r="CS32" i="23" s="1"/>
  <c r="KO32" i="23" s="1"/>
  <c r="DG32" i="23" a="1"/>
  <c r="DG32" i="23" s="1"/>
  <c r="LC32" i="23" s="1"/>
  <c r="DT32" i="23" a="1"/>
  <c r="DT32" i="23" s="1"/>
  <c r="LP32" i="23" s="1"/>
  <c r="DR33" i="23" a="1"/>
  <c r="DR33" i="23" s="1"/>
  <c r="LN33" i="23" s="1"/>
  <c r="DJ33" i="23" a="1"/>
  <c r="DJ33" i="23" s="1"/>
  <c r="LF33" i="23" s="1"/>
  <c r="DB33" i="23" a="1"/>
  <c r="DB33" i="23" s="1"/>
  <c r="KX33" i="23" s="1"/>
  <c r="CT33" i="23" a="1"/>
  <c r="CT33" i="23" s="1"/>
  <c r="KP33" i="23" s="1"/>
  <c r="CL33" i="23" a="1"/>
  <c r="CL33" i="23" s="1"/>
  <c r="KH33" i="23" s="1"/>
  <c r="CD33" i="23" a="1"/>
  <c r="CD33" i="23" s="1"/>
  <c r="JZ33" i="23" s="1"/>
  <c r="BV33" i="23" a="1"/>
  <c r="BV33" i="23" s="1"/>
  <c r="JR33" i="23" s="1"/>
  <c r="BN33" i="23" a="1"/>
  <c r="BN33" i="23" s="1"/>
  <c r="JJ33" i="23" s="1"/>
  <c r="BF33" i="23" a="1"/>
  <c r="BF33" i="23" s="1"/>
  <c r="JB33" i="23" s="1"/>
  <c r="AX33" i="23" a="1"/>
  <c r="AX33" i="23" s="1"/>
  <c r="IT33" i="23" s="1"/>
  <c r="AP33" i="23" a="1"/>
  <c r="AP33" i="23" s="1"/>
  <c r="IL33" i="23" s="1"/>
  <c r="AH33" i="23" a="1"/>
  <c r="AH33" i="23" s="1"/>
  <c r="ID33" i="23" s="1"/>
  <c r="DQ33" i="23" a="1"/>
  <c r="DQ33" i="23" s="1"/>
  <c r="LM33" i="23" s="1"/>
  <c r="DI33" i="23" a="1"/>
  <c r="DI33" i="23" s="1"/>
  <c r="LE33" i="23" s="1"/>
  <c r="DA33" i="23" a="1"/>
  <c r="DA33" i="23" s="1"/>
  <c r="KW33" i="23" s="1"/>
  <c r="CS33" i="23" a="1"/>
  <c r="CS33" i="23" s="1"/>
  <c r="KO33" i="23" s="1"/>
  <c r="CK33" i="23" a="1"/>
  <c r="CK33" i="23" s="1"/>
  <c r="KG33" i="23" s="1"/>
  <c r="CC33" i="23" a="1"/>
  <c r="CC33" i="23" s="1"/>
  <c r="JY33" i="23" s="1"/>
  <c r="BU33" i="23" a="1"/>
  <c r="BU33" i="23" s="1"/>
  <c r="JQ33" i="23" s="1"/>
  <c r="BM33" i="23" a="1"/>
  <c r="BM33" i="23" s="1"/>
  <c r="JI33" i="23" s="1"/>
  <c r="BE33" i="23" a="1"/>
  <c r="BE33" i="23" s="1"/>
  <c r="JA33" i="23" s="1"/>
  <c r="AW33" i="23" a="1"/>
  <c r="AW33" i="23" s="1"/>
  <c r="IS33" i="23" s="1"/>
  <c r="AO33" i="23" a="1"/>
  <c r="AO33" i="23" s="1"/>
  <c r="IK33" i="23" s="1"/>
  <c r="AG33" i="23" a="1"/>
  <c r="AG33" i="23" s="1"/>
  <c r="IC33" i="23" s="1"/>
  <c r="DP33" i="23" a="1"/>
  <c r="DP33" i="23" s="1"/>
  <c r="LL33" i="23" s="1"/>
  <c r="DH33" i="23" a="1"/>
  <c r="DH33" i="23" s="1"/>
  <c r="LD33" i="23" s="1"/>
  <c r="CZ33" i="23" a="1"/>
  <c r="CZ33" i="23" s="1"/>
  <c r="KV33" i="23" s="1"/>
  <c r="CR33" i="23" a="1"/>
  <c r="CR33" i="23" s="1"/>
  <c r="KN33" i="23" s="1"/>
  <c r="CJ33" i="23" a="1"/>
  <c r="CJ33" i="23" s="1"/>
  <c r="KF33" i="23" s="1"/>
  <c r="CB33" i="23" a="1"/>
  <c r="CB33" i="23" s="1"/>
  <c r="JX33" i="23" s="1"/>
  <c r="BT33" i="23" a="1"/>
  <c r="BT33" i="23" s="1"/>
  <c r="JP33" i="23" s="1"/>
  <c r="BL33" i="23" a="1"/>
  <c r="BL33" i="23" s="1"/>
  <c r="JH33" i="23" s="1"/>
  <c r="BD33" i="23" a="1"/>
  <c r="BD33" i="23" s="1"/>
  <c r="IZ33" i="23" s="1"/>
  <c r="AV33" i="23" a="1"/>
  <c r="AV33" i="23" s="1"/>
  <c r="IR33" i="23" s="1"/>
  <c r="DU33" i="23" a="1"/>
  <c r="DU33" i="23" s="1"/>
  <c r="LQ33" i="23" s="1"/>
  <c r="DM33" i="23" a="1"/>
  <c r="DM33" i="23" s="1"/>
  <c r="LI33" i="23" s="1"/>
  <c r="DE33" i="23" a="1"/>
  <c r="DE33" i="23" s="1"/>
  <c r="LA33" i="23" s="1"/>
  <c r="CW33" i="23" a="1"/>
  <c r="CW33" i="23" s="1"/>
  <c r="KS33" i="23" s="1"/>
  <c r="CO33" i="23" a="1"/>
  <c r="CO33" i="23" s="1"/>
  <c r="KK33" i="23" s="1"/>
  <c r="CG33" i="23" a="1"/>
  <c r="CG33" i="23" s="1"/>
  <c r="KC33" i="23" s="1"/>
  <c r="BY33" i="23" a="1"/>
  <c r="BY33" i="23" s="1"/>
  <c r="JU33" i="23" s="1"/>
  <c r="BQ33" i="23" a="1"/>
  <c r="BQ33" i="23" s="1"/>
  <c r="JM33" i="23" s="1"/>
  <c r="BI33" i="23" a="1"/>
  <c r="BI33" i="23" s="1"/>
  <c r="JE33" i="23" s="1"/>
  <c r="BA33" i="23" a="1"/>
  <c r="BA33" i="23" s="1"/>
  <c r="IW33" i="23" s="1"/>
  <c r="AS33" i="23" a="1"/>
  <c r="AS33" i="23" s="1"/>
  <c r="IO33" i="23" s="1"/>
  <c r="AK33" i="23" a="1"/>
  <c r="AK33" i="23" s="1"/>
  <c r="IG33" i="23" s="1"/>
  <c r="AC33" i="23" a="1"/>
  <c r="AC33" i="23" s="1"/>
  <c r="HY33" i="23" s="1"/>
  <c r="AN33" i="23" a="1"/>
  <c r="AN33" i="23" s="1"/>
  <c r="IJ33" i="23" s="1"/>
  <c r="BC33" i="23" a="1"/>
  <c r="BC33" i="23" s="1"/>
  <c r="IY33" i="23" s="1"/>
  <c r="BS33" i="23" a="1"/>
  <c r="BS33" i="23" s="1"/>
  <c r="JO33" i="23" s="1"/>
  <c r="CI33" i="23" a="1"/>
  <c r="CI33" i="23" s="1"/>
  <c r="KE33" i="23" s="1"/>
  <c r="CY33" i="23" a="1"/>
  <c r="CY33" i="23" s="1"/>
  <c r="KU33" i="23" s="1"/>
  <c r="DO33" i="23" a="1"/>
  <c r="DO33" i="23" s="1"/>
  <c r="LK33" i="23" s="1"/>
  <c r="AF23" i="23" a="1"/>
  <c r="AF23" i="23" s="1"/>
  <c r="IB23" i="23" s="1"/>
  <c r="AO23" i="23" a="1"/>
  <c r="AO23" i="23" s="1"/>
  <c r="IK23" i="23" s="1"/>
  <c r="AX23" i="23" a="1"/>
  <c r="AX23" i="23" s="1"/>
  <c r="IT23" i="23" s="1"/>
  <c r="BH23" i="23" a="1"/>
  <c r="BH23" i="23" s="1"/>
  <c r="JD23" i="23" s="1"/>
  <c r="BQ23" i="23" a="1"/>
  <c r="BQ23" i="23" s="1"/>
  <c r="JM23" i="23" s="1"/>
  <c r="BZ23" i="23" a="1"/>
  <c r="BZ23" i="23" s="1"/>
  <c r="JV23" i="23" s="1"/>
  <c r="CI23" i="23" a="1"/>
  <c r="CI23" i="23" s="1"/>
  <c r="KE23" i="23" s="1"/>
  <c r="CR23" i="23" a="1"/>
  <c r="CR23" i="23" s="1"/>
  <c r="KN23" i="23" s="1"/>
  <c r="DA23" i="23" a="1"/>
  <c r="DA23" i="23" s="1"/>
  <c r="KW23" i="23" s="1"/>
  <c r="DJ23" i="23" a="1"/>
  <c r="DJ23" i="23" s="1"/>
  <c r="LF23" i="23" s="1"/>
  <c r="DT23" i="23" a="1"/>
  <c r="DT23" i="23" s="1"/>
  <c r="LP23" i="23" s="1"/>
  <c r="AD25" i="23" a="1"/>
  <c r="AD25" i="23" s="1"/>
  <c r="HZ25" i="23" s="1"/>
  <c r="AM25" i="23" a="1"/>
  <c r="AM25" i="23" s="1"/>
  <c r="II25" i="23" s="1"/>
  <c r="AV25" i="23" a="1"/>
  <c r="AV25" i="23" s="1"/>
  <c r="IR25" i="23" s="1"/>
  <c r="BF25" i="23" a="1"/>
  <c r="BF25" i="23" s="1"/>
  <c r="JB25" i="23" s="1"/>
  <c r="BO25" i="23" a="1"/>
  <c r="BO25" i="23" s="1"/>
  <c r="JK25" i="23" s="1"/>
  <c r="BX25" i="23" a="1"/>
  <c r="BX25" i="23" s="1"/>
  <c r="JT25" i="23" s="1"/>
  <c r="CG25" i="23" a="1"/>
  <c r="CG25" i="23" s="1"/>
  <c r="KC25" i="23" s="1"/>
  <c r="CP25" i="23" a="1"/>
  <c r="CP25" i="23" s="1"/>
  <c r="KL25" i="23" s="1"/>
  <c r="CY25" i="23" a="1"/>
  <c r="CY25" i="23" s="1"/>
  <c r="KU25" i="23" s="1"/>
  <c r="DH25" i="23" a="1"/>
  <c r="DH25" i="23" s="1"/>
  <c r="LD25" i="23" s="1"/>
  <c r="DR25" i="23" a="1"/>
  <c r="DR25" i="23" s="1"/>
  <c r="LN25" i="23" s="1"/>
  <c r="DW27" i="23" a="1"/>
  <c r="DW27" i="23" s="1"/>
  <c r="LS27" i="23" s="1"/>
  <c r="DO27" i="23" a="1"/>
  <c r="DO27" i="23" s="1"/>
  <c r="LK27" i="23" s="1"/>
  <c r="DG27" i="23" a="1"/>
  <c r="DG27" i="23" s="1"/>
  <c r="LC27" i="23" s="1"/>
  <c r="CY27" i="23" a="1"/>
  <c r="CY27" i="23" s="1"/>
  <c r="KU27" i="23" s="1"/>
  <c r="CQ27" i="23" a="1"/>
  <c r="CQ27" i="23" s="1"/>
  <c r="KM27" i="23" s="1"/>
  <c r="CI27" i="23" a="1"/>
  <c r="CI27" i="23" s="1"/>
  <c r="KE27" i="23" s="1"/>
  <c r="CA27" i="23" a="1"/>
  <c r="CA27" i="23" s="1"/>
  <c r="JW27" i="23" s="1"/>
  <c r="BS27" i="23" a="1"/>
  <c r="BS27" i="23" s="1"/>
  <c r="JO27" i="23" s="1"/>
  <c r="BK27" i="23" a="1"/>
  <c r="BK27" i="23" s="1"/>
  <c r="JG27" i="23" s="1"/>
  <c r="BC27" i="23" a="1"/>
  <c r="BC27" i="23" s="1"/>
  <c r="IY27" i="23" s="1"/>
  <c r="AU27" i="23" a="1"/>
  <c r="AU27" i="23" s="1"/>
  <c r="IQ27" i="23" s="1"/>
  <c r="AM27" i="23" a="1"/>
  <c r="AM27" i="23" s="1"/>
  <c r="II27" i="23" s="1"/>
  <c r="AE27" i="23" a="1"/>
  <c r="AE27" i="23" s="1"/>
  <c r="IA27" i="23" s="1"/>
  <c r="AK27" i="23" a="1"/>
  <c r="AK27" i="23" s="1"/>
  <c r="IG27" i="23" s="1"/>
  <c r="AT27" i="23" a="1"/>
  <c r="AT27" i="23" s="1"/>
  <c r="IP27" i="23" s="1"/>
  <c r="BD27" i="23" a="1"/>
  <c r="BD27" i="23" s="1"/>
  <c r="IZ27" i="23" s="1"/>
  <c r="BM27" i="23" a="1"/>
  <c r="BM27" i="23" s="1"/>
  <c r="JI27" i="23" s="1"/>
  <c r="BV27" i="23" a="1"/>
  <c r="BV27" i="23" s="1"/>
  <c r="JR27" i="23" s="1"/>
  <c r="CE27" i="23" a="1"/>
  <c r="CE27" i="23" s="1"/>
  <c r="KA27" i="23" s="1"/>
  <c r="CN27" i="23" a="1"/>
  <c r="CN27" i="23" s="1"/>
  <c r="KJ27" i="23" s="1"/>
  <c r="CW27" i="23" a="1"/>
  <c r="CW27" i="23" s="1"/>
  <c r="KS27" i="23" s="1"/>
  <c r="DF27" i="23" a="1"/>
  <c r="DF27" i="23" s="1"/>
  <c r="LB27" i="23" s="1"/>
  <c r="DP27" i="23" a="1"/>
  <c r="DP27" i="23" s="1"/>
  <c r="LL27" i="23" s="1"/>
  <c r="AG28" i="23" a="1"/>
  <c r="AG28" i="23" s="1"/>
  <c r="IC28" i="23" s="1"/>
  <c r="AP28" i="23" a="1"/>
  <c r="AP28" i="23" s="1"/>
  <c r="IL28" i="23" s="1"/>
  <c r="AY28" i="23" a="1"/>
  <c r="AY28" i="23" s="1"/>
  <c r="IU28" i="23" s="1"/>
  <c r="BH28" i="23" a="1"/>
  <c r="BH28" i="23" s="1"/>
  <c r="JD28" i="23" s="1"/>
  <c r="BQ28" i="23" a="1"/>
  <c r="BQ28" i="23" s="1"/>
  <c r="JM28" i="23" s="1"/>
  <c r="CA28" i="23" a="1"/>
  <c r="CA28" i="23" s="1"/>
  <c r="JW28" i="23" s="1"/>
  <c r="CJ28" i="23" a="1"/>
  <c r="CJ28" i="23" s="1"/>
  <c r="KF28" i="23" s="1"/>
  <c r="CS28" i="23" a="1"/>
  <c r="CS28" i="23" s="1"/>
  <c r="KO28" i="23" s="1"/>
  <c r="DB28" i="23" a="1"/>
  <c r="DB28" i="23" s="1"/>
  <c r="KX28" i="23" s="1"/>
  <c r="DK28" i="23" a="1"/>
  <c r="DK28" i="23" s="1"/>
  <c r="LG28" i="23" s="1"/>
  <c r="DT28" i="23" a="1"/>
  <c r="DT28" i="23" s="1"/>
  <c r="LP28" i="23" s="1"/>
  <c r="DU29" i="23" a="1"/>
  <c r="DU29" i="23" s="1"/>
  <c r="LQ29" i="23" s="1"/>
  <c r="DM29" i="23" a="1"/>
  <c r="DM29" i="23" s="1"/>
  <c r="LI29" i="23" s="1"/>
  <c r="DE29" i="23" a="1"/>
  <c r="DE29" i="23" s="1"/>
  <c r="LA29" i="23" s="1"/>
  <c r="CW29" i="23" a="1"/>
  <c r="CW29" i="23" s="1"/>
  <c r="KS29" i="23" s="1"/>
  <c r="CO29" i="23" a="1"/>
  <c r="CO29" i="23" s="1"/>
  <c r="KK29" i="23" s="1"/>
  <c r="CG29" i="23" a="1"/>
  <c r="CG29" i="23" s="1"/>
  <c r="KC29" i="23" s="1"/>
  <c r="BY29" i="23" a="1"/>
  <c r="BY29" i="23" s="1"/>
  <c r="JU29" i="23" s="1"/>
  <c r="BQ29" i="23" a="1"/>
  <c r="BQ29" i="23" s="1"/>
  <c r="JM29" i="23" s="1"/>
  <c r="BI29" i="23" a="1"/>
  <c r="BI29" i="23" s="1"/>
  <c r="JE29" i="23" s="1"/>
  <c r="BA29" i="23" a="1"/>
  <c r="BA29" i="23" s="1"/>
  <c r="IW29" i="23" s="1"/>
  <c r="AS29" i="23" a="1"/>
  <c r="AS29" i="23" s="1"/>
  <c r="IO29" i="23" s="1"/>
  <c r="AK29" i="23" a="1"/>
  <c r="AK29" i="23" s="1"/>
  <c r="IG29" i="23" s="1"/>
  <c r="AC29" i="23" a="1"/>
  <c r="AC29" i="23" s="1"/>
  <c r="HY29" i="23" s="1"/>
  <c r="AL29" i="23" a="1"/>
  <c r="AL29" i="23" s="1"/>
  <c r="IH29" i="23" s="1"/>
  <c r="AU29" i="23" a="1"/>
  <c r="AU29" i="23" s="1"/>
  <c r="IQ29" i="23" s="1"/>
  <c r="BD29" i="23" a="1"/>
  <c r="BD29" i="23" s="1"/>
  <c r="IZ29" i="23" s="1"/>
  <c r="BM29" i="23" a="1"/>
  <c r="BM29" i="23" s="1"/>
  <c r="JI29" i="23" s="1"/>
  <c r="BV29" i="23" a="1"/>
  <c r="BV29" i="23" s="1"/>
  <c r="JR29" i="23" s="1"/>
  <c r="CE29" i="23" a="1"/>
  <c r="CE29" i="23" s="1"/>
  <c r="KA29" i="23" s="1"/>
  <c r="CN29" i="23" a="1"/>
  <c r="CN29" i="23" s="1"/>
  <c r="KJ29" i="23" s="1"/>
  <c r="CX29" i="23" a="1"/>
  <c r="CX29" i="23" s="1"/>
  <c r="KT29" i="23" s="1"/>
  <c r="DG29" i="23" a="1"/>
  <c r="DG29" i="23" s="1"/>
  <c r="LC29" i="23" s="1"/>
  <c r="DP29" i="23" a="1"/>
  <c r="DP29" i="23" s="1"/>
  <c r="LL29" i="23" s="1"/>
  <c r="AJ32" i="23" a="1"/>
  <c r="AJ32" i="23" s="1"/>
  <c r="IF32" i="23" s="1"/>
  <c r="AV32" i="23" a="1"/>
  <c r="AV32" i="23" s="1"/>
  <c r="IR32" i="23" s="1"/>
  <c r="BI32" i="23" a="1"/>
  <c r="BI32" i="23" s="1"/>
  <c r="JE32" i="23" s="1"/>
  <c r="BU32" i="23" a="1"/>
  <c r="BU32" i="23" s="1"/>
  <c r="JQ32" i="23" s="1"/>
  <c r="CI32" i="23" a="1"/>
  <c r="CI32" i="23" s="1"/>
  <c r="KE32" i="23" s="1"/>
  <c r="CV32" i="23" a="1"/>
  <c r="CV32" i="23" s="1"/>
  <c r="KR32" i="23" s="1"/>
  <c r="DH32" i="23" a="1"/>
  <c r="DH32" i="23" s="1"/>
  <c r="LD32" i="23" s="1"/>
  <c r="DU32" i="23" a="1"/>
  <c r="DU32" i="23" s="1"/>
  <c r="LQ32" i="23" s="1"/>
  <c r="BW33" i="23" a="1"/>
  <c r="BW33" i="23" s="1"/>
  <c r="JS33" i="23" s="1"/>
  <c r="CM33" i="23" a="1"/>
  <c r="CM33" i="23" s="1"/>
  <c r="KI33" i="23" s="1"/>
  <c r="DC33" i="23" a="1"/>
  <c r="DC33" i="23" s="1"/>
  <c r="KY33" i="23" s="1"/>
  <c r="DS33" i="23" a="1"/>
  <c r="DS33" i="23" s="1"/>
  <c r="LO33" i="23" s="1"/>
  <c r="DV20" i="23" a="1"/>
  <c r="DV20" i="23" s="1"/>
  <c r="LR20" i="23" s="1"/>
  <c r="DN20" i="23" a="1"/>
  <c r="DN20" i="23" s="1"/>
  <c r="LJ20" i="23" s="1"/>
  <c r="DF20" i="23" a="1"/>
  <c r="DF20" i="23" s="1"/>
  <c r="LB20" i="23" s="1"/>
  <c r="CX20" i="23" a="1"/>
  <c r="CX20" i="23" s="1"/>
  <c r="KT20" i="23" s="1"/>
  <c r="CP20" i="23" a="1"/>
  <c r="CP20" i="23" s="1"/>
  <c r="KL20" i="23" s="1"/>
  <c r="CH20" i="23" a="1"/>
  <c r="CH20" i="23" s="1"/>
  <c r="KD20" i="23" s="1"/>
  <c r="BZ20" i="23" a="1"/>
  <c r="BZ20" i="23" s="1"/>
  <c r="JV20" i="23" s="1"/>
  <c r="BR20" i="23" a="1"/>
  <c r="BR20" i="23" s="1"/>
  <c r="JN20" i="23" s="1"/>
  <c r="BJ20" i="23" a="1"/>
  <c r="BJ20" i="23" s="1"/>
  <c r="JF20" i="23" s="1"/>
  <c r="BB20" i="23" a="1"/>
  <c r="BB20" i="23" s="1"/>
  <c r="IX20" i="23" s="1"/>
  <c r="AT20" i="23" a="1"/>
  <c r="AT20" i="23" s="1"/>
  <c r="IP20" i="23" s="1"/>
  <c r="AL20" i="23" a="1"/>
  <c r="AL20" i="23" s="1"/>
  <c r="IH20" i="23" s="1"/>
  <c r="AD20" i="23" a="1"/>
  <c r="AD20" i="23" s="1"/>
  <c r="HZ20" i="23" s="1"/>
  <c r="AK20" i="23" a="1"/>
  <c r="AK20" i="23" s="1"/>
  <c r="IG20" i="23" s="1"/>
  <c r="AU20" i="23" a="1"/>
  <c r="AU20" i="23" s="1"/>
  <c r="IQ20" i="23" s="1"/>
  <c r="BD20" i="23" a="1"/>
  <c r="BD20" i="23" s="1"/>
  <c r="IZ20" i="23" s="1"/>
  <c r="BM20" i="23" a="1"/>
  <c r="BM20" i="23" s="1"/>
  <c r="JI20" i="23" s="1"/>
  <c r="BV20" i="23" a="1"/>
  <c r="BV20" i="23" s="1"/>
  <c r="JR20" i="23" s="1"/>
  <c r="CE20" i="23" a="1"/>
  <c r="CE20" i="23" s="1"/>
  <c r="KA20" i="23" s="1"/>
  <c r="CN20" i="23" a="1"/>
  <c r="CN20" i="23" s="1"/>
  <c r="KJ20" i="23" s="1"/>
  <c r="CW20" i="23" a="1"/>
  <c r="CW20" i="23" s="1"/>
  <c r="KS20" i="23" s="1"/>
  <c r="DG20" i="23" a="1"/>
  <c r="DG20" i="23" s="1"/>
  <c r="LC20" i="23" s="1"/>
  <c r="DP20" i="23" a="1"/>
  <c r="DP20" i="23" s="1"/>
  <c r="LL20" i="23" s="1"/>
  <c r="AG23" i="23" a="1"/>
  <c r="AG23" i="23" s="1"/>
  <c r="IC23" i="23" s="1"/>
  <c r="AP23" i="23" a="1"/>
  <c r="AP23" i="23" s="1"/>
  <c r="IL23" i="23" s="1"/>
  <c r="AZ23" i="23" a="1"/>
  <c r="AZ23" i="23" s="1"/>
  <c r="IV23" i="23" s="1"/>
  <c r="BI23" i="23" a="1"/>
  <c r="BI23" i="23" s="1"/>
  <c r="JE23" i="23" s="1"/>
  <c r="BR23" i="23" a="1"/>
  <c r="BR23" i="23" s="1"/>
  <c r="JN23" i="23" s="1"/>
  <c r="CA23" i="23" a="1"/>
  <c r="CA23" i="23" s="1"/>
  <c r="JW23" i="23" s="1"/>
  <c r="CJ23" i="23" a="1"/>
  <c r="CJ23" i="23" s="1"/>
  <c r="KF23" i="23" s="1"/>
  <c r="CS23" i="23" a="1"/>
  <c r="CS23" i="23" s="1"/>
  <c r="KO23" i="23" s="1"/>
  <c r="DB23" i="23" a="1"/>
  <c r="DB23" i="23" s="1"/>
  <c r="KX23" i="23" s="1"/>
  <c r="DL23" i="23" a="1"/>
  <c r="DL23" i="23" s="1"/>
  <c r="LH23" i="23" s="1"/>
  <c r="DU23" i="23" a="1"/>
  <c r="DU23" i="23" s="1"/>
  <c r="LQ23" i="23" s="1"/>
  <c r="DR24" i="23" a="1"/>
  <c r="DR24" i="23" s="1"/>
  <c r="LN24" i="23" s="1"/>
  <c r="DJ24" i="23" a="1"/>
  <c r="DJ24" i="23" s="1"/>
  <c r="LF24" i="23" s="1"/>
  <c r="DB24" i="23" a="1"/>
  <c r="DB24" i="23" s="1"/>
  <c r="KX24" i="23" s="1"/>
  <c r="CT24" i="23" a="1"/>
  <c r="CT24" i="23" s="1"/>
  <c r="KP24" i="23" s="1"/>
  <c r="CL24" i="23" a="1"/>
  <c r="CL24" i="23" s="1"/>
  <c r="KH24" i="23" s="1"/>
  <c r="CD24" i="23" a="1"/>
  <c r="CD24" i="23" s="1"/>
  <c r="JZ24" i="23" s="1"/>
  <c r="BV24" i="23" a="1"/>
  <c r="BV24" i="23" s="1"/>
  <c r="JR24" i="23" s="1"/>
  <c r="BN24" i="23" a="1"/>
  <c r="BN24" i="23" s="1"/>
  <c r="JJ24" i="23" s="1"/>
  <c r="BF24" i="23" a="1"/>
  <c r="BF24" i="23" s="1"/>
  <c r="JB24" i="23" s="1"/>
  <c r="AX24" i="23" a="1"/>
  <c r="AX24" i="23" s="1"/>
  <c r="IT24" i="23" s="1"/>
  <c r="AP24" i="23" a="1"/>
  <c r="AP24" i="23" s="1"/>
  <c r="IL24" i="23" s="1"/>
  <c r="AH24" i="23" a="1"/>
  <c r="AH24" i="23" s="1"/>
  <c r="ID24" i="23" s="1"/>
  <c r="AK24" i="23" a="1"/>
  <c r="AK24" i="23" s="1"/>
  <c r="IG24" i="23" s="1"/>
  <c r="AT24" i="23" a="1"/>
  <c r="AT24" i="23" s="1"/>
  <c r="IP24" i="23" s="1"/>
  <c r="BC24" i="23" a="1"/>
  <c r="BC24" i="23" s="1"/>
  <c r="IY24" i="23" s="1"/>
  <c r="BL24" i="23" a="1"/>
  <c r="BL24" i="23" s="1"/>
  <c r="JH24" i="23" s="1"/>
  <c r="BU24" i="23" a="1"/>
  <c r="BU24" i="23" s="1"/>
  <c r="JQ24" i="23" s="1"/>
  <c r="CE24" i="23" a="1"/>
  <c r="CE24" i="23" s="1"/>
  <c r="KA24" i="23" s="1"/>
  <c r="CN24" i="23" a="1"/>
  <c r="CN24" i="23" s="1"/>
  <c r="KJ24" i="23" s="1"/>
  <c r="CW24" i="23" a="1"/>
  <c r="CW24" i="23" s="1"/>
  <c r="KS24" i="23" s="1"/>
  <c r="DF24" i="23" a="1"/>
  <c r="DF24" i="23" s="1"/>
  <c r="LB24" i="23" s="1"/>
  <c r="DO24" i="23" a="1"/>
  <c r="DO24" i="23" s="1"/>
  <c r="LK24" i="23" s="1"/>
  <c r="AE25" i="23" a="1"/>
  <c r="AE25" i="23" s="1"/>
  <c r="IA25" i="23" s="1"/>
  <c r="AN25" i="23" a="1"/>
  <c r="AN25" i="23" s="1"/>
  <c r="IJ25" i="23" s="1"/>
  <c r="AX25" i="23" a="1"/>
  <c r="AX25" i="23" s="1"/>
  <c r="IT25" i="23" s="1"/>
  <c r="BG25" i="23" a="1"/>
  <c r="BG25" i="23" s="1"/>
  <c r="JC25" i="23" s="1"/>
  <c r="BP25" i="23" a="1"/>
  <c r="BP25" i="23" s="1"/>
  <c r="JL25" i="23" s="1"/>
  <c r="BY25" i="23" a="1"/>
  <c r="BY25" i="23" s="1"/>
  <c r="JU25" i="23" s="1"/>
  <c r="CH25" i="23" a="1"/>
  <c r="CH25" i="23" s="1"/>
  <c r="KD25" i="23" s="1"/>
  <c r="CQ25" i="23" a="1"/>
  <c r="CQ25" i="23" s="1"/>
  <c r="KM25" i="23" s="1"/>
  <c r="CZ25" i="23" a="1"/>
  <c r="CZ25" i="23" s="1"/>
  <c r="KV25" i="23" s="1"/>
  <c r="DJ25" i="23" a="1"/>
  <c r="DJ25" i="23" s="1"/>
  <c r="LF25" i="23" s="1"/>
  <c r="DS25" i="23" a="1"/>
  <c r="DS25" i="23" s="1"/>
  <c r="LO25" i="23" s="1"/>
  <c r="BA26" i="23" a="1"/>
  <c r="BA26" i="23" s="1"/>
  <c r="IW26" i="23" s="1"/>
  <c r="BJ26" i="23" a="1"/>
  <c r="BJ26" i="23" s="1"/>
  <c r="JF26" i="23" s="1"/>
  <c r="BS26" i="23" a="1"/>
  <c r="BS26" i="23" s="1"/>
  <c r="JO26" i="23" s="1"/>
  <c r="CC26" i="23" a="1"/>
  <c r="CC26" i="23" s="1"/>
  <c r="JY26" i="23" s="1"/>
  <c r="CL26" i="23" a="1"/>
  <c r="CL26" i="23" s="1"/>
  <c r="KH26" i="23" s="1"/>
  <c r="CU26" i="23" a="1"/>
  <c r="CU26" i="23" s="1"/>
  <c r="KQ26" i="23" s="1"/>
  <c r="DD26" i="23" a="1"/>
  <c r="DD26" i="23" s="1"/>
  <c r="KZ26" i="23" s="1"/>
  <c r="DM26" i="23" a="1"/>
  <c r="DM26" i="23" s="1"/>
  <c r="LI26" i="23" s="1"/>
  <c r="DV26" i="23" a="1"/>
  <c r="DV26" i="23" s="1"/>
  <c r="LR26" i="23" s="1"/>
  <c r="AC27" i="23" a="1"/>
  <c r="AC27" i="23" s="1"/>
  <c r="HY27" i="23" s="1"/>
  <c r="AL27" i="23" a="1"/>
  <c r="AL27" i="23" s="1"/>
  <c r="IH27" i="23" s="1"/>
  <c r="AV27" i="23" a="1"/>
  <c r="AV27" i="23" s="1"/>
  <c r="IR27" i="23" s="1"/>
  <c r="BE27" i="23" a="1"/>
  <c r="BE27" i="23" s="1"/>
  <c r="JA27" i="23" s="1"/>
  <c r="BN27" i="23" a="1"/>
  <c r="BN27" i="23" s="1"/>
  <c r="JJ27" i="23" s="1"/>
  <c r="BW27" i="23" a="1"/>
  <c r="BW27" i="23" s="1"/>
  <c r="JS27" i="23" s="1"/>
  <c r="CF27" i="23" a="1"/>
  <c r="CF27" i="23" s="1"/>
  <c r="KB27" i="23" s="1"/>
  <c r="CO27" i="23" a="1"/>
  <c r="CO27" i="23" s="1"/>
  <c r="KK27" i="23" s="1"/>
  <c r="CX27" i="23" a="1"/>
  <c r="CX27" i="23" s="1"/>
  <c r="KT27" i="23" s="1"/>
  <c r="DH27" i="23" a="1"/>
  <c r="DH27" i="23" s="1"/>
  <c r="LD27" i="23" s="1"/>
  <c r="DQ27" i="23" a="1"/>
  <c r="DQ27" i="23" s="1"/>
  <c r="LM27" i="23" s="1"/>
  <c r="AH28" i="23" a="1"/>
  <c r="AH28" i="23" s="1"/>
  <c r="ID28" i="23" s="1"/>
  <c r="AQ28" i="23" a="1"/>
  <c r="AQ28" i="23" s="1"/>
  <c r="IM28" i="23" s="1"/>
  <c r="AZ28" i="23" a="1"/>
  <c r="AZ28" i="23" s="1"/>
  <c r="IV28" i="23" s="1"/>
  <c r="BI28" i="23" a="1"/>
  <c r="BI28" i="23" s="1"/>
  <c r="JE28" i="23" s="1"/>
  <c r="BS28" i="23" a="1"/>
  <c r="BS28" i="23" s="1"/>
  <c r="JO28" i="23" s="1"/>
  <c r="CB28" i="23" a="1"/>
  <c r="CB28" i="23" s="1"/>
  <c r="JX28" i="23" s="1"/>
  <c r="CK28" i="23" a="1"/>
  <c r="CK28" i="23" s="1"/>
  <c r="KG28" i="23" s="1"/>
  <c r="CT28" i="23" a="1"/>
  <c r="CT28" i="23" s="1"/>
  <c r="KP28" i="23" s="1"/>
  <c r="DC28" i="23" a="1"/>
  <c r="DC28" i="23" s="1"/>
  <c r="KY28" i="23" s="1"/>
  <c r="DL28" i="23" a="1"/>
  <c r="DL28" i="23" s="1"/>
  <c r="LH28" i="23" s="1"/>
  <c r="DU28" i="23" a="1"/>
  <c r="DU28" i="23" s="1"/>
  <c r="LQ28" i="23" s="1"/>
  <c r="AD29" i="23" a="1"/>
  <c r="AD29" i="23" s="1"/>
  <c r="HZ29" i="23" s="1"/>
  <c r="AM29" i="23" a="1"/>
  <c r="AM29" i="23" s="1"/>
  <c r="II29" i="23" s="1"/>
  <c r="AV29" i="23" a="1"/>
  <c r="AV29" i="23" s="1"/>
  <c r="IR29" i="23" s="1"/>
  <c r="BE29" i="23" a="1"/>
  <c r="BE29" i="23" s="1"/>
  <c r="JA29" i="23" s="1"/>
  <c r="BN29" i="23" a="1"/>
  <c r="BN29" i="23" s="1"/>
  <c r="JJ29" i="23" s="1"/>
  <c r="BW29" i="23" a="1"/>
  <c r="BW29" i="23" s="1"/>
  <c r="JS29" i="23" s="1"/>
  <c r="CF29" i="23" a="1"/>
  <c r="CF29" i="23" s="1"/>
  <c r="KB29" i="23" s="1"/>
  <c r="CP29" i="23" a="1"/>
  <c r="CP29" i="23" s="1"/>
  <c r="KL29" i="23" s="1"/>
  <c r="CY29" i="23" a="1"/>
  <c r="CY29" i="23" s="1"/>
  <c r="KU29" i="23" s="1"/>
  <c r="DH29" i="23" a="1"/>
  <c r="DH29" i="23" s="1"/>
  <c r="LD29" i="23" s="1"/>
  <c r="DQ29" i="23" a="1"/>
  <c r="DQ29" i="23" s="1"/>
  <c r="LM29" i="23" s="1"/>
  <c r="AK32" i="23" a="1"/>
  <c r="AK32" i="23" s="1"/>
  <c r="IG32" i="23" s="1"/>
  <c r="AW32" i="23" a="1"/>
  <c r="AW32" i="23" s="1"/>
  <c r="IS32" i="23" s="1"/>
  <c r="BK32" i="23" a="1"/>
  <c r="BK32" i="23" s="1"/>
  <c r="JG32" i="23" s="1"/>
  <c r="BX32" i="23" a="1"/>
  <c r="BX32" i="23" s="1"/>
  <c r="JT32" i="23" s="1"/>
  <c r="CJ32" i="23" a="1"/>
  <c r="CJ32" i="23" s="1"/>
  <c r="KF32" i="23" s="1"/>
  <c r="CW32" i="23" a="1"/>
  <c r="CW32" i="23" s="1"/>
  <c r="KS32" i="23" s="1"/>
  <c r="DI32" i="23" a="1"/>
  <c r="DI32" i="23" s="1"/>
  <c r="LE32" i="23" s="1"/>
  <c r="DW32" i="23" a="1"/>
  <c r="DW32" i="23" s="1"/>
  <c r="LS32" i="23" s="1"/>
  <c r="AR33" i="23" a="1"/>
  <c r="AR33" i="23" s="1"/>
  <c r="IN33" i="23" s="1"/>
  <c r="BH33" i="23" a="1"/>
  <c r="BH33" i="23" s="1"/>
  <c r="JD33" i="23" s="1"/>
  <c r="BX33" i="23" a="1"/>
  <c r="BX33" i="23" s="1"/>
  <c r="JT33" i="23" s="1"/>
  <c r="CN33" i="23" a="1"/>
  <c r="CN33" i="23" s="1"/>
  <c r="KJ33" i="23" s="1"/>
  <c r="DD33" i="23" a="1"/>
  <c r="DD33" i="23" s="1"/>
  <c r="KZ33" i="23" s="1"/>
  <c r="DT33" i="23" a="1"/>
  <c r="DT33" i="23" s="1"/>
  <c r="LP33" i="23" s="1"/>
  <c r="AC20" i="23" a="1"/>
  <c r="AC20" i="23" s="1"/>
  <c r="HY20" i="23" s="1"/>
  <c r="AM20" i="23" a="1"/>
  <c r="AM20" i="23" s="1"/>
  <c r="II20" i="23" s="1"/>
  <c r="AV20" i="23" a="1"/>
  <c r="AV20" i="23" s="1"/>
  <c r="IR20" i="23" s="1"/>
  <c r="BE20" i="23" a="1"/>
  <c r="BE20" i="23" s="1"/>
  <c r="JA20" i="23" s="1"/>
  <c r="BN20" i="23" a="1"/>
  <c r="BN20" i="23" s="1"/>
  <c r="JJ20" i="23" s="1"/>
  <c r="BW20" i="23" a="1"/>
  <c r="BW20" i="23" s="1"/>
  <c r="JS20" i="23" s="1"/>
  <c r="CF20" i="23" a="1"/>
  <c r="CF20" i="23" s="1"/>
  <c r="KB20" i="23" s="1"/>
  <c r="CO20" i="23" a="1"/>
  <c r="CO20" i="23" s="1"/>
  <c r="KK20" i="23" s="1"/>
  <c r="CY20" i="23" a="1"/>
  <c r="CY20" i="23" s="1"/>
  <c r="KU20" i="23" s="1"/>
  <c r="DH20" i="23" a="1"/>
  <c r="DH20" i="23" s="1"/>
  <c r="LD20" i="23" s="1"/>
  <c r="DQ20" i="23" a="1"/>
  <c r="DQ20" i="23" s="1"/>
  <c r="LM20" i="23" s="1"/>
  <c r="AH23" i="23" a="1"/>
  <c r="AH23" i="23" s="1"/>
  <c r="ID23" i="23" s="1"/>
  <c r="AR23" i="23" a="1"/>
  <c r="AR23" i="23" s="1"/>
  <c r="IN23" i="23" s="1"/>
  <c r="BA23" i="23" a="1"/>
  <c r="BA23" i="23" s="1"/>
  <c r="IW23" i="23" s="1"/>
  <c r="BJ23" i="23" a="1"/>
  <c r="BJ23" i="23" s="1"/>
  <c r="JF23" i="23" s="1"/>
  <c r="BS23" i="23" a="1"/>
  <c r="BS23" i="23" s="1"/>
  <c r="JO23" i="23" s="1"/>
  <c r="CB23" i="23" a="1"/>
  <c r="CB23" i="23" s="1"/>
  <c r="JX23" i="23" s="1"/>
  <c r="CK23" i="23" a="1"/>
  <c r="CK23" i="23" s="1"/>
  <c r="KG23" i="23" s="1"/>
  <c r="CT23" i="23" a="1"/>
  <c r="CT23" i="23" s="1"/>
  <c r="KP23" i="23" s="1"/>
  <c r="DD23" i="23" a="1"/>
  <c r="DD23" i="23" s="1"/>
  <c r="KZ23" i="23" s="1"/>
  <c r="DM23" i="23" a="1"/>
  <c r="DM23" i="23" s="1"/>
  <c r="LI23" i="23" s="1"/>
  <c r="DV23" i="23" a="1"/>
  <c r="DV23" i="23" s="1"/>
  <c r="LR23" i="23" s="1"/>
  <c r="AC24" i="23" a="1"/>
  <c r="AC24" i="23" s="1"/>
  <c r="HY24" i="23" s="1"/>
  <c r="AL24" i="23" a="1"/>
  <c r="AL24" i="23" s="1"/>
  <c r="IH24" i="23" s="1"/>
  <c r="AU24" i="23" a="1"/>
  <c r="AU24" i="23" s="1"/>
  <c r="IQ24" i="23" s="1"/>
  <c r="BD24" i="23" a="1"/>
  <c r="BD24" i="23" s="1"/>
  <c r="IZ24" i="23" s="1"/>
  <c r="BM24" i="23" a="1"/>
  <c r="BM24" i="23" s="1"/>
  <c r="JI24" i="23" s="1"/>
  <c r="BW24" i="23" a="1"/>
  <c r="BW24" i="23" s="1"/>
  <c r="JS24" i="23" s="1"/>
  <c r="CF24" i="23" a="1"/>
  <c r="CF24" i="23" s="1"/>
  <c r="KB24" i="23" s="1"/>
  <c r="CO24" i="23" a="1"/>
  <c r="CO24" i="23" s="1"/>
  <c r="KK24" i="23" s="1"/>
  <c r="CX24" i="23" a="1"/>
  <c r="CX24" i="23" s="1"/>
  <c r="KT24" i="23" s="1"/>
  <c r="DG24" i="23" a="1"/>
  <c r="DG24" i="23" s="1"/>
  <c r="LC24" i="23" s="1"/>
  <c r="DP24" i="23" a="1"/>
  <c r="DP24" i="23" s="1"/>
  <c r="LL24" i="23" s="1"/>
  <c r="AF25" i="23" a="1"/>
  <c r="AF25" i="23" s="1"/>
  <c r="IB25" i="23" s="1"/>
  <c r="AP25" i="23" a="1"/>
  <c r="AP25" i="23" s="1"/>
  <c r="IL25" i="23" s="1"/>
  <c r="AY25" i="23" a="1"/>
  <c r="AY25" i="23" s="1"/>
  <c r="IU25" i="23" s="1"/>
  <c r="BH25" i="23" a="1"/>
  <c r="BH25" i="23" s="1"/>
  <c r="JD25" i="23" s="1"/>
  <c r="BQ25" i="23" a="1"/>
  <c r="BQ25" i="23" s="1"/>
  <c r="JM25" i="23" s="1"/>
  <c r="BZ25" i="23" a="1"/>
  <c r="BZ25" i="23" s="1"/>
  <c r="JV25" i="23" s="1"/>
  <c r="CI25" i="23" a="1"/>
  <c r="CI25" i="23" s="1"/>
  <c r="KE25" i="23" s="1"/>
  <c r="CR25" i="23" a="1"/>
  <c r="CR25" i="23" s="1"/>
  <c r="KN25" i="23" s="1"/>
  <c r="DB25" i="23" a="1"/>
  <c r="DB25" i="23" s="1"/>
  <c r="KX25" i="23" s="1"/>
  <c r="DK25" i="23" a="1"/>
  <c r="DK25" i="23" s="1"/>
  <c r="LG25" i="23" s="1"/>
  <c r="DT25" i="23" a="1"/>
  <c r="DT25" i="23" s="1"/>
  <c r="LP25" i="23" s="1"/>
  <c r="AJ26" i="23" a="1"/>
  <c r="AJ26" i="23" s="1"/>
  <c r="IF26" i="23" s="1"/>
  <c r="AS26" i="23" a="1"/>
  <c r="AS26" i="23" s="1"/>
  <c r="IO26" i="23" s="1"/>
  <c r="BB26" i="23" a="1"/>
  <c r="BB26" i="23" s="1"/>
  <c r="IX26" i="23" s="1"/>
  <c r="BK26" i="23" a="1"/>
  <c r="BK26" i="23" s="1"/>
  <c r="JG26" i="23" s="1"/>
  <c r="BU26" i="23" a="1"/>
  <c r="BU26" i="23" s="1"/>
  <c r="JQ26" i="23" s="1"/>
  <c r="CD26" i="23" a="1"/>
  <c r="CD26" i="23" s="1"/>
  <c r="JZ26" i="23" s="1"/>
  <c r="CM26" i="23" a="1"/>
  <c r="CM26" i="23" s="1"/>
  <c r="KI26" i="23" s="1"/>
  <c r="CV26" i="23" a="1"/>
  <c r="CV26" i="23" s="1"/>
  <c r="KR26" i="23" s="1"/>
  <c r="DE26" i="23" a="1"/>
  <c r="DE26" i="23" s="1"/>
  <c r="LA26" i="23" s="1"/>
  <c r="DN26" i="23" a="1"/>
  <c r="DN26" i="23" s="1"/>
  <c r="LJ26" i="23" s="1"/>
  <c r="AD27" i="23" a="1"/>
  <c r="AD27" i="23" s="1"/>
  <c r="HZ27" i="23" s="1"/>
  <c r="AN27" i="23" a="1"/>
  <c r="AN27" i="23" s="1"/>
  <c r="IJ27" i="23" s="1"/>
  <c r="AW27" i="23" a="1"/>
  <c r="AW27" i="23" s="1"/>
  <c r="IS27" i="23" s="1"/>
  <c r="BF27" i="23" a="1"/>
  <c r="BF27" i="23" s="1"/>
  <c r="JB27" i="23" s="1"/>
  <c r="BO27" i="23" a="1"/>
  <c r="BO27" i="23" s="1"/>
  <c r="JK27" i="23" s="1"/>
  <c r="BX27" i="23" a="1"/>
  <c r="BX27" i="23" s="1"/>
  <c r="JT27" i="23" s="1"/>
  <c r="CG27" i="23" a="1"/>
  <c r="CG27" i="23" s="1"/>
  <c r="KC27" i="23" s="1"/>
  <c r="CP27" i="23" a="1"/>
  <c r="CP27" i="23" s="1"/>
  <c r="KL27" i="23" s="1"/>
  <c r="CZ27" i="23" a="1"/>
  <c r="CZ27" i="23" s="1"/>
  <c r="KV27" i="23" s="1"/>
  <c r="DI27" i="23" a="1"/>
  <c r="DI27" i="23" s="1"/>
  <c r="LE27" i="23" s="1"/>
  <c r="DR27" i="23" a="1"/>
  <c r="DR27" i="23" s="1"/>
  <c r="LN27" i="23" s="1"/>
  <c r="AI28" i="23" a="1"/>
  <c r="AI28" i="23" s="1"/>
  <c r="IE28" i="23" s="1"/>
  <c r="AR28" i="23" a="1"/>
  <c r="AR28" i="23" s="1"/>
  <c r="IN28" i="23" s="1"/>
  <c r="BA28" i="23" a="1"/>
  <c r="BA28" i="23" s="1"/>
  <c r="IW28" i="23" s="1"/>
  <c r="BK28" i="23" a="1"/>
  <c r="BK28" i="23" s="1"/>
  <c r="JG28" i="23" s="1"/>
  <c r="BT28" i="23" a="1"/>
  <c r="BT28" i="23" s="1"/>
  <c r="JP28" i="23" s="1"/>
  <c r="CC28" i="23" a="1"/>
  <c r="CC28" i="23" s="1"/>
  <c r="JY28" i="23" s="1"/>
  <c r="CL28" i="23" a="1"/>
  <c r="CL28" i="23" s="1"/>
  <c r="KH28" i="23" s="1"/>
  <c r="CU28" i="23" a="1"/>
  <c r="CU28" i="23" s="1"/>
  <c r="KQ28" i="23" s="1"/>
  <c r="DD28" i="23" a="1"/>
  <c r="DD28" i="23" s="1"/>
  <c r="KZ28" i="23" s="1"/>
  <c r="DM28" i="23" a="1"/>
  <c r="DM28" i="23" s="1"/>
  <c r="LI28" i="23" s="1"/>
  <c r="DW28" i="23" a="1"/>
  <c r="DW28" i="23" s="1"/>
  <c r="LS28" i="23" s="1"/>
  <c r="AE29" i="23" a="1"/>
  <c r="AE29" i="23" s="1"/>
  <c r="IA29" i="23" s="1"/>
  <c r="AN29" i="23" a="1"/>
  <c r="AN29" i="23" s="1"/>
  <c r="IJ29" i="23" s="1"/>
  <c r="AW29" i="23" a="1"/>
  <c r="AW29" i="23" s="1"/>
  <c r="IS29" i="23" s="1"/>
  <c r="BF29" i="23" a="1"/>
  <c r="BF29" i="23" s="1"/>
  <c r="JB29" i="23" s="1"/>
  <c r="BO29" i="23" a="1"/>
  <c r="BO29" i="23" s="1"/>
  <c r="JK29" i="23" s="1"/>
  <c r="BX29" i="23" a="1"/>
  <c r="BX29" i="23" s="1"/>
  <c r="JT29" i="23" s="1"/>
  <c r="CH29" i="23" a="1"/>
  <c r="CH29" i="23" s="1"/>
  <c r="KD29" i="23" s="1"/>
  <c r="CQ29" i="23" a="1"/>
  <c r="CQ29" i="23" s="1"/>
  <c r="KM29" i="23" s="1"/>
  <c r="CZ29" i="23" a="1"/>
  <c r="CZ29" i="23" s="1"/>
  <c r="KV29" i="23" s="1"/>
  <c r="DI29" i="23" a="1"/>
  <c r="DI29" i="23" s="1"/>
  <c r="LE29" i="23" s="1"/>
  <c r="DR29" i="23" a="1"/>
  <c r="DR29" i="23" s="1"/>
  <c r="LN29" i="23" s="1"/>
  <c r="AM32" i="23" a="1"/>
  <c r="AM32" i="23" s="1"/>
  <c r="II32" i="23" s="1"/>
  <c r="AZ32" i="23" a="1"/>
  <c r="AZ32" i="23" s="1"/>
  <c r="IV32" i="23" s="1"/>
  <c r="BL32" i="23" a="1"/>
  <c r="BL32" i="23" s="1"/>
  <c r="JH32" i="23" s="1"/>
  <c r="BY32" i="23" a="1"/>
  <c r="BY32" i="23" s="1"/>
  <c r="JU32" i="23" s="1"/>
  <c r="CK32" i="23" a="1"/>
  <c r="CK32" i="23" s="1"/>
  <c r="KG32" i="23" s="1"/>
  <c r="CY32" i="23" a="1"/>
  <c r="CY32" i="23" s="1"/>
  <c r="KU32" i="23" s="1"/>
  <c r="DL32" i="23" a="1"/>
  <c r="DL32" i="23" s="1"/>
  <c r="LH32" i="23" s="1"/>
  <c r="AT33" i="23" a="1"/>
  <c r="AT33" i="23" s="1"/>
  <c r="IP33" i="23" s="1"/>
  <c r="BJ33" i="23" a="1"/>
  <c r="BJ33" i="23" s="1"/>
  <c r="JF33" i="23" s="1"/>
  <c r="BZ33" i="23" a="1"/>
  <c r="BZ33" i="23" s="1"/>
  <c r="JV33" i="23" s="1"/>
  <c r="CP33" i="23" a="1"/>
  <c r="CP33" i="23" s="1"/>
  <c r="KL33" i="23" s="1"/>
  <c r="DF33" i="23" a="1"/>
  <c r="DF33" i="23" s="1"/>
  <c r="LB33" i="23" s="1"/>
  <c r="DV33" i="23" a="1"/>
  <c r="DV33" i="23" s="1"/>
  <c r="LR33" i="23" s="1"/>
  <c r="DQ17" i="23" a="1"/>
  <c r="DQ17" i="23" s="1"/>
  <c r="LM17" i="23" s="1"/>
  <c r="DI17" i="23" a="1"/>
  <c r="DI17" i="23" s="1"/>
  <c r="LE17" i="23" s="1"/>
  <c r="DA17" i="23" a="1"/>
  <c r="DA17" i="23" s="1"/>
  <c r="KW17" i="23" s="1"/>
  <c r="CS17" i="23" a="1"/>
  <c r="CS17" i="23" s="1"/>
  <c r="KO17" i="23" s="1"/>
  <c r="CK17" i="23" a="1"/>
  <c r="CK17" i="23" s="1"/>
  <c r="KG17" i="23" s="1"/>
  <c r="CC17" i="23" a="1"/>
  <c r="CC17" i="23" s="1"/>
  <c r="JY17" i="23" s="1"/>
  <c r="BU17" i="23" a="1"/>
  <c r="BU17" i="23" s="1"/>
  <c r="JQ17" i="23" s="1"/>
  <c r="BM17" i="23" a="1"/>
  <c r="BM17" i="23" s="1"/>
  <c r="JI17" i="23" s="1"/>
  <c r="BE17" i="23" a="1"/>
  <c r="BE17" i="23" s="1"/>
  <c r="JA17" i="23" s="1"/>
  <c r="AW17" i="23" a="1"/>
  <c r="AW17" i="23" s="1"/>
  <c r="IS17" i="23" s="1"/>
  <c r="AO17" i="23" a="1"/>
  <c r="AO17" i="23" s="1"/>
  <c r="IK17" i="23" s="1"/>
  <c r="AG17" i="23" a="1"/>
  <c r="AG17" i="23" s="1"/>
  <c r="IC17" i="23" s="1"/>
  <c r="AK17" i="23" a="1"/>
  <c r="AK17" i="23" s="1"/>
  <c r="IG17" i="23" s="1"/>
  <c r="AT17" i="23" a="1"/>
  <c r="AT17" i="23" s="1"/>
  <c r="IP17" i="23" s="1"/>
  <c r="BC17" i="23" a="1"/>
  <c r="BC17" i="23" s="1"/>
  <c r="IY17" i="23" s="1"/>
  <c r="BL17" i="23" a="1"/>
  <c r="BL17" i="23" s="1"/>
  <c r="JH17" i="23" s="1"/>
  <c r="BV17" i="23" a="1"/>
  <c r="BV17" i="23" s="1"/>
  <c r="JR17" i="23" s="1"/>
  <c r="CE17" i="23" a="1"/>
  <c r="CE17" i="23" s="1"/>
  <c r="KA17" i="23" s="1"/>
  <c r="CN17" i="23" a="1"/>
  <c r="CN17" i="23" s="1"/>
  <c r="KJ17" i="23" s="1"/>
  <c r="CW17" i="23" a="1"/>
  <c r="CW17" i="23" s="1"/>
  <c r="KS17" i="23" s="1"/>
  <c r="DF17" i="23" a="1"/>
  <c r="DF17" i="23" s="1"/>
  <c r="LB17" i="23" s="1"/>
  <c r="DO17" i="23" a="1"/>
  <c r="DO17" i="23" s="1"/>
  <c r="LK17" i="23" s="1"/>
  <c r="AE20" i="23" a="1"/>
  <c r="AE20" i="23" s="1"/>
  <c r="IA20" i="23" s="1"/>
  <c r="AN20" i="23" a="1"/>
  <c r="AN20" i="23" s="1"/>
  <c r="IJ20" i="23" s="1"/>
  <c r="AW20" i="23" a="1"/>
  <c r="AW20" i="23" s="1"/>
  <c r="IS20" i="23" s="1"/>
  <c r="BF20" i="23" a="1"/>
  <c r="BF20" i="23" s="1"/>
  <c r="JB20" i="23" s="1"/>
  <c r="BO20" i="23" a="1"/>
  <c r="BO20" i="23" s="1"/>
  <c r="JK20" i="23" s="1"/>
  <c r="BX20" i="23" a="1"/>
  <c r="BX20" i="23" s="1"/>
  <c r="JT20" i="23" s="1"/>
  <c r="CG20" i="23" a="1"/>
  <c r="CG20" i="23" s="1"/>
  <c r="KC20" i="23" s="1"/>
  <c r="CQ20" i="23" a="1"/>
  <c r="CQ20" i="23" s="1"/>
  <c r="KM20" i="23" s="1"/>
  <c r="CZ20" i="23" a="1"/>
  <c r="CZ20" i="23" s="1"/>
  <c r="KV20" i="23" s="1"/>
  <c r="DI20" i="23" a="1"/>
  <c r="DI20" i="23" s="1"/>
  <c r="LE20" i="23" s="1"/>
  <c r="DR20" i="23" a="1"/>
  <c r="DR20" i="23" s="1"/>
  <c r="LN20" i="23" s="1"/>
  <c r="AJ23" i="23" a="1"/>
  <c r="AJ23" i="23" s="1"/>
  <c r="IF23" i="23" s="1"/>
  <c r="AS23" i="23" a="1"/>
  <c r="AS23" i="23" s="1"/>
  <c r="IO23" i="23" s="1"/>
  <c r="BB23" i="23" a="1"/>
  <c r="BB23" i="23" s="1"/>
  <c r="IX23" i="23" s="1"/>
  <c r="BK23" i="23" a="1"/>
  <c r="BK23" i="23" s="1"/>
  <c r="JG23" i="23" s="1"/>
  <c r="BT23" i="23" a="1"/>
  <c r="BT23" i="23" s="1"/>
  <c r="JP23" i="23" s="1"/>
  <c r="CC23" i="23" a="1"/>
  <c r="CC23" i="23" s="1"/>
  <c r="JY23" i="23" s="1"/>
  <c r="CL23" i="23" a="1"/>
  <c r="CL23" i="23" s="1"/>
  <c r="KH23" i="23" s="1"/>
  <c r="CV23" i="23" a="1"/>
  <c r="CV23" i="23" s="1"/>
  <c r="KR23" i="23" s="1"/>
  <c r="DE23" i="23" a="1"/>
  <c r="DE23" i="23" s="1"/>
  <c r="LA23" i="23" s="1"/>
  <c r="DN23" i="23" a="1"/>
  <c r="DN23" i="23" s="1"/>
  <c r="LJ23" i="23" s="1"/>
  <c r="DW23" i="23" a="1"/>
  <c r="DW23" i="23" s="1"/>
  <c r="LS23" i="23" s="1"/>
  <c r="AD24" i="23" a="1"/>
  <c r="AD24" i="23" s="1"/>
  <c r="HZ24" i="23" s="1"/>
  <c r="AM24" i="23" a="1"/>
  <c r="AM24" i="23" s="1"/>
  <c r="II24" i="23" s="1"/>
  <c r="AV24" i="23" a="1"/>
  <c r="AV24" i="23" s="1"/>
  <c r="IR24" i="23" s="1"/>
  <c r="BE24" i="23" a="1"/>
  <c r="BE24" i="23" s="1"/>
  <c r="JA24" i="23" s="1"/>
  <c r="BO24" i="23" a="1"/>
  <c r="BO24" i="23" s="1"/>
  <c r="JK24" i="23" s="1"/>
  <c r="BX24" i="23" a="1"/>
  <c r="BX24" i="23" s="1"/>
  <c r="JT24" i="23" s="1"/>
  <c r="CG24" i="23" a="1"/>
  <c r="CG24" i="23" s="1"/>
  <c r="KC24" i="23" s="1"/>
  <c r="CP24" i="23" a="1"/>
  <c r="CP24" i="23" s="1"/>
  <c r="KL24" i="23" s="1"/>
  <c r="CY24" i="23" a="1"/>
  <c r="CY24" i="23" s="1"/>
  <c r="KU24" i="23" s="1"/>
  <c r="DH24" i="23" a="1"/>
  <c r="DH24" i="23" s="1"/>
  <c r="LD24" i="23" s="1"/>
  <c r="DQ24" i="23" a="1"/>
  <c r="DQ24" i="23" s="1"/>
  <c r="LM24" i="23" s="1"/>
  <c r="AH25" i="23" a="1"/>
  <c r="AH25" i="23" s="1"/>
  <c r="ID25" i="23" s="1"/>
  <c r="AQ25" i="23" a="1"/>
  <c r="AQ25" i="23" s="1"/>
  <c r="IM25" i="23" s="1"/>
  <c r="AZ25" i="23" a="1"/>
  <c r="AZ25" i="23" s="1"/>
  <c r="IV25" i="23" s="1"/>
  <c r="BI25" i="23" a="1"/>
  <c r="BI25" i="23" s="1"/>
  <c r="JE25" i="23" s="1"/>
  <c r="BR25" i="23" a="1"/>
  <c r="BR25" i="23" s="1"/>
  <c r="JN25" i="23" s="1"/>
  <c r="CA25" i="23" a="1"/>
  <c r="CA25" i="23" s="1"/>
  <c r="JW25" i="23" s="1"/>
  <c r="CJ25" i="23" a="1"/>
  <c r="CJ25" i="23" s="1"/>
  <c r="KF25" i="23" s="1"/>
  <c r="CT25" i="23" a="1"/>
  <c r="CT25" i="23" s="1"/>
  <c r="KP25" i="23" s="1"/>
  <c r="DC25" i="23" a="1"/>
  <c r="DC25" i="23" s="1"/>
  <c r="KY25" i="23" s="1"/>
  <c r="DL25" i="23" a="1"/>
  <c r="DL25" i="23" s="1"/>
  <c r="LH25" i="23" s="1"/>
  <c r="DU25" i="23" a="1"/>
  <c r="DU25" i="23" s="1"/>
  <c r="LQ25" i="23" s="1"/>
  <c r="DP26" i="23" a="1"/>
  <c r="DP26" i="23" s="1"/>
  <c r="LL26" i="23" s="1"/>
  <c r="DH26" i="23" a="1"/>
  <c r="DH26" i="23" s="1"/>
  <c r="LD26" i="23" s="1"/>
  <c r="CZ26" i="23" a="1"/>
  <c r="CZ26" i="23" s="1"/>
  <c r="KV26" i="23" s="1"/>
  <c r="CR26" i="23" a="1"/>
  <c r="CR26" i="23" s="1"/>
  <c r="KN26" i="23" s="1"/>
  <c r="CJ26" i="23" a="1"/>
  <c r="CJ26" i="23" s="1"/>
  <c r="KF26" i="23" s="1"/>
  <c r="CB26" i="23" a="1"/>
  <c r="CB26" i="23" s="1"/>
  <c r="JX26" i="23" s="1"/>
  <c r="BT26" i="23" a="1"/>
  <c r="BT26" i="23" s="1"/>
  <c r="JP26" i="23" s="1"/>
  <c r="BL26" i="23" a="1"/>
  <c r="BL26" i="23" s="1"/>
  <c r="JH26" i="23" s="1"/>
  <c r="BD26" i="23" a="1"/>
  <c r="BD26" i="23" s="1"/>
  <c r="IZ26" i="23" s="1"/>
  <c r="AV26" i="23" a="1"/>
  <c r="AV26" i="23" s="1"/>
  <c r="IR26" i="23" s="1"/>
  <c r="AN26" i="23" a="1"/>
  <c r="AN26" i="23" s="1"/>
  <c r="IJ26" i="23" s="1"/>
  <c r="AF26" i="23" a="1"/>
  <c r="AF26" i="23" s="1"/>
  <c r="IB26" i="23" s="1"/>
  <c r="AK26" i="23" a="1"/>
  <c r="AK26" i="23" s="1"/>
  <c r="IG26" i="23" s="1"/>
  <c r="AT26" i="23" a="1"/>
  <c r="AT26" i="23" s="1"/>
  <c r="IP26" i="23" s="1"/>
  <c r="BC26" i="23" a="1"/>
  <c r="BC26" i="23" s="1"/>
  <c r="IY26" i="23" s="1"/>
  <c r="BM26" i="23" a="1"/>
  <c r="BM26" i="23" s="1"/>
  <c r="JI26" i="23" s="1"/>
  <c r="BV26" i="23" a="1"/>
  <c r="BV26" i="23" s="1"/>
  <c r="JR26" i="23" s="1"/>
  <c r="CE26" i="23" a="1"/>
  <c r="CE26" i="23" s="1"/>
  <c r="KA26" i="23" s="1"/>
  <c r="CN26" i="23" a="1"/>
  <c r="CN26" i="23" s="1"/>
  <c r="KJ26" i="23" s="1"/>
  <c r="CW26" i="23" a="1"/>
  <c r="CW26" i="23" s="1"/>
  <c r="KS26" i="23" s="1"/>
  <c r="DF26" i="23" a="1"/>
  <c r="DF26" i="23" s="1"/>
  <c r="LB26" i="23" s="1"/>
  <c r="DO26" i="23" a="1"/>
  <c r="DO26" i="23" s="1"/>
  <c r="LK26" i="23" s="1"/>
  <c r="AF27" i="23" a="1"/>
  <c r="AF27" i="23" s="1"/>
  <c r="IB27" i="23" s="1"/>
  <c r="AO27" i="23" a="1"/>
  <c r="AO27" i="23" s="1"/>
  <c r="IK27" i="23" s="1"/>
  <c r="AX27" i="23" a="1"/>
  <c r="AX27" i="23" s="1"/>
  <c r="IT27" i="23" s="1"/>
  <c r="BG27" i="23" a="1"/>
  <c r="BG27" i="23" s="1"/>
  <c r="JC27" i="23" s="1"/>
  <c r="BP27" i="23" a="1"/>
  <c r="BP27" i="23" s="1"/>
  <c r="JL27" i="23" s="1"/>
  <c r="BY27" i="23" a="1"/>
  <c r="BY27" i="23" s="1"/>
  <c r="JU27" i="23" s="1"/>
  <c r="CH27" i="23" a="1"/>
  <c r="CH27" i="23" s="1"/>
  <c r="KD27" i="23" s="1"/>
  <c r="CR27" i="23" a="1"/>
  <c r="CR27" i="23" s="1"/>
  <c r="KN27" i="23" s="1"/>
  <c r="DA27" i="23" a="1"/>
  <c r="DA27" i="23" s="1"/>
  <c r="KW27" i="23" s="1"/>
  <c r="DJ27" i="23" a="1"/>
  <c r="DJ27" i="23" s="1"/>
  <c r="LF27" i="23" s="1"/>
  <c r="DS27" i="23" a="1"/>
  <c r="DS27" i="23" s="1"/>
  <c r="LO27" i="23" s="1"/>
  <c r="AB28" i="23" a="1"/>
  <c r="AB28" i="23" s="1"/>
  <c r="HX28" i="23" s="1"/>
  <c r="AJ28" i="23" a="1"/>
  <c r="AJ28" i="23" s="1"/>
  <c r="IF28" i="23" s="1"/>
  <c r="AS28" i="23" a="1"/>
  <c r="AS28" i="23" s="1"/>
  <c r="IO28" i="23" s="1"/>
  <c r="BC28" i="23" a="1"/>
  <c r="BC28" i="23" s="1"/>
  <c r="IY28" i="23" s="1"/>
  <c r="BL28" i="23" a="1"/>
  <c r="BL28" i="23" s="1"/>
  <c r="JH28" i="23" s="1"/>
  <c r="BU28" i="23" a="1"/>
  <c r="BU28" i="23" s="1"/>
  <c r="JQ28" i="23" s="1"/>
  <c r="CD28" i="23" a="1"/>
  <c r="CD28" i="23" s="1"/>
  <c r="JZ28" i="23" s="1"/>
  <c r="CM28" i="23" a="1"/>
  <c r="CM28" i="23" s="1"/>
  <c r="KI28" i="23" s="1"/>
  <c r="CV28" i="23" a="1"/>
  <c r="CV28" i="23" s="1"/>
  <c r="KR28" i="23" s="1"/>
  <c r="DE28" i="23" a="1"/>
  <c r="DE28" i="23" s="1"/>
  <c r="LA28" i="23" s="1"/>
  <c r="DO28" i="23" a="1"/>
  <c r="DO28" i="23" s="1"/>
  <c r="LK28" i="23" s="1"/>
  <c r="AF29" i="23" a="1"/>
  <c r="AF29" i="23" s="1"/>
  <c r="IB29" i="23" s="1"/>
  <c r="AO29" i="23" a="1"/>
  <c r="AO29" i="23" s="1"/>
  <c r="IK29" i="23" s="1"/>
  <c r="AX29" i="23" a="1"/>
  <c r="AX29" i="23" s="1"/>
  <c r="IT29" i="23" s="1"/>
  <c r="BG29" i="23" a="1"/>
  <c r="BG29" i="23" s="1"/>
  <c r="JC29" i="23" s="1"/>
  <c r="BP29" i="23" a="1"/>
  <c r="BP29" i="23" s="1"/>
  <c r="JL29" i="23" s="1"/>
  <c r="BZ29" i="23" a="1"/>
  <c r="BZ29" i="23" s="1"/>
  <c r="JV29" i="23" s="1"/>
  <c r="CI29" i="23" a="1"/>
  <c r="CI29" i="23" s="1"/>
  <c r="KE29" i="23" s="1"/>
  <c r="CR29" i="23" a="1"/>
  <c r="CR29" i="23" s="1"/>
  <c r="KN29" i="23" s="1"/>
  <c r="DA29" i="23" a="1"/>
  <c r="DA29" i="23" s="1"/>
  <c r="KW29" i="23" s="1"/>
  <c r="DJ29" i="23" a="1"/>
  <c r="DJ29" i="23" s="1"/>
  <c r="LF29" i="23" s="1"/>
  <c r="DS29" i="23" a="1"/>
  <c r="DS29" i="23" s="1"/>
  <c r="LO29" i="23" s="1"/>
  <c r="AN32" i="23" a="1"/>
  <c r="AN32" i="23" s="1"/>
  <c r="IJ32" i="23" s="1"/>
  <c r="BA32" i="23" a="1"/>
  <c r="BA32" i="23" s="1"/>
  <c r="IW32" i="23" s="1"/>
  <c r="BM32" i="23" a="1"/>
  <c r="BM32" i="23" s="1"/>
  <c r="JI32" i="23" s="1"/>
  <c r="CA32" i="23" a="1"/>
  <c r="CA32" i="23" s="1"/>
  <c r="JW32" i="23" s="1"/>
  <c r="CN32" i="23" a="1"/>
  <c r="CN32" i="23" s="1"/>
  <c r="KJ32" i="23" s="1"/>
  <c r="CZ32" i="23" a="1"/>
  <c r="CZ32" i="23" s="1"/>
  <c r="KV32" i="23" s="1"/>
  <c r="DM32" i="23" a="1"/>
  <c r="DM32" i="23" s="1"/>
  <c r="LI32" i="23" s="1"/>
  <c r="AU33" i="23" a="1"/>
  <c r="AU33" i="23" s="1"/>
  <c r="IQ33" i="23" s="1"/>
  <c r="BK33" i="23" a="1"/>
  <c r="BK33" i="23" s="1"/>
  <c r="JG33" i="23" s="1"/>
  <c r="CA33" i="23" a="1"/>
  <c r="CA33" i="23" s="1"/>
  <c r="JW33" i="23" s="1"/>
  <c r="CQ33" i="23" a="1"/>
  <c r="CQ33" i="23" s="1"/>
  <c r="KM33" i="23" s="1"/>
  <c r="DG33" i="23" a="1"/>
  <c r="DG33" i="23" s="1"/>
  <c r="LC33" i="23" s="1"/>
  <c r="DW33" i="23" a="1"/>
  <c r="DW33" i="23" s="1"/>
  <c r="LS33" i="23" s="1"/>
  <c r="AG40" i="23" a="1"/>
  <c r="AG40" i="23" s="1"/>
  <c r="IC40" i="23" s="1"/>
  <c r="AP40" i="23" a="1"/>
  <c r="AP40" i="23" s="1"/>
  <c r="IL40" i="23" s="1"/>
  <c r="AY40" i="23" a="1"/>
  <c r="AY40" i="23" s="1"/>
  <c r="IU40" i="23" s="1"/>
  <c r="BH40" i="23" a="1"/>
  <c r="BH40" i="23" s="1"/>
  <c r="JD40" i="23" s="1"/>
  <c r="BQ40" i="23" a="1"/>
  <c r="BQ40" i="23" s="1"/>
  <c r="JM40" i="23" s="1"/>
  <c r="BZ40" i="23" a="1"/>
  <c r="BZ40" i="23" s="1"/>
  <c r="JV40" i="23" s="1"/>
  <c r="CI40" i="23" a="1"/>
  <c r="CI40" i="23" s="1"/>
  <c r="KE40" i="23" s="1"/>
  <c r="CS40" i="23" a="1"/>
  <c r="CS40" i="23" s="1"/>
  <c r="KO40" i="23" s="1"/>
  <c r="DB40" i="23" a="1"/>
  <c r="DB40" i="23" s="1"/>
  <c r="KX40" i="23" s="1"/>
  <c r="DK40" i="23" a="1"/>
  <c r="DK40" i="23" s="1"/>
  <c r="LG40" i="23" s="1"/>
  <c r="DT40" i="23" a="1"/>
  <c r="DT40" i="23" s="1"/>
  <c r="LP40" i="23" s="1"/>
  <c r="AB41" i="23" a="1"/>
  <c r="AB41" i="23" s="1"/>
  <c r="HX41" i="23" s="1"/>
  <c r="AJ41" i="23" a="1"/>
  <c r="AJ41" i="23" s="1"/>
  <c r="IF41" i="23" s="1"/>
  <c r="AS41" i="23" a="1"/>
  <c r="AS41" i="23" s="1"/>
  <c r="IO41" i="23" s="1"/>
  <c r="BB41" i="23" a="1"/>
  <c r="BB41" i="23" s="1"/>
  <c r="IX41" i="23" s="1"/>
  <c r="BL41" i="23" a="1"/>
  <c r="BL41" i="23" s="1"/>
  <c r="JH41" i="23" s="1"/>
  <c r="BU41" i="23" a="1"/>
  <c r="BU41" i="23" s="1"/>
  <c r="JQ41" i="23" s="1"/>
  <c r="CD41" i="23" a="1"/>
  <c r="CD41" i="23" s="1"/>
  <c r="JZ41" i="23" s="1"/>
  <c r="CM41" i="23" a="1"/>
  <c r="CM41" i="23" s="1"/>
  <c r="KI41" i="23" s="1"/>
  <c r="CV41" i="23" a="1"/>
  <c r="CV41" i="23" s="1"/>
  <c r="KR41" i="23" s="1"/>
  <c r="DE41" i="23" a="1"/>
  <c r="DE41" i="23" s="1"/>
  <c r="LA41" i="23" s="1"/>
  <c r="DS42" i="23" a="1"/>
  <c r="DS42" i="23" s="1"/>
  <c r="LO42" i="23" s="1"/>
  <c r="AB43" i="23" a="1"/>
  <c r="AB43" i="23" s="1"/>
  <c r="HX43" i="23" s="1"/>
  <c r="AJ43" i="23" a="1"/>
  <c r="AJ43" i="23" s="1"/>
  <c r="IF43" i="23" s="1"/>
  <c r="AT43" i="23" a="1"/>
  <c r="AT43" i="23" s="1"/>
  <c r="IP43" i="23" s="1"/>
  <c r="BC43" i="23" a="1"/>
  <c r="BC43" i="23" s="1"/>
  <c r="IY43" i="23" s="1"/>
  <c r="BL43" i="23" a="1"/>
  <c r="BL43" i="23" s="1"/>
  <c r="JH43" i="23" s="1"/>
  <c r="BU43" i="23" a="1"/>
  <c r="BU43" i="23" s="1"/>
  <c r="JQ43" i="23" s="1"/>
  <c r="CD43" i="23" a="1"/>
  <c r="CD43" i="23" s="1"/>
  <c r="JZ43" i="23" s="1"/>
  <c r="CM43" i="23" a="1"/>
  <c r="CM43" i="23" s="1"/>
  <c r="KI43" i="23" s="1"/>
  <c r="CX43" i="23" a="1"/>
  <c r="CX43" i="23" s="1"/>
  <c r="KT43" i="23" s="1"/>
  <c r="DH43" i="23" a="1"/>
  <c r="DH43" i="23" s="1"/>
  <c r="LD43" i="23" s="1"/>
  <c r="CY45" i="23" a="1"/>
  <c r="CY45" i="23" s="1"/>
  <c r="KU45" i="23" s="1"/>
  <c r="DO45" i="23" a="1"/>
  <c r="DO45" i="23" s="1"/>
  <c r="LK45" i="23" s="1"/>
  <c r="CA40" i="23" a="1"/>
  <c r="CA40" i="23" s="1"/>
  <c r="JW40" i="23" s="1"/>
  <c r="CK40" i="23" a="1"/>
  <c r="CK40" i="23" s="1"/>
  <c r="KG40" i="23" s="1"/>
  <c r="CT40" i="23" a="1"/>
  <c r="CT40" i="23" s="1"/>
  <c r="KP40" i="23" s="1"/>
  <c r="DC40" i="23" a="1"/>
  <c r="DC40" i="23" s="1"/>
  <c r="KY40" i="23" s="1"/>
  <c r="DL40" i="23" a="1"/>
  <c r="DL40" i="23" s="1"/>
  <c r="LH40" i="23" s="1"/>
  <c r="DU40" i="23" a="1"/>
  <c r="DU40" i="23" s="1"/>
  <c r="LQ40" i="23" s="1"/>
  <c r="DW41" i="23" a="1"/>
  <c r="DW41" i="23" s="1"/>
  <c r="LS41" i="23" s="1"/>
  <c r="DO41" i="23" a="1"/>
  <c r="DO41" i="23" s="1"/>
  <c r="LK41" i="23" s="1"/>
  <c r="DG41" i="23" a="1"/>
  <c r="DG41" i="23" s="1"/>
  <c r="LC41" i="23" s="1"/>
  <c r="CY41" i="23" a="1"/>
  <c r="CY41" i="23" s="1"/>
  <c r="KU41" i="23" s="1"/>
  <c r="CQ41" i="23" a="1"/>
  <c r="CQ41" i="23" s="1"/>
  <c r="KM41" i="23" s="1"/>
  <c r="CI41" i="23" a="1"/>
  <c r="CI41" i="23" s="1"/>
  <c r="KE41" i="23" s="1"/>
  <c r="CA41" i="23" a="1"/>
  <c r="CA41" i="23" s="1"/>
  <c r="JW41" i="23" s="1"/>
  <c r="BS41" i="23" a="1"/>
  <c r="BS41" i="23" s="1"/>
  <c r="JO41" i="23" s="1"/>
  <c r="BK41" i="23" a="1"/>
  <c r="BK41" i="23" s="1"/>
  <c r="JG41" i="23" s="1"/>
  <c r="BC41" i="23" a="1"/>
  <c r="BC41" i="23" s="1"/>
  <c r="IY41" i="23" s="1"/>
  <c r="AU41" i="23" a="1"/>
  <c r="AU41" i="23" s="1"/>
  <c r="IQ41" i="23" s="1"/>
  <c r="AM41" i="23" a="1"/>
  <c r="AM41" i="23" s="1"/>
  <c r="II41" i="23" s="1"/>
  <c r="AE41" i="23" a="1"/>
  <c r="AE41" i="23" s="1"/>
  <c r="IA41" i="23" s="1"/>
  <c r="AK41" i="23" a="1"/>
  <c r="AK41" i="23" s="1"/>
  <c r="IG41" i="23" s="1"/>
  <c r="AT41" i="23" a="1"/>
  <c r="AT41" i="23" s="1"/>
  <c r="IP41" i="23" s="1"/>
  <c r="BD41" i="23" a="1"/>
  <c r="BD41" i="23" s="1"/>
  <c r="IZ41" i="23" s="1"/>
  <c r="BM41" i="23" a="1"/>
  <c r="BM41" i="23" s="1"/>
  <c r="JI41" i="23" s="1"/>
  <c r="BV41" i="23" a="1"/>
  <c r="BV41" i="23" s="1"/>
  <c r="JR41" i="23" s="1"/>
  <c r="CE41" i="23" a="1"/>
  <c r="CE41" i="23" s="1"/>
  <c r="KA41" i="23" s="1"/>
  <c r="CN41" i="23" a="1"/>
  <c r="CN41" i="23" s="1"/>
  <c r="KJ41" i="23" s="1"/>
  <c r="CW41" i="23" a="1"/>
  <c r="CW41" i="23" s="1"/>
  <c r="KS41" i="23" s="1"/>
  <c r="DF41" i="23" a="1"/>
  <c r="DF41" i="23" s="1"/>
  <c r="LB41" i="23" s="1"/>
  <c r="DP41" i="23" a="1"/>
  <c r="DP41" i="23" s="1"/>
  <c r="LL41" i="23" s="1"/>
  <c r="DU43" i="23" a="1"/>
  <c r="DU43" i="23" s="1"/>
  <c r="LQ43" i="23" s="1"/>
  <c r="DM43" i="23" a="1"/>
  <c r="DM43" i="23" s="1"/>
  <c r="LI43" i="23" s="1"/>
  <c r="DE43" i="23" a="1"/>
  <c r="DE43" i="23" s="1"/>
  <c r="LA43" i="23" s="1"/>
  <c r="CW43" i="23" a="1"/>
  <c r="CW43" i="23" s="1"/>
  <c r="KS43" i="23" s="1"/>
  <c r="CO43" i="23" a="1"/>
  <c r="CO43" i="23" s="1"/>
  <c r="KK43" i="23" s="1"/>
  <c r="CG43" i="23" a="1"/>
  <c r="CG43" i="23" s="1"/>
  <c r="KC43" i="23" s="1"/>
  <c r="BY43" i="23" a="1"/>
  <c r="BY43" i="23" s="1"/>
  <c r="JU43" i="23" s="1"/>
  <c r="BQ43" i="23" a="1"/>
  <c r="BQ43" i="23" s="1"/>
  <c r="JM43" i="23" s="1"/>
  <c r="BI43" i="23" a="1"/>
  <c r="BI43" i="23" s="1"/>
  <c r="JE43" i="23" s="1"/>
  <c r="BA43" i="23" a="1"/>
  <c r="BA43" i="23" s="1"/>
  <c r="IW43" i="23" s="1"/>
  <c r="AS43" i="23" a="1"/>
  <c r="AS43" i="23" s="1"/>
  <c r="IO43" i="23" s="1"/>
  <c r="AK43" i="23" a="1"/>
  <c r="AK43" i="23" s="1"/>
  <c r="IG43" i="23" s="1"/>
  <c r="AC43" i="23" a="1"/>
  <c r="AC43" i="23" s="1"/>
  <c r="HY43" i="23" s="1"/>
  <c r="DT43" i="23" a="1"/>
  <c r="DT43" i="23" s="1"/>
  <c r="LP43" i="23" s="1"/>
  <c r="DL43" i="23" a="1"/>
  <c r="DL43" i="23" s="1"/>
  <c r="LH43" i="23" s="1"/>
  <c r="DD43" i="23" a="1"/>
  <c r="DD43" i="23" s="1"/>
  <c r="KZ43" i="23" s="1"/>
  <c r="CV43" i="23" a="1"/>
  <c r="CV43" i="23" s="1"/>
  <c r="KR43" i="23" s="1"/>
  <c r="AL43" i="23" a="1"/>
  <c r="AL43" i="23" s="1"/>
  <c r="IH43" i="23" s="1"/>
  <c r="AU43" i="23" a="1"/>
  <c r="AU43" i="23" s="1"/>
  <c r="IQ43" i="23" s="1"/>
  <c r="BD43" i="23" a="1"/>
  <c r="BD43" i="23" s="1"/>
  <c r="IZ43" i="23" s="1"/>
  <c r="BM43" i="23" a="1"/>
  <c r="BM43" i="23" s="1"/>
  <c r="JI43" i="23" s="1"/>
  <c r="BV43" i="23" a="1"/>
  <c r="BV43" i="23" s="1"/>
  <c r="JR43" i="23" s="1"/>
  <c r="CE43" i="23" a="1"/>
  <c r="CE43" i="23" s="1"/>
  <c r="KA43" i="23" s="1"/>
  <c r="CN43" i="23" a="1"/>
  <c r="CN43" i="23" s="1"/>
  <c r="KJ43" i="23" s="1"/>
  <c r="CY43" i="23" a="1"/>
  <c r="CY43" i="23" s="1"/>
  <c r="KU43" i="23" s="1"/>
  <c r="DI43" i="23" a="1"/>
  <c r="DI43" i="23" s="1"/>
  <c r="LE43" i="23" s="1"/>
  <c r="DS43" i="23" a="1"/>
  <c r="DS43" i="23" s="1"/>
  <c r="LO43" i="23" s="1"/>
  <c r="AU31" i="23" a="1"/>
  <c r="AU31" i="23" s="1"/>
  <c r="IQ31" i="23" s="1"/>
  <c r="BC31" i="23" a="1"/>
  <c r="BC31" i="23" s="1"/>
  <c r="IY31" i="23" s="1"/>
  <c r="BK31" i="23" a="1"/>
  <c r="BK31" i="23" s="1"/>
  <c r="JG31" i="23" s="1"/>
  <c r="BS31" i="23" a="1"/>
  <c r="BS31" i="23" s="1"/>
  <c r="JO31" i="23" s="1"/>
  <c r="CA31" i="23" a="1"/>
  <c r="CA31" i="23" s="1"/>
  <c r="JW31" i="23" s="1"/>
  <c r="CI31" i="23" a="1"/>
  <c r="CI31" i="23" s="1"/>
  <c r="KE31" i="23" s="1"/>
  <c r="CQ31" i="23" a="1"/>
  <c r="CQ31" i="23" s="1"/>
  <c r="KM31" i="23" s="1"/>
  <c r="CY31" i="23" a="1"/>
  <c r="CY31" i="23" s="1"/>
  <c r="KU31" i="23" s="1"/>
  <c r="DG31" i="23" a="1"/>
  <c r="DG31" i="23" s="1"/>
  <c r="LC31" i="23" s="1"/>
  <c r="DO31" i="23" a="1"/>
  <c r="DO31" i="23" s="1"/>
  <c r="LK31" i="23" s="1"/>
  <c r="DW31" i="23" a="1"/>
  <c r="DW31" i="23" s="1"/>
  <c r="LS31" i="23" s="1"/>
  <c r="DV34" i="23" a="1"/>
  <c r="DV34" i="23" s="1"/>
  <c r="LR34" i="23" s="1"/>
  <c r="DN34" i="23" a="1"/>
  <c r="DN34" i="23" s="1"/>
  <c r="LJ34" i="23" s="1"/>
  <c r="DF34" i="23" a="1"/>
  <c r="DF34" i="23" s="1"/>
  <c r="LB34" i="23" s="1"/>
  <c r="CX34" i="23" a="1"/>
  <c r="CX34" i="23" s="1"/>
  <c r="KT34" i="23" s="1"/>
  <c r="CP34" i="23" a="1"/>
  <c r="CP34" i="23" s="1"/>
  <c r="KL34" i="23" s="1"/>
  <c r="CH34" i="23" a="1"/>
  <c r="CH34" i="23" s="1"/>
  <c r="KD34" i="23" s="1"/>
  <c r="BZ34" i="23" a="1"/>
  <c r="BZ34" i="23" s="1"/>
  <c r="JV34" i="23" s="1"/>
  <c r="BR34" i="23" a="1"/>
  <c r="BR34" i="23" s="1"/>
  <c r="JN34" i="23" s="1"/>
  <c r="BJ34" i="23" a="1"/>
  <c r="BJ34" i="23" s="1"/>
  <c r="JF34" i="23" s="1"/>
  <c r="BB34" i="23" a="1"/>
  <c r="BB34" i="23" s="1"/>
  <c r="IX34" i="23" s="1"/>
  <c r="AT34" i="23" a="1"/>
  <c r="AT34" i="23" s="1"/>
  <c r="IP34" i="23" s="1"/>
  <c r="AL34" i="23" a="1"/>
  <c r="AL34" i="23" s="1"/>
  <c r="IH34" i="23" s="1"/>
  <c r="AD34" i="23" a="1"/>
  <c r="AD34" i="23" s="1"/>
  <c r="HZ34" i="23" s="1"/>
  <c r="AK34" i="23" a="1"/>
  <c r="AK34" i="23" s="1"/>
  <c r="IG34" i="23" s="1"/>
  <c r="AU34" i="23" a="1"/>
  <c r="AU34" i="23" s="1"/>
  <c r="IQ34" i="23" s="1"/>
  <c r="BD34" i="23" a="1"/>
  <c r="BD34" i="23" s="1"/>
  <c r="IZ34" i="23" s="1"/>
  <c r="BM34" i="23" a="1"/>
  <c r="BM34" i="23" s="1"/>
  <c r="JI34" i="23" s="1"/>
  <c r="BV34" i="23" a="1"/>
  <c r="BV34" i="23" s="1"/>
  <c r="JR34" i="23" s="1"/>
  <c r="CE34" i="23" a="1"/>
  <c r="CE34" i="23" s="1"/>
  <c r="KA34" i="23" s="1"/>
  <c r="CN34" i="23" a="1"/>
  <c r="CN34" i="23" s="1"/>
  <c r="KJ34" i="23" s="1"/>
  <c r="CW34" i="23" a="1"/>
  <c r="CW34" i="23" s="1"/>
  <c r="KS34" i="23" s="1"/>
  <c r="DG34" i="23" a="1"/>
  <c r="DG34" i="23" s="1"/>
  <c r="LC34" i="23" s="1"/>
  <c r="DP34" i="23" a="1"/>
  <c r="DP34" i="23" s="1"/>
  <c r="LL34" i="23" s="1"/>
  <c r="DR38" i="23" a="1"/>
  <c r="DR38" i="23" s="1"/>
  <c r="LN38" i="23" s="1"/>
  <c r="DJ38" i="23" a="1"/>
  <c r="DJ38" i="23" s="1"/>
  <c r="LF38" i="23" s="1"/>
  <c r="DB38" i="23" a="1"/>
  <c r="DB38" i="23" s="1"/>
  <c r="KX38" i="23" s="1"/>
  <c r="CT38" i="23" a="1"/>
  <c r="CT38" i="23" s="1"/>
  <c r="KP38" i="23" s="1"/>
  <c r="CL38" i="23" a="1"/>
  <c r="CL38" i="23" s="1"/>
  <c r="KH38" i="23" s="1"/>
  <c r="CD38" i="23" a="1"/>
  <c r="CD38" i="23" s="1"/>
  <c r="JZ38" i="23" s="1"/>
  <c r="BV38" i="23" a="1"/>
  <c r="BV38" i="23" s="1"/>
  <c r="JR38" i="23" s="1"/>
  <c r="BN38" i="23" a="1"/>
  <c r="BN38" i="23" s="1"/>
  <c r="JJ38" i="23" s="1"/>
  <c r="BF38" i="23" a="1"/>
  <c r="BF38" i="23" s="1"/>
  <c r="JB38" i="23" s="1"/>
  <c r="AX38" i="23" a="1"/>
  <c r="AX38" i="23" s="1"/>
  <c r="IT38" i="23" s="1"/>
  <c r="AP38" i="23" a="1"/>
  <c r="AP38" i="23" s="1"/>
  <c r="IL38" i="23" s="1"/>
  <c r="AH38" i="23" a="1"/>
  <c r="AH38" i="23" s="1"/>
  <c r="ID38" i="23" s="1"/>
  <c r="AK38" i="23" a="1"/>
  <c r="AK38" i="23" s="1"/>
  <c r="IG38" i="23" s="1"/>
  <c r="AT38" i="23" a="1"/>
  <c r="AT38" i="23" s="1"/>
  <c r="IP38" i="23" s="1"/>
  <c r="BC38" i="23" a="1"/>
  <c r="BC38" i="23" s="1"/>
  <c r="IY38" i="23" s="1"/>
  <c r="BL38" i="23" a="1"/>
  <c r="BL38" i="23" s="1"/>
  <c r="JH38" i="23" s="1"/>
  <c r="BU38" i="23" a="1"/>
  <c r="BU38" i="23" s="1"/>
  <c r="JQ38" i="23" s="1"/>
  <c r="CE38" i="23" a="1"/>
  <c r="CE38" i="23" s="1"/>
  <c r="KA38" i="23" s="1"/>
  <c r="CN38" i="23" a="1"/>
  <c r="CN38" i="23" s="1"/>
  <c r="KJ38" i="23" s="1"/>
  <c r="CW38" i="23" a="1"/>
  <c r="CW38" i="23" s="1"/>
  <c r="KS38" i="23" s="1"/>
  <c r="DF38" i="23" a="1"/>
  <c r="DF38" i="23" s="1"/>
  <c r="LB38" i="23" s="1"/>
  <c r="DO38" i="23" a="1"/>
  <c r="DO38" i="23" s="1"/>
  <c r="LK38" i="23" s="1"/>
  <c r="AN39" i="23" a="1"/>
  <c r="AN39" i="23" s="1"/>
  <c r="IJ39" i="23" s="1"/>
  <c r="AX39" i="23" a="1"/>
  <c r="AX39" i="23" s="1"/>
  <c r="IT39" i="23" s="1"/>
  <c r="BG39" i="23" a="1"/>
  <c r="BG39" i="23" s="1"/>
  <c r="JC39" i="23" s="1"/>
  <c r="BP39" i="23" a="1"/>
  <c r="BP39" i="23" s="1"/>
  <c r="JL39" i="23" s="1"/>
  <c r="BY39" i="23" a="1"/>
  <c r="BY39" i="23" s="1"/>
  <c r="JU39" i="23" s="1"/>
  <c r="CH39" i="23" a="1"/>
  <c r="CH39" i="23" s="1"/>
  <c r="KD39" i="23" s="1"/>
  <c r="CQ39" i="23" a="1"/>
  <c r="CQ39" i="23" s="1"/>
  <c r="KM39" i="23" s="1"/>
  <c r="CZ39" i="23" a="1"/>
  <c r="CZ39" i="23" s="1"/>
  <c r="KV39" i="23" s="1"/>
  <c r="DJ39" i="23" a="1"/>
  <c r="DJ39" i="23" s="1"/>
  <c r="LF39" i="23" s="1"/>
  <c r="DS39" i="23" a="1"/>
  <c r="DS39" i="23" s="1"/>
  <c r="LO39" i="23" s="1"/>
  <c r="AI40" i="23" a="1"/>
  <c r="AI40" i="23" s="1"/>
  <c r="IE40" i="23" s="1"/>
  <c r="AR40" i="23" a="1"/>
  <c r="AR40" i="23" s="1"/>
  <c r="IN40" i="23" s="1"/>
  <c r="BA40" i="23" a="1"/>
  <c r="BA40" i="23" s="1"/>
  <c r="IW40" i="23" s="1"/>
  <c r="BJ40" i="23" a="1"/>
  <c r="BJ40" i="23" s="1"/>
  <c r="JF40" i="23" s="1"/>
  <c r="BS40" i="23" a="1"/>
  <c r="BS40" i="23" s="1"/>
  <c r="JO40" i="23" s="1"/>
  <c r="CC40" i="23" a="1"/>
  <c r="CC40" i="23" s="1"/>
  <c r="JY40" i="23" s="1"/>
  <c r="CL40" i="23" a="1"/>
  <c r="CL40" i="23" s="1"/>
  <c r="KH40" i="23" s="1"/>
  <c r="CU40" i="23" a="1"/>
  <c r="CU40" i="23" s="1"/>
  <c r="KQ40" i="23" s="1"/>
  <c r="DD40" i="23" a="1"/>
  <c r="DD40" i="23" s="1"/>
  <c r="KZ40" i="23" s="1"/>
  <c r="DM40" i="23" a="1"/>
  <c r="DM40" i="23" s="1"/>
  <c r="LI40" i="23" s="1"/>
  <c r="DV40" i="23" a="1"/>
  <c r="DV40" i="23" s="1"/>
  <c r="LR40" i="23" s="1"/>
  <c r="AC41" i="23" a="1"/>
  <c r="AC41" i="23" s="1"/>
  <c r="HY41" i="23" s="1"/>
  <c r="AL41" i="23" a="1"/>
  <c r="AL41" i="23" s="1"/>
  <c r="IH41" i="23" s="1"/>
  <c r="AV41" i="23" a="1"/>
  <c r="AV41" i="23" s="1"/>
  <c r="IR41" i="23" s="1"/>
  <c r="BE41" i="23" a="1"/>
  <c r="BE41" i="23" s="1"/>
  <c r="JA41" i="23" s="1"/>
  <c r="BN41" i="23" a="1"/>
  <c r="BN41" i="23" s="1"/>
  <c r="JJ41" i="23" s="1"/>
  <c r="BW41" i="23" a="1"/>
  <c r="BW41" i="23" s="1"/>
  <c r="JS41" i="23" s="1"/>
  <c r="CF41" i="23" a="1"/>
  <c r="CF41" i="23" s="1"/>
  <c r="KB41" i="23" s="1"/>
  <c r="CO41" i="23" a="1"/>
  <c r="CO41" i="23" s="1"/>
  <c r="KK41" i="23" s="1"/>
  <c r="CX41" i="23" a="1"/>
  <c r="CX41" i="23" s="1"/>
  <c r="KT41" i="23" s="1"/>
  <c r="DH41" i="23" a="1"/>
  <c r="DH41" i="23" s="1"/>
  <c r="LD41" i="23" s="1"/>
  <c r="DQ41" i="23" a="1"/>
  <c r="DQ41" i="23" s="1"/>
  <c r="LM41" i="23" s="1"/>
  <c r="AH42" i="23" a="1"/>
  <c r="AH42" i="23" s="1"/>
  <c r="ID42" i="23" s="1"/>
  <c r="AQ42" i="23" a="1"/>
  <c r="AQ42" i="23" s="1"/>
  <c r="IM42" i="23" s="1"/>
  <c r="AZ42" i="23" a="1"/>
  <c r="AZ42" i="23" s="1"/>
  <c r="IV42" i="23" s="1"/>
  <c r="BI42" i="23" a="1"/>
  <c r="BI42" i="23" s="1"/>
  <c r="JE42" i="23" s="1"/>
  <c r="BS42" i="23" a="1"/>
  <c r="BS42" i="23" s="1"/>
  <c r="JO42" i="23" s="1"/>
  <c r="CB42" i="23" a="1"/>
  <c r="CB42" i="23" s="1"/>
  <c r="JX42" i="23" s="1"/>
  <c r="CK42" i="23" a="1"/>
  <c r="CK42" i="23" s="1"/>
  <c r="KG42" i="23" s="1"/>
  <c r="CT42" i="23" a="1"/>
  <c r="CT42" i="23" s="1"/>
  <c r="KP42" i="23" s="1"/>
  <c r="DC42" i="23" a="1"/>
  <c r="DC42" i="23" s="1"/>
  <c r="KY42" i="23" s="1"/>
  <c r="DL42" i="23" a="1"/>
  <c r="DL42" i="23" s="1"/>
  <c r="LH42" i="23" s="1"/>
  <c r="AD43" i="23" a="1"/>
  <c r="AD43" i="23" s="1"/>
  <c r="HZ43" i="23" s="1"/>
  <c r="AM43" i="23" a="1"/>
  <c r="AM43" i="23" s="1"/>
  <c r="II43" i="23" s="1"/>
  <c r="AV43" i="23" a="1"/>
  <c r="AV43" i="23" s="1"/>
  <c r="IR43" i="23" s="1"/>
  <c r="BE43" i="23" a="1"/>
  <c r="BE43" i="23" s="1"/>
  <c r="JA43" i="23" s="1"/>
  <c r="BN43" i="23" a="1"/>
  <c r="BN43" i="23" s="1"/>
  <c r="JJ43" i="23" s="1"/>
  <c r="BW43" i="23" a="1"/>
  <c r="BW43" i="23" s="1"/>
  <c r="JS43" i="23" s="1"/>
  <c r="CF43" i="23" a="1"/>
  <c r="CF43" i="23" s="1"/>
  <c r="KB43" i="23" s="1"/>
  <c r="CP43" i="23" a="1"/>
  <c r="CP43" i="23" s="1"/>
  <c r="KL43" i="23" s="1"/>
  <c r="CZ43" i="23" a="1"/>
  <c r="CZ43" i="23" s="1"/>
  <c r="KV43" i="23" s="1"/>
  <c r="DJ43" i="23" a="1"/>
  <c r="DJ43" i="23" s="1"/>
  <c r="LF43" i="23" s="1"/>
  <c r="DV43" i="23" a="1"/>
  <c r="DV43" i="23" s="1"/>
  <c r="LR43" i="23" s="1"/>
  <c r="AJ45" i="23" a="1"/>
  <c r="AJ45" i="23" s="1"/>
  <c r="IF45" i="23" s="1"/>
  <c r="AT45" i="23" a="1"/>
  <c r="AT45" i="23" s="1"/>
  <c r="IP45" i="23" s="1"/>
  <c r="BD45" i="23" a="1"/>
  <c r="BD45" i="23" s="1"/>
  <c r="IZ45" i="23" s="1"/>
  <c r="BP45" i="23" a="1"/>
  <c r="BP45" i="23" s="1"/>
  <c r="JL45" i="23" s="1"/>
  <c r="BZ45" i="23" a="1"/>
  <c r="BZ45" i="23" s="1"/>
  <c r="JV45" i="23" s="1"/>
  <c r="CK45" i="23" a="1"/>
  <c r="CK45" i="23" s="1"/>
  <c r="KG45" i="23" s="1"/>
  <c r="DA45" i="23" a="1"/>
  <c r="DA45" i="23" s="1"/>
  <c r="KW45" i="23" s="1"/>
  <c r="DU48" i="23" a="1"/>
  <c r="DU48" i="23" s="1"/>
  <c r="LQ48" i="23" s="1"/>
  <c r="DM48" i="23" a="1"/>
  <c r="DM48" i="23" s="1"/>
  <c r="LI48" i="23" s="1"/>
  <c r="DE48" i="23" a="1"/>
  <c r="DE48" i="23" s="1"/>
  <c r="LA48" i="23" s="1"/>
  <c r="CW48" i="23" a="1"/>
  <c r="CW48" i="23" s="1"/>
  <c r="KS48" i="23" s="1"/>
  <c r="CO48" i="23" a="1"/>
  <c r="CO48" i="23" s="1"/>
  <c r="KK48" i="23" s="1"/>
  <c r="CG48" i="23" a="1"/>
  <c r="CG48" i="23" s="1"/>
  <c r="KC48" i="23" s="1"/>
  <c r="BY48" i="23" a="1"/>
  <c r="BY48" i="23" s="1"/>
  <c r="JU48" i="23" s="1"/>
  <c r="BQ48" i="23" a="1"/>
  <c r="BQ48" i="23" s="1"/>
  <c r="JM48" i="23" s="1"/>
  <c r="BI48" i="23" a="1"/>
  <c r="BI48" i="23" s="1"/>
  <c r="JE48" i="23" s="1"/>
  <c r="BA48" i="23" a="1"/>
  <c r="BA48" i="23" s="1"/>
  <c r="IW48" i="23" s="1"/>
  <c r="AS48" i="23" a="1"/>
  <c r="AS48" i="23" s="1"/>
  <c r="IO48" i="23" s="1"/>
  <c r="AK48" i="23" a="1"/>
  <c r="AK48" i="23" s="1"/>
  <c r="IG48" i="23" s="1"/>
  <c r="AC48" i="23" a="1"/>
  <c r="AC48" i="23" s="1"/>
  <c r="HY48" i="23" s="1"/>
  <c r="DO48" i="23" a="1"/>
  <c r="DO48" i="23" s="1"/>
  <c r="LK48" i="23" s="1"/>
  <c r="DF48" i="23" a="1"/>
  <c r="DF48" i="23" s="1"/>
  <c r="LB48" i="23" s="1"/>
  <c r="CV48" i="23" a="1"/>
  <c r="CV48" i="23" s="1"/>
  <c r="KR48" i="23" s="1"/>
  <c r="CM48" i="23" a="1"/>
  <c r="CM48" i="23" s="1"/>
  <c r="KI48" i="23" s="1"/>
  <c r="CD48" i="23" a="1"/>
  <c r="CD48" i="23" s="1"/>
  <c r="JZ48" i="23" s="1"/>
  <c r="BU48" i="23" a="1"/>
  <c r="BU48" i="23" s="1"/>
  <c r="JQ48" i="23" s="1"/>
  <c r="BL48" i="23" a="1"/>
  <c r="BL48" i="23" s="1"/>
  <c r="JH48" i="23" s="1"/>
  <c r="BC48" i="23" a="1"/>
  <c r="BC48" i="23" s="1"/>
  <c r="IY48" i="23" s="1"/>
  <c r="AT48" i="23" a="1"/>
  <c r="AT48" i="23" s="1"/>
  <c r="IP48" i="23" s="1"/>
  <c r="AJ48" i="23" a="1"/>
  <c r="AJ48" i="23" s="1"/>
  <c r="IF48" i="23" s="1"/>
  <c r="AB48" i="23" a="1"/>
  <c r="AB48" i="23" s="1"/>
  <c r="HX48" i="23" s="1"/>
  <c r="DW48" i="23" a="1"/>
  <c r="DW48" i="23" s="1"/>
  <c r="LS48" i="23" s="1"/>
  <c r="DN48" i="23" a="1"/>
  <c r="DN48" i="23" s="1"/>
  <c r="LJ48" i="23" s="1"/>
  <c r="DD48" i="23" a="1"/>
  <c r="DD48" i="23" s="1"/>
  <c r="KZ48" i="23" s="1"/>
  <c r="CU48" i="23" a="1"/>
  <c r="CU48" i="23" s="1"/>
  <c r="KQ48" i="23" s="1"/>
  <c r="CL48" i="23" a="1"/>
  <c r="CL48" i="23" s="1"/>
  <c r="KH48" i="23" s="1"/>
  <c r="CC48" i="23" a="1"/>
  <c r="CC48" i="23" s="1"/>
  <c r="JY48" i="23" s="1"/>
  <c r="BT48" i="23" a="1"/>
  <c r="BT48" i="23" s="1"/>
  <c r="JP48" i="23" s="1"/>
  <c r="BK48" i="23" a="1"/>
  <c r="BK48" i="23" s="1"/>
  <c r="JG48" i="23" s="1"/>
  <c r="BB48" i="23" a="1"/>
  <c r="BB48" i="23" s="1"/>
  <c r="IX48" i="23" s="1"/>
  <c r="AR48" i="23" a="1"/>
  <c r="AR48" i="23" s="1"/>
  <c r="IN48" i="23" s="1"/>
  <c r="AI48" i="23" a="1"/>
  <c r="AI48" i="23" s="1"/>
  <c r="IE48" i="23" s="1"/>
  <c r="DV48" i="23" a="1"/>
  <c r="DV48" i="23" s="1"/>
  <c r="LR48" i="23" s="1"/>
  <c r="DL48" i="23" a="1"/>
  <c r="DL48" i="23" s="1"/>
  <c r="LH48" i="23" s="1"/>
  <c r="DC48" i="23" a="1"/>
  <c r="DC48" i="23" s="1"/>
  <c r="KY48" i="23" s="1"/>
  <c r="CT48" i="23" a="1"/>
  <c r="CT48" i="23" s="1"/>
  <c r="KP48" i="23" s="1"/>
  <c r="CK48" i="23" a="1"/>
  <c r="CK48" i="23" s="1"/>
  <c r="KG48" i="23" s="1"/>
  <c r="CB48" i="23" a="1"/>
  <c r="CB48" i="23" s="1"/>
  <c r="JX48" i="23" s="1"/>
  <c r="BS48" i="23" a="1"/>
  <c r="BS48" i="23" s="1"/>
  <c r="JO48" i="23" s="1"/>
  <c r="BJ48" i="23" a="1"/>
  <c r="BJ48" i="23" s="1"/>
  <c r="JF48" i="23" s="1"/>
  <c r="AZ48" i="23" a="1"/>
  <c r="AZ48" i="23" s="1"/>
  <c r="IV48" i="23" s="1"/>
  <c r="AQ48" i="23" a="1"/>
  <c r="AQ48" i="23" s="1"/>
  <c r="IM48" i="23" s="1"/>
  <c r="AH48" i="23" a="1"/>
  <c r="AH48" i="23" s="1"/>
  <c r="ID48" i="23" s="1"/>
  <c r="DT48" i="23" a="1"/>
  <c r="DT48" i="23" s="1"/>
  <c r="LP48" i="23" s="1"/>
  <c r="DK48" i="23" a="1"/>
  <c r="DK48" i="23" s="1"/>
  <c r="LG48" i="23" s="1"/>
  <c r="DB48" i="23" a="1"/>
  <c r="DB48" i="23" s="1"/>
  <c r="KX48" i="23" s="1"/>
  <c r="CS48" i="23" a="1"/>
  <c r="CS48" i="23" s="1"/>
  <c r="KO48" i="23" s="1"/>
  <c r="CJ48" i="23" a="1"/>
  <c r="CJ48" i="23" s="1"/>
  <c r="KF48" i="23" s="1"/>
  <c r="CA48" i="23" a="1"/>
  <c r="CA48" i="23" s="1"/>
  <c r="JW48" i="23" s="1"/>
  <c r="BR48" i="23" a="1"/>
  <c r="BR48" i="23" s="1"/>
  <c r="JN48" i="23" s="1"/>
  <c r="BH48" i="23" a="1"/>
  <c r="BH48" i="23" s="1"/>
  <c r="JD48" i="23" s="1"/>
  <c r="AY48" i="23" a="1"/>
  <c r="AY48" i="23" s="1"/>
  <c r="IU48" i="23" s="1"/>
  <c r="AP48" i="23" a="1"/>
  <c r="AP48" i="23" s="1"/>
  <c r="IL48" i="23" s="1"/>
  <c r="AG48" i="23" a="1"/>
  <c r="AG48" i="23" s="1"/>
  <c r="IC48" i="23" s="1"/>
  <c r="DR48" i="23" a="1"/>
  <c r="DR48" i="23" s="1"/>
  <c r="LN48" i="23" s="1"/>
  <c r="DI48" i="23" a="1"/>
  <c r="DI48" i="23" s="1"/>
  <c r="LE48" i="23" s="1"/>
  <c r="CZ48" i="23" a="1"/>
  <c r="CZ48" i="23" s="1"/>
  <c r="KV48" i="23" s="1"/>
  <c r="CQ48" i="23" a="1"/>
  <c r="CQ48" i="23" s="1"/>
  <c r="KM48" i="23" s="1"/>
  <c r="CH48" i="23" a="1"/>
  <c r="CH48" i="23" s="1"/>
  <c r="KD48" i="23" s="1"/>
  <c r="BX48" i="23" a="1"/>
  <c r="BX48" i="23" s="1"/>
  <c r="JT48" i="23" s="1"/>
  <c r="BO48" i="23" a="1"/>
  <c r="BO48" i="23" s="1"/>
  <c r="JK48" i="23" s="1"/>
  <c r="BF48" i="23" a="1"/>
  <c r="BF48" i="23" s="1"/>
  <c r="JB48" i="23" s="1"/>
  <c r="AW48" i="23" a="1"/>
  <c r="AW48" i="23" s="1"/>
  <c r="IS48" i="23" s="1"/>
  <c r="AN48" i="23" a="1"/>
  <c r="AN48" i="23" s="1"/>
  <c r="IJ48" i="23" s="1"/>
  <c r="AE48" i="23" a="1"/>
  <c r="AE48" i="23" s="1"/>
  <c r="IA48" i="23" s="1"/>
  <c r="DQ48" i="23" a="1"/>
  <c r="DQ48" i="23" s="1"/>
  <c r="LM48" i="23" s="1"/>
  <c r="DH48" i="23" a="1"/>
  <c r="DH48" i="23" s="1"/>
  <c r="LD48" i="23" s="1"/>
  <c r="CY48" i="23" a="1"/>
  <c r="CY48" i="23" s="1"/>
  <c r="KU48" i="23" s="1"/>
  <c r="CP48" i="23" a="1"/>
  <c r="CP48" i="23" s="1"/>
  <c r="KL48" i="23" s="1"/>
  <c r="CF48" i="23" a="1"/>
  <c r="CF48" i="23" s="1"/>
  <c r="KB48" i="23" s="1"/>
  <c r="BW48" i="23" a="1"/>
  <c r="BW48" i="23" s="1"/>
  <c r="JS48" i="23" s="1"/>
  <c r="BN48" i="23" a="1"/>
  <c r="BN48" i="23" s="1"/>
  <c r="JJ48" i="23" s="1"/>
  <c r="BE48" i="23" a="1"/>
  <c r="BE48" i="23" s="1"/>
  <c r="JA48" i="23" s="1"/>
  <c r="AV48" i="23" a="1"/>
  <c r="AV48" i="23" s="1"/>
  <c r="IR48" i="23" s="1"/>
  <c r="AM48" i="23" a="1"/>
  <c r="AM48" i="23" s="1"/>
  <c r="II48" i="23" s="1"/>
  <c r="AD48" i="23" a="1"/>
  <c r="AD48" i="23" s="1"/>
  <c r="HZ48" i="23" s="1"/>
  <c r="AF48" i="23" a="1"/>
  <c r="AF48" i="23" s="1"/>
  <c r="IB48" i="23" s="1"/>
  <c r="BP48" i="23" a="1"/>
  <c r="BP48" i="23" s="1"/>
  <c r="JL48" i="23" s="1"/>
  <c r="DA48" i="23" a="1"/>
  <c r="DA48" i="23" s="1"/>
  <c r="KW48" i="23" s="1"/>
  <c r="CD40" i="23" a="1"/>
  <c r="CD40" i="23" s="1"/>
  <c r="JZ40" i="23" s="1"/>
  <c r="CM40" i="23" a="1"/>
  <c r="CM40" i="23" s="1"/>
  <c r="KI40" i="23" s="1"/>
  <c r="CV40" i="23" a="1"/>
  <c r="CV40" i="23" s="1"/>
  <c r="KR40" i="23" s="1"/>
  <c r="DE40" i="23" a="1"/>
  <c r="DE40" i="23" s="1"/>
  <c r="LA40" i="23" s="1"/>
  <c r="DN40" i="23" a="1"/>
  <c r="DN40" i="23" s="1"/>
  <c r="LJ40" i="23" s="1"/>
  <c r="AD41" i="23" a="1"/>
  <c r="AD41" i="23" s="1"/>
  <c r="HZ41" i="23" s="1"/>
  <c r="AN41" i="23" a="1"/>
  <c r="AN41" i="23" s="1"/>
  <c r="IJ41" i="23" s="1"/>
  <c r="AW41" i="23" a="1"/>
  <c r="AW41" i="23" s="1"/>
  <c r="IS41" i="23" s="1"/>
  <c r="BF41" i="23" a="1"/>
  <c r="BF41" i="23" s="1"/>
  <c r="JB41" i="23" s="1"/>
  <c r="BO41" i="23" a="1"/>
  <c r="BO41" i="23" s="1"/>
  <c r="JK41" i="23" s="1"/>
  <c r="BX41" i="23" a="1"/>
  <c r="BX41" i="23" s="1"/>
  <c r="JT41" i="23" s="1"/>
  <c r="CG41" i="23" a="1"/>
  <c r="CG41" i="23" s="1"/>
  <c r="KC41" i="23" s="1"/>
  <c r="CP41" i="23" a="1"/>
  <c r="CP41" i="23" s="1"/>
  <c r="KL41" i="23" s="1"/>
  <c r="CZ41" i="23" a="1"/>
  <c r="CZ41" i="23" s="1"/>
  <c r="KV41" i="23" s="1"/>
  <c r="DI41" i="23" a="1"/>
  <c r="DI41" i="23" s="1"/>
  <c r="LE41" i="23" s="1"/>
  <c r="DR41" i="23" a="1"/>
  <c r="DR41" i="23" s="1"/>
  <c r="LN41" i="23" s="1"/>
  <c r="AE43" i="23" a="1"/>
  <c r="AE43" i="23" s="1"/>
  <c r="IA43" i="23" s="1"/>
  <c r="AN43" i="23" a="1"/>
  <c r="AN43" i="23" s="1"/>
  <c r="IJ43" i="23" s="1"/>
  <c r="AW43" i="23" a="1"/>
  <c r="AW43" i="23" s="1"/>
  <c r="IS43" i="23" s="1"/>
  <c r="BF43" i="23" a="1"/>
  <c r="BF43" i="23" s="1"/>
  <c r="JB43" i="23" s="1"/>
  <c r="BO43" i="23" a="1"/>
  <c r="BO43" i="23" s="1"/>
  <c r="JK43" i="23" s="1"/>
  <c r="BX43" i="23" a="1"/>
  <c r="BX43" i="23" s="1"/>
  <c r="JT43" i="23" s="1"/>
  <c r="CH43" i="23" a="1"/>
  <c r="CH43" i="23" s="1"/>
  <c r="KD43" i="23" s="1"/>
  <c r="CQ43" i="23" a="1"/>
  <c r="CQ43" i="23" s="1"/>
  <c r="KM43" i="23" s="1"/>
  <c r="DA43" i="23" a="1"/>
  <c r="DA43" i="23" s="1"/>
  <c r="KW43" i="23" s="1"/>
  <c r="DK43" i="23" a="1"/>
  <c r="DK43" i="23" s="1"/>
  <c r="LG43" i="23" s="1"/>
  <c r="DW43" i="23" a="1"/>
  <c r="DW43" i="23" s="1"/>
  <c r="LS43" i="23" s="1"/>
  <c r="DG48" i="23" a="1"/>
  <c r="DG48" i="23" s="1"/>
  <c r="LC48" i="23" s="1"/>
  <c r="DP40" i="23" a="1"/>
  <c r="DP40" i="23" s="1"/>
  <c r="LL40" i="23" s="1"/>
  <c r="DH40" i="23" a="1"/>
  <c r="DH40" i="23" s="1"/>
  <c r="LD40" i="23" s="1"/>
  <c r="CZ40" i="23" a="1"/>
  <c r="CZ40" i="23" s="1"/>
  <c r="KV40" i="23" s="1"/>
  <c r="CR40" i="23" a="1"/>
  <c r="CR40" i="23" s="1"/>
  <c r="KN40" i="23" s="1"/>
  <c r="CJ40" i="23" a="1"/>
  <c r="CJ40" i="23" s="1"/>
  <c r="KF40" i="23" s="1"/>
  <c r="CB40" i="23" a="1"/>
  <c r="CB40" i="23" s="1"/>
  <c r="JX40" i="23" s="1"/>
  <c r="BT40" i="23" a="1"/>
  <c r="BT40" i="23" s="1"/>
  <c r="JP40" i="23" s="1"/>
  <c r="BL40" i="23" a="1"/>
  <c r="BL40" i="23" s="1"/>
  <c r="JH40" i="23" s="1"/>
  <c r="BD40" i="23" a="1"/>
  <c r="BD40" i="23" s="1"/>
  <c r="IZ40" i="23" s="1"/>
  <c r="AV40" i="23" a="1"/>
  <c r="AV40" i="23" s="1"/>
  <c r="IR40" i="23" s="1"/>
  <c r="AN40" i="23" a="1"/>
  <c r="AN40" i="23" s="1"/>
  <c r="IJ40" i="23" s="1"/>
  <c r="AF40" i="23" a="1"/>
  <c r="AF40" i="23" s="1"/>
  <c r="IB40" i="23" s="1"/>
  <c r="AK40" i="23" a="1"/>
  <c r="AK40" i="23" s="1"/>
  <c r="IG40" i="23" s="1"/>
  <c r="AT40" i="23" a="1"/>
  <c r="AT40" i="23" s="1"/>
  <c r="IP40" i="23" s="1"/>
  <c r="BC40" i="23" a="1"/>
  <c r="BC40" i="23" s="1"/>
  <c r="IY40" i="23" s="1"/>
  <c r="BM40" i="23" a="1"/>
  <c r="BM40" i="23" s="1"/>
  <c r="JI40" i="23" s="1"/>
  <c r="BV40" i="23" a="1"/>
  <c r="BV40" i="23" s="1"/>
  <c r="JR40" i="23" s="1"/>
  <c r="CE40" i="23" a="1"/>
  <c r="CE40" i="23" s="1"/>
  <c r="KA40" i="23" s="1"/>
  <c r="CN40" i="23" a="1"/>
  <c r="CN40" i="23" s="1"/>
  <c r="KJ40" i="23" s="1"/>
  <c r="CW40" i="23" a="1"/>
  <c r="CW40" i="23" s="1"/>
  <c r="KS40" i="23" s="1"/>
  <c r="DF40" i="23" a="1"/>
  <c r="DF40" i="23" s="1"/>
  <c r="LB40" i="23" s="1"/>
  <c r="DO40" i="23" a="1"/>
  <c r="DO40" i="23" s="1"/>
  <c r="LK40" i="23" s="1"/>
  <c r="AF41" i="23" a="1"/>
  <c r="AF41" i="23" s="1"/>
  <c r="IB41" i="23" s="1"/>
  <c r="AO41" i="23" a="1"/>
  <c r="AO41" i="23" s="1"/>
  <c r="IK41" i="23" s="1"/>
  <c r="AX41" i="23" a="1"/>
  <c r="AX41" i="23" s="1"/>
  <c r="IT41" i="23" s="1"/>
  <c r="BG41" i="23" a="1"/>
  <c r="BG41" i="23" s="1"/>
  <c r="JC41" i="23" s="1"/>
  <c r="BP41" i="23" a="1"/>
  <c r="BP41" i="23" s="1"/>
  <c r="JL41" i="23" s="1"/>
  <c r="BY41" i="23" a="1"/>
  <c r="BY41" i="23" s="1"/>
  <c r="JU41" i="23" s="1"/>
  <c r="CH41" i="23" a="1"/>
  <c r="CH41" i="23" s="1"/>
  <c r="KD41" i="23" s="1"/>
  <c r="CR41" i="23" a="1"/>
  <c r="CR41" i="23" s="1"/>
  <c r="KN41" i="23" s="1"/>
  <c r="DA41" i="23" a="1"/>
  <c r="DA41" i="23" s="1"/>
  <c r="KW41" i="23" s="1"/>
  <c r="DJ41" i="23" a="1"/>
  <c r="DJ41" i="23" s="1"/>
  <c r="LF41" i="23" s="1"/>
  <c r="DS41" i="23" a="1"/>
  <c r="DS41" i="23" s="1"/>
  <c r="LO41" i="23" s="1"/>
  <c r="AF43" i="23" a="1"/>
  <c r="AF43" i="23" s="1"/>
  <c r="IB43" i="23" s="1"/>
  <c r="AO43" i="23" a="1"/>
  <c r="AO43" i="23" s="1"/>
  <c r="IK43" i="23" s="1"/>
  <c r="AX43" i="23" a="1"/>
  <c r="AX43" i="23" s="1"/>
  <c r="IT43" i="23" s="1"/>
  <c r="BG43" i="23" a="1"/>
  <c r="BG43" i="23" s="1"/>
  <c r="JC43" i="23" s="1"/>
  <c r="BP43" i="23" a="1"/>
  <c r="BP43" i="23" s="1"/>
  <c r="JL43" i="23" s="1"/>
  <c r="BZ43" i="23" a="1"/>
  <c r="BZ43" i="23" s="1"/>
  <c r="JV43" i="23" s="1"/>
  <c r="CI43" i="23" a="1"/>
  <c r="CI43" i="23" s="1"/>
  <c r="KE43" i="23" s="1"/>
  <c r="CR43" i="23" a="1"/>
  <c r="CR43" i="23" s="1"/>
  <c r="KN43" i="23" s="1"/>
  <c r="DB43" i="23" a="1"/>
  <c r="DB43" i="23" s="1"/>
  <c r="KX43" i="23" s="1"/>
  <c r="DN43" i="23" a="1"/>
  <c r="DN43" i="23" s="1"/>
  <c r="LJ43" i="23" s="1"/>
  <c r="BZ48" i="23" a="1"/>
  <c r="BZ48" i="23" s="1"/>
  <c r="JV48" i="23" s="1"/>
  <c r="DJ48" i="23" a="1"/>
  <c r="DJ48" i="23" s="1"/>
  <c r="LF48" i="23" s="1"/>
  <c r="AC40" i="23" a="1"/>
  <c r="AC40" i="23" s="1"/>
  <c r="HY40" i="23" s="1"/>
  <c r="AL40" i="23" a="1"/>
  <c r="AL40" i="23" s="1"/>
  <c r="IH40" i="23" s="1"/>
  <c r="AU40" i="23" a="1"/>
  <c r="AU40" i="23" s="1"/>
  <c r="IQ40" i="23" s="1"/>
  <c r="BE40" i="23" a="1"/>
  <c r="BE40" i="23" s="1"/>
  <c r="JA40" i="23" s="1"/>
  <c r="BN40" i="23" a="1"/>
  <c r="BN40" i="23" s="1"/>
  <c r="JJ40" i="23" s="1"/>
  <c r="BW40" i="23" a="1"/>
  <c r="BW40" i="23" s="1"/>
  <c r="JS40" i="23" s="1"/>
  <c r="CF40" i="23" a="1"/>
  <c r="CF40" i="23" s="1"/>
  <c r="KB40" i="23" s="1"/>
  <c r="CO40" i="23" a="1"/>
  <c r="CO40" i="23" s="1"/>
  <c r="KK40" i="23" s="1"/>
  <c r="CX40" i="23" a="1"/>
  <c r="CX40" i="23" s="1"/>
  <c r="KT40" i="23" s="1"/>
  <c r="DG40" i="23" a="1"/>
  <c r="DG40" i="23" s="1"/>
  <c r="LC40" i="23" s="1"/>
  <c r="DQ40" i="23" a="1"/>
  <c r="DQ40" i="23" s="1"/>
  <c r="LM40" i="23" s="1"/>
  <c r="AG41" i="23" a="1"/>
  <c r="AG41" i="23" s="1"/>
  <c r="IC41" i="23" s="1"/>
  <c r="AP41" i="23" a="1"/>
  <c r="AP41" i="23" s="1"/>
  <c r="IL41" i="23" s="1"/>
  <c r="AY41" i="23" a="1"/>
  <c r="AY41" i="23" s="1"/>
  <c r="IU41" i="23" s="1"/>
  <c r="BH41" i="23" a="1"/>
  <c r="BH41" i="23" s="1"/>
  <c r="JD41" i="23" s="1"/>
  <c r="BQ41" i="23" a="1"/>
  <c r="BQ41" i="23" s="1"/>
  <c r="JM41" i="23" s="1"/>
  <c r="BZ41" i="23" a="1"/>
  <c r="BZ41" i="23" s="1"/>
  <c r="JV41" i="23" s="1"/>
  <c r="CJ41" i="23" a="1"/>
  <c r="CJ41" i="23" s="1"/>
  <c r="KF41" i="23" s="1"/>
  <c r="CS41" i="23" a="1"/>
  <c r="CS41" i="23" s="1"/>
  <c r="KO41" i="23" s="1"/>
  <c r="DB41" i="23" a="1"/>
  <c r="DB41" i="23" s="1"/>
  <c r="KX41" i="23" s="1"/>
  <c r="DK41" i="23" a="1"/>
  <c r="DK41" i="23" s="1"/>
  <c r="LG41" i="23" s="1"/>
  <c r="DT41" i="23" a="1"/>
  <c r="DT41" i="23" s="1"/>
  <c r="LP41" i="23" s="1"/>
  <c r="DV42" i="23" a="1"/>
  <c r="DV42" i="23" s="1"/>
  <c r="LR42" i="23" s="1"/>
  <c r="DN42" i="23" a="1"/>
  <c r="DN42" i="23" s="1"/>
  <c r="LJ42" i="23" s="1"/>
  <c r="DF42" i="23" a="1"/>
  <c r="DF42" i="23" s="1"/>
  <c r="LB42" i="23" s="1"/>
  <c r="CX42" i="23" a="1"/>
  <c r="CX42" i="23" s="1"/>
  <c r="KT42" i="23" s="1"/>
  <c r="CP42" i="23" a="1"/>
  <c r="CP42" i="23" s="1"/>
  <c r="KL42" i="23" s="1"/>
  <c r="CH42" i="23" a="1"/>
  <c r="CH42" i="23" s="1"/>
  <c r="KD42" i="23" s="1"/>
  <c r="BZ42" i="23" a="1"/>
  <c r="BZ42" i="23" s="1"/>
  <c r="JV42" i="23" s="1"/>
  <c r="BR42" i="23" a="1"/>
  <c r="BR42" i="23" s="1"/>
  <c r="JN42" i="23" s="1"/>
  <c r="BJ42" i="23" a="1"/>
  <c r="BJ42" i="23" s="1"/>
  <c r="JF42" i="23" s="1"/>
  <c r="BB42" i="23" a="1"/>
  <c r="BB42" i="23" s="1"/>
  <c r="IX42" i="23" s="1"/>
  <c r="AT42" i="23" a="1"/>
  <c r="AT42" i="23" s="1"/>
  <c r="IP42" i="23" s="1"/>
  <c r="AL42" i="23" a="1"/>
  <c r="AL42" i="23" s="1"/>
  <c r="IH42" i="23" s="1"/>
  <c r="AD42" i="23" a="1"/>
  <c r="AD42" i="23" s="1"/>
  <c r="HZ42" i="23" s="1"/>
  <c r="AK42" i="23" a="1"/>
  <c r="AK42" i="23" s="1"/>
  <c r="IG42" i="23" s="1"/>
  <c r="AU42" i="23" a="1"/>
  <c r="AU42" i="23" s="1"/>
  <c r="IQ42" i="23" s="1"/>
  <c r="BD42" i="23" a="1"/>
  <c r="BD42" i="23" s="1"/>
  <c r="IZ42" i="23" s="1"/>
  <c r="BM42" i="23" a="1"/>
  <c r="BM42" i="23" s="1"/>
  <c r="JI42" i="23" s="1"/>
  <c r="BV42" i="23" a="1"/>
  <c r="BV42" i="23" s="1"/>
  <c r="JR42" i="23" s="1"/>
  <c r="CE42" i="23" a="1"/>
  <c r="CE42" i="23" s="1"/>
  <c r="KA42" i="23" s="1"/>
  <c r="CN42" i="23" a="1"/>
  <c r="CN42" i="23" s="1"/>
  <c r="KJ42" i="23" s="1"/>
  <c r="CW42" i="23" a="1"/>
  <c r="CW42" i="23" s="1"/>
  <c r="KS42" i="23" s="1"/>
  <c r="DG42" i="23" a="1"/>
  <c r="DG42" i="23" s="1"/>
  <c r="LC42" i="23" s="1"/>
  <c r="DP42" i="23" a="1"/>
  <c r="DP42" i="23" s="1"/>
  <c r="LL42" i="23" s="1"/>
  <c r="AG43" i="23" a="1"/>
  <c r="AG43" i="23" s="1"/>
  <c r="IC43" i="23" s="1"/>
  <c r="AP43" i="23" a="1"/>
  <c r="AP43" i="23" s="1"/>
  <c r="IL43" i="23" s="1"/>
  <c r="AY43" i="23" a="1"/>
  <c r="AY43" i="23" s="1"/>
  <c r="IU43" i="23" s="1"/>
  <c r="BH43" i="23" a="1"/>
  <c r="BH43" i="23" s="1"/>
  <c r="JD43" i="23" s="1"/>
  <c r="BR43" i="23" a="1"/>
  <c r="BR43" i="23" s="1"/>
  <c r="JN43" i="23" s="1"/>
  <c r="CA43" i="23" a="1"/>
  <c r="CA43" i="23" s="1"/>
  <c r="JW43" i="23" s="1"/>
  <c r="CJ43" i="23" a="1"/>
  <c r="CJ43" i="23" s="1"/>
  <c r="KF43" i="23" s="1"/>
  <c r="CS43" i="23" a="1"/>
  <c r="CS43" i="23" s="1"/>
  <c r="KO43" i="23" s="1"/>
  <c r="DC43" i="23" a="1"/>
  <c r="DC43" i="23" s="1"/>
  <c r="KY43" i="23" s="1"/>
  <c r="DO43" i="23" a="1"/>
  <c r="DO43" i="23" s="1"/>
  <c r="LK43" i="23" s="1"/>
  <c r="DS45" i="23" a="1"/>
  <c r="DS45" i="23" s="1"/>
  <c r="LO45" i="23" s="1"/>
  <c r="DK45" i="23" a="1"/>
  <c r="DK45" i="23" s="1"/>
  <c r="LG45" i="23" s="1"/>
  <c r="DC45" i="23" a="1"/>
  <c r="DC45" i="23" s="1"/>
  <c r="KY45" i="23" s="1"/>
  <c r="CU45" i="23" a="1"/>
  <c r="CU45" i="23" s="1"/>
  <c r="KQ45" i="23" s="1"/>
  <c r="CM45" i="23" a="1"/>
  <c r="CM45" i="23" s="1"/>
  <c r="KI45" i="23" s="1"/>
  <c r="CE45" i="23" a="1"/>
  <c r="CE45" i="23" s="1"/>
  <c r="KA45" i="23" s="1"/>
  <c r="BW45" i="23" a="1"/>
  <c r="BW45" i="23" s="1"/>
  <c r="JS45" i="23" s="1"/>
  <c r="BO45" i="23" a="1"/>
  <c r="BO45" i="23" s="1"/>
  <c r="JK45" i="23" s="1"/>
  <c r="BG45" i="23" a="1"/>
  <c r="BG45" i="23" s="1"/>
  <c r="JC45" i="23" s="1"/>
  <c r="AY45" i="23" a="1"/>
  <c r="AY45" i="23" s="1"/>
  <c r="IU45" i="23" s="1"/>
  <c r="AQ45" i="23" a="1"/>
  <c r="AQ45" i="23" s="1"/>
  <c r="IM45" i="23" s="1"/>
  <c r="AI45" i="23" a="1"/>
  <c r="AI45" i="23" s="1"/>
  <c r="IE45" i="23" s="1"/>
  <c r="AB45" i="23" a="1"/>
  <c r="AB45" i="23" s="1"/>
  <c r="HX45" i="23" s="1"/>
  <c r="DR45" i="23" a="1"/>
  <c r="DR45" i="23" s="1"/>
  <c r="LN45" i="23" s="1"/>
  <c r="DJ45" i="23" a="1"/>
  <c r="DJ45" i="23" s="1"/>
  <c r="LF45" i="23" s="1"/>
  <c r="DB45" i="23" a="1"/>
  <c r="DB45" i="23" s="1"/>
  <c r="KX45" i="23" s="1"/>
  <c r="CT45" i="23" a="1"/>
  <c r="CT45" i="23" s="1"/>
  <c r="KP45" i="23" s="1"/>
  <c r="CL45" i="23" a="1"/>
  <c r="CL45" i="23" s="1"/>
  <c r="KH45" i="23" s="1"/>
  <c r="CD45" i="23" a="1"/>
  <c r="CD45" i="23" s="1"/>
  <c r="JZ45" i="23" s="1"/>
  <c r="BV45" i="23" a="1"/>
  <c r="BV45" i="23" s="1"/>
  <c r="JR45" i="23" s="1"/>
  <c r="BN45" i="23" a="1"/>
  <c r="BN45" i="23" s="1"/>
  <c r="JJ45" i="23" s="1"/>
  <c r="BF45" i="23" a="1"/>
  <c r="BF45" i="23" s="1"/>
  <c r="JB45" i="23" s="1"/>
  <c r="AX45" i="23" a="1"/>
  <c r="AX45" i="23" s="1"/>
  <c r="IT45" i="23" s="1"/>
  <c r="AP45" i="23" a="1"/>
  <c r="AP45" i="23" s="1"/>
  <c r="IL45" i="23" s="1"/>
  <c r="AH45" i="23" a="1"/>
  <c r="AH45" i="23" s="1"/>
  <c r="ID45" i="23" s="1"/>
  <c r="DV45" i="23" a="1"/>
  <c r="DV45" i="23" s="1"/>
  <c r="LR45" i="23" s="1"/>
  <c r="DN45" i="23" a="1"/>
  <c r="DN45" i="23" s="1"/>
  <c r="LJ45" i="23" s="1"/>
  <c r="DF45" i="23" a="1"/>
  <c r="DF45" i="23" s="1"/>
  <c r="LB45" i="23" s="1"/>
  <c r="CX45" i="23" a="1"/>
  <c r="CX45" i="23" s="1"/>
  <c r="KT45" i="23" s="1"/>
  <c r="CP45" i="23" a="1"/>
  <c r="CP45" i="23" s="1"/>
  <c r="KL45" i="23" s="1"/>
  <c r="DU45" i="23" a="1"/>
  <c r="DU45" i="23" s="1"/>
  <c r="LQ45" i="23" s="1"/>
  <c r="DM45" i="23" a="1"/>
  <c r="DM45" i="23" s="1"/>
  <c r="LI45" i="23" s="1"/>
  <c r="DE45" i="23" a="1"/>
  <c r="DE45" i="23" s="1"/>
  <c r="LA45" i="23" s="1"/>
  <c r="CW45" i="23" a="1"/>
  <c r="CW45" i="23" s="1"/>
  <c r="KS45" i="23" s="1"/>
  <c r="CO45" i="23" a="1"/>
  <c r="CO45" i="23" s="1"/>
  <c r="KK45" i="23" s="1"/>
  <c r="CG45" i="23" a="1"/>
  <c r="CG45" i="23" s="1"/>
  <c r="KC45" i="23" s="1"/>
  <c r="AC45" i="23" a="1"/>
  <c r="AC45" i="23" s="1"/>
  <c r="HY45" i="23" s="1"/>
  <c r="AM45" i="23" a="1"/>
  <c r="AM45" i="23" s="1"/>
  <c r="II45" i="23" s="1"/>
  <c r="AW45" i="23" a="1"/>
  <c r="AW45" i="23" s="1"/>
  <c r="IS45" i="23" s="1"/>
  <c r="BI45" i="23" a="1"/>
  <c r="BI45" i="23" s="1"/>
  <c r="JE45" i="23" s="1"/>
  <c r="BS45" i="23" a="1"/>
  <c r="BS45" i="23" s="1"/>
  <c r="JO45" i="23" s="1"/>
  <c r="CC45" i="23" a="1"/>
  <c r="CC45" i="23" s="1"/>
  <c r="JY45" i="23" s="1"/>
  <c r="CR45" i="23" a="1"/>
  <c r="CR45" i="23" s="1"/>
  <c r="KN45" i="23" s="1"/>
  <c r="DH45" i="23" a="1"/>
  <c r="DH45" i="23" s="1"/>
  <c r="LD45" i="23" s="1"/>
  <c r="AU48" i="23" a="1"/>
  <c r="AU48" i="23" s="1"/>
  <c r="IQ48" i="23" s="1"/>
  <c r="CE48" i="23" a="1"/>
  <c r="CE48" i="23" s="1"/>
  <c r="KA48" i="23" s="1"/>
  <c r="DP48" i="23" a="1"/>
  <c r="DP48" i="23" s="1"/>
  <c r="LL48" i="23" s="1"/>
  <c r="AJ22" i="23" a="1"/>
  <c r="AJ22" i="23" s="1"/>
  <c r="IF22" i="23" s="1"/>
  <c r="AR22" i="23" a="1"/>
  <c r="AR22" i="23" s="1"/>
  <c r="IN22" i="23" s="1"/>
  <c r="AZ22" i="23" a="1"/>
  <c r="AZ22" i="23" s="1"/>
  <c r="IV22" i="23" s="1"/>
  <c r="BH22" i="23" a="1"/>
  <c r="BH22" i="23" s="1"/>
  <c r="JD22" i="23" s="1"/>
  <c r="BP22" i="23" a="1"/>
  <c r="BP22" i="23" s="1"/>
  <c r="JL22" i="23" s="1"/>
  <c r="BX22" i="23" a="1"/>
  <c r="BX22" i="23" s="1"/>
  <c r="JT22" i="23" s="1"/>
  <c r="CF22" i="23" a="1"/>
  <c r="CF22" i="23" s="1"/>
  <c r="KB22" i="23" s="1"/>
  <c r="CN22" i="23" a="1"/>
  <c r="CN22" i="23" s="1"/>
  <c r="KJ22" i="23" s="1"/>
  <c r="CV22" i="23" a="1"/>
  <c r="CV22" i="23" s="1"/>
  <c r="KR22" i="23" s="1"/>
  <c r="DD22" i="23" a="1"/>
  <c r="DD22" i="23" s="1"/>
  <c r="KZ22" i="23" s="1"/>
  <c r="DL22" i="23" a="1"/>
  <c r="DL22" i="23" s="1"/>
  <c r="LH22" i="23" s="1"/>
  <c r="AJ30" i="23" a="1"/>
  <c r="AJ30" i="23" s="1"/>
  <c r="IF30" i="23" s="1"/>
  <c r="AR30" i="23" a="1"/>
  <c r="AR30" i="23" s="1"/>
  <c r="IN30" i="23" s="1"/>
  <c r="AZ30" i="23" a="1"/>
  <c r="AZ30" i="23" s="1"/>
  <c r="IV30" i="23" s="1"/>
  <c r="BH30" i="23" a="1"/>
  <c r="BH30" i="23" s="1"/>
  <c r="JD30" i="23" s="1"/>
  <c r="BP30" i="23" a="1"/>
  <c r="BP30" i="23" s="1"/>
  <c r="JL30" i="23" s="1"/>
  <c r="BX30" i="23" a="1"/>
  <c r="BX30" i="23" s="1"/>
  <c r="JT30" i="23" s="1"/>
  <c r="CF30" i="23" a="1"/>
  <c r="CF30" i="23" s="1"/>
  <c r="KB30" i="23" s="1"/>
  <c r="CN30" i="23" a="1"/>
  <c r="CN30" i="23" s="1"/>
  <c r="KJ30" i="23" s="1"/>
  <c r="CV30" i="23" a="1"/>
  <c r="CV30" i="23" s="1"/>
  <c r="KR30" i="23" s="1"/>
  <c r="DD30" i="23" a="1"/>
  <c r="DD30" i="23" s="1"/>
  <c r="KZ30" i="23" s="1"/>
  <c r="DL30" i="23" a="1"/>
  <c r="DL30" i="23" s="1"/>
  <c r="LH30" i="23" s="1"/>
  <c r="AB31" i="23" a="1"/>
  <c r="AB31" i="23" s="1"/>
  <c r="HX31" i="23" s="1"/>
  <c r="AI31" i="23" a="1"/>
  <c r="AI31" i="23" s="1"/>
  <c r="IE31" i="23" s="1"/>
  <c r="AQ31" i="23" a="1"/>
  <c r="AQ31" i="23" s="1"/>
  <c r="IM31" i="23" s="1"/>
  <c r="AY31" i="23" a="1"/>
  <c r="AY31" i="23" s="1"/>
  <c r="IU31" i="23" s="1"/>
  <c r="BG31" i="23" a="1"/>
  <c r="BG31" i="23" s="1"/>
  <c r="JC31" i="23" s="1"/>
  <c r="BO31" i="23" a="1"/>
  <c r="BO31" i="23" s="1"/>
  <c r="JK31" i="23" s="1"/>
  <c r="BW31" i="23" a="1"/>
  <c r="BW31" i="23" s="1"/>
  <c r="JS31" i="23" s="1"/>
  <c r="CE31" i="23" a="1"/>
  <c r="CE31" i="23" s="1"/>
  <c r="KA31" i="23" s="1"/>
  <c r="CM31" i="23" a="1"/>
  <c r="CM31" i="23" s="1"/>
  <c r="KI31" i="23" s="1"/>
  <c r="CU31" i="23" a="1"/>
  <c r="CU31" i="23" s="1"/>
  <c r="KQ31" i="23" s="1"/>
  <c r="DC31" i="23" a="1"/>
  <c r="DC31" i="23" s="1"/>
  <c r="KY31" i="23" s="1"/>
  <c r="DK31" i="23" a="1"/>
  <c r="DK31" i="23" s="1"/>
  <c r="LG31" i="23" s="1"/>
  <c r="DS31" i="23" a="1"/>
  <c r="DS31" i="23" s="1"/>
  <c r="LO31" i="23" s="1"/>
  <c r="AG34" i="23" a="1"/>
  <c r="AG34" i="23" s="1"/>
  <c r="IC34" i="23" s="1"/>
  <c r="AP34" i="23" a="1"/>
  <c r="AP34" i="23" s="1"/>
  <c r="IL34" i="23" s="1"/>
  <c r="AY34" i="23" a="1"/>
  <c r="AY34" i="23" s="1"/>
  <c r="IU34" i="23" s="1"/>
  <c r="BH34" i="23" a="1"/>
  <c r="BH34" i="23" s="1"/>
  <c r="JD34" i="23" s="1"/>
  <c r="BQ34" i="23" a="1"/>
  <c r="BQ34" i="23" s="1"/>
  <c r="JM34" i="23" s="1"/>
  <c r="CA34" i="23" a="1"/>
  <c r="CA34" i="23" s="1"/>
  <c r="JW34" i="23" s="1"/>
  <c r="CJ34" i="23" a="1"/>
  <c r="CJ34" i="23" s="1"/>
  <c r="KF34" i="23" s="1"/>
  <c r="CS34" i="23" a="1"/>
  <c r="CS34" i="23" s="1"/>
  <c r="KO34" i="23" s="1"/>
  <c r="DB34" i="23" a="1"/>
  <c r="DB34" i="23" s="1"/>
  <c r="KX34" i="23" s="1"/>
  <c r="DK34" i="23" a="1"/>
  <c r="DK34" i="23" s="1"/>
  <c r="LG34" i="23" s="1"/>
  <c r="DT34" i="23" a="1"/>
  <c r="DT34" i="23" s="1"/>
  <c r="LP34" i="23" s="1"/>
  <c r="DU35" i="23" a="1"/>
  <c r="DU35" i="23" s="1"/>
  <c r="LQ35" i="23" s="1"/>
  <c r="DM35" i="23" a="1"/>
  <c r="DM35" i="23" s="1"/>
  <c r="LI35" i="23" s="1"/>
  <c r="DE35" i="23" a="1"/>
  <c r="DE35" i="23" s="1"/>
  <c r="LA35" i="23" s="1"/>
  <c r="CW35" i="23" a="1"/>
  <c r="CW35" i="23" s="1"/>
  <c r="KS35" i="23" s="1"/>
  <c r="CO35" i="23" a="1"/>
  <c r="CO35" i="23" s="1"/>
  <c r="KK35" i="23" s="1"/>
  <c r="CG35" i="23" a="1"/>
  <c r="CG35" i="23" s="1"/>
  <c r="KC35" i="23" s="1"/>
  <c r="BY35" i="23" a="1"/>
  <c r="BY35" i="23" s="1"/>
  <c r="JU35" i="23" s="1"/>
  <c r="BQ35" i="23" a="1"/>
  <c r="BQ35" i="23" s="1"/>
  <c r="JM35" i="23" s="1"/>
  <c r="BI35" i="23" a="1"/>
  <c r="BI35" i="23" s="1"/>
  <c r="JE35" i="23" s="1"/>
  <c r="BA35" i="23" a="1"/>
  <c r="BA35" i="23" s="1"/>
  <c r="IW35" i="23" s="1"/>
  <c r="AS35" i="23" a="1"/>
  <c r="AS35" i="23" s="1"/>
  <c r="IO35" i="23" s="1"/>
  <c r="AK35" i="23" a="1"/>
  <c r="AK35" i="23" s="1"/>
  <c r="IG35" i="23" s="1"/>
  <c r="AC35" i="23" a="1"/>
  <c r="AC35" i="23" s="1"/>
  <c r="HY35" i="23" s="1"/>
  <c r="AL35" i="23" a="1"/>
  <c r="AL35" i="23" s="1"/>
  <c r="IH35" i="23" s="1"/>
  <c r="AU35" i="23" a="1"/>
  <c r="AU35" i="23" s="1"/>
  <c r="IQ35" i="23" s="1"/>
  <c r="BD35" i="23" a="1"/>
  <c r="BD35" i="23" s="1"/>
  <c r="IZ35" i="23" s="1"/>
  <c r="BM35" i="23" a="1"/>
  <c r="BM35" i="23" s="1"/>
  <c r="JI35" i="23" s="1"/>
  <c r="BV35" i="23" a="1"/>
  <c r="BV35" i="23" s="1"/>
  <c r="JR35" i="23" s="1"/>
  <c r="CE35" i="23" a="1"/>
  <c r="CE35" i="23" s="1"/>
  <c r="KA35" i="23" s="1"/>
  <c r="CN35" i="23" a="1"/>
  <c r="CN35" i="23" s="1"/>
  <c r="KJ35" i="23" s="1"/>
  <c r="CX35" i="23" a="1"/>
  <c r="CX35" i="23" s="1"/>
  <c r="KT35" i="23" s="1"/>
  <c r="DG35" i="23" a="1"/>
  <c r="DG35" i="23" s="1"/>
  <c r="LC35" i="23" s="1"/>
  <c r="DP35" i="23" a="1"/>
  <c r="DP35" i="23" s="1"/>
  <c r="LL35" i="23" s="1"/>
  <c r="DS37" i="23" a="1"/>
  <c r="DS37" i="23" s="1"/>
  <c r="LO37" i="23" s="1"/>
  <c r="DK37" i="23" a="1"/>
  <c r="DK37" i="23" s="1"/>
  <c r="LG37" i="23" s="1"/>
  <c r="DC37" i="23" a="1"/>
  <c r="DC37" i="23" s="1"/>
  <c r="KY37" i="23" s="1"/>
  <c r="CU37" i="23" a="1"/>
  <c r="CU37" i="23" s="1"/>
  <c r="KQ37" i="23" s="1"/>
  <c r="CM37" i="23" a="1"/>
  <c r="CM37" i="23" s="1"/>
  <c r="KI37" i="23" s="1"/>
  <c r="CE37" i="23" a="1"/>
  <c r="CE37" i="23" s="1"/>
  <c r="KA37" i="23" s="1"/>
  <c r="BW37" i="23" a="1"/>
  <c r="BW37" i="23" s="1"/>
  <c r="JS37" i="23" s="1"/>
  <c r="BO37" i="23" a="1"/>
  <c r="BO37" i="23" s="1"/>
  <c r="JK37" i="23" s="1"/>
  <c r="BG37" i="23" a="1"/>
  <c r="BG37" i="23" s="1"/>
  <c r="JC37" i="23" s="1"/>
  <c r="AY37" i="23" a="1"/>
  <c r="AY37" i="23" s="1"/>
  <c r="IU37" i="23" s="1"/>
  <c r="AQ37" i="23" a="1"/>
  <c r="AQ37" i="23" s="1"/>
  <c r="IM37" i="23" s="1"/>
  <c r="AI37" i="23" a="1"/>
  <c r="AI37" i="23" s="1"/>
  <c r="IE37" i="23" s="1"/>
  <c r="AB37" i="23" a="1"/>
  <c r="AB37" i="23" s="1"/>
  <c r="HX37" i="23" s="1"/>
  <c r="AC37" i="23" a="1"/>
  <c r="AC37" i="23" s="1"/>
  <c r="HY37" i="23" s="1"/>
  <c r="AL37" i="23" a="1"/>
  <c r="AL37" i="23" s="1"/>
  <c r="IH37" i="23" s="1"/>
  <c r="AU37" i="23" a="1"/>
  <c r="AU37" i="23" s="1"/>
  <c r="IQ37" i="23" s="1"/>
  <c r="BD37" i="23" a="1"/>
  <c r="BD37" i="23" s="1"/>
  <c r="IZ37" i="23" s="1"/>
  <c r="BM37" i="23" a="1"/>
  <c r="BM37" i="23" s="1"/>
  <c r="JI37" i="23" s="1"/>
  <c r="BV37" i="23" a="1"/>
  <c r="BV37" i="23" s="1"/>
  <c r="JR37" i="23" s="1"/>
  <c r="CF37" i="23" a="1"/>
  <c r="CF37" i="23" s="1"/>
  <c r="KB37" i="23" s="1"/>
  <c r="CO37" i="23" a="1"/>
  <c r="CO37" i="23" s="1"/>
  <c r="KK37" i="23" s="1"/>
  <c r="CX37" i="23" a="1"/>
  <c r="CX37" i="23" s="1"/>
  <c r="KT37" i="23" s="1"/>
  <c r="DG37" i="23" a="1"/>
  <c r="DG37" i="23" s="1"/>
  <c r="LC37" i="23" s="1"/>
  <c r="DP37" i="23" a="1"/>
  <c r="DP37" i="23" s="1"/>
  <c r="LL37" i="23" s="1"/>
  <c r="AF38" i="23" a="1"/>
  <c r="AF38" i="23" s="1"/>
  <c r="IB38" i="23" s="1"/>
  <c r="AO38" i="23" a="1"/>
  <c r="AO38" i="23" s="1"/>
  <c r="IK38" i="23" s="1"/>
  <c r="AY38" i="23" a="1"/>
  <c r="AY38" i="23" s="1"/>
  <c r="IU38" i="23" s="1"/>
  <c r="BH38" i="23" a="1"/>
  <c r="BH38" i="23" s="1"/>
  <c r="JD38" i="23" s="1"/>
  <c r="BQ38" i="23" a="1"/>
  <c r="BQ38" i="23" s="1"/>
  <c r="JM38" i="23" s="1"/>
  <c r="BZ38" i="23" a="1"/>
  <c r="BZ38" i="23" s="1"/>
  <c r="JV38" i="23" s="1"/>
  <c r="CI38" i="23" a="1"/>
  <c r="CI38" i="23" s="1"/>
  <c r="KE38" i="23" s="1"/>
  <c r="CR38" i="23" a="1"/>
  <c r="CR38" i="23" s="1"/>
  <c r="KN38" i="23" s="1"/>
  <c r="DA38" i="23" a="1"/>
  <c r="DA38" i="23" s="1"/>
  <c r="KW38" i="23" s="1"/>
  <c r="DK38" i="23" a="1"/>
  <c r="DK38" i="23" s="1"/>
  <c r="LG38" i="23" s="1"/>
  <c r="DT38" i="23" a="1"/>
  <c r="DT38" i="23" s="1"/>
  <c r="LP38" i="23" s="1"/>
  <c r="AB39" i="23" a="1"/>
  <c r="AB39" i="23" s="1"/>
  <c r="HX39" i="23" s="1"/>
  <c r="AJ39" i="23" a="1"/>
  <c r="AJ39" i="23" s="1"/>
  <c r="IF39" i="23" s="1"/>
  <c r="AS39" i="23" a="1"/>
  <c r="AS39" i="23" s="1"/>
  <c r="IO39" i="23" s="1"/>
  <c r="BB39" i="23" a="1"/>
  <c r="BB39" i="23" s="1"/>
  <c r="IX39" i="23" s="1"/>
  <c r="BK39" i="23" a="1"/>
  <c r="BK39" i="23" s="1"/>
  <c r="JG39" i="23" s="1"/>
  <c r="BT39" i="23" a="1"/>
  <c r="BT39" i="23" s="1"/>
  <c r="JP39" i="23" s="1"/>
  <c r="CD39" i="23" a="1"/>
  <c r="CD39" i="23" s="1"/>
  <c r="JZ39" i="23" s="1"/>
  <c r="CM39" i="23" a="1"/>
  <c r="CM39" i="23" s="1"/>
  <c r="KI39" i="23" s="1"/>
  <c r="CV39" i="23" a="1"/>
  <c r="CV39" i="23" s="1"/>
  <c r="KR39" i="23" s="1"/>
  <c r="DE39" i="23" a="1"/>
  <c r="DE39" i="23" s="1"/>
  <c r="LA39" i="23" s="1"/>
  <c r="DN39" i="23" a="1"/>
  <c r="DN39" i="23" s="1"/>
  <c r="LJ39" i="23" s="1"/>
  <c r="AD40" i="23" a="1"/>
  <c r="AD40" i="23" s="1"/>
  <c r="HZ40" i="23" s="1"/>
  <c r="AM40" i="23" a="1"/>
  <c r="AM40" i="23" s="1"/>
  <c r="II40" i="23" s="1"/>
  <c r="AW40" i="23" a="1"/>
  <c r="AW40" i="23" s="1"/>
  <c r="IS40" i="23" s="1"/>
  <c r="BF40" i="23" a="1"/>
  <c r="BF40" i="23" s="1"/>
  <c r="JB40" i="23" s="1"/>
  <c r="BO40" i="23" a="1"/>
  <c r="BO40" i="23" s="1"/>
  <c r="JK40" i="23" s="1"/>
  <c r="BX40" i="23" a="1"/>
  <c r="BX40" i="23" s="1"/>
  <c r="JT40" i="23" s="1"/>
  <c r="CG40" i="23" a="1"/>
  <c r="CG40" i="23" s="1"/>
  <c r="KC40" i="23" s="1"/>
  <c r="CP40" i="23" a="1"/>
  <c r="CP40" i="23" s="1"/>
  <c r="KL40" i="23" s="1"/>
  <c r="CY40" i="23" a="1"/>
  <c r="CY40" i="23" s="1"/>
  <c r="KU40" i="23" s="1"/>
  <c r="DI40" i="23" a="1"/>
  <c r="DI40" i="23" s="1"/>
  <c r="LE40" i="23" s="1"/>
  <c r="DR40" i="23" a="1"/>
  <c r="DR40" i="23" s="1"/>
  <c r="LN40" i="23" s="1"/>
  <c r="AH41" i="23" a="1"/>
  <c r="AH41" i="23" s="1"/>
  <c r="ID41" i="23" s="1"/>
  <c r="AQ41" i="23" a="1"/>
  <c r="AQ41" i="23" s="1"/>
  <c r="IM41" i="23" s="1"/>
  <c r="AZ41" i="23" a="1"/>
  <c r="AZ41" i="23" s="1"/>
  <c r="IV41" i="23" s="1"/>
  <c r="BI41" i="23" a="1"/>
  <c r="BI41" i="23" s="1"/>
  <c r="JE41" i="23" s="1"/>
  <c r="BR41" i="23" a="1"/>
  <c r="BR41" i="23" s="1"/>
  <c r="JN41" i="23" s="1"/>
  <c r="CB41" i="23" a="1"/>
  <c r="CB41" i="23" s="1"/>
  <c r="JX41" i="23" s="1"/>
  <c r="CK41" i="23" a="1"/>
  <c r="CK41" i="23" s="1"/>
  <c r="KG41" i="23" s="1"/>
  <c r="CT41" i="23" a="1"/>
  <c r="CT41" i="23" s="1"/>
  <c r="KP41" i="23" s="1"/>
  <c r="DC41" i="23" a="1"/>
  <c r="DC41" i="23" s="1"/>
  <c r="KY41" i="23" s="1"/>
  <c r="DL41" i="23" a="1"/>
  <c r="DL41" i="23" s="1"/>
  <c r="LH41" i="23" s="1"/>
  <c r="DU41" i="23" a="1"/>
  <c r="DU41" i="23" s="1"/>
  <c r="LQ41" i="23" s="1"/>
  <c r="AC42" i="23" a="1"/>
  <c r="AC42" i="23" s="1"/>
  <c r="HY42" i="23" s="1"/>
  <c r="AM42" i="23" a="1"/>
  <c r="AM42" i="23" s="1"/>
  <c r="II42" i="23" s="1"/>
  <c r="AV42" i="23" a="1"/>
  <c r="AV42" i="23" s="1"/>
  <c r="IR42" i="23" s="1"/>
  <c r="BE42" i="23" a="1"/>
  <c r="BE42" i="23" s="1"/>
  <c r="JA42" i="23" s="1"/>
  <c r="BN42" i="23" a="1"/>
  <c r="BN42" i="23" s="1"/>
  <c r="JJ42" i="23" s="1"/>
  <c r="BW42" i="23" a="1"/>
  <c r="BW42" i="23" s="1"/>
  <c r="JS42" i="23" s="1"/>
  <c r="CF42" i="23" a="1"/>
  <c r="CF42" i="23" s="1"/>
  <c r="KB42" i="23" s="1"/>
  <c r="CO42" i="23" a="1"/>
  <c r="CO42" i="23" s="1"/>
  <c r="KK42" i="23" s="1"/>
  <c r="CY42" i="23" a="1"/>
  <c r="CY42" i="23" s="1"/>
  <c r="KU42" i="23" s="1"/>
  <c r="DH42" i="23" a="1"/>
  <c r="DH42" i="23" s="1"/>
  <c r="LD42" i="23" s="1"/>
  <c r="DQ42" i="23" a="1"/>
  <c r="DQ42" i="23" s="1"/>
  <c r="LM42" i="23" s="1"/>
  <c r="AH43" i="23" a="1"/>
  <c r="AH43" i="23" s="1"/>
  <c r="ID43" i="23" s="1"/>
  <c r="AQ43" i="23" a="1"/>
  <c r="AQ43" i="23" s="1"/>
  <c r="IM43" i="23" s="1"/>
  <c r="AZ43" i="23" a="1"/>
  <c r="AZ43" i="23" s="1"/>
  <c r="IV43" i="23" s="1"/>
  <c r="BJ43" i="23" a="1"/>
  <c r="BJ43" i="23" s="1"/>
  <c r="JF43" i="23" s="1"/>
  <c r="BS43" i="23" a="1"/>
  <c r="BS43" i="23" s="1"/>
  <c r="JO43" i="23" s="1"/>
  <c r="CB43" i="23" a="1"/>
  <c r="CB43" i="23" s="1"/>
  <c r="JX43" i="23" s="1"/>
  <c r="CK43" i="23" a="1"/>
  <c r="CK43" i="23" s="1"/>
  <c r="KG43" i="23" s="1"/>
  <c r="CT43" i="23" a="1"/>
  <c r="CT43" i="23" s="1"/>
  <c r="KP43" i="23" s="1"/>
  <c r="DF43" i="23" a="1"/>
  <c r="DF43" i="23" s="1"/>
  <c r="LB43" i="23" s="1"/>
  <c r="DP43" i="23" a="1"/>
  <c r="DP43" i="23" s="1"/>
  <c r="LL43" i="23" s="1"/>
  <c r="AD45" i="23" a="1"/>
  <c r="AD45" i="23" s="1"/>
  <c r="HZ45" i="23" s="1"/>
  <c r="AN45" i="23" a="1"/>
  <c r="AN45" i="23" s="1"/>
  <c r="IJ45" i="23" s="1"/>
  <c r="AZ45" i="23" a="1"/>
  <c r="AZ45" i="23" s="1"/>
  <c r="IV45" i="23" s="1"/>
  <c r="BJ45" i="23" a="1"/>
  <c r="BJ45" i="23" s="1"/>
  <c r="JF45" i="23" s="1"/>
  <c r="BT45" i="23" a="1"/>
  <c r="BT45" i="23" s="1"/>
  <c r="JP45" i="23" s="1"/>
  <c r="CF45" i="23" a="1"/>
  <c r="CF45" i="23" s="1"/>
  <c r="KB45" i="23" s="1"/>
  <c r="CS45" i="23" a="1"/>
  <c r="CS45" i="23" s="1"/>
  <c r="KO45" i="23" s="1"/>
  <c r="DI45" i="23" a="1"/>
  <c r="DI45" i="23" s="1"/>
  <c r="LE45" i="23" s="1"/>
  <c r="AX48" i="23" a="1"/>
  <c r="AX48" i="23" s="1"/>
  <c r="IT48" i="23" s="1"/>
  <c r="CI48" i="23" a="1"/>
  <c r="CI48" i="23" s="1"/>
  <c r="KE48" i="23" s="1"/>
  <c r="DS48" i="23" a="1"/>
  <c r="DS48" i="23" s="1"/>
  <c r="LO48" i="23" s="1"/>
  <c r="AJ31" i="23" a="1"/>
  <c r="AJ31" i="23" s="1"/>
  <c r="IF31" i="23" s="1"/>
  <c r="AR31" i="23" a="1"/>
  <c r="AR31" i="23" s="1"/>
  <c r="IN31" i="23" s="1"/>
  <c r="AZ31" i="23" a="1"/>
  <c r="AZ31" i="23" s="1"/>
  <c r="IV31" i="23" s="1"/>
  <c r="BH31" i="23" a="1"/>
  <c r="BH31" i="23" s="1"/>
  <c r="JD31" i="23" s="1"/>
  <c r="BP31" i="23" a="1"/>
  <c r="BP31" i="23" s="1"/>
  <c r="JL31" i="23" s="1"/>
  <c r="BX31" i="23" a="1"/>
  <c r="BX31" i="23" s="1"/>
  <c r="JT31" i="23" s="1"/>
  <c r="CF31" i="23" a="1"/>
  <c r="CF31" i="23" s="1"/>
  <c r="KB31" i="23" s="1"/>
  <c r="CN31" i="23" a="1"/>
  <c r="CN31" i="23" s="1"/>
  <c r="KJ31" i="23" s="1"/>
  <c r="CV31" i="23" a="1"/>
  <c r="CV31" i="23" s="1"/>
  <c r="KR31" i="23" s="1"/>
  <c r="DD31" i="23" a="1"/>
  <c r="DD31" i="23" s="1"/>
  <c r="KZ31" i="23" s="1"/>
  <c r="DL31" i="23" a="1"/>
  <c r="DL31" i="23" s="1"/>
  <c r="LH31" i="23" s="1"/>
  <c r="AH34" i="23" a="1"/>
  <c r="AH34" i="23" s="1"/>
  <c r="ID34" i="23" s="1"/>
  <c r="AQ34" i="23" a="1"/>
  <c r="AQ34" i="23" s="1"/>
  <c r="IM34" i="23" s="1"/>
  <c r="AZ34" i="23" a="1"/>
  <c r="AZ34" i="23" s="1"/>
  <c r="IV34" i="23" s="1"/>
  <c r="BI34" i="23" a="1"/>
  <c r="BI34" i="23" s="1"/>
  <c r="JE34" i="23" s="1"/>
  <c r="BS34" i="23" a="1"/>
  <c r="BS34" i="23" s="1"/>
  <c r="JO34" i="23" s="1"/>
  <c r="CB34" i="23" a="1"/>
  <c r="CB34" i="23" s="1"/>
  <c r="JX34" i="23" s="1"/>
  <c r="CK34" i="23" a="1"/>
  <c r="CK34" i="23" s="1"/>
  <c r="KG34" i="23" s="1"/>
  <c r="CT34" i="23" a="1"/>
  <c r="CT34" i="23" s="1"/>
  <c r="KP34" i="23" s="1"/>
  <c r="DC34" i="23" a="1"/>
  <c r="DC34" i="23" s="1"/>
  <c r="KY34" i="23" s="1"/>
  <c r="DL34" i="23" a="1"/>
  <c r="DL34" i="23" s="1"/>
  <c r="LH34" i="23" s="1"/>
  <c r="DU34" i="23" a="1"/>
  <c r="DU34" i="23" s="1"/>
  <c r="LQ34" i="23" s="1"/>
  <c r="AG38" i="23" a="1"/>
  <c r="AG38" i="23" s="1"/>
  <c r="IC38" i="23" s="1"/>
  <c r="AQ38" i="23" a="1"/>
  <c r="AQ38" i="23" s="1"/>
  <c r="IM38" i="23" s="1"/>
  <c r="AZ38" i="23" a="1"/>
  <c r="AZ38" i="23" s="1"/>
  <c r="IV38" i="23" s="1"/>
  <c r="BI38" i="23" a="1"/>
  <c r="BI38" i="23" s="1"/>
  <c r="JE38" i="23" s="1"/>
  <c r="BR38" i="23" a="1"/>
  <c r="BR38" i="23" s="1"/>
  <c r="JN38" i="23" s="1"/>
  <c r="CA38" i="23" a="1"/>
  <c r="CA38" i="23" s="1"/>
  <c r="JW38" i="23" s="1"/>
  <c r="CJ38" i="23" a="1"/>
  <c r="CJ38" i="23" s="1"/>
  <c r="KF38" i="23" s="1"/>
  <c r="CS38" i="23" a="1"/>
  <c r="CS38" i="23" s="1"/>
  <c r="KO38" i="23" s="1"/>
  <c r="DC38" i="23" a="1"/>
  <c r="DC38" i="23" s="1"/>
  <c r="KY38" i="23" s="1"/>
  <c r="DL38" i="23" a="1"/>
  <c r="DL38" i="23" s="1"/>
  <c r="LH38" i="23" s="1"/>
  <c r="DU38" i="23" a="1"/>
  <c r="DU38" i="23" s="1"/>
  <c r="LQ38" i="23" s="1"/>
  <c r="DQ39" i="23" a="1"/>
  <c r="DQ39" i="23" s="1"/>
  <c r="LM39" i="23" s="1"/>
  <c r="DI39" i="23" a="1"/>
  <c r="DI39" i="23" s="1"/>
  <c r="LE39" i="23" s="1"/>
  <c r="DA39" i="23" a="1"/>
  <c r="DA39" i="23" s="1"/>
  <c r="KW39" i="23" s="1"/>
  <c r="CS39" i="23" a="1"/>
  <c r="CS39" i="23" s="1"/>
  <c r="KO39" i="23" s="1"/>
  <c r="CK39" i="23" a="1"/>
  <c r="CK39" i="23" s="1"/>
  <c r="KG39" i="23" s="1"/>
  <c r="CC39" i="23" a="1"/>
  <c r="CC39" i="23" s="1"/>
  <c r="JY39" i="23" s="1"/>
  <c r="BU39" i="23" a="1"/>
  <c r="BU39" i="23" s="1"/>
  <c r="JQ39" i="23" s="1"/>
  <c r="BM39" i="23" a="1"/>
  <c r="BM39" i="23" s="1"/>
  <c r="JI39" i="23" s="1"/>
  <c r="BE39" i="23" a="1"/>
  <c r="BE39" i="23" s="1"/>
  <c r="JA39" i="23" s="1"/>
  <c r="AW39" i="23" a="1"/>
  <c r="AW39" i="23" s="1"/>
  <c r="IS39" i="23" s="1"/>
  <c r="AO39" i="23" a="1"/>
  <c r="AO39" i="23" s="1"/>
  <c r="IK39" i="23" s="1"/>
  <c r="AG39" i="23" a="1"/>
  <c r="AG39" i="23" s="1"/>
  <c r="IC39" i="23" s="1"/>
  <c r="AK39" i="23" a="1"/>
  <c r="AK39" i="23" s="1"/>
  <c r="IG39" i="23" s="1"/>
  <c r="AT39" i="23" a="1"/>
  <c r="AT39" i="23" s="1"/>
  <c r="IP39" i="23" s="1"/>
  <c r="BC39" i="23" a="1"/>
  <c r="BC39" i="23" s="1"/>
  <c r="IY39" i="23" s="1"/>
  <c r="BL39" i="23" a="1"/>
  <c r="BL39" i="23" s="1"/>
  <c r="JH39" i="23" s="1"/>
  <c r="BV39" i="23" a="1"/>
  <c r="BV39" i="23" s="1"/>
  <c r="JR39" i="23" s="1"/>
  <c r="CE39" i="23" a="1"/>
  <c r="CE39" i="23" s="1"/>
  <c r="KA39" i="23" s="1"/>
  <c r="CN39" i="23" a="1"/>
  <c r="CN39" i="23" s="1"/>
  <c r="KJ39" i="23" s="1"/>
  <c r="CW39" i="23" a="1"/>
  <c r="CW39" i="23" s="1"/>
  <c r="KS39" i="23" s="1"/>
  <c r="DF39" i="23" a="1"/>
  <c r="DF39" i="23" s="1"/>
  <c r="LB39" i="23" s="1"/>
  <c r="DO39" i="23" a="1"/>
  <c r="DO39" i="23" s="1"/>
  <c r="LK39" i="23" s="1"/>
  <c r="AE40" i="23" a="1"/>
  <c r="AE40" i="23" s="1"/>
  <c r="IA40" i="23" s="1"/>
  <c r="AO40" i="23" a="1"/>
  <c r="AO40" i="23" s="1"/>
  <c r="IK40" i="23" s="1"/>
  <c r="AX40" i="23" a="1"/>
  <c r="AX40" i="23" s="1"/>
  <c r="IT40" i="23" s="1"/>
  <c r="BG40" i="23" a="1"/>
  <c r="BG40" i="23" s="1"/>
  <c r="JC40" i="23" s="1"/>
  <c r="BP40" i="23" a="1"/>
  <c r="BP40" i="23" s="1"/>
  <c r="JL40" i="23" s="1"/>
  <c r="BY40" i="23" a="1"/>
  <c r="BY40" i="23" s="1"/>
  <c r="JU40" i="23" s="1"/>
  <c r="CH40" i="23" a="1"/>
  <c r="CH40" i="23" s="1"/>
  <c r="KD40" i="23" s="1"/>
  <c r="CQ40" i="23" a="1"/>
  <c r="CQ40" i="23" s="1"/>
  <c r="KM40" i="23" s="1"/>
  <c r="DA40" i="23" a="1"/>
  <c r="DA40" i="23" s="1"/>
  <c r="KW40" i="23" s="1"/>
  <c r="DJ40" i="23" a="1"/>
  <c r="DJ40" i="23" s="1"/>
  <c r="LF40" i="23" s="1"/>
  <c r="DS40" i="23" a="1"/>
  <c r="DS40" i="23" s="1"/>
  <c r="LO40" i="23" s="1"/>
  <c r="AI41" i="23" a="1"/>
  <c r="AI41" i="23" s="1"/>
  <c r="IE41" i="23" s="1"/>
  <c r="AR41" i="23" a="1"/>
  <c r="AR41" i="23" s="1"/>
  <c r="IN41" i="23" s="1"/>
  <c r="BA41" i="23" a="1"/>
  <c r="BA41" i="23" s="1"/>
  <c r="IW41" i="23" s="1"/>
  <c r="BJ41" i="23" a="1"/>
  <c r="BJ41" i="23" s="1"/>
  <c r="JF41" i="23" s="1"/>
  <c r="BT41" i="23" a="1"/>
  <c r="BT41" i="23" s="1"/>
  <c r="JP41" i="23" s="1"/>
  <c r="CC41" i="23" a="1"/>
  <c r="CC41" i="23" s="1"/>
  <c r="JY41" i="23" s="1"/>
  <c r="CL41" i="23" a="1"/>
  <c r="CL41" i="23" s="1"/>
  <c r="KH41" i="23" s="1"/>
  <c r="CU41" i="23" a="1"/>
  <c r="CU41" i="23" s="1"/>
  <c r="KQ41" i="23" s="1"/>
  <c r="DD41" i="23" a="1"/>
  <c r="DD41" i="23" s="1"/>
  <c r="KZ41" i="23" s="1"/>
  <c r="DM41" i="23" a="1"/>
  <c r="DM41" i="23" s="1"/>
  <c r="LI41" i="23" s="1"/>
  <c r="DV41" i="23" a="1"/>
  <c r="DV41" i="23" s="1"/>
  <c r="LR41" i="23" s="1"/>
  <c r="AE42" i="23" a="1"/>
  <c r="AE42" i="23" s="1"/>
  <c r="IA42" i="23" s="1"/>
  <c r="AN42" i="23" a="1"/>
  <c r="AN42" i="23" s="1"/>
  <c r="IJ42" i="23" s="1"/>
  <c r="AW42" i="23" a="1"/>
  <c r="AW42" i="23" s="1"/>
  <c r="IS42" i="23" s="1"/>
  <c r="BF42" i="23" a="1"/>
  <c r="BF42" i="23" s="1"/>
  <c r="JB42" i="23" s="1"/>
  <c r="BO42" i="23" a="1"/>
  <c r="BO42" i="23" s="1"/>
  <c r="JK42" i="23" s="1"/>
  <c r="BX42" i="23" a="1"/>
  <c r="BX42" i="23" s="1"/>
  <c r="JT42" i="23" s="1"/>
  <c r="CG42" i="23" a="1"/>
  <c r="CG42" i="23" s="1"/>
  <c r="KC42" i="23" s="1"/>
  <c r="CQ42" i="23" a="1"/>
  <c r="CQ42" i="23" s="1"/>
  <c r="KM42" i="23" s="1"/>
  <c r="CZ42" i="23" a="1"/>
  <c r="CZ42" i="23" s="1"/>
  <c r="KV42" i="23" s="1"/>
  <c r="DI42" i="23" a="1"/>
  <c r="DI42" i="23" s="1"/>
  <c r="LE42" i="23" s="1"/>
  <c r="DR42" i="23" a="1"/>
  <c r="DR42" i="23" s="1"/>
  <c r="LN42" i="23" s="1"/>
  <c r="AI43" i="23" a="1"/>
  <c r="AI43" i="23" s="1"/>
  <c r="IE43" i="23" s="1"/>
  <c r="AR43" i="23" a="1"/>
  <c r="AR43" i="23" s="1"/>
  <c r="IN43" i="23" s="1"/>
  <c r="BB43" i="23" a="1"/>
  <c r="BB43" i="23" s="1"/>
  <c r="IX43" i="23" s="1"/>
  <c r="BK43" i="23" a="1"/>
  <c r="BK43" i="23" s="1"/>
  <c r="JG43" i="23" s="1"/>
  <c r="BT43" i="23" a="1"/>
  <c r="BT43" i="23" s="1"/>
  <c r="JP43" i="23" s="1"/>
  <c r="CC43" i="23" a="1"/>
  <c r="CC43" i="23" s="1"/>
  <c r="JY43" i="23" s="1"/>
  <c r="CL43" i="23" a="1"/>
  <c r="CL43" i="23" s="1"/>
  <c r="KH43" i="23" s="1"/>
  <c r="CU43" i="23" a="1"/>
  <c r="CU43" i="23" s="1"/>
  <c r="KQ43" i="23" s="1"/>
  <c r="DG43" i="23" a="1"/>
  <c r="DG43" i="23" s="1"/>
  <c r="LC43" i="23" s="1"/>
  <c r="DQ43" i="23" a="1"/>
  <c r="DQ43" i="23" s="1"/>
  <c r="LM43" i="23" s="1"/>
  <c r="AE45" i="23" a="1"/>
  <c r="AE45" i="23" s="1"/>
  <c r="IA45" i="23" s="1"/>
  <c r="AO45" i="23" a="1"/>
  <c r="AO45" i="23" s="1"/>
  <c r="IK45" i="23" s="1"/>
  <c r="BA45" i="23" a="1"/>
  <c r="BA45" i="23" s="1"/>
  <c r="IW45" i="23" s="1"/>
  <c r="BK45" i="23" a="1"/>
  <c r="BK45" i="23" s="1"/>
  <c r="JG45" i="23" s="1"/>
  <c r="BU45" i="23" a="1"/>
  <c r="BU45" i="23" s="1"/>
  <c r="JQ45" i="23" s="1"/>
  <c r="CH45" i="23" a="1"/>
  <c r="CH45" i="23" s="1"/>
  <c r="KD45" i="23" s="1"/>
  <c r="CV45" i="23" a="1"/>
  <c r="CV45" i="23" s="1"/>
  <c r="KR45" i="23" s="1"/>
  <c r="DL45" i="23" a="1"/>
  <c r="DL45" i="23" s="1"/>
  <c r="LH45" i="23" s="1"/>
  <c r="BD48" i="23" a="1"/>
  <c r="BD48" i="23" s="1"/>
  <c r="IZ48" i="23" s="1"/>
  <c r="CN48" i="23" a="1"/>
  <c r="CN48" i="23" s="1"/>
  <c r="KJ48" i="23" s="1"/>
  <c r="AJ46" i="23" a="1"/>
  <c r="AJ46" i="23" s="1"/>
  <c r="IF46" i="23" s="1"/>
  <c r="AR46" i="23" a="1"/>
  <c r="AR46" i="23" s="1"/>
  <c r="IN46" i="23" s="1"/>
  <c r="AZ46" i="23" a="1"/>
  <c r="AZ46" i="23" s="1"/>
  <c r="IV46" i="23" s="1"/>
  <c r="BH46" i="23" a="1"/>
  <c r="BH46" i="23" s="1"/>
  <c r="JD46" i="23" s="1"/>
  <c r="BP46" i="23" a="1"/>
  <c r="BP46" i="23" s="1"/>
  <c r="JL46" i="23" s="1"/>
  <c r="BX46" i="23" a="1"/>
  <c r="BX46" i="23" s="1"/>
  <c r="JT46" i="23" s="1"/>
  <c r="CF46" i="23" a="1"/>
  <c r="CF46" i="23" s="1"/>
  <c r="KB46" i="23" s="1"/>
  <c r="CN46" i="23" a="1"/>
  <c r="CN46" i="23" s="1"/>
  <c r="KJ46" i="23" s="1"/>
  <c r="CV46" i="23" a="1"/>
  <c r="CV46" i="23" s="1"/>
  <c r="KR46" i="23" s="1"/>
  <c r="DD46" i="23" a="1"/>
  <c r="DD46" i="23" s="1"/>
  <c r="KZ46" i="23" s="1"/>
  <c r="DL46" i="23" a="1"/>
  <c r="DL46" i="23" s="1"/>
  <c r="LH46" i="23" s="1"/>
  <c r="DT46" i="23" a="1"/>
  <c r="DT46" i="23" s="1"/>
  <c r="LP46" i="23" s="1"/>
  <c r="AB47" i="23" a="1"/>
  <c r="AB47" i="23" s="1"/>
  <c r="HX47" i="23" s="1"/>
  <c r="AI47" i="23" a="1"/>
  <c r="AI47" i="23" s="1"/>
  <c r="IE47" i="23" s="1"/>
  <c r="AQ47" i="23" a="1"/>
  <c r="AQ47" i="23" s="1"/>
  <c r="IM47" i="23" s="1"/>
  <c r="AY47" i="23" a="1"/>
  <c r="AY47" i="23" s="1"/>
  <c r="IU47" i="23" s="1"/>
  <c r="BG47" i="23" a="1"/>
  <c r="BG47" i="23" s="1"/>
  <c r="JC47" i="23" s="1"/>
  <c r="BO47" i="23" a="1"/>
  <c r="BO47" i="23" s="1"/>
  <c r="JK47" i="23" s="1"/>
  <c r="BW47" i="23" a="1"/>
  <c r="BW47" i="23" s="1"/>
  <c r="JS47" i="23" s="1"/>
  <c r="CE47" i="23" a="1"/>
  <c r="CE47" i="23" s="1"/>
  <c r="KA47" i="23" s="1"/>
  <c r="CM47" i="23" a="1"/>
  <c r="CM47" i="23" s="1"/>
  <c r="KI47" i="23" s="1"/>
  <c r="CU47" i="23" a="1"/>
  <c r="CU47" i="23" s="1"/>
  <c r="KQ47" i="23" s="1"/>
  <c r="DC47" i="23" a="1"/>
  <c r="DC47" i="23" s="1"/>
  <c r="KY47" i="23" s="1"/>
  <c r="DL47" i="23" a="1"/>
  <c r="DL47" i="23" s="1"/>
  <c r="LH47" i="23" s="1"/>
  <c r="AD50" i="23" a="1"/>
  <c r="AD50" i="23" s="1"/>
  <c r="HZ50" i="23" s="1"/>
  <c r="AN50" i="23" a="1"/>
  <c r="AN50" i="23" s="1"/>
  <c r="IJ50" i="23" s="1"/>
  <c r="AX50" i="23" a="1"/>
  <c r="AX50" i="23" s="1"/>
  <c r="IT50" i="23" s="1"/>
  <c r="BI50" i="23" a="1"/>
  <c r="BI50" i="23" s="1"/>
  <c r="JE50" i="23" s="1"/>
  <c r="BT50" i="23" a="1"/>
  <c r="BT50" i="23" s="1"/>
  <c r="JP50" i="23" s="1"/>
  <c r="CD50" i="23" a="1"/>
  <c r="CD50" i="23" s="1"/>
  <c r="JZ50" i="23" s="1"/>
  <c r="CO50" i="23" a="1"/>
  <c r="CO50" i="23" s="1"/>
  <c r="KK50" i="23" s="1"/>
  <c r="CY50" i="23" a="1"/>
  <c r="CY50" i="23" s="1"/>
  <c r="KU50" i="23" s="1"/>
  <c r="DI50" i="23" a="1"/>
  <c r="DI50" i="23" s="1"/>
  <c r="LE50" i="23" s="1"/>
  <c r="DT50" i="23" a="1"/>
  <c r="DT50" i="23" s="1"/>
  <c r="LP50" i="23" s="1"/>
  <c r="DR51" i="23" a="1"/>
  <c r="DR51" i="23" s="1"/>
  <c r="LN51" i="23" s="1"/>
  <c r="DJ51" i="23" a="1"/>
  <c r="DJ51" i="23" s="1"/>
  <c r="LF51" i="23" s="1"/>
  <c r="DB51" i="23" a="1"/>
  <c r="DB51" i="23" s="1"/>
  <c r="KX51" i="23" s="1"/>
  <c r="CT51" i="23" a="1"/>
  <c r="CT51" i="23" s="1"/>
  <c r="KP51" i="23" s="1"/>
  <c r="CL51" i="23" a="1"/>
  <c r="CL51" i="23" s="1"/>
  <c r="KH51" i="23" s="1"/>
  <c r="CD51" i="23" a="1"/>
  <c r="CD51" i="23" s="1"/>
  <c r="JZ51" i="23" s="1"/>
  <c r="BV51" i="23" a="1"/>
  <c r="BV51" i="23" s="1"/>
  <c r="JR51" i="23" s="1"/>
  <c r="BN51" i="23" a="1"/>
  <c r="BN51" i="23" s="1"/>
  <c r="JJ51" i="23" s="1"/>
  <c r="BF51" i="23" a="1"/>
  <c r="BF51" i="23" s="1"/>
  <c r="JB51" i="23" s="1"/>
  <c r="AX51" i="23" a="1"/>
  <c r="AX51" i="23" s="1"/>
  <c r="IT51" i="23" s="1"/>
  <c r="AP51" i="23" a="1"/>
  <c r="AP51" i="23" s="1"/>
  <c r="IL51" i="23" s="1"/>
  <c r="AH51" i="23" a="1"/>
  <c r="AH51" i="23" s="1"/>
  <c r="ID51" i="23" s="1"/>
  <c r="DP51" i="23" a="1"/>
  <c r="DP51" i="23" s="1"/>
  <c r="LL51" i="23" s="1"/>
  <c r="DG51" i="23" a="1"/>
  <c r="DG51" i="23" s="1"/>
  <c r="LC51" i="23" s="1"/>
  <c r="CX51" i="23" a="1"/>
  <c r="CX51" i="23" s="1"/>
  <c r="KT51" i="23" s="1"/>
  <c r="CO51" i="23" a="1"/>
  <c r="CO51" i="23" s="1"/>
  <c r="KK51" i="23" s="1"/>
  <c r="CF51" i="23" a="1"/>
  <c r="CF51" i="23" s="1"/>
  <c r="KB51" i="23" s="1"/>
  <c r="BW51" i="23" a="1"/>
  <c r="BW51" i="23" s="1"/>
  <c r="JS51" i="23" s="1"/>
  <c r="BM51" i="23" a="1"/>
  <c r="BM51" i="23" s="1"/>
  <c r="JI51" i="23" s="1"/>
  <c r="BD51" i="23" a="1"/>
  <c r="BD51" i="23" s="1"/>
  <c r="IZ51" i="23" s="1"/>
  <c r="AU51" i="23" a="1"/>
  <c r="AU51" i="23" s="1"/>
  <c r="IQ51" i="23" s="1"/>
  <c r="AL51" i="23" a="1"/>
  <c r="AL51" i="23" s="1"/>
  <c r="IH51" i="23" s="1"/>
  <c r="AC51" i="23" a="1"/>
  <c r="AC51" i="23" s="1"/>
  <c r="HY51" i="23" s="1"/>
  <c r="DV51" i="23" a="1"/>
  <c r="DV51" i="23" s="1"/>
  <c r="LR51" i="23" s="1"/>
  <c r="DM51" i="23" a="1"/>
  <c r="DM51" i="23" s="1"/>
  <c r="LI51" i="23" s="1"/>
  <c r="DD51" i="23" a="1"/>
  <c r="DD51" i="23" s="1"/>
  <c r="KZ51" i="23" s="1"/>
  <c r="CU51" i="23" a="1"/>
  <c r="CU51" i="23" s="1"/>
  <c r="KQ51" i="23" s="1"/>
  <c r="CK51" i="23" a="1"/>
  <c r="CK51" i="23" s="1"/>
  <c r="KG51" i="23" s="1"/>
  <c r="CB51" i="23" a="1"/>
  <c r="CB51" i="23" s="1"/>
  <c r="JX51" i="23" s="1"/>
  <c r="BS51" i="23" a="1"/>
  <c r="BS51" i="23" s="1"/>
  <c r="JO51" i="23" s="1"/>
  <c r="BJ51" i="23" a="1"/>
  <c r="BJ51" i="23" s="1"/>
  <c r="JF51" i="23" s="1"/>
  <c r="BA51" i="23" a="1"/>
  <c r="BA51" i="23" s="1"/>
  <c r="IW51" i="23" s="1"/>
  <c r="AR51" i="23" a="1"/>
  <c r="AR51" i="23" s="1"/>
  <c r="IN51" i="23" s="1"/>
  <c r="AM51" i="23" a="1"/>
  <c r="AM51" i="23" s="1"/>
  <c r="II51" i="23" s="1"/>
  <c r="AY51" i="23" a="1"/>
  <c r="AY51" i="23" s="1"/>
  <c r="IU51" i="23" s="1"/>
  <c r="BK51" i="23" a="1"/>
  <c r="BK51" i="23" s="1"/>
  <c r="JG51" i="23" s="1"/>
  <c r="BX51" i="23" a="1"/>
  <c r="BX51" i="23" s="1"/>
  <c r="JT51" i="23" s="1"/>
  <c r="CI51" i="23" a="1"/>
  <c r="CI51" i="23" s="1"/>
  <c r="KE51" i="23" s="1"/>
  <c r="CV51" i="23" a="1"/>
  <c r="CV51" i="23" s="1"/>
  <c r="KR51" i="23" s="1"/>
  <c r="DH51" i="23" a="1"/>
  <c r="DH51" i="23" s="1"/>
  <c r="LD51" i="23" s="1"/>
  <c r="DT51" i="23" a="1"/>
  <c r="DT51" i="23" s="1"/>
  <c r="LP51" i="23" s="1"/>
  <c r="DQ52" i="23" a="1"/>
  <c r="DQ52" i="23" s="1"/>
  <c r="LM52" i="23" s="1"/>
  <c r="DI52" i="23" a="1"/>
  <c r="DI52" i="23" s="1"/>
  <c r="LE52" i="23" s="1"/>
  <c r="DA52" i="23" a="1"/>
  <c r="DA52" i="23" s="1"/>
  <c r="KW52" i="23" s="1"/>
  <c r="CS52" i="23" a="1"/>
  <c r="CS52" i="23" s="1"/>
  <c r="KO52" i="23" s="1"/>
  <c r="CK52" i="23" a="1"/>
  <c r="CK52" i="23" s="1"/>
  <c r="KG52" i="23" s="1"/>
  <c r="CC52" i="23" a="1"/>
  <c r="CC52" i="23" s="1"/>
  <c r="JY52" i="23" s="1"/>
  <c r="BU52" i="23" a="1"/>
  <c r="BU52" i="23" s="1"/>
  <c r="JQ52" i="23" s="1"/>
  <c r="BM52" i="23" a="1"/>
  <c r="BM52" i="23" s="1"/>
  <c r="JI52" i="23" s="1"/>
  <c r="BE52" i="23" a="1"/>
  <c r="BE52" i="23" s="1"/>
  <c r="JA52" i="23" s="1"/>
  <c r="AW52" i="23" a="1"/>
  <c r="AW52" i="23" s="1"/>
  <c r="IS52" i="23" s="1"/>
  <c r="AO52" i="23" a="1"/>
  <c r="AO52" i="23" s="1"/>
  <c r="IK52" i="23" s="1"/>
  <c r="AG52" i="23" a="1"/>
  <c r="AG52" i="23" s="1"/>
  <c r="IC52" i="23" s="1"/>
  <c r="DT52" i="23" a="1"/>
  <c r="DT52" i="23" s="1"/>
  <c r="LP52" i="23" s="1"/>
  <c r="DK52" i="23" a="1"/>
  <c r="DK52" i="23" s="1"/>
  <c r="LG52" i="23" s="1"/>
  <c r="DB52" i="23" a="1"/>
  <c r="DB52" i="23" s="1"/>
  <c r="KX52" i="23" s="1"/>
  <c r="CR52" i="23" a="1"/>
  <c r="CR52" i="23" s="1"/>
  <c r="KN52" i="23" s="1"/>
  <c r="CI52" i="23" a="1"/>
  <c r="CI52" i="23" s="1"/>
  <c r="KE52" i="23" s="1"/>
  <c r="BZ52" i="23" a="1"/>
  <c r="BZ52" i="23" s="1"/>
  <c r="JV52" i="23" s="1"/>
  <c r="BQ52" i="23" a="1"/>
  <c r="BQ52" i="23" s="1"/>
  <c r="JM52" i="23" s="1"/>
  <c r="BH52" i="23" a="1"/>
  <c r="BH52" i="23" s="1"/>
  <c r="JD52" i="23" s="1"/>
  <c r="AY52" i="23" a="1"/>
  <c r="AY52" i="23" s="1"/>
  <c r="IU52" i="23" s="1"/>
  <c r="AP52" i="23" a="1"/>
  <c r="AP52" i="23" s="1"/>
  <c r="IL52" i="23" s="1"/>
  <c r="AF52" i="23" a="1"/>
  <c r="AF52" i="23" s="1"/>
  <c r="IB52" i="23" s="1"/>
  <c r="DP52" i="23" a="1"/>
  <c r="DP52" i="23" s="1"/>
  <c r="LL52" i="23" s="1"/>
  <c r="DG52" i="23" a="1"/>
  <c r="DG52" i="23" s="1"/>
  <c r="LC52" i="23" s="1"/>
  <c r="CX52" i="23" a="1"/>
  <c r="CX52" i="23" s="1"/>
  <c r="KT52" i="23" s="1"/>
  <c r="CO52" i="23" a="1"/>
  <c r="CO52" i="23" s="1"/>
  <c r="KK52" i="23" s="1"/>
  <c r="CF52" i="23" a="1"/>
  <c r="CF52" i="23" s="1"/>
  <c r="KB52" i="23" s="1"/>
  <c r="BW52" i="23" a="1"/>
  <c r="BW52" i="23" s="1"/>
  <c r="JS52" i="23" s="1"/>
  <c r="BN52" i="23" a="1"/>
  <c r="BN52" i="23" s="1"/>
  <c r="JJ52" i="23" s="1"/>
  <c r="BD52" i="23" a="1"/>
  <c r="BD52" i="23" s="1"/>
  <c r="IZ52" i="23" s="1"/>
  <c r="AU52" i="23" a="1"/>
  <c r="AU52" i="23" s="1"/>
  <c r="IQ52" i="23" s="1"/>
  <c r="AL52" i="23" a="1"/>
  <c r="AL52" i="23" s="1"/>
  <c r="IH52" i="23" s="1"/>
  <c r="AC52" i="23" a="1"/>
  <c r="AC52" i="23" s="1"/>
  <c r="HY52" i="23" s="1"/>
  <c r="AN52" i="23" a="1"/>
  <c r="AN52" i="23" s="1"/>
  <c r="IJ52" i="23" s="1"/>
  <c r="BA52" i="23" a="1"/>
  <c r="BA52" i="23" s="1"/>
  <c r="IW52" i="23" s="1"/>
  <c r="BL52" i="23" a="1"/>
  <c r="BL52" i="23" s="1"/>
  <c r="JH52" i="23" s="1"/>
  <c r="BY52" i="23" a="1"/>
  <c r="BY52" i="23" s="1"/>
  <c r="JU52" i="23" s="1"/>
  <c r="CL52" i="23" a="1"/>
  <c r="CL52" i="23" s="1"/>
  <c r="KH52" i="23" s="1"/>
  <c r="CW52" i="23" a="1"/>
  <c r="CW52" i="23" s="1"/>
  <c r="KS52" i="23" s="1"/>
  <c r="DJ52" i="23" a="1"/>
  <c r="DJ52" i="23" s="1"/>
  <c r="LF52" i="23" s="1"/>
  <c r="DV52" i="23" a="1"/>
  <c r="DV52" i="23" s="1"/>
  <c r="LR52" i="23" s="1"/>
  <c r="AD53" i="23" a="1"/>
  <c r="AD53" i="23" s="1"/>
  <c r="HZ53" i="23" s="1"/>
  <c r="AQ53" i="23" a="1"/>
  <c r="AQ53" i="23" s="1"/>
  <c r="IM53" i="23" s="1"/>
  <c r="BC53" i="23" a="1"/>
  <c r="BC53" i="23" s="1"/>
  <c r="IY53" i="23" s="1"/>
  <c r="BO53" i="23" a="1"/>
  <c r="BO53" i="23" s="1"/>
  <c r="JK53" i="23" s="1"/>
  <c r="CA53" i="23" a="1"/>
  <c r="CA53" i="23" s="1"/>
  <c r="JW53" i="23" s="1"/>
  <c r="CN53" i="23" a="1"/>
  <c r="CN53" i="23" s="1"/>
  <c r="KJ53" i="23" s="1"/>
  <c r="CY53" i="23" a="1"/>
  <c r="CY53" i="23" s="1"/>
  <c r="KU53" i="23" s="1"/>
  <c r="DQ53" i="23" a="1"/>
  <c r="DQ53" i="23" s="1"/>
  <c r="LM53" i="23" s="1"/>
  <c r="DW54" i="23" a="1"/>
  <c r="DW54" i="23" s="1"/>
  <c r="LS54" i="23" s="1"/>
  <c r="DO54" i="23" a="1"/>
  <c r="DO54" i="23" s="1"/>
  <c r="LK54" i="23" s="1"/>
  <c r="DG54" i="23" a="1"/>
  <c r="DG54" i="23" s="1"/>
  <c r="LC54" i="23" s="1"/>
  <c r="CY54" i="23" a="1"/>
  <c r="CY54" i="23" s="1"/>
  <c r="KU54" i="23" s="1"/>
  <c r="CQ54" i="23" a="1"/>
  <c r="CQ54" i="23" s="1"/>
  <c r="KM54" i="23" s="1"/>
  <c r="CI54" i="23" a="1"/>
  <c r="CI54" i="23" s="1"/>
  <c r="KE54" i="23" s="1"/>
  <c r="CA54" i="23" a="1"/>
  <c r="CA54" i="23" s="1"/>
  <c r="JW54" i="23" s="1"/>
  <c r="BS54" i="23" a="1"/>
  <c r="BS54" i="23" s="1"/>
  <c r="JO54" i="23" s="1"/>
  <c r="BK54" i="23" a="1"/>
  <c r="BK54" i="23" s="1"/>
  <c r="JG54" i="23" s="1"/>
  <c r="BC54" i="23" a="1"/>
  <c r="BC54" i="23" s="1"/>
  <c r="IY54" i="23" s="1"/>
  <c r="AU54" i="23" a="1"/>
  <c r="AU54" i="23" s="1"/>
  <c r="IQ54" i="23" s="1"/>
  <c r="AM54" i="23" a="1"/>
  <c r="AM54" i="23" s="1"/>
  <c r="II54" i="23" s="1"/>
  <c r="AE54" i="23" a="1"/>
  <c r="AE54" i="23" s="1"/>
  <c r="IA54" i="23" s="1"/>
  <c r="DV54" i="23" a="1"/>
  <c r="DV54" i="23" s="1"/>
  <c r="LR54" i="23" s="1"/>
  <c r="DM54" i="23" a="1"/>
  <c r="DM54" i="23" s="1"/>
  <c r="LI54" i="23" s="1"/>
  <c r="DD54" i="23" a="1"/>
  <c r="DD54" i="23" s="1"/>
  <c r="KZ54" i="23" s="1"/>
  <c r="CU54" i="23" a="1"/>
  <c r="CU54" i="23" s="1"/>
  <c r="KQ54" i="23" s="1"/>
  <c r="CL54" i="23" a="1"/>
  <c r="CL54" i="23" s="1"/>
  <c r="KH54" i="23" s="1"/>
  <c r="CC54" i="23" a="1"/>
  <c r="CC54" i="23" s="1"/>
  <c r="JY54" i="23" s="1"/>
  <c r="BT54" i="23" a="1"/>
  <c r="BT54" i="23" s="1"/>
  <c r="JP54" i="23" s="1"/>
  <c r="BJ54" i="23" a="1"/>
  <c r="BJ54" i="23" s="1"/>
  <c r="JF54" i="23" s="1"/>
  <c r="BA54" i="23" a="1"/>
  <c r="BA54" i="23" s="1"/>
  <c r="IW54" i="23" s="1"/>
  <c r="AR54" i="23" a="1"/>
  <c r="AR54" i="23" s="1"/>
  <c r="IN54" i="23" s="1"/>
  <c r="AI54" i="23" a="1"/>
  <c r="AI54" i="23" s="1"/>
  <c r="IE54" i="23" s="1"/>
  <c r="DU54" i="23" a="1"/>
  <c r="DU54" i="23" s="1"/>
  <c r="LQ54" i="23" s="1"/>
  <c r="DL54" i="23" a="1"/>
  <c r="DL54" i="23" s="1"/>
  <c r="LH54" i="23" s="1"/>
  <c r="DC54" i="23" a="1"/>
  <c r="DC54" i="23" s="1"/>
  <c r="KY54" i="23" s="1"/>
  <c r="CT54" i="23" a="1"/>
  <c r="CT54" i="23" s="1"/>
  <c r="KP54" i="23" s="1"/>
  <c r="CK54" i="23" a="1"/>
  <c r="CK54" i="23" s="1"/>
  <c r="KG54" i="23" s="1"/>
  <c r="CB54" i="23" a="1"/>
  <c r="CB54" i="23" s="1"/>
  <c r="JX54" i="23" s="1"/>
  <c r="BR54" i="23" a="1"/>
  <c r="BR54" i="23" s="1"/>
  <c r="JN54" i="23" s="1"/>
  <c r="BI54" i="23" a="1"/>
  <c r="BI54" i="23" s="1"/>
  <c r="JE54" i="23" s="1"/>
  <c r="AZ54" i="23" a="1"/>
  <c r="AZ54" i="23" s="1"/>
  <c r="IV54" i="23" s="1"/>
  <c r="AQ54" i="23" a="1"/>
  <c r="AQ54" i="23" s="1"/>
  <c r="IM54" i="23" s="1"/>
  <c r="AH54" i="23" a="1"/>
  <c r="AH54" i="23" s="1"/>
  <c r="ID54" i="23" s="1"/>
  <c r="DT54" i="23" a="1"/>
  <c r="DT54" i="23" s="1"/>
  <c r="LP54" i="23" s="1"/>
  <c r="DK54" i="23" a="1"/>
  <c r="DK54" i="23" s="1"/>
  <c r="LG54" i="23" s="1"/>
  <c r="DB54" i="23" a="1"/>
  <c r="DB54" i="23" s="1"/>
  <c r="KX54" i="23" s="1"/>
  <c r="CS54" i="23" a="1"/>
  <c r="CS54" i="23" s="1"/>
  <c r="KO54" i="23" s="1"/>
  <c r="CJ54" i="23" a="1"/>
  <c r="CJ54" i="23" s="1"/>
  <c r="KF54" i="23" s="1"/>
  <c r="BZ54" i="23" a="1"/>
  <c r="BZ54" i="23" s="1"/>
  <c r="JV54" i="23" s="1"/>
  <c r="BQ54" i="23" a="1"/>
  <c r="BQ54" i="23" s="1"/>
  <c r="JM54" i="23" s="1"/>
  <c r="BH54" i="23" a="1"/>
  <c r="BH54" i="23" s="1"/>
  <c r="JD54" i="23" s="1"/>
  <c r="AY54" i="23" a="1"/>
  <c r="AY54" i="23" s="1"/>
  <c r="IU54" i="23" s="1"/>
  <c r="AP54" i="23" a="1"/>
  <c r="AP54" i="23" s="1"/>
  <c r="IL54" i="23" s="1"/>
  <c r="DS54" i="23" a="1"/>
  <c r="DS54" i="23" s="1"/>
  <c r="LO54" i="23" s="1"/>
  <c r="DJ54" i="23" a="1"/>
  <c r="DJ54" i="23" s="1"/>
  <c r="LF54" i="23" s="1"/>
  <c r="DA54" i="23" a="1"/>
  <c r="DA54" i="23" s="1"/>
  <c r="KW54" i="23" s="1"/>
  <c r="CR54" i="23" a="1"/>
  <c r="CR54" i="23" s="1"/>
  <c r="KN54" i="23" s="1"/>
  <c r="DR54" i="23" a="1"/>
  <c r="DR54" i="23" s="1"/>
  <c r="LN54" i="23" s="1"/>
  <c r="DI54" i="23" a="1"/>
  <c r="DI54" i="23" s="1"/>
  <c r="LE54" i="23" s="1"/>
  <c r="CZ54" i="23" a="1"/>
  <c r="CZ54" i="23" s="1"/>
  <c r="KV54" i="23" s="1"/>
  <c r="CP54" i="23" a="1"/>
  <c r="CP54" i="23" s="1"/>
  <c r="KL54" i="23" s="1"/>
  <c r="CG54" i="23" a="1"/>
  <c r="CG54" i="23" s="1"/>
  <c r="KC54" i="23" s="1"/>
  <c r="BX54" i="23" a="1"/>
  <c r="BX54" i="23" s="1"/>
  <c r="JT54" i="23" s="1"/>
  <c r="BO54" i="23" a="1"/>
  <c r="BO54" i="23" s="1"/>
  <c r="JK54" i="23" s="1"/>
  <c r="BF54" i="23" a="1"/>
  <c r="BF54" i="23" s="1"/>
  <c r="JB54" i="23" s="1"/>
  <c r="AW54" i="23" a="1"/>
  <c r="AW54" i="23" s="1"/>
  <c r="IS54" i="23" s="1"/>
  <c r="AN54" i="23" a="1"/>
  <c r="AN54" i="23" s="1"/>
  <c r="IJ54" i="23" s="1"/>
  <c r="AD54" i="23" a="1"/>
  <c r="AD54" i="23" s="1"/>
  <c r="HZ54" i="23" s="1"/>
  <c r="DP54" i="23" a="1"/>
  <c r="DP54" i="23" s="1"/>
  <c r="LL54" i="23" s="1"/>
  <c r="DF54" i="23" a="1"/>
  <c r="DF54" i="23" s="1"/>
  <c r="LB54" i="23" s="1"/>
  <c r="CW54" i="23" a="1"/>
  <c r="CW54" i="23" s="1"/>
  <c r="KS54" i="23" s="1"/>
  <c r="CN54" i="23" a="1"/>
  <c r="CN54" i="23" s="1"/>
  <c r="KJ54" i="23" s="1"/>
  <c r="CE54" i="23" a="1"/>
  <c r="CE54" i="23" s="1"/>
  <c r="KA54" i="23" s="1"/>
  <c r="BV54" i="23" a="1"/>
  <c r="BV54" i="23" s="1"/>
  <c r="JR54" i="23" s="1"/>
  <c r="BM54" i="23" a="1"/>
  <c r="BM54" i="23" s="1"/>
  <c r="JI54" i="23" s="1"/>
  <c r="BD54" i="23" a="1"/>
  <c r="BD54" i="23" s="1"/>
  <c r="IZ54" i="23" s="1"/>
  <c r="AT54" i="23" a="1"/>
  <c r="AT54" i="23" s="1"/>
  <c r="IP54" i="23" s="1"/>
  <c r="AK54" i="23" a="1"/>
  <c r="AK54" i="23" s="1"/>
  <c r="IG54" i="23" s="1"/>
  <c r="DN54" i="23" a="1"/>
  <c r="DN54" i="23" s="1"/>
  <c r="LJ54" i="23" s="1"/>
  <c r="DE54" i="23" a="1"/>
  <c r="DE54" i="23" s="1"/>
  <c r="LA54" i="23" s="1"/>
  <c r="CV54" i="23" a="1"/>
  <c r="CV54" i="23" s="1"/>
  <c r="KR54" i="23" s="1"/>
  <c r="CM54" i="23" a="1"/>
  <c r="CM54" i="23" s="1"/>
  <c r="KI54" i="23" s="1"/>
  <c r="CD54" i="23" a="1"/>
  <c r="CD54" i="23" s="1"/>
  <c r="JZ54" i="23" s="1"/>
  <c r="BU54" i="23" a="1"/>
  <c r="BU54" i="23" s="1"/>
  <c r="JQ54" i="23" s="1"/>
  <c r="BL54" i="23" a="1"/>
  <c r="BL54" i="23" s="1"/>
  <c r="JH54" i="23" s="1"/>
  <c r="BB54" i="23" a="1"/>
  <c r="BB54" i="23" s="1"/>
  <c r="IX54" i="23" s="1"/>
  <c r="AS54" i="23" a="1"/>
  <c r="AS54" i="23" s="1"/>
  <c r="IO54" i="23" s="1"/>
  <c r="AJ54" i="23" a="1"/>
  <c r="AJ54" i="23" s="1"/>
  <c r="IF54" i="23" s="1"/>
  <c r="AB54" i="23" a="1"/>
  <c r="AB54" i="23" s="1"/>
  <c r="HX54" i="23" s="1"/>
  <c r="AF54" i="23" a="1"/>
  <c r="AF54" i="23" s="1"/>
  <c r="IB54" i="23" s="1"/>
  <c r="BN54" i="23" a="1"/>
  <c r="BN54" i="23" s="1"/>
  <c r="JJ54" i="23" s="1"/>
  <c r="DH54" i="23" a="1"/>
  <c r="DH54" i="23" s="1"/>
  <c r="LD54" i="23" s="1"/>
  <c r="AC46" i="23" a="1"/>
  <c r="AC46" i="23" s="1"/>
  <c r="HY46" i="23" s="1"/>
  <c r="AK46" i="23" a="1"/>
  <c r="AK46" i="23" s="1"/>
  <c r="IG46" i="23" s="1"/>
  <c r="AS46" i="23" a="1"/>
  <c r="AS46" i="23" s="1"/>
  <c r="IO46" i="23" s="1"/>
  <c r="BA46" i="23" a="1"/>
  <c r="BA46" i="23" s="1"/>
  <c r="IW46" i="23" s="1"/>
  <c r="BI46" i="23" a="1"/>
  <c r="BI46" i="23" s="1"/>
  <c r="JE46" i="23" s="1"/>
  <c r="BQ46" i="23" a="1"/>
  <c r="BQ46" i="23" s="1"/>
  <c r="JM46" i="23" s="1"/>
  <c r="BY46" i="23" a="1"/>
  <c r="BY46" i="23" s="1"/>
  <c r="JU46" i="23" s="1"/>
  <c r="CG46" i="23" a="1"/>
  <c r="CG46" i="23" s="1"/>
  <c r="KC46" i="23" s="1"/>
  <c r="CO46" i="23" a="1"/>
  <c r="CO46" i="23" s="1"/>
  <c r="KK46" i="23" s="1"/>
  <c r="CW46" i="23" a="1"/>
  <c r="CW46" i="23" s="1"/>
  <c r="KS46" i="23" s="1"/>
  <c r="DE46" i="23" a="1"/>
  <c r="DE46" i="23" s="1"/>
  <c r="LA46" i="23" s="1"/>
  <c r="DM46" i="23" a="1"/>
  <c r="DM46" i="23" s="1"/>
  <c r="LI46" i="23" s="1"/>
  <c r="DU46" i="23" a="1"/>
  <c r="DU46" i="23" s="1"/>
  <c r="LQ46" i="23" s="1"/>
  <c r="DV47" i="23" a="1"/>
  <c r="DV47" i="23" s="1"/>
  <c r="LR47" i="23" s="1"/>
  <c r="DN47" i="23" a="1"/>
  <c r="DN47" i="23" s="1"/>
  <c r="LJ47" i="23" s="1"/>
  <c r="DF47" i="23" a="1"/>
  <c r="DF47" i="23" s="1"/>
  <c r="LB47" i="23" s="1"/>
  <c r="AJ47" i="23" a="1"/>
  <c r="AJ47" i="23" s="1"/>
  <c r="IF47" i="23" s="1"/>
  <c r="AR47" i="23" a="1"/>
  <c r="AR47" i="23" s="1"/>
  <c r="IN47" i="23" s="1"/>
  <c r="AZ47" i="23" a="1"/>
  <c r="AZ47" i="23" s="1"/>
  <c r="IV47" i="23" s="1"/>
  <c r="BH47" i="23" a="1"/>
  <c r="BH47" i="23" s="1"/>
  <c r="JD47" i="23" s="1"/>
  <c r="BP47" i="23" a="1"/>
  <c r="BP47" i="23" s="1"/>
  <c r="JL47" i="23" s="1"/>
  <c r="BX47" i="23" a="1"/>
  <c r="BX47" i="23" s="1"/>
  <c r="JT47" i="23" s="1"/>
  <c r="CF47" i="23" a="1"/>
  <c r="CF47" i="23" s="1"/>
  <c r="KB47" i="23" s="1"/>
  <c r="CN47" i="23" a="1"/>
  <c r="CN47" i="23" s="1"/>
  <c r="KJ47" i="23" s="1"/>
  <c r="CV47" i="23" a="1"/>
  <c r="CV47" i="23" s="1"/>
  <c r="KR47" i="23" s="1"/>
  <c r="DD47" i="23" a="1"/>
  <c r="DD47" i="23" s="1"/>
  <c r="KZ47" i="23" s="1"/>
  <c r="DM47" i="23" a="1"/>
  <c r="DM47" i="23" s="1"/>
  <c r="LI47" i="23" s="1"/>
  <c r="DW47" i="23" a="1"/>
  <c r="DW47" i="23" s="1"/>
  <c r="LS47" i="23" s="1"/>
  <c r="AE50" i="23" a="1"/>
  <c r="AE50" i="23" s="1"/>
  <c r="IA50" i="23" s="1"/>
  <c r="AO50" i="23" a="1"/>
  <c r="AO50" i="23" s="1"/>
  <c r="IK50" i="23" s="1"/>
  <c r="AZ50" i="23" a="1"/>
  <c r="AZ50" i="23" s="1"/>
  <c r="IV50" i="23" s="1"/>
  <c r="BK50" i="23" a="1"/>
  <c r="BK50" i="23" s="1"/>
  <c r="JG50" i="23" s="1"/>
  <c r="BU50" i="23" a="1"/>
  <c r="BU50" i="23" s="1"/>
  <c r="JQ50" i="23" s="1"/>
  <c r="CF50" i="23" a="1"/>
  <c r="CF50" i="23" s="1"/>
  <c r="KB50" i="23" s="1"/>
  <c r="CP50" i="23" a="1"/>
  <c r="CP50" i="23" s="1"/>
  <c r="KL50" i="23" s="1"/>
  <c r="CZ50" i="23" a="1"/>
  <c r="CZ50" i="23" s="1"/>
  <c r="KV50" i="23" s="1"/>
  <c r="DJ50" i="23" a="1"/>
  <c r="DJ50" i="23" s="1"/>
  <c r="LF50" i="23" s="1"/>
  <c r="DU50" i="23" a="1"/>
  <c r="DU50" i="23" s="1"/>
  <c r="LQ50" i="23" s="1"/>
  <c r="AZ51" i="23" a="1"/>
  <c r="AZ51" i="23" s="1"/>
  <c r="IV51" i="23" s="1"/>
  <c r="BL51" i="23" a="1"/>
  <c r="BL51" i="23" s="1"/>
  <c r="JH51" i="23" s="1"/>
  <c r="BY51" i="23" a="1"/>
  <c r="BY51" i="23" s="1"/>
  <c r="JU51" i="23" s="1"/>
  <c r="CJ51" i="23" a="1"/>
  <c r="CJ51" i="23" s="1"/>
  <c r="KF51" i="23" s="1"/>
  <c r="CW51" i="23" a="1"/>
  <c r="CW51" i="23" s="1"/>
  <c r="KS51" i="23" s="1"/>
  <c r="DI51" i="23" a="1"/>
  <c r="DI51" i="23" s="1"/>
  <c r="LE51" i="23" s="1"/>
  <c r="DU51" i="23" a="1"/>
  <c r="DU51" i="23" s="1"/>
  <c r="LQ51" i="23" s="1"/>
  <c r="AQ52" i="23" a="1"/>
  <c r="AQ52" i="23" s="1"/>
  <c r="IM52" i="23" s="1"/>
  <c r="BB52" i="23" a="1"/>
  <c r="BB52" i="23" s="1"/>
  <c r="IX52" i="23" s="1"/>
  <c r="BO52" i="23" a="1"/>
  <c r="BO52" i="23" s="1"/>
  <c r="JK52" i="23" s="1"/>
  <c r="CA52" i="23" a="1"/>
  <c r="CA52" i="23" s="1"/>
  <c r="JW52" i="23" s="1"/>
  <c r="CM52" i="23" a="1"/>
  <c r="CM52" i="23" s="1"/>
  <c r="KI52" i="23" s="1"/>
  <c r="CY52" i="23" a="1"/>
  <c r="CY52" i="23" s="1"/>
  <c r="KU52" i="23" s="1"/>
  <c r="DL52" i="23" a="1"/>
  <c r="DL52" i="23" s="1"/>
  <c r="LH52" i="23" s="1"/>
  <c r="DW52" i="23" a="1"/>
  <c r="DW52" i="23" s="1"/>
  <c r="LS52" i="23" s="1"/>
  <c r="AE53" i="23" a="1"/>
  <c r="AE53" i="23" s="1"/>
  <c r="IA53" i="23" s="1"/>
  <c r="AR53" i="23" a="1"/>
  <c r="AR53" i="23" s="1"/>
  <c r="IN53" i="23" s="1"/>
  <c r="BE53" i="23" a="1"/>
  <c r="BE53" i="23" s="1"/>
  <c r="JA53" i="23" s="1"/>
  <c r="BP53" i="23" a="1"/>
  <c r="BP53" i="23" s="1"/>
  <c r="JL53" i="23" s="1"/>
  <c r="CC53" i="23" a="1"/>
  <c r="CC53" i="23" s="1"/>
  <c r="JY53" i="23" s="1"/>
  <c r="CO53" i="23" a="1"/>
  <c r="CO53" i="23" s="1"/>
  <c r="KK53" i="23" s="1"/>
  <c r="DC53" i="23" a="1"/>
  <c r="DC53" i="23" s="1"/>
  <c r="KY53" i="23" s="1"/>
  <c r="DU53" i="23" a="1"/>
  <c r="DU53" i="23" s="1"/>
  <c r="LQ53" i="23" s="1"/>
  <c r="AG54" i="23" a="1"/>
  <c r="AG54" i="23" s="1"/>
  <c r="IC54" i="23" s="1"/>
  <c r="BP54" i="23" a="1"/>
  <c r="BP54" i="23" s="1"/>
  <c r="JL54" i="23" s="1"/>
  <c r="DQ54" i="23" a="1"/>
  <c r="DQ54" i="23" s="1"/>
  <c r="LM54" i="23" s="1"/>
  <c r="AF50" i="23" a="1"/>
  <c r="AF50" i="23" s="1"/>
  <c r="IB50" i="23" s="1"/>
  <c r="AP50" i="23" a="1"/>
  <c r="AP50" i="23" s="1"/>
  <c r="IL50" i="23" s="1"/>
  <c r="BB50" i="23" a="1"/>
  <c r="BB50" i="23" s="1"/>
  <c r="IX50" i="23" s="1"/>
  <c r="BL50" i="23" a="1"/>
  <c r="BL50" i="23" s="1"/>
  <c r="JH50" i="23" s="1"/>
  <c r="BV50" i="23" a="1"/>
  <c r="BV50" i="23" s="1"/>
  <c r="JR50" i="23" s="1"/>
  <c r="CG50" i="23" a="1"/>
  <c r="CG50" i="23" s="1"/>
  <c r="KC50" i="23" s="1"/>
  <c r="CQ50" i="23" a="1"/>
  <c r="CQ50" i="23" s="1"/>
  <c r="KM50" i="23" s="1"/>
  <c r="DA50" i="23" a="1"/>
  <c r="DA50" i="23" s="1"/>
  <c r="KW50" i="23" s="1"/>
  <c r="DL50" i="23" a="1"/>
  <c r="DL50" i="23" s="1"/>
  <c r="LH50" i="23" s="1"/>
  <c r="DW50" i="23" a="1"/>
  <c r="DW50" i="23" s="1"/>
  <c r="LS50" i="23" s="1"/>
  <c r="DM52" i="23" a="1"/>
  <c r="DM52" i="23" s="1"/>
  <c r="LI52" i="23" s="1"/>
  <c r="AH53" i="23" a="1"/>
  <c r="AH53" i="23" s="1"/>
  <c r="ID53" i="23" s="1"/>
  <c r="AT53" i="23" a="1"/>
  <c r="AT53" i="23" s="1"/>
  <c r="IP53" i="23" s="1"/>
  <c r="BF53" i="23" a="1"/>
  <c r="BF53" i="23" s="1"/>
  <c r="JB53" i="23" s="1"/>
  <c r="BR53" i="23" a="1"/>
  <c r="BR53" i="23" s="1"/>
  <c r="JN53" i="23" s="1"/>
  <c r="CE53" i="23" a="1"/>
  <c r="CE53" i="23" s="1"/>
  <c r="KA53" i="23" s="1"/>
  <c r="CP53" i="23" a="1"/>
  <c r="CP53" i="23" s="1"/>
  <c r="KL53" i="23" s="1"/>
  <c r="DD53" i="23" a="1"/>
  <c r="DD53" i="23" s="1"/>
  <c r="KZ53" i="23" s="1"/>
  <c r="DV53" i="23" a="1"/>
  <c r="DV53" i="23" s="1"/>
  <c r="LR53" i="23" s="1"/>
  <c r="DP47" i="23" a="1"/>
  <c r="DP47" i="23" s="1"/>
  <c r="LL47" i="23" s="1"/>
  <c r="AG50" i="23" a="1"/>
  <c r="AG50" i="23" s="1"/>
  <c r="IC50" i="23" s="1"/>
  <c r="AS50" i="23" a="1"/>
  <c r="AS50" i="23" s="1"/>
  <c r="IO50" i="23" s="1"/>
  <c r="BC50" i="23" a="1"/>
  <c r="BC50" i="23" s="1"/>
  <c r="IY50" i="23" s="1"/>
  <c r="BM50" i="23" a="1"/>
  <c r="BM50" i="23" s="1"/>
  <c r="JI50" i="23" s="1"/>
  <c r="BX50" i="23" a="1"/>
  <c r="BX50" i="23" s="1"/>
  <c r="JT50" i="23" s="1"/>
  <c r="CH50" i="23" a="1"/>
  <c r="CH50" i="23" s="1"/>
  <c r="KD50" i="23" s="1"/>
  <c r="CR50" i="23" a="1"/>
  <c r="CR50" i="23" s="1"/>
  <c r="KN50" i="23" s="1"/>
  <c r="DB50" i="23" a="1"/>
  <c r="DB50" i="23" s="1"/>
  <c r="KX50" i="23" s="1"/>
  <c r="DN50" i="23" a="1"/>
  <c r="DN50" i="23" s="1"/>
  <c r="LJ50" i="23" s="1"/>
  <c r="BC51" i="23" a="1"/>
  <c r="BC51" i="23" s="1"/>
  <c r="IY51" i="23" s="1"/>
  <c r="BP51" i="23" a="1"/>
  <c r="BP51" i="23" s="1"/>
  <c r="JL51" i="23" s="1"/>
  <c r="CA51" i="23" a="1"/>
  <c r="CA51" i="23" s="1"/>
  <c r="JW51" i="23" s="1"/>
  <c r="CN51" i="23" a="1"/>
  <c r="CN51" i="23" s="1"/>
  <c r="KJ51" i="23" s="1"/>
  <c r="CZ51" i="23" a="1"/>
  <c r="CZ51" i="23" s="1"/>
  <c r="KV51" i="23" s="1"/>
  <c r="DL51" i="23" a="1"/>
  <c r="DL51" i="23" s="1"/>
  <c r="LH51" i="23" s="1"/>
  <c r="AH52" i="23" a="1"/>
  <c r="AH52" i="23" s="1"/>
  <c r="ID52" i="23" s="1"/>
  <c r="AS52" i="23" a="1"/>
  <c r="AS52" i="23" s="1"/>
  <c r="IO52" i="23" s="1"/>
  <c r="BF52" i="23" a="1"/>
  <c r="BF52" i="23" s="1"/>
  <c r="JB52" i="23" s="1"/>
  <c r="BR52" i="23" a="1"/>
  <c r="BR52" i="23" s="1"/>
  <c r="JN52" i="23" s="1"/>
  <c r="CD52" i="23" a="1"/>
  <c r="CD52" i="23" s="1"/>
  <c r="JZ52" i="23" s="1"/>
  <c r="CP52" i="23" a="1"/>
  <c r="CP52" i="23" s="1"/>
  <c r="KL52" i="23" s="1"/>
  <c r="DC52" i="23" a="1"/>
  <c r="DC52" i="23" s="1"/>
  <c r="KY52" i="23" s="1"/>
  <c r="DN52" i="23" a="1"/>
  <c r="DN52" i="23" s="1"/>
  <c r="LJ52" i="23" s="1"/>
  <c r="AI53" i="23" a="1"/>
  <c r="AI53" i="23" s="1"/>
  <c r="IE53" i="23" s="1"/>
  <c r="AU53" i="23" a="1"/>
  <c r="AU53" i="23" s="1"/>
  <c r="IQ53" i="23" s="1"/>
  <c r="BG53" i="23" a="1"/>
  <c r="BG53" i="23" s="1"/>
  <c r="JC53" i="23" s="1"/>
  <c r="BS53" i="23" a="1"/>
  <c r="BS53" i="23" s="1"/>
  <c r="JO53" i="23" s="1"/>
  <c r="CF53" i="23" a="1"/>
  <c r="CF53" i="23" s="1"/>
  <c r="KB53" i="23" s="1"/>
  <c r="CQ53" i="23" a="1"/>
  <c r="CQ53" i="23" s="1"/>
  <c r="KM53" i="23" s="1"/>
  <c r="DF53" i="23" a="1"/>
  <c r="DF53" i="23" s="1"/>
  <c r="LB53" i="23" s="1"/>
  <c r="AO54" i="23" a="1"/>
  <c r="AO54" i="23" s="1"/>
  <c r="IK54" i="23" s="1"/>
  <c r="BY54" i="23" a="1"/>
  <c r="BY54" i="23" s="1"/>
  <c r="JU54" i="23" s="1"/>
  <c r="DH47" i="23" a="1"/>
  <c r="DH47" i="23" s="1"/>
  <c r="LD47" i="23" s="1"/>
  <c r="DQ47" i="23" a="1"/>
  <c r="DQ47" i="23" s="1"/>
  <c r="LM47" i="23" s="1"/>
  <c r="AJ50" i="23" a="1"/>
  <c r="AJ50" i="23" s="1"/>
  <c r="IF50" i="23" s="1"/>
  <c r="AT50" i="23" a="1"/>
  <c r="AT50" i="23" s="1"/>
  <c r="IP50" i="23" s="1"/>
  <c r="BD50" i="23" a="1"/>
  <c r="BD50" i="23" s="1"/>
  <c r="IZ50" i="23" s="1"/>
  <c r="BN50" i="23" a="1"/>
  <c r="BN50" i="23" s="1"/>
  <c r="JJ50" i="23" s="1"/>
  <c r="BY50" i="23" a="1"/>
  <c r="BY50" i="23" s="1"/>
  <c r="JU50" i="23" s="1"/>
  <c r="CI50" i="23" a="1"/>
  <c r="CI50" i="23" s="1"/>
  <c r="KE50" i="23" s="1"/>
  <c r="CS50" i="23" a="1"/>
  <c r="CS50" i="23" s="1"/>
  <c r="KO50" i="23" s="1"/>
  <c r="DE50" i="23" a="1"/>
  <c r="DE50" i="23" s="1"/>
  <c r="LA50" i="23" s="1"/>
  <c r="DO50" i="23" a="1"/>
  <c r="DO50" i="23" s="1"/>
  <c r="LK50" i="23" s="1"/>
  <c r="CP51" i="23" a="1"/>
  <c r="CP51" i="23" s="1"/>
  <c r="KL51" i="23" s="1"/>
  <c r="DA51" i="23" a="1"/>
  <c r="DA51" i="23" s="1"/>
  <c r="KW51" i="23" s="1"/>
  <c r="DN51" i="23" a="1"/>
  <c r="DN51" i="23" s="1"/>
  <c r="LJ51" i="23" s="1"/>
  <c r="BS52" i="23" a="1"/>
  <c r="BS52" i="23" s="1"/>
  <c r="JO52" i="23" s="1"/>
  <c r="CE52" i="23" a="1"/>
  <c r="CE52" i="23" s="1"/>
  <c r="KA52" i="23" s="1"/>
  <c r="CQ52" i="23" a="1"/>
  <c r="CQ52" i="23" s="1"/>
  <c r="KM52" i="23" s="1"/>
  <c r="DD52" i="23" a="1"/>
  <c r="DD52" i="23" s="1"/>
  <c r="KZ52" i="23" s="1"/>
  <c r="DO52" i="23" a="1"/>
  <c r="DO52" i="23" s="1"/>
  <c r="LK52" i="23" s="1"/>
  <c r="AK53" i="23" a="1"/>
  <c r="AK53" i="23" s="1"/>
  <c r="IG53" i="23" s="1"/>
  <c r="AW53" i="23" a="1"/>
  <c r="AW53" i="23" s="1"/>
  <c r="IS53" i="23" s="1"/>
  <c r="BI53" i="23" a="1"/>
  <c r="BI53" i="23" s="1"/>
  <c r="JE53" i="23" s="1"/>
  <c r="BV53" i="23" a="1"/>
  <c r="BV53" i="23" s="1"/>
  <c r="JR53" i="23" s="1"/>
  <c r="CG53" i="23" a="1"/>
  <c r="CG53" i="23" s="1"/>
  <c r="KC53" i="23" s="1"/>
  <c r="CT53" i="23" a="1"/>
  <c r="CT53" i="23" s="1"/>
  <c r="KP53" i="23" s="1"/>
  <c r="DG53" i="23" a="1"/>
  <c r="DG53" i="23" s="1"/>
  <c r="LC53" i="23" s="1"/>
  <c r="AV54" i="23" a="1"/>
  <c r="AV54" i="23" s="1"/>
  <c r="IR54" i="23" s="1"/>
  <c r="CF54" i="23" a="1"/>
  <c r="CF54" i="23" s="1"/>
  <c r="KB54" i="23" s="1"/>
  <c r="AG46" i="23" a="1"/>
  <c r="AG46" i="23" s="1"/>
  <c r="IC46" i="23" s="1"/>
  <c r="AO46" i="23" a="1"/>
  <c r="AO46" i="23" s="1"/>
  <c r="IK46" i="23" s="1"/>
  <c r="AW46" i="23" a="1"/>
  <c r="AW46" i="23" s="1"/>
  <c r="IS46" i="23" s="1"/>
  <c r="BE46" i="23" a="1"/>
  <c r="BE46" i="23" s="1"/>
  <c r="JA46" i="23" s="1"/>
  <c r="BM46" i="23" a="1"/>
  <c r="BM46" i="23" s="1"/>
  <c r="JI46" i="23" s="1"/>
  <c r="BU46" i="23" a="1"/>
  <c r="BU46" i="23" s="1"/>
  <c r="JQ46" i="23" s="1"/>
  <c r="CC46" i="23" a="1"/>
  <c r="CC46" i="23" s="1"/>
  <c r="JY46" i="23" s="1"/>
  <c r="CK46" i="23" a="1"/>
  <c r="CK46" i="23" s="1"/>
  <c r="KG46" i="23" s="1"/>
  <c r="CS46" i="23" a="1"/>
  <c r="CS46" i="23" s="1"/>
  <c r="KO46" i="23" s="1"/>
  <c r="DA46" i="23" a="1"/>
  <c r="DA46" i="23" s="1"/>
  <c r="KW46" i="23" s="1"/>
  <c r="DI46" i="23" a="1"/>
  <c r="DI46" i="23" s="1"/>
  <c r="LE46" i="23" s="1"/>
  <c r="DQ46" i="23" a="1"/>
  <c r="DQ46" i="23" s="1"/>
  <c r="LM46" i="23" s="1"/>
  <c r="AF47" i="23" a="1"/>
  <c r="AF47" i="23" s="1"/>
  <c r="IB47" i="23" s="1"/>
  <c r="AN47" i="23" a="1"/>
  <c r="AN47" i="23" s="1"/>
  <c r="IJ47" i="23" s="1"/>
  <c r="AV47" i="23" a="1"/>
  <c r="AV47" i="23" s="1"/>
  <c r="IR47" i="23" s="1"/>
  <c r="BD47" i="23" a="1"/>
  <c r="BD47" i="23" s="1"/>
  <c r="IZ47" i="23" s="1"/>
  <c r="BL47" i="23" a="1"/>
  <c r="BL47" i="23" s="1"/>
  <c r="JH47" i="23" s="1"/>
  <c r="BT47" i="23" a="1"/>
  <c r="BT47" i="23" s="1"/>
  <c r="JP47" i="23" s="1"/>
  <c r="CB47" i="23" a="1"/>
  <c r="CB47" i="23" s="1"/>
  <c r="JX47" i="23" s="1"/>
  <c r="CJ47" i="23" a="1"/>
  <c r="CJ47" i="23" s="1"/>
  <c r="KF47" i="23" s="1"/>
  <c r="CR47" i="23" a="1"/>
  <c r="CR47" i="23" s="1"/>
  <c r="KN47" i="23" s="1"/>
  <c r="CZ47" i="23" a="1"/>
  <c r="CZ47" i="23" s="1"/>
  <c r="KV47" i="23" s="1"/>
  <c r="DI47" i="23" a="1"/>
  <c r="DI47" i="23" s="1"/>
  <c r="LE47" i="23" s="1"/>
  <c r="DR47" i="23" a="1"/>
  <c r="DR47" i="23" s="1"/>
  <c r="LN47" i="23" s="1"/>
  <c r="AK50" i="23" a="1"/>
  <c r="AK50" i="23" s="1"/>
  <c r="IG50" i="23" s="1"/>
  <c r="AU50" i="23" a="1"/>
  <c r="AU50" i="23" s="1"/>
  <c r="IQ50" i="23" s="1"/>
  <c r="BE50" i="23" a="1"/>
  <c r="BE50" i="23" s="1"/>
  <c r="JA50" i="23" s="1"/>
  <c r="BP50" i="23" a="1"/>
  <c r="BP50" i="23" s="1"/>
  <c r="JL50" i="23" s="1"/>
  <c r="BZ50" i="23" a="1"/>
  <c r="BZ50" i="23" s="1"/>
  <c r="JV50" i="23" s="1"/>
  <c r="CJ50" i="23" a="1"/>
  <c r="CJ50" i="23" s="1"/>
  <c r="KF50" i="23" s="1"/>
  <c r="CV50" i="23" a="1"/>
  <c r="CV50" i="23" s="1"/>
  <c r="KR50" i="23" s="1"/>
  <c r="DF50" i="23" a="1"/>
  <c r="DF50" i="23" s="1"/>
  <c r="LB50" i="23" s="1"/>
  <c r="DP50" i="23" a="1"/>
  <c r="DP50" i="23" s="1"/>
  <c r="LL50" i="23" s="1"/>
  <c r="AI51" i="23" a="1"/>
  <c r="AI51" i="23" s="1"/>
  <c r="IE51" i="23" s="1"/>
  <c r="AT51" i="23" a="1"/>
  <c r="AT51" i="23" s="1"/>
  <c r="IP51" i="23" s="1"/>
  <c r="BG51" i="23" a="1"/>
  <c r="BG51" i="23" s="1"/>
  <c r="JC51" i="23" s="1"/>
  <c r="BR51" i="23" a="1"/>
  <c r="BR51" i="23" s="1"/>
  <c r="JN51" i="23" s="1"/>
  <c r="CE51" i="23" a="1"/>
  <c r="CE51" i="23" s="1"/>
  <c r="KA51" i="23" s="1"/>
  <c r="CQ51" i="23" a="1"/>
  <c r="CQ51" i="23" s="1"/>
  <c r="KM51" i="23" s="1"/>
  <c r="DC51" i="23" a="1"/>
  <c r="DC51" i="23" s="1"/>
  <c r="KY51" i="23" s="1"/>
  <c r="DO51" i="23" a="1"/>
  <c r="DO51" i="23" s="1"/>
  <c r="LK51" i="23" s="1"/>
  <c r="AJ52" i="23" a="1"/>
  <c r="AJ52" i="23" s="1"/>
  <c r="IF52" i="23" s="1"/>
  <c r="AV52" i="23" a="1"/>
  <c r="AV52" i="23" s="1"/>
  <c r="IR52" i="23" s="1"/>
  <c r="BI52" i="23" a="1"/>
  <c r="BI52" i="23" s="1"/>
  <c r="JE52" i="23" s="1"/>
  <c r="BT52" i="23" a="1"/>
  <c r="BT52" i="23" s="1"/>
  <c r="JP52" i="23" s="1"/>
  <c r="CG52" i="23" a="1"/>
  <c r="CG52" i="23" s="1"/>
  <c r="KC52" i="23" s="1"/>
  <c r="CT52" i="23" a="1"/>
  <c r="CT52" i="23" s="1"/>
  <c r="KP52" i="23" s="1"/>
  <c r="DE52" i="23" a="1"/>
  <c r="DE52" i="23" s="1"/>
  <c r="LA52" i="23" s="1"/>
  <c r="DR52" i="23" a="1"/>
  <c r="DR52" i="23" s="1"/>
  <c r="LN52" i="23" s="1"/>
  <c r="AL53" i="23" a="1"/>
  <c r="AL53" i="23" s="1"/>
  <c r="IH53" i="23" s="1"/>
  <c r="AX53" i="23" a="1"/>
  <c r="AX53" i="23" s="1"/>
  <c r="IT53" i="23" s="1"/>
  <c r="BJ53" i="23" a="1"/>
  <c r="BJ53" i="23" s="1"/>
  <c r="JF53" i="23" s="1"/>
  <c r="BW53" i="23" a="1"/>
  <c r="BW53" i="23" s="1"/>
  <c r="JS53" i="23" s="1"/>
  <c r="CH53" i="23" a="1"/>
  <c r="CH53" i="23" s="1"/>
  <c r="KD53" i="23" s="1"/>
  <c r="CU53" i="23" a="1"/>
  <c r="CU53" i="23" s="1"/>
  <c r="KQ53" i="23" s="1"/>
  <c r="DL53" i="23" a="1"/>
  <c r="DL53" i="23" s="1"/>
  <c r="LH53" i="23" s="1"/>
  <c r="AX54" i="23" a="1"/>
  <c r="AX54" i="23" s="1"/>
  <c r="IT54" i="23" s="1"/>
  <c r="CH54" i="23" a="1"/>
  <c r="CH54" i="23" s="1"/>
  <c r="KD54" i="23" s="1"/>
  <c r="AJ36" i="23" a="1"/>
  <c r="AJ36" i="23" s="1"/>
  <c r="IF36" i="23" s="1"/>
  <c r="AR36" i="23" a="1"/>
  <c r="AR36" i="23" s="1"/>
  <c r="IN36" i="23" s="1"/>
  <c r="AZ36" i="23" a="1"/>
  <c r="AZ36" i="23" s="1"/>
  <c r="IV36" i="23" s="1"/>
  <c r="BH36" i="23" a="1"/>
  <c r="BH36" i="23" s="1"/>
  <c r="JD36" i="23" s="1"/>
  <c r="BP36" i="23" a="1"/>
  <c r="BP36" i="23" s="1"/>
  <c r="JL36" i="23" s="1"/>
  <c r="BX36" i="23" a="1"/>
  <c r="BX36" i="23" s="1"/>
  <c r="JT36" i="23" s="1"/>
  <c r="CF36" i="23" a="1"/>
  <c r="CF36" i="23" s="1"/>
  <c r="KB36" i="23" s="1"/>
  <c r="CN36" i="23" a="1"/>
  <c r="CN36" i="23" s="1"/>
  <c r="KJ36" i="23" s="1"/>
  <c r="CV36" i="23" a="1"/>
  <c r="CV36" i="23" s="1"/>
  <c r="KR36" i="23" s="1"/>
  <c r="DD36" i="23" a="1"/>
  <c r="DD36" i="23" s="1"/>
  <c r="KZ36" i="23" s="1"/>
  <c r="DL36" i="23" a="1"/>
  <c r="DL36" i="23" s="1"/>
  <c r="LH36" i="23" s="1"/>
  <c r="AJ44" i="23" a="1"/>
  <c r="AJ44" i="23" s="1"/>
  <c r="IF44" i="23" s="1"/>
  <c r="AR44" i="23" a="1"/>
  <c r="AR44" i="23" s="1"/>
  <c r="IN44" i="23" s="1"/>
  <c r="AZ44" i="23" a="1"/>
  <c r="AZ44" i="23" s="1"/>
  <c r="IV44" i="23" s="1"/>
  <c r="BH44" i="23" a="1"/>
  <c r="BH44" i="23" s="1"/>
  <c r="JD44" i="23" s="1"/>
  <c r="BP44" i="23" a="1"/>
  <c r="BP44" i="23" s="1"/>
  <c r="JL44" i="23" s="1"/>
  <c r="BX44" i="23" a="1"/>
  <c r="BX44" i="23" s="1"/>
  <c r="JT44" i="23" s="1"/>
  <c r="CF44" i="23" a="1"/>
  <c r="CF44" i="23" s="1"/>
  <c r="KB44" i="23" s="1"/>
  <c r="CN44" i="23" a="1"/>
  <c r="CN44" i="23" s="1"/>
  <c r="KJ44" i="23" s="1"/>
  <c r="CV44" i="23" a="1"/>
  <c r="CV44" i="23" s="1"/>
  <c r="KR44" i="23" s="1"/>
  <c r="DD44" i="23" a="1"/>
  <c r="DD44" i="23" s="1"/>
  <c r="KZ44" i="23" s="1"/>
  <c r="DL44" i="23" a="1"/>
  <c r="DL44" i="23" s="1"/>
  <c r="LH44" i="23" s="1"/>
  <c r="AH46" i="23" a="1"/>
  <c r="AH46" i="23" s="1"/>
  <c r="ID46" i="23" s="1"/>
  <c r="AP46" i="23" a="1"/>
  <c r="AP46" i="23" s="1"/>
  <c r="IL46" i="23" s="1"/>
  <c r="AX46" i="23" a="1"/>
  <c r="AX46" i="23" s="1"/>
  <c r="IT46" i="23" s="1"/>
  <c r="BF46" i="23" a="1"/>
  <c r="BF46" i="23" s="1"/>
  <c r="JB46" i="23" s="1"/>
  <c r="BN46" i="23" a="1"/>
  <c r="BN46" i="23" s="1"/>
  <c r="JJ46" i="23" s="1"/>
  <c r="BV46" i="23" a="1"/>
  <c r="BV46" i="23" s="1"/>
  <c r="JR46" i="23" s="1"/>
  <c r="CD46" i="23" a="1"/>
  <c r="CD46" i="23" s="1"/>
  <c r="JZ46" i="23" s="1"/>
  <c r="CL46" i="23" a="1"/>
  <c r="CL46" i="23" s="1"/>
  <c r="KH46" i="23" s="1"/>
  <c r="CT46" i="23" a="1"/>
  <c r="CT46" i="23" s="1"/>
  <c r="KP46" i="23" s="1"/>
  <c r="DB46" i="23" a="1"/>
  <c r="DB46" i="23" s="1"/>
  <c r="KX46" i="23" s="1"/>
  <c r="DJ46" i="23" a="1"/>
  <c r="DJ46" i="23" s="1"/>
  <c r="LF46" i="23" s="1"/>
  <c r="AG47" i="23" a="1"/>
  <c r="AG47" i="23" s="1"/>
  <c r="IC47" i="23" s="1"/>
  <c r="AO47" i="23" a="1"/>
  <c r="AO47" i="23" s="1"/>
  <c r="IK47" i="23" s="1"/>
  <c r="AW47" i="23" a="1"/>
  <c r="AW47" i="23" s="1"/>
  <c r="IS47" i="23" s="1"/>
  <c r="BE47" i="23" a="1"/>
  <c r="BE47" i="23" s="1"/>
  <c r="JA47" i="23" s="1"/>
  <c r="BM47" i="23" a="1"/>
  <c r="BM47" i="23" s="1"/>
  <c r="JI47" i="23" s="1"/>
  <c r="BU47" i="23" a="1"/>
  <c r="BU47" i="23" s="1"/>
  <c r="JQ47" i="23" s="1"/>
  <c r="CC47" i="23" a="1"/>
  <c r="CC47" i="23" s="1"/>
  <c r="JY47" i="23" s="1"/>
  <c r="CK47" i="23" a="1"/>
  <c r="CK47" i="23" s="1"/>
  <c r="KG47" i="23" s="1"/>
  <c r="CS47" i="23" a="1"/>
  <c r="CS47" i="23" s="1"/>
  <c r="KO47" i="23" s="1"/>
  <c r="DA47" i="23" a="1"/>
  <c r="DA47" i="23" s="1"/>
  <c r="KW47" i="23" s="1"/>
  <c r="DJ47" i="23" a="1"/>
  <c r="DJ47" i="23" s="1"/>
  <c r="LF47" i="23" s="1"/>
  <c r="DS47" i="23" a="1"/>
  <c r="DS47" i="23" s="1"/>
  <c r="LO47" i="23" s="1"/>
  <c r="AL50" i="23" a="1"/>
  <c r="AL50" i="23" s="1"/>
  <c r="IH50" i="23" s="1"/>
  <c r="AV50" i="23" a="1"/>
  <c r="AV50" i="23" s="1"/>
  <c r="IR50" i="23" s="1"/>
  <c r="BF50" i="23" a="1"/>
  <c r="BF50" i="23" s="1"/>
  <c r="JB50" i="23" s="1"/>
  <c r="BQ50" i="23" a="1"/>
  <c r="BQ50" i="23" s="1"/>
  <c r="JM50" i="23" s="1"/>
  <c r="CA50" i="23" a="1"/>
  <c r="CA50" i="23" s="1"/>
  <c r="JW50" i="23" s="1"/>
  <c r="CL50" i="23" a="1"/>
  <c r="CL50" i="23" s="1"/>
  <c r="KH50" i="23" s="1"/>
  <c r="CW50" i="23" a="1"/>
  <c r="CW50" i="23" s="1"/>
  <c r="KS50" i="23" s="1"/>
  <c r="DG50" i="23" a="1"/>
  <c r="DG50" i="23" s="1"/>
  <c r="LC50" i="23" s="1"/>
  <c r="AJ51" i="23" a="1"/>
  <c r="AJ51" i="23" s="1"/>
  <c r="IF51" i="23" s="1"/>
  <c r="AV51" i="23" a="1"/>
  <c r="AV51" i="23" s="1"/>
  <c r="IR51" i="23" s="1"/>
  <c r="BH51" i="23" a="1"/>
  <c r="BH51" i="23" s="1"/>
  <c r="JD51" i="23" s="1"/>
  <c r="BT51" i="23" a="1"/>
  <c r="BT51" i="23" s="1"/>
  <c r="JP51" i="23" s="1"/>
  <c r="CG51" i="23" a="1"/>
  <c r="CG51" i="23" s="1"/>
  <c r="KC51" i="23" s="1"/>
  <c r="CR51" i="23" a="1"/>
  <c r="CR51" i="23" s="1"/>
  <c r="KN51" i="23" s="1"/>
  <c r="DE51" i="23" a="1"/>
  <c r="DE51" i="23" s="1"/>
  <c r="LA51" i="23" s="1"/>
  <c r="DQ51" i="23" a="1"/>
  <c r="DQ51" i="23" s="1"/>
  <c r="LM51" i="23" s="1"/>
  <c r="AK52" i="23" a="1"/>
  <c r="AK52" i="23" s="1"/>
  <c r="IG52" i="23" s="1"/>
  <c r="AX52" i="23" a="1"/>
  <c r="AX52" i="23" s="1"/>
  <c r="IT52" i="23" s="1"/>
  <c r="BJ52" i="23" a="1"/>
  <c r="BJ52" i="23" s="1"/>
  <c r="JF52" i="23" s="1"/>
  <c r="BV52" i="23" a="1"/>
  <c r="BV52" i="23" s="1"/>
  <c r="JR52" i="23" s="1"/>
  <c r="CH52" i="23" a="1"/>
  <c r="CH52" i="23" s="1"/>
  <c r="KD52" i="23" s="1"/>
  <c r="CU52" i="23" a="1"/>
  <c r="CU52" i="23" s="1"/>
  <c r="KQ52" i="23" s="1"/>
  <c r="DF52" i="23" a="1"/>
  <c r="DF52" i="23" s="1"/>
  <c r="LB52" i="23" s="1"/>
  <c r="DS52" i="23" a="1"/>
  <c r="DS52" i="23" s="1"/>
  <c r="LO52" i="23" s="1"/>
  <c r="AM53" i="23" a="1"/>
  <c r="AM53" i="23" s="1"/>
  <c r="II53" i="23" s="1"/>
  <c r="AZ53" i="23" a="1"/>
  <c r="AZ53" i="23" s="1"/>
  <c r="IV53" i="23" s="1"/>
  <c r="BM53" i="23" a="1"/>
  <c r="BM53" i="23" s="1"/>
  <c r="JI53" i="23" s="1"/>
  <c r="BX53" i="23" a="1"/>
  <c r="BX53" i="23" s="1"/>
  <c r="JT53" i="23" s="1"/>
  <c r="CK53" i="23" a="1"/>
  <c r="CK53" i="23" s="1"/>
  <c r="KG53" i="23" s="1"/>
  <c r="CW53" i="23" a="1"/>
  <c r="CW53" i="23" s="1"/>
  <c r="KS53" i="23" s="1"/>
  <c r="BE54" i="23" a="1"/>
  <c r="BE54" i="23" s="1"/>
  <c r="JA54" i="23" s="1"/>
  <c r="CO54" i="23" a="1"/>
  <c r="CO54" i="23" s="1"/>
  <c r="KK54" i="23" s="1"/>
  <c r="DS50" i="23" a="1"/>
  <c r="DS50" i="23" s="1"/>
  <c r="LO50" i="23" s="1"/>
  <c r="DK50" i="23" a="1"/>
  <c r="DK50" i="23" s="1"/>
  <c r="LG50" i="23" s="1"/>
  <c r="DC50" i="23" a="1"/>
  <c r="DC50" i="23" s="1"/>
  <c r="KY50" i="23" s="1"/>
  <c r="CU50" i="23" a="1"/>
  <c r="CU50" i="23" s="1"/>
  <c r="KQ50" i="23" s="1"/>
  <c r="CM50" i="23" a="1"/>
  <c r="CM50" i="23" s="1"/>
  <c r="KI50" i="23" s="1"/>
  <c r="CE50" i="23" a="1"/>
  <c r="CE50" i="23" s="1"/>
  <c r="KA50" i="23" s="1"/>
  <c r="BW50" i="23" a="1"/>
  <c r="BW50" i="23" s="1"/>
  <c r="JS50" i="23" s="1"/>
  <c r="BO50" i="23" a="1"/>
  <c r="BO50" i="23" s="1"/>
  <c r="JK50" i="23" s="1"/>
  <c r="BG50" i="23" a="1"/>
  <c r="BG50" i="23" s="1"/>
  <c r="JC50" i="23" s="1"/>
  <c r="AY50" i="23" a="1"/>
  <c r="AY50" i="23" s="1"/>
  <c r="IU50" i="23" s="1"/>
  <c r="AQ50" i="23" a="1"/>
  <c r="AQ50" i="23" s="1"/>
  <c r="IM50" i="23" s="1"/>
  <c r="AI50" i="23" a="1"/>
  <c r="AI50" i="23" s="1"/>
  <c r="IE50" i="23" s="1"/>
  <c r="AB50" i="23" a="1"/>
  <c r="AB50" i="23" s="1"/>
  <c r="HX50" i="23" s="1"/>
  <c r="DV50" i="23" a="1"/>
  <c r="DV50" i="23" s="1"/>
  <c r="LR50" i="23" s="1"/>
  <c r="DM50" i="23" a="1"/>
  <c r="DM50" i="23" s="1"/>
  <c r="LI50" i="23" s="1"/>
  <c r="DD50" i="23" a="1"/>
  <c r="DD50" i="23" s="1"/>
  <c r="KZ50" i="23" s="1"/>
  <c r="CT50" i="23" a="1"/>
  <c r="CT50" i="23" s="1"/>
  <c r="KP50" i="23" s="1"/>
  <c r="CK50" i="23" a="1"/>
  <c r="CK50" i="23" s="1"/>
  <c r="KG50" i="23" s="1"/>
  <c r="CB50" i="23" a="1"/>
  <c r="CB50" i="23" s="1"/>
  <c r="JX50" i="23" s="1"/>
  <c r="BS50" i="23" a="1"/>
  <c r="BS50" i="23" s="1"/>
  <c r="JO50" i="23" s="1"/>
  <c r="BJ50" i="23" a="1"/>
  <c r="BJ50" i="23" s="1"/>
  <c r="JF50" i="23" s="1"/>
  <c r="BA50" i="23" a="1"/>
  <c r="BA50" i="23" s="1"/>
  <c r="IW50" i="23" s="1"/>
  <c r="AR50" i="23" a="1"/>
  <c r="AR50" i="23" s="1"/>
  <c r="IN50" i="23" s="1"/>
  <c r="AH50" i="23" a="1"/>
  <c r="AH50" i="23" s="1"/>
  <c r="ID50" i="23" s="1"/>
  <c r="AC50" i="23" a="1"/>
  <c r="AC50" i="23" s="1"/>
  <c r="HY50" i="23" s="1"/>
  <c r="AM50" i="23" a="1"/>
  <c r="AM50" i="23" s="1"/>
  <c r="II50" i="23" s="1"/>
  <c r="AW50" i="23" a="1"/>
  <c r="AW50" i="23" s="1"/>
  <c r="IS50" i="23" s="1"/>
  <c r="BH50" i="23" a="1"/>
  <c r="BH50" i="23" s="1"/>
  <c r="JD50" i="23" s="1"/>
  <c r="BR50" i="23" a="1"/>
  <c r="BR50" i="23" s="1"/>
  <c r="JN50" i="23" s="1"/>
  <c r="CC50" i="23" a="1"/>
  <c r="CC50" i="23" s="1"/>
  <c r="JY50" i="23" s="1"/>
  <c r="CN50" i="23" a="1"/>
  <c r="CN50" i="23" s="1"/>
  <c r="KJ50" i="23" s="1"/>
  <c r="CX50" i="23" a="1"/>
  <c r="CX50" i="23" s="1"/>
  <c r="KT50" i="23" s="1"/>
  <c r="DH50" i="23" a="1"/>
  <c r="DH50" i="23" s="1"/>
  <c r="LD50" i="23" s="1"/>
  <c r="DR50" i="23" a="1"/>
  <c r="DR50" i="23" s="1"/>
  <c r="LN50" i="23" s="1"/>
  <c r="DP53" i="23" a="1"/>
  <c r="DP53" i="23" s="1"/>
  <c r="LL53" i="23" s="1"/>
  <c r="DH53" i="23" a="1"/>
  <c r="DH53" i="23" s="1"/>
  <c r="LD53" i="23" s="1"/>
  <c r="CZ53" i="23" a="1"/>
  <c r="CZ53" i="23" s="1"/>
  <c r="KV53" i="23" s="1"/>
  <c r="CR53" i="23" a="1"/>
  <c r="CR53" i="23" s="1"/>
  <c r="KN53" i="23" s="1"/>
  <c r="CJ53" i="23" a="1"/>
  <c r="CJ53" i="23" s="1"/>
  <c r="KF53" i="23" s="1"/>
  <c r="CB53" i="23" a="1"/>
  <c r="CB53" i="23" s="1"/>
  <c r="JX53" i="23" s="1"/>
  <c r="BT53" i="23" a="1"/>
  <c r="BT53" i="23" s="1"/>
  <c r="JP53" i="23" s="1"/>
  <c r="BL53" i="23" a="1"/>
  <c r="BL53" i="23" s="1"/>
  <c r="JH53" i="23" s="1"/>
  <c r="BD53" i="23" a="1"/>
  <c r="BD53" i="23" s="1"/>
  <c r="IZ53" i="23" s="1"/>
  <c r="AV53" i="23" a="1"/>
  <c r="AV53" i="23" s="1"/>
  <c r="IR53" i="23" s="1"/>
  <c r="AN53" i="23" a="1"/>
  <c r="AN53" i="23" s="1"/>
  <c r="IJ53" i="23" s="1"/>
  <c r="AF53" i="23" a="1"/>
  <c r="AF53" i="23" s="1"/>
  <c r="IB53" i="23" s="1"/>
  <c r="DS53" i="23" a="1"/>
  <c r="DS53" i="23" s="1"/>
  <c r="LO53" i="23" s="1"/>
  <c r="DJ53" i="23" a="1"/>
  <c r="DJ53" i="23" s="1"/>
  <c r="LF53" i="23" s="1"/>
  <c r="DA53" i="23" a="1"/>
  <c r="DA53" i="23" s="1"/>
  <c r="KW53" i="23" s="1"/>
  <c r="DR53" i="23" a="1"/>
  <c r="DR53" i="23" s="1"/>
  <c r="LN53" i="23" s="1"/>
  <c r="DI53" i="23" a="1"/>
  <c r="DI53" i="23" s="1"/>
  <c r="LE53" i="23" s="1"/>
  <c r="DW53" i="23" a="1"/>
  <c r="DW53" i="23" s="1"/>
  <c r="LS53" i="23" s="1"/>
  <c r="DN53" i="23" a="1"/>
  <c r="DN53" i="23" s="1"/>
  <c r="LJ53" i="23" s="1"/>
  <c r="DE53" i="23" a="1"/>
  <c r="DE53" i="23" s="1"/>
  <c r="LA53" i="23" s="1"/>
  <c r="CV53" i="23" a="1"/>
  <c r="CV53" i="23" s="1"/>
  <c r="KR53" i="23" s="1"/>
  <c r="CM53" i="23" a="1"/>
  <c r="CM53" i="23" s="1"/>
  <c r="KI53" i="23" s="1"/>
  <c r="CD53" i="23" a="1"/>
  <c r="CD53" i="23" s="1"/>
  <c r="JZ53" i="23" s="1"/>
  <c r="BU53" i="23" a="1"/>
  <c r="BU53" i="23" s="1"/>
  <c r="JQ53" i="23" s="1"/>
  <c r="BK53" i="23" a="1"/>
  <c r="BK53" i="23" s="1"/>
  <c r="JG53" i="23" s="1"/>
  <c r="BB53" i="23" a="1"/>
  <c r="BB53" i="23" s="1"/>
  <c r="IX53" i="23" s="1"/>
  <c r="AS53" i="23" a="1"/>
  <c r="AS53" i="23" s="1"/>
  <c r="IO53" i="23" s="1"/>
  <c r="AJ53" i="23" a="1"/>
  <c r="AJ53" i="23" s="1"/>
  <c r="IF53" i="23" s="1"/>
  <c r="AB53" i="23" a="1"/>
  <c r="AB53" i="23" s="1"/>
  <c r="HX53" i="23" s="1"/>
  <c r="DT53" i="23" a="1"/>
  <c r="DT53" i="23" s="1"/>
  <c r="LP53" i="23" s="1"/>
  <c r="DK53" i="23" a="1"/>
  <c r="DK53" i="23" s="1"/>
  <c r="LG53" i="23" s="1"/>
  <c r="DB53" i="23" a="1"/>
  <c r="DB53" i="23" s="1"/>
  <c r="KX53" i="23" s="1"/>
  <c r="CS53" i="23" a="1"/>
  <c r="CS53" i="23" s="1"/>
  <c r="KO53" i="23" s="1"/>
  <c r="CI53" i="23" a="1"/>
  <c r="CI53" i="23" s="1"/>
  <c r="KE53" i="23" s="1"/>
  <c r="BZ53" i="23" a="1"/>
  <c r="BZ53" i="23" s="1"/>
  <c r="JV53" i="23" s="1"/>
  <c r="BQ53" i="23" a="1"/>
  <c r="BQ53" i="23" s="1"/>
  <c r="JM53" i="23" s="1"/>
  <c r="BH53" i="23" a="1"/>
  <c r="BH53" i="23" s="1"/>
  <c r="JD53" i="23" s="1"/>
  <c r="AY53" i="23" a="1"/>
  <c r="AY53" i="23" s="1"/>
  <c r="IU53" i="23" s="1"/>
  <c r="AP53" i="23" a="1"/>
  <c r="AP53" i="23" s="1"/>
  <c r="IL53" i="23" s="1"/>
  <c r="AG53" i="23" a="1"/>
  <c r="AG53" i="23" s="1"/>
  <c r="IC53" i="23" s="1"/>
  <c r="AC53" i="23" a="1"/>
  <c r="AC53" i="23" s="1"/>
  <c r="HY53" i="23" s="1"/>
  <c r="AO53" i="23" a="1"/>
  <c r="AO53" i="23" s="1"/>
  <c r="IK53" i="23" s="1"/>
  <c r="BA53" i="23" a="1"/>
  <c r="BA53" i="23" s="1"/>
  <c r="IW53" i="23" s="1"/>
  <c r="BN53" i="23" a="1"/>
  <c r="BN53" i="23" s="1"/>
  <c r="JJ53" i="23" s="1"/>
  <c r="BY53" i="23" a="1"/>
  <c r="BY53" i="23" s="1"/>
  <c r="JU53" i="23" s="1"/>
  <c r="CL53" i="23" a="1"/>
  <c r="CL53" i="23" s="1"/>
  <c r="KH53" i="23" s="1"/>
  <c r="CX53" i="23" a="1"/>
  <c r="CX53" i="23" s="1"/>
  <c r="KT53" i="23" s="1"/>
  <c r="DO53" i="23" a="1"/>
  <c r="DO53" i="23" s="1"/>
  <c r="LK53" i="23" s="1"/>
  <c r="CX54" i="23" a="1"/>
  <c r="CX54" i="23" s="1"/>
  <c r="KT54" i="23" s="1"/>
  <c r="AF55" i="23" a="1"/>
  <c r="AF55" i="23" s="1"/>
  <c r="IB55" i="23" s="1"/>
  <c r="AO55" i="23" a="1"/>
  <c r="AO55" i="23" s="1"/>
  <c r="IK55" i="23" s="1"/>
  <c r="AX55" i="23" a="1"/>
  <c r="AX55" i="23" s="1"/>
  <c r="IT55" i="23" s="1"/>
  <c r="BG55" i="23" a="1"/>
  <c r="BG55" i="23" s="1"/>
  <c r="JC55" i="23" s="1"/>
  <c r="BP55" i="23" a="1"/>
  <c r="BP55" i="23" s="1"/>
  <c r="JL55" i="23" s="1"/>
  <c r="BY55" i="23" a="1"/>
  <c r="BY55" i="23" s="1"/>
  <c r="JU55" i="23" s="1"/>
  <c r="CI55" i="23" a="1"/>
  <c r="CI55" i="23" s="1"/>
  <c r="KE55" i="23" s="1"/>
  <c r="CR55" i="23" a="1"/>
  <c r="CR55" i="23" s="1"/>
  <c r="KN55" i="23" s="1"/>
  <c r="DA55" i="23" a="1"/>
  <c r="DA55" i="23" s="1"/>
  <c r="KW55" i="23" s="1"/>
  <c r="DJ55" i="23" a="1"/>
  <c r="DJ55" i="23" s="1"/>
  <c r="LF55" i="23" s="1"/>
  <c r="DS55" i="23" a="1"/>
  <c r="DS55" i="23" s="1"/>
  <c r="LO55" i="23" s="1"/>
  <c r="AB56" i="23" a="1"/>
  <c r="AB56" i="23" s="1"/>
  <c r="HX56" i="23" s="1"/>
  <c r="AJ56" i="23" a="1"/>
  <c r="AJ56" i="23" s="1"/>
  <c r="IF56" i="23" s="1"/>
  <c r="AT56" i="23" a="1"/>
  <c r="AT56" i="23" s="1"/>
  <c r="IP56" i="23" s="1"/>
  <c r="BC56" i="23" a="1"/>
  <c r="BC56" i="23" s="1"/>
  <c r="IY56" i="23" s="1"/>
  <c r="BL56" i="23" a="1"/>
  <c r="BL56" i="23" s="1"/>
  <c r="JH56" i="23" s="1"/>
  <c r="BU56" i="23" a="1"/>
  <c r="BU56" i="23" s="1"/>
  <c r="JQ56" i="23" s="1"/>
  <c r="CD56" i="23" a="1"/>
  <c r="CD56" i="23" s="1"/>
  <c r="JZ56" i="23" s="1"/>
  <c r="CM56" i="23" a="1"/>
  <c r="CM56" i="23" s="1"/>
  <c r="KI56" i="23" s="1"/>
  <c r="CV56" i="23" a="1"/>
  <c r="CV56" i="23" s="1"/>
  <c r="KR56" i="23" s="1"/>
  <c r="DF56" i="23" a="1"/>
  <c r="DF56" i="23" s="1"/>
  <c r="LB56" i="23" s="1"/>
  <c r="AK58" i="23" a="1"/>
  <c r="AK58" i="23" s="1"/>
  <c r="IG58" i="23" s="1"/>
  <c r="AT58" i="23" a="1"/>
  <c r="AT58" i="23" s="1"/>
  <c r="IP58" i="23" s="1"/>
  <c r="BC58" i="23" a="1"/>
  <c r="BC58" i="23" s="1"/>
  <c r="IY58" i="23" s="1"/>
  <c r="BL58" i="23" a="1"/>
  <c r="BL58" i="23" s="1"/>
  <c r="JH58" i="23" s="1"/>
  <c r="BU58" i="23" a="1"/>
  <c r="BU58" i="23" s="1"/>
  <c r="JQ58" i="23" s="1"/>
  <c r="CD58" i="23" a="1"/>
  <c r="CD58" i="23" s="1"/>
  <c r="JZ58" i="23" s="1"/>
  <c r="CN58" i="23" a="1"/>
  <c r="CN58" i="23" s="1"/>
  <c r="KJ58" i="23" s="1"/>
  <c r="CW58" i="23" a="1"/>
  <c r="CW58" i="23" s="1"/>
  <c r="KS58" i="23" s="1"/>
  <c r="DF58" i="23" a="1"/>
  <c r="DF58" i="23" s="1"/>
  <c r="LB58" i="23" s="1"/>
  <c r="AE59" i="23" a="1"/>
  <c r="AE59" i="23" s="1"/>
  <c r="IA59" i="23" s="1"/>
  <c r="AN59" i="23" a="1"/>
  <c r="AN59" i="23" s="1"/>
  <c r="IJ59" i="23" s="1"/>
  <c r="AW59" i="23" a="1"/>
  <c r="AW59" i="23" s="1"/>
  <c r="IS59" i="23" s="1"/>
  <c r="BG59" i="23" a="1"/>
  <c r="BG59" i="23" s="1"/>
  <c r="JC59" i="23" s="1"/>
  <c r="BP59" i="23" a="1"/>
  <c r="BP59" i="23" s="1"/>
  <c r="JL59" i="23" s="1"/>
  <c r="BY59" i="23" a="1"/>
  <c r="BY59" i="23" s="1"/>
  <c r="JU59" i="23" s="1"/>
  <c r="CH59" i="23" a="1"/>
  <c r="CH59" i="23" s="1"/>
  <c r="KD59" i="23" s="1"/>
  <c r="CQ59" i="23" a="1"/>
  <c r="CQ59" i="23" s="1"/>
  <c r="KM59" i="23" s="1"/>
  <c r="CZ59" i="23" a="1"/>
  <c r="CZ59" i="23" s="1"/>
  <c r="KV59" i="23" s="1"/>
  <c r="DI59" i="23" a="1"/>
  <c r="DI59" i="23" s="1"/>
  <c r="LE59" i="23" s="1"/>
  <c r="DS59" i="23" a="1"/>
  <c r="DS59" i="23" s="1"/>
  <c r="LO59" i="23" s="1"/>
  <c r="AI60" i="23" a="1"/>
  <c r="AI60" i="23" s="1"/>
  <c r="IE60" i="23" s="1"/>
  <c r="AR60" i="23" a="1"/>
  <c r="AR60" i="23" s="1"/>
  <c r="IN60" i="23" s="1"/>
  <c r="BA60" i="23" a="1"/>
  <c r="BA60" i="23" s="1"/>
  <c r="IW60" i="23" s="1"/>
  <c r="BJ60" i="23" a="1"/>
  <c r="BJ60" i="23" s="1"/>
  <c r="JF60" i="23" s="1"/>
  <c r="BS60" i="23" a="1"/>
  <c r="BS60" i="23" s="1"/>
  <c r="JO60" i="23" s="1"/>
  <c r="CB60" i="23" a="1"/>
  <c r="CB60" i="23" s="1"/>
  <c r="JX60" i="23" s="1"/>
  <c r="CM60" i="23" a="1"/>
  <c r="CM60" i="23" s="1"/>
  <c r="KI60" i="23" s="1"/>
  <c r="CW60" i="23" a="1"/>
  <c r="CW60" i="23" s="1"/>
  <c r="KS60" i="23" s="1"/>
  <c r="DG60" i="23" a="1"/>
  <c r="DG60" i="23" s="1"/>
  <c r="LC60" i="23" s="1"/>
  <c r="DS60" i="23" a="1"/>
  <c r="DS60" i="23" s="1"/>
  <c r="LO60" i="23" s="1"/>
  <c r="AJ61" i="23" a="1"/>
  <c r="AJ61" i="23" s="1"/>
  <c r="IF61" i="23" s="1"/>
  <c r="AT61" i="23" a="1"/>
  <c r="AT61" i="23" s="1"/>
  <c r="IP61" i="23" s="1"/>
  <c r="BE61" i="23" a="1"/>
  <c r="BE61" i="23" s="1"/>
  <c r="JA61" i="23" s="1"/>
  <c r="BO61" i="23" a="1"/>
  <c r="BO61" i="23" s="1"/>
  <c r="JK61" i="23" s="1"/>
  <c r="BY61" i="23" a="1"/>
  <c r="BY61" i="23" s="1"/>
  <c r="JU61" i="23" s="1"/>
  <c r="CI61" i="23" a="1"/>
  <c r="CI61" i="23" s="1"/>
  <c r="KE61" i="23" s="1"/>
  <c r="CV61" i="23" a="1"/>
  <c r="CV61" i="23" s="1"/>
  <c r="KR61" i="23" s="1"/>
  <c r="DI61" i="23" a="1"/>
  <c r="DI61" i="23" s="1"/>
  <c r="LE61" i="23" s="1"/>
  <c r="DT61" i="23" a="1"/>
  <c r="DT61" i="23" s="1"/>
  <c r="LP61" i="23" s="1"/>
  <c r="DV63" i="23" a="1"/>
  <c r="DV63" i="23" s="1"/>
  <c r="LR63" i="23" s="1"/>
  <c r="DN63" i="23" a="1"/>
  <c r="DN63" i="23" s="1"/>
  <c r="LJ63" i="23" s="1"/>
  <c r="DF63" i="23" a="1"/>
  <c r="DF63" i="23" s="1"/>
  <c r="LB63" i="23" s="1"/>
  <c r="CX63" i="23" a="1"/>
  <c r="CX63" i="23" s="1"/>
  <c r="KT63" i="23" s="1"/>
  <c r="CP63" i="23" a="1"/>
  <c r="CP63" i="23" s="1"/>
  <c r="KL63" i="23" s="1"/>
  <c r="CH63" i="23" a="1"/>
  <c r="CH63" i="23" s="1"/>
  <c r="KD63" i="23" s="1"/>
  <c r="BZ63" i="23" a="1"/>
  <c r="BZ63" i="23" s="1"/>
  <c r="JV63" i="23" s="1"/>
  <c r="BR63" i="23" a="1"/>
  <c r="BR63" i="23" s="1"/>
  <c r="JN63" i="23" s="1"/>
  <c r="BJ63" i="23" a="1"/>
  <c r="BJ63" i="23" s="1"/>
  <c r="JF63" i="23" s="1"/>
  <c r="BB63" i="23" a="1"/>
  <c r="BB63" i="23" s="1"/>
  <c r="IX63" i="23" s="1"/>
  <c r="AT63" i="23" a="1"/>
  <c r="AT63" i="23" s="1"/>
  <c r="IP63" i="23" s="1"/>
  <c r="AL63" i="23" a="1"/>
  <c r="AL63" i="23" s="1"/>
  <c r="IH63" i="23" s="1"/>
  <c r="AD63" i="23" a="1"/>
  <c r="AD63" i="23" s="1"/>
  <c r="HZ63" i="23" s="1"/>
  <c r="DO63" i="23" a="1"/>
  <c r="DO63" i="23" s="1"/>
  <c r="LK63" i="23" s="1"/>
  <c r="DE63" i="23" a="1"/>
  <c r="DE63" i="23" s="1"/>
  <c r="LA63" i="23" s="1"/>
  <c r="CV63" i="23" a="1"/>
  <c r="CV63" i="23" s="1"/>
  <c r="KR63" i="23" s="1"/>
  <c r="CM63" i="23" a="1"/>
  <c r="CM63" i="23" s="1"/>
  <c r="KI63" i="23" s="1"/>
  <c r="CD63" i="23" a="1"/>
  <c r="CD63" i="23" s="1"/>
  <c r="JZ63" i="23" s="1"/>
  <c r="BU63" i="23" a="1"/>
  <c r="BU63" i="23" s="1"/>
  <c r="JQ63" i="23" s="1"/>
  <c r="BL63" i="23" a="1"/>
  <c r="BL63" i="23" s="1"/>
  <c r="JH63" i="23" s="1"/>
  <c r="BC63" i="23" a="1"/>
  <c r="BC63" i="23" s="1"/>
  <c r="IY63" i="23" s="1"/>
  <c r="AS63" i="23" a="1"/>
  <c r="AS63" i="23" s="1"/>
  <c r="IO63" i="23" s="1"/>
  <c r="AJ63" i="23" a="1"/>
  <c r="AJ63" i="23" s="1"/>
  <c r="IF63" i="23" s="1"/>
  <c r="AB63" i="23" a="1"/>
  <c r="AB63" i="23" s="1"/>
  <c r="HX63" i="23" s="1"/>
  <c r="DT63" i="23" a="1"/>
  <c r="DT63" i="23" s="1"/>
  <c r="LP63" i="23" s="1"/>
  <c r="DK63" i="23" a="1"/>
  <c r="DK63" i="23" s="1"/>
  <c r="LG63" i="23" s="1"/>
  <c r="DB63" i="23" a="1"/>
  <c r="DB63" i="23" s="1"/>
  <c r="KX63" i="23" s="1"/>
  <c r="CS63" i="23" a="1"/>
  <c r="CS63" i="23" s="1"/>
  <c r="KO63" i="23" s="1"/>
  <c r="CJ63" i="23" a="1"/>
  <c r="CJ63" i="23" s="1"/>
  <c r="KF63" i="23" s="1"/>
  <c r="CA63" i="23" a="1"/>
  <c r="CA63" i="23" s="1"/>
  <c r="JW63" i="23" s="1"/>
  <c r="BQ63" i="23" a="1"/>
  <c r="BQ63" i="23" s="1"/>
  <c r="JM63" i="23" s="1"/>
  <c r="BH63" i="23" a="1"/>
  <c r="BH63" i="23" s="1"/>
  <c r="JD63" i="23" s="1"/>
  <c r="AY63" i="23" a="1"/>
  <c r="AY63" i="23" s="1"/>
  <c r="IU63" i="23" s="1"/>
  <c r="AP63" i="23" a="1"/>
  <c r="AP63" i="23" s="1"/>
  <c r="IL63" i="23" s="1"/>
  <c r="AG63" i="23" a="1"/>
  <c r="AG63" i="23" s="1"/>
  <c r="IC63" i="23" s="1"/>
  <c r="AC63" i="23" a="1"/>
  <c r="AC63" i="23" s="1"/>
  <c r="HY63" i="23" s="1"/>
  <c r="AO63" i="23" a="1"/>
  <c r="AO63" i="23" s="1"/>
  <c r="IK63" i="23" s="1"/>
  <c r="BA63" i="23" a="1"/>
  <c r="BA63" i="23" s="1"/>
  <c r="IW63" i="23" s="1"/>
  <c r="BN63" i="23" a="1"/>
  <c r="BN63" i="23" s="1"/>
  <c r="JJ63" i="23" s="1"/>
  <c r="BY63" i="23" a="1"/>
  <c r="BY63" i="23" s="1"/>
  <c r="JU63" i="23" s="1"/>
  <c r="CL63" i="23" a="1"/>
  <c r="CL63" i="23" s="1"/>
  <c r="KH63" i="23" s="1"/>
  <c r="CY63" i="23" a="1"/>
  <c r="CY63" i="23" s="1"/>
  <c r="KU63" i="23" s="1"/>
  <c r="DJ63" i="23" a="1"/>
  <c r="DJ63" i="23" s="1"/>
  <c r="LF63" i="23" s="1"/>
  <c r="DW63" i="23" a="1"/>
  <c r="DW63" i="23" s="1"/>
  <c r="LS63" i="23" s="1"/>
  <c r="AG55" i="23" a="1"/>
  <c r="AG55" i="23" s="1"/>
  <c r="IC55" i="23" s="1"/>
  <c r="AP55" i="23" a="1"/>
  <c r="AP55" i="23" s="1"/>
  <c r="IL55" i="23" s="1"/>
  <c r="AY55" i="23" a="1"/>
  <c r="AY55" i="23" s="1"/>
  <c r="IU55" i="23" s="1"/>
  <c r="BH55" i="23" a="1"/>
  <c r="BH55" i="23" s="1"/>
  <c r="JD55" i="23" s="1"/>
  <c r="BQ55" i="23" a="1"/>
  <c r="BQ55" i="23" s="1"/>
  <c r="JM55" i="23" s="1"/>
  <c r="CA55" i="23" a="1"/>
  <c r="CA55" i="23" s="1"/>
  <c r="JW55" i="23" s="1"/>
  <c r="CJ55" i="23" a="1"/>
  <c r="CJ55" i="23" s="1"/>
  <c r="KF55" i="23" s="1"/>
  <c r="CS55" i="23" a="1"/>
  <c r="CS55" i="23" s="1"/>
  <c r="KO55" i="23" s="1"/>
  <c r="DB55" i="23" a="1"/>
  <c r="DB55" i="23" s="1"/>
  <c r="KX55" i="23" s="1"/>
  <c r="DK55" i="23" a="1"/>
  <c r="DK55" i="23" s="1"/>
  <c r="LG55" i="23" s="1"/>
  <c r="DT55" i="23" a="1"/>
  <c r="DT55" i="23" s="1"/>
  <c r="LP55" i="23" s="1"/>
  <c r="DU56" i="23" a="1"/>
  <c r="DU56" i="23" s="1"/>
  <c r="LQ56" i="23" s="1"/>
  <c r="DM56" i="23" a="1"/>
  <c r="DM56" i="23" s="1"/>
  <c r="LI56" i="23" s="1"/>
  <c r="DE56" i="23" a="1"/>
  <c r="DE56" i="23" s="1"/>
  <c r="LA56" i="23" s="1"/>
  <c r="CW56" i="23" a="1"/>
  <c r="CW56" i="23" s="1"/>
  <c r="KS56" i="23" s="1"/>
  <c r="CO56" i="23" a="1"/>
  <c r="CO56" i="23" s="1"/>
  <c r="KK56" i="23" s="1"/>
  <c r="CG56" i="23" a="1"/>
  <c r="CG56" i="23" s="1"/>
  <c r="KC56" i="23" s="1"/>
  <c r="BY56" i="23" a="1"/>
  <c r="BY56" i="23" s="1"/>
  <c r="JU56" i="23" s="1"/>
  <c r="BQ56" i="23" a="1"/>
  <c r="BQ56" i="23" s="1"/>
  <c r="JM56" i="23" s="1"/>
  <c r="BI56" i="23" a="1"/>
  <c r="BI56" i="23" s="1"/>
  <c r="JE56" i="23" s="1"/>
  <c r="BA56" i="23" a="1"/>
  <c r="BA56" i="23" s="1"/>
  <c r="IW56" i="23" s="1"/>
  <c r="AS56" i="23" a="1"/>
  <c r="AS56" i="23" s="1"/>
  <c r="IO56" i="23" s="1"/>
  <c r="AK56" i="23" a="1"/>
  <c r="AK56" i="23" s="1"/>
  <c r="IG56" i="23" s="1"/>
  <c r="AC56" i="23" a="1"/>
  <c r="AC56" i="23" s="1"/>
  <c r="HY56" i="23" s="1"/>
  <c r="AL56" i="23" a="1"/>
  <c r="AL56" i="23" s="1"/>
  <c r="IH56" i="23" s="1"/>
  <c r="AU56" i="23" a="1"/>
  <c r="AU56" i="23" s="1"/>
  <c r="IQ56" i="23" s="1"/>
  <c r="BD56" i="23" a="1"/>
  <c r="BD56" i="23" s="1"/>
  <c r="IZ56" i="23" s="1"/>
  <c r="BM56" i="23" a="1"/>
  <c r="BM56" i="23" s="1"/>
  <c r="JI56" i="23" s="1"/>
  <c r="BV56" i="23" a="1"/>
  <c r="BV56" i="23" s="1"/>
  <c r="JR56" i="23" s="1"/>
  <c r="CE56" i="23" a="1"/>
  <c r="CE56" i="23" s="1"/>
  <c r="KA56" i="23" s="1"/>
  <c r="CN56" i="23" a="1"/>
  <c r="CN56" i="23" s="1"/>
  <c r="KJ56" i="23" s="1"/>
  <c r="CX56" i="23" a="1"/>
  <c r="CX56" i="23" s="1"/>
  <c r="KT56" i="23" s="1"/>
  <c r="DG56" i="23" a="1"/>
  <c r="DG56" i="23" s="1"/>
  <c r="LC56" i="23" s="1"/>
  <c r="DP56" i="23" a="1"/>
  <c r="DP56" i="23" s="1"/>
  <c r="LL56" i="23" s="1"/>
  <c r="DS58" i="23" a="1"/>
  <c r="DS58" i="23" s="1"/>
  <c r="LO58" i="23" s="1"/>
  <c r="DK58" i="23" a="1"/>
  <c r="DK58" i="23" s="1"/>
  <c r="LG58" i="23" s="1"/>
  <c r="DC58" i="23" a="1"/>
  <c r="DC58" i="23" s="1"/>
  <c r="KY58" i="23" s="1"/>
  <c r="CU58" i="23" a="1"/>
  <c r="CU58" i="23" s="1"/>
  <c r="KQ58" i="23" s="1"/>
  <c r="CM58" i="23" a="1"/>
  <c r="CM58" i="23" s="1"/>
  <c r="KI58" i="23" s="1"/>
  <c r="CE58" i="23" a="1"/>
  <c r="CE58" i="23" s="1"/>
  <c r="KA58" i="23" s="1"/>
  <c r="BW58" i="23" a="1"/>
  <c r="BW58" i="23" s="1"/>
  <c r="JS58" i="23" s="1"/>
  <c r="BO58" i="23" a="1"/>
  <c r="BO58" i="23" s="1"/>
  <c r="JK58" i="23" s="1"/>
  <c r="BG58" i="23" a="1"/>
  <c r="BG58" i="23" s="1"/>
  <c r="JC58" i="23" s="1"/>
  <c r="AY58" i="23" a="1"/>
  <c r="AY58" i="23" s="1"/>
  <c r="IU58" i="23" s="1"/>
  <c r="AQ58" i="23" a="1"/>
  <c r="AQ58" i="23" s="1"/>
  <c r="IM58" i="23" s="1"/>
  <c r="AI58" i="23" a="1"/>
  <c r="AI58" i="23" s="1"/>
  <c r="IE58" i="23" s="1"/>
  <c r="AB58" i="23" a="1"/>
  <c r="AB58" i="23" s="1"/>
  <c r="HX58" i="23" s="1"/>
  <c r="AC58" i="23" a="1"/>
  <c r="AC58" i="23" s="1"/>
  <c r="HY58" i="23" s="1"/>
  <c r="AL58" i="23" a="1"/>
  <c r="AL58" i="23" s="1"/>
  <c r="IH58" i="23" s="1"/>
  <c r="AU58" i="23" a="1"/>
  <c r="AU58" i="23" s="1"/>
  <c r="IQ58" i="23" s="1"/>
  <c r="BD58" i="23" a="1"/>
  <c r="BD58" i="23" s="1"/>
  <c r="IZ58" i="23" s="1"/>
  <c r="BM58" i="23" a="1"/>
  <c r="BM58" i="23" s="1"/>
  <c r="JI58" i="23" s="1"/>
  <c r="BV58" i="23" a="1"/>
  <c r="BV58" i="23" s="1"/>
  <c r="JR58" i="23" s="1"/>
  <c r="CF58" i="23" a="1"/>
  <c r="CF58" i="23" s="1"/>
  <c r="KB58" i="23" s="1"/>
  <c r="CO58" i="23" a="1"/>
  <c r="CO58" i="23" s="1"/>
  <c r="KK58" i="23" s="1"/>
  <c r="CX58" i="23" a="1"/>
  <c r="CX58" i="23" s="1"/>
  <c r="KT58" i="23" s="1"/>
  <c r="DG58" i="23" a="1"/>
  <c r="DG58" i="23" s="1"/>
  <c r="LC58" i="23" s="1"/>
  <c r="DP58" i="23" a="1"/>
  <c r="DP58" i="23" s="1"/>
  <c r="LL58" i="23" s="1"/>
  <c r="AF59" i="23" a="1"/>
  <c r="AF59" i="23" s="1"/>
  <c r="IB59" i="23" s="1"/>
  <c r="AO59" i="23" a="1"/>
  <c r="AO59" i="23" s="1"/>
  <c r="IK59" i="23" s="1"/>
  <c r="AY59" i="23" a="1"/>
  <c r="AY59" i="23" s="1"/>
  <c r="IU59" i="23" s="1"/>
  <c r="BH59" i="23" a="1"/>
  <c r="BH59" i="23" s="1"/>
  <c r="JD59" i="23" s="1"/>
  <c r="BQ59" i="23" a="1"/>
  <c r="BQ59" i="23" s="1"/>
  <c r="JM59" i="23" s="1"/>
  <c r="BZ59" i="23" a="1"/>
  <c r="BZ59" i="23" s="1"/>
  <c r="JV59" i="23" s="1"/>
  <c r="CI59" i="23" a="1"/>
  <c r="CI59" i="23" s="1"/>
  <c r="KE59" i="23" s="1"/>
  <c r="CR59" i="23" a="1"/>
  <c r="CR59" i="23" s="1"/>
  <c r="KN59" i="23" s="1"/>
  <c r="DA59" i="23" a="1"/>
  <c r="DA59" i="23" s="1"/>
  <c r="KW59" i="23" s="1"/>
  <c r="DK59" i="23" a="1"/>
  <c r="DK59" i="23" s="1"/>
  <c r="LG59" i="23" s="1"/>
  <c r="DT59" i="23" a="1"/>
  <c r="DT59" i="23" s="1"/>
  <c r="LP59" i="23" s="1"/>
  <c r="AB60" i="23" a="1"/>
  <c r="AB60" i="23" s="1"/>
  <c r="HX60" i="23" s="1"/>
  <c r="AJ60" i="23" a="1"/>
  <c r="AJ60" i="23" s="1"/>
  <c r="IF60" i="23" s="1"/>
  <c r="AS60" i="23" a="1"/>
  <c r="AS60" i="23" s="1"/>
  <c r="IO60" i="23" s="1"/>
  <c r="BB60" i="23" a="1"/>
  <c r="BB60" i="23" s="1"/>
  <c r="IX60" i="23" s="1"/>
  <c r="BK60" i="23" a="1"/>
  <c r="BK60" i="23" s="1"/>
  <c r="JG60" i="23" s="1"/>
  <c r="BT60" i="23" a="1"/>
  <c r="BT60" i="23" s="1"/>
  <c r="JP60" i="23" s="1"/>
  <c r="CD60" i="23" a="1"/>
  <c r="CD60" i="23" s="1"/>
  <c r="JZ60" i="23" s="1"/>
  <c r="CN60" i="23" a="1"/>
  <c r="CN60" i="23" s="1"/>
  <c r="KJ60" i="23" s="1"/>
  <c r="CX60" i="23" a="1"/>
  <c r="CX60" i="23" s="1"/>
  <c r="KT60" i="23" s="1"/>
  <c r="DJ60" i="23" a="1"/>
  <c r="DJ60" i="23" s="1"/>
  <c r="LF60" i="23" s="1"/>
  <c r="AB61" i="23" a="1"/>
  <c r="AB61" i="23" s="1"/>
  <c r="HX61" i="23" s="1"/>
  <c r="AK61" i="23" a="1"/>
  <c r="AK61" i="23" s="1"/>
  <c r="IG61" i="23" s="1"/>
  <c r="AU61" i="23" a="1"/>
  <c r="AU61" i="23" s="1"/>
  <c r="IQ61" i="23" s="1"/>
  <c r="BF61" i="23" a="1"/>
  <c r="BF61" i="23" s="1"/>
  <c r="JB61" i="23" s="1"/>
  <c r="BP61" i="23" a="1"/>
  <c r="BP61" i="23" s="1"/>
  <c r="JL61" i="23" s="1"/>
  <c r="BZ61" i="23" a="1"/>
  <c r="BZ61" i="23" s="1"/>
  <c r="JV61" i="23" s="1"/>
  <c r="CL61" i="23" a="1"/>
  <c r="CL61" i="23" s="1"/>
  <c r="KH61" i="23" s="1"/>
  <c r="CX61" i="23" a="1"/>
  <c r="CX61" i="23" s="1"/>
  <c r="KT61" i="23" s="1"/>
  <c r="DJ61" i="23" a="1"/>
  <c r="DJ61" i="23" s="1"/>
  <c r="LF61" i="23" s="1"/>
  <c r="AE63" i="23" a="1"/>
  <c r="AE63" i="23" s="1"/>
  <c r="IA63" i="23" s="1"/>
  <c r="AQ63" i="23" a="1"/>
  <c r="AQ63" i="23" s="1"/>
  <c r="IM63" i="23" s="1"/>
  <c r="BD63" i="23" a="1"/>
  <c r="BD63" i="23" s="1"/>
  <c r="IZ63" i="23" s="1"/>
  <c r="BO63" i="23" a="1"/>
  <c r="BO63" i="23" s="1"/>
  <c r="JK63" i="23" s="1"/>
  <c r="CB63" i="23" a="1"/>
  <c r="CB63" i="23" s="1"/>
  <c r="JX63" i="23" s="1"/>
  <c r="CN63" i="23" a="1"/>
  <c r="CN63" i="23" s="1"/>
  <c r="KJ63" i="23" s="1"/>
  <c r="CZ63" i="23" a="1"/>
  <c r="CZ63" i="23" s="1"/>
  <c r="KV63" i="23" s="1"/>
  <c r="DL63" i="23" a="1"/>
  <c r="DL63" i="23" s="1"/>
  <c r="LH63" i="23" s="1"/>
  <c r="DQ60" i="23" a="1"/>
  <c r="DQ60" i="23" s="1"/>
  <c r="LM60" i="23" s="1"/>
  <c r="DI60" i="23" a="1"/>
  <c r="DI60" i="23" s="1"/>
  <c r="LE60" i="23" s="1"/>
  <c r="DA60" i="23" a="1"/>
  <c r="DA60" i="23" s="1"/>
  <c r="KW60" i="23" s="1"/>
  <c r="CS60" i="23" a="1"/>
  <c r="CS60" i="23" s="1"/>
  <c r="KO60" i="23" s="1"/>
  <c r="CK60" i="23" a="1"/>
  <c r="CK60" i="23" s="1"/>
  <c r="KG60" i="23" s="1"/>
  <c r="CC60" i="23" a="1"/>
  <c r="CC60" i="23" s="1"/>
  <c r="JY60" i="23" s="1"/>
  <c r="BU60" i="23" a="1"/>
  <c r="BU60" i="23" s="1"/>
  <c r="JQ60" i="23" s="1"/>
  <c r="BM60" i="23" a="1"/>
  <c r="BM60" i="23" s="1"/>
  <c r="JI60" i="23" s="1"/>
  <c r="BE60" i="23" a="1"/>
  <c r="BE60" i="23" s="1"/>
  <c r="JA60" i="23" s="1"/>
  <c r="AW60" i="23" a="1"/>
  <c r="AW60" i="23" s="1"/>
  <c r="IS60" i="23" s="1"/>
  <c r="AO60" i="23" a="1"/>
  <c r="AO60" i="23" s="1"/>
  <c r="IK60" i="23" s="1"/>
  <c r="AG60" i="23" a="1"/>
  <c r="AG60" i="23" s="1"/>
  <c r="IC60" i="23" s="1"/>
  <c r="DR60" i="23" a="1"/>
  <c r="DR60" i="23" s="1"/>
  <c r="LN60" i="23" s="1"/>
  <c r="DH60" i="23" a="1"/>
  <c r="DH60" i="23" s="1"/>
  <c r="LD60" i="23" s="1"/>
  <c r="CY60" i="23" a="1"/>
  <c r="CY60" i="23" s="1"/>
  <c r="KU60" i="23" s="1"/>
  <c r="CP60" i="23" a="1"/>
  <c r="CP60" i="23" s="1"/>
  <c r="KL60" i="23" s="1"/>
  <c r="CG60" i="23" a="1"/>
  <c r="CG60" i="23" s="1"/>
  <c r="KC60" i="23" s="1"/>
  <c r="AK60" i="23" a="1"/>
  <c r="AK60" i="23" s="1"/>
  <c r="IG60" i="23" s="1"/>
  <c r="AT60" i="23" a="1"/>
  <c r="AT60" i="23" s="1"/>
  <c r="IP60" i="23" s="1"/>
  <c r="BC60" i="23" a="1"/>
  <c r="BC60" i="23" s="1"/>
  <c r="IY60" i="23" s="1"/>
  <c r="BL60" i="23" a="1"/>
  <c r="BL60" i="23" s="1"/>
  <c r="JH60" i="23" s="1"/>
  <c r="BV60" i="23" a="1"/>
  <c r="BV60" i="23" s="1"/>
  <c r="JR60" i="23" s="1"/>
  <c r="CE60" i="23" a="1"/>
  <c r="CE60" i="23" s="1"/>
  <c r="KA60" i="23" s="1"/>
  <c r="CO60" i="23" a="1"/>
  <c r="CO60" i="23" s="1"/>
  <c r="KK60" i="23" s="1"/>
  <c r="CZ60" i="23" a="1"/>
  <c r="CZ60" i="23" s="1"/>
  <c r="KV60" i="23" s="1"/>
  <c r="DK60" i="23" a="1"/>
  <c r="DK60" i="23" s="1"/>
  <c r="LG60" i="23" s="1"/>
  <c r="DU60" i="23" a="1"/>
  <c r="DU60" i="23" s="1"/>
  <c r="LQ60" i="23" s="1"/>
  <c r="DP61" i="23" a="1"/>
  <c r="DP61" i="23" s="1"/>
  <c r="LL61" i="23" s="1"/>
  <c r="DH61" i="23" a="1"/>
  <c r="DH61" i="23" s="1"/>
  <c r="LD61" i="23" s="1"/>
  <c r="CZ61" i="23" a="1"/>
  <c r="CZ61" i="23" s="1"/>
  <c r="KV61" i="23" s="1"/>
  <c r="CR61" i="23" a="1"/>
  <c r="CR61" i="23" s="1"/>
  <c r="KN61" i="23" s="1"/>
  <c r="CJ61" i="23" a="1"/>
  <c r="CJ61" i="23" s="1"/>
  <c r="KF61" i="23" s="1"/>
  <c r="CB61" i="23" a="1"/>
  <c r="CB61" i="23" s="1"/>
  <c r="JX61" i="23" s="1"/>
  <c r="BT61" i="23" a="1"/>
  <c r="BT61" i="23" s="1"/>
  <c r="JP61" i="23" s="1"/>
  <c r="BL61" i="23" a="1"/>
  <c r="BL61" i="23" s="1"/>
  <c r="JH61" i="23" s="1"/>
  <c r="BD61" i="23" a="1"/>
  <c r="BD61" i="23" s="1"/>
  <c r="IZ61" i="23" s="1"/>
  <c r="AV61" i="23" a="1"/>
  <c r="AV61" i="23" s="1"/>
  <c r="IR61" i="23" s="1"/>
  <c r="AN61" i="23" a="1"/>
  <c r="AN61" i="23" s="1"/>
  <c r="IJ61" i="23" s="1"/>
  <c r="AF61" i="23" a="1"/>
  <c r="AF61" i="23" s="1"/>
  <c r="IB61" i="23" s="1"/>
  <c r="DO61" i="23" a="1"/>
  <c r="DO61" i="23" s="1"/>
  <c r="LK61" i="23" s="1"/>
  <c r="DF61" i="23" a="1"/>
  <c r="DF61" i="23" s="1"/>
  <c r="LB61" i="23" s="1"/>
  <c r="CW61" i="23" a="1"/>
  <c r="CW61" i="23" s="1"/>
  <c r="KS61" i="23" s="1"/>
  <c r="CN61" i="23" a="1"/>
  <c r="CN61" i="23" s="1"/>
  <c r="KJ61" i="23" s="1"/>
  <c r="DU61" i="23" a="1"/>
  <c r="DU61" i="23" s="1"/>
  <c r="LQ61" i="23" s="1"/>
  <c r="DL61" i="23" a="1"/>
  <c r="DL61" i="23" s="1"/>
  <c r="LH61" i="23" s="1"/>
  <c r="DC61" i="23" a="1"/>
  <c r="DC61" i="23" s="1"/>
  <c r="KY61" i="23" s="1"/>
  <c r="CT61" i="23" a="1"/>
  <c r="CT61" i="23" s="1"/>
  <c r="KP61" i="23" s="1"/>
  <c r="CK61" i="23" a="1"/>
  <c r="CK61" i="23" s="1"/>
  <c r="KG61" i="23" s="1"/>
  <c r="CA61" i="23" a="1"/>
  <c r="CA61" i="23" s="1"/>
  <c r="JW61" i="23" s="1"/>
  <c r="BR61" i="23" a="1"/>
  <c r="BR61" i="23" s="1"/>
  <c r="JN61" i="23" s="1"/>
  <c r="BI61" i="23" a="1"/>
  <c r="BI61" i="23" s="1"/>
  <c r="JE61" i="23" s="1"/>
  <c r="AZ61" i="23" a="1"/>
  <c r="AZ61" i="23" s="1"/>
  <c r="IV61" i="23" s="1"/>
  <c r="AQ61" i="23" a="1"/>
  <c r="AQ61" i="23" s="1"/>
  <c r="IM61" i="23" s="1"/>
  <c r="AH61" i="23" a="1"/>
  <c r="AH61" i="23" s="1"/>
  <c r="ID61" i="23" s="1"/>
  <c r="AL61" i="23" a="1"/>
  <c r="AL61" i="23" s="1"/>
  <c r="IH61" i="23" s="1"/>
  <c r="AW61" i="23" a="1"/>
  <c r="AW61" i="23" s="1"/>
  <c r="IS61" i="23" s="1"/>
  <c r="BG61" i="23" a="1"/>
  <c r="BG61" i="23" s="1"/>
  <c r="JC61" i="23" s="1"/>
  <c r="BQ61" i="23" a="1"/>
  <c r="BQ61" i="23" s="1"/>
  <c r="JM61" i="23" s="1"/>
  <c r="CC61" i="23" a="1"/>
  <c r="CC61" i="23" s="1"/>
  <c r="JY61" i="23" s="1"/>
  <c r="CM61" i="23" a="1"/>
  <c r="CM61" i="23" s="1"/>
  <c r="KI61" i="23" s="1"/>
  <c r="CY61" i="23" a="1"/>
  <c r="CY61" i="23" s="1"/>
  <c r="KU61" i="23" s="1"/>
  <c r="DK61" i="23" a="1"/>
  <c r="DK61" i="23" s="1"/>
  <c r="LG61" i="23" s="1"/>
  <c r="DW61" i="23" a="1"/>
  <c r="DW61" i="23" s="1"/>
  <c r="LS61" i="23" s="1"/>
  <c r="AI55" i="23" a="1"/>
  <c r="AI55" i="23" s="1"/>
  <c r="IE55" i="23" s="1"/>
  <c r="AR55" i="23" a="1"/>
  <c r="AR55" i="23" s="1"/>
  <c r="IN55" i="23" s="1"/>
  <c r="BA55" i="23" a="1"/>
  <c r="BA55" i="23" s="1"/>
  <c r="IW55" i="23" s="1"/>
  <c r="BK55" i="23" a="1"/>
  <c r="BK55" i="23" s="1"/>
  <c r="JG55" i="23" s="1"/>
  <c r="BT55" i="23" a="1"/>
  <c r="BT55" i="23" s="1"/>
  <c r="JP55" i="23" s="1"/>
  <c r="CC55" i="23" a="1"/>
  <c r="CC55" i="23" s="1"/>
  <c r="JY55" i="23" s="1"/>
  <c r="CL55" i="23" a="1"/>
  <c r="CL55" i="23" s="1"/>
  <c r="KH55" i="23" s="1"/>
  <c r="CU55" i="23" a="1"/>
  <c r="CU55" i="23" s="1"/>
  <c r="KQ55" i="23" s="1"/>
  <c r="DD55" i="23" a="1"/>
  <c r="DD55" i="23" s="1"/>
  <c r="KZ55" i="23" s="1"/>
  <c r="DM55" i="23" a="1"/>
  <c r="DM55" i="23" s="1"/>
  <c r="LI55" i="23" s="1"/>
  <c r="DW55" i="23" a="1"/>
  <c r="DW55" i="23" s="1"/>
  <c r="LS55" i="23" s="1"/>
  <c r="AE56" i="23" a="1"/>
  <c r="AE56" i="23" s="1"/>
  <c r="IA56" i="23" s="1"/>
  <c r="AN56" i="23" a="1"/>
  <c r="AN56" i="23" s="1"/>
  <c r="IJ56" i="23" s="1"/>
  <c r="AW56" i="23" a="1"/>
  <c r="AW56" i="23" s="1"/>
  <c r="IS56" i="23" s="1"/>
  <c r="BF56" i="23" a="1"/>
  <c r="BF56" i="23" s="1"/>
  <c r="JB56" i="23" s="1"/>
  <c r="BO56" i="23" a="1"/>
  <c r="BO56" i="23" s="1"/>
  <c r="JK56" i="23" s="1"/>
  <c r="BX56" i="23" a="1"/>
  <c r="BX56" i="23" s="1"/>
  <c r="JT56" i="23" s="1"/>
  <c r="CH56" i="23" a="1"/>
  <c r="CH56" i="23" s="1"/>
  <c r="KD56" i="23" s="1"/>
  <c r="CQ56" i="23" a="1"/>
  <c r="CQ56" i="23" s="1"/>
  <c r="KM56" i="23" s="1"/>
  <c r="CZ56" i="23" a="1"/>
  <c r="CZ56" i="23" s="1"/>
  <c r="KV56" i="23" s="1"/>
  <c r="DI56" i="23" a="1"/>
  <c r="DI56" i="23" s="1"/>
  <c r="LE56" i="23" s="1"/>
  <c r="DR56" i="23" a="1"/>
  <c r="DR56" i="23" s="1"/>
  <c r="LN56" i="23" s="1"/>
  <c r="AE58" i="23" a="1"/>
  <c r="AE58" i="23" s="1"/>
  <c r="IA58" i="23" s="1"/>
  <c r="AN58" i="23" a="1"/>
  <c r="AN58" i="23" s="1"/>
  <c r="IJ58" i="23" s="1"/>
  <c r="AW58" i="23" a="1"/>
  <c r="AW58" i="23" s="1"/>
  <c r="IS58" i="23" s="1"/>
  <c r="BF58" i="23" a="1"/>
  <c r="BF58" i="23" s="1"/>
  <c r="JB58" i="23" s="1"/>
  <c r="BP58" i="23" a="1"/>
  <c r="BP58" i="23" s="1"/>
  <c r="JL58" i="23" s="1"/>
  <c r="BY58" i="23" a="1"/>
  <c r="BY58" i="23" s="1"/>
  <c r="JU58" i="23" s="1"/>
  <c r="CH58" i="23" a="1"/>
  <c r="CH58" i="23" s="1"/>
  <c r="KD58" i="23" s="1"/>
  <c r="CQ58" i="23" a="1"/>
  <c r="CQ58" i="23" s="1"/>
  <c r="KM58" i="23" s="1"/>
  <c r="CZ58" i="23" a="1"/>
  <c r="CZ58" i="23" s="1"/>
  <c r="KV58" i="23" s="1"/>
  <c r="DI58" i="23" a="1"/>
  <c r="DI58" i="23" s="1"/>
  <c r="LE58" i="23" s="1"/>
  <c r="DR58" i="23" a="1"/>
  <c r="DR58" i="23" s="1"/>
  <c r="LN58" i="23" s="1"/>
  <c r="AI59" i="23" a="1"/>
  <c r="AI59" i="23" s="1"/>
  <c r="IE59" i="23" s="1"/>
  <c r="AR59" i="23" a="1"/>
  <c r="AR59" i="23" s="1"/>
  <c r="IN59" i="23" s="1"/>
  <c r="BA59" i="23" a="1"/>
  <c r="BA59" i="23" s="1"/>
  <c r="IW59" i="23" s="1"/>
  <c r="BJ59" i="23" a="1"/>
  <c r="BJ59" i="23" s="1"/>
  <c r="JF59" i="23" s="1"/>
  <c r="BS59" i="23" a="1"/>
  <c r="BS59" i="23" s="1"/>
  <c r="JO59" i="23" s="1"/>
  <c r="CB59" i="23" a="1"/>
  <c r="CB59" i="23" s="1"/>
  <c r="JX59" i="23" s="1"/>
  <c r="CK59" i="23" a="1"/>
  <c r="CK59" i="23" s="1"/>
  <c r="KG59" i="23" s="1"/>
  <c r="CU59" i="23" a="1"/>
  <c r="CU59" i="23" s="1"/>
  <c r="KQ59" i="23" s="1"/>
  <c r="DD59" i="23" a="1"/>
  <c r="DD59" i="23" s="1"/>
  <c r="KZ59" i="23" s="1"/>
  <c r="DM59" i="23" a="1"/>
  <c r="DM59" i="23" s="1"/>
  <c r="LI59" i="23" s="1"/>
  <c r="DV59" i="23" a="1"/>
  <c r="DV59" i="23" s="1"/>
  <c r="LR59" i="23" s="1"/>
  <c r="AC60" i="23" a="1"/>
  <c r="AC60" i="23" s="1"/>
  <c r="HY60" i="23" s="1"/>
  <c r="AL60" i="23" a="1"/>
  <c r="AL60" i="23" s="1"/>
  <c r="IH60" i="23" s="1"/>
  <c r="AU60" i="23" a="1"/>
  <c r="AU60" i="23" s="1"/>
  <c r="IQ60" i="23" s="1"/>
  <c r="BD60" i="23" a="1"/>
  <c r="BD60" i="23" s="1"/>
  <c r="IZ60" i="23" s="1"/>
  <c r="BN60" i="23" a="1"/>
  <c r="BN60" i="23" s="1"/>
  <c r="JJ60" i="23" s="1"/>
  <c r="BW60" i="23" a="1"/>
  <c r="BW60" i="23" s="1"/>
  <c r="JS60" i="23" s="1"/>
  <c r="CF60" i="23" a="1"/>
  <c r="CF60" i="23" s="1"/>
  <c r="KB60" i="23" s="1"/>
  <c r="CQ60" i="23" a="1"/>
  <c r="CQ60" i="23" s="1"/>
  <c r="KM60" i="23" s="1"/>
  <c r="DB60" i="23" a="1"/>
  <c r="DB60" i="23" s="1"/>
  <c r="KX60" i="23" s="1"/>
  <c r="DL60" i="23" a="1"/>
  <c r="DL60" i="23" s="1"/>
  <c r="LH60" i="23" s="1"/>
  <c r="DV60" i="23" a="1"/>
  <c r="DV60" i="23" s="1"/>
  <c r="LR60" i="23" s="1"/>
  <c r="AC61" i="23" a="1"/>
  <c r="AC61" i="23" s="1"/>
  <c r="HY61" i="23" s="1"/>
  <c r="AM61" i="23" a="1"/>
  <c r="AM61" i="23" s="1"/>
  <c r="II61" i="23" s="1"/>
  <c r="AX61" i="23" a="1"/>
  <c r="AX61" i="23" s="1"/>
  <c r="IT61" i="23" s="1"/>
  <c r="BH61" i="23" a="1"/>
  <c r="BH61" i="23" s="1"/>
  <c r="JD61" i="23" s="1"/>
  <c r="BS61" i="23" a="1"/>
  <c r="BS61" i="23" s="1"/>
  <c r="JO61" i="23" s="1"/>
  <c r="CD61" i="23" a="1"/>
  <c r="CD61" i="23" s="1"/>
  <c r="JZ61" i="23" s="1"/>
  <c r="CO61" i="23" a="1"/>
  <c r="CO61" i="23" s="1"/>
  <c r="KK61" i="23" s="1"/>
  <c r="DA61" i="23" a="1"/>
  <c r="DA61" i="23" s="1"/>
  <c r="KW61" i="23" s="1"/>
  <c r="DM61" i="23" a="1"/>
  <c r="DM61" i="23" s="1"/>
  <c r="LI61" i="23" s="1"/>
  <c r="AH63" i="23" a="1"/>
  <c r="AH63" i="23" s="1"/>
  <c r="ID63" i="23" s="1"/>
  <c r="AU63" i="23" a="1"/>
  <c r="AU63" i="23" s="1"/>
  <c r="IQ63" i="23" s="1"/>
  <c r="BF63" i="23" a="1"/>
  <c r="BF63" i="23" s="1"/>
  <c r="JB63" i="23" s="1"/>
  <c r="BS63" i="23" a="1"/>
  <c r="BS63" i="23" s="1"/>
  <c r="JO63" i="23" s="1"/>
  <c r="CE63" i="23" a="1"/>
  <c r="CE63" i="23" s="1"/>
  <c r="KA63" i="23" s="1"/>
  <c r="CQ63" i="23" a="1"/>
  <c r="CQ63" i="23" s="1"/>
  <c r="KM63" i="23" s="1"/>
  <c r="DC63" i="23" a="1"/>
  <c r="DC63" i="23" s="1"/>
  <c r="KY63" i="23" s="1"/>
  <c r="DP63" i="23" a="1"/>
  <c r="DP63" i="23" s="1"/>
  <c r="LL63" i="23" s="1"/>
  <c r="AS55" i="23" a="1"/>
  <c r="AS55" i="23" s="1"/>
  <c r="IO55" i="23" s="1"/>
  <c r="BC55" i="23" a="1"/>
  <c r="BC55" i="23" s="1"/>
  <c r="IY55" i="23" s="1"/>
  <c r="BL55" i="23" a="1"/>
  <c r="BL55" i="23" s="1"/>
  <c r="JH55" i="23" s="1"/>
  <c r="BU55" i="23" a="1"/>
  <c r="BU55" i="23" s="1"/>
  <c r="JQ55" i="23" s="1"/>
  <c r="CD55" i="23" a="1"/>
  <c r="CD55" i="23" s="1"/>
  <c r="JZ55" i="23" s="1"/>
  <c r="CM55" i="23" a="1"/>
  <c r="CM55" i="23" s="1"/>
  <c r="KI55" i="23" s="1"/>
  <c r="CV55" i="23" a="1"/>
  <c r="CV55" i="23" s="1"/>
  <c r="KR55" i="23" s="1"/>
  <c r="DE55" i="23" a="1"/>
  <c r="DE55" i="23" s="1"/>
  <c r="LA55" i="23" s="1"/>
  <c r="AO56" i="23" a="1"/>
  <c r="AO56" i="23" s="1"/>
  <c r="IK56" i="23" s="1"/>
  <c r="AX56" i="23" a="1"/>
  <c r="AX56" i="23" s="1"/>
  <c r="IT56" i="23" s="1"/>
  <c r="BG56" i="23" a="1"/>
  <c r="BG56" i="23" s="1"/>
  <c r="JC56" i="23" s="1"/>
  <c r="BP56" i="23" a="1"/>
  <c r="BP56" i="23" s="1"/>
  <c r="JL56" i="23" s="1"/>
  <c r="BZ56" i="23" a="1"/>
  <c r="BZ56" i="23" s="1"/>
  <c r="JV56" i="23" s="1"/>
  <c r="CI56" i="23" a="1"/>
  <c r="CI56" i="23" s="1"/>
  <c r="KE56" i="23" s="1"/>
  <c r="CR56" i="23" a="1"/>
  <c r="CR56" i="23" s="1"/>
  <c r="KN56" i="23" s="1"/>
  <c r="DA56" i="23" a="1"/>
  <c r="DA56" i="23" s="1"/>
  <c r="KW56" i="23" s="1"/>
  <c r="DJ56" i="23" a="1"/>
  <c r="DJ56" i="23" s="1"/>
  <c r="LF56" i="23" s="1"/>
  <c r="DS56" i="23" a="1"/>
  <c r="DS56" i="23" s="1"/>
  <c r="LO56" i="23" s="1"/>
  <c r="AF58" i="23" a="1"/>
  <c r="AF58" i="23" s="1"/>
  <c r="IB58" i="23" s="1"/>
  <c r="AO58" i="23" a="1"/>
  <c r="AO58" i="23" s="1"/>
  <c r="IK58" i="23" s="1"/>
  <c r="AX58" i="23" a="1"/>
  <c r="AX58" i="23" s="1"/>
  <c r="IT58" i="23" s="1"/>
  <c r="BH58" i="23" a="1"/>
  <c r="BH58" i="23" s="1"/>
  <c r="JD58" i="23" s="1"/>
  <c r="BQ58" i="23" a="1"/>
  <c r="BQ58" i="23" s="1"/>
  <c r="JM58" i="23" s="1"/>
  <c r="BZ58" i="23" a="1"/>
  <c r="BZ58" i="23" s="1"/>
  <c r="JV58" i="23" s="1"/>
  <c r="CI58" i="23" a="1"/>
  <c r="CI58" i="23" s="1"/>
  <c r="KE58" i="23" s="1"/>
  <c r="CR58" i="23" a="1"/>
  <c r="CR58" i="23" s="1"/>
  <c r="KN58" i="23" s="1"/>
  <c r="DA58" i="23" a="1"/>
  <c r="DA58" i="23" s="1"/>
  <c r="KW58" i="23" s="1"/>
  <c r="DJ58" i="23" a="1"/>
  <c r="DJ58" i="23" s="1"/>
  <c r="LF58" i="23" s="1"/>
  <c r="DT58" i="23" a="1"/>
  <c r="DT58" i="23" s="1"/>
  <c r="LP58" i="23" s="1"/>
  <c r="AB59" i="23" a="1"/>
  <c r="AB59" i="23" s="1"/>
  <c r="HX59" i="23" s="1"/>
  <c r="AJ59" i="23" a="1"/>
  <c r="AJ59" i="23" s="1"/>
  <c r="IF59" i="23" s="1"/>
  <c r="AS59" i="23" a="1"/>
  <c r="AS59" i="23" s="1"/>
  <c r="IO59" i="23" s="1"/>
  <c r="BB59" i="23" a="1"/>
  <c r="BB59" i="23" s="1"/>
  <c r="IX59" i="23" s="1"/>
  <c r="BK59" i="23" a="1"/>
  <c r="BK59" i="23" s="1"/>
  <c r="JG59" i="23" s="1"/>
  <c r="BT59" i="23" a="1"/>
  <c r="BT59" i="23" s="1"/>
  <c r="JP59" i="23" s="1"/>
  <c r="CC59" i="23" a="1"/>
  <c r="CC59" i="23" s="1"/>
  <c r="JY59" i="23" s="1"/>
  <c r="CM59" i="23" a="1"/>
  <c r="CM59" i="23" s="1"/>
  <c r="KI59" i="23" s="1"/>
  <c r="CV59" i="23" a="1"/>
  <c r="CV59" i="23" s="1"/>
  <c r="KR59" i="23" s="1"/>
  <c r="DE59" i="23" a="1"/>
  <c r="DE59" i="23" s="1"/>
  <c r="LA59" i="23" s="1"/>
  <c r="DN59" i="23" a="1"/>
  <c r="DN59" i="23" s="1"/>
  <c r="LJ59" i="23" s="1"/>
  <c r="AD60" i="23" a="1"/>
  <c r="AD60" i="23" s="1"/>
  <c r="HZ60" i="23" s="1"/>
  <c r="AM60" i="23" a="1"/>
  <c r="AM60" i="23" s="1"/>
  <c r="II60" i="23" s="1"/>
  <c r="AV60" i="23" a="1"/>
  <c r="AV60" i="23" s="1"/>
  <c r="IR60" i="23" s="1"/>
  <c r="BF60" i="23" a="1"/>
  <c r="BF60" i="23" s="1"/>
  <c r="JB60" i="23" s="1"/>
  <c r="BO60" i="23" a="1"/>
  <c r="BO60" i="23" s="1"/>
  <c r="JK60" i="23" s="1"/>
  <c r="BX60" i="23" a="1"/>
  <c r="BX60" i="23" s="1"/>
  <c r="JT60" i="23" s="1"/>
  <c r="CH60" i="23" a="1"/>
  <c r="CH60" i="23" s="1"/>
  <c r="KD60" i="23" s="1"/>
  <c r="CR60" i="23" a="1"/>
  <c r="CR60" i="23" s="1"/>
  <c r="KN60" i="23" s="1"/>
  <c r="DC60" i="23" a="1"/>
  <c r="DC60" i="23" s="1"/>
  <c r="KY60" i="23" s="1"/>
  <c r="DM60" i="23" a="1"/>
  <c r="DM60" i="23" s="1"/>
  <c r="LI60" i="23" s="1"/>
  <c r="DW60" i="23" a="1"/>
  <c r="DW60" i="23" s="1"/>
  <c r="LS60" i="23" s="1"/>
  <c r="AD61" i="23" a="1"/>
  <c r="AD61" i="23" s="1"/>
  <c r="HZ61" i="23" s="1"/>
  <c r="AO61" i="23" a="1"/>
  <c r="AO61" i="23" s="1"/>
  <c r="IK61" i="23" s="1"/>
  <c r="AY61" i="23" a="1"/>
  <c r="AY61" i="23" s="1"/>
  <c r="IU61" i="23" s="1"/>
  <c r="BJ61" i="23" a="1"/>
  <c r="BJ61" i="23" s="1"/>
  <c r="JF61" i="23" s="1"/>
  <c r="BU61" i="23" a="1"/>
  <c r="BU61" i="23" s="1"/>
  <c r="JQ61" i="23" s="1"/>
  <c r="CE61" i="23" a="1"/>
  <c r="CE61" i="23" s="1"/>
  <c r="KA61" i="23" s="1"/>
  <c r="CP61" i="23" a="1"/>
  <c r="CP61" i="23" s="1"/>
  <c r="KL61" i="23" s="1"/>
  <c r="DB61" i="23" a="1"/>
  <c r="DB61" i="23" s="1"/>
  <c r="KX61" i="23" s="1"/>
  <c r="DN61" i="23" a="1"/>
  <c r="DN61" i="23" s="1"/>
  <c r="LJ61" i="23" s="1"/>
  <c r="AI63" i="23" a="1"/>
  <c r="AI63" i="23" s="1"/>
  <c r="IE63" i="23" s="1"/>
  <c r="AV63" i="23" a="1"/>
  <c r="AV63" i="23" s="1"/>
  <c r="IR63" i="23" s="1"/>
  <c r="BG63" i="23" a="1"/>
  <c r="BG63" i="23" s="1"/>
  <c r="JC63" i="23" s="1"/>
  <c r="BT63" i="23" a="1"/>
  <c r="BT63" i="23" s="1"/>
  <c r="JP63" i="23" s="1"/>
  <c r="CF63" i="23" a="1"/>
  <c r="CF63" i="23" s="1"/>
  <c r="KB63" i="23" s="1"/>
  <c r="CR63" i="23" a="1"/>
  <c r="CR63" i="23" s="1"/>
  <c r="KN63" i="23" s="1"/>
  <c r="DD63" i="23" a="1"/>
  <c r="DD63" i="23" s="1"/>
  <c r="KZ63" i="23" s="1"/>
  <c r="DQ63" i="23" a="1"/>
  <c r="DQ63" i="23" s="1"/>
  <c r="LM63" i="23" s="1"/>
  <c r="DV55" i="23" a="1"/>
  <c r="DV55" i="23" s="1"/>
  <c r="LR55" i="23" s="1"/>
  <c r="DN55" i="23" a="1"/>
  <c r="DN55" i="23" s="1"/>
  <c r="LJ55" i="23" s="1"/>
  <c r="DF55" i="23" a="1"/>
  <c r="DF55" i="23" s="1"/>
  <c r="LB55" i="23" s="1"/>
  <c r="CX55" i="23" a="1"/>
  <c r="CX55" i="23" s="1"/>
  <c r="KT55" i="23" s="1"/>
  <c r="CP55" i="23" a="1"/>
  <c r="CP55" i="23" s="1"/>
  <c r="KL55" i="23" s="1"/>
  <c r="CH55" i="23" a="1"/>
  <c r="CH55" i="23" s="1"/>
  <c r="KD55" i="23" s="1"/>
  <c r="BZ55" i="23" a="1"/>
  <c r="BZ55" i="23" s="1"/>
  <c r="JV55" i="23" s="1"/>
  <c r="BR55" i="23" a="1"/>
  <c r="BR55" i="23" s="1"/>
  <c r="JN55" i="23" s="1"/>
  <c r="BJ55" i="23" a="1"/>
  <c r="BJ55" i="23" s="1"/>
  <c r="JF55" i="23" s="1"/>
  <c r="BB55" i="23" a="1"/>
  <c r="BB55" i="23" s="1"/>
  <c r="IX55" i="23" s="1"/>
  <c r="AT55" i="23" a="1"/>
  <c r="AT55" i="23" s="1"/>
  <c r="IP55" i="23" s="1"/>
  <c r="AL55" i="23" a="1"/>
  <c r="AL55" i="23" s="1"/>
  <c r="IH55" i="23" s="1"/>
  <c r="AD55" i="23" a="1"/>
  <c r="AD55" i="23" s="1"/>
  <c r="HZ55" i="23" s="1"/>
  <c r="AK55" i="23" a="1"/>
  <c r="AK55" i="23" s="1"/>
  <c r="IG55" i="23" s="1"/>
  <c r="AU55" i="23" a="1"/>
  <c r="AU55" i="23" s="1"/>
  <c r="IQ55" i="23" s="1"/>
  <c r="BD55" i="23" a="1"/>
  <c r="BD55" i="23" s="1"/>
  <c r="IZ55" i="23" s="1"/>
  <c r="BM55" i="23" a="1"/>
  <c r="BM55" i="23" s="1"/>
  <c r="JI55" i="23" s="1"/>
  <c r="BV55" i="23" a="1"/>
  <c r="BV55" i="23" s="1"/>
  <c r="JR55" i="23" s="1"/>
  <c r="CE55" i="23" a="1"/>
  <c r="CE55" i="23" s="1"/>
  <c r="KA55" i="23" s="1"/>
  <c r="CN55" i="23" a="1"/>
  <c r="CN55" i="23" s="1"/>
  <c r="KJ55" i="23" s="1"/>
  <c r="CW55" i="23" a="1"/>
  <c r="CW55" i="23" s="1"/>
  <c r="KS55" i="23" s="1"/>
  <c r="DG55" i="23" a="1"/>
  <c r="DG55" i="23" s="1"/>
  <c r="LC55" i="23" s="1"/>
  <c r="DP55" i="23" a="1"/>
  <c r="DP55" i="23" s="1"/>
  <c r="LL55" i="23" s="1"/>
  <c r="AG56" i="23" a="1"/>
  <c r="AG56" i="23" s="1"/>
  <c r="IC56" i="23" s="1"/>
  <c r="AP56" i="23" a="1"/>
  <c r="AP56" i="23" s="1"/>
  <c r="IL56" i="23" s="1"/>
  <c r="AY56" i="23" a="1"/>
  <c r="AY56" i="23" s="1"/>
  <c r="IU56" i="23" s="1"/>
  <c r="BH56" i="23" a="1"/>
  <c r="BH56" i="23" s="1"/>
  <c r="JD56" i="23" s="1"/>
  <c r="BR56" i="23" a="1"/>
  <c r="BR56" i="23" s="1"/>
  <c r="JN56" i="23" s="1"/>
  <c r="CA56" i="23" a="1"/>
  <c r="CA56" i="23" s="1"/>
  <c r="JW56" i="23" s="1"/>
  <c r="CJ56" i="23" a="1"/>
  <c r="CJ56" i="23" s="1"/>
  <c r="KF56" i="23" s="1"/>
  <c r="CS56" i="23" a="1"/>
  <c r="CS56" i="23" s="1"/>
  <c r="KO56" i="23" s="1"/>
  <c r="DB56" i="23" a="1"/>
  <c r="DB56" i="23" s="1"/>
  <c r="KX56" i="23" s="1"/>
  <c r="DK56" i="23" a="1"/>
  <c r="DK56" i="23" s="1"/>
  <c r="LG56" i="23" s="1"/>
  <c r="DT56" i="23" a="1"/>
  <c r="DT56" i="23" s="1"/>
  <c r="LP56" i="23" s="1"/>
  <c r="AG58" i="23" a="1"/>
  <c r="AG58" i="23" s="1"/>
  <c r="IC58" i="23" s="1"/>
  <c r="AP58" i="23" a="1"/>
  <c r="AP58" i="23" s="1"/>
  <c r="IL58" i="23" s="1"/>
  <c r="AZ58" i="23" a="1"/>
  <c r="AZ58" i="23" s="1"/>
  <c r="IV58" i="23" s="1"/>
  <c r="BI58" i="23" a="1"/>
  <c r="BI58" i="23" s="1"/>
  <c r="JE58" i="23" s="1"/>
  <c r="BR58" i="23" a="1"/>
  <c r="BR58" i="23" s="1"/>
  <c r="JN58" i="23" s="1"/>
  <c r="CA58" i="23" a="1"/>
  <c r="CA58" i="23" s="1"/>
  <c r="JW58" i="23" s="1"/>
  <c r="CJ58" i="23" a="1"/>
  <c r="CJ58" i="23" s="1"/>
  <c r="KF58" i="23" s="1"/>
  <c r="CS58" i="23" a="1"/>
  <c r="CS58" i="23" s="1"/>
  <c r="KO58" i="23" s="1"/>
  <c r="DB58" i="23" a="1"/>
  <c r="DB58" i="23" s="1"/>
  <c r="KX58" i="23" s="1"/>
  <c r="DL58" i="23" a="1"/>
  <c r="DL58" i="23" s="1"/>
  <c r="LH58" i="23" s="1"/>
  <c r="DU58" i="23" a="1"/>
  <c r="DU58" i="23" s="1"/>
  <c r="LQ58" i="23" s="1"/>
  <c r="DR59" i="23" a="1"/>
  <c r="DR59" i="23" s="1"/>
  <c r="LN59" i="23" s="1"/>
  <c r="DJ59" i="23" a="1"/>
  <c r="DJ59" i="23" s="1"/>
  <c r="LF59" i="23" s="1"/>
  <c r="DB59" i="23" a="1"/>
  <c r="DB59" i="23" s="1"/>
  <c r="KX59" i="23" s="1"/>
  <c r="CT59" i="23" a="1"/>
  <c r="CT59" i="23" s="1"/>
  <c r="KP59" i="23" s="1"/>
  <c r="CL59" i="23" a="1"/>
  <c r="CL59" i="23" s="1"/>
  <c r="KH59" i="23" s="1"/>
  <c r="CD59" i="23" a="1"/>
  <c r="CD59" i="23" s="1"/>
  <c r="JZ59" i="23" s="1"/>
  <c r="BV59" i="23" a="1"/>
  <c r="BV59" i="23" s="1"/>
  <c r="JR59" i="23" s="1"/>
  <c r="BN59" i="23" a="1"/>
  <c r="BN59" i="23" s="1"/>
  <c r="JJ59" i="23" s="1"/>
  <c r="BF59" i="23" a="1"/>
  <c r="BF59" i="23" s="1"/>
  <c r="JB59" i="23" s="1"/>
  <c r="AX59" i="23" a="1"/>
  <c r="AX59" i="23" s="1"/>
  <c r="IT59" i="23" s="1"/>
  <c r="AP59" i="23" a="1"/>
  <c r="AP59" i="23" s="1"/>
  <c r="IL59" i="23" s="1"/>
  <c r="AH59" i="23" a="1"/>
  <c r="AH59" i="23" s="1"/>
  <c r="ID59" i="23" s="1"/>
  <c r="AK59" i="23" a="1"/>
  <c r="AK59" i="23" s="1"/>
  <c r="IG59" i="23" s="1"/>
  <c r="AT59" i="23" a="1"/>
  <c r="AT59" i="23" s="1"/>
  <c r="IP59" i="23" s="1"/>
  <c r="BC59" i="23" a="1"/>
  <c r="BC59" i="23" s="1"/>
  <c r="IY59" i="23" s="1"/>
  <c r="BL59" i="23" a="1"/>
  <c r="BL59" i="23" s="1"/>
  <c r="JH59" i="23" s="1"/>
  <c r="BU59" i="23" a="1"/>
  <c r="BU59" i="23" s="1"/>
  <c r="JQ59" i="23" s="1"/>
  <c r="CE59" i="23" a="1"/>
  <c r="CE59" i="23" s="1"/>
  <c r="KA59" i="23" s="1"/>
  <c r="CN59" i="23" a="1"/>
  <c r="CN59" i="23" s="1"/>
  <c r="KJ59" i="23" s="1"/>
  <c r="CW59" i="23" a="1"/>
  <c r="CW59" i="23" s="1"/>
  <c r="KS59" i="23" s="1"/>
  <c r="DF59" i="23" a="1"/>
  <c r="DF59" i="23" s="1"/>
  <c r="LB59" i="23" s="1"/>
  <c r="DO59" i="23" a="1"/>
  <c r="DO59" i="23" s="1"/>
  <c r="LK59" i="23" s="1"/>
  <c r="AE60" i="23" a="1"/>
  <c r="AE60" i="23" s="1"/>
  <c r="IA60" i="23" s="1"/>
  <c r="AN60" i="23" a="1"/>
  <c r="AN60" i="23" s="1"/>
  <c r="IJ60" i="23" s="1"/>
  <c r="AX60" i="23" a="1"/>
  <c r="AX60" i="23" s="1"/>
  <c r="IT60" i="23" s="1"/>
  <c r="BG60" i="23" a="1"/>
  <c r="BG60" i="23" s="1"/>
  <c r="JC60" i="23" s="1"/>
  <c r="BP60" i="23" a="1"/>
  <c r="BP60" i="23" s="1"/>
  <c r="JL60" i="23" s="1"/>
  <c r="BY60" i="23" a="1"/>
  <c r="BY60" i="23" s="1"/>
  <c r="JU60" i="23" s="1"/>
  <c r="CI60" i="23" a="1"/>
  <c r="CI60" i="23" s="1"/>
  <c r="KE60" i="23" s="1"/>
  <c r="CT60" i="23" a="1"/>
  <c r="CT60" i="23" s="1"/>
  <c r="KP60" i="23" s="1"/>
  <c r="DD60" i="23" a="1"/>
  <c r="DD60" i="23" s="1"/>
  <c r="KZ60" i="23" s="1"/>
  <c r="DN60" i="23" a="1"/>
  <c r="DN60" i="23" s="1"/>
  <c r="LJ60" i="23" s="1"/>
  <c r="AE61" i="23" a="1"/>
  <c r="AE61" i="23" s="1"/>
  <c r="IA61" i="23" s="1"/>
  <c r="AP61" i="23" a="1"/>
  <c r="AP61" i="23" s="1"/>
  <c r="IL61" i="23" s="1"/>
  <c r="BA61" i="23" a="1"/>
  <c r="BA61" i="23" s="1"/>
  <c r="IW61" i="23" s="1"/>
  <c r="BK61" i="23" a="1"/>
  <c r="BK61" i="23" s="1"/>
  <c r="JG61" i="23" s="1"/>
  <c r="BV61" i="23" a="1"/>
  <c r="BV61" i="23" s="1"/>
  <c r="JR61" i="23" s="1"/>
  <c r="CF61" i="23" a="1"/>
  <c r="CF61" i="23" s="1"/>
  <c r="KB61" i="23" s="1"/>
  <c r="CQ61" i="23" a="1"/>
  <c r="CQ61" i="23" s="1"/>
  <c r="KM61" i="23" s="1"/>
  <c r="DD61" i="23" a="1"/>
  <c r="DD61" i="23" s="1"/>
  <c r="KZ61" i="23" s="1"/>
  <c r="DQ61" i="23" a="1"/>
  <c r="DQ61" i="23" s="1"/>
  <c r="LM61" i="23" s="1"/>
  <c r="AK63" i="23" a="1"/>
  <c r="AK63" i="23" s="1"/>
  <c r="IG63" i="23" s="1"/>
  <c r="AW63" i="23" a="1"/>
  <c r="AW63" i="23" s="1"/>
  <c r="IS63" i="23" s="1"/>
  <c r="BI63" i="23" a="1"/>
  <c r="BI63" i="23" s="1"/>
  <c r="JE63" i="23" s="1"/>
  <c r="BV63" i="23" a="1"/>
  <c r="BV63" i="23" s="1"/>
  <c r="JR63" i="23" s="1"/>
  <c r="CG63" i="23" a="1"/>
  <c r="CG63" i="23" s="1"/>
  <c r="KC63" i="23" s="1"/>
  <c r="CT63" i="23" a="1"/>
  <c r="CT63" i="23" s="1"/>
  <c r="KP63" i="23" s="1"/>
  <c r="DG63" i="23" a="1"/>
  <c r="DG63" i="23" s="1"/>
  <c r="LC63" i="23" s="1"/>
  <c r="DR63" i="23" a="1"/>
  <c r="DR63" i="23" s="1"/>
  <c r="LN63" i="23" s="1"/>
  <c r="AC55" i="23" a="1"/>
  <c r="AC55" i="23" s="1"/>
  <c r="HY55" i="23" s="1"/>
  <c r="AM55" i="23" a="1"/>
  <c r="AM55" i="23" s="1"/>
  <c r="II55" i="23" s="1"/>
  <c r="AV55" i="23" a="1"/>
  <c r="AV55" i="23" s="1"/>
  <c r="IR55" i="23" s="1"/>
  <c r="BE55" i="23" a="1"/>
  <c r="BE55" i="23" s="1"/>
  <c r="JA55" i="23" s="1"/>
  <c r="BN55" i="23" a="1"/>
  <c r="BN55" i="23" s="1"/>
  <c r="JJ55" i="23" s="1"/>
  <c r="BW55" i="23" a="1"/>
  <c r="BW55" i="23" s="1"/>
  <c r="JS55" i="23" s="1"/>
  <c r="CF55" i="23" a="1"/>
  <c r="CF55" i="23" s="1"/>
  <c r="KB55" i="23" s="1"/>
  <c r="CO55" i="23" a="1"/>
  <c r="CO55" i="23" s="1"/>
  <c r="KK55" i="23" s="1"/>
  <c r="CY55" i="23" a="1"/>
  <c r="CY55" i="23" s="1"/>
  <c r="KU55" i="23" s="1"/>
  <c r="DH55" i="23" a="1"/>
  <c r="DH55" i="23" s="1"/>
  <c r="LD55" i="23" s="1"/>
  <c r="DQ55" i="23" a="1"/>
  <c r="DQ55" i="23" s="1"/>
  <c r="LM55" i="23" s="1"/>
  <c r="AH56" i="23" a="1"/>
  <c r="AH56" i="23" s="1"/>
  <c r="ID56" i="23" s="1"/>
  <c r="AQ56" i="23" a="1"/>
  <c r="AQ56" i="23" s="1"/>
  <c r="IM56" i="23" s="1"/>
  <c r="AZ56" i="23" a="1"/>
  <c r="AZ56" i="23" s="1"/>
  <c r="IV56" i="23" s="1"/>
  <c r="BJ56" i="23" a="1"/>
  <c r="BJ56" i="23" s="1"/>
  <c r="JF56" i="23" s="1"/>
  <c r="BS56" i="23" a="1"/>
  <c r="BS56" i="23" s="1"/>
  <c r="JO56" i="23" s="1"/>
  <c r="CB56" i="23" a="1"/>
  <c r="CB56" i="23" s="1"/>
  <c r="JX56" i="23" s="1"/>
  <c r="CK56" i="23" a="1"/>
  <c r="CK56" i="23" s="1"/>
  <c r="KG56" i="23" s="1"/>
  <c r="CT56" i="23" a="1"/>
  <c r="CT56" i="23" s="1"/>
  <c r="KP56" i="23" s="1"/>
  <c r="DC56" i="23" a="1"/>
  <c r="DC56" i="23" s="1"/>
  <c r="KY56" i="23" s="1"/>
  <c r="DL56" i="23" a="1"/>
  <c r="DL56" i="23" s="1"/>
  <c r="LH56" i="23" s="1"/>
  <c r="DV56" i="23" a="1"/>
  <c r="DV56" i="23" s="1"/>
  <c r="LR56" i="23" s="1"/>
  <c r="AH58" i="23" a="1"/>
  <c r="AH58" i="23" s="1"/>
  <c r="ID58" i="23" s="1"/>
  <c r="AR58" i="23" a="1"/>
  <c r="AR58" i="23" s="1"/>
  <c r="IN58" i="23" s="1"/>
  <c r="BA58" i="23" a="1"/>
  <c r="BA58" i="23" s="1"/>
  <c r="IW58" i="23" s="1"/>
  <c r="BJ58" i="23" a="1"/>
  <c r="BJ58" i="23" s="1"/>
  <c r="JF58" i="23" s="1"/>
  <c r="BS58" i="23" a="1"/>
  <c r="BS58" i="23" s="1"/>
  <c r="JO58" i="23" s="1"/>
  <c r="CB58" i="23" a="1"/>
  <c r="CB58" i="23" s="1"/>
  <c r="JX58" i="23" s="1"/>
  <c r="CK58" i="23" a="1"/>
  <c r="CK58" i="23" s="1"/>
  <c r="KG58" i="23" s="1"/>
  <c r="CT58" i="23" a="1"/>
  <c r="CT58" i="23" s="1"/>
  <c r="KP58" i="23" s="1"/>
  <c r="DD58" i="23" a="1"/>
  <c r="DD58" i="23" s="1"/>
  <c r="KZ58" i="23" s="1"/>
  <c r="DM58" i="23" a="1"/>
  <c r="DM58" i="23" s="1"/>
  <c r="LI58" i="23" s="1"/>
  <c r="DV58" i="23" a="1"/>
  <c r="DV58" i="23" s="1"/>
  <c r="LR58" i="23" s="1"/>
  <c r="AC59" i="23" a="1"/>
  <c r="AC59" i="23" s="1"/>
  <c r="HY59" i="23" s="1"/>
  <c r="AL59" i="23" a="1"/>
  <c r="AL59" i="23" s="1"/>
  <c r="IH59" i="23" s="1"/>
  <c r="AU59" i="23" a="1"/>
  <c r="AU59" i="23" s="1"/>
  <c r="IQ59" i="23" s="1"/>
  <c r="BD59" i="23" a="1"/>
  <c r="BD59" i="23" s="1"/>
  <c r="IZ59" i="23" s="1"/>
  <c r="BM59" i="23" a="1"/>
  <c r="BM59" i="23" s="1"/>
  <c r="JI59" i="23" s="1"/>
  <c r="BW59" i="23" a="1"/>
  <c r="BW59" i="23" s="1"/>
  <c r="JS59" i="23" s="1"/>
  <c r="CF59" i="23" a="1"/>
  <c r="CF59" i="23" s="1"/>
  <c r="KB59" i="23" s="1"/>
  <c r="CO59" i="23" a="1"/>
  <c r="CO59" i="23" s="1"/>
  <c r="KK59" i="23" s="1"/>
  <c r="CX59" i="23" a="1"/>
  <c r="CX59" i="23" s="1"/>
  <c r="KT59" i="23" s="1"/>
  <c r="DG59" i="23" a="1"/>
  <c r="DG59" i="23" s="1"/>
  <c r="LC59" i="23" s="1"/>
  <c r="DP59" i="23" a="1"/>
  <c r="DP59" i="23" s="1"/>
  <c r="LL59" i="23" s="1"/>
  <c r="AF60" i="23" a="1"/>
  <c r="AF60" i="23" s="1"/>
  <c r="IB60" i="23" s="1"/>
  <c r="AP60" i="23" a="1"/>
  <c r="AP60" i="23" s="1"/>
  <c r="IL60" i="23" s="1"/>
  <c r="AY60" i="23" a="1"/>
  <c r="AY60" i="23" s="1"/>
  <c r="IU60" i="23" s="1"/>
  <c r="BH60" i="23" a="1"/>
  <c r="BH60" i="23" s="1"/>
  <c r="JD60" i="23" s="1"/>
  <c r="BQ60" i="23" a="1"/>
  <c r="BQ60" i="23" s="1"/>
  <c r="JM60" i="23" s="1"/>
  <c r="BZ60" i="23" a="1"/>
  <c r="BZ60" i="23" s="1"/>
  <c r="JV60" i="23" s="1"/>
  <c r="CJ60" i="23" a="1"/>
  <c r="CJ60" i="23" s="1"/>
  <c r="KF60" i="23" s="1"/>
  <c r="CU60" i="23" a="1"/>
  <c r="CU60" i="23" s="1"/>
  <c r="KQ60" i="23" s="1"/>
  <c r="DE60" i="23" a="1"/>
  <c r="DE60" i="23" s="1"/>
  <c r="LA60" i="23" s="1"/>
  <c r="DO60" i="23" a="1"/>
  <c r="DO60" i="23" s="1"/>
  <c r="LK60" i="23" s="1"/>
  <c r="AG61" i="23" a="1"/>
  <c r="AG61" i="23" s="1"/>
  <c r="IC61" i="23" s="1"/>
  <c r="AR61" i="23" a="1"/>
  <c r="AR61" i="23" s="1"/>
  <c r="IN61" i="23" s="1"/>
  <c r="BB61" i="23" a="1"/>
  <c r="BB61" i="23" s="1"/>
  <c r="IX61" i="23" s="1"/>
  <c r="BM61" i="23" a="1"/>
  <c r="BM61" i="23" s="1"/>
  <c r="JI61" i="23" s="1"/>
  <c r="BW61" i="23" a="1"/>
  <c r="BW61" i="23" s="1"/>
  <c r="JS61" i="23" s="1"/>
  <c r="CG61" i="23" a="1"/>
  <c r="CG61" i="23" s="1"/>
  <c r="KC61" i="23" s="1"/>
  <c r="CS61" i="23" a="1"/>
  <c r="CS61" i="23" s="1"/>
  <c r="KO61" i="23" s="1"/>
  <c r="DE61" i="23" a="1"/>
  <c r="DE61" i="23" s="1"/>
  <c r="LA61" i="23" s="1"/>
  <c r="DR61" i="23" a="1"/>
  <c r="DR61" i="23" s="1"/>
  <c r="LN61" i="23" s="1"/>
  <c r="AM63" i="23" a="1"/>
  <c r="AM63" i="23" s="1"/>
  <c r="II63" i="23" s="1"/>
  <c r="AX63" i="23" a="1"/>
  <c r="AX63" i="23" s="1"/>
  <c r="IT63" i="23" s="1"/>
  <c r="BK63" i="23" a="1"/>
  <c r="BK63" i="23" s="1"/>
  <c r="JG63" i="23" s="1"/>
  <c r="BW63" i="23" a="1"/>
  <c r="BW63" i="23" s="1"/>
  <c r="JS63" i="23" s="1"/>
  <c r="CI63" i="23" a="1"/>
  <c r="CI63" i="23" s="1"/>
  <c r="KE63" i="23" s="1"/>
  <c r="CU63" i="23" a="1"/>
  <c r="CU63" i="23" s="1"/>
  <c r="KQ63" i="23" s="1"/>
  <c r="DH63" i="23" a="1"/>
  <c r="DH63" i="23" s="1"/>
  <c r="LD63" i="23" s="1"/>
  <c r="DS63" i="23" a="1"/>
  <c r="DS63" i="23" s="1"/>
  <c r="LO63" i="23" s="1"/>
  <c r="AE55" i="23" a="1"/>
  <c r="AE55" i="23" s="1"/>
  <c r="IA55" i="23" s="1"/>
  <c r="AN55" i="23" a="1"/>
  <c r="AN55" i="23" s="1"/>
  <c r="IJ55" i="23" s="1"/>
  <c r="AW55" i="23" a="1"/>
  <c r="AW55" i="23" s="1"/>
  <c r="IS55" i="23" s="1"/>
  <c r="BF55" i="23" a="1"/>
  <c r="BF55" i="23" s="1"/>
  <c r="JB55" i="23" s="1"/>
  <c r="BO55" i="23" a="1"/>
  <c r="BO55" i="23" s="1"/>
  <c r="JK55" i="23" s="1"/>
  <c r="BX55" i="23" a="1"/>
  <c r="BX55" i="23" s="1"/>
  <c r="JT55" i="23" s="1"/>
  <c r="CG55" i="23" a="1"/>
  <c r="CG55" i="23" s="1"/>
  <c r="KC55" i="23" s="1"/>
  <c r="CQ55" i="23" a="1"/>
  <c r="CQ55" i="23" s="1"/>
  <c r="KM55" i="23" s="1"/>
  <c r="CZ55" i="23" a="1"/>
  <c r="CZ55" i="23" s="1"/>
  <c r="KV55" i="23" s="1"/>
  <c r="DI55" i="23" a="1"/>
  <c r="DI55" i="23" s="1"/>
  <c r="LE55" i="23" s="1"/>
  <c r="DR55" i="23" a="1"/>
  <c r="DR55" i="23" s="1"/>
  <c r="LN55" i="23" s="1"/>
  <c r="AI56" i="23" a="1"/>
  <c r="AI56" i="23" s="1"/>
  <c r="IE56" i="23" s="1"/>
  <c r="AR56" i="23" a="1"/>
  <c r="AR56" i="23" s="1"/>
  <c r="IN56" i="23" s="1"/>
  <c r="BB56" i="23" a="1"/>
  <c r="BB56" i="23" s="1"/>
  <c r="IX56" i="23" s="1"/>
  <c r="BK56" i="23" a="1"/>
  <c r="BK56" i="23" s="1"/>
  <c r="JG56" i="23" s="1"/>
  <c r="BT56" i="23" a="1"/>
  <c r="BT56" i="23" s="1"/>
  <c r="JP56" i="23" s="1"/>
  <c r="CC56" i="23" a="1"/>
  <c r="CC56" i="23" s="1"/>
  <c r="JY56" i="23" s="1"/>
  <c r="CL56" i="23" a="1"/>
  <c r="CL56" i="23" s="1"/>
  <c r="KH56" i="23" s="1"/>
  <c r="CU56" i="23" a="1"/>
  <c r="CU56" i="23" s="1"/>
  <c r="KQ56" i="23" s="1"/>
  <c r="DD56" i="23" a="1"/>
  <c r="DD56" i="23" s="1"/>
  <c r="KZ56" i="23" s="1"/>
  <c r="DN56" i="23" a="1"/>
  <c r="DN56" i="23" s="1"/>
  <c r="LJ56" i="23" s="1"/>
  <c r="DW56" i="23" a="1"/>
  <c r="DW56" i="23" s="1"/>
  <c r="LS56" i="23" s="1"/>
  <c r="AJ58" i="23" a="1"/>
  <c r="AJ58" i="23" s="1"/>
  <c r="IF58" i="23" s="1"/>
  <c r="AS58" i="23" a="1"/>
  <c r="AS58" i="23" s="1"/>
  <c r="IO58" i="23" s="1"/>
  <c r="BB58" i="23" a="1"/>
  <c r="BB58" i="23" s="1"/>
  <c r="IX58" i="23" s="1"/>
  <c r="BK58" i="23" a="1"/>
  <c r="BK58" i="23" s="1"/>
  <c r="JG58" i="23" s="1"/>
  <c r="BT58" i="23" a="1"/>
  <c r="BT58" i="23" s="1"/>
  <c r="JP58" i="23" s="1"/>
  <c r="CC58" i="23" a="1"/>
  <c r="CC58" i="23" s="1"/>
  <c r="JY58" i="23" s="1"/>
  <c r="CL58" i="23" a="1"/>
  <c r="CL58" i="23" s="1"/>
  <c r="KH58" i="23" s="1"/>
  <c r="CV58" i="23" a="1"/>
  <c r="CV58" i="23" s="1"/>
  <c r="KR58" i="23" s="1"/>
  <c r="DE58" i="23" a="1"/>
  <c r="DE58" i="23" s="1"/>
  <c r="LA58" i="23" s="1"/>
  <c r="DN58" i="23" a="1"/>
  <c r="DN58" i="23" s="1"/>
  <c r="LJ58" i="23" s="1"/>
  <c r="DW58" i="23" a="1"/>
  <c r="DW58" i="23" s="1"/>
  <c r="LS58" i="23" s="1"/>
  <c r="AD59" i="23" a="1"/>
  <c r="AD59" i="23" s="1"/>
  <c r="HZ59" i="23" s="1"/>
  <c r="AM59" i="23" a="1"/>
  <c r="AM59" i="23" s="1"/>
  <c r="II59" i="23" s="1"/>
  <c r="AV59" i="23" a="1"/>
  <c r="AV59" i="23" s="1"/>
  <c r="IR59" i="23" s="1"/>
  <c r="BE59" i="23" a="1"/>
  <c r="BE59" i="23" s="1"/>
  <c r="JA59" i="23" s="1"/>
  <c r="BO59" i="23" a="1"/>
  <c r="BO59" i="23" s="1"/>
  <c r="JK59" i="23" s="1"/>
  <c r="BX59" i="23" a="1"/>
  <c r="BX59" i="23" s="1"/>
  <c r="JT59" i="23" s="1"/>
  <c r="CG59" i="23" a="1"/>
  <c r="CG59" i="23" s="1"/>
  <c r="KC59" i="23" s="1"/>
  <c r="CP59" i="23" a="1"/>
  <c r="CP59" i="23" s="1"/>
  <c r="KL59" i="23" s="1"/>
  <c r="CY59" i="23" a="1"/>
  <c r="CY59" i="23" s="1"/>
  <c r="KU59" i="23" s="1"/>
  <c r="DH59" i="23" a="1"/>
  <c r="DH59" i="23" s="1"/>
  <c r="LD59" i="23" s="1"/>
  <c r="DQ59" i="23" a="1"/>
  <c r="DQ59" i="23" s="1"/>
  <c r="LM59" i="23" s="1"/>
  <c r="AH60" i="23" a="1"/>
  <c r="AH60" i="23" s="1"/>
  <c r="ID60" i="23" s="1"/>
  <c r="AQ60" i="23" a="1"/>
  <c r="AQ60" i="23" s="1"/>
  <c r="IM60" i="23" s="1"/>
  <c r="AZ60" i="23" a="1"/>
  <c r="AZ60" i="23" s="1"/>
  <c r="IV60" i="23" s="1"/>
  <c r="BI60" i="23" a="1"/>
  <c r="BI60" i="23" s="1"/>
  <c r="JE60" i="23" s="1"/>
  <c r="BR60" i="23" a="1"/>
  <c r="BR60" i="23" s="1"/>
  <c r="JN60" i="23" s="1"/>
  <c r="CA60" i="23" a="1"/>
  <c r="CA60" i="23" s="1"/>
  <c r="JW60" i="23" s="1"/>
  <c r="CL60" i="23" a="1"/>
  <c r="CL60" i="23" s="1"/>
  <c r="KH60" i="23" s="1"/>
  <c r="CV60" i="23" a="1"/>
  <c r="CV60" i="23" s="1"/>
  <c r="KR60" i="23" s="1"/>
  <c r="DF60" i="23" a="1"/>
  <c r="DF60" i="23" s="1"/>
  <c r="LB60" i="23" s="1"/>
  <c r="DP60" i="23" a="1"/>
  <c r="DP60" i="23" s="1"/>
  <c r="LL60" i="23" s="1"/>
  <c r="AI61" i="23" a="1"/>
  <c r="AI61" i="23" s="1"/>
  <c r="IE61" i="23" s="1"/>
  <c r="AS61" i="23" a="1"/>
  <c r="AS61" i="23" s="1"/>
  <c r="IO61" i="23" s="1"/>
  <c r="BC61" i="23" a="1"/>
  <c r="BC61" i="23" s="1"/>
  <c r="IY61" i="23" s="1"/>
  <c r="BN61" i="23" a="1"/>
  <c r="BN61" i="23" s="1"/>
  <c r="JJ61" i="23" s="1"/>
  <c r="BX61" i="23" a="1"/>
  <c r="BX61" i="23" s="1"/>
  <c r="JT61" i="23" s="1"/>
  <c r="CH61" i="23" a="1"/>
  <c r="CH61" i="23" s="1"/>
  <c r="KD61" i="23" s="1"/>
  <c r="CU61" i="23" a="1"/>
  <c r="CU61" i="23" s="1"/>
  <c r="KQ61" i="23" s="1"/>
  <c r="DG61" i="23" a="1"/>
  <c r="DG61" i="23" s="1"/>
  <c r="LC61" i="23" s="1"/>
  <c r="DS61" i="23" a="1"/>
  <c r="DS61" i="23" s="1"/>
  <c r="LO61" i="23" s="1"/>
  <c r="AN63" i="23" a="1"/>
  <c r="AN63" i="23" s="1"/>
  <c r="IJ63" i="23" s="1"/>
  <c r="AZ63" i="23" a="1"/>
  <c r="AZ63" i="23" s="1"/>
  <c r="IV63" i="23" s="1"/>
  <c r="BM63" i="23" a="1"/>
  <c r="BM63" i="23" s="1"/>
  <c r="JI63" i="23" s="1"/>
  <c r="BX63" i="23" a="1"/>
  <c r="BX63" i="23" s="1"/>
  <c r="JT63" i="23" s="1"/>
  <c r="CK63" i="23" a="1"/>
  <c r="CK63" i="23" s="1"/>
  <c r="KG63" i="23" s="1"/>
  <c r="CW63" i="23" a="1"/>
  <c r="CW63" i="23" s="1"/>
  <c r="KS63" i="23" s="1"/>
  <c r="DI63" i="23" a="1"/>
  <c r="DI63" i="23" s="1"/>
  <c r="LE63" i="23" s="1"/>
  <c r="DU63" i="23" a="1"/>
  <c r="DU63" i="23" s="1"/>
  <c r="LQ63" i="23" s="1"/>
  <c r="DW62" i="23" a="1"/>
  <c r="DW62" i="23" s="1"/>
  <c r="LS62" i="23" s="1"/>
  <c r="DO62" i="23" a="1"/>
  <c r="DO62" i="23" s="1"/>
  <c r="LK62" i="23" s="1"/>
  <c r="DG62" i="23" a="1"/>
  <c r="DG62" i="23" s="1"/>
  <c r="LC62" i="23" s="1"/>
  <c r="CY62" i="23" a="1"/>
  <c r="CY62" i="23" s="1"/>
  <c r="KU62" i="23" s="1"/>
  <c r="CQ62" i="23" a="1"/>
  <c r="CQ62" i="23" s="1"/>
  <c r="KM62" i="23" s="1"/>
  <c r="CI62" i="23" a="1"/>
  <c r="CI62" i="23" s="1"/>
  <c r="KE62" i="23" s="1"/>
  <c r="CA62" i="23" a="1"/>
  <c r="CA62" i="23" s="1"/>
  <c r="JW62" i="23" s="1"/>
  <c r="BS62" i="23" a="1"/>
  <c r="BS62" i="23" s="1"/>
  <c r="JO62" i="23" s="1"/>
  <c r="BK62" i="23" a="1"/>
  <c r="BK62" i="23" s="1"/>
  <c r="JG62" i="23" s="1"/>
  <c r="BC62" i="23" a="1"/>
  <c r="BC62" i="23" s="1"/>
  <c r="IY62" i="23" s="1"/>
  <c r="AU62" i="23" a="1"/>
  <c r="AU62" i="23" s="1"/>
  <c r="IQ62" i="23" s="1"/>
  <c r="AM62" i="23" a="1"/>
  <c r="AM62" i="23" s="1"/>
  <c r="II62" i="23" s="1"/>
  <c r="AE62" i="23" a="1"/>
  <c r="AE62" i="23" s="1"/>
  <c r="IA62" i="23" s="1"/>
  <c r="AK62" i="23" a="1"/>
  <c r="AK62" i="23" s="1"/>
  <c r="IG62" i="23" s="1"/>
  <c r="AT62" i="23" a="1"/>
  <c r="AT62" i="23" s="1"/>
  <c r="IP62" i="23" s="1"/>
  <c r="BD62" i="23" a="1"/>
  <c r="BD62" i="23" s="1"/>
  <c r="IZ62" i="23" s="1"/>
  <c r="BM62" i="23" a="1"/>
  <c r="BM62" i="23" s="1"/>
  <c r="JI62" i="23" s="1"/>
  <c r="BV62" i="23" a="1"/>
  <c r="BV62" i="23" s="1"/>
  <c r="JR62" i="23" s="1"/>
  <c r="CE62" i="23" a="1"/>
  <c r="CE62" i="23" s="1"/>
  <c r="KA62" i="23" s="1"/>
  <c r="CN62" i="23" a="1"/>
  <c r="CN62" i="23" s="1"/>
  <c r="KJ62" i="23" s="1"/>
  <c r="CW62" i="23" a="1"/>
  <c r="CW62" i="23" s="1"/>
  <c r="KS62" i="23" s="1"/>
  <c r="DF62" i="23" a="1"/>
  <c r="DF62" i="23" s="1"/>
  <c r="LB62" i="23" s="1"/>
  <c r="DP62" i="23" a="1"/>
  <c r="DP62" i="23" s="1"/>
  <c r="LL62" i="23" s="1"/>
  <c r="DU64" i="23" a="1"/>
  <c r="DU64" i="23" s="1"/>
  <c r="LQ64" i="23" s="1"/>
  <c r="DM64" i="23" a="1"/>
  <c r="DM64" i="23" s="1"/>
  <c r="LI64" i="23" s="1"/>
  <c r="DE64" i="23" a="1"/>
  <c r="DE64" i="23" s="1"/>
  <c r="LA64" i="23" s="1"/>
  <c r="CW64" i="23" a="1"/>
  <c r="CW64" i="23" s="1"/>
  <c r="KS64" i="23" s="1"/>
  <c r="CO64" i="23" a="1"/>
  <c r="CO64" i="23" s="1"/>
  <c r="KK64" i="23" s="1"/>
  <c r="CG64" i="23" a="1"/>
  <c r="CG64" i="23" s="1"/>
  <c r="KC64" i="23" s="1"/>
  <c r="BY64" i="23" a="1"/>
  <c r="BY64" i="23" s="1"/>
  <c r="JU64" i="23" s="1"/>
  <c r="BQ64" i="23" a="1"/>
  <c r="BQ64" i="23" s="1"/>
  <c r="JM64" i="23" s="1"/>
  <c r="BI64" i="23" a="1"/>
  <c r="BI64" i="23" s="1"/>
  <c r="JE64" i="23" s="1"/>
  <c r="BA64" i="23" a="1"/>
  <c r="BA64" i="23" s="1"/>
  <c r="IW64" i="23" s="1"/>
  <c r="AS64" i="23" a="1"/>
  <c r="AS64" i="23" s="1"/>
  <c r="IO64" i="23" s="1"/>
  <c r="AK64" i="23" a="1"/>
  <c r="AK64" i="23" s="1"/>
  <c r="IG64" i="23" s="1"/>
  <c r="AC64" i="23" a="1"/>
  <c r="AC64" i="23" s="1"/>
  <c r="HY64" i="23" s="1"/>
  <c r="AL64" i="23" a="1"/>
  <c r="AL64" i="23" s="1"/>
  <c r="IH64" i="23" s="1"/>
  <c r="AU64" i="23" a="1"/>
  <c r="AU64" i="23" s="1"/>
  <c r="IQ64" i="23" s="1"/>
  <c r="BD64" i="23" a="1"/>
  <c r="BD64" i="23" s="1"/>
  <c r="IZ64" i="23" s="1"/>
  <c r="BM64" i="23" a="1"/>
  <c r="BM64" i="23" s="1"/>
  <c r="JI64" i="23" s="1"/>
  <c r="BV64" i="23" a="1"/>
  <c r="BV64" i="23" s="1"/>
  <c r="JR64" i="23" s="1"/>
  <c r="CE64" i="23" a="1"/>
  <c r="CE64" i="23" s="1"/>
  <c r="KA64" i="23" s="1"/>
  <c r="CN64" i="23" a="1"/>
  <c r="CN64" i="23" s="1"/>
  <c r="KJ64" i="23" s="1"/>
  <c r="CX64" i="23" a="1"/>
  <c r="CX64" i="23" s="1"/>
  <c r="KT64" i="23" s="1"/>
  <c r="DG64" i="23" a="1"/>
  <c r="DG64" i="23" s="1"/>
  <c r="LC64" i="23" s="1"/>
  <c r="DP64" i="23" a="1"/>
  <c r="DP64" i="23" s="1"/>
  <c r="LL64" i="23" s="1"/>
  <c r="DU66" i="23" a="1"/>
  <c r="DU66" i="23" s="1"/>
  <c r="LQ66" i="23" s="1"/>
  <c r="DM66" i="23" a="1"/>
  <c r="DM66" i="23" s="1"/>
  <c r="LI66" i="23" s="1"/>
  <c r="DE66" i="23" a="1"/>
  <c r="DE66" i="23" s="1"/>
  <c r="LA66" i="23" s="1"/>
  <c r="CW66" i="23" a="1"/>
  <c r="CW66" i="23" s="1"/>
  <c r="KS66" i="23" s="1"/>
  <c r="CO66" i="23" a="1"/>
  <c r="CO66" i="23" s="1"/>
  <c r="KK66" i="23" s="1"/>
  <c r="CG66" i="23" a="1"/>
  <c r="CG66" i="23" s="1"/>
  <c r="KC66" i="23" s="1"/>
  <c r="BY66" i="23" a="1"/>
  <c r="BY66" i="23" s="1"/>
  <c r="JU66" i="23" s="1"/>
  <c r="BQ66" i="23" a="1"/>
  <c r="BQ66" i="23" s="1"/>
  <c r="JM66" i="23" s="1"/>
  <c r="BI66" i="23" a="1"/>
  <c r="BI66" i="23" s="1"/>
  <c r="JE66" i="23" s="1"/>
  <c r="DS66" i="23" a="1"/>
  <c r="DS66" i="23" s="1"/>
  <c r="LO66" i="23" s="1"/>
  <c r="DK66" i="23" a="1"/>
  <c r="DK66" i="23" s="1"/>
  <c r="LG66" i="23" s="1"/>
  <c r="DC66" i="23" a="1"/>
  <c r="DC66" i="23" s="1"/>
  <c r="KY66" i="23" s="1"/>
  <c r="CU66" i="23" a="1"/>
  <c r="CU66" i="23" s="1"/>
  <c r="KQ66" i="23" s="1"/>
  <c r="CM66" i="23" a="1"/>
  <c r="CM66" i="23" s="1"/>
  <c r="KI66" i="23" s="1"/>
  <c r="CE66" i="23" a="1"/>
  <c r="CE66" i="23" s="1"/>
  <c r="KA66" i="23" s="1"/>
  <c r="BW66" i="23" a="1"/>
  <c r="BW66" i="23" s="1"/>
  <c r="JS66" i="23" s="1"/>
  <c r="BO66" i="23" a="1"/>
  <c r="BO66" i="23" s="1"/>
  <c r="JK66" i="23" s="1"/>
  <c r="BG66" i="23" a="1"/>
  <c r="BG66" i="23" s="1"/>
  <c r="JC66" i="23" s="1"/>
  <c r="AY66" i="23" a="1"/>
  <c r="AY66" i="23" s="1"/>
  <c r="IU66" i="23" s="1"/>
  <c r="AQ66" i="23" a="1"/>
  <c r="AQ66" i="23" s="1"/>
  <c r="IM66" i="23" s="1"/>
  <c r="AI66" i="23" a="1"/>
  <c r="AI66" i="23" s="1"/>
  <c r="IE66" i="23" s="1"/>
  <c r="AB66" i="23" a="1"/>
  <c r="AB66" i="23" s="1"/>
  <c r="HX66" i="23" s="1"/>
  <c r="AC66" i="23" a="1"/>
  <c r="AC66" i="23" s="1"/>
  <c r="HY66" i="23" s="1"/>
  <c r="AL66" i="23" a="1"/>
  <c r="AL66" i="23" s="1"/>
  <c r="IH66" i="23" s="1"/>
  <c r="AU66" i="23" a="1"/>
  <c r="AU66" i="23" s="1"/>
  <c r="IQ66" i="23" s="1"/>
  <c r="BD66" i="23" a="1"/>
  <c r="BD66" i="23" s="1"/>
  <c r="IZ66" i="23" s="1"/>
  <c r="BN66" i="23" a="1"/>
  <c r="BN66" i="23" s="1"/>
  <c r="JJ66" i="23" s="1"/>
  <c r="BZ66" i="23" a="1"/>
  <c r="BZ66" i="23" s="1"/>
  <c r="JV66" i="23" s="1"/>
  <c r="CJ66" i="23" a="1"/>
  <c r="CJ66" i="23" s="1"/>
  <c r="KF66" i="23" s="1"/>
  <c r="CT66" i="23" a="1"/>
  <c r="CT66" i="23" s="1"/>
  <c r="KP66" i="23" s="1"/>
  <c r="DF66" i="23" a="1"/>
  <c r="DF66" i="23" s="1"/>
  <c r="LB66" i="23" s="1"/>
  <c r="DP66" i="23" a="1"/>
  <c r="DP66" i="23" s="1"/>
  <c r="LL66" i="23" s="1"/>
  <c r="AJ68" i="23" a="1"/>
  <c r="AJ68" i="23" s="1"/>
  <c r="IF68" i="23" s="1"/>
  <c r="AT68" i="23" a="1"/>
  <c r="AT68" i="23" s="1"/>
  <c r="IP68" i="23" s="1"/>
  <c r="BD68" i="23" a="1"/>
  <c r="BD68" i="23" s="1"/>
  <c r="IZ68" i="23" s="1"/>
  <c r="BP68" i="23" a="1"/>
  <c r="BP68" i="23" s="1"/>
  <c r="JL68" i="23" s="1"/>
  <c r="BZ68" i="23" a="1"/>
  <c r="BZ68" i="23" s="1"/>
  <c r="JV68" i="23" s="1"/>
  <c r="CJ68" i="23" a="1"/>
  <c r="CJ68" i="23" s="1"/>
  <c r="KF68" i="23" s="1"/>
  <c r="CV68" i="23" a="1"/>
  <c r="CV68" i="23" s="1"/>
  <c r="KR68" i="23" s="1"/>
  <c r="DF68" i="23" a="1"/>
  <c r="DF68" i="23" s="1"/>
  <c r="LB68" i="23" s="1"/>
  <c r="AI69" i="23" a="1"/>
  <c r="AI69" i="23" s="1"/>
  <c r="IE69" i="23" s="1"/>
  <c r="AS69" i="23" a="1"/>
  <c r="AS69" i="23" s="1"/>
  <c r="IO69" i="23" s="1"/>
  <c r="BC69" i="23" a="1"/>
  <c r="BC69" i="23" s="1"/>
  <c r="IY69" i="23" s="1"/>
  <c r="BO69" i="23" a="1"/>
  <c r="BO69" i="23" s="1"/>
  <c r="JK69" i="23" s="1"/>
  <c r="BY69" i="23" a="1"/>
  <c r="BY69" i="23" s="1"/>
  <c r="JU69" i="23" s="1"/>
  <c r="CI69" i="23" a="1"/>
  <c r="CI69" i="23" s="1"/>
  <c r="KE69" i="23" s="1"/>
  <c r="CU69" i="23" a="1"/>
  <c r="CU69" i="23" s="1"/>
  <c r="KQ69" i="23" s="1"/>
  <c r="DE69" i="23" a="1"/>
  <c r="DE69" i="23" s="1"/>
  <c r="LA69" i="23" s="1"/>
  <c r="AH70" i="23" a="1"/>
  <c r="AH70" i="23" s="1"/>
  <c r="ID70" i="23" s="1"/>
  <c r="AR70" i="23" a="1"/>
  <c r="AR70" i="23" s="1"/>
  <c r="IN70" i="23" s="1"/>
  <c r="BB70" i="23" a="1"/>
  <c r="BB70" i="23" s="1"/>
  <c r="IX70" i="23" s="1"/>
  <c r="BN70" i="23" a="1"/>
  <c r="BN70" i="23" s="1"/>
  <c r="JJ70" i="23" s="1"/>
  <c r="BZ70" i="23" a="1"/>
  <c r="BZ70" i="23" s="1"/>
  <c r="JV70" i="23" s="1"/>
  <c r="CP70" i="23" a="1"/>
  <c r="CP70" i="23" s="1"/>
  <c r="KL70" i="23" s="1"/>
  <c r="DF70" i="23" a="1"/>
  <c r="DF70" i="23" s="1"/>
  <c r="LB70" i="23" s="1"/>
  <c r="AI70" i="23" a="1"/>
  <c r="AI70" i="23" s="1"/>
  <c r="IE70" i="23" s="1"/>
  <c r="AS70" i="23" a="1"/>
  <c r="AS70" i="23" s="1"/>
  <c r="IO70" i="23" s="1"/>
  <c r="BD70" i="23" a="1"/>
  <c r="BD70" i="23" s="1"/>
  <c r="IZ70" i="23" s="1"/>
  <c r="BO70" i="23" a="1"/>
  <c r="BO70" i="23" s="1"/>
  <c r="JK70" i="23" s="1"/>
  <c r="CB70" i="23" a="1"/>
  <c r="CB70" i="23" s="1"/>
  <c r="JX70" i="23" s="1"/>
  <c r="CR70" i="23" a="1"/>
  <c r="CR70" i="23" s="1"/>
  <c r="KN70" i="23" s="1"/>
  <c r="DH70" i="23" a="1"/>
  <c r="DH70" i="23" s="1"/>
  <c r="LD70" i="23" s="1"/>
  <c r="AJ70" i="23" a="1"/>
  <c r="AJ70" i="23" s="1"/>
  <c r="IF70" i="23" s="1"/>
  <c r="AT70" i="23" a="1"/>
  <c r="AT70" i="23" s="1"/>
  <c r="IP70" i="23" s="1"/>
  <c r="BF70" i="23" a="1"/>
  <c r="BF70" i="23" s="1"/>
  <c r="JB70" i="23" s="1"/>
  <c r="BP70" i="23" a="1"/>
  <c r="BP70" i="23" s="1"/>
  <c r="JL70" i="23" s="1"/>
  <c r="CD70" i="23" a="1"/>
  <c r="CD70" i="23" s="1"/>
  <c r="JZ70" i="23" s="1"/>
  <c r="CT70" i="23" a="1"/>
  <c r="CT70" i="23" s="1"/>
  <c r="KP70" i="23" s="1"/>
  <c r="DJ70" i="23" a="1"/>
  <c r="DJ70" i="23" s="1"/>
  <c r="LF70" i="23" s="1"/>
  <c r="DS62" i="23" a="1"/>
  <c r="DS62" i="23" s="1"/>
  <c r="LO62" i="23" s="1"/>
  <c r="CI64" i="23" a="1"/>
  <c r="CI64" i="23" s="1"/>
  <c r="KE64" i="23" s="1"/>
  <c r="CR64" i="23" a="1"/>
  <c r="CR64" i="23" s="1"/>
  <c r="KN64" i="23" s="1"/>
  <c r="DA64" i="23" a="1"/>
  <c r="DA64" i="23" s="1"/>
  <c r="KW64" i="23" s="1"/>
  <c r="DJ64" i="23" a="1"/>
  <c r="DJ64" i="23" s="1"/>
  <c r="LF64" i="23" s="1"/>
  <c r="DS64" i="23" a="1"/>
  <c r="DS64" i="23" s="1"/>
  <c r="LO64" i="23" s="1"/>
  <c r="BS66" i="23" a="1"/>
  <c r="BS66" i="23" s="1"/>
  <c r="JO66" i="23" s="1"/>
  <c r="CC66" i="23" a="1"/>
  <c r="CC66" i="23" s="1"/>
  <c r="JY66" i="23" s="1"/>
  <c r="CN66" i="23" a="1"/>
  <c r="CN66" i="23" s="1"/>
  <c r="KJ66" i="23" s="1"/>
  <c r="CY66" i="23" a="1"/>
  <c r="CY66" i="23" s="1"/>
  <c r="KU66" i="23" s="1"/>
  <c r="DI66" i="23" a="1"/>
  <c r="DI66" i="23" s="1"/>
  <c r="LE66" i="23" s="1"/>
  <c r="DT66" i="23" a="1"/>
  <c r="DT66" i="23" s="1"/>
  <c r="LP66" i="23" s="1"/>
  <c r="DS68" i="23" a="1"/>
  <c r="DS68" i="23" s="1"/>
  <c r="LO68" i="23" s="1"/>
  <c r="DK68" i="23" a="1"/>
  <c r="DK68" i="23" s="1"/>
  <c r="LG68" i="23" s="1"/>
  <c r="DC68" i="23" a="1"/>
  <c r="DC68" i="23" s="1"/>
  <c r="KY68" i="23" s="1"/>
  <c r="CU68" i="23" a="1"/>
  <c r="CU68" i="23" s="1"/>
  <c r="KQ68" i="23" s="1"/>
  <c r="CM68" i="23" a="1"/>
  <c r="CM68" i="23" s="1"/>
  <c r="KI68" i="23" s="1"/>
  <c r="CE68" i="23" a="1"/>
  <c r="CE68" i="23" s="1"/>
  <c r="KA68" i="23" s="1"/>
  <c r="BW68" i="23" a="1"/>
  <c r="BW68" i="23" s="1"/>
  <c r="JS68" i="23" s="1"/>
  <c r="BO68" i="23" a="1"/>
  <c r="BO68" i="23" s="1"/>
  <c r="JK68" i="23" s="1"/>
  <c r="BG68" i="23" a="1"/>
  <c r="BG68" i="23" s="1"/>
  <c r="JC68" i="23" s="1"/>
  <c r="AY68" i="23" a="1"/>
  <c r="AY68" i="23" s="1"/>
  <c r="IU68" i="23" s="1"/>
  <c r="AQ68" i="23" a="1"/>
  <c r="AQ68" i="23" s="1"/>
  <c r="IM68" i="23" s="1"/>
  <c r="AI68" i="23" a="1"/>
  <c r="AI68" i="23" s="1"/>
  <c r="IE68" i="23" s="1"/>
  <c r="AB68" i="23" a="1"/>
  <c r="AB68" i="23" s="1"/>
  <c r="HX68" i="23" s="1"/>
  <c r="DQ68" i="23" a="1"/>
  <c r="DQ68" i="23" s="1"/>
  <c r="LM68" i="23" s="1"/>
  <c r="DI68" i="23" a="1"/>
  <c r="DI68" i="23" s="1"/>
  <c r="LE68" i="23" s="1"/>
  <c r="DA68" i="23" a="1"/>
  <c r="DA68" i="23" s="1"/>
  <c r="KW68" i="23" s="1"/>
  <c r="CS68" i="23" a="1"/>
  <c r="CS68" i="23" s="1"/>
  <c r="KO68" i="23" s="1"/>
  <c r="CK68" i="23" a="1"/>
  <c r="CK68" i="23" s="1"/>
  <c r="KG68" i="23" s="1"/>
  <c r="CC68" i="23" a="1"/>
  <c r="CC68" i="23" s="1"/>
  <c r="JY68" i="23" s="1"/>
  <c r="BU68" i="23" a="1"/>
  <c r="BU68" i="23" s="1"/>
  <c r="JQ68" i="23" s="1"/>
  <c r="BM68" i="23" a="1"/>
  <c r="BM68" i="23" s="1"/>
  <c r="JI68" i="23" s="1"/>
  <c r="BE68" i="23" a="1"/>
  <c r="BE68" i="23" s="1"/>
  <c r="JA68" i="23" s="1"/>
  <c r="AW68" i="23" a="1"/>
  <c r="AW68" i="23" s="1"/>
  <c r="IS68" i="23" s="1"/>
  <c r="AO68" i="23" a="1"/>
  <c r="AO68" i="23" s="1"/>
  <c r="IK68" i="23" s="1"/>
  <c r="AG68" i="23" a="1"/>
  <c r="AG68" i="23" s="1"/>
  <c r="IC68" i="23" s="1"/>
  <c r="AC68" i="23" a="1"/>
  <c r="AC68" i="23" s="1"/>
  <c r="HY68" i="23" s="1"/>
  <c r="AM68" i="23" a="1"/>
  <c r="AM68" i="23" s="1"/>
  <c r="II68" i="23" s="1"/>
  <c r="AX68" i="23" a="1"/>
  <c r="AX68" i="23" s="1"/>
  <c r="IT68" i="23" s="1"/>
  <c r="BI68" i="23" a="1"/>
  <c r="BI68" i="23" s="1"/>
  <c r="JE68" i="23" s="1"/>
  <c r="BS68" i="23" a="1"/>
  <c r="BS68" i="23" s="1"/>
  <c r="JO68" i="23" s="1"/>
  <c r="CD68" i="23" a="1"/>
  <c r="CD68" i="23" s="1"/>
  <c r="JZ68" i="23" s="1"/>
  <c r="CO68" i="23" a="1"/>
  <c r="CO68" i="23" s="1"/>
  <c r="KK68" i="23" s="1"/>
  <c r="CY68" i="23" a="1"/>
  <c r="CY68" i="23" s="1"/>
  <c r="KU68" i="23" s="1"/>
  <c r="DJ68" i="23" a="1"/>
  <c r="DJ68" i="23" s="1"/>
  <c r="LF68" i="23" s="1"/>
  <c r="DU68" i="23" a="1"/>
  <c r="DU68" i="23" s="1"/>
  <c r="LQ68" i="23" s="1"/>
  <c r="DR69" i="23" a="1"/>
  <c r="DR69" i="23" s="1"/>
  <c r="LN69" i="23" s="1"/>
  <c r="DJ69" i="23" a="1"/>
  <c r="DJ69" i="23" s="1"/>
  <c r="LF69" i="23" s="1"/>
  <c r="DB69" i="23" a="1"/>
  <c r="DB69" i="23" s="1"/>
  <c r="KX69" i="23" s="1"/>
  <c r="CT69" i="23" a="1"/>
  <c r="CT69" i="23" s="1"/>
  <c r="KP69" i="23" s="1"/>
  <c r="CL69" i="23" a="1"/>
  <c r="CL69" i="23" s="1"/>
  <c r="KH69" i="23" s="1"/>
  <c r="CD69" i="23" a="1"/>
  <c r="CD69" i="23" s="1"/>
  <c r="JZ69" i="23" s="1"/>
  <c r="BV69" i="23" a="1"/>
  <c r="BV69" i="23" s="1"/>
  <c r="JR69" i="23" s="1"/>
  <c r="BN69" i="23" a="1"/>
  <c r="BN69" i="23" s="1"/>
  <c r="JJ69" i="23" s="1"/>
  <c r="BF69" i="23" a="1"/>
  <c r="BF69" i="23" s="1"/>
  <c r="JB69" i="23" s="1"/>
  <c r="AX69" i="23" a="1"/>
  <c r="AX69" i="23" s="1"/>
  <c r="IT69" i="23" s="1"/>
  <c r="AP69" i="23" a="1"/>
  <c r="AP69" i="23" s="1"/>
  <c r="IL69" i="23" s="1"/>
  <c r="AH69" i="23" a="1"/>
  <c r="AH69" i="23" s="1"/>
  <c r="ID69" i="23" s="1"/>
  <c r="DP69" i="23" a="1"/>
  <c r="DP69" i="23" s="1"/>
  <c r="LL69" i="23" s="1"/>
  <c r="DH69" i="23" a="1"/>
  <c r="DH69" i="23" s="1"/>
  <c r="LD69" i="23" s="1"/>
  <c r="CZ69" i="23" a="1"/>
  <c r="CZ69" i="23" s="1"/>
  <c r="KV69" i="23" s="1"/>
  <c r="CR69" i="23" a="1"/>
  <c r="CR69" i="23" s="1"/>
  <c r="KN69" i="23" s="1"/>
  <c r="CJ69" i="23" a="1"/>
  <c r="CJ69" i="23" s="1"/>
  <c r="KF69" i="23" s="1"/>
  <c r="CB69" i="23" a="1"/>
  <c r="CB69" i="23" s="1"/>
  <c r="JX69" i="23" s="1"/>
  <c r="BT69" i="23" a="1"/>
  <c r="BT69" i="23" s="1"/>
  <c r="JP69" i="23" s="1"/>
  <c r="BL69" i="23" a="1"/>
  <c r="BL69" i="23" s="1"/>
  <c r="JH69" i="23" s="1"/>
  <c r="BD69" i="23" a="1"/>
  <c r="BD69" i="23" s="1"/>
  <c r="IZ69" i="23" s="1"/>
  <c r="AV69" i="23" a="1"/>
  <c r="AV69" i="23" s="1"/>
  <c r="IR69" i="23" s="1"/>
  <c r="AN69" i="23" a="1"/>
  <c r="AN69" i="23" s="1"/>
  <c r="IJ69" i="23" s="1"/>
  <c r="AF69" i="23" a="1"/>
  <c r="AF69" i="23" s="1"/>
  <c r="IB69" i="23" s="1"/>
  <c r="AL69" i="23" a="1"/>
  <c r="AL69" i="23" s="1"/>
  <c r="IH69" i="23" s="1"/>
  <c r="AW69" i="23" a="1"/>
  <c r="AW69" i="23" s="1"/>
  <c r="IS69" i="23" s="1"/>
  <c r="BH69" i="23" a="1"/>
  <c r="BH69" i="23" s="1"/>
  <c r="JD69" i="23" s="1"/>
  <c r="BR69" i="23" a="1"/>
  <c r="BR69" i="23" s="1"/>
  <c r="JN69" i="23" s="1"/>
  <c r="CC69" i="23" a="1"/>
  <c r="CC69" i="23" s="1"/>
  <c r="JY69" i="23" s="1"/>
  <c r="CN69" i="23" a="1"/>
  <c r="CN69" i="23" s="1"/>
  <c r="KJ69" i="23" s="1"/>
  <c r="CX69" i="23" a="1"/>
  <c r="CX69" i="23" s="1"/>
  <c r="KT69" i="23" s="1"/>
  <c r="DI69" i="23" a="1"/>
  <c r="DI69" i="23" s="1"/>
  <c r="LE69" i="23" s="1"/>
  <c r="DT69" i="23" a="1"/>
  <c r="DT69" i="23" s="1"/>
  <c r="LP69" i="23" s="1"/>
  <c r="AB70" i="23" a="1"/>
  <c r="AB70" i="23" s="1"/>
  <c r="HX70" i="23" s="1"/>
  <c r="AK70" i="23" a="1"/>
  <c r="AK70" i="23" s="1"/>
  <c r="IG70" i="23" s="1"/>
  <c r="AV70" i="23" a="1"/>
  <c r="AV70" i="23" s="1"/>
  <c r="IR70" i="23" s="1"/>
  <c r="BG70" i="23" a="1"/>
  <c r="BG70" i="23" s="1"/>
  <c r="JC70" i="23" s="1"/>
  <c r="BR70" i="23" a="1"/>
  <c r="BR70" i="23" s="1"/>
  <c r="JN70" i="23" s="1"/>
  <c r="CE70" i="23" a="1"/>
  <c r="CE70" i="23" s="1"/>
  <c r="KA70" i="23" s="1"/>
  <c r="CU70" i="23" a="1"/>
  <c r="CU70" i="23" s="1"/>
  <c r="KQ70" i="23" s="1"/>
  <c r="DQ70" i="23" a="1"/>
  <c r="DQ70" i="23" s="1"/>
  <c r="LM70" i="23" s="1"/>
  <c r="DI70" i="23" a="1"/>
  <c r="DI70" i="23" s="1"/>
  <c r="LE70" i="23" s="1"/>
  <c r="DA70" i="23" a="1"/>
  <c r="DA70" i="23" s="1"/>
  <c r="KW70" i="23" s="1"/>
  <c r="CS70" i="23" a="1"/>
  <c r="CS70" i="23" s="1"/>
  <c r="KO70" i="23" s="1"/>
  <c r="CK70" i="23" a="1"/>
  <c r="CK70" i="23" s="1"/>
  <c r="KG70" i="23" s="1"/>
  <c r="CC70" i="23" a="1"/>
  <c r="CC70" i="23" s="1"/>
  <c r="JY70" i="23" s="1"/>
  <c r="BU70" i="23" a="1"/>
  <c r="BU70" i="23" s="1"/>
  <c r="JQ70" i="23" s="1"/>
  <c r="BM70" i="23" a="1"/>
  <c r="BM70" i="23" s="1"/>
  <c r="JI70" i="23" s="1"/>
  <c r="BE70" i="23" a="1"/>
  <c r="BE70" i="23" s="1"/>
  <c r="JA70" i="23" s="1"/>
  <c r="AW70" i="23" a="1"/>
  <c r="AW70" i="23" s="1"/>
  <c r="IS70" i="23" s="1"/>
  <c r="AO70" i="23" a="1"/>
  <c r="AO70" i="23" s="1"/>
  <c r="IK70" i="23" s="1"/>
  <c r="AG70" i="23" a="1"/>
  <c r="AG70" i="23" s="1"/>
  <c r="IC70" i="23" s="1"/>
  <c r="DW70" i="23" a="1"/>
  <c r="DW70" i="23" s="1"/>
  <c r="LS70" i="23" s="1"/>
  <c r="DO70" i="23" a="1"/>
  <c r="DO70" i="23" s="1"/>
  <c r="LK70" i="23" s="1"/>
  <c r="DG70" i="23" a="1"/>
  <c r="DG70" i="23" s="1"/>
  <c r="LC70" i="23" s="1"/>
  <c r="CY70" i="23" a="1"/>
  <c r="CY70" i="23" s="1"/>
  <c r="KU70" i="23" s="1"/>
  <c r="CQ70" i="23" a="1"/>
  <c r="CQ70" i="23" s="1"/>
  <c r="KM70" i="23" s="1"/>
  <c r="CI70" i="23" a="1"/>
  <c r="CI70" i="23" s="1"/>
  <c r="KE70" i="23" s="1"/>
  <c r="CA70" i="23" a="1"/>
  <c r="CA70" i="23" s="1"/>
  <c r="JW70" i="23" s="1"/>
  <c r="BS70" i="23" a="1"/>
  <c r="BS70" i="23" s="1"/>
  <c r="JO70" i="23" s="1"/>
  <c r="BK70" i="23" a="1"/>
  <c r="BK70" i="23" s="1"/>
  <c r="JG70" i="23" s="1"/>
  <c r="BC70" i="23" a="1"/>
  <c r="BC70" i="23" s="1"/>
  <c r="IY70" i="23" s="1"/>
  <c r="AU70" i="23" a="1"/>
  <c r="AU70" i="23" s="1"/>
  <c r="IQ70" i="23" s="1"/>
  <c r="AM70" i="23" a="1"/>
  <c r="AM70" i="23" s="1"/>
  <c r="II70" i="23" s="1"/>
  <c r="AE70" i="23" a="1"/>
  <c r="AE70" i="23" s="1"/>
  <c r="IA70" i="23" s="1"/>
  <c r="DU70" i="23" a="1"/>
  <c r="DU70" i="23" s="1"/>
  <c r="LQ70" i="23" s="1"/>
  <c r="DM70" i="23" a="1"/>
  <c r="DM70" i="23" s="1"/>
  <c r="LI70" i="23" s="1"/>
  <c r="DE70" i="23" a="1"/>
  <c r="DE70" i="23" s="1"/>
  <c r="LA70" i="23" s="1"/>
  <c r="CW70" i="23" a="1"/>
  <c r="CW70" i="23" s="1"/>
  <c r="KS70" i="23" s="1"/>
  <c r="CO70" i="23" a="1"/>
  <c r="CO70" i="23" s="1"/>
  <c r="KK70" i="23" s="1"/>
  <c r="CG70" i="23" a="1"/>
  <c r="CG70" i="23" s="1"/>
  <c r="KC70" i="23" s="1"/>
  <c r="BY70" i="23" a="1"/>
  <c r="BY70" i="23" s="1"/>
  <c r="JU70" i="23" s="1"/>
  <c r="BQ70" i="23" a="1"/>
  <c r="BQ70" i="23" s="1"/>
  <c r="JM70" i="23" s="1"/>
  <c r="DT70" i="23" a="1"/>
  <c r="DT70" i="23" s="1"/>
  <c r="LP70" i="23" s="1"/>
  <c r="DL70" i="23" a="1"/>
  <c r="DL70" i="23" s="1"/>
  <c r="LH70" i="23" s="1"/>
  <c r="DD70" i="23" a="1"/>
  <c r="DD70" i="23" s="1"/>
  <c r="KZ70" i="23" s="1"/>
  <c r="CV70" i="23" a="1"/>
  <c r="CV70" i="23" s="1"/>
  <c r="KR70" i="23" s="1"/>
  <c r="CN70" i="23" a="1"/>
  <c r="CN70" i="23" s="1"/>
  <c r="KJ70" i="23" s="1"/>
  <c r="CF70" i="23" a="1"/>
  <c r="CF70" i="23" s="1"/>
  <c r="KB70" i="23" s="1"/>
  <c r="DS70" i="23" a="1"/>
  <c r="DS70" i="23" s="1"/>
  <c r="LO70" i="23" s="1"/>
  <c r="DK70" i="23" a="1"/>
  <c r="DK70" i="23" s="1"/>
  <c r="LG70" i="23" s="1"/>
  <c r="AL70" i="23" a="1"/>
  <c r="AL70" i="23" s="1"/>
  <c r="IH70" i="23" s="1"/>
  <c r="AX70" i="23" a="1"/>
  <c r="AX70" i="23" s="1"/>
  <c r="IT70" i="23" s="1"/>
  <c r="BH70" i="23" a="1"/>
  <c r="BH70" i="23" s="1"/>
  <c r="JD70" i="23" s="1"/>
  <c r="BT70" i="23" a="1"/>
  <c r="BT70" i="23" s="1"/>
  <c r="JP70" i="23" s="1"/>
  <c r="CH70" i="23" a="1"/>
  <c r="CH70" i="23" s="1"/>
  <c r="KD70" i="23" s="1"/>
  <c r="CX70" i="23" a="1"/>
  <c r="CX70" i="23" s="1"/>
  <c r="KT70" i="23" s="1"/>
  <c r="DP70" i="23" a="1"/>
  <c r="DP70" i="23" s="1"/>
  <c r="LL70" i="23" s="1"/>
  <c r="AC70" i="23" a="1"/>
  <c r="AC70" i="23" s="1"/>
  <c r="HY70" i="23" s="1"/>
  <c r="AN70" i="23" a="1"/>
  <c r="AN70" i="23" s="1"/>
  <c r="IJ70" i="23" s="1"/>
  <c r="AY70" i="23" a="1"/>
  <c r="AY70" i="23" s="1"/>
  <c r="IU70" i="23" s="1"/>
  <c r="BI70" i="23" a="1"/>
  <c r="BI70" i="23" s="1"/>
  <c r="JE70" i="23" s="1"/>
  <c r="BV70" i="23" a="1"/>
  <c r="BV70" i="23" s="1"/>
  <c r="JR70" i="23" s="1"/>
  <c r="CJ70" i="23" a="1"/>
  <c r="CJ70" i="23" s="1"/>
  <c r="KF70" i="23" s="1"/>
  <c r="CZ70" i="23" a="1"/>
  <c r="CZ70" i="23" s="1"/>
  <c r="KV70" i="23" s="1"/>
  <c r="DR70" i="23" a="1"/>
  <c r="DR70" i="23" s="1"/>
  <c r="LN70" i="23" s="1"/>
  <c r="AD70" i="23" a="1"/>
  <c r="AD70" i="23" s="1"/>
  <c r="HZ70" i="23" s="1"/>
  <c r="AP70" i="23" a="1"/>
  <c r="AP70" i="23" s="1"/>
  <c r="IL70" i="23" s="1"/>
  <c r="AZ70" i="23" a="1"/>
  <c r="AZ70" i="23" s="1"/>
  <c r="IV70" i="23" s="1"/>
  <c r="BJ70" i="23" a="1"/>
  <c r="BJ70" i="23" s="1"/>
  <c r="JF70" i="23" s="1"/>
  <c r="BW70" i="23" a="1"/>
  <c r="BW70" i="23" s="1"/>
  <c r="JS70" i="23" s="1"/>
  <c r="CL70" i="23" a="1"/>
  <c r="CL70" i="23" s="1"/>
  <c r="KH70" i="23" s="1"/>
  <c r="DB70" i="23" a="1"/>
  <c r="DB70" i="23" s="1"/>
  <c r="KX70" i="23" s="1"/>
  <c r="DV70" i="23" a="1"/>
  <c r="DV70" i="23" s="1"/>
  <c r="LR70" i="23" s="1"/>
  <c r="DD69" i="23" a="1"/>
  <c r="DD69" i="23" s="1"/>
  <c r="KZ69" i="23" s="1"/>
  <c r="DN69" i="23" a="1"/>
  <c r="DN69" i="23" s="1"/>
  <c r="LJ69" i="23" s="1"/>
  <c r="AF70" i="23" a="1"/>
  <c r="AF70" i="23" s="1"/>
  <c r="IB70" i="23" s="1"/>
  <c r="AQ70" i="23" a="1"/>
  <c r="AQ70" i="23" s="1"/>
  <c r="IM70" i="23" s="1"/>
  <c r="BA70" i="23" a="1"/>
  <c r="BA70" i="23" s="1"/>
  <c r="IW70" i="23" s="1"/>
  <c r="BL70" i="23" a="1"/>
  <c r="BL70" i="23" s="1"/>
  <c r="JH70" i="23" s="1"/>
  <c r="BX70" i="23" a="1"/>
  <c r="BX70" i="23" s="1"/>
  <c r="JT70" i="23" s="1"/>
  <c r="CM70" i="23" a="1"/>
  <c r="CM70" i="23" s="1"/>
  <c r="KI70" i="23" s="1"/>
  <c r="DC70" i="23" a="1"/>
  <c r="DC70" i="23" s="1"/>
  <c r="KY70" i="23" s="1"/>
  <c r="BN71" i="23" a="1"/>
  <c r="BN71" i="23" s="1"/>
  <c r="JJ71" i="23" s="1"/>
  <c r="BV71" i="23" a="1"/>
  <c r="BV71" i="23" s="1"/>
  <c r="JR71" i="23" s="1"/>
  <c r="CD71" i="23" a="1"/>
  <c r="CD71" i="23" s="1"/>
  <c r="JZ71" i="23" s="1"/>
  <c r="CL71" i="23" a="1"/>
  <c r="CL71" i="23" s="1"/>
  <c r="KH71" i="23" s="1"/>
  <c r="CU71" i="23" a="1"/>
  <c r="CU71" i="23" s="1"/>
  <c r="KQ71" i="23" s="1"/>
  <c r="DG71" i="23" a="1"/>
  <c r="DG71" i="23" s="1"/>
  <c r="LC71" i="23" s="1"/>
  <c r="DQ71" i="23" a="1"/>
  <c r="DQ71" i="23" s="1"/>
  <c r="LM71" i="23" s="1"/>
  <c r="AE73" i="23" a="1"/>
  <c r="AE73" i="23" s="1"/>
  <c r="IA73" i="23" s="1"/>
  <c r="AP73" i="23" a="1"/>
  <c r="AP73" i="23" s="1"/>
  <c r="IL73" i="23" s="1"/>
  <c r="BD73" i="23" a="1"/>
  <c r="BD73" i="23" s="1"/>
  <c r="IZ73" i="23" s="1"/>
  <c r="BP73" i="23" a="1"/>
  <c r="BP73" i="23" s="1"/>
  <c r="JL73" i="23" s="1"/>
  <c r="CA73" i="23" a="1"/>
  <c r="CA73" i="23" s="1"/>
  <c r="JW73" i="23" s="1"/>
  <c r="CO73" i="23" a="1"/>
  <c r="CO73" i="23" s="1"/>
  <c r="KK73" i="23" s="1"/>
  <c r="CZ73" i="23" a="1"/>
  <c r="CZ73" i="23" s="1"/>
  <c r="KV73" i="23" s="1"/>
  <c r="DL73" i="23" a="1"/>
  <c r="DL73" i="23" s="1"/>
  <c r="LH73" i="23" s="1"/>
  <c r="AG74" i="23" a="1"/>
  <c r="AG74" i="23" s="1"/>
  <c r="IC74" i="23" s="1"/>
  <c r="AS74" i="23" a="1"/>
  <c r="AS74" i="23" s="1"/>
  <c r="IO74" i="23" s="1"/>
  <c r="BE74" i="23" a="1"/>
  <c r="BE74" i="23" s="1"/>
  <c r="JA74" i="23" s="1"/>
  <c r="BR74" i="23" a="1"/>
  <c r="BR74" i="23" s="1"/>
  <c r="JN74" i="23" s="1"/>
  <c r="CC74" i="23" a="1"/>
  <c r="CC74" i="23" s="1"/>
  <c r="JY74" i="23" s="1"/>
  <c r="CP74" i="23" a="1"/>
  <c r="CP74" i="23" s="1"/>
  <c r="KL74" i="23" s="1"/>
  <c r="DC74" i="23" a="1"/>
  <c r="DC74" i="23" s="1"/>
  <c r="KY74" i="23" s="1"/>
  <c r="DN74" i="23" a="1"/>
  <c r="DN74" i="23" s="1"/>
  <c r="LJ74" i="23" s="1"/>
  <c r="AK76" i="23" a="1"/>
  <c r="AK76" i="23" s="1"/>
  <c r="IG76" i="23" s="1"/>
  <c r="AX76" i="23" a="1"/>
  <c r="AX76" i="23" s="1"/>
  <c r="IT76" i="23" s="1"/>
  <c r="BI76" i="23" a="1"/>
  <c r="BI76" i="23" s="1"/>
  <c r="JE76" i="23" s="1"/>
  <c r="BV76" i="23" a="1"/>
  <c r="BV76" i="23" s="1"/>
  <c r="JR76" i="23" s="1"/>
  <c r="CH76" i="23" a="1"/>
  <c r="CH76" i="23" s="1"/>
  <c r="KD76" i="23" s="1"/>
  <c r="CT76" i="23" a="1"/>
  <c r="CT76" i="23" s="1"/>
  <c r="KP76" i="23" s="1"/>
  <c r="DJ76" i="23" a="1"/>
  <c r="DJ76" i="23" s="1"/>
  <c r="LF76" i="23" s="1"/>
  <c r="CW77" i="23" a="1"/>
  <c r="CW77" i="23" s="1"/>
  <c r="KS77" i="23" s="1"/>
  <c r="AI71" i="23" a="1"/>
  <c r="AI71" i="23" s="1"/>
  <c r="IE71" i="23" s="1"/>
  <c r="AQ71" i="23" a="1"/>
  <c r="AQ71" i="23" s="1"/>
  <c r="IM71" i="23" s="1"/>
  <c r="AY71" i="23" a="1"/>
  <c r="AY71" i="23" s="1"/>
  <c r="IU71" i="23" s="1"/>
  <c r="BG71" i="23" a="1"/>
  <c r="BG71" i="23" s="1"/>
  <c r="JC71" i="23" s="1"/>
  <c r="BO71" i="23" a="1"/>
  <c r="BO71" i="23" s="1"/>
  <c r="JK71" i="23" s="1"/>
  <c r="BW71" i="23" a="1"/>
  <c r="BW71" i="23" s="1"/>
  <c r="JS71" i="23" s="1"/>
  <c r="CE71" i="23" a="1"/>
  <c r="CE71" i="23" s="1"/>
  <c r="KA71" i="23" s="1"/>
  <c r="CM71" i="23" a="1"/>
  <c r="CM71" i="23" s="1"/>
  <c r="KI71" i="23" s="1"/>
  <c r="CX71" i="23" a="1"/>
  <c r="CX71" i="23" s="1"/>
  <c r="KT71" i="23" s="1"/>
  <c r="DH71" i="23" a="1"/>
  <c r="DH71" i="23" s="1"/>
  <c r="LD71" i="23" s="1"/>
  <c r="AF73" i="23" a="1"/>
  <c r="AF73" i="23" s="1"/>
  <c r="IB73" i="23" s="1"/>
  <c r="AS73" i="23" a="1"/>
  <c r="AS73" i="23" s="1"/>
  <c r="IO73" i="23" s="1"/>
  <c r="BE73" i="23" a="1"/>
  <c r="BE73" i="23" s="1"/>
  <c r="JA73" i="23" s="1"/>
  <c r="BQ73" i="23" a="1"/>
  <c r="BQ73" i="23" s="1"/>
  <c r="JM73" i="23" s="1"/>
  <c r="CC73" i="23" a="1"/>
  <c r="CC73" i="23" s="1"/>
  <c r="JY73" i="23" s="1"/>
  <c r="CP73" i="23" a="1"/>
  <c r="CP73" i="23" s="1"/>
  <c r="KL73" i="23" s="1"/>
  <c r="DA73" i="23" a="1"/>
  <c r="DA73" i="23" s="1"/>
  <c r="KW73" i="23" s="1"/>
  <c r="DN73" i="23" a="1"/>
  <c r="DN73" i="23" s="1"/>
  <c r="LJ73" i="23" s="1"/>
  <c r="AI74" i="23" a="1"/>
  <c r="AI74" i="23" s="1"/>
  <c r="IE74" i="23" s="1"/>
  <c r="AT74" i="23" a="1"/>
  <c r="AT74" i="23" s="1"/>
  <c r="IP74" i="23" s="1"/>
  <c r="BH74" i="23" a="1"/>
  <c r="BH74" i="23" s="1"/>
  <c r="JD74" i="23" s="1"/>
  <c r="BS74" i="23" a="1"/>
  <c r="BS74" i="23" s="1"/>
  <c r="JO74" i="23" s="1"/>
  <c r="CE74" i="23" a="1"/>
  <c r="CE74" i="23" s="1"/>
  <c r="KA74" i="23" s="1"/>
  <c r="CR74" i="23" a="1"/>
  <c r="CR74" i="23" s="1"/>
  <c r="KN74" i="23" s="1"/>
  <c r="DD74" i="23" a="1"/>
  <c r="DD74" i="23" s="1"/>
  <c r="KZ74" i="23" s="1"/>
  <c r="DO74" i="23" a="1"/>
  <c r="DO74" i="23" s="1"/>
  <c r="LK74" i="23" s="1"/>
  <c r="AM76" i="23" a="1"/>
  <c r="AM76" i="23" s="1"/>
  <c r="II76" i="23" s="1"/>
  <c r="AY76" i="23" a="1"/>
  <c r="AY76" i="23" s="1"/>
  <c r="IU76" i="23" s="1"/>
  <c r="BJ76" i="23" a="1"/>
  <c r="BJ76" i="23" s="1"/>
  <c r="JF76" i="23" s="1"/>
  <c r="BX76" i="23" a="1"/>
  <c r="BX76" i="23" s="1"/>
  <c r="JT76" i="23" s="1"/>
  <c r="CI76" i="23" a="1"/>
  <c r="CI76" i="23" s="1"/>
  <c r="KE76" i="23" s="1"/>
  <c r="CU76" i="23" a="1"/>
  <c r="CU76" i="23" s="1"/>
  <c r="KQ76" i="23" s="1"/>
  <c r="DK76" i="23" a="1"/>
  <c r="DK76" i="23" s="1"/>
  <c r="LG76" i="23" s="1"/>
  <c r="AR77" i="23" a="1"/>
  <c r="AR77" i="23" s="1"/>
  <c r="IN77" i="23" s="1"/>
  <c r="DF77" i="23" a="1"/>
  <c r="DF77" i="23" s="1"/>
  <c r="LB77" i="23" s="1"/>
  <c r="DU71" i="23" a="1"/>
  <c r="DU71" i="23" s="1"/>
  <c r="LQ71" i="23" s="1"/>
  <c r="DM71" i="23" a="1"/>
  <c r="DM71" i="23" s="1"/>
  <c r="LI71" i="23" s="1"/>
  <c r="DE71" i="23" a="1"/>
  <c r="DE71" i="23" s="1"/>
  <c r="LA71" i="23" s="1"/>
  <c r="CW71" i="23" a="1"/>
  <c r="CW71" i="23" s="1"/>
  <c r="KS71" i="23" s="1"/>
  <c r="CO71" i="23" a="1"/>
  <c r="CO71" i="23" s="1"/>
  <c r="KK71" i="23" s="1"/>
  <c r="DO71" i="23" a="1"/>
  <c r="DO71" i="23" s="1"/>
  <c r="LK71" i="23" s="1"/>
  <c r="DF71" i="23" a="1"/>
  <c r="DF71" i="23" s="1"/>
  <c r="LB71" i="23" s="1"/>
  <c r="CV71" i="23" a="1"/>
  <c r="CV71" i="23" s="1"/>
  <c r="KR71" i="23" s="1"/>
  <c r="AJ71" i="23" a="1"/>
  <c r="AJ71" i="23" s="1"/>
  <c r="IF71" i="23" s="1"/>
  <c r="AR71" i="23" a="1"/>
  <c r="AR71" i="23" s="1"/>
  <c r="IN71" i="23" s="1"/>
  <c r="AZ71" i="23" a="1"/>
  <c r="AZ71" i="23" s="1"/>
  <c r="IV71" i="23" s="1"/>
  <c r="BH71" i="23" a="1"/>
  <c r="BH71" i="23" s="1"/>
  <c r="JD71" i="23" s="1"/>
  <c r="BP71" i="23" a="1"/>
  <c r="BP71" i="23" s="1"/>
  <c r="JL71" i="23" s="1"/>
  <c r="BX71" i="23" a="1"/>
  <c r="BX71" i="23" s="1"/>
  <c r="JT71" i="23" s="1"/>
  <c r="CF71" i="23" a="1"/>
  <c r="CF71" i="23" s="1"/>
  <c r="KB71" i="23" s="1"/>
  <c r="CN71" i="23" a="1"/>
  <c r="CN71" i="23" s="1"/>
  <c r="KJ71" i="23" s="1"/>
  <c r="CY71" i="23" a="1"/>
  <c r="CY71" i="23" s="1"/>
  <c r="KU71" i="23" s="1"/>
  <c r="DI71" i="23" a="1"/>
  <c r="DI71" i="23" s="1"/>
  <c r="LE71" i="23" s="1"/>
  <c r="DS71" i="23" a="1"/>
  <c r="DS71" i="23" s="1"/>
  <c r="LO71" i="23" s="1"/>
  <c r="AG73" i="23" a="1"/>
  <c r="AG73" i="23" s="1"/>
  <c r="IC73" i="23" s="1"/>
  <c r="AU73" i="23" a="1"/>
  <c r="AU73" i="23" s="1"/>
  <c r="IQ73" i="23" s="1"/>
  <c r="BF73" i="23" a="1"/>
  <c r="BF73" i="23" s="1"/>
  <c r="JB73" i="23" s="1"/>
  <c r="BR73" i="23" a="1"/>
  <c r="BR73" i="23" s="1"/>
  <c r="JN73" i="23" s="1"/>
  <c r="CF73" i="23" a="1"/>
  <c r="CF73" i="23" s="1"/>
  <c r="KB73" i="23" s="1"/>
  <c r="CQ73" i="23" a="1"/>
  <c r="CQ73" i="23" s="1"/>
  <c r="KM73" i="23" s="1"/>
  <c r="DB73" i="23" a="1"/>
  <c r="DB73" i="23" s="1"/>
  <c r="KX73" i="23" s="1"/>
  <c r="DP73" i="23" a="1"/>
  <c r="DP73" i="23" s="1"/>
  <c r="LL73" i="23" s="1"/>
  <c r="AJ74" i="23" a="1"/>
  <c r="AJ74" i="23" s="1"/>
  <c r="IF74" i="23" s="1"/>
  <c r="AV74" i="23" a="1"/>
  <c r="AV74" i="23" s="1"/>
  <c r="IR74" i="23" s="1"/>
  <c r="BI74" i="23" a="1"/>
  <c r="BI74" i="23" s="1"/>
  <c r="JE74" i="23" s="1"/>
  <c r="BT74" i="23" a="1"/>
  <c r="BT74" i="23" s="1"/>
  <c r="JP74" i="23" s="1"/>
  <c r="CG74" i="23" a="1"/>
  <c r="CG74" i="23" s="1"/>
  <c r="KC74" i="23" s="1"/>
  <c r="CS74" i="23" a="1"/>
  <c r="CS74" i="23" s="1"/>
  <c r="KO74" i="23" s="1"/>
  <c r="DE74" i="23" a="1"/>
  <c r="DE74" i="23" s="1"/>
  <c r="LA74" i="23" s="1"/>
  <c r="DQ74" i="23" a="1"/>
  <c r="DQ74" i="23" s="1"/>
  <c r="LM74" i="23" s="1"/>
  <c r="AO76" i="23" a="1"/>
  <c r="AO76" i="23" s="1"/>
  <c r="IK76" i="23" s="1"/>
  <c r="AZ76" i="23" a="1"/>
  <c r="AZ76" i="23" s="1"/>
  <c r="IV76" i="23" s="1"/>
  <c r="BM76" i="23" a="1"/>
  <c r="BM76" i="23" s="1"/>
  <c r="JI76" i="23" s="1"/>
  <c r="BY76" i="23" a="1"/>
  <c r="BY76" i="23" s="1"/>
  <c r="JU76" i="23" s="1"/>
  <c r="CK76" i="23" a="1"/>
  <c r="CK76" i="23" s="1"/>
  <c r="KG76" i="23" s="1"/>
  <c r="CW76" i="23" a="1"/>
  <c r="CW76" i="23" s="1"/>
  <c r="KS76" i="23" s="1"/>
  <c r="AT77" i="23" a="1"/>
  <c r="AT77" i="23" s="1"/>
  <c r="IP77" i="23" s="1"/>
  <c r="CG71" i="23" a="1"/>
  <c r="CG71" i="23" s="1"/>
  <c r="KC71" i="23" s="1"/>
  <c r="CP71" i="23" a="1"/>
  <c r="CP71" i="23" s="1"/>
  <c r="KL71" i="23" s="1"/>
  <c r="CZ71" i="23" a="1"/>
  <c r="CZ71" i="23" s="1"/>
  <c r="KV71" i="23" s="1"/>
  <c r="DJ71" i="23" a="1"/>
  <c r="DJ71" i="23" s="1"/>
  <c r="LF71" i="23" s="1"/>
  <c r="DT71" i="23" a="1"/>
  <c r="DT71" i="23" s="1"/>
  <c r="LP71" i="23" s="1"/>
  <c r="AJ73" i="23" a="1"/>
  <c r="AJ73" i="23" s="1"/>
  <c r="IF73" i="23" s="1"/>
  <c r="AV73" i="23" a="1"/>
  <c r="AV73" i="23" s="1"/>
  <c r="IR73" i="23" s="1"/>
  <c r="BH73" i="23" a="1"/>
  <c r="BH73" i="23" s="1"/>
  <c r="JD73" i="23" s="1"/>
  <c r="BT73" i="23" a="1"/>
  <c r="BT73" i="23" s="1"/>
  <c r="JP73" i="23" s="1"/>
  <c r="CG73" i="23" a="1"/>
  <c r="CG73" i="23" s="1"/>
  <c r="KC73" i="23" s="1"/>
  <c r="CR73" i="23" a="1"/>
  <c r="CR73" i="23" s="1"/>
  <c r="KN73" i="23" s="1"/>
  <c r="DE73" i="23" a="1"/>
  <c r="DE73" i="23" s="1"/>
  <c r="LA73" i="23" s="1"/>
  <c r="DQ73" i="23" a="1"/>
  <c r="DQ73" i="23" s="1"/>
  <c r="LM73" i="23" s="1"/>
  <c r="AK74" i="23" a="1"/>
  <c r="AK74" i="23" s="1"/>
  <c r="IG74" i="23" s="1"/>
  <c r="AY74" i="23" a="1"/>
  <c r="AY74" i="23" s="1"/>
  <c r="IU74" i="23" s="1"/>
  <c r="BJ74" i="23" a="1"/>
  <c r="BJ74" i="23" s="1"/>
  <c r="JF74" i="23" s="1"/>
  <c r="BU74" i="23" a="1"/>
  <c r="BU74" i="23" s="1"/>
  <c r="JQ74" i="23" s="1"/>
  <c r="CI74" i="23" a="1"/>
  <c r="CI74" i="23" s="1"/>
  <c r="KE74" i="23" s="1"/>
  <c r="CU74" i="23" a="1"/>
  <c r="CU74" i="23" s="1"/>
  <c r="KQ74" i="23" s="1"/>
  <c r="DF74" i="23" a="1"/>
  <c r="DF74" i="23" s="1"/>
  <c r="LB74" i="23" s="1"/>
  <c r="DT74" i="23" a="1"/>
  <c r="DT74" i="23" s="1"/>
  <c r="LP74" i="23" s="1"/>
  <c r="DP76" i="23" a="1"/>
  <c r="DP76" i="23" s="1"/>
  <c r="LL76" i="23" s="1"/>
  <c r="DH76" i="23" a="1"/>
  <c r="DH76" i="23" s="1"/>
  <c r="LD76" i="23" s="1"/>
  <c r="CZ76" i="23" a="1"/>
  <c r="CZ76" i="23" s="1"/>
  <c r="KV76" i="23" s="1"/>
  <c r="CR76" i="23" a="1"/>
  <c r="CR76" i="23" s="1"/>
  <c r="KN76" i="23" s="1"/>
  <c r="CJ76" i="23" a="1"/>
  <c r="CJ76" i="23" s="1"/>
  <c r="KF76" i="23" s="1"/>
  <c r="CB76" i="23" a="1"/>
  <c r="CB76" i="23" s="1"/>
  <c r="JX76" i="23" s="1"/>
  <c r="BT76" i="23" a="1"/>
  <c r="BT76" i="23" s="1"/>
  <c r="JP76" i="23" s="1"/>
  <c r="BL76" i="23" a="1"/>
  <c r="BL76" i="23" s="1"/>
  <c r="JH76" i="23" s="1"/>
  <c r="BD76" i="23" a="1"/>
  <c r="BD76" i="23" s="1"/>
  <c r="IZ76" i="23" s="1"/>
  <c r="AV76" i="23" a="1"/>
  <c r="AV76" i="23" s="1"/>
  <c r="IR76" i="23" s="1"/>
  <c r="AN76" i="23" a="1"/>
  <c r="AN76" i="23" s="1"/>
  <c r="IJ76" i="23" s="1"/>
  <c r="AF76" i="23" a="1"/>
  <c r="AF76" i="23" s="1"/>
  <c r="IB76" i="23" s="1"/>
  <c r="DR76" i="23" a="1"/>
  <c r="DR76" i="23" s="1"/>
  <c r="LN76" i="23" s="1"/>
  <c r="DI76" i="23" a="1"/>
  <c r="DI76" i="23" s="1"/>
  <c r="LE76" i="23" s="1"/>
  <c r="CY76" i="23" a="1"/>
  <c r="CY76" i="23" s="1"/>
  <c r="KU76" i="23" s="1"/>
  <c r="DQ76" i="23" a="1"/>
  <c r="DQ76" i="23" s="1"/>
  <c r="LM76" i="23" s="1"/>
  <c r="DG76" i="23" a="1"/>
  <c r="DG76" i="23" s="1"/>
  <c r="LC76" i="23" s="1"/>
  <c r="CX76" i="23" a="1"/>
  <c r="CX76" i="23" s="1"/>
  <c r="KT76" i="23" s="1"/>
  <c r="CO76" i="23" a="1"/>
  <c r="CO76" i="23" s="1"/>
  <c r="KK76" i="23" s="1"/>
  <c r="CF76" i="23" a="1"/>
  <c r="CF76" i="23" s="1"/>
  <c r="KB76" i="23" s="1"/>
  <c r="BW76" i="23" a="1"/>
  <c r="BW76" i="23" s="1"/>
  <c r="JS76" i="23" s="1"/>
  <c r="BN76" i="23" a="1"/>
  <c r="BN76" i="23" s="1"/>
  <c r="JJ76" i="23" s="1"/>
  <c r="BE76" i="23" a="1"/>
  <c r="BE76" i="23" s="1"/>
  <c r="JA76" i="23" s="1"/>
  <c r="AU76" i="23" a="1"/>
  <c r="AU76" i="23" s="1"/>
  <c r="IQ76" i="23" s="1"/>
  <c r="AL76" i="23" a="1"/>
  <c r="AL76" i="23" s="1"/>
  <c r="IH76" i="23" s="1"/>
  <c r="AC76" i="23" a="1"/>
  <c r="AC76" i="23" s="1"/>
  <c r="HY76" i="23" s="1"/>
  <c r="DO76" i="23" a="1"/>
  <c r="DO76" i="23" s="1"/>
  <c r="LK76" i="23" s="1"/>
  <c r="DW76" i="23" a="1"/>
  <c r="DW76" i="23" s="1"/>
  <c r="LS76" i="23" s="1"/>
  <c r="DN76" i="23" a="1"/>
  <c r="DN76" i="23" s="1"/>
  <c r="LJ76" i="23" s="1"/>
  <c r="DE76" i="23" a="1"/>
  <c r="DE76" i="23" s="1"/>
  <c r="LA76" i="23" s="1"/>
  <c r="CV76" i="23" a="1"/>
  <c r="CV76" i="23" s="1"/>
  <c r="KR76" i="23" s="1"/>
  <c r="CM76" i="23" a="1"/>
  <c r="CM76" i="23" s="1"/>
  <c r="KI76" i="23" s="1"/>
  <c r="CD76" i="23" a="1"/>
  <c r="CD76" i="23" s="1"/>
  <c r="JZ76" i="23" s="1"/>
  <c r="BU76" i="23" a="1"/>
  <c r="BU76" i="23" s="1"/>
  <c r="JQ76" i="23" s="1"/>
  <c r="BK76" i="23" a="1"/>
  <c r="BK76" i="23" s="1"/>
  <c r="JG76" i="23" s="1"/>
  <c r="BB76" i="23" a="1"/>
  <c r="BB76" i="23" s="1"/>
  <c r="IX76" i="23" s="1"/>
  <c r="AS76" i="23" a="1"/>
  <c r="AS76" i="23" s="1"/>
  <c r="IO76" i="23" s="1"/>
  <c r="AJ76" i="23" a="1"/>
  <c r="AJ76" i="23" s="1"/>
  <c r="IF76" i="23" s="1"/>
  <c r="AB76" i="23" a="1"/>
  <c r="AB76" i="23" s="1"/>
  <c r="HX76" i="23" s="1"/>
  <c r="AD76" i="23" a="1"/>
  <c r="AD76" i="23" s="1"/>
  <c r="HZ76" i="23" s="1"/>
  <c r="AP76" i="23" a="1"/>
  <c r="AP76" i="23" s="1"/>
  <c r="IL76" i="23" s="1"/>
  <c r="BA76" i="23" a="1"/>
  <c r="BA76" i="23" s="1"/>
  <c r="IW76" i="23" s="1"/>
  <c r="BO76" i="23" a="1"/>
  <c r="BO76" i="23" s="1"/>
  <c r="JK76" i="23" s="1"/>
  <c r="BZ76" i="23" a="1"/>
  <c r="BZ76" i="23" s="1"/>
  <c r="JV76" i="23" s="1"/>
  <c r="CL76" i="23" a="1"/>
  <c r="CL76" i="23" s="1"/>
  <c r="KH76" i="23" s="1"/>
  <c r="DA76" i="23" a="1"/>
  <c r="DA76" i="23" s="1"/>
  <c r="KW76" i="23" s="1"/>
  <c r="DM76" i="23" a="1"/>
  <c r="DM76" i="23" s="1"/>
  <c r="LI76" i="23" s="1"/>
  <c r="BD77" i="23" a="1"/>
  <c r="BD77" i="23" s="1"/>
  <c r="IZ77" i="23" s="1"/>
  <c r="AJ49" i="23" a="1"/>
  <c r="AJ49" i="23" s="1"/>
  <c r="IF49" i="23" s="1"/>
  <c r="AR49" i="23" a="1"/>
  <c r="AR49" i="23" s="1"/>
  <c r="IN49" i="23" s="1"/>
  <c r="AZ49" i="23" a="1"/>
  <c r="AZ49" i="23" s="1"/>
  <c r="IV49" i="23" s="1"/>
  <c r="BH49" i="23" a="1"/>
  <c r="BH49" i="23" s="1"/>
  <c r="JD49" i="23" s="1"/>
  <c r="BP49" i="23" a="1"/>
  <c r="BP49" i="23" s="1"/>
  <c r="JL49" i="23" s="1"/>
  <c r="BX49" i="23" a="1"/>
  <c r="BX49" i="23" s="1"/>
  <c r="JT49" i="23" s="1"/>
  <c r="CF49" i="23" a="1"/>
  <c r="CF49" i="23" s="1"/>
  <c r="KB49" i="23" s="1"/>
  <c r="CN49" i="23" a="1"/>
  <c r="CN49" i="23" s="1"/>
  <c r="KJ49" i="23" s="1"/>
  <c r="CV49" i="23" a="1"/>
  <c r="CV49" i="23" s="1"/>
  <c r="KR49" i="23" s="1"/>
  <c r="DD49" i="23" a="1"/>
  <c r="DD49" i="23" s="1"/>
  <c r="KZ49" i="23" s="1"/>
  <c r="DL49" i="23" a="1"/>
  <c r="DL49" i="23" s="1"/>
  <c r="LH49" i="23" s="1"/>
  <c r="AJ57" i="23" a="1"/>
  <c r="AJ57" i="23" s="1"/>
  <c r="IF57" i="23" s="1"/>
  <c r="AR57" i="23" a="1"/>
  <c r="AR57" i="23" s="1"/>
  <c r="IN57" i="23" s="1"/>
  <c r="AZ57" i="23" a="1"/>
  <c r="AZ57" i="23" s="1"/>
  <c r="IV57" i="23" s="1"/>
  <c r="BH57" i="23" a="1"/>
  <c r="BH57" i="23" s="1"/>
  <c r="JD57" i="23" s="1"/>
  <c r="BP57" i="23" a="1"/>
  <c r="BP57" i="23" s="1"/>
  <c r="JL57" i="23" s="1"/>
  <c r="BX57" i="23" a="1"/>
  <c r="BX57" i="23" s="1"/>
  <c r="JT57" i="23" s="1"/>
  <c r="CF57" i="23" a="1"/>
  <c r="CF57" i="23" s="1"/>
  <c r="KB57" i="23" s="1"/>
  <c r="CN57" i="23" a="1"/>
  <c r="CN57" i="23" s="1"/>
  <c r="KJ57" i="23" s="1"/>
  <c r="CV57" i="23" a="1"/>
  <c r="CV57" i="23" s="1"/>
  <c r="KR57" i="23" s="1"/>
  <c r="DD57" i="23" a="1"/>
  <c r="DD57" i="23" s="1"/>
  <c r="KZ57" i="23" s="1"/>
  <c r="DL57" i="23" a="1"/>
  <c r="DL57" i="23" s="1"/>
  <c r="LH57" i="23" s="1"/>
  <c r="AJ65" i="23" a="1"/>
  <c r="AJ65" i="23" s="1"/>
  <c r="IF65" i="23" s="1"/>
  <c r="AR65" i="23" a="1"/>
  <c r="AR65" i="23" s="1"/>
  <c r="IN65" i="23" s="1"/>
  <c r="AZ65" i="23" a="1"/>
  <c r="AZ65" i="23" s="1"/>
  <c r="IV65" i="23" s="1"/>
  <c r="BH65" i="23" a="1"/>
  <c r="BH65" i="23" s="1"/>
  <c r="JD65" i="23" s="1"/>
  <c r="BP65" i="23" a="1"/>
  <c r="BP65" i="23" s="1"/>
  <c r="JL65" i="23" s="1"/>
  <c r="BX65" i="23" a="1"/>
  <c r="BX65" i="23" s="1"/>
  <c r="JT65" i="23" s="1"/>
  <c r="CF65" i="23" a="1"/>
  <c r="CF65" i="23" s="1"/>
  <c r="KB65" i="23" s="1"/>
  <c r="CN65" i="23" a="1"/>
  <c r="CN65" i="23" s="1"/>
  <c r="KJ65" i="23" s="1"/>
  <c r="CV65" i="23" a="1"/>
  <c r="CV65" i="23" s="1"/>
  <c r="KR65" i="23" s="1"/>
  <c r="DD65" i="23" a="1"/>
  <c r="DD65" i="23" s="1"/>
  <c r="KZ65" i="23" s="1"/>
  <c r="DL65" i="23" a="1"/>
  <c r="DL65" i="23" s="1"/>
  <c r="LH65" i="23" s="1"/>
  <c r="AH67" i="23" a="1"/>
  <c r="AH67" i="23" s="1"/>
  <c r="ID67" i="23" s="1"/>
  <c r="AP67" i="23" a="1"/>
  <c r="AP67" i="23" s="1"/>
  <c r="IL67" i="23" s="1"/>
  <c r="AX67" i="23" a="1"/>
  <c r="AX67" i="23" s="1"/>
  <c r="IT67" i="23" s="1"/>
  <c r="BF67" i="23" a="1"/>
  <c r="BF67" i="23" s="1"/>
  <c r="JB67" i="23" s="1"/>
  <c r="BN67" i="23" a="1"/>
  <c r="BN67" i="23" s="1"/>
  <c r="JJ67" i="23" s="1"/>
  <c r="BV67" i="23" a="1"/>
  <c r="BV67" i="23" s="1"/>
  <c r="JR67" i="23" s="1"/>
  <c r="CD67" i="23" a="1"/>
  <c r="CD67" i="23" s="1"/>
  <c r="JZ67" i="23" s="1"/>
  <c r="CL67" i="23" a="1"/>
  <c r="CL67" i="23" s="1"/>
  <c r="KH67" i="23" s="1"/>
  <c r="CT67" i="23" a="1"/>
  <c r="CT67" i="23" s="1"/>
  <c r="KP67" i="23" s="1"/>
  <c r="DB67" i="23" a="1"/>
  <c r="DB67" i="23" s="1"/>
  <c r="KX67" i="23" s="1"/>
  <c r="DJ67" i="23" a="1"/>
  <c r="DJ67" i="23" s="1"/>
  <c r="LF67" i="23" s="1"/>
  <c r="DR67" i="23" a="1"/>
  <c r="DR67" i="23" s="1"/>
  <c r="LN67" i="23" s="1"/>
  <c r="AD71" i="23" a="1"/>
  <c r="AD71" i="23" s="1"/>
  <c r="HZ71" i="23" s="1"/>
  <c r="AL71" i="23" a="1"/>
  <c r="AL71" i="23" s="1"/>
  <c r="IH71" i="23" s="1"/>
  <c r="AT71" i="23" a="1"/>
  <c r="AT71" i="23" s="1"/>
  <c r="IP71" i="23" s="1"/>
  <c r="BB71" i="23" a="1"/>
  <c r="BB71" i="23" s="1"/>
  <c r="IX71" i="23" s="1"/>
  <c r="BJ71" i="23" a="1"/>
  <c r="BJ71" i="23" s="1"/>
  <c r="JF71" i="23" s="1"/>
  <c r="BR71" i="23" a="1"/>
  <c r="BR71" i="23" s="1"/>
  <c r="JN71" i="23" s="1"/>
  <c r="BZ71" i="23" a="1"/>
  <c r="BZ71" i="23" s="1"/>
  <c r="JV71" i="23" s="1"/>
  <c r="CH71" i="23" a="1"/>
  <c r="CH71" i="23" s="1"/>
  <c r="KD71" i="23" s="1"/>
  <c r="CQ71" i="23" a="1"/>
  <c r="CQ71" i="23" s="1"/>
  <c r="KM71" i="23" s="1"/>
  <c r="DA71" i="23" a="1"/>
  <c r="DA71" i="23" s="1"/>
  <c r="KW71" i="23" s="1"/>
  <c r="DK71" i="23" a="1"/>
  <c r="DK71" i="23" s="1"/>
  <c r="LG71" i="23" s="1"/>
  <c r="DV71" i="23" a="1"/>
  <c r="DV71" i="23" s="1"/>
  <c r="LR71" i="23" s="1"/>
  <c r="AL73" i="23" a="1"/>
  <c r="AL73" i="23" s="1"/>
  <c r="IH73" i="23" s="1"/>
  <c r="AW73" i="23" a="1"/>
  <c r="AW73" i="23" s="1"/>
  <c r="IS73" i="23" s="1"/>
  <c r="BI73" i="23" a="1"/>
  <c r="BI73" i="23" s="1"/>
  <c r="JE73" i="23" s="1"/>
  <c r="BV73" i="23" a="1"/>
  <c r="BV73" i="23" s="1"/>
  <c r="JR73" i="23" s="1"/>
  <c r="CH73" i="23" a="1"/>
  <c r="CH73" i="23" s="1"/>
  <c r="KD73" i="23" s="1"/>
  <c r="CS73" i="23" a="1"/>
  <c r="CS73" i="23" s="1"/>
  <c r="KO73" i="23" s="1"/>
  <c r="DG73" i="23" a="1"/>
  <c r="DG73" i="23" s="1"/>
  <c r="LC73" i="23" s="1"/>
  <c r="DR73" i="23" a="1"/>
  <c r="DR73" i="23" s="1"/>
  <c r="LN73" i="23" s="1"/>
  <c r="AB74" i="23" a="1"/>
  <c r="AB74" i="23" s="1"/>
  <c r="HX74" i="23" s="1"/>
  <c r="AM74" i="23" a="1"/>
  <c r="AM74" i="23" s="1"/>
  <c r="II74" i="23" s="1"/>
  <c r="AZ74" i="23" a="1"/>
  <c r="AZ74" i="23" s="1"/>
  <c r="IV74" i="23" s="1"/>
  <c r="BK74" i="23" a="1"/>
  <c r="BK74" i="23" s="1"/>
  <c r="JG74" i="23" s="1"/>
  <c r="BX74" i="23" a="1"/>
  <c r="BX74" i="23" s="1"/>
  <c r="JT74" i="23" s="1"/>
  <c r="CJ74" i="23" a="1"/>
  <c r="CJ74" i="23" s="1"/>
  <c r="KF74" i="23" s="1"/>
  <c r="CV74" i="23" a="1"/>
  <c r="CV74" i="23" s="1"/>
  <c r="KR74" i="23" s="1"/>
  <c r="DH74" i="23" a="1"/>
  <c r="DH74" i="23" s="1"/>
  <c r="LD74" i="23" s="1"/>
  <c r="DQ75" i="23" a="1"/>
  <c r="DQ75" i="23" s="1"/>
  <c r="LM75" i="23" s="1"/>
  <c r="DI75" i="23" a="1"/>
  <c r="DI75" i="23" s="1"/>
  <c r="LE75" i="23" s="1"/>
  <c r="DA75" i="23" a="1"/>
  <c r="DA75" i="23" s="1"/>
  <c r="KW75" i="23" s="1"/>
  <c r="CS75" i="23" a="1"/>
  <c r="CS75" i="23" s="1"/>
  <c r="KO75" i="23" s="1"/>
  <c r="CK75" i="23" a="1"/>
  <c r="CK75" i="23" s="1"/>
  <c r="KG75" i="23" s="1"/>
  <c r="CC75" i="23" a="1"/>
  <c r="CC75" i="23" s="1"/>
  <c r="JY75" i="23" s="1"/>
  <c r="BU75" i="23" a="1"/>
  <c r="BU75" i="23" s="1"/>
  <c r="JQ75" i="23" s="1"/>
  <c r="BM75" i="23" a="1"/>
  <c r="BM75" i="23" s="1"/>
  <c r="JI75" i="23" s="1"/>
  <c r="BE75" i="23" a="1"/>
  <c r="BE75" i="23" s="1"/>
  <c r="JA75" i="23" s="1"/>
  <c r="AW75" i="23" a="1"/>
  <c r="AW75" i="23" s="1"/>
  <c r="IS75" i="23" s="1"/>
  <c r="AO75" i="23" a="1"/>
  <c r="AO75" i="23" s="1"/>
  <c r="IK75" i="23" s="1"/>
  <c r="AG75" i="23" a="1"/>
  <c r="AG75" i="23" s="1"/>
  <c r="IC75" i="23" s="1"/>
  <c r="DV75" i="23" a="1"/>
  <c r="DV75" i="23" s="1"/>
  <c r="LR75" i="23" s="1"/>
  <c r="DM75" i="23" a="1"/>
  <c r="DM75" i="23" s="1"/>
  <c r="LI75" i="23" s="1"/>
  <c r="DD75" i="23" a="1"/>
  <c r="DD75" i="23" s="1"/>
  <c r="KZ75" i="23" s="1"/>
  <c r="CU75" i="23" a="1"/>
  <c r="CU75" i="23" s="1"/>
  <c r="KQ75" i="23" s="1"/>
  <c r="CL75" i="23" a="1"/>
  <c r="CL75" i="23" s="1"/>
  <c r="KH75" i="23" s="1"/>
  <c r="CB75" i="23" a="1"/>
  <c r="CB75" i="23" s="1"/>
  <c r="JX75" i="23" s="1"/>
  <c r="BS75" i="23" a="1"/>
  <c r="BS75" i="23" s="1"/>
  <c r="JO75" i="23" s="1"/>
  <c r="BJ75" i="23" a="1"/>
  <c r="BJ75" i="23" s="1"/>
  <c r="JF75" i="23" s="1"/>
  <c r="BA75" i="23" a="1"/>
  <c r="BA75" i="23" s="1"/>
  <c r="IW75" i="23" s="1"/>
  <c r="AR75" i="23" a="1"/>
  <c r="AR75" i="23" s="1"/>
  <c r="IN75" i="23" s="1"/>
  <c r="AI75" i="23" a="1"/>
  <c r="AI75" i="23" s="1"/>
  <c r="IE75" i="23" s="1"/>
  <c r="DT75" i="23" a="1"/>
  <c r="DT75" i="23" s="1"/>
  <c r="LP75" i="23" s="1"/>
  <c r="DK75" i="23" a="1"/>
  <c r="DK75" i="23" s="1"/>
  <c r="LG75" i="23" s="1"/>
  <c r="DB75" i="23" a="1"/>
  <c r="DB75" i="23" s="1"/>
  <c r="KX75" i="23" s="1"/>
  <c r="CR75" i="23" a="1"/>
  <c r="CR75" i="23" s="1"/>
  <c r="KN75" i="23" s="1"/>
  <c r="CI75" i="23" a="1"/>
  <c r="CI75" i="23" s="1"/>
  <c r="KE75" i="23" s="1"/>
  <c r="BZ75" i="23" a="1"/>
  <c r="BZ75" i="23" s="1"/>
  <c r="JV75" i="23" s="1"/>
  <c r="BQ75" i="23" a="1"/>
  <c r="BQ75" i="23" s="1"/>
  <c r="JM75" i="23" s="1"/>
  <c r="BH75" i="23" a="1"/>
  <c r="BH75" i="23" s="1"/>
  <c r="JD75" i="23" s="1"/>
  <c r="AY75" i="23" a="1"/>
  <c r="AY75" i="23" s="1"/>
  <c r="IU75" i="23" s="1"/>
  <c r="AP75" i="23" a="1"/>
  <c r="AP75" i="23" s="1"/>
  <c r="IL75" i="23" s="1"/>
  <c r="AF75" i="23" a="1"/>
  <c r="AF75" i="23" s="1"/>
  <c r="IB75" i="23" s="1"/>
  <c r="AM75" i="23" a="1"/>
  <c r="AM75" i="23" s="1"/>
  <c r="II75" i="23" s="1"/>
  <c r="AZ75" i="23" a="1"/>
  <c r="AZ75" i="23" s="1"/>
  <c r="IV75" i="23" s="1"/>
  <c r="BL75" i="23" a="1"/>
  <c r="BL75" i="23" s="1"/>
  <c r="JH75" i="23" s="1"/>
  <c r="BX75" i="23" a="1"/>
  <c r="BX75" i="23" s="1"/>
  <c r="JT75" i="23" s="1"/>
  <c r="CJ75" i="23" a="1"/>
  <c r="CJ75" i="23" s="1"/>
  <c r="KF75" i="23" s="1"/>
  <c r="CW75" i="23" a="1"/>
  <c r="CW75" i="23" s="1"/>
  <c r="KS75" i="23" s="1"/>
  <c r="DH75" i="23" a="1"/>
  <c r="DH75" i="23" s="1"/>
  <c r="LD75" i="23" s="1"/>
  <c r="DU75" i="23" a="1"/>
  <c r="DU75" i="23" s="1"/>
  <c r="LQ75" i="23" s="1"/>
  <c r="AE76" i="23" a="1"/>
  <c r="AE76" i="23" s="1"/>
  <c r="IA76" i="23" s="1"/>
  <c r="AQ76" i="23" a="1"/>
  <c r="AQ76" i="23" s="1"/>
  <c r="IM76" i="23" s="1"/>
  <c r="BC76" i="23" a="1"/>
  <c r="BC76" i="23" s="1"/>
  <c r="IY76" i="23" s="1"/>
  <c r="BP76" i="23" a="1"/>
  <c r="BP76" i="23" s="1"/>
  <c r="JL76" i="23" s="1"/>
  <c r="CA76" i="23" a="1"/>
  <c r="CA76" i="23" s="1"/>
  <c r="JW76" i="23" s="1"/>
  <c r="CN76" i="23" a="1"/>
  <c r="CN76" i="23" s="1"/>
  <c r="KJ76" i="23" s="1"/>
  <c r="DB76" i="23" a="1"/>
  <c r="DB76" i="23" s="1"/>
  <c r="KX76" i="23" s="1"/>
  <c r="DS76" i="23" a="1"/>
  <c r="DS76" i="23" s="1"/>
  <c r="LO76" i="23" s="1"/>
  <c r="CR71" i="23" a="1"/>
  <c r="CR71" i="23" s="1"/>
  <c r="KN71" i="23" s="1"/>
  <c r="DB71" i="23" a="1"/>
  <c r="DB71" i="23" s="1"/>
  <c r="KX71" i="23" s="1"/>
  <c r="DL71" i="23" a="1"/>
  <c r="DL71" i="23" s="1"/>
  <c r="LH71" i="23" s="1"/>
  <c r="DW71" i="23" a="1"/>
  <c r="DW71" i="23" s="1"/>
  <c r="LS71" i="23" s="1"/>
  <c r="AM73" i="23" a="1"/>
  <c r="AM73" i="23" s="1"/>
  <c r="II73" i="23" s="1"/>
  <c r="AX73" i="23" a="1"/>
  <c r="AX73" i="23" s="1"/>
  <c r="IT73" i="23" s="1"/>
  <c r="BK73" i="23" a="1"/>
  <c r="BK73" i="23" s="1"/>
  <c r="JG73" i="23" s="1"/>
  <c r="BX73" i="23" a="1"/>
  <c r="BX73" i="23" s="1"/>
  <c r="JT73" i="23" s="1"/>
  <c r="CI73" i="23" a="1"/>
  <c r="CI73" i="23" s="1"/>
  <c r="KE73" i="23" s="1"/>
  <c r="CV73" i="23" a="1"/>
  <c r="CV73" i="23" s="1"/>
  <c r="KR73" i="23" s="1"/>
  <c r="DH73" i="23" a="1"/>
  <c r="DH73" i="23" s="1"/>
  <c r="LD73" i="23" s="1"/>
  <c r="DT73" i="23" a="1"/>
  <c r="DT73" i="23" s="1"/>
  <c r="LP73" i="23" s="1"/>
  <c r="DR74" i="23" a="1"/>
  <c r="DR74" i="23" s="1"/>
  <c r="LN74" i="23" s="1"/>
  <c r="DJ74" i="23" a="1"/>
  <c r="DJ74" i="23" s="1"/>
  <c r="LF74" i="23" s="1"/>
  <c r="DB74" i="23" a="1"/>
  <c r="DB74" i="23" s="1"/>
  <c r="KX74" i="23" s="1"/>
  <c r="CT74" i="23" a="1"/>
  <c r="CT74" i="23" s="1"/>
  <c r="KP74" i="23" s="1"/>
  <c r="CL74" i="23" a="1"/>
  <c r="CL74" i="23" s="1"/>
  <c r="KH74" i="23" s="1"/>
  <c r="CD74" i="23" a="1"/>
  <c r="CD74" i="23" s="1"/>
  <c r="JZ74" i="23" s="1"/>
  <c r="BV74" i="23" a="1"/>
  <c r="BV74" i="23" s="1"/>
  <c r="JR74" i="23" s="1"/>
  <c r="BN74" i="23" a="1"/>
  <c r="BN74" i="23" s="1"/>
  <c r="JJ74" i="23" s="1"/>
  <c r="BF74" i="23" a="1"/>
  <c r="BF74" i="23" s="1"/>
  <c r="JB74" i="23" s="1"/>
  <c r="AX74" i="23" a="1"/>
  <c r="AX74" i="23" s="1"/>
  <c r="IT74" i="23" s="1"/>
  <c r="AP74" i="23" a="1"/>
  <c r="AP74" i="23" s="1"/>
  <c r="IL74" i="23" s="1"/>
  <c r="AH74" i="23" a="1"/>
  <c r="AH74" i="23" s="1"/>
  <c r="ID74" i="23" s="1"/>
  <c r="DS74" i="23" a="1"/>
  <c r="DS74" i="23" s="1"/>
  <c r="LO74" i="23" s="1"/>
  <c r="DI74" i="23" a="1"/>
  <c r="DI74" i="23" s="1"/>
  <c r="LE74" i="23" s="1"/>
  <c r="CZ74" i="23" a="1"/>
  <c r="CZ74" i="23" s="1"/>
  <c r="KV74" i="23" s="1"/>
  <c r="CQ74" i="23" a="1"/>
  <c r="CQ74" i="23" s="1"/>
  <c r="KM74" i="23" s="1"/>
  <c r="CH74" i="23" a="1"/>
  <c r="CH74" i="23" s="1"/>
  <c r="KD74" i="23" s="1"/>
  <c r="BY74" i="23" a="1"/>
  <c r="BY74" i="23" s="1"/>
  <c r="JU74" i="23" s="1"/>
  <c r="BP74" i="23" a="1"/>
  <c r="BP74" i="23" s="1"/>
  <c r="JL74" i="23" s="1"/>
  <c r="BG74" i="23" a="1"/>
  <c r="BG74" i="23" s="1"/>
  <c r="JC74" i="23" s="1"/>
  <c r="AW74" i="23" a="1"/>
  <c r="AW74" i="23" s="1"/>
  <c r="IS74" i="23" s="1"/>
  <c r="AN74" i="23" a="1"/>
  <c r="AN74" i="23" s="1"/>
  <c r="IJ74" i="23" s="1"/>
  <c r="AE74" i="23" a="1"/>
  <c r="AE74" i="23" s="1"/>
  <c r="IA74" i="23" s="1"/>
  <c r="DP74" i="23" a="1"/>
  <c r="DP74" i="23" s="1"/>
  <c r="LL74" i="23" s="1"/>
  <c r="DG74" i="23" a="1"/>
  <c r="DG74" i="23" s="1"/>
  <c r="LC74" i="23" s="1"/>
  <c r="CX74" i="23" a="1"/>
  <c r="CX74" i="23" s="1"/>
  <c r="KT74" i="23" s="1"/>
  <c r="CO74" i="23" a="1"/>
  <c r="CO74" i="23" s="1"/>
  <c r="KK74" i="23" s="1"/>
  <c r="CF74" i="23" a="1"/>
  <c r="CF74" i="23" s="1"/>
  <c r="KB74" i="23" s="1"/>
  <c r="BW74" i="23" a="1"/>
  <c r="BW74" i="23" s="1"/>
  <c r="JS74" i="23" s="1"/>
  <c r="BM74" i="23" a="1"/>
  <c r="BM74" i="23" s="1"/>
  <c r="JI74" i="23" s="1"/>
  <c r="BD74" i="23" a="1"/>
  <c r="BD74" i="23" s="1"/>
  <c r="IZ74" i="23" s="1"/>
  <c r="AU74" i="23" a="1"/>
  <c r="AU74" i="23" s="1"/>
  <c r="IQ74" i="23" s="1"/>
  <c r="AL74" i="23" a="1"/>
  <c r="AL74" i="23" s="1"/>
  <c r="IH74" i="23" s="1"/>
  <c r="AC74" i="23" a="1"/>
  <c r="AC74" i="23" s="1"/>
  <c r="HY74" i="23" s="1"/>
  <c r="AO74" i="23" a="1"/>
  <c r="AO74" i="23" s="1"/>
  <c r="IK74" i="23" s="1"/>
  <c r="BA74" i="23" a="1"/>
  <c r="BA74" i="23" s="1"/>
  <c r="IW74" i="23" s="1"/>
  <c r="BL74" i="23" a="1"/>
  <c r="BL74" i="23" s="1"/>
  <c r="JH74" i="23" s="1"/>
  <c r="BZ74" i="23" a="1"/>
  <c r="BZ74" i="23" s="1"/>
  <c r="JV74" i="23" s="1"/>
  <c r="CK74" i="23" a="1"/>
  <c r="CK74" i="23" s="1"/>
  <c r="KG74" i="23" s="1"/>
  <c r="CW74" i="23" a="1"/>
  <c r="CW74" i="23" s="1"/>
  <c r="KS74" i="23" s="1"/>
  <c r="DK74" i="23" a="1"/>
  <c r="DK74" i="23" s="1"/>
  <c r="LG74" i="23" s="1"/>
  <c r="DV74" i="23" a="1"/>
  <c r="DV74" i="23" s="1"/>
  <c r="LR74" i="23" s="1"/>
  <c r="AG76" i="23" a="1"/>
  <c r="AG76" i="23" s="1"/>
  <c r="IC76" i="23" s="1"/>
  <c r="AR76" i="23" a="1"/>
  <c r="AR76" i="23" s="1"/>
  <c r="IN76" i="23" s="1"/>
  <c r="BF76" i="23" a="1"/>
  <c r="BF76" i="23" s="1"/>
  <c r="JB76" i="23" s="1"/>
  <c r="BQ76" i="23" a="1"/>
  <c r="BQ76" i="23" s="1"/>
  <c r="JM76" i="23" s="1"/>
  <c r="CC76" i="23" a="1"/>
  <c r="CC76" i="23" s="1"/>
  <c r="JY76" i="23" s="1"/>
  <c r="CP76" i="23" a="1"/>
  <c r="CP76" i="23" s="1"/>
  <c r="KL76" i="23" s="1"/>
  <c r="DC76" i="23" a="1"/>
  <c r="DC76" i="23" s="1"/>
  <c r="KY76" i="23" s="1"/>
  <c r="DT76" i="23" a="1"/>
  <c r="DT76" i="23" s="1"/>
  <c r="LP76" i="23" s="1"/>
  <c r="DW77" i="23" a="1"/>
  <c r="DW77" i="23" s="1"/>
  <c r="LS77" i="23" s="1"/>
  <c r="DO77" i="23" a="1"/>
  <c r="DO77" i="23" s="1"/>
  <c r="LK77" i="23" s="1"/>
  <c r="DG77" i="23" a="1"/>
  <c r="DG77" i="23" s="1"/>
  <c r="LC77" i="23" s="1"/>
  <c r="CY77" i="23" a="1"/>
  <c r="CY77" i="23" s="1"/>
  <c r="KU77" i="23" s="1"/>
  <c r="CQ77" i="23" a="1"/>
  <c r="CQ77" i="23" s="1"/>
  <c r="KM77" i="23" s="1"/>
  <c r="CI77" i="23" a="1"/>
  <c r="CI77" i="23" s="1"/>
  <c r="KE77" i="23" s="1"/>
  <c r="CA77" i="23" a="1"/>
  <c r="CA77" i="23" s="1"/>
  <c r="JW77" i="23" s="1"/>
  <c r="BS77" i="23" a="1"/>
  <c r="BS77" i="23" s="1"/>
  <c r="JO77" i="23" s="1"/>
  <c r="BK77" i="23" a="1"/>
  <c r="BK77" i="23" s="1"/>
  <c r="JG77" i="23" s="1"/>
  <c r="BC77" i="23" a="1"/>
  <c r="BC77" i="23" s="1"/>
  <c r="IY77" i="23" s="1"/>
  <c r="AU77" i="23" a="1"/>
  <c r="AU77" i="23" s="1"/>
  <c r="IQ77" i="23" s="1"/>
  <c r="AM77" i="23" a="1"/>
  <c r="AM77" i="23" s="1"/>
  <c r="II77" i="23" s="1"/>
  <c r="AE77" i="23" a="1"/>
  <c r="AE77" i="23" s="1"/>
  <c r="IA77" i="23" s="1"/>
  <c r="DQ77" i="23" a="1"/>
  <c r="DQ77" i="23" s="1"/>
  <c r="LM77" i="23" s="1"/>
  <c r="DH77" i="23" a="1"/>
  <c r="DH77" i="23" s="1"/>
  <c r="LD77" i="23" s="1"/>
  <c r="CX77" i="23" a="1"/>
  <c r="CX77" i="23" s="1"/>
  <c r="KT77" i="23" s="1"/>
  <c r="CO77" i="23" a="1"/>
  <c r="CO77" i="23" s="1"/>
  <c r="KK77" i="23" s="1"/>
  <c r="CF77" i="23" a="1"/>
  <c r="CF77" i="23" s="1"/>
  <c r="KB77" i="23" s="1"/>
  <c r="BW77" i="23" a="1"/>
  <c r="BW77" i="23" s="1"/>
  <c r="JS77" i="23" s="1"/>
  <c r="BN77" i="23" a="1"/>
  <c r="BN77" i="23" s="1"/>
  <c r="JJ77" i="23" s="1"/>
  <c r="BE77" i="23" a="1"/>
  <c r="BE77" i="23" s="1"/>
  <c r="JA77" i="23" s="1"/>
  <c r="AV77" i="23" a="1"/>
  <c r="AV77" i="23" s="1"/>
  <c r="IR77" i="23" s="1"/>
  <c r="DP77" i="23" a="1"/>
  <c r="DP77" i="23" s="1"/>
  <c r="LL77" i="23" s="1"/>
  <c r="DN77" i="23" a="1"/>
  <c r="DN77" i="23" s="1"/>
  <c r="LJ77" i="23" s="1"/>
  <c r="DE77" i="23" a="1"/>
  <c r="DE77" i="23" s="1"/>
  <c r="LA77" i="23" s="1"/>
  <c r="CV77" i="23" a="1"/>
  <c r="CV77" i="23" s="1"/>
  <c r="KR77" i="23" s="1"/>
  <c r="CM77" i="23" a="1"/>
  <c r="CM77" i="23" s="1"/>
  <c r="KI77" i="23" s="1"/>
  <c r="CD77" i="23" a="1"/>
  <c r="CD77" i="23" s="1"/>
  <c r="JZ77" i="23" s="1"/>
  <c r="BU77" i="23" a="1"/>
  <c r="BU77" i="23" s="1"/>
  <c r="JQ77" i="23" s="1"/>
  <c r="BL77" i="23" a="1"/>
  <c r="BL77" i="23" s="1"/>
  <c r="JH77" i="23" s="1"/>
  <c r="BB77" i="23" a="1"/>
  <c r="BB77" i="23" s="1"/>
  <c r="IX77" i="23" s="1"/>
  <c r="AS77" i="23" a="1"/>
  <c r="AS77" i="23" s="1"/>
  <c r="IO77" i="23" s="1"/>
  <c r="AJ77" i="23" a="1"/>
  <c r="AJ77" i="23" s="1"/>
  <c r="IF77" i="23" s="1"/>
  <c r="AB77" i="23" a="1"/>
  <c r="AB77" i="23" s="1"/>
  <c r="HX77" i="23" s="1"/>
  <c r="DV77" i="23" a="1"/>
  <c r="DV77" i="23" s="1"/>
  <c r="LR77" i="23" s="1"/>
  <c r="DM77" i="23" a="1"/>
  <c r="DM77" i="23" s="1"/>
  <c r="LI77" i="23" s="1"/>
  <c r="DD77" i="23" a="1"/>
  <c r="DD77" i="23" s="1"/>
  <c r="KZ77" i="23" s="1"/>
  <c r="CU77" i="23" a="1"/>
  <c r="CU77" i="23" s="1"/>
  <c r="KQ77" i="23" s="1"/>
  <c r="CL77" i="23" a="1"/>
  <c r="CL77" i="23" s="1"/>
  <c r="KH77" i="23" s="1"/>
  <c r="CC77" i="23" a="1"/>
  <c r="CC77" i="23" s="1"/>
  <c r="JY77" i="23" s="1"/>
  <c r="BT77" i="23" a="1"/>
  <c r="BT77" i="23" s="1"/>
  <c r="JP77" i="23" s="1"/>
  <c r="BJ77" i="23" a="1"/>
  <c r="BJ77" i="23" s="1"/>
  <c r="JF77" i="23" s="1"/>
  <c r="BA77" i="23" a="1"/>
  <c r="BA77" i="23" s="1"/>
  <c r="IW77" i="23" s="1"/>
  <c r="DU77" i="23" a="1"/>
  <c r="DU77" i="23" s="1"/>
  <c r="LQ77" i="23" s="1"/>
  <c r="DL77" i="23" a="1"/>
  <c r="DL77" i="23" s="1"/>
  <c r="LH77" i="23" s="1"/>
  <c r="DC77" i="23" a="1"/>
  <c r="DC77" i="23" s="1"/>
  <c r="KY77" i="23" s="1"/>
  <c r="CT77" i="23" a="1"/>
  <c r="CT77" i="23" s="1"/>
  <c r="KP77" i="23" s="1"/>
  <c r="CK77" i="23" a="1"/>
  <c r="CK77" i="23" s="1"/>
  <c r="KG77" i="23" s="1"/>
  <c r="CB77" i="23" a="1"/>
  <c r="CB77" i="23" s="1"/>
  <c r="JX77" i="23" s="1"/>
  <c r="BR77" i="23" a="1"/>
  <c r="BR77" i="23" s="1"/>
  <c r="JN77" i="23" s="1"/>
  <c r="BI77" i="23" a="1"/>
  <c r="BI77" i="23" s="1"/>
  <c r="JE77" i="23" s="1"/>
  <c r="AZ77" i="23" a="1"/>
  <c r="AZ77" i="23" s="1"/>
  <c r="IV77" i="23" s="1"/>
  <c r="AQ77" i="23" a="1"/>
  <c r="AQ77" i="23" s="1"/>
  <c r="IM77" i="23" s="1"/>
  <c r="AH77" i="23" a="1"/>
  <c r="AH77" i="23" s="1"/>
  <c r="ID77" i="23" s="1"/>
  <c r="DT77" i="23" a="1"/>
  <c r="DT77" i="23" s="1"/>
  <c r="LP77" i="23" s="1"/>
  <c r="DK77" i="23" a="1"/>
  <c r="DK77" i="23" s="1"/>
  <c r="LG77" i="23" s="1"/>
  <c r="DB77" i="23" a="1"/>
  <c r="DB77" i="23" s="1"/>
  <c r="KX77" i="23" s="1"/>
  <c r="CS77" i="23" a="1"/>
  <c r="CS77" i="23" s="1"/>
  <c r="KO77" i="23" s="1"/>
  <c r="CJ77" i="23" a="1"/>
  <c r="CJ77" i="23" s="1"/>
  <c r="KF77" i="23" s="1"/>
  <c r="BZ77" i="23" a="1"/>
  <c r="BZ77" i="23" s="1"/>
  <c r="JV77" i="23" s="1"/>
  <c r="BQ77" i="23" a="1"/>
  <c r="BQ77" i="23" s="1"/>
  <c r="JM77" i="23" s="1"/>
  <c r="BH77" i="23" a="1"/>
  <c r="BH77" i="23" s="1"/>
  <c r="JD77" i="23" s="1"/>
  <c r="AY77" i="23" a="1"/>
  <c r="AY77" i="23" s="1"/>
  <c r="IU77" i="23" s="1"/>
  <c r="AP77" i="23" a="1"/>
  <c r="AP77" i="23" s="1"/>
  <c r="IL77" i="23" s="1"/>
  <c r="AG77" i="23" a="1"/>
  <c r="AG77" i="23" s="1"/>
  <c r="IC77" i="23" s="1"/>
  <c r="DS77" i="23" a="1"/>
  <c r="DS77" i="23" s="1"/>
  <c r="LO77" i="23" s="1"/>
  <c r="DJ77" i="23" a="1"/>
  <c r="DJ77" i="23" s="1"/>
  <c r="LF77" i="23" s="1"/>
  <c r="DA77" i="23" a="1"/>
  <c r="DA77" i="23" s="1"/>
  <c r="KW77" i="23" s="1"/>
  <c r="CR77" i="23" a="1"/>
  <c r="CR77" i="23" s="1"/>
  <c r="KN77" i="23" s="1"/>
  <c r="CH77" i="23" a="1"/>
  <c r="CH77" i="23" s="1"/>
  <c r="KD77" i="23" s="1"/>
  <c r="BY77" i="23" a="1"/>
  <c r="BY77" i="23" s="1"/>
  <c r="JU77" i="23" s="1"/>
  <c r="BP77" i="23" a="1"/>
  <c r="BP77" i="23" s="1"/>
  <c r="JL77" i="23" s="1"/>
  <c r="BG77" i="23" a="1"/>
  <c r="BG77" i="23" s="1"/>
  <c r="JC77" i="23" s="1"/>
  <c r="AX77" i="23" a="1"/>
  <c r="AX77" i="23" s="1"/>
  <c r="IT77" i="23" s="1"/>
  <c r="AO77" i="23" a="1"/>
  <c r="AO77" i="23" s="1"/>
  <c r="IK77" i="23" s="1"/>
  <c r="AF77" i="23" a="1"/>
  <c r="AF77" i="23" s="1"/>
  <c r="IB77" i="23" s="1"/>
  <c r="DR77" i="23" a="1"/>
  <c r="DR77" i="23" s="1"/>
  <c r="LN77" i="23" s="1"/>
  <c r="DI77" i="23" a="1"/>
  <c r="DI77" i="23" s="1"/>
  <c r="LE77" i="23" s="1"/>
  <c r="CZ77" i="23" a="1"/>
  <c r="CZ77" i="23" s="1"/>
  <c r="KV77" i="23" s="1"/>
  <c r="CP77" i="23" a="1"/>
  <c r="CP77" i="23" s="1"/>
  <c r="KL77" i="23" s="1"/>
  <c r="CG77" i="23" a="1"/>
  <c r="CG77" i="23" s="1"/>
  <c r="KC77" i="23" s="1"/>
  <c r="BX77" i="23" a="1"/>
  <c r="BX77" i="23" s="1"/>
  <c r="JT77" i="23" s="1"/>
  <c r="BO77" i="23" a="1"/>
  <c r="BO77" i="23" s="1"/>
  <c r="JK77" i="23" s="1"/>
  <c r="BF77" i="23" a="1"/>
  <c r="BF77" i="23" s="1"/>
  <c r="JB77" i="23" s="1"/>
  <c r="AW77" i="23" a="1"/>
  <c r="AW77" i="23" s="1"/>
  <c r="IS77" i="23" s="1"/>
  <c r="AN77" i="23" a="1"/>
  <c r="AN77" i="23" s="1"/>
  <c r="IJ77" i="23" s="1"/>
  <c r="AD77" i="23" a="1"/>
  <c r="AD77" i="23" s="1"/>
  <c r="HZ77" i="23" s="1"/>
  <c r="AC77" i="23" a="1"/>
  <c r="AC77" i="23" s="1"/>
  <c r="HY77" i="23" s="1"/>
  <c r="BV77" i="23" a="1"/>
  <c r="BV77" i="23" s="1"/>
  <c r="JR77" i="23" s="1"/>
  <c r="AJ67" i="23" a="1"/>
  <c r="AJ67" i="23" s="1"/>
  <c r="IF67" i="23" s="1"/>
  <c r="AR67" i="23" a="1"/>
  <c r="AR67" i="23" s="1"/>
  <c r="IN67" i="23" s="1"/>
  <c r="AZ67" i="23" a="1"/>
  <c r="AZ67" i="23" s="1"/>
  <c r="IV67" i="23" s="1"/>
  <c r="BH67" i="23" a="1"/>
  <c r="BH67" i="23" s="1"/>
  <c r="JD67" i="23" s="1"/>
  <c r="BP67" i="23" a="1"/>
  <c r="BP67" i="23" s="1"/>
  <c r="JL67" i="23" s="1"/>
  <c r="BX67" i="23" a="1"/>
  <c r="BX67" i="23" s="1"/>
  <c r="JT67" i="23" s="1"/>
  <c r="CF67" i="23" a="1"/>
  <c r="CF67" i="23" s="1"/>
  <c r="KB67" i="23" s="1"/>
  <c r="CN67" i="23" a="1"/>
  <c r="CN67" i="23" s="1"/>
  <c r="KJ67" i="23" s="1"/>
  <c r="CV67" i="23" a="1"/>
  <c r="CV67" i="23" s="1"/>
  <c r="KR67" i="23" s="1"/>
  <c r="DD67" i="23" a="1"/>
  <c r="DD67" i="23" s="1"/>
  <c r="KZ67" i="23" s="1"/>
  <c r="DL67" i="23" a="1"/>
  <c r="DL67" i="23" s="1"/>
  <c r="LH67" i="23" s="1"/>
  <c r="AF71" i="23" a="1"/>
  <c r="AF71" i="23" s="1"/>
  <c r="IB71" i="23" s="1"/>
  <c r="AN71" i="23" a="1"/>
  <c r="AN71" i="23" s="1"/>
  <c r="IJ71" i="23" s="1"/>
  <c r="AV71" i="23" a="1"/>
  <c r="AV71" i="23" s="1"/>
  <c r="IR71" i="23" s="1"/>
  <c r="BD71" i="23" a="1"/>
  <c r="BD71" i="23" s="1"/>
  <c r="IZ71" i="23" s="1"/>
  <c r="BL71" i="23" a="1"/>
  <c r="BL71" i="23" s="1"/>
  <c r="JH71" i="23" s="1"/>
  <c r="BT71" i="23" a="1"/>
  <c r="BT71" i="23" s="1"/>
  <c r="JP71" i="23" s="1"/>
  <c r="CB71" i="23" a="1"/>
  <c r="CB71" i="23" s="1"/>
  <c r="JX71" i="23" s="1"/>
  <c r="CJ71" i="23" a="1"/>
  <c r="CJ71" i="23" s="1"/>
  <c r="KF71" i="23" s="1"/>
  <c r="CS71" i="23" a="1"/>
  <c r="CS71" i="23" s="1"/>
  <c r="KO71" i="23" s="1"/>
  <c r="DC71" i="23" a="1"/>
  <c r="DC71" i="23" s="1"/>
  <c r="KY71" i="23" s="1"/>
  <c r="DN71" i="23" a="1"/>
  <c r="DN71" i="23" s="1"/>
  <c r="LJ71" i="23" s="1"/>
  <c r="AC73" i="23" a="1"/>
  <c r="AC73" i="23" s="1"/>
  <c r="HY73" i="23" s="1"/>
  <c r="AN73" i="23" a="1"/>
  <c r="AN73" i="23" s="1"/>
  <c r="IJ73" i="23" s="1"/>
  <c r="AZ73" i="23" a="1"/>
  <c r="AZ73" i="23" s="1"/>
  <c r="IV73" i="23" s="1"/>
  <c r="BM73" i="23" a="1"/>
  <c r="BM73" i="23" s="1"/>
  <c r="JI73" i="23" s="1"/>
  <c r="BY73" i="23" a="1"/>
  <c r="BY73" i="23" s="1"/>
  <c r="JU73" i="23" s="1"/>
  <c r="CJ73" i="23" a="1"/>
  <c r="CJ73" i="23" s="1"/>
  <c r="KF73" i="23" s="1"/>
  <c r="CX73" i="23" a="1"/>
  <c r="CX73" i="23" s="1"/>
  <c r="KT73" i="23" s="1"/>
  <c r="DI73" i="23" a="1"/>
  <c r="DI73" i="23" s="1"/>
  <c r="LE73" i="23" s="1"/>
  <c r="AD74" i="23" a="1"/>
  <c r="AD74" i="23" s="1"/>
  <c r="HZ74" i="23" s="1"/>
  <c r="AQ74" i="23" a="1"/>
  <c r="AQ74" i="23" s="1"/>
  <c r="IM74" i="23" s="1"/>
  <c r="BB74" i="23" a="1"/>
  <c r="BB74" i="23" s="1"/>
  <c r="IX74" i="23" s="1"/>
  <c r="BO74" i="23" a="1"/>
  <c r="BO74" i="23" s="1"/>
  <c r="JK74" i="23" s="1"/>
  <c r="CA74" i="23" a="1"/>
  <c r="CA74" i="23" s="1"/>
  <c r="JW74" i="23" s="1"/>
  <c r="CM74" i="23" a="1"/>
  <c r="CM74" i="23" s="1"/>
  <c r="KI74" i="23" s="1"/>
  <c r="CY74" i="23" a="1"/>
  <c r="CY74" i="23" s="1"/>
  <c r="KU74" i="23" s="1"/>
  <c r="DL74" i="23" a="1"/>
  <c r="DL74" i="23" s="1"/>
  <c r="LH74" i="23" s="1"/>
  <c r="DW74" i="23" a="1"/>
  <c r="DW74" i="23" s="1"/>
  <c r="LS74" i="23" s="1"/>
  <c r="CA75" i="23" a="1"/>
  <c r="CA75" i="23" s="1"/>
  <c r="JW75" i="23" s="1"/>
  <c r="CN75" i="23" a="1"/>
  <c r="CN75" i="23" s="1"/>
  <c r="KJ75" i="23" s="1"/>
  <c r="CY75" i="23" a="1"/>
  <c r="CY75" i="23" s="1"/>
  <c r="KU75" i="23" s="1"/>
  <c r="DL75" i="23" a="1"/>
  <c r="DL75" i="23" s="1"/>
  <c r="LH75" i="23" s="1"/>
  <c r="AH76" i="23" a="1"/>
  <c r="AH76" i="23" s="1"/>
  <c r="ID76" i="23" s="1"/>
  <c r="AT76" i="23" a="1"/>
  <c r="AT76" i="23" s="1"/>
  <c r="IP76" i="23" s="1"/>
  <c r="BG76" i="23" a="1"/>
  <c r="BG76" i="23" s="1"/>
  <c r="JC76" i="23" s="1"/>
  <c r="BR76" i="23" a="1"/>
  <c r="BR76" i="23" s="1"/>
  <c r="JN76" i="23" s="1"/>
  <c r="CE76" i="23" a="1"/>
  <c r="CE76" i="23" s="1"/>
  <c r="KA76" i="23" s="1"/>
  <c r="CQ76" i="23" a="1"/>
  <c r="CQ76" i="23" s="1"/>
  <c r="KM76" i="23" s="1"/>
  <c r="DD76" i="23" a="1"/>
  <c r="DD76" i="23" s="1"/>
  <c r="KZ76" i="23" s="1"/>
  <c r="DU76" i="23" a="1"/>
  <c r="DU76" i="23" s="1"/>
  <c r="LQ76" i="23" s="1"/>
  <c r="AI77" i="23" a="1"/>
  <c r="AI77" i="23" s="1"/>
  <c r="IE77" i="23" s="1"/>
  <c r="CE77" i="23" a="1"/>
  <c r="CE77" i="23" s="1"/>
  <c r="KA77" i="23" s="1"/>
  <c r="DP71" i="23" a="1"/>
  <c r="DP71" i="23" s="1"/>
  <c r="LL71" i="23" s="1"/>
  <c r="DS73" i="23" a="1"/>
  <c r="DS73" i="23" s="1"/>
  <c r="LO73" i="23" s="1"/>
  <c r="DK73" i="23" a="1"/>
  <c r="DK73" i="23" s="1"/>
  <c r="LG73" i="23" s="1"/>
  <c r="DC73" i="23" a="1"/>
  <c r="DC73" i="23" s="1"/>
  <c r="KY73" i="23" s="1"/>
  <c r="CU73" i="23" a="1"/>
  <c r="CU73" i="23" s="1"/>
  <c r="KQ73" i="23" s="1"/>
  <c r="CM73" i="23" a="1"/>
  <c r="CM73" i="23" s="1"/>
  <c r="KI73" i="23" s="1"/>
  <c r="CE73" i="23" a="1"/>
  <c r="CE73" i="23" s="1"/>
  <c r="KA73" i="23" s="1"/>
  <c r="BW73" i="23" a="1"/>
  <c r="BW73" i="23" s="1"/>
  <c r="JS73" i="23" s="1"/>
  <c r="BO73" i="23" a="1"/>
  <c r="BO73" i="23" s="1"/>
  <c r="JK73" i="23" s="1"/>
  <c r="BG73" i="23" a="1"/>
  <c r="BG73" i="23" s="1"/>
  <c r="JC73" i="23" s="1"/>
  <c r="AY73" i="23" a="1"/>
  <c r="AY73" i="23" s="1"/>
  <c r="IU73" i="23" s="1"/>
  <c r="AQ73" i="23" a="1"/>
  <c r="AQ73" i="23" s="1"/>
  <c r="IM73" i="23" s="1"/>
  <c r="AI73" i="23" a="1"/>
  <c r="AI73" i="23" s="1"/>
  <c r="IE73" i="23" s="1"/>
  <c r="AB73" i="23" a="1"/>
  <c r="AB73" i="23" s="1"/>
  <c r="HX73" i="23" s="1"/>
  <c r="DO73" i="23" a="1"/>
  <c r="DO73" i="23" s="1"/>
  <c r="LK73" i="23" s="1"/>
  <c r="DF73" i="23" a="1"/>
  <c r="DF73" i="23" s="1"/>
  <c r="LB73" i="23" s="1"/>
  <c r="CW73" i="23" a="1"/>
  <c r="CW73" i="23" s="1"/>
  <c r="KS73" i="23" s="1"/>
  <c r="CN73" i="23" a="1"/>
  <c r="CN73" i="23" s="1"/>
  <c r="KJ73" i="23" s="1"/>
  <c r="CD73" i="23" a="1"/>
  <c r="CD73" i="23" s="1"/>
  <c r="JZ73" i="23" s="1"/>
  <c r="BU73" i="23" a="1"/>
  <c r="BU73" i="23" s="1"/>
  <c r="JQ73" i="23" s="1"/>
  <c r="BL73" i="23" a="1"/>
  <c r="BL73" i="23" s="1"/>
  <c r="JH73" i="23" s="1"/>
  <c r="BC73" i="23" a="1"/>
  <c r="BC73" i="23" s="1"/>
  <c r="IY73" i="23" s="1"/>
  <c r="AT73" i="23" a="1"/>
  <c r="AT73" i="23" s="1"/>
  <c r="IP73" i="23" s="1"/>
  <c r="AK73" i="23" a="1"/>
  <c r="AK73" i="23" s="1"/>
  <c r="IG73" i="23" s="1"/>
  <c r="DV73" i="23" a="1"/>
  <c r="DV73" i="23" s="1"/>
  <c r="LR73" i="23" s="1"/>
  <c r="DM73" i="23" a="1"/>
  <c r="DM73" i="23" s="1"/>
  <c r="LI73" i="23" s="1"/>
  <c r="DD73" i="23" a="1"/>
  <c r="DD73" i="23" s="1"/>
  <c r="KZ73" i="23" s="1"/>
  <c r="CT73" i="23" a="1"/>
  <c r="CT73" i="23" s="1"/>
  <c r="KP73" i="23" s="1"/>
  <c r="CK73" i="23" a="1"/>
  <c r="CK73" i="23" s="1"/>
  <c r="KG73" i="23" s="1"/>
  <c r="CB73" i="23" a="1"/>
  <c r="CB73" i="23" s="1"/>
  <c r="JX73" i="23" s="1"/>
  <c r="BS73" i="23" a="1"/>
  <c r="BS73" i="23" s="1"/>
  <c r="JO73" i="23" s="1"/>
  <c r="BJ73" i="23" a="1"/>
  <c r="BJ73" i="23" s="1"/>
  <c r="JF73" i="23" s="1"/>
  <c r="BA73" i="23" a="1"/>
  <c r="BA73" i="23" s="1"/>
  <c r="IW73" i="23" s="1"/>
  <c r="AR73" i="23" a="1"/>
  <c r="AR73" i="23" s="1"/>
  <c r="IN73" i="23" s="1"/>
  <c r="AH73" i="23" a="1"/>
  <c r="AH73" i="23" s="1"/>
  <c r="ID73" i="23" s="1"/>
  <c r="AD73" i="23" a="1"/>
  <c r="AD73" i="23" s="1"/>
  <c r="HZ73" i="23" s="1"/>
  <c r="AO73" i="23" a="1"/>
  <c r="AO73" i="23" s="1"/>
  <c r="IK73" i="23" s="1"/>
  <c r="BB73" i="23" a="1"/>
  <c r="BB73" i="23" s="1"/>
  <c r="IX73" i="23" s="1"/>
  <c r="BN73" i="23" a="1"/>
  <c r="BN73" i="23" s="1"/>
  <c r="JJ73" i="23" s="1"/>
  <c r="BZ73" i="23" a="1"/>
  <c r="BZ73" i="23" s="1"/>
  <c r="JV73" i="23" s="1"/>
  <c r="CL73" i="23" a="1"/>
  <c r="CL73" i="23" s="1"/>
  <c r="KH73" i="23" s="1"/>
  <c r="CY73" i="23" a="1"/>
  <c r="CY73" i="23" s="1"/>
  <c r="KU73" i="23" s="1"/>
  <c r="DJ73" i="23" a="1"/>
  <c r="DJ73" i="23" s="1"/>
  <c r="LF73" i="23" s="1"/>
  <c r="DW73" i="23" a="1"/>
  <c r="DW73" i="23" s="1"/>
  <c r="LS73" i="23" s="1"/>
  <c r="AF74" i="23" a="1"/>
  <c r="AF74" i="23" s="1"/>
  <c r="IB74" i="23" s="1"/>
  <c r="AR74" i="23" a="1"/>
  <c r="AR74" i="23" s="1"/>
  <c r="IN74" i="23" s="1"/>
  <c r="BC74" i="23" a="1"/>
  <c r="BC74" i="23" s="1"/>
  <c r="IY74" i="23" s="1"/>
  <c r="BQ74" i="23" a="1"/>
  <c r="BQ74" i="23" s="1"/>
  <c r="JM74" i="23" s="1"/>
  <c r="CB74" i="23" a="1"/>
  <c r="CB74" i="23" s="1"/>
  <c r="JX74" i="23" s="1"/>
  <c r="CN74" i="23" a="1"/>
  <c r="CN74" i="23" s="1"/>
  <c r="KJ74" i="23" s="1"/>
  <c r="DA74" i="23" a="1"/>
  <c r="DA74" i="23" s="1"/>
  <c r="KW74" i="23" s="1"/>
  <c r="DM74" i="23" a="1"/>
  <c r="DM74" i="23" s="1"/>
  <c r="LI74" i="23" s="1"/>
  <c r="AW76" i="23" a="1"/>
  <c r="AW76" i="23" s="1"/>
  <c r="IS76" i="23" s="1"/>
  <c r="BH76" i="23" a="1"/>
  <c r="BH76" i="23" s="1"/>
  <c r="JD76" i="23" s="1"/>
  <c r="BS76" i="23" a="1"/>
  <c r="BS76" i="23" s="1"/>
  <c r="JO76" i="23" s="1"/>
  <c r="CG76" i="23" a="1"/>
  <c r="CG76" i="23" s="1"/>
  <c r="KC76" i="23" s="1"/>
  <c r="CS76" i="23" a="1"/>
  <c r="CS76" i="23" s="1"/>
  <c r="KO76" i="23" s="1"/>
  <c r="DF76" i="23" a="1"/>
  <c r="DF76" i="23" s="1"/>
  <c r="LB76" i="23" s="1"/>
  <c r="DV76" i="23" a="1"/>
  <c r="DV76" i="23" s="1"/>
  <c r="LR76" i="23" s="1"/>
  <c r="CN77" i="23" a="1"/>
  <c r="CN77" i="23" s="1"/>
  <c r="KJ77" i="23" s="1"/>
  <c r="AI78" i="23" a="1"/>
  <c r="AI78" i="23" s="1"/>
  <c r="IE78" i="23" s="1"/>
  <c r="AR78" i="23" a="1"/>
  <c r="AR78" i="23" s="1"/>
  <c r="IN78" i="23" s="1"/>
  <c r="BA78" i="23" a="1"/>
  <c r="BA78" i="23" s="1"/>
  <c r="IW78" i="23" s="1"/>
  <c r="BK78" i="23" a="1"/>
  <c r="BK78" i="23" s="1"/>
  <c r="JG78" i="23" s="1"/>
  <c r="BT78" i="23" a="1"/>
  <c r="BT78" i="23" s="1"/>
  <c r="JP78" i="23" s="1"/>
  <c r="CE78" i="23" a="1"/>
  <c r="CE78" i="23" s="1"/>
  <c r="KA78" i="23" s="1"/>
  <c r="CO78" i="23" a="1"/>
  <c r="CO78" i="23" s="1"/>
  <c r="KK78" i="23" s="1"/>
  <c r="CZ78" i="23" a="1"/>
  <c r="CZ78" i="23" s="1"/>
  <c r="KV78" i="23" s="1"/>
  <c r="DK78" i="23" a="1"/>
  <c r="DK78" i="23" s="1"/>
  <c r="LG78" i="23" s="1"/>
  <c r="AD79" i="23" a="1"/>
  <c r="AD79" i="23" s="1"/>
  <c r="HZ79" i="23" s="1"/>
  <c r="AN79" i="23" a="1"/>
  <c r="AN79" i="23" s="1"/>
  <c r="IJ79" i="23" s="1"/>
  <c r="AY79" i="23" a="1"/>
  <c r="AY79" i="23" s="1"/>
  <c r="IU79" i="23" s="1"/>
  <c r="BJ79" i="23" a="1"/>
  <c r="BJ79" i="23" s="1"/>
  <c r="JF79" i="23" s="1"/>
  <c r="BT79" i="23" a="1"/>
  <c r="BT79" i="23" s="1"/>
  <c r="JP79" i="23" s="1"/>
  <c r="CE79" i="23" a="1"/>
  <c r="CE79" i="23" s="1"/>
  <c r="KA79" i="23" s="1"/>
  <c r="CP79" i="23" a="1"/>
  <c r="CP79" i="23" s="1"/>
  <c r="KL79" i="23" s="1"/>
  <c r="CZ79" i="23" a="1"/>
  <c r="CZ79" i="23" s="1"/>
  <c r="KV79" i="23" s="1"/>
  <c r="DK79" i="23" a="1"/>
  <c r="DK79" i="23" s="1"/>
  <c r="LG79" i="23" s="1"/>
  <c r="DV79" i="23" a="1"/>
  <c r="DV79" i="23" s="1"/>
  <c r="LR79" i="23" s="1"/>
  <c r="AG81" i="23" a="1"/>
  <c r="AG81" i="23" s="1"/>
  <c r="IC81" i="23" s="1"/>
  <c r="AR81" i="23" a="1"/>
  <c r="AR81" i="23" s="1"/>
  <c r="IN81" i="23" s="1"/>
  <c r="BB81" i="23" a="1"/>
  <c r="BB81" i="23" s="1"/>
  <c r="IX81" i="23" s="1"/>
  <c r="BO81" i="23" a="1"/>
  <c r="BO81" i="23" s="1"/>
  <c r="JK81" i="23" s="1"/>
  <c r="CB81" i="23" a="1"/>
  <c r="CB81" i="23" s="1"/>
  <c r="JX81" i="23" s="1"/>
  <c r="CM81" i="23" a="1"/>
  <c r="CM81" i="23" s="1"/>
  <c r="KI81" i="23" s="1"/>
  <c r="CZ81" i="23" a="1"/>
  <c r="CZ81" i="23" s="1"/>
  <c r="KV81" i="23" s="1"/>
  <c r="DL81" i="23" a="1"/>
  <c r="DL81" i="23" s="1"/>
  <c r="LH81" i="23" s="1"/>
  <c r="AE79" i="23" a="1"/>
  <c r="AE79" i="23" s="1"/>
  <c r="IA79" i="23" s="1"/>
  <c r="AP79" i="23" a="1"/>
  <c r="AP79" i="23" s="1"/>
  <c r="IL79" i="23" s="1"/>
  <c r="AZ79" i="23" a="1"/>
  <c r="AZ79" i="23" s="1"/>
  <c r="IV79" i="23" s="1"/>
  <c r="BK79" i="23" a="1"/>
  <c r="BK79" i="23" s="1"/>
  <c r="JG79" i="23" s="1"/>
  <c r="BV79" i="23" a="1"/>
  <c r="BV79" i="23" s="1"/>
  <c r="JR79" i="23" s="1"/>
  <c r="CF79" i="23" a="1"/>
  <c r="CF79" i="23" s="1"/>
  <c r="KB79" i="23" s="1"/>
  <c r="CQ79" i="23" a="1"/>
  <c r="CQ79" i="23" s="1"/>
  <c r="KM79" i="23" s="1"/>
  <c r="DB79" i="23" a="1"/>
  <c r="DB79" i="23" s="1"/>
  <c r="KX79" i="23" s="1"/>
  <c r="DL79" i="23" a="1"/>
  <c r="DL79" i="23" s="1"/>
  <c r="LH79" i="23" s="1"/>
  <c r="DW79" i="23" a="1"/>
  <c r="DW79" i="23" s="1"/>
  <c r="LS79" i="23" s="1"/>
  <c r="AH81" i="23" a="1"/>
  <c r="AH81" i="23" s="1"/>
  <c r="ID81" i="23" s="1"/>
  <c r="AS81" i="23" a="1"/>
  <c r="AS81" i="23" s="1"/>
  <c r="IO81" i="23" s="1"/>
  <c r="BE81" i="23" a="1"/>
  <c r="BE81" i="23" s="1"/>
  <c r="JA81" i="23" s="1"/>
  <c r="BP81" i="23" a="1"/>
  <c r="BP81" i="23" s="1"/>
  <c r="JL81" i="23" s="1"/>
  <c r="CC81" i="23" a="1"/>
  <c r="CC81" i="23" s="1"/>
  <c r="JY81" i="23" s="1"/>
  <c r="CO81" i="23" a="1"/>
  <c r="CO81" i="23" s="1"/>
  <c r="KK81" i="23" s="1"/>
  <c r="DA81" i="23" a="1"/>
  <c r="DA81" i="23" s="1"/>
  <c r="KW81" i="23" s="1"/>
  <c r="DM81" i="23" a="1"/>
  <c r="DM81" i="23" s="1"/>
  <c r="LI81" i="23" s="1"/>
  <c r="DV78" i="23" a="1"/>
  <c r="DV78" i="23" s="1"/>
  <c r="LR78" i="23" s="1"/>
  <c r="DN78" i="23" a="1"/>
  <c r="DN78" i="23" s="1"/>
  <c r="LJ78" i="23" s="1"/>
  <c r="DF78" i="23" a="1"/>
  <c r="DF78" i="23" s="1"/>
  <c r="LB78" i="23" s="1"/>
  <c r="CX78" i="23" a="1"/>
  <c r="CX78" i="23" s="1"/>
  <c r="KT78" i="23" s="1"/>
  <c r="CP78" i="23" a="1"/>
  <c r="CP78" i="23" s="1"/>
  <c r="KL78" i="23" s="1"/>
  <c r="CH78" i="23" a="1"/>
  <c r="CH78" i="23" s="1"/>
  <c r="KD78" i="23" s="1"/>
  <c r="BZ78" i="23" a="1"/>
  <c r="BZ78" i="23" s="1"/>
  <c r="JV78" i="23" s="1"/>
  <c r="BR78" i="23" a="1"/>
  <c r="BR78" i="23" s="1"/>
  <c r="JN78" i="23" s="1"/>
  <c r="BJ78" i="23" a="1"/>
  <c r="BJ78" i="23" s="1"/>
  <c r="JF78" i="23" s="1"/>
  <c r="BB78" i="23" a="1"/>
  <c r="BB78" i="23" s="1"/>
  <c r="IX78" i="23" s="1"/>
  <c r="AT78" i="23" a="1"/>
  <c r="AT78" i="23" s="1"/>
  <c r="IP78" i="23" s="1"/>
  <c r="AL78" i="23" a="1"/>
  <c r="AL78" i="23" s="1"/>
  <c r="IH78" i="23" s="1"/>
  <c r="AD78" i="23" a="1"/>
  <c r="AD78" i="23" s="1"/>
  <c r="HZ78" i="23" s="1"/>
  <c r="DR78" i="23" a="1"/>
  <c r="DR78" i="23" s="1"/>
  <c r="LN78" i="23" s="1"/>
  <c r="DJ78" i="23" a="1"/>
  <c r="DJ78" i="23" s="1"/>
  <c r="LF78" i="23" s="1"/>
  <c r="DB78" i="23" a="1"/>
  <c r="DB78" i="23" s="1"/>
  <c r="KX78" i="23" s="1"/>
  <c r="CT78" i="23" a="1"/>
  <c r="CT78" i="23" s="1"/>
  <c r="KP78" i="23" s="1"/>
  <c r="CL78" i="23" a="1"/>
  <c r="CL78" i="23" s="1"/>
  <c r="KH78" i="23" s="1"/>
  <c r="CD78" i="23" a="1"/>
  <c r="CD78" i="23" s="1"/>
  <c r="JZ78" i="23" s="1"/>
  <c r="BV78" i="23" a="1"/>
  <c r="BV78" i="23" s="1"/>
  <c r="JR78" i="23" s="1"/>
  <c r="AK78" i="23" a="1"/>
  <c r="AK78" i="23" s="1"/>
  <c r="IG78" i="23" s="1"/>
  <c r="AU78" i="23" a="1"/>
  <c r="AU78" i="23" s="1"/>
  <c r="IQ78" i="23" s="1"/>
  <c r="BD78" i="23" a="1"/>
  <c r="BD78" i="23" s="1"/>
  <c r="IZ78" i="23" s="1"/>
  <c r="BM78" i="23" a="1"/>
  <c r="BM78" i="23" s="1"/>
  <c r="JI78" i="23" s="1"/>
  <c r="BW78" i="23" a="1"/>
  <c r="BW78" i="23" s="1"/>
  <c r="JS78" i="23" s="1"/>
  <c r="CG78" i="23" a="1"/>
  <c r="CG78" i="23" s="1"/>
  <c r="KC78" i="23" s="1"/>
  <c r="CR78" i="23" a="1"/>
  <c r="CR78" i="23" s="1"/>
  <c r="KN78" i="23" s="1"/>
  <c r="DC78" i="23" a="1"/>
  <c r="DC78" i="23" s="1"/>
  <c r="KY78" i="23" s="1"/>
  <c r="DM78" i="23" a="1"/>
  <c r="DM78" i="23" s="1"/>
  <c r="LI78" i="23" s="1"/>
  <c r="AF79" i="23" a="1"/>
  <c r="AF79" i="23" s="1"/>
  <c r="IB79" i="23" s="1"/>
  <c r="AQ79" i="23" a="1"/>
  <c r="AQ79" i="23" s="1"/>
  <c r="IM79" i="23" s="1"/>
  <c r="BB79" i="23" a="1"/>
  <c r="BB79" i="23" s="1"/>
  <c r="IX79" i="23" s="1"/>
  <c r="BL79" i="23" a="1"/>
  <c r="BL79" i="23" s="1"/>
  <c r="JH79" i="23" s="1"/>
  <c r="BW79" i="23" a="1"/>
  <c r="BW79" i="23" s="1"/>
  <c r="JS79" i="23" s="1"/>
  <c r="CH79" i="23" a="1"/>
  <c r="CH79" i="23" s="1"/>
  <c r="KD79" i="23" s="1"/>
  <c r="CR79" i="23" a="1"/>
  <c r="CR79" i="23" s="1"/>
  <c r="KN79" i="23" s="1"/>
  <c r="DC79" i="23" a="1"/>
  <c r="DC79" i="23" s="1"/>
  <c r="KY79" i="23" s="1"/>
  <c r="DN79" i="23" a="1"/>
  <c r="DN79" i="23" s="1"/>
  <c r="LJ79" i="23" s="1"/>
  <c r="AJ81" i="23" a="1"/>
  <c r="AJ81" i="23" s="1"/>
  <c r="IF81" i="23" s="1"/>
  <c r="AT81" i="23" a="1"/>
  <c r="AT81" i="23" s="1"/>
  <c r="IP81" i="23" s="1"/>
  <c r="BF81" i="23" a="1"/>
  <c r="BF81" i="23" s="1"/>
  <c r="JB81" i="23" s="1"/>
  <c r="BR81" i="23" a="1"/>
  <c r="BR81" i="23" s="1"/>
  <c r="JN81" i="23" s="1"/>
  <c r="CD81" i="23" a="1"/>
  <c r="CD81" i="23" s="1"/>
  <c r="JZ81" i="23" s="1"/>
  <c r="CP81" i="23" a="1"/>
  <c r="CP81" i="23" s="1"/>
  <c r="KL81" i="23" s="1"/>
  <c r="DC81" i="23" a="1"/>
  <c r="DC81" i="23" s="1"/>
  <c r="KY81" i="23" s="1"/>
  <c r="DN81" i="23" a="1"/>
  <c r="DN81" i="23" s="1"/>
  <c r="LJ81" i="23" s="1"/>
  <c r="AH79" i="23" a="1"/>
  <c r="AH79" i="23" s="1"/>
  <c r="ID79" i="23" s="1"/>
  <c r="AR79" i="23" a="1"/>
  <c r="AR79" i="23" s="1"/>
  <c r="IN79" i="23" s="1"/>
  <c r="BC79" i="23" a="1"/>
  <c r="BC79" i="23" s="1"/>
  <c r="IY79" i="23" s="1"/>
  <c r="BN79" i="23" a="1"/>
  <c r="BN79" i="23" s="1"/>
  <c r="JJ79" i="23" s="1"/>
  <c r="BX79" i="23" a="1"/>
  <c r="BX79" i="23" s="1"/>
  <c r="JT79" i="23" s="1"/>
  <c r="CI79" i="23" a="1"/>
  <c r="CI79" i="23" s="1"/>
  <c r="KE79" i="23" s="1"/>
  <c r="CT79" i="23" a="1"/>
  <c r="CT79" i="23" s="1"/>
  <c r="KP79" i="23" s="1"/>
  <c r="DD79" i="23" a="1"/>
  <c r="DD79" i="23" s="1"/>
  <c r="KZ79" i="23" s="1"/>
  <c r="DO79" i="23" a="1"/>
  <c r="DO79" i="23" s="1"/>
  <c r="LK79" i="23" s="1"/>
  <c r="AK81" i="23" a="1"/>
  <c r="AK81" i="23" s="1"/>
  <c r="IG81" i="23" s="1"/>
  <c r="AV81" i="23" a="1"/>
  <c r="AV81" i="23" s="1"/>
  <c r="IR81" i="23" s="1"/>
  <c r="BG81" i="23" a="1"/>
  <c r="BG81" i="23" s="1"/>
  <c r="JC81" i="23" s="1"/>
  <c r="BT81" i="23" a="1"/>
  <c r="BT81" i="23" s="1"/>
  <c r="JP81" i="23" s="1"/>
  <c r="CF81" i="23" a="1"/>
  <c r="CF81" i="23" s="1"/>
  <c r="KB81" i="23" s="1"/>
  <c r="CR81" i="23" a="1"/>
  <c r="CR81" i="23" s="1"/>
  <c r="KN81" i="23" s="1"/>
  <c r="DD81" i="23" a="1"/>
  <c r="DD81" i="23" s="1"/>
  <c r="KZ81" i="23" s="1"/>
  <c r="DQ81" i="23" a="1"/>
  <c r="DQ81" i="23" s="1"/>
  <c r="LM81" i="23" s="1"/>
  <c r="AI79" i="23" a="1"/>
  <c r="AI79" i="23" s="1"/>
  <c r="IE79" i="23" s="1"/>
  <c r="AT79" i="23" a="1"/>
  <c r="AT79" i="23" s="1"/>
  <c r="IP79" i="23" s="1"/>
  <c r="BD79" i="23" a="1"/>
  <c r="BD79" i="23" s="1"/>
  <c r="IZ79" i="23" s="1"/>
  <c r="BO79" i="23" a="1"/>
  <c r="BO79" i="23" s="1"/>
  <c r="JK79" i="23" s="1"/>
  <c r="BZ79" i="23" a="1"/>
  <c r="BZ79" i="23" s="1"/>
  <c r="JV79" i="23" s="1"/>
  <c r="CJ79" i="23" a="1"/>
  <c r="CJ79" i="23" s="1"/>
  <c r="KF79" i="23" s="1"/>
  <c r="CU79" i="23" a="1"/>
  <c r="CU79" i="23" s="1"/>
  <c r="KQ79" i="23" s="1"/>
  <c r="DF79" i="23" a="1"/>
  <c r="DF79" i="23" s="1"/>
  <c r="LB79" i="23" s="1"/>
  <c r="DP79" i="23" a="1"/>
  <c r="DP79" i="23" s="1"/>
  <c r="LL79" i="23" s="1"/>
  <c r="AW81" i="23" a="1"/>
  <c r="AW81" i="23" s="1"/>
  <c r="IS81" i="23" s="1"/>
  <c r="BI81" i="23" a="1"/>
  <c r="BI81" i="23" s="1"/>
  <c r="JE81" i="23" s="1"/>
  <c r="BU81" i="23" a="1"/>
  <c r="BU81" i="23" s="1"/>
  <c r="JQ81" i="23" s="1"/>
  <c r="CG81" i="23" a="1"/>
  <c r="CG81" i="23" s="1"/>
  <c r="KC81" i="23" s="1"/>
  <c r="CT81" i="23" a="1"/>
  <c r="CT81" i="23" s="1"/>
  <c r="KP81" i="23" s="1"/>
  <c r="DE81" i="23" a="1"/>
  <c r="DE81" i="23" s="1"/>
  <c r="LA81" i="23" s="1"/>
  <c r="AJ79" i="23" a="1"/>
  <c r="AJ79" i="23" s="1"/>
  <c r="IF79" i="23" s="1"/>
  <c r="AU79" i="23" a="1"/>
  <c r="AU79" i="23" s="1"/>
  <c r="IQ79" i="23" s="1"/>
  <c r="BF79" i="23" a="1"/>
  <c r="BF79" i="23" s="1"/>
  <c r="JB79" i="23" s="1"/>
  <c r="BP79" i="23" a="1"/>
  <c r="BP79" i="23" s="1"/>
  <c r="JL79" i="23" s="1"/>
  <c r="CA79" i="23" a="1"/>
  <c r="CA79" i="23" s="1"/>
  <c r="JW79" i="23" s="1"/>
  <c r="CL79" i="23" a="1"/>
  <c r="CL79" i="23" s="1"/>
  <c r="KH79" i="23" s="1"/>
  <c r="CV79" i="23" a="1"/>
  <c r="CV79" i="23" s="1"/>
  <c r="KR79" i="23" s="1"/>
  <c r="DG79" i="23" a="1"/>
  <c r="DG79" i="23" s="1"/>
  <c r="LC79" i="23" s="1"/>
  <c r="DR79" i="23" a="1"/>
  <c r="DR79" i="23" s="1"/>
  <c r="LN79" i="23" s="1"/>
  <c r="DW81" i="23" a="1"/>
  <c r="DW81" i="23" s="1"/>
  <c r="LS81" i="23" s="1"/>
  <c r="DO81" i="23" a="1"/>
  <c r="DO81" i="23" s="1"/>
  <c r="LK81" i="23" s="1"/>
  <c r="DG81" i="23" a="1"/>
  <c r="DG81" i="23" s="1"/>
  <c r="LC81" i="23" s="1"/>
  <c r="CY81" i="23" a="1"/>
  <c r="CY81" i="23" s="1"/>
  <c r="KU81" i="23" s="1"/>
  <c r="CQ81" i="23" a="1"/>
  <c r="CQ81" i="23" s="1"/>
  <c r="KM81" i="23" s="1"/>
  <c r="CI81" i="23" a="1"/>
  <c r="CI81" i="23" s="1"/>
  <c r="KE81" i="23" s="1"/>
  <c r="CA81" i="23" a="1"/>
  <c r="CA81" i="23" s="1"/>
  <c r="JW81" i="23" s="1"/>
  <c r="BS81" i="23" a="1"/>
  <c r="BS81" i="23" s="1"/>
  <c r="JO81" i="23" s="1"/>
  <c r="BK81" i="23" a="1"/>
  <c r="BK81" i="23" s="1"/>
  <c r="JG81" i="23" s="1"/>
  <c r="BC81" i="23" a="1"/>
  <c r="BC81" i="23" s="1"/>
  <c r="IY81" i="23" s="1"/>
  <c r="DT81" i="23" a="1"/>
  <c r="DT81" i="23" s="1"/>
  <c r="LP81" i="23" s="1"/>
  <c r="DK81" i="23" a="1"/>
  <c r="DK81" i="23" s="1"/>
  <c r="LG81" i="23" s="1"/>
  <c r="DB81" i="23" a="1"/>
  <c r="DB81" i="23" s="1"/>
  <c r="KX81" i="23" s="1"/>
  <c r="CS81" i="23" a="1"/>
  <c r="CS81" i="23" s="1"/>
  <c r="KO81" i="23" s="1"/>
  <c r="CJ81" i="23" a="1"/>
  <c r="CJ81" i="23" s="1"/>
  <c r="KF81" i="23" s="1"/>
  <c r="BZ81" i="23" a="1"/>
  <c r="BZ81" i="23" s="1"/>
  <c r="JV81" i="23" s="1"/>
  <c r="BQ81" i="23" a="1"/>
  <c r="BQ81" i="23" s="1"/>
  <c r="JM81" i="23" s="1"/>
  <c r="BH81" i="23" a="1"/>
  <c r="BH81" i="23" s="1"/>
  <c r="JD81" i="23" s="1"/>
  <c r="AY81" i="23" a="1"/>
  <c r="AY81" i="23" s="1"/>
  <c r="IU81" i="23" s="1"/>
  <c r="AQ81" i="23" a="1"/>
  <c r="AQ81" i="23" s="1"/>
  <c r="IM81" i="23" s="1"/>
  <c r="AI81" i="23" a="1"/>
  <c r="AI81" i="23" s="1"/>
  <c r="IE81" i="23" s="1"/>
  <c r="AB81" i="23" a="1"/>
  <c r="AB81" i="23" s="1"/>
  <c r="HX81" i="23" s="1"/>
  <c r="DP81" i="23" a="1"/>
  <c r="DP81" i="23" s="1"/>
  <c r="LL81" i="23" s="1"/>
  <c r="DF81" i="23" a="1"/>
  <c r="DF81" i="23" s="1"/>
  <c r="LB81" i="23" s="1"/>
  <c r="CW81" i="23" a="1"/>
  <c r="CW81" i="23" s="1"/>
  <c r="KS81" i="23" s="1"/>
  <c r="CN81" i="23" a="1"/>
  <c r="CN81" i="23" s="1"/>
  <c r="KJ81" i="23" s="1"/>
  <c r="CE81" i="23" a="1"/>
  <c r="CE81" i="23" s="1"/>
  <c r="KA81" i="23" s="1"/>
  <c r="BV81" i="23" a="1"/>
  <c r="BV81" i="23" s="1"/>
  <c r="JR81" i="23" s="1"/>
  <c r="BM81" i="23" a="1"/>
  <c r="BM81" i="23" s="1"/>
  <c r="JI81" i="23" s="1"/>
  <c r="BD81" i="23" a="1"/>
  <c r="BD81" i="23" s="1"/>
  <c r="IZ81" i="23" s="1"/>
  <c r="AU81" i="23" a="1"/>
  <c r="AU81" i="23" s="1"/>
  <c r="IQ81" i="23" s="1"/>
  <c r="AM81" i="23" a="1"/>
  <c r="AM81" i="23" s="1"/>
  <c r="II81" i="23" s="1"/>
  <c r="AE81" i="23" a="1"/>
  <c r="AE81" i="23" s="1"/>
  <c r="IA81" i="23" s="1"/>
  <c r="AC81" i="23" a="1"/>
  <c r="AC81" i="23" s="1"/>
  <c r="HY81" i="23" s="1"/>
  <c r="AN81" i="23" a="1"/>
  <c r="AN81" i="23" s="1"/>
  <c r="IJ81" i="23" s="1"/>
  <c r="AX81" i="23" a="1"/>
  <c r="AX81" i="23" s="1"/>
  <c r="IT81" i="23" s="1"/>
  <c r="BJ81" i="23" a="1"/>
  <c r="BJ81" i="23" s="1"/>
  <c r="JF81" i="23" s="1"/>
  <c r="BW81" i="23" a="1"/>
  <c r="BW81" i="23" s="1"/>
  <c r="JS81" i="23" s="1"/>
  <c r="CH81" i="23" a="1"/>
  <c r="CH81" i="23" s="1"/>
  <c r="KD81" i="23" s="1"/>
  <c r="CU81" i="23" a="1"/>
  <c r="CU81" i="23" s="1"/>
  <c r="KQ81" i="23" s="1"/>
  <c r="DH81" i="23" a="1"/>
  <c r="DH81" i="23" s="1"/>
  <c r="LD81" i="23" s="1"/>
  <c r="DS81" i="23" a="1"/>
  <c r="DS81" i="23" s="1"/>
  <c r="LO81" i="23" s="1"/>
  <c r="BR79" i="23" a="1"/>
  <c r="BR79" i="23" s="1"/>
  <c r="JN79" i="23" s="1"/>
  <c r="CB79" i="23" a="1"/>
  <c r="CB79" i="23" s="1"/>
  <c r="JX79" i="23" s="1"/>
  <c r="CM79" i="23" a="1"/>
  <c r="CM79" i="23" s="1"/>
  <c r="KI79" i="23" s="1"/>
  <c r="CX79" i="23" a="1"/>
  <c r="CX79" i="23" s="1"/>
  <c r="KT79" i="23" s="1"/>
  <c r="DH79" i="23" a="1"/>
  <c r="DH79" i="23" s="1"/>
  <c r="LD79" i="23" s="1"/>
  <c r="AZ81" i="23" a="1"/>
  <c r="AZ81" i="23" s="1"/>
  <c r="IV81" i="23" s="1"/>
  <c r="BL81" i="23" a="1"/>
  <c r="BL81" i="23" s="1"/>
  <c r="JH81" i="23" s="1"/>
  <c r="BX81" i="23" a="1"/>
  <c r="BX81" i="23" s="1"/>
  <c r="JT81" i="23" s="1"/>
  <c r="CK81" i="23" a="1"/>
  <c r="CK81" i="23" s="1"/>
  <c r="KG81" i="23" s="1"/>
  <c r="CV81" i="23" a="1"/>
  <c r="CV81" i="23" s="1"/>
  <c r="KR81" i="23" s="1"/>
  <c r="DI81" i="23" a="1"/>
  <c r="DI81" i="23" s="1"/>
  <c r="LE81" i="23" s="1"/>
  <c r="DU81" i="23" a="1"/>
  <c r="DU81" i="23" s="1"/>
  <c r="LQ81" i="23" s="1"/>
  <c r="DU79" i="23" a="1"/>
  <c r="DU79" i="23" s="1"/>
  <c r="LQ79" i="23" s="1"/>
  <c r="DM79" i="23" a="1"/>
  <c r="DM79" i="23" s="1"/>
  <c r="LI79" i="23" s="1"/>
  <c r="DE79" i="23" a="1"/>
  <c r="DE79" i="23" s="1"/>
  <c r="LA79" i="23" s="1"/>
  <c r="CW79" i="23" a="1"/>
  <c r="CW79" i="23" s="1"/>
  <c r="KS79" i="23" s="1"/>
  <c r="CO79" i="23" a="1"/>
  <c r="CO79" i="23" s="1"/>
  <c r="KK79" i="23" s="1"/>
  <c r="CG79" i="23" a="1"/>
  <c r="CG79" i="23" s="1"/>
  <c r="KC79" i="23" s="1"/>
  <c r="BY79" i="23" a="1"/>
  <c r="BY79" i="23" s="1"/>
  <c r="JU79" i="23" s="1"/>
  <c r="BQ79" i="23" a="1"/>
  <c r="BQ79" i="23" s="1"/>
  <c r="JM79" i="23" s="1"/>
  <c r="BI79" i="23" a="1"/>
  <c r="BI79" i="23" s="1"/>
  <c r="JE79" i="23" s="1"/>
  <c r="BA79" i="23" a="1"/>
  <c r="BA79" i="23" s="1"/>
  <c r="IW79" i="23" s="1"/>
  <c r="AS79" i="23" a="1"/>
  <c r="AS79" i="23" s="1"/>
  <c r="IO79" i="23" s="1"/>
  <c r="AK79" i="23" a="1"/>
  <c r="AK79" i="23" s="1"/>
  <c r="IG79" i="23" s="1"/>
  <c r="AC79" i="23" a="1"/>
  <c r="AC79" i="23" s="1"/>
  <c r="HY79" i="23" s="1"/>
  <c r="DQ79" i="23" a="1"/>
  <c r="DQ79" i="23" s="1"/>
  <c r="LM79" i="23" s="1"/>
  <c r="DI79" i="23" a="1"/>
  <c r="DI79" i="23" s="1"/>
  <c r="LE79" i="23" s="1"/>
  <c r="DA79" i="23" a="1"/>
  <c r="DA79" i="23" s="1"/>
  <c r="KW79" i="23" s="1"/>
  <c r="CS79" i="23" a="1"/>
  <c r="CS79" i="23" s="1"/>
  <c r="KO79" i="23" s="1"/>
  <c r="CK79" i="23" a="1"/>
  <c r="CK79" i="23" s="1"/>
  <c r="KG79" i="23" s="1"/>
  <c r="CC79" i="23" a="1"/>
  <c r="CC79" i="23" s="1"/>
  <c r="JY79" i="23" s="1"/>
  <c r="BU79" i="23" a="1"/>
  <c r="BU79" i="23" s="1"/>
  <c r="JQ79" i="23" s="1"/>
  <c r="BM79" i="23" a="1"/>
  <c r="BM79" i="23" s="1"/>
  <c r="JI79" i="23" s="1"/>
  <c r="BE79" i="23" a="1"/>
  <c r="BE79" i="23" s="1"/>
  <c r="JA79" i="23" s="1"/>
  <c r="AW79" i="23" a="1"/>
  <c r="AW79" i="23" s="1"/>
  <c r="IS79" i="23" s="1"/>
  <c r="AO79" i="23" a="1"/>
  <c r="AO79" i="23" s="1"/>
  <c r="IK79" i="23" s="1"/>
  <c r="AG79" i="23" a="1"/>
  <c r="AG79" i="23" s="1"/>
  <c r="IC79" i="23" s="1"/>
  <c r="AM79" i="23" a="1"/>
  <c r="AM79" i="23" s="1"/>
  <c r="II79" i="23" s="1"/>
  <c r="AX79" i="23" a="1"/>
  <c r="AX79" i="23" s="1"/>
  <c r="IT79" i="23" s="1"/>
  <c r="BH79" i="23" a="1"/>
  <c r="BH79" i="23" s="1"/>
  <c r="JD79" i="23" s="1"/>
  <c r="BS79" i="23" a="1"/>
  <c r="BS79" i="23" s="1"/>
  <c r="JO79" i="23" s="1"/>
  <c r="CD79" i="23" a="1"/>
  <c r="CD79" i="23" s="1"/>
  <c r="JZ79" i="23" s="1"/>
  <c r="CN79" i="23" a="1"/>
  <c r="CN79" i="23" s="1"/>
  <c r="KJ79" i="23" s="1"/>
  <c r="CY79" i="23" a="1"/>
  <c r="CY79" i="23" s="1"/>
  <c r="KU79" i="23" s="1"/>
  <c r="DJ79" i="23" a="1"/>
  <c r="DJ79" i="23" s="1"/>
  <c r="LF79" i="23" s="1"/>
  <c r="DT79" i="23" a="1"/>
  <c r="DT79" i="23" s="1"/>
  <c r="LP79" i="23" s="1"/>
  <c r="AF81" i="23" a="1"/>
  <c r="AF81" i="23" s="1"/>
  <c r="IB81" i="23" s="1"/>
  <c r="AP81" i="23" a="1"/>
  <c r="AP81" i="23" s="1"/>
  <c r="IL81" i="23" s="1"/>
  <c r="BA81" i="23" a="1"/>
  <c r="BA81" i="23" s="1"/>
  <c r="IW81" i="23" s="1"/>
  <c r="BN81" i="23" a="1"/>
  <c r="BN81" i="23" s="1"/>
  <c r="JJ81" i="23" s="1"/>
  <c r="BY81" i="23" a="1"/>
  <c r="BY81" i="23" s="1"/>
  <c r="JU81" i="23" s="1"/>
  <c r="CL81" i="23" a="1"/>
  <c r="CL81" i="23" s="1"/>
  <c r="KH81" i="23" s="1"/>
  <c r="CX81" i="23" a="1"/>
  <c r="CX81" i="23" s="1"/>
  <c r="KT81" i="23" s="1"/>
  <c r="DJ81" i="23" a="1"/>
  <c r="DJ81" i="23" s="1"/>
  <c r="LF81" i="23" s="1"/>
  <c r="DV81" i="23" a="1"/>
  <c r="DV81" i="23" s="1"/>
  <c r="LR81" i="23" s="1"/>
  <c r="DW84" i="23" a="1"/>
  <c r="DW84" i="23" s="1"/>
  <c r="LS84" i="23" s="1"/>
  <c r="AI84" i="23" a="1"/>
  <c r="AI84" i="23" s="1"/>
  <c r="IE84" i="23" s="1"/>
  <c r="AS84" i="23" a="1"/>
  <c r="AS84" i="23" s="1"/>
  <c r="IO84" i="23" s="1"/>
  <c r="BC84" i="23" a="1"/>
  <c r="BC84" i="23" s="1"/>
  <c r="IY84" i="23" s="1"/>
  <c r="BQ84" i="23" a="1"/>
  <c r="BQ84" i="23" s="1"/>
  <c r="JM84" i="23" s="1"/>
  <c r="CB84" i="23" a="1"/>
  <c r="CB84" i="23" s="1"/>
  <c r="JX84" i="23" s="1"/>
  <c r="CN84" i="23" a="1"/>
  <c r="CN84" i="23" s="1"/>
  <c r="KJ84" i="23" s="1"/>
  <c r="DA84" i="23" a="1"/>
  <c r="DA84" i="23" s="1"/>
  <c r="KW84" i="23" s="1"/>
  <c r="DM84" i="23" a="1"/>
  <c r="DM84" i="23" s="1"/>
  <c r="LI84" i="23" s="1"/>
  <c r="CB80" i="23" a="1"/>
  <c r="CB80" i="23" s="1"/>
  <c r="JX80" i="23" s="1"/>
  <c r="CJ80" i="23" a="1"/>
  <c r="CJ80" i="23" s="1"/>
  <c r="KF80" i="23" s="1"/>
  <c r="CR80" i="23" a="1"/>
  <c r="CR80" i="23" s="1"/>
  <c r="KN80" i="23" s="1"/>
  <c r="CZ80" i="23" a="1"/>
  <c r="CZ80" i="23" s="1"/>
  <c r="KV80" i="23" s="1"/>
  <c r="DH80" i="23" a="1"/>
  <c r="DH80" i="23" s="1"/>
  <c r="LD80" i="23" s="1"/>
  <c r="DP80" i="23" a="1"/>
  <c r="DP80" i="23" s="1"/>
  <c r="LL80" i="23" s="1"/>
  <c r="AG82" i="23" a="1"/>
  <c r="AG82" i="23" s="1"/>
  <c r="IC82" i="23" s="1"/>
  <c r="AP82" i="23" a="1"/>
  <c r="AP82" i="23" s="1"/>
  <c r="IL82" i="23" s="1"/>
  <c r="AY82" i="23" a="1"/>
  <c r="AY82" i="23" s="1"/>
  <c r="IU82" i="23" s="1"/>
  <c r="BH82" i="23" a="1"/>
  <c r="BH82" i="23" s="1"/>
  <c r="JD82" i="23" s="1"/>
  <c r="BQ82" i="23" a="1"/>
  <c r="BQ82" i="23" s="1"/>
  <c r="JM82" i="23" s="1"/>
  <c r="CA82" i="23" a="1"/>
  <c r="CA82" i="23" s="1"/>
  <c r="JW82" i="23" s="1"/>
  <c r="CJ82" i="23" a="1"/>
  <c r="CJ82" i="23" s="1"/>
  <c r="KF82" i="23" s="1"/>
  <c r="CS82" i="23" a="1"/>
  <c r="CS82" i="23" s="1"/>
  <c r="KO82" i="23" s="1"/>
  <c r="DB82" i="23" a="1"/>
  <c r="DB82" i="23" s="1"/>
  <c r="KX82" i="23" s="1"/>
  <c r="DK82" i="23" a="1"/>
  <c r="DK82" i="23" s="1"/>
  <c r="LG82" i="23" s="1"/>
  <c r="DS83" i="23" a="1"/>
  <c r="DS83" i="23" s="1"/>
  <c r="LO83" i="23" s="1"/>
  <c r="DK83" i="23" a="1"/>
  <c r="DK83" i="23" s="1"/>
  <c r="LG83" i="23" s="1"/>
  <c r="DW83" i="23" a="1"/>
  <c r="DW83" i="23" s="1"/>
  <c r="LS83" i="23" s="1"/>
  <c r="DN83" i="23" a="1"/>
  <c r="DN83" i="23" s="1"/>
  <c r="LJ83" i="23" s="1"/>
  <c r="DE83" i="23" a="1"/>
  <c r="DE83" i="23" s="1"/>
  <c r="LA83" i="23" s="1"/>
  <c r="CW83" i="23" a="1"/>
  <c r="CW83" i="23" s="1"/>
  <c r="KS83" i="23" s="1"/>
  <c r="CO83" i="23" a="1"/>
  <c r="CO83" i="23" s="1"/>
  <c r="KK83" i="23" s="1"/>
  <c r="CG83" i="23" a="1"/>
  <c r="CG83" i="23" s="1"/>
  <c r="KC83" i="23" s="1"/>
  <c r="BY83" i="23" a="1"/>
  <c r="BY83" i="23" s="1"/>
  <c r="JU83" i="23" s="1"/>
  <c r="BQ83" i="23" a="1"/>
  <c r="BQ83" i="23" s="1"/>
  <c r="JM83" i="23" s="1"/>
  <c r="BI83" i="23" a="1"/>
  <c r="BI83" i="23" s="1"/>
  <c r="JE83" i="23" s="1"/>
  <c r="BA83" i="23" a="1"/>
  <c r="BA83" i="23" s="1"/>
  <c r="IW83" i="23" s="1"/>
  <c r="AS83" i="23" a="1"/>
  <c r="AS83" i="23" s="1"/>
  <c r="IO83" i="23" s="1"/>
  <c r="AK83" i="23" a="1"/>
  <c r="AK83" i="23" s="1"/>
  <c r="IG83" i="23" s="1"/>
  <c r="AC83" i="23" a="1"/>
  <c r="AC83" i="23" s="1"/>
  <c r="HY83" i="23" s="1"/>
  <c r="AL83" i="23" a="1"/>
  <c r="AL83" i="23" s="1"/>
  <c r="IH83" i="23" s="1"/>
  <c r="AU83" i="23" a="1"/>
  <c r="AU83" i="23" s="1"/>
  <c r="IQ83" i="23" s="1"/>
  <c r="BD83" i="23" a="1"/>
  <c r="BD83" i="23" s="1"/>
  <c r="IZ83" i="23" s="1"/>
  <c r="BM83" i="23" a="1"/>
  <c r="BM83" i="23" s="1"/>
  <c r="JI83" i="23" s="1"/>
  <c r="BV83" i="23" a="1"/>
  <c r="BV83" i="23" s="1"/>
  <c r="JR83" i="23" s="1"/>
  <c r="CE83" i="23" a="1"/>
  <c r="CE83" i="23" s="1"/>
  <c r="KA83" i="23" s="1"/>
  <c r="CN83" i="23" a="1"/>
  <c r="CN83" i="23" s="1"/>
  <c r="KJ83" i="23" s="1"/>
  <c r="CX83" i="23" a="1"/>
  <c r="CX83" i="23" s="1"/>
  <c r="KT83" i="23" s="1"/>
  <c r="DG83" i="23" a="1"/>
  <c r="DG83" i="23" s="1"/>
  <c r="LC83" i="23" s="1"/>
  <c r="DQ83" i="23" a="1"/>
  <c r="DQ83" i="23" s="1"/>
  <c r="LM83" i="23" s="1"/>
  <c r="AJ84" i="23" a="1"/>
  <c r="AJ84" i="23" s="1"/>
  <c r="IF84" i="23" s="1"/>
  <c r="AT84" i="23" a="1"/>
  <c r="AT84" i="23" s="1"/>
  <c r="IP84" i="23" s="1"/>
  <c r="BD84" i="23" a="1"/>
  <c r="BD84" i="23" s="1"/>
  <c r="IZ84" i="23" s="1"/>
  <c r="BR84" i="23" a="1"/>
  <c r="BR84" i="23" s="1"/>
  <c r="JN84" i="23" s="1"/>
  <c r="CC84" i="23" a="1"/>
  <c r="CC84" i="23" s="1"/>
  <c r="JY84" i="23" s="1"/>
  <c r="CO84" i="23" a="1"/>
  <c r="CO84" i="23" s="1"/>
  <c r="KK84" i="23" s="1"/>
  <c r="DC84" i="23" a="1"/>
  <c r="DC84" i="23" s="1"/>
  <c r="KY84" i="23" s="1"/>
  <c r="DN84" i="23" a="1"/>
  <c r="DN84" i="23" s="1"/>
  <c r="LJ84" i="23" s="1"/>
  <c r="AF85" i="23" a="1"/>
  <c r="AF85" i="23" s="1"/>
  <c r="IB85" i="23" s="1"/>
  <c r="AT85" i="23" a="1"/>
  <c r="AT85" i="23" s="1"/>
  <c r="IP85" i="23" s="1"/>
  <c r="BF85" i="23" a="1"/>
  <c r="BF85" i="23" s="1"/>
  <c r="JB85" i="23" s="1"/>
  <c r="BQ85" i="23" a="1"/>
  <c r="BQ85" i="23" s="1"/>
  <c r="JM85" i="23" s="1"/>
  <c r="CE85" i="23" a="1"/>
  <c r="CE85" i="23" s="1"/>
  <c r="KA85" i="23" s="1"/>
  <c r="CR85" i="23" a="1"/>
  <c r="CR85" i="23" s="1"/>
  <c r="KN85" i="23" s="1"/>
  <c r="BS84" i="23" a="1"/>
  <c r="BS84" i="23" s="1"/>
  <c r="JO84" i="23" s="1"/>
  <c r="CE84" i="23" a="1"/>
  <c r="CE84" i="23" s="1"/>
  <c r="KA84" i="23" s="1"/>
  <c r="CR84" i="23" a="1"/>
  <c r="CR84" i="23" s="1"/>
  <c r="KN84" i="23" s="1"/>
  <c r="DD84" i="23" a="1"/>
  <c r="DD84" i="23" s="1"/>
  <c r="KZ84" i="23" s="1"/>
  <c r="DR84" i="23" a="1"/>
  <c r="DR84" i="23" s="1"/>
  <c r="LN84" i="23" s="1"/>
  <c r="DJ84" i="23" a="1"/>
  <c r="DJ84" i="23" s="1"/>
  <c r="LF84" i="23" s="1"/>
  <c r="DB84" i="23" a="1"/>
  <c r="DB84" i="23" s="1"/>
  <c r="KX84" i="23" s="1"/>
  <c r="CT84" i="23" a="1"/>
  <c r="CT84" i="23" s="1"/>
  <c r="KP84" i="23" s="1"/>
  <c r="CL84" i="23" a="1"/>
  <c r="CL84" i="23" s="1"/>
  <c r="KH84" i="23" s="1"/>
  <c r="CD84" i="23" a="1"/>
  <c r="CD84" i="23" s="1"/>
  <c r="JZ84" i="23" s="1"/>
  <c r="BV84" i="23" a="1"/>
  <c r="BV84" i="23" s="1"/>
  <c r="JR84" i="23" s="1"/>
  <c r="BN84" i="23" a="1"/>
  <c r="BN84" i="23" s="1"/>
  <c r="JJ84" i="23" s="1"/>
  <c r="BF84" i="23" a="1"/>
  <c r="BF84" i="23" s="1"/>
  <c r="JB84" i="23" s="1"/>
  <c r="AX84" i="23" a="1"/>
  <c r="AX84" i="23" s="1"/>
  <c r="IT84" i="23" s="1"/>
  <c r="AP84" i="23" a="1"/>
  <c r="AP84" i="23" s="1"/>
  <c r="IL84" i="23" s="1"/>
  <c r="AH84" i="23" a="1"/>
  <c r="AH84" i="23" s="1"/>
  <c r="ID84" i="23" s="1"/>
  <c r="DQ84" i="23" a="1"/>
  <c r="DQ84" i="23" s="1"/>
  <c r="LM84" i="23" s="1"/>
  <c r="DH84" i="23" a="1"/>
  <c r="DH84" i="23" s="1"/>
  <c r="LD84" i="23" s="1"/>
  <c r="CY84" i="23" a="1"/>
  <c r="CY84" i="23" s="1"/>
  <c r="KU84" i="23" s="1"/>
  <c r="CP84" i="23" a="1"/>
  <c r="CP84" i="23" s="1"/>
  <c r="KL84" i="23" s="1"/>
  <c r="CG84" i="23" a="1"/>
  <c r="CG84" i="23" s="1"/>
  <c r="KC84" i="23" s="1"/>
  <c r="BX84" i="23" a="1"/>
  <c r="BX84" i="23" s="1"/>
  <c r="JT84" i="23" s="1"/>
  <c r="BO84" i="23" a="1"/>
  <c r="BO84" i="23" s="1"/>
  <c r="JK84" i="23" s="1"/>
  <c r="BE84" i="23" a="1"/>
  <c r="BE84" i="23" s="1"/>
  <c r="JA84" i="23" s="1"/>
  <c r="AV84" i="23" a="1"/>
  <c r="AV84" i="23" s="1"/>
  <c r="IR84" i="23" s="1"/>
  <c r="AM84" i="23" a="1"/>
  <c r="AM84" i="23" s="1"/>
  <c r="II84" i="23" s="1"/>
  <c r="AD84" i="23" a="1"/>
  <c r="AD84" i="23" s="1"/>
  <c r="HZ84" i="23" s="1"/>
  <c r="DS84" i="23" a="1"/>
  <c r="DS84" i="23" s="1"/>
  <c r="LO84" i="23" s="1"/>
  <c r="DI84" i="23" a="1"/>
  <c r="DI84" i="23" s="1"/>
  <c r="LE84" i="23" s="1"/>
  <c r="CZ84" i="23" a="1"/>
  <c r="CZ84" i="23" s="1"/>
  <c r="KV84" i="23" s="1"/>
  <c r="CQ84" i="23" a="1"/>
  <c r="CQ84" i="23" s="1"/>
  <c r="KM84" i="23" s="1"/>
  <c r="CH84" i="23" a="1"/>
  <c r="CH84" i="23" s="1"/>
  <c r="KD84" i="23" s="1"/>
  <c r="BY84" i="23" a="1"/>
  <c r="BY84" i="23" s="1"/>
  <c r="JU84" i="23" s="1"/>
  <c r="BP84" i="23" a="1"/>
  <c r="BP84" i="23" s="1"/>
  <c r="JL84" i="23" s="1"/>
  <c r="BG84" i="23" a="1"/>
  <c r="BG84" i="23" s="1"/>
  <c r="JC84" i="23" s="1"/>
  <c r="AL84" i="23" a="1"/>
  <c r="AL84" i="23" s="1"/>
  <c r="IH84" i="23" s="1"/>
  <c r="AW84" i="23" a="1"/>
  <c r="AW84" i="23" s="1"/>
  <c r="IS84" i="23" s="1"/>
  <c r="BI84" i="23" a="1"/>
  <c r="BI84" i="23" s="1"/>
  <c r="JE84" i="23" s="1"/>
  <c r="BT84" i="23" a="1"/>
  <c r="BT84" i="23" s="1"/>
  <c r="JP84" i="23" s="1"/>
  <c r="CF84" i="23" a="1"/>
  <c r="CF84" i="23" s="1"/>
  <c r="KB84" i="23" s="1"/>
  <c r="CS84" i="23" a="1"/>
  <c r="CS84" i="23" s="1"/>
  <c r="KO84" i="23" s="1"/>
  <c r="DE84" i="23" a="1"/>
  <c r="DE84" i="23" s="1"/>
  <c r="LA84" i="23" s="1"/>
  <c r="DP84" i="23" a="1"/>
  <c r="DP84" i="23" s="1"/>
  <c r="LL84" i="23" s="1"/>
  <c r="BU84" i="23" a="1"/>
  <c r="BU84" i="23" s="1"/>
  <c r="JQ84" i="23" s="1"/>
  <c r="CI84" i="23" a="1"/>
  <c r="CI84" i="23" s="1"/>
  <c r="KE84" i="23" s="1"/>
  <c r="CU84" i="23" a="1"/>
  <c r="CU84" i="23" s="1"/>
  <c r="KQ84" i="23" s="1"/>
  <c r="DF84" i="23" a="1"/>
  <c r="DF84" i="23" s="1"/>
  <c r="LB84" i="23" s="1"/>
  <c r="DT84" i="23" a="1"/>
  <c r="DT84" i="23" s="1"/>
  <c r="LP84" i="23" s="1"/>
  <c r="AJ72" i="23" a="1"/>
  <c r="AJ72" i="23" s="1"/>
  <c r="IF72" i="23" s="1"/>
  <c r="AR72" i="23" a="1"/>
  <c r="AR72" i="23" s="1"/>
  <c r="IN72" i="23" s="1"/>
  <c r="AZ72" i="23" a="1"/>
  <c r="AZ72" i="23" s="1"/>
  <c r="IV72" i="23" s="1"/>
  <c r="BH72" i="23" a="1"/>
  <c r="BH72" i="23" s="1"/>
  <c r="JD72" i="23" s="1"/>
  <c r="BP72" i="23" a="1"/>
  <c r="BP72" i="23" s="1"/>
  <c r="JL72" i="23" s="1"/>
  <c r="BX72" i="23" a="1"/>
  <c r="BX72" i="23" s="1"/>
  <c r="JT72" i="23" s="1"/>
  <c r="CF72" i="23" a="1"/>
  <c r="CF72" i="23" s="1"/>
  <c r="KB72" i="23" s="1"/>
  <c r="CN72" i="23" a="1"/>
  <c r="CN72" i="23" s="1"/>
  <c r="KJ72" i="23" s="1"/>
  <c r="CV72" i="23" a="1"/>
  <c r="CV72" i="23" s="1"/>
  <c r="KR72" i="23" s="1"/>
  <c r="DD72" i="23" a="1"/>
  <c r="DD72" i="23" s="1"/>
  <c r="KZ72" i="23" s="1"/>
  <c r="DL72" i="23" a="1"/>
  <c r="DL72" i="23" s="1"/>
  <c r="LH72" i="23" s="1"/>
  <c r="AJ80" i="23" a="1"/>
  <c r="AJ80" i="23" s="1"/>
  <c r="IF80" i="23" s="1"/>
  <c r="AR80" i="23" a="1"/>
  <c r="AR80" i="23" s="1"/>
  <c r="IN80" i="23" s="1"/>
  <c r="AZ80" i="23" a="1"/>
  <c r="AZ80" i="23" s="1"/>
  <c r="IV80" i="23" s="1"/>
  <c r="BH80" i="23" a="1"/>
  <c r="BH80" i="23" s="1"/>
  <c r="JD80" i="23" s="1"/>
  <c r="BP80" i="23" a="1"/>
  <c r="BP80" i="23" s="1"/>
  <c r="JL80" i="23" s="1"/>
  <c r="BX80" i="23" a="1"/>
  <c r="BX80" i="23" s="1"/>
  <c r="JT80" i="23" s="1"/>
  <c r="CF80" i="23" a="1"/>
  <c r="CF80" i="23" s="1"/>
  <c r="KB80" i="23" s="1"/>
  <c r="CN80" i="23" a="1"/>
  <c r="CN80" i="23" s="1"/>
  <c r="KJ80" i="23" s="1"/>
  <c r="CV80" i="23" a="1"/>
  <c r="CV80" i="23" s="1"/>
  <c r="KR80" i="23" s="1"/>
  <c r="DD80" i="23" a="1"/>
  <c r="DD80" i="23" s="1"/>
  <c r="KZ80" i="23" s="1"/>
  <c r="DL80" i="23" a="1"/>
  <c r="DL80" i="23" s="1"/>
  <c r="LH80" i="23" s="1"/>
  <c r="DV82" i="23" a="1"/>
  <c r="DV82" i="23" s="1"/>
  <c r="LR82" i="23" s="1"/>
  <c r="DN82" i="23" a="1"/>
  <c r="DN82" i="23" s="1"/>
  <c r="LJ82" i="23" s="1"/>
  <c r="DF82" i="23" a="1"/>
  <c r="DF82" i="23" s="1"/>
  <c r="LB82" i="23" s="1"/>
  <c r="CX82" i="23" a="1"/>
  <c r="CX82" i="23" s="1"/>
  <c r="KT82" i="23" s="1"/>
  <c r="CP82" i="23" a="1"/>
  <c r="CP82" i="23" s="1"/>
  <c r="KL82" i="23" s="1"/>
  <c r="CH82" i="23" a="1"/>
  <c r="CH82" i="23" s="1"/>
  <c r="KD82" i="23" s="1"/>
  <c r="BZ82" i="23" a="1"/>
  <c r="BZ82" i="23" s="1"/>
  <c r="JV82" i="23" s="1"/>
  <c r="BR82" i="23" a="1"/>
  <c r="BR82" i="23" s="1"/>
  <c r="JN82" i="23" s="1"/>
  <c r="BJ82" i="23" a="1"/>
  <c r="BJ82" i="23" s="1"/>
  <c r="JF82" i="23" s="1"/>
  <c r="BB82" i="23" a="1"/>
  <c r="BB82" i="23" s="1"/>
  <c r="IX82" i="23" s="1"/>
  <c r="AT82" i="23" a="1"/>
  <c r="AT82" i="23" s="1"/>
  <c r="IP82" i="23" s="1"/>
  <c r="AL82" i="23" a="1"/>
  <c r="AL82" i="23" s="1"/>
  <c r="IH82" i="23" s="1"/>
  <c r="AD82" i="23" a="1"/>
  <c r="AD82" i="23" s="1"/>
  <c r="HZ82" i="23" s="1"/>
  <c r="AK82" i="23" a="1"/>
  <c r="AK82" i="23" s="1"/>
  <c r="IG82" i="23" s="1"/>
  <c r="AU82" i="23" a="1"/>
  <c r="AU82" i="23" s="1"/>
  <c r="IQ82" i="23" s="1"/>
  <c r="BD82" i="23" a="1"/>
  <c r="BD82" i="23" s="1"/>
  <c r="IZ82" i="23" s="1"/>
  <c r="BM82" i="23" a="1"/>
  <c r="BM82" i="23" s="1"/>
  <c r="JI82" i="23" s="1"/>
  <c r="BV82" i="23" a="1"/>
  <c r="BV82" i="23" s="1"/>
  <c r="JR82" i="23" s="1"/>
  <c r="CE82" i="23" a="1"/>
  <c r="CE82" i="23" s="1"/>
  <c r="KA82" i="23" s="1"/>
  <c r="CN82" i="23" a="1"/>
  <c r="CN82" i="23" s="1"/>
  <c r="KJ82" i="23" s="1"/>
  <c r="CW82" i="23" a="1"/>
  <c r="CW82" i="23" s="1"/>
  <c r="KS82" i="23" s="1"/>
  <c r="DG82" i="23" a="1"/>
  <c r="DG82" i="23" s="1"/>
  <c r="LC82" i="23" s="1"/>
  <c r="DP82" i="23" a="1"/>
  <c r="DP82" i="23" s="1"/>
  <c r="LL82" i="23" s="1"/>
  <c r="AG83" i="23" a="1"/>
  <c r="AG83" i="23" s="1"/>
  <c r="IC83" i="23" s="1"/>
  <c r="AP83" i="23" a="1"/>
  <c r="AP83" i="23" s="1"/>
  <c r="IL83" i="23" s="1"/>
  <c r="AY83" i="23" a="1"/>
  <c r="AY83" i="23" s="1"/>
  <c r="IU83" i="23" s="1"/>
  <c r="BH83" i="23" a="1"/>
  <c r="BH83" i="23" s="1"/>
  <c r="JD83" i="23" s="1"/>
  <c r="BR83" i="23" a="1"/>
  <c r="BR83" i="23" s="1"/>
  <c r="JN83" i="23" s="1"/>
  <c r="CA83" i="23" a="1"/>
  <c r="CA83" i="23" s="1"/>
  <c r="JW83" i="23" s="1"/>
  <c r="CJ83" i="23" a="1"/>
  <c r="CJ83" i="23" s="1"/>
  <c r="KF83" i="23" s="1"/>
  <c r="CS83" i="23" a="1"/>
  <c r="CS83" i="23" s="1"/>
  <c r="KO83" i="23" s="1"/>
  <c r="DB83" i="23" a="1"/>
  <c r="DB83" i="23" s="1"/>
  <c r="KX83" i="23" s="1"/>
  <c r="DL83" i="23" a="1"/>
  <c r="DL83" i="23" s="1"/>
  <c r="LH83" i="23" s="1"/>
  <c r="DV83" i="23" a="1"/>
  <c r="DV83" i="23" s="1"/>
  <c r="LR83" i="23" s="1"/>
  <c r="AE84" i="23" a="1"/>
  <c r="AE84" i="23" s="1"/>
  <c r="IA84" i="23" s="1"/>
  <c r="AO84" i="23" a="1"/>
  <c r="AO84" i="23" s="1"/>
  <c r="IK84" i="23" s="1"/>
  <c r="AZ84" i="23" a="1"/>
  <c r="AZ84" i="23" s="1"/>
  <c r="IV84" i="23" s="1"/>
  <c r="BK84" i="23" a="1"/>
  <c r="BK84" i="23" s="1"/>
  <c r="JG84" i="23" s="1"/>
  <c r="BW84" i="23" a="1"/>
  <c r="BW84" i="23" s="1"/>
  <c r="JS84" i="23" s="1"/>
  <c r="CJ84" i="23" a="1"/>
  <c r="CJ84" i="23" s="1"/>
  <c r="KF84" i="23" s="1"/>
  <c r="CV84" i="23" a="1"/>
  <c r="CV84" i="23" s="1"/>
  <c r="KR84" i="23" s="1"/>
  <c r="DG84" i="23" a="1"/>
  <c r="DG84" i="23" s="1"/>
  <c r="LC84" i="23" s="1"/>
  <c r="DU84" i="23" a="1"/>
  <c r="DU84" i="23" s="1"/>
  <c r="LQ84" i="23" s="1"/>
  <c r="DQ85" i="23" a="1"/>
  <c r="DQ85" i="23" s="1"/>
  <c r="LM85" i="23" s="1"/>
  <c r="DI85" i="23" a="1"/>
  <c r="DI85" i="23" s="1"/>
  <c r="LE85" i="23" s="1"/>
  <c r="DA85" i="23" a="1"/>
  <c r="DA85" i="23" s="1"/>
  <c r="KW85" i="23" s="1"/>
  <c r="CS85" i="23" a="1"/>
  <c r="CS85" i="23" s="1"/>
  <c r="KO85" i="23" s="1"/>
  <c r="CK85" i="23" a="1"/>
  <c r="CK85" i="23" s="1"/>
  <c r="KG85" i="23" s="1"/>
  <c r="CC85" i="23" a="1"/>
  <c r="CC85" i="23" s="1"/>
  <c r="JY85" i="23" s="1"/>
  <c r="BU85" i="23" a="1"/>
  <c r="BU85" i="23" s="1"/>
  <c r="JQ85" i="23" s="1"/>
  <c r="BM85" i="23" a="1"/>
  <c r="BM85" i="23" s="1"/>
  <c r="JI85" i="23" s="1"/>
  <c r="BE85" i="23" a="1"/>
  <c r="BE85" i="23" s="1"/>
  <c r="JA85" i="23" s="1"/>
  <c r="AW85" i="23" a="1"/>
  <c r="AW85" i="23" s="1"/>
  <c r="IS85" i="23" s="1"/>
  <c r="AO85" i="23" a="1"/>
  <c r="AO85" i="23" s="1"/>
  <c r="IK85" i="23" s="1"/>
  <c r="AG85" i="23" a="1"/>
  <c r="AG85" i="23" s="1"/>
  <c r="IC85" i="23" s="1"/>
  <c r="DU85" i="23" a="1"/>
  <c r="DU85" i="23" s="1"/>
  <c r="LQ85" i="23" s="1"/>
  <c r="DL85" i="23" a="1"/>
  <c r="DL85" i="23" s="1"/>
  <c r="LH85" i="23" s="1"/>
  <c r="DC85" i="23" a="1"/>
  <c r="DC85" i="23" s="1"/>
  <c r="KY85" i="23" s="1"/>
  <c r="CT85" i="23" a="1"/>
  <c r="CT85" i="23" s="1"/>
  <c r="KP85" i="23" s="1"/>
  <c r="CJ85" i="23" a="1"/>
  <c r="CJ85" i="23" s="1"/>
  <c r="KF85" i="23" s="1"/>
  <c r="CA85" i="23" a="1"/>
  <c r="CA85" i="23" s="1"/>
  <c r="JW85" i="23" s="1"/>
  <c r="BR85" i="23" a="1"/>
  <c r="BR85" i="23" s="1"/>
  <c r="JN85" i="23" s="1"/>
  <c r="BI85" i="23" a="1"/>
  <c r="BI85" i="23" s="1"/>
  <c r="JE85" i="23" s="1"/>
  <c r="AZ85" i="23" a="1"/>
  <c r="AZ85" i="23" s="1"/>
  <c r="IV85" i="23" s="1"/>
  <c r="AQ85" i="23" a="1"/>
  <c r="AQ85" i="23" s="1"/>
  <c r="IM85" i="23" s="1"/>
  <c r="AH85" i="23" a="1"/>
  <c r="AH85" i="23" s="1"/>
  <c r="ID85" i="23" s="1"/>
  <c r="DS85" i="23" a="1"/>
  <c r="DS85" i="23" s="1"/>
  <c r="LO85" i="23" s="1"/>
  <c r="DR85" i="23" a="1"/>
  <c r="DR85" i="23" s="1"/>
  <c r="LN85" i="23" s="1"/>
  <c r="DH85" i="23" a="1"/>
  <c r="DH85" i="23" s="1"/>
  <c r="LD85" i="23" s="1"/>
  <c r="CY85" i="23" a="1"/>
  <c r="CY85" i="23" s="1"/>
  <c r="KU85" i="23" s="1"/>
  <c r="CP85" i="23" a="1"/>
  <c r="CP85" i="23" s="1"/>
  <c r="KL85" i="23" s="1"/>
  <c r="CG85" i="23" a="1"/>
  <c r="CG85" i="23" s="1"/>
  <c r="KC85" i="23" s="1"/>
  <c r="DP85" i="23" a="1"/>
  <c r="DP85" i="23" s="1"/>
  <c r="LL85" i="23" s="1"/>
  <c r="DG85" i="23" a="1"/>
  <c r="DG85" i="23" s="1"/>
  <c r="LC85" i="23" s="1"/>
  <c r="DV85" i="23" a="1"/>
  <c r="DV85" i="23" s="1"/>
  <c r="LR85" i="23" s="1"/>
  <c r="DM85" i="23" a="1"/>
  <c r="DM85" i="23" s="1"/>
  <c r="LI85" i="23" s="1"/>
  <c r="DD85" i="23" a="1"/>
  <c r="DD85" i="23" s="1"/>
  <c r="KZ85" i="23" s="1"/>
  <c r="CU85" i="23" a="1"/>
  <c r="CU85" i="23" s="1"/>
  <c r="KQ85" i="23" s="1"/>
  <c r="CL85" i="23" a="1"/>
  <c r="CL85" i="23" s="1"/>
  <c r="KH85" i="23" s="1"/>
  <c r="CB85" i="23" a="1"/>
  <c r="CB85" i="23" s="1"/>
  <c r="JX85" i="23" s="1"/>
  <c r="BS85" i="23" a="1"/>
  <c r="BS85" i="23" s="1"/>
  <c r="JO85" i="23" s="1"/>
  <c r="BJ85" i="23" a="1"/>
  <c r="BJ85" i="23" s="1"/>
  <c r="JF85" i="23" s="1"/>
  <c r="BA85" i="23" a="1"/>
  <c r="BA85" i="23" s="1"/>
  <c r="IW85" i="23" s="1"/>
  <c r="AR85" i="23" a="1"/>
  <c r="AR85" i="23" s="1"/>
  <c r="IN85" i="23" s="1"/>
  <c r="AI85" i="23" a="1"/>
  <c r="AI85" i="23" s="1"/>
  <c r="IE85" i="23" s="1"/>
  <c r="AM85" i="23" a="1"/>
  <c r="AM85" i="23" s="1"/>
  <c r="II85" i="23" s="1"/>
  <c r="AY85" i="23" a="1"/>
  <c r="AY85" i="23" s="1"/>
  <c r="IU85" i="23" s="1"/>
  <c r="BL85" i="23" a="1"/>
  <c r="BL85" i="23" s="1"/>
  <c r="JH85" i="23" s="1"/>
  <c r="BX85" i="23" a="1"/>
  <c r="BX85" i="23" s="1"/>
  <c r="JT85" i="23" s="1"/>
  <c r="CM85" i="23" a="1"/>
  <c r="CM85" i="23" s="1"/>
  <c r="KI85" i="23" s="1"/>
  <c r="CZ85" i="23" a="1"/>
  <c r="CZ85" i="23" s="1"/>
  <c r="KV85" i="23" s="1"/>
  <c r="DT85" i="23" a="1"/>
  <c r="DT85" i="23" s="1"/>
  <c r="LP85" i="23" s="1"/>
  <c r="BA84" i="23" a="1"/>
  <c r="BA84" i="23" s="1"/>
  <c r="IW84" i="23" s="1"/>
  <c r="BL84" i="23" a="1"/>
  <c r="BL84" i="23" s="1"/>
  <c r="JH84" i="23" s="1"/>
  <c r="BZ84" i="23" a="1"/>
  <c r="BZ84" i="23" s="1"/>
  <c r="JV84" i="23" s="1"/>
  <c r="CK84" i="23" a="1"/>
  <c r="CK84" i="23" s="1"/>
  <c r="KG84" i="23" s="1"/>
  <c r="CW84" i="23" a="1"/>
  <c r="CW84" i="23" s="1"/>
  <c r="KS84" i="23" s="1"/>
  <c r="DK84" i="23" a="1"/>
  <c r="DK84" i="23" s="1"/>
  <c r="LG84" i="23" s="1"/>
  <c r="DV84" i="23" a="1"/>
  <c r="DV84" i="23" s="1"/>
  <c r="LR84" i="23" s="1"/>
  <c r="CX86" i="23" a="1"/>
  <c r="CX86" i="23" s="1"/>
  <c r="KT86" i="23" s="1"/>
  <c r="DG86" i="23" a="1"/>
  <c r="DG86" i="23" s="1"/>
  <c r="LC86" i="23" s="1"/>
  <c r="AH87" i="23" a="1"/>
  <c r="AH87" i="23" s="1"/>
  <c r="ID87" i="23" s="1"/>
  <c r="AS87" i="23" a="1"/>
  <c r="AS87" i="23" s="1"/>
  <c r="IO87" i="23" s="1"/>
  <c r="BC87" i="23" a="1"/>
  <c r="BC87" i="23" s="1"/>
  <c r="IY87" i="23" s="1"/>
  <c r="BM87" i="23" a="1"/>
  <c r="BM87" i="23" s="1"/>
  <c r="JI87" i="23" s="1"/>
  <c r="BW87" i="23" a="1"/>
  <c r="BW87" i="23" s="1"/>
  <c r="JS87" i="23" s="1"/>
  <c r="CJ87" i="23" a="1"/>
  <c r="CJ87" i="23" s="1"/>
  <c r="KF87" i="23" s="1"/>
  <c r="CW87" i="23" a="1"/>
  <c r="CW87" i="23" s="1"/>
  <c r="KS87" i="23" s="1"/>
  <c r="DH87" i="23" a="1"/>
  <c r="DH87" i="23" s="1"/>
  <c r="LD87" i="23" s="1"/>
  <c r="DU87" i="23" a="1"/>
  <c r="DU87" i="23" s="1"/>
  <c r="LQ87" i="23" s="1"/>
  <c r="DU96" i="23" a="1"/>
  <c r="DU96" i="23" s="1"/>
  <c r="LQ96" i="23" s="1"/>
  <c r="DM96" i="23" a="1"/>
  <c r="DM96" i="23" s="1"/>
  <c r="LI96" i="23" s="1"/>
  <c r="DE96" i="23" a="1"/>
  <c r="DE96" i="23" s="1"/>
  <c r="LA96" i="23" s="1"/>
  <c r="CW96" i="23" a="1"/>
  <c r="CW96" i="23" s="1"/>
  <c r="KS96" i="23" s="1"/>
  <c r="CO96" i="23" a="1"/>
  <c r="CO96" i="23" s="1"/>
  <c r="KK96" i="23" s="1"/>
  <c r="CG96" i="23" a="1"/>
  <c r="CG96" i="23" s="1"/>
  <c r="KC96" i="23" s="1"/>
  <c r="BY96" i="23" a="1"/>
  <c r="BY96" i="23" s="1"/>
  <c r="JU96" i="23" s="1"/>
  <c r="BQ96" i="23" a="1"/>
  <c r="BQ96" i="23" s="1"/>
  <c r="JM96" i="23" s="1"/>
  <c r="BI96" i="23" a="1"/>
  <c r="BI96" i="23" s="1"/>
  <c r="JE96" i="23" s="1"/>
  <c r="BA96" i="23" a="1"/>
  <c r="BA96" i="23" s="1"/>
  <c r="IW96" i="23" s="1"/>
  <c r="AS96" i="23" a="1"/>
  <c r="AS96" i="23" s="1"/>
  <c r="IO96" i="23" s="1"/>
  <c r="AK96" i="23" a="1"/>
  <c r="AK96" i="23" s="1"/>
  <c r="IG96" i="23" s="1"/>
  <c r="AC96" i="23" a="1"/>
  <c r="AC96" i="23" s="1"/>
  <c r="HY96" i="23" s="1"/>
  <c r="DS96" i="23" a="1"/>
  <c r="DS96" i="23" s="1"/>
  <c r="LO96" i="23" s="1"/>
  <c r="DK96" i="23" a="1"/>
  <c r="DK96" i="23" s="1"/>
  <c r="LG96" i="23" s="1"/>
  <c r="DC96" i="23" a="1"/>
  <c r="DC96" i="23" s="1"/>
  <c r="KY96" i="23" s="1"/>
  <c r="CU96" i="23" a="1"/>
  <c r="CU96" i="23" s="1"/>
  <c r="KQ96" i="23" s="1"/>
  <c r="CM96" i="23" a="1"/>
  <c r="CM96" i="23" s="1"/>
  <c r="KI96" i="23" s="1"/>
  <c r="CE96" i="23" a="1"/>
  <c r="CE96" i="23" s="1"/>
  <c r="KA96" i="23" s="1"/>
  <c r="BW96" i="23" a="1"/>
  <c r="BW96" i="23" s="1"/>
  <c r="JS96" i="23" s="1"/>
  <c r="BO96" i="23" a="1"/>
  <c r="BO96" i="23" s="1"/>
  <c r="JK96" i="23" s="1"/>
  <c r="BG96" i="23" a="1"/>
  <c r="BG96" i="23" s="1"/>
  <c r="JC96" i="23" s="1"/>
  <c r="AY96" i="23" a="1"/>
  <c r="AY96" i="23" s="1"/>
  <c r="IU96" i="23" s="1"/>
  <c r="AQ96" i="23" a="1"/>
  <c r="AQ96" i="23" s="1"/>
  <c r="IM96" i="23" s="1"/>
  <c r="AI96" i="23" a="1"/>
  <c r="AI96" i="23" s="1"/>
  <c r="IE96" i="23" s="1"/>
  <c r="AB96" i="23" a="1"/>
  <c r="AB96" i="23" s="1"/>
  <c r="HX96" i="23" s="1"/>
  <c r="DR96" i="23" a="1"/>
  <c r="DR96" i="23" s="1"/>
  <c r="LN96" i="23" s="1"/>
  <c r="DH96" i="23" a="1"/>
  <c r="DH96" i="23" s="1"/>
  <c r="LD96" i="23" s="1"/>
  <c r="CX96" i="23" a="1"/>
  <c r="CX96" i="23" s="1"/>
  <c r="KT96" i="23" s="1"/>
  <c r="CL96" i="23" a="1"/>
  <c r="CL96" i="23" s="1"/>
  <c r="KH96" i="23" s="1"/>
  <c r="CB96" i="23" a="1"/>
  <c r="CB96" i="23" s="1"/>
  <c r="JX96" i="23" s="1"/>
  <c r="BR96" i="23" a="1"/>
  <c r="BR96" i="23" s="1"/>
  <c r="JN96" i="23" s="1"/>
  <c r="BF96" i="23" a="1"/>
  <c r="BF96" i="23" s="1"/>
  <c r="JB96" i="23" s="1"/>
  <c r="AV96" i="23" a="1"/>
  <c r="AV96" i="23" s="1"/>
  <c r="IR96" i="23" s="1"/>
  <c r="AL96" i="23" a="1"/>
  <c r="AL96" i="23" s="1"/>
  <c r="IH96" i="23" s="1"/>
  <c r="DQ96" i="23" a="1"/>
  <c r="DQ96" i="23" s="1"/>
  <c r="LM96" i="23" s="1"/>
  <c r="DG96" i="23" a="1"/>
  <c r="DG96" i="23" s="1"/>
  <c r="LC96" i="23" s="1"/>
  <c r="CV96" i="23" a="1"/>
  <c r="CV96" i="23" s="1"/>
  <c r="KR96" i="23" s="1"/>
  <c r="CK96" i="23" a="1"/>
  <c r="CK96" i="23" s="1"/>
  <c r="KG96" i="23" s="1"/>
  <c r="CA96" i="23" a="1"/>
  <c r="CA96" i="23" s="1"/>
  <c r="JW96" i="23" s="1"/>
  <c r="BP96" i="23" a="1"/>
  <c r="BP96" i="23" s="1"/>
  <c r="JL96" i="23" s="1"/>
  <c r="BE96" i="23" a="1"/>
  <c r="BE96" i="23" s="1"/>
  <c r="JA96" i="23" s="1"/>
  <c r="AU96" i="23" a="1"/>
  <c r="AU96" i="23" s="1"/>
  <c r="IQ96" i="23" s="1"/>
  <c r="AJ96" i="23" a="1"/>
  <c r="AJ96" i="23" s="1"/>
  <c r="IF96" i="23" s="1"/>
  <c r="DP96" i="23" a="1"/>
  <c r="DP96" i="23" s="1"/>
  <c r="LL96" i="23" s="1"/>
  <c r="DF96" i="23" a="1"/>
  <c r="DF96" i="23" s="1"/>
  <c r="LB96" i="23" s="1"/>
  <c r="CT96" i="23" a="1"/>
  <c r="CT96" i="23" s="1"/>
  <c r="KP96" i="23" s="1"/>
  <c r="CJ96" i="23" a="1"/>
  <c r="CJ96" i="23" s="1"/>
  <c r="KF96" i="23" s="1"/>
  <c r="BZ96" i="23" a="1"/>
  <c r="BZ96" i="23" s="1"/>
  <c r="JV96" i="23" s="1"/>
  <c r="BN96" i="23" a="1"/>
  <c r="BN96" i="23" s="1"/>
  <c r="JJ96" i="23" s="1"/>
  <c r="BD96" i="23" a="1"/>
  <c r="BD96" i="23" s="1"/>
  <c r="IZ96" i="23" s="1"/>
  <c r="AT96" i="23" a="1"/>
  <c r="AT96" i="23" s="1"/>
  <c r="IP96" i="23" s="1"/>
  <c r="AH96" i="23" a="1"/>
  <c r="AH96" i="23" s="1"/>
  <c r="ID96" i="23" s="1"/>
  <c r="DO96" i="23" a="1"/>
  <c r="DO96" i="23" s="1"/>
  <c r="LK96" i="23" s="1"/>
  <c r="DD96" i="23" a="1"/>
  <c r="DD96" i="23" s="1"/>
  <c r="KZ96" i="23" s="1"/>
  <c r="CS96" i="23" a="1"/>
  <c r="CS96" i="23" s="1"/>
  <c r="KO96" i="23" s="1"/>
  <c r="CI96" i="23" a="1"/>
  <c r="CI96" i="23" s="1"/>
  <c r="KE96" i="23" s="1"/>
  <c r="BX96" i="23" a="1"/>
  <c r="BX96" i="23" s="1"/>
  <c r="JT96" i="23" s="1"/>
  <c r="BM96" i="23" a="1"/>
  <c r="BM96" i="23" s="1"/>
  <c r="JI96" i="23" s="1"/>
  <c r="BC96" i="23" a="1"/>
  <c r="BC96" i="23" s="1"/>
  <c r="IY96" i="23" s="1"/>
  <c r="AR96" i="23" a="1"/>
  <c r="AR96" i="23" s="1"/>
  <c r="IN96" i="23" s="1"/>
  <c r="AG96" i="23" a="1"/>
  <c r="AG96" i="23" s="1"/>
  <c r="IC96" i="23" s="1"/>
  <c r="DN96" i="23" a="1"/>
  <c r="DN96" i="23" s="1"/>
  <c r="LJ96" i="23" s="1"/>
  <c r="DB96" i="23" a="1"/>
  <c r="DB96" i="23" s="1"/>
  <c r="KX96" i="23" s="1"/>
  <c r="CR96" i="23" a="1"/>
  <c r="CR96" i="23" s="1"/>
  <c r="KN96" i="23" s="1"/>
  <c r="CH96" i="23" a="1"/>
  <c r="CH96" i="23" s="1"/>
  <c r="KD96" i="23" s="1"/>
  <c r="BV96" i="23" a="1"/>
  <c r="BV96" i="23" s="1"/>
  <c r="JR96" i="23" s="1"/>
  <c r="BL96" i="23" a="1"/>
  <c r="BL96" i="23" s="1"/>
  <c r="JH96" i="23" s="1"/>
  <c r="BB96" i="23" a="1"/>
  <c r="BB96" i="23" s="1"/>
  <c r="IX96" i="23" s="1"/>
  <c r="AP96" i="23" a="1"/>
  <c r="AP96" i="23" s="1"/>
  <c r="IL96" i="23" s="1"/>
  <c r="AF96" i="23" a="1"/>
  <c r="AF96" i="23" s="1"/>
  <c r="IB96" i="23" s="1"/>
  <c r="DW96" i="23" a="1"/>
  <c r="DW96" i="23" s="1"/>
  <c r="LS96" i="23" s="1"/>
  <c r="DL96" i="23" a="1"/>
  <c r="DL96" i="23" s="1"/>
  <c r="LH96" i="23" s="1"/>
  <c r="DA96" i="23" a="1"/>
  <c r="DA96" i="23" s="1"/>
  <c r="KW96" i="23" s="1"/>
  <c r="CQ96" i="23" a="1"/>
  <c r="CQ96" i="23" s="1"/>
  <c r="KM96" i="23" s="1"/>
  <c r="CF96" i="23" a="1"/>
  <c r="CF96" i="23" s="1"/>
  <c r="KB96" i="23" s="1"/>
  <c r="BU96" i="23" a="1"/>
  <c r="BU96" i="23" s="1"/>
  <c r="JQ96" i="23" s="1"/>
  <c r="BK96" i="23" a="1"/>
  <c r="BK96" i="23" s="1"/>
  <c r="JG96" i="23" s="1"/>
  <c r="AZ96" i="23" a="1"/>
  <c r="AZ96" i="23" s="1"/>
  <c r="IV96" i="23" s="1"/>
  <c r="AO96" i="23" a="1"/>
  <c r="AO96" i="23" s="1"/>
  <c r="IK96" i="23" s="1"/>
  <c r="AE96" i="23" a="1"/>
  <c r="AE96" i="23" s="1"/>
  <c r="IA96" i="23" s="1"/>
  <c r="DT96" i="23" a="1"/>
  <c r="DT96" i="23" s="1"/>
  <c r="LP96" i="23" s="1"/>
  <c r="DI96" i="23" a="1"/>
  <c r="DI96" i="23" s="1"/>
  <c r="LE96" i="23" s="1"/>
  <c r="CY96" i="23" a="1"/>
  <c r="CY96" i="23" s="1"/>
  <c r="KU96" i="23" s="1"/>
  <c r="CN96" i="23" a="1"/>
  <c r="CN96" i="23" s="1"/>
  <c r="KJ96" i="23" s="1"/>
  <c r="CC96" i="23" a="1"/>
  <c r="CC96" i="23" s="1"/>
  <c r="JY96" i="23" s="1"/>
  <c r="BS96" i="23" a="1"/>
  <c r="BS96" i="23" s="1"/>
  <c r="JO96" i="23" s="1"/>
  <c r="BH96" i="23" a="1"/>
  <c r="BH96" i="23" s="1"/>
  <c r="JD96" i="23" s="1"/>
  <c r="AW96" i="23" a="1"/>
  <c r="AW96" i="23" s="1"/>
  <c r="IS96" i="23" s="1"/>
  <c r="AM96" i="23" a="1"/>
  <c r="AM96" i="23" s="1"/>
  <c r="II96" i="23" s="1"/>
  <c r="CP96" i="23" a="1"/>
  <c r="CP96" i="23" s="1"/>
  <c r="KL96" i="23" s="1"/>
  <c r="CD96" i="23" a="1"/>
  <c r="CD96" i="23" s="1"/>
  <c r="JZ96" i="23" s="1"/>
  <c r="BT96" i="23" a="1"/>
  <c r="BT96" i="23" s="1"/>
  <c r="JP96" i="23" s="1"/>
  <c r="BJ96" i="23" a="1"/>
  <c r="BJ96" i="23" s="1"/>
  <c r="JF96" i="23" s="1"/>
  <c r="AX96" i="23" a="1"/>
  <c r="AX96" i="23" s="1"/>
  <c r="IT96" i="23" s="1"/>
  <c r="DV96" i="23" a="1"/>
  <c r="DV96" i="23" s="1"/>
  <c r="LR96" i="23" s="1"/>
  <c r="CZ96" i="23" a="1"/>
  <c r="CZ96" i="23" s="1"/>
  <c r="KV96" i="23" s="1"/>
  <c r="AN96" i="23" a="1"/>
  <c r="AN96" i="23" s="1"/>
  <c r="IJ96" i="23" s="1"/>
  <c r="BF87" i="23" a="1"/>
  <c r="BF87" i="23" s="1"/>
  <c r="JB87" i="23" s="1"/>
  <c r="BR87" i="23" a="1"/>
  <c r="BR87" i="23" s="1"/>
  <c r="JN87" i="23" s="1"/>
  <c r="CC87" i="23" a="1"/>
  <c r="CC87" i="23" s="1"/>
  <c r="JY87" i="23" s="1"/>
  <c r="CO87" i="23" a="1"/>
  <c r="CO87" i="23" s="1"/>
  <c r="KK87" i="23" s="1"/>
  <c r="CZ87" i="23" a="1"/>
  <c r="CZ87" i="23" s="1"/>
  <c r="KV87" i="23" s="1"/>
  <c r="CC91" i="23" a="1"/>
  <c r="CC91" i="23" s="1"/>
  <c r="JY91" i="23" s="1"/>
  <c r="DT87" i="23" a="1"/>
  <c r="DT87" i="23" s="1"/>
  <c r="LP87" i="23" s="1"/>
  <c r="DL87" i="23" a="1"/>
  <c r="DL87" i="23" s="1"/>
  <c r="LH87" i="23" s="1"/>
  <c r="DD87" i="23" a="1"/>
  <c r="DD87" i="23" s="1"/>
  <c r="KZ87" i="23" s="1"/>
  <c r="CV87" i="23" a="1"/>
  <c r="CV87" i="23" s="1"/>
  <c r="KR87" i="23" s="1"/>
  <c r="CN87" i="23" a="1"/>
  <c r="CN87" i="23" s="1"/>
  <c r="KJ87" i="23" s="1"/>
  <c r="CF87" i="23" a="1"/>
  <c r="CF87" i="23" s="1"/>
  <c r="KB87" i="23" s="1"/>
  <c r="BX87" i="23" a="1"/>
  <c r="BX87" i="23" s="1"/>
  <c r="JT87" i="23" s="1"/>
  <c r="BP87" i="23" a="1"/>
  <c r="BP87" i="23" s="1"/>
  <c r="JL87" i="23" s="1"/>
  <c r="BH87" i="23" a="1"/>
  <c r="BH87" i="23" s="1"/>
  <c r="JD87" i="23" s="1"/>
  <c r="AZ87" i="23" a="1"/>
  <c r="AZ87" i="23" s="1"/>
  <c r="IV87" i="23" s="1"/>
  <c r="AR87" i="23" a="1"/>
  <c r="AR87" i="23" s="1"/>
  <c r="IN87" i="23" s="1"/>
  <c r="AJ87" i="23" a="1"/>
  <c r="AJ87" i="23" s="1"/>
  <c r="IF87" i="23" s="1"/>
  <c r="DV87" i="23" a="1"/>
  <c r="DV87" i="23" s="1"/>
  <c r="LR87" i="23" s="1"/>
  <c r="DM87" i="23" a="1"/>
  <c r="DM87" i="23" s="1"/>
  <c r="LI87" i="23" s="1"/>
  <c r="DC87" i="23" a="1"/>
  <c r="DC87" i="23" s="1"/>
  <c r="KY87" i="23" s="1"/>
  <c r="CT87" i="23" a="1"/>
  <c r="CT87" i="23" s="1"/>
  <c r="KP87" i="23" s="1"/>
  <c r="CK87" i="23" a="1"/>
  <c r="CK87" i="23" s="1"/>
  <c r="KG87" i="23" s="1"/>
  <c r="CB87" i="23" a="1"/>
  <c r="CB87" i="23" s="1"/>
  <c r="JX87" i="23" s="1"/>
  <c r="DS87" i="23" a="1"/>
  <c r="DS87" i="23" s="1"/>
  <c r="LO87" i="23" s="1"/>
  <c r="DJ87" i="23" a="1"/>
  <c r="DJ87" i="23" s="1"/>
  <c r="LF87" i="23" s="1"/>
  <c r="DA87" i="23" a="1"/>
  <c r="DA87" i="23" s="1"/>
  <c r="KW87" i="23" s="1"/>
  <c r="CR87" i="23" a="1"/>
  <c r="CR87" i="23" s="1"/>
  <c r="KN87" i="23" s="1"/>
  <c r="CI87" i="23" a="1"/>
  <c r="CI87" i="23" s="1"/>
  <c r="KE87" i="23" s="1"/>
  <c r="BZ87" i="23" a="1"/>
  <c r="BZ87" i="23" s="1"/>
  <c r="JV87" i="23" s="1"/>
  <c r="BQ87" i="23" a="1"/>
  <c r="BQ87" i="23" s="1"/>
  <c r="JM87" i="23" s="1"/>
  <c r="BG87" i="23" a="1"/>
  <c r="BG87" i="23" s="1"/>
  <c r="JC87" i="23" s="1"/>
  <c r="AX87" i="23" a="1"/>
  <c r="AX87" i="23" s="1"/>
  <c r="IT87" i="23" s="1"/>
  <c r="AO87" i="23" a="1"/>
  <c r="AO87" i="23" s="1"/>
  <c r="IK87" i="23" s="1"/>
  <c r="AF87" i="23" a="1"/>
  <c r="AF87" i="23" s="1"/>
  <c r="IB87" i="23" s="1"/>
  <c r="AC87" i="23" a="1"/>
  <c r="AC87" i="23" s="1"/>
  <c r="HY87" i="23" s="1"/>
  <c r="AM87" i="23" a="1"/>
  <c r="AM87" i="23" s="1"/>
  <c r="II87" i="23" s="1"/>
  <c r="AW87" i="23" a="1"/>
  <c r="AW87" i="23" s="1"/>
  <c r="IS87" i="23" s="1"/>
  <c r="BI87" i="23" a="1"/>
  <c r="BI87" i="23" s="1"/>
  <c r="JE87" i="23" s="1"/>
  <c r="BS87" i="23" a="1"/>
  <c r="BS87" i="23" s="1"/>
  <c r="JO87" i="23" s="1"/>
  <c r="CD87" i="23" a="1"/>
  <c r="CD87" i="23" s="1"/>
  <c r="JZ87" i="23" s="1"/>
  <c r="CP87" i="23" a="1"/>
  <c r="CP87" i="23" s="1"/>
  <c r="KL87" i="23" s="1"/>
  <c r="DB87" i="23" a="1"/>
  <c r="DB87" i="23" s="1"/>
  <c r="KX87" i="23" s="1"/>
  <c r="DO87" i="23" a="1"/>
  <c r="DO87" i="23" s="1"/>
  <c r="LK87" i="23" s="1"/>
  <c r="CH88" i="23" a="1"/>
  <c r="CH88" i="23" s="1"/>
  <c r="KD88" i="23" s="1"/>
  <c r="CW91" i="23" a="1"/>
  <c r="CW91" i="23" s="1"/>
  <c r="KS91" i="23" s="1"/>
  <c r="AY87" i="23" a="1"/>
  <c r="AY87" i="23" s="1"/>
  <c r="IU87" i="23" s="1"/>
  <c r="BJ87" i="23" a="1"/>
  <c r="BJ87" i="23" s="1"/>
  <c r="JF87" i="23" s="1"/>
  <c r="BT87" i="23" a="1"/>
  <c r="BT87" i="23" s="1"/>
  <c r="JP87" i="23" s="1"/>
  <c r="CE87" i="23" a="1"/>
  <c r="CE87" i="23" s="1"/>
  <c r="KA87" i="23" s="1"/>
  <c r="CQ87" i="23" a="1"/>
  <c r="CQ87" i="23" s="1"/>
  <c r="KM87" i="23" s="1"/>
  <c r="DE87" i="23" a="1"/>
  <c r="DE87" i="23" s="1"/>
  <c r="LA87" i="23" s="1"/>
  <c r="DP87" i="23" a="1"/>
  <c r="DP87" i="23" s="1"/>
  <c r="LL87" i="23" s="1"/>
  <c r="DF87" i="23" a="1"/>
  <c r="DF87" i="23" s="1"/>
  <c r="LB87" i="23" s="1"/>
  <c r="DQ87" i="23" a="1"/>
  <c r="DQ87" i="23" s="1"/>
  <c r="LM87" i="23" s="1"/>
  <c r="DP86" i="23" a="1"/>
  <c r="DP86" i="23" s="1"/>
  <c r="LL86" i="23" s="1"/>
  <c r="DH86" i="23" a="1"/>
  <c r="DH86" i="23" s="1"/>
  <c r="LD86" i="23" s="1"/>
  <c r="CZ86" i="23" a="1"/>
  <c r="CZ86" i="23" s="1"/>
  <c r="KV86" i="23" s="1"/>
  <c r="CR86" i="23" a="1"/>
  <c r="CR86" i="23" s="1"/>
  <c r="KN86" i="23" s="1"/>
  <c r="CJ86" i="23" a="1"/>
  <c r="CJ86" i="23" s="1"/>
  <c r="KF86" i="23" s="1"/>
  <c r="CB86" i="23" a="1"/>
  <c r="CB86" i="23" s="1"/>
  <c r="JX86" i="23" s="1"/>
  <c r="BT86" i="23" a="1"/>
  <c r="BT86" i="23" s="1"/>
  <c r="JP86" i="23" s="1"/>
  <c r="BL86" i="23" a="1"/>
  <c r="BL86" i="23" s="1"/>
  <c r="JH86" i="23" s="1"/>
  <c r="BD86" i="23" a="1"/>
  <c r="BD86" i="23" s="1"/>
  <c r="IZ86" i="23" s="1"/>
  <c r="AV86" i="23" a="1"/>
  <c r="AV86" i="23" s="1"/>
  <c r="IR86" i="23" s="1"/>
  <c r="AN86" i="23" a="1"/>
  <c r="AN86" i="23" s="1"/>
  <c r="IJ86" i="23" s="1"/>
  <c r="AF86" i="23" a="1"/>
  <c r="AF86" i="23" s="1"/>
  <c r="IB86" i="23" s="1"/>
  <c r="AK86" i="23" a="1"/>
  <c r="AK86" i="23" s="1"/>
  <c r="IG86" i="23" s="1"/>
  <c r="AT86" i="23" a="1"/>
  <c r="AT86" i="23" s="1"/>
  <c r="IP86" i="23" s="1"/>
  <c r="BC86" i="23" a="1"/>
  <c r="BC86" i="23" s="1"/>
  <c r="IY86" i="23" s="1"/>
  <c r="BM86" i="23" a="1"/>
  <c r="BM86" i="23" s="1"/>
  <c r="JI86" i="23" s="1"/>
  <c r="BV86" i="23" a="1"/>
  <c r="BV86" i="23" s="1"/>
  <c r="JR86" i="23" s="1"/>
  <c r="CE86" i="23" a="1"/>
  <c r="CE86" i="23" s="1"/>
  <c r="KA86" i="23" s="1"/>
  <c r="CN86" i="23" a="1"/>
  <c r="CN86" i="23" s="1"/>
  <c r="KJ86" i="23" s="1"/>
  <c r="CW86" i="23" a="1"/>
  <c r="CW86" i="23" s="1"/>
  <c r="KS86" i="23" s="1"/>
  <c r="DF86" i="23" a="1"/>
  <c r="DF86" i="23" s="1"/>
  <c r="LB86" i="23" s="1"/>
  <c r="DO86" i="23" a="1"/>
  <c r="DO86" i="23" s="1"/>
  <c r="LK86" i="23" s="1"/>
  <c r="AG87" i="23" a="1"/>
  <c r="AG87" i="23" s="1"/>
  <c r="IC87" i="23" s="1"/>
  <c r="AQ87" i="23" a="1"/>
  <c r="AQ87" i="23" s="1"/>
  <c r="IM87" i="23" s="1"/>
  <c r="BB87" i="23" a="1"/>
  <c r="BB87" i="23" s="1"/>
  <c r="IX87" i="23" s="1"/>
  <c r="BL87" i="23" a="1"/>
  <c r="BL87" i="23" s="1"/>
  <c r="JH87" i="23" s="1"/>
  <c r="BV87" i="23" a="1"/>
  <c r="BV87" i="23" s="1"/>
  <c r="JR87" i="23" s="1"/>
  <c r="CH87" i="23" a="1"/>
  <c r="CH87" i="23" s="1"/>
  <c r="KD87" i="23" s="1"/>
  <c r="CU87" i="23" a="1"/>
  <c r="CU87" i="23" s="1"/>
  <c r="KQ87" i="23" s="1"/>
  <c r="DG87" i="23" a="1"/>
  <c r="DG87" i="23" s="1"/>
  <c r="LC87" i="23" s="1"/>
  <c r="DR87" i="23" a="1"/>
  <c r="DR87" i="23" s="1"/>
  <c r="LN87" i="23" s="1"/>
  <c r="DS88" i="23" a="1"/>
  <c r="DS88" i="23" s="1"/>
  <c r="LO88" i="23" s="1"/>
  <c r="DK88" i="23" a="1"/>
  <c r="DK88" i="23" s="1"/>
  <c r="LG88" i="23" s="1"/>
  <c r="DC88" i="23" a="1"/>
  <c r="DC88" i="23" s="1"/>
  <c r="KY88" i="23" s="1"/>
  <c r="CU88" i="23" a="1"/>
  <c r="CU88" i="23" s="1"/>
  <c r="KQ88" i="23" s="1"/>
  <c r="CM88" i="23" a="1"/>
  <c r="CM88" i="23" s="1"/>
  <c r="KI88" i="23" s="1"/>
  <c r="CE88" i="23" a="1"/>
  <c r="CE88" i="23" s="1"/>
  <c r="KA88" i="23" s="1"/>
  <c r="BW88" i="23" a="1"/>
  <c r="BW88" i="23" s="1"/>
  <c r="JS88" i="23" s="1"/>
  <c r="BO88" i="23" a="1"/>
  <c r="BO88" i="23" s="1"/>
  <c r="JK88" i="23" s="1"/>
  <c r="BG88" i="23" a="1"/>
  <c r="BG88" i="23" s="1"/>
  <c r="JC88" i="23" s="1"/>
  <c r="AY88" i="23" a="1"/>
  <c r="AY88" i="23" s="1"/>
  <c r="IU88" i="23" s="1"/>
  <c r="AQ88" i="23" a="1"/>
  <c r="AQ88" i="23" s="1"/>
  <c r="IM88" i="23" s="1"/>
  <c r="AI88" i="23" a="1"/>
  <c r="AI88" i="23" s="1"/>
  <c r="IE88" i="23" s="1"/>
  <c r="AB88" i="23" a="1"/>
  <c r="AB88" i="23" s="1"/>
  <c r="HX88" i="23" s="1"/>
  <c r="DP88" i="23" a="1"/>
  <c r="DP88" i="23" s="1"/>
  <c r="LL88" i="23" s="1"/>
  <c r="DG88" i="23" a="1"/>
  <c r="DG88" i="23" s="1"/>
  <c r="LC88" i="23" s="1"/>
  <c r="CX88" i="23" a="1"/>
  <c r="CX88" i="23" s="1"/>
  <c r="KT88" i="23" s="1"/>
  <c r="CO88" i="23" a="1"/>
  <c r="CO88" i="23" s="1"/>
  <c r="KK88" i="23" s="1"/>
  <c r="CF88" i="23" a="1"/>
  <c r="CF88" i="23" s="1"/>
  <c r="KB88" i="23" s="1"/>
  <c r="BV88" i="23" a="1"/>
  <c r="BV88" i="23" s="1"/>
  <c r="JR88" i="23" s="1"/>
  <c r="BM88" i="23" a="1"/>
  <c r="BM88" i="23" s="1"/>
  <c r="JI88" i="23" s="1"/>
  <c r="BD88" i="23" a="1"/>
  <c r="BD88" i="23" s="1"/>
  <c r="IZ88" i="23" s="1"/>
  <c r="AU88" i="23" a="1"/>
  <c r="AU88" i="23" s="1"/>
  <c r="IQ88" i="23" s="1"/>
  <c r="DU88" i="23" a="1"/>
  <c r="DU88" i="23" s="1"/>
  <c r="LQ88" i="23" s="1"/>
  <c r="DJ88" i="23" a="1"/>
  <c r="DJ88" i="23" s="1"/>
  <c r="LF88" i="23" s="1"/>
  <c r="CZ88" i="23" a="1"/>
  <c r="CZ88" i="23" s="1"/>
  <c r="KV88" i="23" s="1"/>
  <c r="CP88" i="23" a="1"/>
  <c r="CP88" i="23" s="1"/>
  <c r="KL88" i="23" s="1"/>
  <c r="CD88" i="23" a="1"/>
  <c r="CD88" i="23" s="1"/>
  <c r="JZ88" i="23" s="1"/>
  <c r="BT88" i="23" a="1"/>
  <c r="BT88" i="23" s="1"/>
  <c r="JP88" i="23" s="1"/>
  <c r="BJ88" i="23" a="1"/>
  <c r="BJ88" i="23" s="1"/>
  <c r="JF88" i="23" s="1"/>
  <c r="AZ88" i="23" a="1"/>
  <c r="AZ88" i="23" s="1"/>
  <c r="IV88" i="23" s="1"/>
  <c r="DT88" i="23" a="1"/>
  <c r="DT88" i="23" s="1"/>
  <c r="LP88" i="23" s="1"/>
  <c r="DI88" i="23" a="1"/>
  <c r="DI88" i="23" s="1"/>
  <c r="LE88" i="23" s="1"/>
  <c r="CY88" i="23" a="1"/>
  <c r="CY88" i="23" s="1"/>
  <c r="KU88" i="23" s="1"/>
  <c r="CN88" i="23" a="1"/>
  <c r="CN88" i="23" s="1"/>
  <c r="KJ88" i="23" s="1"/>
  <c r="CC88" i="23" a="1"/>
  <c r="CC88" i="23" s="1"/>
  <c r="JY88" i="23" s="1"/>
  <c r="BS88" i="23" a="1"/>
  <c r="BS88" i="23" s="1"/>
  <c r="JO88" i="23" s="1"/>
  <c r="BI88" i="23" a="1"/>
  <c r="BI88" i="23" s="1"/>
  <c r="JE88" i="23" s="1"/>
  <c r="AX88" i="23" a="1"/>
  <c r="AX88" i="23" s="1"/>
  <c r="IT88" i="23" s="1"/>
  <c r="AN88" i="23" a="1"/>
  <c r="AN88" i="23" s="1"/>
  <c r="IJ88" i="23" s="1"/>
  <c r="DR88" i="23" a="1"/>
  <c r="DR88" i="23" s="1"/>
  <c r="LN88" i="23" s="1"/>
  <c r="DH88" i="23" a="1"/>
  <c r="DH88" i="23" s="1"/>
  <c r="LD88" i="23" s="1"/>
  <c r="CW88" i="23" a="1"/>
  <c r="CW88" i="23" s="1"/>
  <c r="KS88" i="23" s="1"/>
  <c r="CL88" i="23" a="1"/>
  <c r="CL88" i="23" s="1"/>
  <c r="KH88" i="23" s="1"/>
  <c r="CB88" i="23" a="1"/>
  <c r="CB88" i="23" s="1"/>
  <c r="JX88" i="23" s="1"/>
  <c r="BR88" i="23" a="1"/>
  <c r="BR88" i="23" s="1"/>
  <c r="JN88" i="23" s="1"/>
  <c r="BH88" i="23" a="1"/>
  <c r="BH88" i="23" s="1"/>
  <c r="JD88" i="23" s="1"/>
  <c r="AW88" i="23" a="1"/>
  <c r="AW88" i="23" s="1"/>
  <c r="IS88" i="23" s="1"/>
  <c r="AM88" i="23" a="1"/>
  <c r="AM88" i="23" s="1"/>
  <c r="II88" i="23" s="1"/>
  <c r="AD88" i="23" a="1"/>
  <c r="AD88" i="23" s="1"/>
  <c r="HZ88" i="23" s="1"/>
  <c r="DO88" i="23" a="1"/>
  <c r="DO88" i="23" s="1"/>
  <c r="LK88" i="23" s="1"/>
  <c r="DE88" i="23" a="1"/>
  <c r="DE88" i="23" s="1"/>
  <c r="LA88" i="23" s="1"/>
  <c r="CT88" i="23" a="1"/>
  <c r="CT88" i="23" s="1"/>
  <c r="KP88" i="23" s="1"/>
  <c r="CJ88" i="23" a="1"/>
  <c r="CJ88" i="23" s="1"/>
  <c r="KF88" i="23" s="1"/>
  <c r="BZ88" i="23" a="1"/>
  <c r="BZ88" i="23" s="1"/>
  <c r="JV88" i="23" s="1"/>
  <c r="BP88" i="23" a="1"/>
  <c r="BP88" i="23" s="1"/>
  <c r="JL88" i="23" s="1"/>
  <c r="BE88" i="23" a="1"/>
  <c r="BE88" i="23" s="1"/>
  <c r="JA88" i="23" s="1"/>
  <c r="AT88" i="23" a="1"/>
  <c r="AT88" i="23" s="1"/>
  <c r="IP88" i="23" s="1"/>
  <c r="AK88" i="23" a="1"/>
  <c r="AK88" i="23" s="1"/>
  <c r="IG88" i="23" s="1"/>
  <c r="DV88" i="23" a="1"/>
  <c r="DV88" i="23" s="1"/>
  <c r="LR88" i="23" s="1"/>
  <c r="DL88" i="23" a="1"/>
  <c r="DL88" i="23" s="1"/>
  <c r="LH88" i="23" s="1"/>
  <c r="DA88" i="23" a="1"/>
  <c r="DA88" i="23" s="1"/>
  <c r="KW88" i="23" s="1"/>
  <c r="CQ88" i="23" a="1"/>
  <c r="CQ88" i="23" s="1"/>
  <c r="KM88" i="23" s="1"/>
  <c r="CG88" i="23" a="1"/>
  <c r="CG88" i="23" s="1"/>
  <c r="KC88" i="23" s="1"/>
  <c r="BU88" i="23" a="1"/>
  <c r="BU88" i="23" s="1"/>
  <c r="JQ88" i="23" s="1"/>
  <c r="BK88" i="23" a="1"/>
  <c r="BK88" i="23" s="1"/>
  <c r="JG88" i="23" s="1"/>
  <c r="AE88" i="23" a="1"/>
  <c r="AE88" i="23" s="1"/>
  <c r="IA88" i="23" s="1"/>
  <c r="AR88" i="23" a="1"/>
  <c r="AR88" i="23" s="1"/>
  <c r="IN88" i="23" s="1"/>
  <c r="BN88" i="23" a="1"/>
  <c r="BN88" i="23" s="1"/>
  <c r="JJ88" i="23" s="1"/>
  <c r="CR88" i="23" a="1"/>
  <c r="CR88" i="23" s="1"/>
  <c r="KN88" i="23" s="1"/>
  <c r="DQ88" i="23" a="1"/>
  <c r="DQ88" i="23" s="1"/>
  <c r="LM88" i="23" s="1"/>
  <c r="DP91" i="23" a="1"/>
  <c r="DP91" i="23" s="1"/>
  <c r="LL91" i="23" s="1"/>
  <c r="DH91" i="23" a="1"/>
  <c r="DH91" i="23" s="1"/>
  <c r="LD91" i="23" s="1"/>
  <c r="CZ91" i="23" a="1"/>
  <c r="CZ91" i="23" s="1"/>
  <c r="KV91" i="23" s="1"/>
  <c r="CR91" i="23" a="1"/>
  <c r="CR91" i="23" s="1"/>
  <c r="KN91" i="23" s="1"/>
  <c r="CJ91" i="23" a="1"/>
  <c r="CJ91" i="23" s="1"/>
  <c r="KF91" i="23" s="1"/>
  <c r="CB91" i="23" a="1"/>
  <c r="CB91" i="23" s="1"/>
  <c r="JX91" i="23" s="1"/>
  <c r="BT91" i="23" a="1"/>
  <c r="BT91" i="23" s="1"/>
  <c r="JP91" i="23" s="1"/>
  <c r="BL91" i="23" a="1"/>
  <c r="BL91" i="23" s="1"/>
  <c r="JH91" i="23" s="1"/>
  <c r="BD91" i="23" a="1"/>
  <c r="BD91" i="23" s="1"/>
  <c r="IZ91" i="23" s="1"/>
  <c r="AV91" i="23" a="1"/>
  <c r="AV91" i="23" s="1"/>
  <c r="IR91" i="23" s="1"/>
  <c r="AN91" i="23" a="1"/>
  <c r="AN91" i="23" s="1"/>
  <c r="IJ91" i="23" s="1"/>
  <c r="AF91" i="23" a="1"/>
  <c r="AF91" i="23" s="1"/>
  <c r="IB91" i="23" s="1"/>
  <c r="DS91" i="23" a="1"/>
  <c r="DS91" i="23" s="1"/>
  <c r="LO91" i="23" s="1"/>
  <c r="DJ91" i="23" a="1"/>
  <c r="DJ91" i="23" s="1"/>
  <c r="LF91" i="23" s="1"/>
  <c r="DA91" i="23" a="1"/>
  <c r="DA91" i="23" s="1"/>
  <c r="KW91" i="23" s="1"/>
  <c r="CQ91" i="23" a="1"/>
  <c r="CQ91" i="23" s="1"/>
  <c r="KM91" i="23" s="1"/>
  <c r="CH91" i="23" a="1"/>
  <c r="CH91" i="23" s="1"/>
  <c r="KD91" i="23" s="1"/>
  <c r="BY91" i="23" a="1"/>
  <c r="BY91" i="23" s="1"/>
  <c r="JU91" i="23" s="1"/>
  <c r="BP91" i="23" a="1"/>
  <c r="BP91" i="23" s="1"/>
  <c r="JL91" i="23" s="1"/>
  <c r="BG91" i="23" a="1"/>
  <c r="BG91" i="23" s="1"/>
  <c r="JC91" i="23" s="1"/>
  <c r="AX91" i="23" a="1"/>
  <c r="AX91" i="23" s="1"/>
  <c r="IT91" i="23" s="1"/>
  <c r="AO91" i="23" a="1"/>
  <c r="AO91" i="23" s="1"/>
  <c r="IK91" i="23" s="1"/>
  <c r="AE91" i="23" a="1"/>
  <c r="AE91" i="23" s="1"/>
  <c r="IA91" i="23" s="1"/>
  <c r="DR91" i="23" a="1"/>
  <c r="DR91" i="23" s="1"/>
  <c r="LN91" i="23" s="1"/>
  <c r="DI91" i="23" a="1"/>
  <c r="DI91" i="23" s="1"/>
  <c r="LE91" i="23" s="1"/>
  <c r="CY91" i="23" a="1"/>
  <c r="CY91" i="23" s="1"/>
  <c r="KU91" i="23" s="1"/>
  <c r="CP91" i="23" a="1"/>
  <c r="CP91" i="23" s="1"/>
  <c r="KL91" i="23" s="1"/>
  <c r="CG91" i="23" a="1"/>
  <c r="CG91" i="23" s="1"/>
  <c r="KC91" i="23" s="1"/>
  <c r="BX91" i="23" a="1"/>
  <c r="BX91" i="23" s="1"/>
  <c r="JT91" i="23" s="1"/>
  <c r="BO91" i="23" a="1"/>
  <c r="BO91" i="23" s="1"/>
  <c r="JK91" i="23" s="1"/>
  <c r="BF91" i="23" a="1"/>
  <c r="BF91" i="23" s="1"/>
  <c r="JB91" i="23" s="1"/>
  <c r="AW91" i="23" a="1"/>
  <c r="AW91" i="23" s="1"/>
  <c r="IS91" i="23" s="1"/>
  <c r="AM91" i="23" a="1"/>
  <c r="AM91" i="23" s="1"/>
  <c r="II91" i="23" s="1"/>
  <c r="AD91" i="23" a="1"/>
  <c r="AD91" i="23" s="1"/>
  <c r="HZ91" i="23" s="1"/>
  <c r="DQ91" i="23" a="1"/>
  <c r="DQ91" i="23" s="1"/>
  <c r="LM91" i="23" s="1"/>
  <c r="DG91" i="23" a="1"/>
  <c r="DG91" i="23" s="1"/>
  <c r="LC91" i="23" s="1"/>
  <c r="CX91" i="23" a="1"/>
  <c r="CX91" i="23" s="1"/>
  <c r="KT91" i="23" s="1"/>
  <c r="CO91" i="23" a="1"/>
  <c r="CO91" i="23" s="1"/>
  <c r="KK91" i="23" s="1"/>
  <c r="CF91" i="23" a="1"/>
  <c r="CF91" i="23" s="1"/>
  <c r="KB91" i="23" s="1"/>
  <c r="BW91" i="23" a="1"/>
  <c r="BW91" i="23" s="1"/>
  <c r="JS91" i="23" s="1"/>
  <c r="BN91" i="23" a="1"/>
  <c r="BN91" i="23" s="1"/>
  <c r="JJ91" i="23" s="1"/>
  <c r="BE91" i="23" a="1"/>
  <c r="BE91" i="23" s="1"/>
  <c r="JA91" i="23" s="1"/>
  <c r="AU91" i="23" a="1"/>
  <c r="AU91" i="23" s="1"/>
  <c r="IQ91" i="23" s="1"/>
  <c r="AL91" i="23" a="1"/>
  <c r="AL91" i="23" s="1"/>
  <c r="IH91" i="23" s="1"/>
  <c r="AC91" i="23" a="1"/>
  <c r="AC91" i="23" s="1"/>
  <c r="HY91" i="23" s="1"/>
  <c r="DW91" i="23" a="1"/>
  <c r="DW91" i="23" s="1"/>
  <c r="LS91" i="23" s="1"/>
  <c r="DN91" i="23" a="1"/>
  <c r="DN91" i="23" s="1"/>
  <c r="LJ91" i="23" s="1"/>
  <c r="DE91" i="23" a="1"/>
  <c r="DE91" i="23" s="1"/>
  <c r="LA91" i="23" s="1"/>
  <c r="CV91" i="23" a="1"/>
  <c r="CV91" i="23" s="1"/>
  <c r="KR91" i="23" s="1"/>
  <c r="CM91" i="23" a="1"/>
  <c r="CM91" i="23" s="1"/>
  <c r="KI91" i="23" s="1"/>
  <c r="CD91" i="23" a="1"/>
  <c r="CD91" i="23" s="1"/>
  <c r="JZ91" i="23" s="1"/>
  <c r="BU91" i="23" a="1"/>
  <c r="BU91" i="23" s="1"/>
  <c r="JQ91" i="23" s="1"/>
  <c r="BK91" i="23" a="1"/>
  <c r="BK91" i="23" s="1"/>
  <c r="JG91" i="23" s="1"/>
  <c r="BB91" i="23" a="1"/>
  <c r="BB91" i="23" s="1"/>
  <c r="IX91" i="23" s="1"/>
  <c r="AS91" i="23" a="1"/>
  <c r="AS91" i="23" s="1"/>
  <c r="IO91" i="23" s="1"/>
  <c r="AJ91" i="23" a="1"/>
  <c r="AJ91" i="23" s="1"/>
  <c r="IF91" i="23" s="1"/>
  <c r="AB91" i="23" a="1"/>
  <c r="AB91" i="23" s="1"/>
  <c r="HX91" i="23" s="1"/>
  <c r="DT91" i="23" a="1"/>
  <c r="DT91" i="23" s="1"/>
  <c r="LP91" i="23" s="1"/>
  <c r="DK91" i="23" a="1"/>
  <c r="DK91" i="23" s="1"/>
  <c r="LG91" i="23" s="1"/>
  <c r="DB91" i="23" a="1"/>
  <c r="DB91" i="23" s="1"/>
  <c r="KX91" i="23" s="1"/>
  <c r="CS91" i="23" a="1"/>
  <c r="CS91" i="23" s="1"/>
  <c r="KO91" i="23" s="1"/>
  <c r="CI91" i="23" a="1"/>
  <c r="CI91" i="23" s="1"/>
  <c r="KE91" i="23" s="1"/>
  <c r="BZ91" i="23" a="1"/>
  <c r="BZ91" i="23" s="1"/>
  <c r="JV91" i="23" s="1"/>
  <c r="BQ91" i="23" a="1"/>
  <c r="BQ91" i="23" s="1"/>
  <c r="JM91" i="23" s="1"/>
  <c r="BH91" i="23" a="1"/>
  <c r="BH91" i="23" s="1"/>
  <c r="JD91" i="23" s="1"/>
  <c r="AY91" i="23" a="1"/>
  <c r="AY91" i="23" s="1"/>
  <c r="IU91" i="23" s="1"/>
  <c r="AP91" i="23" a="1"/>
  <c r="AP91" i="23" s="1"/>
  <c r="IL91" i="23" s="1"/>
  <c r="AG91" i="23" a="1"/>
  <c r="AG91" i="23" s="1"/>
  <c r="IC91" i="23" s="1"/>
  <c r="DO91" i="23" a="1"/>
  <c r="DO91" i="23" s="1"/>
  <c r="LK91" i="23" s="1"/>
  <c r="CT91" i="23" a="1"/>
  <c r="CT91" i="23" s="1"/>
  <c r="KP91" i="23" s="1"/>
  <c r="BS91" i="23" a="1"/>
  <c r="BS91" i="23" s="1"/>
  <c r="JO91" i="23" s="1"/>
  <c r="AT91" i="23" a="1"/>
  <c r="AT91" i="23" s="1"/>
  <c r="IP91" i="23" s="1"/>
  <c r="DM91" i="23" a="1"/>
  <c r="DM91" i="23" s="1"/>
  <c r="LI91" i="23" s="1"/>
  <c r="CN91" i="23" a="1"/>
  <c r="CN91" i="23" s="1"/>
  <c r="KJ91" i="23" s="1"/>
  <c r="BR91" i="23" a="1"/>
  <c r="BR91" i="23" s="1"/>
  <c r="JN91" i="23" s="1"/>
  <c r="AR91" i="23" a="1"/>
  <c r="AR91" i="23" s="1"/>
  <c r="IN91" i="23" s="1"/>
  <c r="DL91" i="23" a="1"/>
  <c r="DL91" i="23" s="1"/>
  <c r="LH91" i="23" s="1"/>
  <c r="CL91" i="23" a="1"/>
  <c r="CL91" i="23" s="1"/>
  <c r="KH91" i="23" s="1"/>
  <c r="BM91" i="23" a="1"/>
  <c r="BM91" i="23" s="1"/>
  <c r="JI91" i="23" s="1"/>
  <c r="AQ91" i="23" a="1"/>
  <c r="AQ91" i="23" s="1"/>
  <c r="IM91" i="23" s="1"/>
  <c r="DF91" i="23" a="1"/>
  <c r="DF91" i="23" s="1"/>
  <c r="LB91" i="23" s="1"/>
  <c r="CK91" i="23" a="1"/>
  <c r="CK91" i="23" s="1"/>
  <c r="KG91" i="23" s="1"/>
  <c r="BJ91" i="23" a="1"/>
  <c r="BJ91" i="23" s="1"/>
  <c r="JF91" i="23" s="1"/>
  <c r="AK91" i="23" a="1"/>
  <c r="AK91" i="23" s="1"/>
  <c r="IG91" i="23" s="1"/>
  <c r="DD91" i="23" a="1"/>
  <c r="DD91" i="23" s="1"/>
  <c r="KZ91" i="23" s="1"/>
  <c r="CE91" i="23" a="1"/>
  <c r="CE91" i="23" s="1"/>
  <c r="KA91" i="23" s="1"/>
  <c r="BI91" i="23" a="1"/>
  <c r="BI91" i="23" s="1"/>
  <c r="JE91" i="23" s="1"/>
  <c r="AI91" i="23" a="1"/>
  <c r="AI91" i="23" s="1"/>
  <c r="IE91" i="23" s="1"/>
  <c r="DU91" i="23" a="1"/>
  <c r="DU91" i="23" s="1"/>
  <c r="LQ91" i="23" s="1"/>
  <c r="CU91" i="23" a="1"/>
  <c r="CU91" i="23" s="1"/>
  <c r="KQ91" i="23" s="1"/>
  <c r="BV91" i="23" a="1"/>
  <c r="BV91" i="23" s="1"/>
  <c r="JR91" i="23" s="1"/>
  <c r="AZ91" i="23" a="1"/>
  <c r="AZ91" i="23" s="1"/>
  <c r="IV91" i="23" s="1"/>
  <c r="AH91" i="23" a="1"/>
  <c r="AH91" i="23" s="1"/>
  <c r="ID91" i="23" s="1"/>
  <c r="AC89" i="23" a="1"/>
  <c r="AC89" i="23" s="1"/>
  <c r="HY89" i="23" s="1"/>
  <c r="AM89" i="23" a="1"/>
  <c r="AM89" i="23" s="1"/>
  <c r="II89" i="23" s="1"/>
  <c r="AW89" i="23" a="1"/>
  <c r="AW89" i="23" s="1"/>
  <c r="IS89" i="23" s="1"/>
  <c r="BI89" i="23" a="1"/>
  <c r="BI89" i="23" s="1"/>
  <c r="JE89" i="23" s="1"/>
  <c r="BS89" i="23" a="1"/>
  <c r="BS89" i="23" s="1"/>
  <c r="JO89" i="23" s="1"/>
  <c r="CC89" i="23" a="1"/>
  <c r="CC89" i="23" s="1"/>
  <c r="JY89" i="23" s="1"/>
  <c r="CO89" i="23" a="1"/>
  <c r="CO89" i="23" s="1"/>
  <c r="KK89" i="23" s="1"/>
  <c r="CZ89" i="23" a="1"/>
  <c r="CZ89" i="23" s="1"/>
  <c r="KV89" i="23" s="1"/>
  <c r="DN89" i="23" a="1"/>
  <c r="DN89" i="23" s="1"/>
  <c r="LJ89" i="23" s="1"/>
  <c r="AI90" i="23" a="1"/>
  <c r="AI90" i="23" s="1"/>
  <c r="IE90" i="23" s="1"/>
  <c r="AV90" i="23" a="1"/>
  <c r="AV90" i="23" s="1"/>
  <c r="IR90" i="23" s="1"/>
  <c r="BH90" i="23" a="1"/>
  <c r="BH90" i="23" s="1"/>
  <c r="JD90" i="23" s="1"/>
  <c r="BS90" i="23" a="1"/>
  <c r="BS90" i="23" s="1"/>
  <c r="JO90" i="23" s="1"/>
  <c r="CG90" i="23" a="1"/>
  <c r="CG90" i="23" s="1"/>
  <c r="KC90" i="23" s="1"/>
  <c r="CR90" i="23" a="1"/>
  <c r="CR90" i="23" s="1"/>
  <c r="KN90" i="23" s="1"/>
  <c r="DK90" i="23" a="1"/>
  <c r="DK90" i="23" s="1"/>
  <c r="LG90" i="23" s="1"/>
  <c r="AF92" i="23" a="1"/>
  <c r="AF92" i="23" s="1"/>
  <c r="IB92" i="23" s="1"/>
  <c r="BM92" i="23" a="1"/>
  <c r="BM92" i="23" s="1"/>
  <c r="JI92" i="23" s="1"/>
  <c r="CW92" i="23" a="1"/>
  <c r="CW92" i="23" s="1"/>
  <c r="KS92" i="23" s="1"/>
  <c r="AU94" i="23" a="1"/>
  <c r="AU94" i="23" s="1"/>
  <c r="IQ94" i="23" s="1"/>
  <c r="DP94" i="23" a="1"/>
  <c r="DP94" i="23" s="1"/>
  <c r="LL94" i="23" s="1"/>
  <c r="AG89" i="23" a="1"/>
  <c r="AG89" i="23" s="1"/>
  <c r="IC89" i="23" s="1"/>
  <c r="AR89" i="23" a="1"/>
  <c r="AR89" i="23" s="1"/>
  <c r="IN89" i="23" s="1"/>
  <c r="BB89" i="23" a="1"/>
  <c r="BB89" i="23" s="1"/>
  <c r="IX89" i="23" s="1"/>
  <c r="BL89" i="23" a="1"/>
  <c r="BL89" i="23" s="1"/>
  <c r="JH89" i="23" s="1"/>
  <c r="BW89" i="23" a="1"/>
  <c r="BW89" i="23" s="1"/>
  <c r="JS89" i="23" s="1"/>
  <c r="CG89" i="23" a="1"/>
  <c r="CG89" i="23" s="1"/>
  <c r="KC89" i="23" s="1"/>
  <c r="CS89" i="23" a="1"/>
  <c r="CS89" i="23" s="1"/>
  <c r="KO89" i="23" s="1"/>
  <c r="DF89" i="23" a="1"/>
  <c r="DF89" i="23" s="1"/>
  <c r="LB89" i="23" s="1"/>
  <c r="DQ89" i="23" a="1"/>
  <c r="DQ89" i="23" s="1"/>
  <c r="LM89" i="23" s="1"/>
  <c r="AN90" i="23" a="1"/>
  <c r="AN90" i="23" s="1"/>
  <c r="IJ90" i="23" s="1"/>
  <c r="AZ90" i="23" a="1"/>
  <c r="AZ90" i="23" s="1"/>
  <c r="IV90" i="23" s="1"/>
  <c r="BL90" i="23" a="1"/>
  <c r="BL90" i="23" s="1"/>
  <c r="JH90" i="23" s="1"/>
  <c r="BY90" i="23" a="1"/>
  <c r="BY90" i="23" s="1"/>
  <c r="JU90" i="23" s="1"/>
  <c r="CJ90" i="23" a="1"/>
  <c r="CJ90" i="23" s="1"/>
  <c r="KF90" i="23" s="1"/>
  <c r="CZ90" i="23" a="1"/>
  <c r="CZ90" i="23" s="1"/>
  <c r="KV90" i="23" s="1"/>
  <c r="AO92" i="23" a="1"/>
  <c r="AO92" i="23" s="1"/>
  <c r="IK92" i="23" s="1"/>
  <c r="BY92" i="23" a="1"/>
  <c r="BY92" i="23" s="1"/>
  <c r="JU92" i="23" s="1"/>
  <c r="DJ92" i="23" a="1"/>
  <c r="DJ92" i="23" s="1"/>
  <c r="LF92" i="23" s="1"/>
  <c r="BV94" i="23" a="1"/>
  <c r="BV94" i="23" s="1"/>
  <c r="JR94" i="23" s="1"/>
  <c r="DQ90" i="23" a="1"/>
  <c r="DQ90" i="23" s="1"/>
  <c r="LM90" i="23" s="1"/>
  <c r="DI90" i="23" a="1"/>
  <c r="DI90" i="23" s="1"/>
  <c r="LE90" i="23" s="1"/>
  <c r="DA90" i="23" a="1"/>
  <c r="DA90" i="23" s="1"/>
  <c r="KW90" i="23" s="1"/>
  <c r="CS90" i="23" a="1"/>
  <c r="CS90" i="23" s="1"/>
  <c r="KO90" i="23" s="1"/>
  <c r="CK90" i="23" a="1"/>
  <c r="CK90" i="23" s="1"/>
  <c r="KG90" i="23" s="1"/>
  <c r="CC90" i="23" a="1"/>
  <c r="CC90" i="23" s="1"/>
  <c r="JY90" i="23" s="1"/>
  <c r="BU90" i="23" a="1"/>
  <c r="BU90" i="23" s="1"/>
  <c r="JQ90" i="23" s="1"/>
  <c r="BM90" i="23" a="1"/>
  <c r="BM90" i="23" s="1"/>
  <c r="JI90" i="23" s="1"/>
  <c r="BE90" i="23" a="1"/>
  <c r="BE90" i="23" s="1"/>
  <c r="JA90" i="23" s="1"/>
  <c r="AW90" i="23" a="1"/>
  <c r="AW90" i="23" s="1"/>
  <c r="IS90" i="23" s="1"/>
  <c r="AO90" i="23" a="1"/>
  <c r="AO90" i="23" s="1"/>
  <c r="IK90" i="23" s="1"/>
  <c r="AG90" i="23" a="1"/>
  <c r="AG90" i="23" s="1"/>
  <c r="IC90" i="23" s="1"/>
  <c r="DO90" i="23" a="1"/>
  <c r="DO90" i="23" s="1"/>
  <c r="LK90" i="23" s="1"/>
  <c r="DF90" i="23" a="1"/>
  <c r="DF90" i="23" s="1"/>
  <c r="LB90" i="23" s="1"/>
  <c r="CW90" i="23" a="1"/>
  <c r="CW90" i="23" s="1"/>
  <c r="KS90" i="23" s="1"/>
  <c r="DW90" i="23" a="1"/>
  <c r="DW90" i="23" s="1"/>
  <c r="LS90" i="23" s="1"/>
  <c r="DN90" i="23" a="1"/>
  <c r="DN90" i="23" s="1"/>
  <c r="LJ90" i="23" s="1"/>
  <c r="DE90" i="23" a="1"/>
  <c r="DE90" i="23" s="1"/>
  <c r="LA90" i="23" s="1"/>
  <c r="CV90" i="23" a="1"/>
  <c r="CV90" i="23" s="1"/>
  <c r="KR90" i="23" s="1"/>
  <c r="CM90" i="23" a="1"/>
  <c r="CM90" i="23" s="1"/>
  <c r="KI90" i="23" s="1"/>
  <c r="CD90" i="23" a="1"/>
  <c r="CD90" i="23" s="1"/>
  <c r="JZ90" i="23" s="1"/>
  <c r="BT90" i="23" a="1"/>
  <c r="BT90" i="23" s="1"/>
  <c r="JP90" i="23" s="1"/>
  <c r="BK90" i="23" a="1"/>
  <c r="BK90" i="23" s="1"/>
  <c r="JG90" i="23" s="1"/>
  <c r="BB90" i="23" a="1"/>
  <c r="BB90" i="23" s="1"/>
  <c r="IX90" i="23" s="1"/>
  <c r="AS90" i="23" a="1"/>
  <c r="AS90" i="23" s="1"/>
  <c r="IO90" i="23" s="1"/>
  <c r="AJ90" i="23" a="1"/>
  <c r="AJ90" i="23" s="1"/>
  <c r="IF90" i="23" s="1"/>
  <c r="AB90" i="23" a="1"/>
  <c r="AB90" i="23" s="1"/>
  <c r="HX90" i="23" s="1"/>
  <c r="DV90" i="23" a="1"/>
  <c r="DV90" i="23" s="1"/>
  <c r="LR90" i="23" s="1"/>
  <c r="DM90" i="23" a="1"/>
  <c r="DM90" i="23" s="1"/>
  <c r="LI90" i="23" s="1"/>
  <c r="DD90" i="23" a="1"/>
  <c r="DD90" i="23" s="1"/>
  <c r="KZ90" i="23" s="1"/>
  <c r="CU90" i="23" a="1"/>
  <c r="CU90" i="23" s="1"/>
  <c r="KQ90" i="23" s="1"/>
  <c r="DT90" i="23" a="1"/>
  <c r="DT90" i="23" s="1"/>
  <c r="LP90" i="23" s="1"/>
  <c r="DP90" i="23" a="1"/>
  <c r="DP90" i="23" s="1"/>
  <c r="LL90" i="23" s="1"/>
  <c r="DG90" i="23" a="1"/>
  <c r="DG90" i="23" s="1"/>
  <c r="LC90" i="23" s="1"/>
  <c r="CX90" i="23" a="1"/>
  <c r="CX90" i="23" s="1"/>
  <c r="KT90" i="23" s="1"/>
  <c r="CO90" i="23" a="1"/>
  <c r="CO90" i="23" s="1"/>
  <c r="KK90" i="23" s="1"/>
  <c r="CF90" i="23" a="1"/>
  <c r="CF90" i="23" s="1"/>
  <c r="KB90" i="23" s="1"/>
  <c r="BW90" i="23" a="1"/>
  <c r="BW90" i="23" s="1"/>
  <c r="JS90" i="23" s="1"/>
  <c r="BN90" i="23" a="1"/>
  <c r="BN90" i="23" s="1"/>
  <c r="JJ90" i="23" s="1"/>
  <c r="BD90" i="23" a="1"/>
  <c r="BD90" i="23" s="1"/>
  <c r="IZ90" i="23" s="1"/>
  <c r="AU90" i="23" a="1"/>
  <c r="AU90" i="23" s="1"/>
  <c r="IQ90" i="23" s="1"/>
  <c r="AL90" i="23" a="1"/>
  <c r="AL90" i="23" s="1"/>
  <c r="IH90" i="23" s="1"/>
  <c r="AC90" i="23" a="1"/>
  <c r="AC90" i="23" s="1"/>
  <c r="HY90" i="23" s="1"/>
  <c r="AD90" i="23" a="1"/>
  <c r="AD90" i="23" s="1"/>
  <c r="HZ90" i="23" s="1"/>
  <c r="AP90" i="23" a="1"/>
  <c r="AP90" i="23" s="1"/>
  <c r="IL90" i="23" s="1"/>
  <c r="BA90" i="23" a="1"/>
  <c r="BA90" i="23" s="1"/>
  <c r="IW90" i="23" s="1"/>
  <c r="BO90" i="23" a="1"/>
  <c r="BO90" i="23" s="1"/>
  <c r="JK90" i="23" s="1"/>
  <c r="BZ90" i="23" a="1"/>
  <c r="BZ90" i="23" s="1"/>
  <c r="JV90" i="23" s="1"/>
  <c r="CL90" i="23" a="1"/>
  <c r="CL90" i="23" s="1"/>
  <c r="KH90" i="23" s="1"/>
  <c r="DB90" i="23" a="1"/>
  <c r="DB90" i="23" s="1"/>
  <c r="KX90" i="23" s="1"/>
  <c r="DU90" i="23" a="1"/>
  <c r="DU90" i="23" s="1"/>
  <c r="LQ90" i="23" s="1"/>
  <c r="AJ89" i="23" a="1"/>
  <c r="AJ89" i="23" s="1"/>
  <c r="IF89" i="23" s="1"/>
  <c r="AT89" i="23" a="1"/>
  <c r="AT89" i="23" s="1"/>
  <c r="IP89" i="23" s="1"/>
  <c r="BD89" i="23" a="1"/>
  <c r="BD89" i="23" s="1"/>
  <c r="IZ89" i="23" s="1"/>
  <c r="BO89" i="23" a="1"/>
  <c r="BO89" i="23" s="1"/>
  <c r="JK89" i="23" s="1"/>
  <c r="BY89" i="23" a="1"/>
  <c r="BY89" i="23" s="1"/>
  <c r="JU89" i="23" s="1"/>
  <c r="CJ89" i="23" a="1"/>
  <c r="CJ89" i="23" s="1"/>
  <c r="KF89" i="23" s="1"/>
  <c r="CW89" i="23" a="1"/>
  <c r="CW89" i="23" s="1"/>
  <c r="KS89" i="23" s="1"/>
  <c r="DH89" i="23" a="1"/>
  <c r="DH89" i="23" s="1"/>
  <c r="LD89" i="23" s="1"/>
  <c r="DU89" i="23" a="1"/>
  <c r="DU89" i="23" s="1"/>
  <c r="LQ89" i="23" s="1"/>
  <c r="AE90" i="23" a="1"/>
  <c r="AE90" i="23" s="1"/>
  <c r="IA90" i="23" s="1"/>
  <c r="AQ90" i="23" a="1"/>
  <c r="AQ90" i="23" s="1"/>
  <c r="IM90" i="23" s="1"/>
  <c r="BC90" i="23" a="1"/>
  <c r="BC90" i="23" s="1"/>
  <c r="IY90" i="23" s="1"/>
  <c r="BP90" i="23" a="1"/>
  <c r="BP90" i="23" s="1"/>
  <c r="JL90" i="23" s="1"/>
  <c r="CA90" i="23" a="1"/>
  <c r="CA90" i="23" s="1"/>
  <c r="JW90" i="23" s="1"/>
  <c r="CN90" i="23" a="1"/>
  <c r="CN90" i="23" s="1"/>
  <c r="KJ90" i="23" s="1"/>
  <c r="DC90" i="23" a="1"/>
  <c r="DC90" i="23" s="1"/>
  <c r="KY90" i="23" s="1"/>
  <c r="AX92" i="23" a="1"/>
  <c r="AX92" i="23" s="1"/>
  <c r="IT92" i="23" s="1"/>
  <c r="CH92" i="23" a="1"/>
  <c r="CH92" i="23" s="1"/>
  <c r="KD92" i="23" s="1"/>
  <c r="CN94" i="23" a="1"/>
  <c r="CN94" i="23" s="1"/>
  <c r="KJ94" i="23" s="1"/>
  <c r="AB89" i="23" a="1"/>
  <c r="AB89" i="23" s="1"/>
  <c r="HX89" i="23" s="1"/>
  <c r="AK89" i="23" a="1"/>
  <c r="AK89" i="23" s="1"/>
  <c r="IG89" i="23" s="1"/>
  <c r="AU89" i="23" a="1"/>
  <c r="AU89" i="23" s="1"/>
  <c r="IQ89" i="23" s="1"/>
  <c r="BE89" i="23" a="1"/>
  <c r="BE89" i="23" s="1"/>
  <c r="JA89" i="23" s="1"/>
  <c r="BP89" i="23" a="1"/>
  <c r="BP89" i="23" s="1"/>
  <c r="JL89" i="23" s="1"/>
  <c r="CA89" i="23" a="1"/>
  <c r="CA89" i="23" s="1"/>
  <c r="JW89" i="23" s="1"/>
  <c r="CM89" i="23" a="1"/>
  <c r="CM89" i="23" s="1"/>
  <c r="KI89" i="23" s="1"/>
  <c r="CX89" i="23" a="1"/>
  <c r="CX89" i="23" s="1"/>
  <c r="KT89" i="23" s="1"/>
  <c r="DI89" i="23" a="1"/>
  <c r="DI89" i="23" s="1"/>
  <c r="LE89" i="23" s="1"/>
  <c r="AF90" i="23" a="1"/>
  <c r="AF90" i="23" s="1"/>
  <c r="IB90" i="23" s="1"/>
  <c r="AR90" i="23" a="1"/>
  <c r="AR90" i="23" s="1"/>
  <c r="IN90" i="23" s="1"/>
  <c r="BF90" i="23" a="1"/>
  <c r="BF90" i="23" s="1"/>
  <c r="JB90" i="23" s="1"/>
  <c r="BQ90" i="23" a="1"/>
  <c r="BQ90" i="23" s="1"/>
  <c r="JM90" i="23" s="1"/>
  <c r="CB90" i="23" a="1"/>
  <c r="CB90" i="23" s="1"/>
  <c r="JX90" i="23" s="1"/>
  <c r="CP90" i="23" a="1"/>
  <c r="CP90" i="23" s="1"/>
  <c r="KL90" i="23" s="1"/>
  <c r="DH90" i="23" a="1"/>
  <c r="DH90" i="23" s="1"/>
  <c r="LD90" i="23" s="1"/>
  <c r="BD92" i="23" a="1"/>
  <c r="BD92" i="23" s="1"/>
  <c r="IZ92" i="23" s="1"/>
  <c r="DR89" i="23" a="1"/>
  <c r="DR89" i="23" s="1"/>
  <c r="LN89" i="23" s="1"/>
  <c r="DJ89" i="23" a="1"/>
  <c r="DJ89" i="23" s="1"/>
  <c r="LF89" i="23" s="1"/>
  <c r="DB89" i="23" a="1"/>
  <c r="DB89" i="23" s="1"/>
  <c r="KX89" i="23" s="1"/>
  <c r="CT89" i="23" a="1"/>
  <c r="CT89" i="23" s="1"/>
  <c r="KP89" i="23" s="1"/>
  <c r="CL89" i="23" a="1"/>
  <c r="CL89" i="23" s="1"/>
  <c r="KH89" i="23" s="1"/>
  <c r="CD89" i="23" a="1"/>
  <c r="CD89" i="23" s="1"/>
  <c r="JZ89" i="23" s="1"/>
  <c r="BV89" i="23" a="1"/>
  <c r="BV89" i="23" s="1"/>
  <c r="JR89" i="23" s="1"/>
  <c r="BN89" i="23" a="1"/>
  <c r="BN89" i="23" s="1"/>
  <c r="JJ89" i="23" s="1"/>
  <c r="BF89" i="23" a="1"/>
  <c r="BF89" i="23" s="1"/>
  <c r="JB89" i="23" s="1"/>
  <c r="AX89" i="23" a="1"/>
  <c r="AX89" i="23" s="1"/>
  <c r="IT89" i="23" s="1"/>
  <c r="AP89" i="23" a="1"/>
  <c r="AP89" i="23" s="1"/>
  <c r="IL89" i="23" s="1"/>
  <c r="AH89" i="23" a="1"/>
  <c r="AH89" i="23" s="1"/>
  <c r="ID89" i="23" s="1"/>
  <c r="DT89" i="23" a="1"/>
  <c r="DT89" i="23" s="1"/>
  <c r="LP89" i="23" s="1"/>
  <c r="DK89" i="23" a="1"/>
  <c r="DK89" i="23" s="1"/>
  <c r="LG89" i="23" s="1"/>
  <c r="DA89" i="23" a="1"/>
  <c r="DA89" i="23" s="1"/>
  <c r="KW89" i="23" s="1"/>
  <c r="CR89" i="23" a="1"/>
  <c r="CR89" i="23" s="1"/>
  <c r="KN89" i="23" s="1"/>
  <c r="CI89" i="23" a="1"/>
  <c r="CI89" i="23" s="1"/>
  <c r="KE89" i="23" s="1"/>
  <c r="BZ89" i="23" a="1"/>
  <c r="BZ89" i="23" s="1"/>
  <c r="JV89" i="23" s="1"/>
  <c r="BQ89" i="23" a="1"/>
  <c r="BQ89" i="23" s="1"/>
  <c r="JM89" i="23" s="1"/>
  <c r="BH89" i="23" a="1"/>
  <c r="BH89" i="23" s="1"/>
  <c r="JD89" i="23" s="1"/>
  <c r="AY89" i="23" a="1"/>
  <c r="AY89" i="23" s="1"/>
  <c r="IU89" i="23" s="1"/>
  <c r="AO89" i="23" a="1"/>
  <c r="AO89" i="23" s="1"/>
  <c r="IK89" i="23" s="1"/>
  <c r="AF89" i="23" a="1"/>
  <c r="AF89" i="23" s="1"/>
  <c r="IB89" i="23" s="1"/>
  <c r="DV89" i="23" a="1"/>
  <c r="DV89" i="23" s="1"/>
  <c r="LR89" i="23" s="1"/>
  <c r="DM89" i="23" a="1"/>
  <c r="DM89" i="23" s="1"/>
  <c r="LI89" i="23" s="1"/>
  <c r="DD89" i="23" a="1"/>
  <c r="DD89" i="23" s="1"/>
  <c r="KZ89" i="23" s="1"/>
  <c r="CU89" i="23" a="1"/>
  <c r="CU89" i="23" s="1"/>
  <c r="KQ89" i="23" s="1"/>
  <c r="CK89" i="23" a="1"/>
  <c r="CK89" i="23" s="1"/>
  <c r="KG89" i="23" s="1"/>
  <c r="AL89" i="23" a="1"/>
  <c r="AL89" i="23" s="1"/>
  <c r="IH89" i="23" s="1"/>
  <c r="AV89" i="23" a="1"/>
  <c r="AV89" i="23" s="1"/>
  <c r="IR89" i="23" s="1"/>
  <c r="BG89" i="23" a="1"/>
  <c r="BG89" i="23" s="1"/>
  <c r="JC89" i="23" s="1"/>
  <c r="BR89" i="23" a="1"/>
  <c r="BR89" i="23" s="1"/>
  <c r="JN89" i="23" s="1"/>
  <c r="CB89" i="23" a="1"/>
  <c r="CB89" i="23" s="1"/>
  <c r="JX89" i="23" s="1"/>
  <c r="CN89" i="23" a="1"/>
  <c r="CN89" i="23" s="1"/>
  <c r="KJ89" i="23" s="1"/>
  <c r="CY89" i="23" a="1"/>
  <c r="CY89" i="23" s="1"/>
  <c r="KU89" i="23" s="1"/>
  <c r="DL89" i="23" a="1"/>
  <c r="DL89" i="23" s="1"/>
  <c r="LH89" i="23" s="1"/>
  <c r="AH90" i="23" a="1"/>
  <c r="AH90" i="23" s="1"/>
  <c r="ID90" i="23" s="1"/>
  <c r="AT90" i="23" a="1"/>
  <c r="AT90" i="23" s="1"/>
  <c r="IP90" i="23" s="1"/>
  <c r="BG90" i="23" a="1"/>
  <c r="BG90" i="23" s="1"/>
  <c r="JC90" i="23" s="1"/>
  <c r="BR90" i="23" a="1"/>
  <c r="BR90" i="23" s="1"/>
  <c r="JN90" i="23" s="1"/>
  <c r="CE90" i="23" a="1"/>
  <c r="CE90" i="23" s="1"/>
  <c r="KA90" i="23" s="1"/>
  <c r="CQ90" i="23" a="1"/>
  <c r="CQ90" i="23" s="1"/>
  <c r="KM90" i="23" s="1"/>
  <c r="DJ90" i="23" a="1"/>
  <c r="DJ90" i="23" s="1"/>
  <c r="LF90" i="23" s="1"/>
  <c r="DW92" i="23" a="1"/>
  <c r="DW92" i="23" s="1"/>
  <c r="LS92" i="23" s="1"/>
  <c r="DO92" i="23" a="1"/>
  <c r="DO92" i="23" s="1"/>
  <c r="LK92" i="23" s="1"/>
  <c r="DG92" i="23" a="1"/>
  <c r="DG92" i="23" s="1"/>
  <c r="LC92" i="23" s="1"/>
  <c r="CY92" i="23" a="1"/>
  <c r="CY92" i="23" s="1"/>
  <c r="KU92" i="23" s="1"/>
  <c r="CQ92" i="23" a="1"/>
  <c r="CQ92" i="23" s="1"/>
  <c r="KM92" i="23" s="1"/>
  <c r="CI92" i="23" a="1"/>
  <c r="CI92" i="23" s="1"/>
  <c r="KE92" i="23" s="1"/>
  <c r="CA92" i="23" a="1"/>
  <c r="CA92" i="23" s="1"/>
  <c r="JW92" i="23" s="1"/>
  <c r="BS92" i="23" a="1"/>
  <c r="BS92" i="23" s="1"/>
  <c r="JO92" i="23" s="1"/>
  <c r="BK92" i="23" a="1"/>
  <c r="BK92" i="23" s="1"/>
  <c r="JG92" i="23" s="1"/>
  <c r="BC92" i="23" a="1"/>
  <c r="BC92" i="23" s="1"/>
  <c r="IY92" i="23" s="1"/>
  <c r="AU92" i="23" a="1"/>
  <c r="AU92" i="23" s="1"/>
  <c r="IQ92" i="23" s="1"/>
  <c r="AM92" i="23" a="1"/>
  <c r="AM92" i="23" s="1"/>
  <c r="II92" i="23" s="1"/>
  <c r="AE92" i="23" a="1"/>
  <c r="AE92" i="23" s="1"/>
  <c r="IA92" i="23" s="1"/>
  <c r="DV92" i="23" a="1"/>
  <c r="DV92" i="23" s="1"/>
  <c r="LR92" i="23" s="1"/>
  <c r="DM92" i="23" a="1"/>
  <c r="DM92" i="23" s="1"/>
  <c r="LI92" i="23" s="1"/>
  <c r="DD92" i="23" a="1"/>
  <c r="DD92" i="23" s="1"/>
  <c r="KZ92" i="23" s="1"/>
  <c r="CU92" i="23" a="1"/>
  <c r="CU92" i="23" s="1"/>
  <c r="KQ92" i="23" s="1"/>
  <c r="CL92" i="23" a="1"/>
  <c r="CL92" i="23" s="1"/>
  <c r="KH92" i="23" s="1"/>
  <c r="CC92" i="23" a="1"/>
  <c r="CC92" i="23" s="1"/>
  <c r="JY92" i="23" s="1"/>
  <c r="BT92" i="23" a="1"/>
  <c r="BT92" i="23" s="1"/>
  <c r="JP92" i="23" s="1"/>
  <c r="BJ92" i="23" a="1"/>
  <c r="BJ92" i="23" s="1"/>
  <c r="JF92" i="23" s="1"/>
  <c r="BA92" i="23" a="1"/>
  <c r="BA92" i="23" s="1"/>
  <c r="IW92" i="23" s="1"/>
  <c r="AR92" i="23" a="1"/>
  <c r="AR92" i="23" s="1"/>
  <c r="IN92" i="23" s="1"/>
  <c r="AI92" i="23" a="1"/>
  <c r="AI92" i="23" s="1"/>
  <c r="IE92" i="23" s="1"/>
  <c r="DU92" i="23" a="1"/>
  <c r="DU92" i="23" s="1"/>
  <c r="LQ92" i="23" s="1"/>
  <c r="DL92" i="23" a="1"/>
  <c r="DL92" i="23" s="1"/>
  <c r="LH92" i="23" s="1"/>
  <c r="DC92" i="23" a="1"/>
  <c r="DC92" i="23" s="1"/>
  <c r="KY92" i="23" s="1"/>
  <c r="CT92" i="23" a="1"/>
  <c r="CT92" i="23" s="1"/>
  <c r="KP92" i="23" s="1"/>
  <c r="CK92" i="23" a="1"/>
  <c r="CK92" i="23" s="1"/>
  <c r="KG92" i="23" s="1"/>
  <c r="CB92" i="23" a="1"/>
  <c r="CB92" i="23" s="1"/>
  <c r="JX92" i="23" s="1"/>
  <c r="BR92" i="23" a="1"/>
  <c r="BR92" i="23" s="1"/>
  <c r="JN92" i="23" s="1"/>
  <c r="BI92" i="23" a="1"/>
  <c r="BI92" i="23" s="1"/>
  <c r="JE92" i="23" s="1"/>
  <c r="AZ92" i="23" a="1"/>
  <c r="AZ92" i="23" s="1"/>
  <c r="IV92" i="23" s="1"/>
  <c r="AQ92" i="23" a="1"/>
  <c r="AQ92" i="23" s="1"/>
  <c r="IM92" i="23" s="1"/>
  <c r="AH92" i="23" a="1"/>
  <c r="AH92" i="23" s="1"/>
  <c r="ID92" i="23" s="1"/>
  <c r="DT92" i="23" a="1"/>
  <c r="DT92" i="23" s="1"/>
  <c r="LP92" i="23" s="1"/>
  <c r="DK92" i="23" a="1"/>
  <c r="DK92" i="23" s="1"/>
  <c r="LG92" i="23" s="1"/>
  <c r="DB92" i="23" a="1"/>
  <c r="DB92" i="23" s="1"/>
  <c r="KX92" i="23" s="1"/>
  <c r="CS92" i="23" a="1"/>
  <c r="CS92" i="23" s="1"/>
  <c r="KO92" i="23" s="1"/>
  <c r="CJ92" i="23" a="1"/>
  <c r="CJ92" i="23" s="1"/>
  <c r="KF92" i="23" s="1"/>
  <c r="BZ92" i="23" a="1"/>
  <c r="BZ92" i="23" s="1"/>
  <c r="JV92" i="23" s="1"/>
  <c r="BQ92" i="23" a="1"/>
  <c r="BQ92" i="23" s="1"/>
  <c r="JM92" i="23" s="1"/>
  <c r="BH92" i="23" a="1"/>
  <c r="BH92" i="23" s="1"/>
  <c r="JD92" i="23" s="1"/>
  <c r="AY92" i="23" a="1"/>
  <c r="AY92" i="23" s="1"/>
  <c r="IU92" i="23" s="1"/>
  <c r="AP92" i="23" a="1"/>
  <c r="AP92" i="23" s="1"/>
  <c r="IL92" i="23" s="1"/>
  <c r="AG92" i="23" a="1"/>
  <c r="AG92" i="23" s="1"/>
  <c r="IC92" i="23" s="1"/>
  <c r="DS92" i="23" a="1"/>
  <c r="DS92" i="23" s="1"/>
  <c r="LO92" i="23" s="1"/>
  <c r="DR92" i="23" a="1"/>
  <c r="DR92" i="23" s="1"/>
  <c r="LN92" i="23" s="1"/>
  <c r="DI92" i="23" a="1"/>
  <c r="DI92" i="23" s="1"/>
  <c r="LE92" i="23" s="1"/>
  <c r="CZ92" i="23" a="1"/>
  <c r="CZ92" i="23" s="1"/>
  <c r="KV92" i="23" s="1"/>
  <c r="CP92" i="23" a="1"/>
  <c r="CP92" i="23" s="1"/>
  <c r="KL92" i="23" s="1"/>
  <c r="CG92" i="23" a="1"/>
  <c r="CG92" i="23" s="1"/>
  <c r="KC92" i="23" s="1"/>
  <c r="BX92" i="23" a="1"/>
  <c r="BX92" i="23" s="1"/>
  <c r="JT92" i="23" s="1"/>
  <c r="BO92" i="23" a="1"/>
  <c r="BO92" i="23" s="1"/>
  <c r="JK92" i="23" s="1"/>
  <c r="BF92" i="23" a="1"/>
  <c r="BF92" i="23" s="1"/>
  <c r="JB92" i="23" s="1"/>
  <c r="AW92" i="23" a="1"/>
  <c r="AW92" i="23" s="1"/>
  <c r="IS92" i="23" s="1"/>
  <c r="AN92" i="23" a="1"/>
  <c r="AN92" i="23" s="1"/>
  <c r="IJ92" i="23" s="1"/>
  <c r="AD92" i="23" a="1"/>
  <c r="AD92" i="23" s="1"/>
  <c r="HZ92" i="23" s="1"/>
  <c r="DQ92" i="23" a="1"/>
  <c r="DQ92" i="23" s="1"/>
  <c r="LM92" i="23" s="1"/>
  <c r="DH92" i="23" a="1"/>
  <c r="DH92" i="23" s="1"/>
  <c r="LD92" i="23" s="1"/>
  <c r="CX92" i="23" a="1"/>
  <c r="CX92" i="23" s="1"/>
  <c r="KT92" i="23" s="1"/>
  <c r="CO92" i="23" a="1"/>
  <c r="CO92" i="23" s="1"/>
  <c r="KK92" i="23" s="1"/>
  <c r="CF92" i="23" a="1"/>
  <c r="CF92" i="23" s="1"/>
  <c r="KB92" i="23" s="1"/>
  <c r="BW92" i="23" a="1"/>
  <c r="BW92" i="23" s="1"/>
  <c r="JS92" i="23" s="1"/>
  <c r="BN92" i="23" a="1"/>
  <c r="BN92" i="23" s="1"/>
  <c r="JJ92" i="23" s="1"/>
  <c r="BE92" i="23" a="1"/>
  <c r="BE92" i="23" s="1"/>
  <c r="JA92" i="23" s="1"/>
  <c r="AV92" i="23" a="1"/>
  <c r="AV92" i="23" s="1"/>
  <c r="IR92" i="23" s="1"/>
  <c r="DN92" i="23" a="1"/>
  <c r="DN92" i="23" s="1"/>
  <c r="LJ92" i="23" s="1"/>
  <c r="DE92" i="23" a="1"/>
  <c r="DE92" i="23" s="1"/>
  <c r="LA92" i="23" s="1"/>
  <c r="CV92" i="23" a="1"/>
  <c r="CV92" i="23" s="1"/>
  <c r="KR92" i="23" s="1"/>
  <c r="CM92" i="23" a="1"/>
  <c r="CM92" i="23" s="1"/>
  <c r="KI92" i="23" s="1"/>
  <c r="CD92" i="23" a="1"/>
  <c r="CD92" i="23" s="1"/>
  <c r="JZ92" i="23" s="1"/>
  <c r="BU92" i="23" a="1"/>
  <c r="BU92" i="23" s="1"/>
  <c r="JQ92" i="23" s="1"/>
  <c r="BL92" i="23" a="1"/>
  <c r="BL92" i="23" s="1"/>
  <c r="JH92" i="23" s="1"/>
  <c r="BB92" i="23" a="1"/>
  <c r="BB92" i="23" s="1"/>
  <c r="IX92" i="23" s="1"/>
  <c r="AS92" i="23" a="1"/>
  <c r="AS92" i="23" s="1"/>
  <c r="IO92" i="23" s="1"/>
  <c r="AJ92" i="23" a="1"/>
  <c r="AJ92" i="23" s="1"/>
  <c r="IF92" i="23" s="1"/>
  <c r="AB92" i="23" a="1"/>
  <c r="AB92" i="23" s="1"/>
  <c r="HX92" i="23" s="1"/>
  <c r="AC92" i="23" a="1"/>
  <c r="AC92" i="23" s="1"/>
  <c r="HY92" i="23" s="1"/>
  <c r="BG92" i="23" a="1"/>
  <c r="BG92" i="23" s="1"/>
  <c r="JC92" i="23" s="1"/>
  <c r="CR92" i="23" a="1"/>
  <c r="CR92" i="23" s="1"/>
  <c r="KN92" i="23" s="1"/>
  <c r="DU94" i="23" a="1"/>
  <c r="DU94" i="23" s="1"/>
  <c r="LQ94" i="23" s="1"/>
  <c r="DM94" i="23" a="1"/>
  <c r="DM94" i="23" s="1"/>
  <c r="LI94" i="23" s="1"/>
  <c r="DE94" i="23" a="1"/>
  <c r="DE94" i="23" s="1"/>
  <c r="LA94" i="23" s="1"/>
  <c r="CW94" i="23" a="1"/>
  <c r="CW94" i="23" s="1"/>
  <c r="KS94" i="23" s="1"/>
  <c r="CO94" i="23" a="1"/>
  <c r="CO94" i="23" s="1"/>
  <c r="KK94" i="23" s="1"/>
  <c r="CG94" i="23" a="1"/>
  <c r="CG94" i="23" s="1"/>
  <c r="KC94" i="23" s="1"/>
  <c r="BY94" i="23" a="1"/>
  <c r="BY94" i="23" s="1"/>
  <c r="JU94" i="23" s="1"/>
  <c r="BQ94" i="23" a="1"/>
  <c r="BQ94" i="23" s="1"/>
  <c r="JM94" i="23" s="1"/>
  <c r="BI94" i="23" a="1"/>
  <c r="BI94" i="23" s="1"/>
  <c r="JE94" i="23" s="1"/>
  <c r="BA94" i="23" a="1"/>
  <c r="BA94" i="23" s="1"/>
  <c r="IW94" i="23" s="1"/>
  <c r="AS94" i="23" a="1"/>
  <c r="AS94" i="23" s="1"/>
  <c r="IO94" i="23" s="1"/>
  <c r="AK94" i="23" a="1"/>
  <c r="AK94" i="23" s="1"/>
  <c r="IG94" i="23" s="1"/>
  <c r="AC94" i="23" a="1"/>
  <c r="AC94" i="23" s="1"/>
  <c r="HY94" i="23" s="1"/>
  <c r="DW94" i="23" a="1"/>
  <c r="DW94" i="23" s="1"/>
  <c r="LS94" i="23" s="1"/>
  <c r="DN94" i="23" a="1"/>
  <c r="DN94" i="23" s="1"/>
  <c r="LJ94" i="23" s="1"/>
  <c r="DD94" i="23" a="1"/>
  <c r="DD94" i="23" s="1"/>
  <c r="KZ94" i="23" s="1"/>
  <c r="CU94" i="23" a="1"/>
  <c r="CU94" i="23" s="1"/>
  <c r="KQ94" i="23" s="1"/>
  <c r="CL94" i="23" a="1"/>
  <c r="CL94" i="23" s="1"/>
  <c r="KH94" i="23" s="1"/>
  <c r="CC94" i="23" a="1"/>
  <c r="CC94" i="23" s="1"/>
  <c r="JY94" i="23" s="1"/>
  <c r="BT94" i="23" a="1"/>
  <c r="BT94" i="23" s="1"/>
  <c r="JP94" i="23" s="1"/>
  <c r="BK94" i="23" a="1"/>
  <c r="BK94" i="23" s="1"/>
  <c r="JG94" i="23" s="1"/>
  <c r="BB94" i="23" a="1"/>
  <c r="BB94" i="23" s="1"/>
  <c r="IX94" i="23" s="1"/>
  <c r="AR94" i="23" a="1"/>
  <c r="AR94" i="23" s="1"/>
  <c r="IN94" i="23" s="1"/>
  <c r="AI94" i="23" a="1"/>
  <c r="AI94" i="23" s="1"/>
  <c r="IE94" i="23" s="1"/>
  <c r="DV94" i="23" a="1"/>
  <c r="DV94" i="23" s="1"/>
  <c r="LR94" i="23" s="1"/>
  <c r="DL94" i="23" a="1"/>
  <c r="DL94" i="23" s="1"/>
  <c r="LH94" i="23" s="1"/>
  <c r="DC94" i="23" a="1"/>
  <c r="DC94" i="23" s="1"/>
  <c r="KY94" i="23" s="1"/>
  <c r="CT94" i="23" a="1"/>
  <c r="CT94" i="23" s="1"/>
  <c r="KP94" i="23" s="1"/>
  <c r="CK94" i="23" a="1"/>
  <c r="CK94" i="23" s="1"/>
  <c r="KG94" i="23" s="1"/>
  <c r="CB94" i="23" a="1"/>
  <c r="CB94" i="23" s="1"/>
  <c r="JX94" i="23" s="1"/>
  <c r="BS94" i="23" a="1"/>
  <c r="BS94" i="23" s="1"/>
  <c r="JO94" i="23" s="1"/>
  <c r="BJ94" i="23" a="1"/>
  <c r="BJ94" i="23" s="1"/>
  <c r="JF94" i="23" s="1"/>
  <c r="AZ94" i="23" a="1"/>
  <c r="AZ94" i="23" s="1"/>
  <c r="IV94" i="23" s="1"/>
  <c r="AQ94" i="23" a="1"/>
  <c r="AQ94" i="23" s="1"/>
  <c r="IM94" i="23" s="1"/>
  <c r="AH94" i="23" a="1"/>
  <c r="AH94" i="23" s="1"/>
  <c r="ID94" i="23" s="1"/>
  <c r="DT94" i="23" a="1"/>
  <c r="DT94" i="23" s="1"/>
  <c r="LP94" i="23" s="1"/>
  <c r="DK94" i="23" a="1"/>
  <c r="DK94" i="23" s="1"/>
  <c r="LG94" i="23" s="1"/>
  <c r="DB94" i="23" a="1"/>
  <c r="DB94" i="23" s="1"/>
  <c r="KX94" i="23" s="1"/>
  <c r="CS94" i="23" a="1"/>
  <c r="CS94" i="23" s="1"/>
  <c r="KO94" i="23" s="1"/>
  <c r="CJ94" i="23" a="1"/>
  <c r="CJ94" i="23" s="1"/>
  <c r="KF94" i="23" s="1"/>
  <c r="CA94" i="23" a="1"/>
  <c r="CA94" i="23" s="1"/>
  <c r="JW94" i="23" s="1"/>
  <c r="BR94" i="23" a="1"/>
  <c r="BR94" i="23" s="1"/>
  <c r="JN94" i="23" s="1"/>
  <c r="BH94" i="23" a="1"/>
  <c r="BH94" i="23" s="1"/>
  <c r="JD94" i="23" s="1"/>
  <c r="AY94" i="23" a="1"/>
  <c r="AY94" i="23" s="1"/>
  <c r="IU94" i="23" s="1"/>
  <c r="AP94" i="23" a="1"/>
  <c r="AP94" i="23" s="1"/>
  <c r="IL94" i="23" s="1"/>
  <c r="AG94" i="23" a="1"/>
  <c r="AG94" i="23" s="1"/>
  <c r="IC94" i="23" s="1"/>
  <c r="DS94" i="23" a="1"/>
  <c r="DS94" i="23" s="1"/>
  <c r="LO94" i="23" s="1"/>
  <c r="DJ94" i="23" a="1"/>
  <c r="DJ94" i="23" s="1"/>
  <c r="LF94" i="23" s="1"/>
  <c r="DA94" i="23" a="1"/>
  <c r="DA94" i="23" s="1"/>
  <c r="KW94" i="23" s="1"/>
  <c r="CR94" i="23" a="1"/>
  <c r="CR94" i="23" s="1"/>
  <c r="KN94" i="23" s="1"/>
  <c r="CI94" i="23" a="1"/>
  <c r="CI94" i="23" s="1"/>
  <c r="KE94" i="23" s="1"/>
  <c r="BZ94" i="23" a="1"/>
  <c r="BZ94" i="23" s="1"/>
  <c r="JV94" i="23" s="1"/>
  <c r="BP94" i="23" a="1"/>
  <c r="BP94" i="23" s="1"/>
  <c r="JL94" i="23" s="1"/>
  <c r="BG94" i="23" a="1"/>
  <c r="BG94" i="23" s="1"/>
  <c r="JC94" i="23" s="1"/>
  <c r="AX94" i="23" a="1"/>
  <c r="AX94" i="23" s="1"/>
  <c r="IT94" i="23" s="1"/>
  <c r="AO94" i="23" a="1"/>
  <c r="AO94" i="23" s="1"/>
  <c r="IK94" i="23" s="1"/>
  <c r="AF94" i="23" a="1"/>
  <c r="AF94" i="23" s="1"/>
  <c r="IB94" i="23" s="1"/>
  <c r="DR94" i="23" a="1"/>
  <c r="DR94" i="23" s="1"/>
  <c r="LN94" i="23" s="1"/>
  <c r="DI94" i="23" a="1"/>
  <c r="DI94" i="23" s="1"/>
  <c r="LE94" i="23" s="1"/>
  <c r="CZ94" i="23" a="1"/>
  <c r="CZ94" i="23" s="1"/>
  <c r="KV94" i="23" s="1"/>
  <c r="CQ94" i="23" a="1"/>
  <c r="CQ94" i="23" s="1"/>
  <c r="KM94" i="23" s="1"/>
  <c r="CH94" i="23" a="1"/>
  <c r="CH94" i="23" s="1"/>
  <c r="KD94" i="23" s="1"/>
  <c r="BX94" i="23" a="1"/>
  <c r="BX94" i="23" s="1"/>
  <c r="JT94" i="23" s="1"/>
  <c r="BO94" i="23" a="1"/>
  <c r="BO94" i="23" s="1"/>
  <c r="JK94" i="23" s="1"/>
  <c r="BF94" i="23" a="1"/>
  <c r="BF94" i="23" s="1"/>
  <c r="JB94" i="23" s="1"/>
  <c r="AW94" i="23" a="1"/>
  <c r="AW94" i="23" s="1"/>
  <c r="IS94" i="23" s="1"/>
  <c r="AN94" i="23" a="1"/>
  <c r="AN94" i="23" s="1"/>
  <c r="IJ94" i="23" s="1"/>
  <c r="AE94" i="23" a="1"/>
  <c r="AE94" i="23" s="1"/>
  <c r="IA94" i="23" s="1"/>
  <c r="DQ94" i="23" a="1"/>
  <c r="DQ94" i="23" s="1"/>
  <c r="LM94" i="23" s="1"/>
  <c r="DH94" i="23" a="1"/>
  <c r="DH94" i="23" s="1"/>
  <c r="LD94" i="23" s="1"/>
  <c r="CY94" i="23" a="1"/>
  <c r="CY94" i="23" s="1"/>
  <c r="KU94" i="23" s="1"/>
  <c r="CP94" i="23" a="1"/>
  <c r="CP94" i="23" s="1"/>
  <c r="KL94" i="23" s="1"/>
  <c r="CF94" i="23" a="1"/>
  <c r="CF94" i="23" s="1"/>
  <c r="KB94" i="23" s="1"/>
  <c r="BW94" i="23" a="1"/>
  <c r="BW94" i="23" s="1"/>
  <c r="JS94" i="23" s="1"/>
  <c r="BN94" i="23" a="1"/>
  <c r="BN94" i="23" s="1"/>
  <c r="JJ94" i="23" s="1"/>
  <c r="BE94" i="23" a="1"/>
  <c r="BE94" i="23" s="1"/>
  <c r="JA94" i="23" s="1"/>
  <c r="AV94" i="23" a="1"/>
  <c r="AV94" i="23" s="1"/>
  <c r="IR94" i="23" s="1"/>
  <c r="AM94" i="23" a="1"/>
  <c r="AM94" i="23" s="1"/>
  <c r="II94" i="23" s="1"/>
  <c r="AD94" i="23" a="1"/>
  <c r="AD94" i="23" s="1"/>
  <c r="HZ94" i="23" s="1"/>
  <c r="DO94" i="23" a="1"/>
  <c r="DO94" i="23" s="1"/>
  <c r="LK94" i="23" s="1"/>
  <c r="DF94" i="23" a="1"/>
  <c r="DF94" i="23" s="1"/>
  <c r="LB94" i="23" s="1"/>
  <c r="CV94" i="23" a="1"/>
  <c r="CV94" i="23" s="1"/>
  <c r="KR94" i="23" s="1"/>
  <c r="CM94" i="23" a="1"/>
  <c r="CM94" i="23" s="1"/>
  <c r="KI94" i="23" s="1"/>
  <c r="CD94" i="23" a="1"/>
  <c r="CD94" i="23" s="1"/>
  <c r="JZ94" i="23" s="1"/>
  <c r="BU94" i="23" a="1"/>
  <c r="BU94" i="23" s="1"/>
  <c r="JQ94" i="23" s="1"/>
  <c r="BL94" i="23" a="1"/>
  <c r="BL94" i="23" s="1"/>
  <c r="JH94" i="23" s="1"/>
  <c r="BC94" i="23" a="1"/>
  <c r="BC94" i="23" s="1"/>
  <c r="IY94" i="23" s="1"/>
  <c r="AT94" i="23" a="1"/>
  <c r="AT94" i="23" s="1"/>
  <c r="IP94" i="23" s="1"/>
  <c r="AJ94" i="23" a="1"/>
  <c r="AJ94" i="23" s="1"/>
  <c r="IF94" i="23" s="1"/>
  <c r="AB94" i="23" a="1"/>
  <c r="AB94" i="23" s="1"/>
  <c r="HX94" i="23" s="1"/>
  <c r="AL94" i="23" a="1"/>
  <c r="AL94" i="23" s="1"/>
  <c r="IH94" i="23" s="1"/>
  <c r="DG94" i="23" a="1"/>
  <c r="DG94" i="23" s="1"/>
  <c r="LC94" i="23" s="1"/>
  <c r="AO93" i="23" a="1"/>
  <c r="AO93" i="23" s="1"/>
  <c r="IK93" i="23" s="1"/>
  <c r="AX93" i="23" a="1"/>
  <c r="AX93" i="23" s="1"/>
  <c r="IT93" i="23" s="1"/>
  <c r="BG93" i="23" a="1"/>
  <c r="BG93" i="23" s="1"/>
  <c r="JC93" i="23" s="1"/>
  <c r="BP93" i="23" a="1"/>
  <c r="BP93" i="23" s="1"/>
  <c r="JL93" i="23" s="1"/>
  <c r="BY93" i="23" a="1"/>
  <c r="BY93" i="23" s="1"/>
  <c r="JU93" i="23" s="1"/>
  <c r="CI93" i="23" a="1"/>
  <c r="CI93" i="23" s="1"/>
  <c r="KE93" i="23" s="1"/>
  <c r="CR93" i="23" a="1"/>
  <c r="CR93" i="23" s="1"/>
  <c r="KN93" i="23" s="1"/>
  <c r="DA93" i="23" a="1"/>
  <c r="DA93" i="23" s="1"/>
  <c r="KW93" i="23" s="1"/>
  <c r="DJ93" i="23" a="1"/>
  <c r="DJ93" i="23" s="1"/>
  <c r="LF93" i="23" s="1"/>
  <c r="DS93" i="23" a="1"/>
  <c r="DS93" i="23" s="1"/>
  <c r="LO93" i="23" s="1"/>
  <c r="DU93" i="23" a="1"/>
  <c r="DU93" i="23" s="1"/>
  <c r="LQ93" i="23" s="1"/>
  <c r="AI93" i="23" a="1"/>
  <c r="AI93" i="23" s="1"/>
  <c r="IE93" i="23" s="1"/>
  <c r="AR93" i="23" a="1"/>
  <c r="AR93" i="23" s="1"/>
  <c r="IN93" i="23" s="1"/>
  <c r="BA93" i="23" a="1"/>
  <c r="BA93" i="23" s="1"/>
  <c r="IW93" i="23" s="1"/>
  <c r="BK93" i="23" a="1"/>
  <c r="BK93" i="23" s="1"/>
  <c r="JG93" i="23" s="1"/>
  <c r="BT93" i="23" a="1"/>
  <c r="BT93" i="23" s="1"/>
  <c r="JP93" i="23" s="1"/>
  <c r="CC93" i="23" a="1"/>
  <c r="CC93" i="23" s="1"/>
  <c r="JY93" i="23" s="1"/>
  <c r="CL93" i="23" a="1"/>
  <c r="CL93" i="23" s="1"/>
  <c r="KH93" i="23" s="1"/>
  <c r="CU93" i="23" a="1"/>
  <c r="CU93" i="23" s="1"/>
  <c r="KQ93" i="23" s="1"/>
  <c r="DD93" i="23" a="1"/>
  <c r="DD93" i="23" s="1"/>
  <c r="KZ93" i="23" s="1"/>
  <c r="DM93" i="23" a="1"/>
  <c r="DM93" i="23" s="1"/>
  <c r="LI93" i="23" s="1"/>
  <c r="DV93" i="23" a="1"/>
  <c r="DV93" i="23" s="1"/>
  <c r="LR93" i="23" s="1"/>
  <c r="DN93" i="23" a="1"/>
  <c r="DN93" i="23" s="1"/>
  <c r="LJ93" i="23" s="1"/>
  <c r="DF93" i="23" a="1"/>
  <c r="DF93" i="23" s="1"/>
  <c r="LB93" i="23" s="1"/>
  <c r="CX93" i="23" a="1"/>
  <c r="CX93" i="23" s="1"/>
  <c r="KT93" i="23" s="1"/>
  <c r="CP93" i="23" a="1"/>
  <c r="CP93" i="23" s="1"/>
  <c r="KL93" i="23" s="1"/>
  <c r="CH93" i="23" a="1"/>
  <c r="CH93" i="23" s="1"/>
  <c r="KD93" i="23" s="1"/>
  <c r="BZ93" i="23" a="1"/>
  <c r="BZ93" i="23" s="1"/>
  <c r="JV93" i="23" s="1"/>
  <c r="BR93" i="23" a="1"/>
  <c r="BR93" i="23" s="1"/>
  <c r="JN93" i="23" s="1"/>
  <c r="BJ93" i="23" a="1"/>
  <c r="BJ93" i="23" s="1"/>
  <c r="JF93" i="23" s="1"/>
  <c r="BB93" i="23" a="1"/>
  <c r="BB93" i="23" s="1"/>
  <c r="IX93" i="23" s="1"/>
  <c r="AT93" i="23" a="1"/>
  <c r="AT93" i="23" s="1"/>
  <c r="IP93" i="23" s="1"/>
  <c r="AL93" i="23" a="1"/>
  <c r="AL93" i="23" s="1"/>
  <c r="IH93" i="23" s="1"/>
  <c r="AD93" i="23" a="1"/>
  <c r="AD93" i="23" s="1"/>
  <c r="HZ93" i="23" s="1"/>
  <c r="AK93" i="23" a="1"/>
  <c r="AK93" i="23" s="1"/>
  <c r="IG93" i="23" s="1"/>
  <c r="AU93" i="23" a="1"/>
  <c r="AU93" i="23" s="1"/>
  <c r="IQ93" i="23" s="1"/>
  <c r="BD93" i="23" a="1"/>
  <c r="BD93" i="23" s="1"/>
  <c r="IZ93" i="23" s="1"/>
  <c r="BM93" i="23" a="1"/>
  <c r="BM93" i="23" s="1"/>
  <c r="JI93" i="23" s="1"/>
  <c r="BV93" i="23" a="1"/>
  <c r="BV93" i="23" s="1"/>
  <c r="JR93" i="23" s="1"/>
  <c r="CE93" i="23" a="1"/>
  <c r="CE93" i="23" s="1"/>
  <c r="KA93" i="23" s="1"/>
  <c r="CN93" i="23" a="1"/>
  <c r="CN93" i="23" s="1"/>
  <c r="KJ93" i="23" s="1"/>
  <c r="CW93" i="23" a="1"/>
  <c r="CW93" i="23" s="1"/>
  <c r="KS93" i="23" s="1"/>
  <c r="DG93" i="23" a="1"/>
  <c r="DG93" i="23" s="1"/>
  <c r="LC93" i="23" s="1"/>
  <c r="DP93" i="23" a="1"/>
  <c r="DP93" i="23" s="1"/>
  <c r="LL93" i="23" s="1"/>
  <c r="AC93" i="23" a="1"/>
  <c r="AC93" i="23" s="1"/>
  <c r="HY93" i="23" s="1"/>
  <c r="AM93" i="23" a="1"/>
  <c r="AM93" i="23" s="1"/>
  <c r="II93" i="23" s="1"/>
  <c r="AV93" i="23" a="1"/>
  <c r="AV93" i="23" s="1"/>
  <c r="IR93" i="23" s="1"/>
  <c r="BE93" i="23" a="1"/>
  <c r="BE93" i="23" s="1"/>
  <c r="JA93" i="23" s="1"/>
  <c r="BN93" i="23" a="1"/>
  <c r="BN93" i="23" s="1"/>
  <c r="JJ93" i="23" s="1"/>
  <c r="BW93" i="23" a="1"/>
  <c r="BW93" i="23" s="1"/>
  <c r="JS93" i="23" s="1"/>
  <c r="CF93" i="23" a="1"/>
  <c r="CF93" i="23" s="1"/>
  <c r="KB93" i="23" s="1"/>
  <c r="CO93" i="23" a="1"/>
  <c r="CO93" i="23" s="1"/>
  <c r="KK93" i="23" s="1"/>
  <c r="CY93" i="23" a="1"/>
  <c r="CY93" i="23" s="1"/>
  <c r="KU93" i="23" s="1"/>
  <c r="DH93" i="23" a="1"/>
  <c r="DH93" i="23" s="1"/>
  <c r="LD93" i="23" s="1"/>
  <c r="DQ93" i="23" a="1"/>
  <c r="DQ93" i="23" s="1"/>
  <c r="LM93" i="23" s="1"/>
  <c r="AE93" i="23" a="1"/>
  <c r="AE93" i="23" s="1"/>
  <c r="IA93" i="23" s="1"/>
  <c r="AN93" i="23" a="1"/>
  <c r="AN93" i="23" s="1"/>
  <c r="IJ93" i="23" s="1"/>
  <c r="AW93" i="23" a="1"/>
  <c r="AW93" i="23" s="1"/>
  <c r="IS93" i="23" s="1"/>
  <c r="BF93" i="23" a="1"/>
  <c r="BF93" i="23" s="1"/>
  <c r="JB93" i="23" s="1"/>
  <c r="BO93" i="23" a="1"/>
  <c r="BO93" i="23" s="1"/>
  <c r="JK93" i="23" s="1"/>
  <c r="BX93" i="23" a="1"/>
  <c r="BX93" i="23" s="1"/>
  <c r="JT93" i="23" s="1"/>
  <c r="CG93" i="23" a="1"/>
  <c r="CG93" i="23" s="1"/>
  <c r="KC93" i="23" s="1"/>
  <c r="CQ93" i="23" a="1"/>
  <c r="CQ93" i="23" s="1"/>
  <c r="KM93" i="23" s="1"/>
  <c r="CZ93" i="23" a="1"/>
  <c r="CZ93" i="23" s="1"/>
  <c r="KV93" i="23" s="1"/>
  <c r="DI93" i="23" a="1"/>
  <c r="DI93" i="23" s="1"/>
  <c r="LE93" i="23" s="1"/>
  <c r="DR93" i="23" a="1"/>
  <c r="DR93" i="23" s="1"/>
  <c r="LN93" i="23" s="1"/>
  <c r="AC98" i="23" a="1"/>
  <c r="AC98" i="23" s="1"/>
  <c r="HY98" i="23" s="1"/>
  <c r="AL98" i="23" a="1"/>
  <c r="AL98" i="23" s="1"/>
  <c r="IH98" i="23" s="1"/>
  <c r="AV98" i="23" a="1"/>
  <c r="AV98" i="23" s="1"/>
  <c r="IR98" i="23" s="1"/>
  <c r="BE98" i="23" a="1"/>
  <c r="BE98" i="23" s="1"/>
  <c r="JA98" i="23" s="1"/>
  <c r="BN98" i="23" a="1"/>
  <c r="BN98" i="23" s="1"/>
  <c r="JJ98" i="23" s="1"/>
  <c r="BW98" i="23" a="1"/>
  <c r="BW98" i="23" s="1"/>
  <c r="JS98" i="23" s="1"/>
  <c r="CF98" i="23" a="1"/>
  <c r="CF98" i="23" s="1"/>
  <c r="KB98" i="23" s="1"/>
  <c r="CO98" i="23" a="1"/>
  <c r="CO98" i="23" s="1"/>
  <c r="KK98" i="23" s="1"/>
  <c r="CX98" i="23" a="1"/>
  <c r="CX98" i="23" s="1"/>
  <c r="KT98" i="23" s="1"/>
  <c r="DH98" i="23" a="1"/>
  <c r="DH98" i="23" s="1"/>
  <c r="LD98" i="23" s="1"/>
  <c r="DQ98" i="23" a="1"/>
  <c r="DQ98" i="23" s="1"/>
  <c r="LM98" i="23" s="1"/>
  <c r="AH99" i="23" a="1"/>
  <c r="AH99" i="23" s="1"/>
  <c r="ID99" i="23" s="1"/>
  <c r="AQ99" i="23" a="1"/>
  <c r="AQ99" i="23" s="1"/>
  <c r="IM99" i="23" s="1"/>
  <c r="AZ99" i="23" a="1"/>
  <c r="AZ99" i="23" s="1"/>
  <c r="IV99" i="23" s="1"/>
  <c r="BI99" i="23" a="1"/>
  <c r="BI99" i="23" s="1"/>
  <c r="JE99" i="23" s="1"/>
  <c r="BS99" i="23" a="1"/>
  <c r="BS99" i="23" s="1"/>
  <c r="JO99" i="23" s="1"/>
  <c r="CB99" i="23" a="1"/>
  <c r="CB99" i="23" s="1"/>
  <c r="JX99" i="23" s="1"/>
  <c r="CK99" i="23" a="1"/>
  <c r="CK99" i="23" s="1"/>
  <c r="KG99" i="23" s="1"/>
  <c r="CT99" i="23" a="1"/>
  <c r="CT99" i="23" s="1"/>
  <c r="KP99" i="23" s="1"/>
  <c r="DC99" i="23" a="1"/>
  <c r="DC99" i="23" s="1"/>
  <c r="KY99" i="23" s="1"/>
  <c r="DL99" i="23" a="1"/>
  <c r="DL99" i="23" s="1"/>
  <c r="LH99" i="23" s="1"/>
  <c r="DU99" i="23" a="1"/>
  <c r="DU99" i="23" s="1"/>
  <c r="LQ99" i="23" s="1"/>
  <c r="AD100" i="23" a="1"/>
  <c r="AD100" i="23" s="1"/>
  <c r="HZ100" i="23" s="1"/>
  <c r="AM100" i="23" a="1"/>
  <c r="AM100" i="23" s="1"/>
  <c r="II100" i="23" s="1"/>
  <c r="AV100" i="23" a="1"/>
  <c r="AV100" i="23" s="1"/>
  <c r="IR100" i="23" s="1"/>
  <c r="BE100" i="23" a="1"/>
  <c r="BE100" i="23" s="1"/>
  <c r="JA100" i="23" s="1"/>
  <c r="BN100" i="23" a="1"/>
  <c r="BN100" i="23" s="1"/>
  <c r="JJ100" i="23" s="1"/>
  <c r="BW100" i="23" a="1"/>
  <c r="BW100" i="23" s="1"/>
  <c r="JS100" i="23" s="1"/>
  <c r="CF100" i="23" a="1"/>
  <c r="CF100" i="23" s="1"/>
  <c r="KB100" i="23" s="1"/>
  <c r="CP100" i="23" a="1"/>
  <c r="CP100" i="23" s="1"/>
  <c r="KL100" i="23" s="1"/>
  <c r="CZ100" i="23" a="1"/>
  <c r="CZ100" i="23" s="1"/>
  <c r="KV100" i="23" s="1"/>
  <c r="DJ100" i="23" a="1"/>
  <c r="DJ100" i="23" s="1"/>
  <c r="LF100" i="23" s="1"/>
  <c r="DT100" i="23" a="1"/>
  <c r="DT100" i="23" s="1"/>
  <c r="LP100" i="23" s="1"/>
  <c r="CR98" i="23" a="1"/>
  <c r="CR98" i="23" s="1"/>
  <c r="KN98" i="23" s="1"/>
  <c r="DA98" i="23" a="1"/>
  <c r="DA98" i="23" s="1"/>
  <c r="KW98" i="23" s="1"/>
  <c r="DJ98" i="23" a="1"/>
  <c r="DJ98" i="23" s="1"/>
  <c r="LF98" i="23" s="1"/>
  <c r="DS98" i="23" a="1"/>
  <c r="DS98" i="23" s="1"/>
  <c r="LO98" i="23" s="1"/>
  <c r="CD99" i="23" a="1"/>
  <c r="CD99" i="23" s="1"/>
  <c r="JZ99" i="23" s="1"/>
  <c r="CM99" i="23" a="1"/>
  <c r="CM99" i="23" s="1"/>
  <c r="KI99" i="23" s="1"/>
  <c r="CV99" i="23" a="1"/>
  <c r="CV99" i="23" s="1"/>
  <c r="KR99" i="23" s="1"/>
  <c r="DE99" i="23" a="1"/>
  <c r="DE99" i="23" s="1"/>
  <c r="LA99" i="23" s="1"/>
  <c r="BG100" i="23" a="1"/>
  <c r="BG100" i="23" s="1"/>
  <c r="JC100" i="23" s="1"/>
  <c r="BP100" i="23" a="1"/>
  <c r="BP100" i="23" s="1"/>
  <c r="JL100" i="23" s="1"/>
  <c r="BZ100" i="23" a="1"/>
  <c r="BZ100" i="23" s="1"/>
  <c r="JV100" i="23" s="1"/>
  <c r="CI100" i="23" a="1"/>
  <c r="CI100" i="23" s="1"/>
  <c r="KE100" i="23" s="1"/>
  <c r="CR100" i="23" a="1"/>
  <c r="CR100" i="23" s="1"/>
  <c r="KN100" i="23" s="1"/>
  <c r="DB100" i="23" a="1"/>
  <c r="DB100" i="23" s="1"/>
  <c r="KX100" i="23" s="1"/>
  <c r="DL100" i="23" a="1"/>
  <c r="DL100" i="23" s="1"/>
  <c r="LH100" i="23" s="1"/>
  <c r="AG98" i="23" a="1"/>
  <c r="AG98" i="23" s="1"/>
  <c r="IC98" i="23" s="1"/>
  <c r="AP98" i="23" a="1"/>
  <c r="AP98" i="23" s="1"/>
  <c r="IL98" i="23" s="1"/>
  <c r="AY98" i="23" a="1"/>
  <c r="AY98" i="23" s="1"/>
  <c r="IU98" i="23" s="1"/>
  <c r="BH98" i="23" a="1"/>
  <c r="BH98" i="23" s="1"/>
  <c r="JD98" i="23" s="1"/>
  <c r="BQ98" i="23" a="1"/>
  <c r="BQ98" i="23" s="1"/>
  <c r="JM98" i="23" s="1"/>
  <c r="BZ98" i="23" a="1"/>
  <c r="BZ98" i="23" s="1"/>
  <c r="JV98" i="23" s="1"/>
  <c r="CJ98" i="23" a="1"/>
  <c r="CJ98" i="23" s="1"/>
  <c r="KF98" i="23" s="1"/>
  <c r="CS98" i="23" a="1"/>
  <c r="CS98" i="23" s="1"/>
  <c r="KO98" i="23" s="1"/>
  <c r="DB98" i="23" a="1"/>
  <c r="DB98" i="23" s="1"/>
  <c r="KX98" i="23" s="1"/>
  <c r="DK98" i="23" a="1"/>
  <c r="DK98" i="23" s="1"/>
  <c r="LG98" i="23" s="1"/>
  <c r="DT98" i="23" a="1"/>
  <c r="DT98" i="23" s="1"/>
  <c r="LP98" i="23" s="1"/>
  <c r="DV99" i="23" a="1"/>
  <c r="DV99" i="23" s="1"/>
  <c r="LR99" i="23" s="1"/>
  <c r="DN99" i="23" a="1"/>
  <c r="DN99" i="23" s="1"/>
  <c r="LJ99" i="23" s="1"/>
  <c r="DF99" i="23" a="1"/>
  <c r="DF99" i="23" s="1"/>
  <c r="LB99" i="23" s="1"/>
  <c r="CX99" i="23" a="1"/>
  <c r="CX99" i="23" s="1"/>
  <c r="KT99" i="23" s="1"/>
  <c r="CP99" i="23" a="1"/>
  <c r="CP99" i="23" s="1"/>
  <c r="KL99" i="23" s="1"/>
  <c r="CH99" i="23" a="1"/>
  <c r="CH99" i="23" s="1"/>
  <c r="KD99" i="23" s="1"/>
  <c r="BZ99" i="23" a="1"/>
  <c r="BZ99" i="23" s="1"/>
  <c r="JV99" i="23" s="1"/>
  <c r="BR99" i="23" a="1"/>
  <c r="BR99" i="23" s="1"/>
  <c r="JN99" i="23" s="1"/>
  <c r="BJ99" i="23" a="1"/>
  <c r="BJ99" i="23" s="1"/>
  <c r="JF99" i="23" s="1"/>
  <c r="BB99" i="23" a="1"/>
  <c r="BB99" i="23" s="1"/>
  <c r="IX99" i="23" s="1"/>
  <c r="AT99" i="23" a="1"/>
  <c r="AT99" i="23" s="1"/>
  <c r="IP99" i="23" s="1"/>
  <c r="AL99" i="23" a="1"/>
  <c r="AL99" i="23" s="1"/>
  <c r="IH99" i="23" s="1"/>
  <c r="AD99" i="23" a="1"/>
  <c r="AD99" i="23" s="1"/>
  <c r="HZ99" i="23" s="1"/>
  <c r="AK99" i="23" a="1"/>
  <c r="AK99" i="23" s="1"/>
  <c r="IG99" i="23" s="1"/>
  <c r="AU99" i="23" a="1"/>
  <c r="AU99" i="23" s="1"/>
  <c r="IQ99" i="23" s="1"/>
  <c r="BD99" i="23" a="1"/>
  <c r="BD99" i="23" s="1"/>
  <c r="IZ99" i="23" s="1"/>
  <c r="BM99" i="23" a="1"/>
  <c r="BM99" i="23" s="1"/>
  <c r="JI99" i="23" s="1"/>
  <c r="BV99" i="23" a="1"/>
  <c r="BV99" i="23" s="1"/>
  <c r="JR99" i="23" s="1"/>
  <c r="CE99" i="23" a="1"/>
  <c r="CE99" i="23" s="1"/>
  <c r="KA99" i="23" s="1"/>
  <c r="CN99" i="23" a="1"/>
  <c r="CN99" i="23" s="1"/>
  <c r="KJ99" i="23" s="1"/>
  <c r="CW99" i="23" a="1"/>
  <c r="CW99" i="23" s="1"/>
  <c r="KS99" i="23" s="1"/>
  <c r="DG99" i="23" a="1"/>
  <c r="DG99" i="23" s="1"/>
  <c r="LC99" i="23" s="1"/>
  <c r="DP99" i="23" a="1"/>
  <c r="DP99" i="23" s="1"/>
  <c r="LL99" i="23" s="1"/>
  <c r="AG100" i="23" a="1"/>
  <c r="AG100" i="23" s="1"/>
  <c r="IC100" i="23" s="1"/>
  <c r="AP100" i="23" a="1"/>
  <c r="AP100" i="23" s="1"/>
  <c r="IL100" i="23" s="1"/>
  <c r="AY100" i="23" a="1"/>
  <c r="AY100" i="23" s="1"/>
  <c r="IU100" i="23" s="1"/>
  <c r="BH100" i="23" a="1"/>
  <c r="BH100" i="23" s="1"/>
  <c r="JD100" i="23" s="1"/>
  <c r="BR100" i="23" a="1"/>
  <c r="BR100" i="23" s="1"/>
  <c r="JN100" i="23" s="1"/>
  <c r="CA100" i="23" a="1"/>
  <c r="CA100" i="23" s="1"/>
  <c r="JW100" i="23" s="1"/>
  <c r="CJ100" i="23" a="1"/>
  <c r="CJ100" i="23" s="1"/>
  <c r="KF100" i="23" s="1"/>
  <c r="CS100" i="23" a="1"/>
  <c r="CS100" i="23" s="1"/>
  <c r="KO100" i="23" s="1"/>
  <c r="DC100" i="23" a="1"/>
  <c r="DC100" i="23" s="1"/>
  <c r="KY100" i="23" s="1"/>
  <c r="DO100" i="23" a="1"/>
  <c r="DO100" i="23" s="1"/>
  <c r="LK100" i="23" s="1"/>
  <c r="AJ95" i="23" a="1"/>
  <c r="AJ95" i="23" s="1"/>
  <c r="IF95" i="23" s="1"/>
  <c r="AR95" i="23" a="1"/>
  <c r="AR95" i="23" s="1"/>
  <c r="IN95" i="23" s="1"/>
  <c r="AZ95" i="23" a="1"/>
  <c r="AZ95" i="23" s="1"/>
  <c r="IV95" i="23" s="1"/>
  <c r="BH95" i="23" a="1"/>
  <c r="BH95" i="23" s="1"/>
  <c r="JD95" i="23" s="1"/>
  <c r="BP95" i="23" a="1"/>
  <c r="BP95" i="23" s="1"/>
  <c r="JL95" i="23" s="1"/>
  <c r="BX95" i="23" a="1"/>
  <c r="BX95" i="23" s="1"/>
  <c r="JT95" i="23" s="1"/>
  <c r="CF95" i="23" a="1"/>
  <c r="CF95" i="23" s="1"/>
  <c r="KB95" i="23" s="1"/>
  <c r="CN95" i="23" a="1"/>
  <c r="CN95" i="23" s="1"/>
  <c r="KJ95" i="23" s="1"/>
  <c r="CV95" i="23" a="1"/>
  <c r="CV95" i="23" s="1"/>
  <c r="KR95" i="23" s="1"/>
  <c r="DD95" i="23" a="1"/>
  <c r="DD95" i="23" s="1"/>
  <c r="KZ95" i="23" s="1"/>
  <c r="DL95" i="23" a="1"/>
  <c r="DL95" i="23" s="1"/>
  <c r="LH95" i="23" s="1"/>
  <c r="AH97" i="23" a="1"/>
  <c r="AH97" i="23" s="1"/>
  <c r="ID97" i="23" s="1"/>
  <c r="AP97" i="23" a="1"/>
  <c r="AP97" i="23" s="1"/>
  <c r="IL97" i="23" s="1"/>
  <c r="AX97" i="23" a="1"/>
  <c r="AX97" i="23" s="1"/>
  <c r="IT97" i="23" s="1"/>
  <c r="BF97" i="23" a="1"/>
  <c r="BF97" i="23" s="1"/>
  <c r="JB97" i="23" s="1"/>
  <c r="BO97" i="23" a="1"/>
  <c r="BO97" i="23" s="1"/>
  <c r="JK97" i="23" s="1"/>
  <c r="BX97" i="23" a="1"/>
  <c r="BX97" i="23" s="1"/>
  <c r="JT97" i="23" s="1"/>
  <c r="CG97" i="23" a="1"/>
  <c r="CG97" i="23" s="1"/>
  <c r="KC97" i="23" s="1"/>
  <c r="CP97" i="23" a="1"/>
  <c r="CP97" i="23" s="1"/>
  <c r="KL97" i="23" s="1"/>
  <c r="CY97" i="23" a="1"/>
  <c r="CY97" i="23" s="1"/>
  <c r="KU97" i="23" s="1"/>
  <c r="DI97" i="23" a="1"/>
  <c r="DI97" i="23" s="1"/>
  <c r="LE97" i="23" s="1"/>
  <c r="AH98" i="23" a="1"/>
  <c r="AH98" i="23" s="1"/>
  <c r="ID98" i="23" s="1"/>
  <c r="AQ98" i="23" a="1"/>
  <c r="AQ98" i="23" s="1"/>
  <c r="IM98" i="23" s="1"/>
  <c r="AZ98" i="23" a="1"/>
  <c r="AZ98" i="23" s="1"/>
  <c r="IV98" i="23" s="1"/>
  <c r="BI98" i="23" a="1"/>
  <c r="BI98" i="23" s="1"/>
  <c r="JE98" i="23" s="1"/>
  <c r="BR98" i="23" a="1"/>
  <c r="BR98" i="23" s="1"/>
  <c r="JN98" i="23" s="1"/>
  <c r="CB98" i="23" a="1"/>
  <c r="CB98" i="23" s="1"/>
  <c r="JX98" i="23" s="1"/>
  <c r="CK98" i="23" a="1"/>
  <c r="CK98" i="23" s="1"/>
  <c r="KG98" i="23" s="1"/>
  <c r="CT98" i="23" a="1"/>
  <c r="CT98" i="23" s="1"/>
  <c r="KP98" i="23" s="1"/>
  <c r="DC98" i="23" a="1"/>
  <c r="DC98" i="23" s="1"/>
  <c r="KY98" i="23" s="1"/>
  <c r="DL98" i="23" a="1"/>
  <c r="DL98" i="23" s="1"/>
  <c r="LH98" i="23" s="1"/>
  <c r="DU98" i="23" a="1"/>
  <c r="DU98" i="23" s="1"/>
  <c r="LQ98" i="23" s="1"/>
  <c r="AC99" i="23" a="1"/>
  <c r="AC99" i="23" s="1"/>
  <c r="HY99" i="23" s="1"/>
  <c r="AM99" i="23" a="1"/>
  <c r="AM99" i="23" s="1"/>
  <c r="II99" i="23" s="1"/>
  <c r="AV99" i="23" a="1"/>
  <c r="AV99" i="23" s="1"/>
  <c r="IR99" i="23" s="1"/>
  <c r="BE99" i="23" a="1"/>
  <c r="BE99" i="23" s="1"/>
  <c r="JA99" i="23" s="1"/>
  <c r="BN99" i="23" a="1"/>
  <c r="BN99" i="23" s="1"/>
  <c r="JJ99" i="23" s="1"/>
  <c r="BW99" i="23" a="1"/>
  <c r="BW99" i="23" s="1"/>
  <c r="JS99" i="23" s="1"/>
  <c r="CF99" i="23" a="1"/>
  <c r="CF99" i="23" s="1"/>
  <c r="KB99" i="23" s="1"/>
  <c r="CO99" i="23" a="1"/>
  <c r="CO99" i="23" s="1"/>
  <c r="KK99" i="23" s="1"/>
  <c r="CY99" i="23" a="1"/>
  <c r="CY99" i="23" s="1"/>
  <c r="KU99" i="23" s="1"/>
  <c r="DH99" i="23" a="1"/>
  <c r="DH99" i="23" s="1"/>
  <c r="LD99" i="23" s="1"/>
  <c r="DQ99" i="23" a="1"/>
  <c r="DQ99" i="23" s="1"/>
  <c r="LM99" i="23" s="1"/>
  <c r="AH100" i="23" a="1"/>
  <c r="AH100" i="23" s="1"/>
  <c r="ID100" i="23" s="1"/>
  <c r="AQ100" i="23" a="1"/>
  <c r="AQ100" i="23" s="1"/>
  <c r="IM100" i="23" s="1"/>
  <c r="AZ100" i="23" a="1"/>
  <c r="AZ100" i="23" s="1"/>
  <c r="IV100" i="23" s="1"/>
  <c r="BJ100" i="23" a="1"/>
  <c r="BJ100" i="23" s="1"/>
  <c r="JF100" i="23" s="1"/>
  <c r="BS100" i="23" a="1"/>
  <c r="BS100" i="23" s="1"/>
  <c r="JO100" i="23" s="1"/>
  <c r="CB100" i="23" a="1"/>
  <c r="CB100" i="23" s="1"/>
  <c r="JX100" i="23" s="1"/>
  <c r="CK100" i="23" a="1"/>
  <c r="CK100" i="23" s="1"/>
  <c r="KG100" i="23" s="1"/>
  <c r="CT100" i="23" a="1"/>
  <c r="CT100" i="23" s="1"/>
  <c r="KP100" i="23" s="1"/>
  <c r="DD100" i="23" a="1"/>
  <c r="DD100" i="23" s="1"/>
  <c r="KZ100" i="23" s="1"/>
  <c r="DP100" i="23" a="1"/>
  <c r="DP100" i="23" s="1"/>
  <c r="LL100" i="23" s="1"/>
  <c r="AI98" i="23" a="1"/>
  <c r="AI98" i="23" s="1"/>
  <c r="IE98" i="23" s="1"/>
  <c r="AR98" i="23" a="1"/>
  <c r="AR98" i="23" s="1"/>
  <c r="IN98" i="23" s="1"/>
  <c r="BA98" i="23" a="1"/>
  <c r="BA98" i="23" s="1"/>
  <c r="IW98" i="23" s="1"/>
  <c r="BJ98" i="23" a="1"/>
  <c r="BJ98" i="23" s="1"/>
  <c r="JF98" i="23" s="1"/>
  <c r="BT98" i="23" a="1"/>
  <c r="BT98" i="23" s="1"/>
  <c r="JP98" i="23" s="1"/>
  <c r="CC98" i="23" a="1"/>
  <c r="CC98" i="23" s="1"/>
  <c r="JY98" i="23" s="1"/>
  <c r="CL98" i="23" a="1"/>
  <c r="CL98" i="23" s="1"/>
  <c r="KH98" i="23" s="1"/>
  <c r="CU98" i="23" a="1"/>
  <c r="CU98" i="23" s="1"/>
  <c r="KQ98" i="23" s="1"/>
  <c r="DD98" i="23" a="1"/>
  <c r="DD98" i="23" s="1"/>
  <c r="KZ98" i="23" s="1"/>
  <c r="DM98" i="23" a="1"/>
  <c r="DM98" i="23" s="1"/>
  <c r="LI98" i="23" s="1"/>
  <c r="DV98" i="23" a="1"/>
  <c r="DV98" i="23" s="1"/>
  <c r="LR98" i="23" s="1"/>
  <c r="AE99" i="23" a="1"/>
  <c r="AE99" i="23" s="1"/>
  <c r="IA99" i="23" s="1"/>
  <c r="AN99" i="23" a="1"/>
  <c r="AN99" i="23" s="1"/>
  <c r="IJ99" i="23" s="1"/>
  <c r="AW99" i="23" a="1"/>
  <c r="AW99" i="23" s="1"/>
  <c r="IS99" i="23" s="1"/>
  <c r="BF99" i="23" a="1"/>
  <c r="BF99" i="23" s="1"/>
  <c r="JB99" i="23" s="1"/>
  <c r="BO99" i="23" a="1"/>
  <c r="BO99" i="23" s="1"/>
  <c r="JK99" i="23" s="1"/>
  <c r="BX99" i="23" a="1"/>
  <c r="BX99" i="23" s="1"/>
  <c r="JT99" i="23" s="1"/>
  <c r="CG99" i="23" a="1"/>
  <c r="CG99" i="23" s="1"/>
  <c r="KC99" i="23" s="1"/>
  <c r="CQ99" i="23" a="1"/>
  <c r="CQ99" i="23" s="1"/>
  <c r="KM99" i="23" s="1"/>
  <c r="CZ99" i="23" a="1"/>
  <c r="CZ99" i="23" s="1"/>
  <c r="KV99" i="23" s="1"/>
  <c r="DI99" i="23" a="1"/>
  <c r="DI99" i="23" s="1"/>
  <c r="LE99" i="23" s="1"/>
  <c r="DR99" i="23" a="1"/>
  <c r="DR99" i="23" s="1"/>
  <c r="LN99" i="23" s="1"/>
  <c r="AI100" i="23" a="1"/>
  <c r="AI100" i="23" s="1"/>
  <c r="IE100" i="23" s="1"/>
  <c r="AR100" i="23" a="1"/>
  <c r="AR100" i="23" s="1"/>
  <c r="IN100" i="23" s="1"/>
  <c r="BB100" i="23" a="1"/>
  <c r="BB100" i="23" s="1"/>
  <c r="IX100" i="23" s="1"/>
  <c r="BK100" i="23" a="1"/>
  <c r="BK100" i="23" s="1"/>
  <c r="JG100" i="23" s="1"/>
  <c r="BT100" i="23" a="1"/>
  <c r="BT100" i="23" s="1"/>
  <c r="JP100" i="23" s="1"/>
  <c r="CC100" i="23" a="1"/>
  <c r="CC100" i="23" s="1"/>
  <c r="JY100" i="23" s="1"/>
  <c r="CL100" i="23" a="1"/>
  <c r="CL100" i="23" s="1"/>
  <c r="KH100" i="23" s="1"/>
  <c r="CU100" i="23" a="1"/>
  <c r="CU100" i="23" s="1"/>
  <c r="KQ100" i="23" s="1"/>
  <c r="DG100" i="23" a="1"/>
  <c r="DG100" i="23" s="1"/>
  <c r="LC100" i="23" s="1"/>
  <c r="DQ100" i="23" a="1"/>
  <c r="DQ100" i="23" s="1"/>
  <c r="LM100" i="23" s="1"/>
  <c r="DP97" i="23" a="1"/>
  <c r="DP97" i="23" s="1"/>
  <c r="LL97" i="23" s="1"/>
  <c r="DH97" i="23" a="1"/>
  <c r="DH97" i="23" s="1"/>
  <c r="LD97" i="23" s="1"/>
  <c r="CZ97" i="23" a="1"/>
  <c r="CZ97" i="23" s="1"/>
  <c r="KV97" i="23" s="1"/>
  <c r="CR97" i="23" a="1"/>
  <c r="CR97" i="23" s="1"/>
  <c r="KN97" i="23" s="1"/>
  <c r="CJ97" i="23" a="1"/>
  <c r="CJ97" i="23" s="1"/>
  <c r="KF97" i="23" s="1"/>
  <c r="CB97" i="23" a="1"/>
  <c r="CB97" i="23" s="1"/>
  <c r="JX97" i="23" s="1"/>
  <c r="BT97" i="23" a="1"/>
  <c r="BT97" i="23" s="1"/>
  <c r="JP97" i="23" s="1"/>
  <c r="BL97" i="23" a="1"/>
  <c r="BL97" i="23" s="1"/>
  <c r="JH97" i="23" s="1"/>
  <c r="AJ97" i="23" a="1"/>
  <c r="AJ97" i="23" s="1"/>
  <c r="IF97" i="23" s="1"/>
  <c r="AR97" i="23" a="1"/>
  <c r="AR97" i="23" s="1"/>
  <c r="IN97" i="23" s="1"/>
  <c r="AZ97" i="23" a="1"/>
  <c r="AZ97" i="23" s="1"/>
  <c r="IV97" i="23" s="1"/>
  <c r="BH97" i="23" a="1"/>
  <c r="BH97" i="23" s="1"/>
  <c r="JD97" i="23" s="1"/>
  <c r="BQ97" i="23" a="1"/>
  <c r="BQ97" i="23" s="1"/>
  <c r="JM97" i="23" s="1"/>
  <c r="BZ97" i="23" a="1"/>
  <c r="BZ97" i="23" s="1"/>
  <c r="JV97" i="23" s="1"/>
  <c r="CI97" i="23" a="1"/>
  <c r="CI97" i="23" s="1"/>
  <c r="KE97" i="23" s="1"/>
  <c r="CS97" i="23" a="1"/>
  <c r="CS97" i="23" s="1"/>
  <c r="KO97" i="23" s="1"/>
  <c r="DB97" i="23" a="1"/>
  <c r="DB97" i="23" s="1"/>
  <c r="KX97" i="23" s="1"/>
  <c r="DK97" i="23" a="1"/>
  <c r="DK97" i="23" s="1"/>
  <c r="LG97" i="23" s="1"/>
  <c r="DT97" i="23" a="1"/>
  <c r="DT97" i="23" s="1"/>
  <c r="LP97" i="23" s="1"/>
  <c r="AB98" i="23" a="1"/>
  <c r="AB98" i="23" s="1"/>
  <c r="HX98" i="23" s="1"/>
  <c r="AJ98" i="23" a="1"/>
  <c r="AJ98" i="23" s="1"/>
  <c r="IF98" i="23" s="1"/>
  <c r="AS98" i="23" a="1"/>
  <c r="AS98" i="23" s="1"/>
  <c r="IO98" i="23" s="1"/>
  <c r="BB98" i="23" a="1"/>
  <c r="BB98" i="23" s="1"/>
  <c r="IX98" i="23" s="1"/>
  <c r="BL98" i="23" a="1"/>
  <c r="BL98" i="23" s="1"/>
  <c r="JH98" i="23" s="1"/>
  <c r="BU98" i="23" a="1"/>
  <c r="BU98" i="23" s="1"/>
  <c r="JQ98" i="23" s="1"/>
  <c r="CD98" i="23" a="1"/>
  <c r="CD98" i="23" s="1"/>
  <c r="JZ98" i="23" s="1"/>
  <c r="CM98" i="23" a="1"/>
  <c r="CM98" i="23" s="1"/>
  <c r="KI98" i="23" s="1"/>
  <c r="CV98" i="23" a="1"/>
  <c r="CV98" i="23" s="1"/>
  <c r="KR98" i="23" s="1"/>
  <c r="DE98" i="23" a="1"/>
  <c r="DE98" i="23" s="1"/>
  <c r="LA98" i="23" s="1"/>
  <c r="AF99" i="23" a="1"/>
  <c r="AF99" i="23" s="1"/>
  <c r="IB99" i="23" s="1"/>
  <c r="AO99" i="23" a="1"/>
  <c r="AO99" i="23" s="1"/>
  <c r="IK99" i="23" s="1"/>
  <c r="AX99" i="23" a="1"/>
  <c r="AX99" i="23" s="1"/>
  <c r="IT99" i="23" s="1"/>
  <c r="BG99" i="23" a="1"/>
  <c r="BG99" i="23" s="1"/>
  <c r="JC99" i="23" s="1"/>
  <c r="BP99" i="23" a="1"/>
  <c r="BP99" i="23" s="1"/>
  <c r="JL99" i="23" s="1"/>
  <c r="BY99" i="23" a="1"/>
  <c r="BY99" i="23" s="1"/>
  <c r="JU99" i="23" s="1"/>
  <c r="CI99" i="23" a="1"/>
  <c r="CI99" i="23" s="1"/>
  <c r="KE99" i="23" s="1"/>
  <c r="CR99" i="23" a="1"/>
  <c r="CR99" i="23" s="1"/>
  <c r="KN99" i="23" s="1"/>
  <c r="DA99" i="23" a="1"/>
  <c r="DA99" i="23" s="1"/>
  <c r="KW99" i="23" s="1"/>
  <c r="DJ99" i="23" a="1"/>
  <c r="DJ99" i="23" s="1"/>
  <c r="LF99" i="23" s="1"/>
  <c r="DS99" i="23" a="1"/>
  <c r="DS99" i="23" s="1"/>
  <c r="LO99" i="23" s="1"/>
  <c r="AB100" i="23" a="1"/>
  <c r="AB100" i="23" s="1"/>
  <c r="HX100" i="23" s="1"/>
  <c r="AJ100" i="23" a="1"/>
  <c r="AJ100" i="23" s="1"/>
  <c r="IF100" i="23" s="1"/>
  <c r="AT100" i="23" a="1"/>
  <c r="AT100" i="23" s="1"/>
  <c r="IP100" i="23" s="1"/>
  <c r="BC100" i="23" a="1"/>
  <c r="BC100" i="23" s="1"/>
  <c r="IY100" i="23" s="1"/>
  <c r="BL100" i="23" a="1"/>
  <c r="BL100" i="23" s="1"/>
  <c r="JH100" i="23" s="1"/>
  <c r="BU100" i="23" a="1"/>
  <c r="BU100" i="23" s="1"/>
  <c r="JQ100" i="23" s="1"/>
  <c r="CD100" i="23" a="1"/>
  <c r="CD100" i="23" s="1"/>
  <c r="JZ100" i="23" s="1"/>
  <c r="CM100" i="23" a="1"/>
  <c r="CM100" i="23" s="1"/>
  <c r="KI100" i="23" s="1"/>
  <c r="CV100" i="23" a="1"/>
  <c r="CV100" i="23" s="1"/>
  <c r="KR100" i="23" s="1"/>
  <c r="DH100" i="23" a="1"/>
  <c r="DH100" i="23" s="1"/>
  <c r="LD100" i="23" s="1"/>
  <c r="DW98" i="23" a="1"/>
  <c r="DW98" i="23" s="1"/>
  <c r="LS98" i="23" s="1"/>
  <c r="DO98" i="23" a="1"/>
  <c r="DO98" i="23" s="1"/>
  <c r="LK98" i="23" s="1"/>
  <c r="DG98" i="23" a="1"/>
  <c r="DG98" i="23" s="1"/>
  <c r="LC98" i="23" s="1"/>
  <c r="CY98" i="23" a="1"/>
  <c r="CY98" i="23" s="1"/>
  <c r="KU98" i="23" s="1"/>
  <c r="CQ98" i="23" a="1"/>
  <c r="CQ98" i="23" s="1"/>
  <c r="KM98" i="23" s="1"/>
  <c r="CI98" i="23" a="1"/>
  <c r="CI98" i="23" s="1"/>
  <c r="KE98" i="23" s="1"/>
  <c r="CA98" i="23" a="1"/>
  <c r="CA98" i="23" s="1"/>
  <c r="JW98" i="23" s="1"/>
  <c r="BS98" i="23" a="1"/>
  <c r="BS98" i="23" s="1"/>
  <c r="JO98" i="23" s="1"/>
  <c r="BK98" i="23" a="1"/>
  <c r="BK98" i="23" s="1"/>
  <c r="JG98" i="23" s="1"/>
  <c r="BC98" i="23" a="1"/>
  <c r="BC98" i="23" s="1"/>
  <c r="IY98" i="23" s="1"/>
  <c r="AU98" i="23" a="1"/>
  <c r="AU98" i="23" s="1"/>
  <c r="IQ98" i="23" s="1"/>
  <c r="AM98" i="23" a="1"/>
  <c r="AM98" i="23" s="1"/>
  <c r="II98" i="23" s="1"/>
  <c r="AE98" i="23" a="1"/>
  <c r="AE98" i="23" s="1"/>
  <c r="IA98" i="23" s="1"/>
  <c r="AK98" i="23" a="1"/>
  <c r="AK98" i="23" s="1"/>
  <c r="IG98" i="23" s="1"/>
  <c r="AT98" i="23" a="1"/>
  <c r="AT98" i="23" s="1"/>
  <c r="IP98" i="23" s="1"/>
  <c r="BD98" i="23" a="1"/>
  <c r="BD98" i="23" s="1"/>
  <c r="IZ98" i="23" s="1"/>
  <c r="BM98" i="23" a="1"/>
  <c r="BM98" i="23" s="1"/>
  <c r="JI98" i="23" s="1"/>
  <c r="BV98" i="23" a="1"/>
  <c r="BV98" i="23" s="1"/>
  <c r="JR98" i="23" s="1"/>
  <c r="CE98" i="23" a="1"/>
  <c r="CE98" i="23" s="1"/>
  <c r="KA98" i="23" s="1"/>
  <c r="CN98" i="23" a="1"/>
  <c r="CN98" i="23" s="1"/>
  <c r="KJ98" i="23" s="1"/>
  <c r="CW98" i="23" a="1"/>
  <c r="CW98" i="23" s="1"/>
  <c r="KS98" i="23" s="1"/>
  <c r="DF98" i="23" a="1"/>
  <c r="DF98" i="23" s="1"/>
  <c r="LB98" i="23" s="1"/>
  <c r="DP98" i="23" a="1"/>
  <c r="DP98" i="23" s="1"/>
  <c r="LL98" i="23" s="1"/>
  <c r="AG99" i="23" a="1"/>
  <c r="AG99" i="23" s="1"/>
  <c r="IC99" i="23" s="1"/>
  <c r="AP99" i="23" a="1"/>
  <c r="AP99" i="23" s="1"/>
  <c r="IL99" i="23" s="1"/>
  <c r="AY99" i="23" a="1"/>
  <c r="AY99" i="23" s="1"/>
  <c r="IU99" i="23" s="1"/>
  <c r="BH99" i="23" a="1"/>
  <c r="BH99" i="23" s="1"/>
  <c r="JD99" i="23" s="1"/>
  <c r="BQ99" i="23" a="1"/>
  <c r="BQ99" i="23" s="1"/>
  <c r="JM99" i="23" s="1"/>
  <c r="CA99" i="23" a="1"/>
  <c r="CA99" i="23" s="1"/>
  <c r="JW99" i="23" s="1"/>
  <c r="CJ99" i="23" a="1"/>
  <c r="CJ99" i="23" s="1"/>
  <c r="KF99" i="23" s="1"/>
  <c r="CS99" i="23" a="1"/>
  <c r="CS99" i="23" s="1"/>
  <c r="KO99" i="23" s="1"/>
  <c r="DB99" i="23" a="1"/>
  <c r="DB99" i="23" s="1"/>
  <c r="KX99" i="23" s="1"/>
  <c r="DK99" i="23" a="1"/>
  <c r="DK99" i="23" s="1"/>
  <c r="LG99" i="23" s="1"/>
  <c r="DT99" i="23" a="1"/>
  <c r="DT99" i="23" s="1"/>
  <c r="LP99" i="23" s="1"/>
  <c r="DV100" i="23" a="1"/>
  <c r="DV100" i="23" s="1"/>
  <c r="LR100" i="23" s="1"/>
  <c r="DN100" i="23" a="1"/>
  <c r="DN100" i="23" s="1"/>
  <c r="LJ100" i="23" s="1"/>
  <c r="DF100" i="23" a="1"/>
  <c r="DF100" i="23" s="1"/>
  <c r="LB100" i="23" s="1"/>
  <c r="CX100" i="23" a="1"/>
  <c r="CX100" i="23" s="1"/>
  <c r="KT100" i="23" s="1"/>
  <c r="DU100" i="23" a="1"/>
  <c r="DU100" i="23" s="1"/>
  <c r="LQ100" i="23" s="1"/>
  <c r="DM100" i="23" a="1"/>
  <c r="DM100" i="23" s="1"/>
  <c r="LI100" i="23" s="1"/>
  <c r="DE100" i="23" a="1"/>
  <c r="DE100" i="23" s="1"/>
  <c r="LA100" i="23" s="1"/>
  <c r="CW100" i="23" a="1"/>
  <c r="CW100" i="23" s="1"/>
  <c r="KS100" i="23" s="1"/>
  <c r="CO100" i="23" a="1"/>
  <c r="CO100" i="23" s="1"/>
  <c r="KK100" i="23" s="1"/>
  <c r="CG100" i="23" a="1"/>
  <c r="CG100" i="23" s="1"/>
  <c r="KC100" i="23" s="1"/>
  <c r="BY100" i="23" a="1"/>
  <c r="BY100" i="23" s="1"/>
  <c r="JU100" i="23" s="1"/>
  <c r="BQ100" i="23" a="1"/>
  <c r="BQ100" i="23" s="1"/>
  <c r="JM100" i="23" s="1"/>
  <c r="BI100" i="23" a="1"/>
  <c r="BI100" i="23" s="1"/>
  <c r="JE100" i="23" s="1"/>
  <c r="BA100" i="23" a="1"/>
  <c r="BA100" i="23" s="1"/>
  <c r="IW100" i="23" s="1"/>
  <c r="AS100" i="23" a="1"/>
  <c r="AS100" i="23" s="1"/>
  <c r="IO100" i="23" s="1"/>
  <c r="AK100" i="23" a="1"/>
  <c r="AK100" i="23" s="1"/>
  <c r="IG100" i="23" s="1"/>
  <c r="AC100" i="23" a="1"/>
  <c r="AC100" i="23" s="1"/>
  <c r="HY100" i="23" s="1"/>
  <c r="AL100" i="23" a="1"/>
  <c r="AL100" i="23" s="1"/>
  <c r="IH100" i="23" s="1"/>
  <c r="AU100" i="23" a="1"/>
  <c r="AU100" i="23" s="1"/>
  <c r="IQ100" i="23" s="1"/>
  <c r="BD100" i="23" a="1"/>
  <c r="BD100" i="23" s="1"/>
  <c r="IZ100" i="23" s="1"/>
  <c r="BM100" i="23" a="1"/>
  <c r="BM100" i="23" s="1"/>
  <c r="JI100" i="23" s="1"/>
  <c r="BV100" i="23" a="1"/>
  <c r="BV100" i="23" s="1"/>
  <c r="JR100" i="23" s="1"/>
  <c r="CE100" i="23" a="1"/>
  <c r="CE100" i="23" s="1"/>
  <c r="KA100" i="23" s="1"/>
  <c r="CN100" i="23" a="1"/>
  <c r="CN100" i="23" s="1"/>
  <c r="KJ100" i="23" s="1"/>
  <c r="CY100" i="23" a="1"/>
  <c r="CY100" i="23" s="1"/>
  <c r="KU100" i="23" s="1"/>
  <c r="DI100" i="23" a="1"/>
  <c r="DI100" i="23" s="1"/>
  <c r="LE100" i="23" s="1"/>
  <c r="DS100" i="23" a="1"/>
  <c r="DS100" i="23" s="1"/>
  <c r="LO100" i="23" s="1"/>
  <c r="AN102" i="23" a="1"/>
  <c r="AN102" i="23" s="1"/>
  <c r="IJ102" i="23" s="1"/>
  <c r="AV102" i="23" a="1"/>
  <c r="AV102" i="23" s="1"/>
  <c r="IR102" i="23" s="1"/>
  <c r="BD102" i="23" a="1"/>
  <c r="BD102" i="23" s="1"/>
  <c r="IZ102" i="23" s="1"/>
  <c r="BL102" i="23" a="1"/>
  <c r="BL102" i="23" s="1"/>
  <c r="JH102" i="23" s="1"/>
  <c r="BT102" i="23" a="1"/>
  <c r="BT102" i="23" s="1"/>
  <c r="JP102" i="23" s="1"/>
  <c r="CB102" i="23" a="1"/>
  <c r="CB102" i="23" s="1"/>
  <c r="JX102" i="23" s="1"/>
  <c r="CJ102" i="23" a="1"/>
  <c r="CJ102" i="23" s="1"/>
  <c r="KF102" i="23" s="1"/>
  <c r="CR102" i="23" a="1"/>
  <c r="CR102" i="23" s="1"/>
  <c r="KN102" i="23" s="1"/>
  <c r="CZ102" i="23" a="1"/>
  <c r="CZ102" i="23" s="1"/>
  <c r="KV102" i="23" s="1"/>
  <c r="DH102" i="23" a="1"/>
  <c r="DH102" i="23" s="1"/>
  <c r="LD102" i="23" s="1"/>
  <c r="DP102" i="23" a="1"/>
  <c r="DP102" i="23" s="1"/>
  <c r="LL102" i="23" s="1"/>
  <c r="AE103" i="23" a="1"/>
  <c r="AE103" i="23" s="1"/>
  <c r="IA103" i="23" s="1"/>
  <c r="AM103" i="23" a="1"/>
  <c r="AM103" i="23" s="1"/>
  <c r="II103" i="23" s="1"/>
  <c r="AU103" i="23" a="1"/>
  <c r="AU103" i="23" s="1"/>
  <c r="IQ103" i="23" s="1"/>
  <c r="BC103" i="23" a="1"/>
  <c r="BC103" i="23" s="1"/>
  <c r="IY103" i="23" s="1"/>
  <c r="BK103" i="23" a="1"/>
  <c r="BK103" i="23" s="1"/>
  <c r="JG103" i="23" s="1"/>
  <c r="BS103" i="23" a="1"/>
  <c r="BS103" i="23" s="1"/>
  <c r="JO103" i="23" s="1"/>
  <c r="CA103" i="23" a="1"/>
  <c r="CA103" i="23" s="1"/>
  <c r="JW103" i="23" s="1"/>
  <c r="CI103" i="23" a="1"/>
  <c r="CI103" i="23" s="1"/>
  <c r="KE103" i="23" s="1"/>
  <c r="CQ103" i="23" a="1"/>
  <c r="CQ103" i="23" s="1"/>
  <c r="KM103" i="23" s="1"/>
  <c r="CY103" i="23" a="1"/>
  <c r="CY103" i="23" s="1"/>
  <c r="KU103" i="23" s="1"/>
  <c r="DG103" i="23" a="1"/>
  <c r="DG103" i="23" s="1"/>
  <c r="LC103" i="23" s="1"/>
  <c r="DO103" i="23" a="1"/>
  <c r="DO103" i="23" s="1"/>
  <c r="LK103" i="23" s="1"/>
  <c r="DW103" i="23" a="1"/>
  <c r="DW103" i="23" s="1"/>
  <c r="LS103" i="23" s="1"/>
  <c r="AG102" i="23" a="1"/>
  <c r="AG102" i="23" s="1"/>
  <c r="IC102" i="23" s="1"/>
  <c r="AO102" i="23" a="1"/>
  <c r="AO102" i="23" s="1"/>
  <c r="IK102" i="23" s="1"/>
  <c r="AW102" i="23" a="1"/>
  <c r="AW102" i="23" s="1"/>
  <c r="IS102" i="23" s="1"/>
  <c r="BE102" i="23" a="1"/>
  <c r="BE102" i="23" s="1"/>
  <c r="JA102" i="23" s="1"/>
  <c r="BM102" i="23" a="1"/>
  <c r="BM102" i="23" s="1"/>
  <c r="JI102" i="23" s="1"/>
  <c r="BU102" i="23" a="1"/>
  <c r="BU102" i="23" s="1"/>
  <c r="JQ102" i="23" s="1"/>
  <c r="CC102" i="23" a="1"/>
  <c r="CC102" i="23" s="1"/>
  <c r="JY102" i="23" s="1"/>
  <c r="CK102" i="23" a="1"/>
  <c r="CK102" i="23" s="1"/>
  <c r="KG102" i="23" s="1"/>
  <c r="CS102" i="23" a="1"/>
  <c r="CS102" i="23" s="1"/>
  <c r="KO102" i="23" s="1"/>
  <c r="DA102" i="23" a="1"/>
  <c r="DA102" i="23" s="1"/>
  <c r="KW102" i="23" s="1"/>
  <c r="DI102" i="23" a="1"/>
  <c r="DI102" i="23" s="1"/>
  <c r="LE102" i="23" s="1"/>
  <c r="DQ102" i="23" a="1"/>
  <c r="DQ102" i="23" s="1"/>
  <c r="LM102" i="23" s="1"/>
  <c r="AF103" i="23" a="1"/>
  <c r="AF103" i="23" s="1"/>
  <c r="IB103" i="23" s="1"/>
  <c r="AN103" i="23" a="1"/>
  <c r="AN103" i="23" s="1"/>
  <c r="IJ103" i="23" s="1"/>
  <c r="AV103" i="23" a="1"/>
  <c r="AV103" i="23" s="1"/>
  <c r="IR103" i="23" s="1"/>
  <c r="BD103" i="23" a="1"/>
  <c r="BD103" i="23" s="1"/>
  <c r="IZ103" i="23" s="1"/>
  <c r="BL103" i="23" a="1"/>
  <c r="BL103" i="23" s="1"/>
  <c r="JH103" i="23" s="1"/>
  <c r="BT103" i="23" a="1"/>
  <c r="BT103" i="23" s="1"/>
  <c r="JP103" i="23" s="1"/>
  <c r="CB103" i="23" a="1"/>
  <c r="CB103" i="23" s="1"/>
  <c r="JX103" i="23" s="1"/>
  <c r="CJ103" i="23" a="1"/>
  <c r="CJ103" i="23" s="1"/>
  <c r="KF103" i="23" s="1"/>
  <c r="CR103" i="23" a="1"/>
  <c r="CR103" i="23" s="1"/>
  <c r="KN103" i="23" s="1"/>
  <c r="CZ103" i="23" a="1"/>
  <c r="CZ103" i="23" s="1"/>
  <c r="KV103" i="23" s="1"/>
  <c r="DH103" i="23" a="1"/>
  <c r="DH103" i="23" s="1"/>
  <c r="LD103" i="23" s="1"/>
  <c r="DP103" i="23" a="1"/>
  <c r="DP103" i="23" s="1"/>
  <c r="LL103" i="23" s="1"/>
  <c r="AH102" i="23" a="1"/>
  <c r="AH102" i="23" s="1"/>
  <c r="ID102" i="23" s="1"/>
  <c r="AP102" i="23" a="1"/>
  <c r="AP102" i="23" s="1"/>
  <c r="IL102" i="23" s="1"/>
  <c r="AX102" i="23" a="1"/>
  <c r="AX102" i="23" s="1"/>
  <c r="IT102" i="23" s="1"/>
  <c r="BF102" i="23" a="1"/>
  <c r="BF102" i="23" s="1"/>
  <c r="JB102" i="23" s="1"/>
  <c r="BN102" i="23" a="1"/>
  <c r="BN102" i="23" s="1"/>
  <c r="JJ102" i="23" s="1"/>
  <c r="BV102" i="23" a="1"/>
  <c r="BV102" i="23" s="1"/>
  <c r="JR102" i="23" s="1"/>
  <c r="CD102" i="23" a="1"/>
  <c r="CD102" i="23" s="1"/>
  <c r="JZ102" i="23" s="1"/>
  <c r="CL102" i="23" a="1"/>
  <c r="CL102" i="23" s="1"/>
  <c r="KH102" i="23" s="1"/>
  <c r="CT102" i="23" a="1"/>
  <c r="CT102" i="23" s="1"/>
  <c r="KP102" i="23" s="1"/>
  <c r="DB102" i="23" a="1"/>
  <c r="DB102" i="23" s="1"/>
  <c r="KX102" i="23" s="1"/>
  <c r="DJ102" i="23" a="1"/>
  <c r="DJ102" i="23" s="1"/>
  <c r="LF102" i="23" s="1"/>
  <c r="DR102" i="23" a="1"/>
  <c r="DR102" i="23" s="1"/>
  <c r="LN102" i="23" s="1"/>
  <c r="AG103" i="23" a="1"/>
  <c r="AG103" i="23" s="1"/>
  <c r="IC103" i="23" s="1"/>
  <c r="AO103" i="23" a="1"/>
  <c r="AO103" i="23" s="1"/>
  <c r="IK103" i="23" s="1"/>
  <c r="AW103" i="23" a="1"/>
  <c r="AW103" i="23" s="1"/>
  <c r="IS103" i="23" s="1"/>
  <c r="BE103" i="23" a="1"/>
  <c r="BE103" i="23" s="1"/>
  <c r="JA103" i="23" s="1"/>
  <c r="BM103" i="23" a="1"/>
  <c r="BM103" i="23" s="1"/>
  <c r="JI103" i="23" s="1"/>
  <c r="BU103" i="23" a="1"/>
  <c r="BU103" i="23" s="1"/>
  <c r="JQ103" i="23" s="1"/>
  <c r="CC103" i="23" a="1"/>
  <c r="CC103" i="23" s="1"/>
  <c r="JY103" i="23" s="1"/>
  <c r="CK103" i="23" a="1"/>
  <c r="CK103" i="23" s="1"/>
  <c r="KG103" i="23" s="1"/>
  <c r="CS103" i="23" a="1"/>
  <c r="CS103" i="23" s="1"/>
  <c r="KO103" i="23" s="1"/>
  <c r="DA103" i="23" a="1"/>
  <c r="DA103" i="23" s="1"/>
  <c r="KW103" i="23" s="1"/>
  <c r="DI103" i="23" a="1"/>
  <c r="DI103" i="23" s="1"/>
  <c r="LE103" i="23" s="1"/>
  <c r="DQ103" i="23" a="1"/>
  <c r="DQ103" i="23" s="1"/>
  <c r="LM103" i="23" s="1"/>
  <c r="AJ101" i="23" a="1"/>
  <c r="AJ101" i="23" s="1"/>
  <c r="IF101" i="23" s="1"/>
  <c r="AR101" i="23" a="1"/>
  <c r="AR101" i="23" s="1"/>
  <c r="IN101" i="23" s="1"/>
  <c r="AZ101" i="23" a="1"/>
  <c r="AZ101" i="23" s="1"/>
  <c r="IV101" i="23" s="1"/>
  <c r="BH101" i="23" a="1"/>
  <c r="BH101" i="23" s="1"/>
  <c r="JD101" i="23" s="1"/>
  <c r="BP101" i="23" a="1"/>
  <c r="BP101" i="23" s="1"/>
  <c r="JL101" i="23" s="1"/>
  <c r="BX101" i="23" a="1"/>
  <c r="BX101" i="23" s="1"/>
  <c r="JT101" i="23" s="1"/>
  <c r="CF101" i="23" a="1"/>
  <c r="CF101" i="23" s="1"/>
  <c r="KB101" i="23" s="1"/>
  <c r="CN101" i="23" a="1"/>
  <c r="CN101" i="23" s="1"/>
  <c r="KJ101" i="23" s="1"/>
  <c r="CV101" i="23" a="1"/>
  <c r="CV101" i="23" s="1"/>
  <c r="KR101" i="23" s="1"/>
  <c r="DD101" i="23" a="1"/>
  <c r="DD101" i="23" s="1"/>
  <c r="KZ101" i="23" s="1"/>
  <c r="DL101" i="23" a="1"/>
  <c r="DL101" i="23" s="1"/>
  <c r="LH101" i="23" s="1"/>
  <c r="DT101" i="23" a="1"/>
  <c r="DT101" i="23" s="1"/>
  <c r="LP101" i="23" s="1"/>
  <c r="AB102" i="23" a="1"/>
  <c r="AB102" i="23" s="1"/>
  <c r="HX102" i="23" s="1"/>
  <c r="AI102" i="23" a="1"/>
  <c r="AI102" i="23" s="1"/>
  <c r="IE102" i="23" s="1"/>
  <c r="AQ102" i="23" a="1"/>
  <c r="AQ102" i="23" s="1"/>
  <c r="IM102" i="23" s="1"/>
  <c r="AY102" i="23" a="1"/>
  <c r="AY102" i="23" s="1"/>
  <c r="IU102" i="23" s="1"/>
  <c r="BG102" i="23" a="1"/>
  <c r="BG102" i="23" s="1"/>
  <c r="JC102" i="23" s="1"/>
  <c r="BO102" i="23" a="1"/>
  <c r="BO102" i="23" s="1"/>
  <c r="JK102" i="23" s="1"/>
  <c r="BW102" i="23" a="1"/>
  <c r="BW102" i="23" s="1"/>
  <c r="JS102" i="23" s="1"/>
  <c r="CE102" i="23" a="1"/>
  <c r="CE102" i="23" s="1"/>
  <c r="KA102" i="23" s="1"/>
  <c r="CM102" i="23" a="1"/>
  <c r="CM102" i="23" s="1"/>
  <c r="KI102" i="23" s="1"/>
  <c r="CU102" i="23" a="1"/>
  <c r="CU102" i="23" s="1"/>
  <c r="KQ102" i="23" s="1"/>
  <c r="DC102" i="23" a="1"/>
  <c r="DC102" i="23" s="1"/>
  <c r="KY102" i="23" s="1"/>
  <c r="DK102" i="23" a="1"/>
  <c r="DK102" i="23" s="1"/>
  <c r="LG102" i="23" s="1"/>
  <c r="DS102" i="23" a="1"/>
  <c r="DS102" i="23" s="1"/>
  <c r="LO102" i="23" s="1"/>
  <c r="AH103" i="23" a="1"/>
  <c r="AH103" i="23" s="1"/>
  <c r="ID103" i="23" s="1"/>
  <c r="AP103" i="23" a="1"/>
  <c r="AP103" i="23" s="1"/>
  <c r="IL103" i="23" s="1"/>
  <c r="AX103" i="23" a="1"/>
  <c r="AX103" i="23" s="1"/>
  <c r="IT103" i="23" s="1"/>
  <c r="BF103" i="23" a="1"/>
  <c r="BF103" i="23" s="1"/>
  <c r="JB103" i="23" s="1"/>
  <c r="BN103" i="23" a="1"/>
  <c r="BN103" i="23" s="1"/>
  <c r="JJ103" i="23" s="1"/>
  <c r="BV103" i="23" a="1"/>
  <c r="BV103" i="23" s="1"/>
  <c r="JR103" i="23" s="1"/>
  <c r="CD103" i="23" a="1"/>
  <c r="CD103" i="23" s="1"/>
  <c r="JZ103" i="23" s="1"/>
  <c r="CL103" i="23" a="1"/>
  <c r="CL103" i="23" s="1"/>
  <c r="KH103" i="23" s="1"/>
  <c r="CT103" i="23" a="1"/>
  <c r="CT103" i="23" s="1"/>
  <c r="KP103" i="23" s="1"/>
  <c r="DB103" i="23" a="1"/>
  <c r="DB103" i="23" s="1"/>
  <c r="KX103" i="23" s="1"/>
  <c r="DJ103" i="23" a="1"/>
  <c r="DJ103" i="23" s="1"/>
  <c r="LF103" i="23" s="1"/>
  <c r="DR103" i="23" a="1"/>
  <c r="DR103" i="23" s="1"/>
  <c r="LN103" i="23" s="1"/>
  <c r="BI101" i="23" a="1"/>
  <c r="BI101" i="23" s="1"/>
  <c r="JE101" i="23" s="1"/>
  <c r="BQ101" i="23" a="1"/>
  <c r="BQ101" i="23" s="1"/>
  <c r="JM101" i="23" s="1"/>
  <c r="BY101" i="23" a="1"/>
  <c r="BY101" i="23" s="1"/>
  <c r="JU101" i="23" s="1"/>
  <c r="CG101" i="23" a="1"/>
  <c r="CG101" i="23" s="1"/>
  <c r="KC101" i="23" s="1"/>
  <c r="CO101" i="23" a="1"/>
  <c r="CO101" i="23" s="1"/>
  <c r="KK101" i="23" s="1"/>
  <c r="CW101" i="23" a="1"/>
  <c r="CW101" i="23" s="1"/>
  <c r="KS101" i="23" s="1"/>
  <c r="DE101" i="23" a="1"/>
  <c r="DE101" i="23" s="1"/>
  <c r="LA101" i="23" s="1"/>
  <c r="DM101" i="23" a="1"/>
  <c r="DM101" i="23" s="1"/>
  <c r="LI101" i="23" s="1"/>
  <c r="AJ102" i="23" a="1"/>
  <c r="AJ102" i="23" s="1"/>
  <c r="IF102" i="23" s="1"/>
  <c r="AR102" i="23" a="1"/>
  <c r="AR102" i="23" s="1"/>
  <c r="IN102" i="23" s="1"/>
  <c r="AZ102" i="23" a="1"/>
  <c r="AZ102" i="23" s="1"/>
  <c r="IV102" i="23" s="1"/>
  <c r="BH102" i="23" a="1"/>
  <c r="BH102" i="23" s="1"/>
  <c r="JD102" i="23" s="1"/>
  <c r="BP102" i="23" a="1"/>
  <c r="BP102" i="23" s="1"/>
  <c r="JL102" i="23" s="1"/>
  <c r="BX102" i="23" a="1"/>
  <c r="BX102" i="23" s="1"/>
  <c r="JT102" i="23" s="1"/>
  <c r="CF102" i="23" a="1"/>
  <c r="CF102" i="23" s="1"/>
  <c r="KB102" i="23" s="1"/>
  <c r="CN102" i="23" a="1"/>
  <c r="CN102" i="23" s="1"/>
  <c r="KJ102" i="23" s="1"/>
  <c r="CV102" i="23" a="1"/>
  <c r="CV102" i="23" s="1"/>
  <c r="KR102" i="23" s="1"/>
  <c r="DD102" i="23" a="1"/>
  <c r="DD102" i="23" s="1"/>
  <c r="KZ102" i="23" s="1"/>
  <c r="DL102" i="23" a="1"/>
  <c r="DL102" i="23" s="1"/>
  <c r="LH102" i="23" s="1"/>
  <c r="DT102" i="23" a="1"/>
  <c r="DT102" i="23" s="1"/>
  <c r="LP102" i="23" s="1"/>
  <c r="AB103" i="23" a="1"/>
  <c r="AB103" i="23" s="1"/>
  <c r="HX103" i="23" s="1"/>
  <c r="AI103" i="23" a="1"/>
  <c r="AI103" i="23" s="1"/>
  <c r="IE103" i="23" s="1"/>
  <c r="AQ103" i="23" a="1"/>
  <c r="AQ103" i="23" s="1"/>
  <c r="IM103" i="23" s="1"/>
  <c r="AY103" i="23" a="1"/>
  <c r="AY103" i="23" s="1"/>
  <c r="IU103" i="23" s="1"/>
  <c r="BG103" i="23" a="1"/>
  <c r="BG103" i="23" s="1"/>
  <c r="JC103" i="23" s="1"/>
  <c r="BO103" i="23" a="1"/>
  <c r="BO103" i="23" s="1"/>
  <c r="JK103" i="23" s="1"/>
  <c r="BW103" i="23" a="1"/>
  <c r="BW103" i="23" s="1"/>
  <c r="JS103" i="23" s="1"/>
  <c r="CE103" i="23" a="1"/>
  <c r="CE103" i="23" s="1"/>
  <c r="KA103" i="23" s="1"/>
  <c r="CM103" i="23" a="1"/>
  <c r="CM103" i="23" s="1"/>
  <c r="KI103" i="23" s="1"/>
  <c r="CU103" i="23" a="1"/>
  <c r="CU103" i="23" s="1"/>
  <c r="KQ103" i="23" s="1"/>
  <c r="DC103" i="23" a="1"/>
  <c r="DC103" i="23" s="1"/>
  <c r="KY103" i="23" s="1"/>
  <c r="DK103" i="23" a="1"/>
  <c r="DK103" i="23" s="1"/>
  <c r="LG103" i="23" s="1"/>
  <c r="DS103" i="23" a="1"/>
  <c r="DS103" i="23" s="1"/>
  <c r="LO103" i="23" s="1"/>
  <c r="AK102" i="23" a="1"/>
  <c r="AK102" i="23" s="1"/>
  <c r="IG102" i="23" s="1"/>
  <c r="AS102" i="23" a="1"/>
  <c r="AS102" i="23" s="1"/>
  <c r="IO102" i="23" s="1"/>
  <c r="BA102" i="23" a="1"/>
  <c r="BA102" i="23" s="1"/>
  <c r="IW102" i="23" s="1"/>
  <c r="BI102" i="23" a="1"/>
  <c r="BI102" i="23" s="1"/>
  <c r="JE102" i="23" s="1"/>
  <c r="BQ102" i="23" a="1"/>
  <c r="BQ102" i="23" s="1"/>
  <c r="JM102" i="23" s="1"/>
  <c r="BY102" i="23" a="1"/>
  <c r="BY102" i="23" s="1"/>
  <c r="JU102" i="23" s="1"/>
  <c r="CG102" i="23" a="1"/>
  <c r="CG102" i="23" s="1"/>
  <c r="KC102" i="23" s="1"/>
  <c r="CO102" i="23" a="1"/>
  <c r="CO102" i="23" s="1"/>
  <c r="KK102" i="23" s="1"/>
  <c r="CW102" i="23" a="1"/>
  <c r="CW102" i="23" s="1"/>
  <c r="KS102" i="23" s="1"/>
  <c r="DE102" i="23" a="1"/>
  <c r="DE102" i="23" s="1"/>
  <c r="LA102" i="23" s="1"/>
  <c r="DM102" i="23" a="1"/>
  <c r="DM102" i="23" s="1"/>
  <c r="LI102" i="23" s="1"/>
  <c r="DU102" i="23" a="1"/>
  <c r="DU102" i="23" s="1"/>
  <c r="LQ102" i="23" s="1"/>
  <c r="AJ103" i="23" a="1"/>
  <c r="AJ103" i="23" s="1"/>
  <c r="IF103" i="23" s="1"/>
  <c r="AR103" i="23" a="1"/>
  <c r="AR103" i="23" s="1"/>
  <c r="IN103" i="23" s="1"/>
  <c r="AZ103" i="23" a="1"/>
  <c r="AZ103" i="23" s="1"/>
  <c r="IV103" i="23" s="1"/>
  <c r="BH103" i="23" a="1"/>
  <c r="BH103" i="23" s="1"/>
  <c r="JD103" i="23" s="1"/>
  <c r="BP103" i="23" a="1"/>
  <c r="BP103" i="23" s="1"/>
  <c r="JL103" i="23" s="1"/>
  <c r="BX103" i="23" a="1"/>
  <c r="BX103" i="23" s="1"/>
  <c r="JT103" i="23" s="1"/>
  <c r="CF103" i="23" a="1"/>
  <c r="CF103" i="23" s="1"/>
  <c r="KB103" i="23" s="1"/>
  <c r="CN103" i="23" a="1"/>
  <c r="CN103" i="23" s="1"/>
  <c r="KJ103" i="23" s="1"/>
  <c r="CV103" i="23" a="1"/>
  <c r="CV103" i="23" s="1"/>
  <c r="KR103" i="23" s="1"/>
  <c r="DD103" i="23" a="1"/>
  <c r="DD103" i="23" s="1"/>
  <c r="KZ103" i="23" s="1"/>
  <c r="DL103" i="23" a="1"/>
  <c r="DL103" i="23" s="1"/>
  <c r="LH103" i="23" s="1"/>
  <c r="DT103" i="23" a="1"/>
  <c r="DT103" i="23" s="1"/>
  <c r="LP103" i="23" s="1"/>
  <c r="AL102" i="23" a="1"/>
  <c r="AL102" i="23" s="1"/>
  <c r="IH102" i="23" s="1"/>
  <c r="AT102" i="23" a="1"/>
  <c r="AT102" i="23" s="1"/>
  <c r="IP102" i="23" s="1"/>
  <c r="BB102" i="23" a="1"/>
  <c r="BB102" i="23" s="1"/>
  <c r="IX102" i="23" s="1"/>
  <c r="BJ102" i="23" a="1"/>
  <c r="BJ102" i="23" s="1"/>
  <c r="JF102" i="23" s="1"/>
  <c r="BR102" i="23" a="1"/>
  <c r="BR102" i="23" s="1"/>
  <c r="JN102" i="23" s="1"/>
  <c r="BZ102" i="23" a="1"/>
  <c r="BZ102" i="23" s="1"/>
  <c r="JV102" i="23" s="1"/>
  <c r="CH102" i="23" a="1"/>
  <c r="CH102" i="23" s="1"/>
  <c r="KD102" i="23" s="1"/>
  <c r="CP102" i="23" a="1"/>
  <c r="CP102" i="23" s="1"/>
  <c r="KL102" i="23" s="1"/>
  <c r="CX102" i="23" a="1"/>
  <c r="CX102" i="23" s="1"/>
  <c r="KT102" i="23" s="1"/>
  <c r="DF102" i="23" a="1"/>
  <c r="DF102" i="23" s="1"/>
  <c r="LB102" i="23" s="1"/>
  <c r="DN102" i="23" a="1"/>
  <c r="DN102" i="23" s="1"/>
  <c r="LJ102" i="23" s="1"/>
  <c r="AC103" i="23" a="1"/>
  <c r="AC103" i="23" s="1"/>
  <c r="HY103" i="23" s="1"/>
  <c r="AK103" i="23" a="1"/>
  <c r="AK103" i="23" s="1"/>
  <c r="IG103" i="23" s="1"/>
  <c r="AS103" i="23" a="1"/>
  <c r="AS103" i="23" s="1"/>
  <c r="IO103" i="23" s="1"/>
  <c r="BA103" i="23" a="1"/>
  <c r="BA103" i="23" s="1"/>
  <c r="IW103" i="23" s="1"/>
  <c r="BI103" i="23" a="1"/>
  <c r="BI103" i="23" s="1"/>
  <c r="JE103" i="23" s="1"/>
  <c r="BQ103" i="23" a="1"/>
  <c r="BQ103" i="23" s="1"/>
  <c r="JM103" i="23" s="1"/>
  <c r="BY103" i="23" a="1"/>
  <c r="BY103" i="23" s="1"/>
  <c r="JU103" i="23" s="1"/>
  <c r="CG103" i="23" a="1"/>
  <c r="CG103" i="23" s="1"/>
  <c r="KC103" i="23" s="1"/>
  <c r="CO103" i="23" a="1"/>
  <c r="CO103" i="23" s="1"/>
  <c r="KK103" i="23" s="1"/>
  <c r="CW103" i="23" a="1"/>
  <c r="CW103" i="23" s="1"/>
  <c r="KS103" i="23" s="1"/>
  <c r="DE103" i="23" a="1"/>
  <c r="DE103" i="23" s="1"/>
  <c r="LA103" i="23" s="1"/>
  <c r="DM103" i="23" a="1"/>
  <c r="DM103" i="23" s="1"/>
  <c r="LI103" i="23" s="1"/>
  <c r="G35" i="15"/>
  <c r="F53" i="15"/>
  <c r="I70" i="15"/>
  <c r="I74" i="15"/>
  <c r="H76" i="15"/>
  <c r="I76" i="15"/>
  <c r="I75" i="15"/>
  <c r="H57" i="15"/>
  <c r="F76" i="15"/>
  <c r="I73" i="15"/>
  <c r="G77" i="15"/>
  <c r="F44" i="15"/>
  <c r="AW1" i="13" a="1"/>
  <c r="AW1" i="13" s="1"/>
  <c r="AY1" i="13" a="1"/>
  <c r="AY1" i="13" s="1"/>
  <c r="CS1" i="13" a="1"/>
  <c r="CS1" i="13" s="1"/>
  <c r="CU1" i="13" a="1"/>
  <c r="CU1" i="13" s="1"/>
  <c r="AE142" i="21"/>
  <c r="I15" i="14"/>
  <c r="H49" i="15"/>
  <c r="H78" i="6"/>
  <c r="G51" i="15"/>
  <c r="H58" i="15"/>
  <c r="I59" i="15"/>
  <c r="AX9" i="21"/>
  <c r="J5" i="14"/>
  <c r="G54" i="20" s="1"/>
  <c r="J15" i="14"/>
  <c r="M15" i="14" s="1"/>
  <c r="K5" i="14"/>
  <c r="N5" i="14" s="1"/>
  <c r="I19" i="14"/>
  <c r="P71" i="8" s="1"/>
  <c r="I14" i="14"/>
  <c r="I12" i="15"/>
  <c r="F42" i="15"/>
  <c r="F5" i="15"/>
  <c r="H43" i="15"/>
  <c r="H68" i="6"/>
  <c r="F57" i="15"/>
  <c r="H73" i="15"/>
  <c r="G57" i="15"/>
  <c r="H65" i="6"/>
  <c r="H80" i="6"/>
  <c r="G68" i="15"/>
  <c r="F73" i="15"/>
  <c r="G73" i="15"/>
  <c r="BT145" i="21"/>
  <c r="J11" i="14"/>
  <c r="M11" i="14" s="1"/>
  <c r="K17" i="14"/>
  <c r="N17" i="14" s="1"/>
  <c r="O17" i="14" s="1"/>
  <c r="K14" i="14"/>
  <c r="L14" i="14" s="1"/>
  <c r="I6" i="14"/>
  <c r="C71" i="8" s="1"/>
  <c r="J6" i="14"/>
  <c r="M6" i="14" s="1"/>
  <c r="K13" i="14"/>
  <c r="N13" i="14" s="1"/>
  <c r="J18" i="14"/>
  <c r="M18" i="14" s="1"/>
  <c r="I11" i="14"/>
  <c r="H71" i="8" s="1"/>
  <c r="O20" i="14"/>
  <c r="Q72" i="8" s="1"/>
  <c r="H35" i="6"/>
  <c r="G13" i="15"/>
  <c r="I58" i="15"/>
  <c r="G66" i="15"/>
  <c r="I68" i="15"/>
  <c r="I71" i="15"/>
  <c r="I29" i="15"/>
  <c r="I60" i="15"/>
  <c r="H66" i="15"/>
  <c r="G21" i="15"/>
  <c r="F59" i="15"/>
  <c r="H61" i="15"/>
  <c r="I66" i="15"/>
  <c r="H69" i="15"/>
  <c r="I40" i="15"/>
  <c r="I55" i="15"/>
  <c r="G59" i="15"/>
  <c r="I61" i="15"/>
  <c r="I65" i="15"/>
  <c r="I69" i="15"/>
  <c r="H60" i="6"/>
  <c r="H73" i="6"/>
  <c r="F29" i="15"/>
  <c r="G43" i="15"/>
  <c r="I49" i="15"/>
  <c r="I52" i="15"/>
  <c r="H59" i="15"/>
  <c r="H70" i="6"/>
  <c r="G10" i="15"/>
  <c r="H34" i="15"/>
  <c r="I41" i="15"/>
  <c r="I50" i="15"/>
  <c r="F58" i="15"/>
  <c r="H68" i="15"/>
  <c r="I24" i="15"/>
  <c r="I37" i="15"/>
  <c r="I44" i="15"/>
  <c r="I53" i="15"/>
  <c r="I63" i="15"/>
  <c r="F67" i="15"/>
  <c r="F75" i="15"/>
  <c r="H10" i="15"/>
  <c r="I21" i="15"/>
  <c r="F24" i="15"/>
  <c r="I27" i="15"/>
  <c r="F41" i="15"/>
  <c r="G58" i="15"/>
  <c r="F61" i="15"/>
  <c r="G67" i="15"/>
  <c r="G75" i="15"/>
  <c r="H41" i="15"/>
  <c r="I54" i="15"/>
  <c r="G61" i="15"/>
  <c r="H67" i="15"/>
  <c r="F74" i="15"/>
  <c r="H75" i="15"/>
  <c r="I67" i="15"/>
  <c r="G74" i="15"/>
  <c r="H38" i="6"/>
  <c r="H43" i="6"/>
  <c r="H53" i="6"/>
  <c r="G3" i="15"/>
  <c r="I9" i="15"/>
  <c r="G11" i="15"/>
  <c r="H22" i="15"/>
  <c r="F34" i="15"/>
  <c r="H74" i="15"/>
  <c r="H58" i="6"/>
  <c r="H75" i="6"/>
  <c r="I25" i="15"/>
  <c r="G34" i="15"/>
  <c r="F37" i="15"/>
  <c r="H60" i="15"/>
  <c r="F65" i="15"/>
  <c r="G37" i="15"/>
  <c r="G65" i="15"/>
  <c r="H45" i="6"/>
  <c r="H63" i="6"/>
  <c r="F4" i="15"/>
  <c r="F12" i="15"/>
  <c r="H18" i="15"/>
  <c r="F32" i="15"/>
  <c r="H42" i="15"/>
  <c r="F56" i="15"/>
  <c r="H65" i="15"/>
  <c r="R8" i="2" a="1"/>
  <c r="R8" i="2" s="1"/>
  <c r="AJ9" i="21"/>
  <c r="AZ9" i="21"/>
  <c r="AC142" i="21"/>
  <c r="E142" i="21"/>
  <c r="G142" i="21"/>
  <c r="BS142" i="21"/>
  <c r="AS145" i="21"/>
  <c r="O142" i="21"/>
  <c r="BK145" i="21"/>
  <c r="W142" i="21"/>
  <c r="N10" i="14"/>
  <c r="O10" i="14" s="1"/>
  <c r="N6" i="14"/>
  <c r="O6" i="14" s="1"/>
  <c r="I10" i="14"/>
  <c r="G71" i="8" s="1"/>
  <c r="J10" i="14"/>
  <c r="M10" i="14" s="1"/>
  <c r="K9" i="14"/>
  <c r="N9" i="14" s="1"/>
  <c r="O9" i="14" s="1"/>
  <c r="F72" i="8" s="1"/>
  <c r="J13" i="14"/>
  <c r="M13" i="14" s="1"/>
  <c r="N7" i="14"/>
  <c r="N8" i="14"/>
  <c r="N12" i="14"/>
  <c r="N16" i="14"/>
  <c r="N19" i="14"/>
  <c r="N11" i="14"/>
  <c r="L15" i="14"/>
  <c r="N15" i="14"/>
  <c r="I12" i="14"/>
  <c r="I71" i="8" s="1"/>
  <c r="L17" i="14"/>
  <c r="K18" i="14"/>
  <c r="J19" i="14"/>
  <c r="M19" i="14" s="1"/>
  <c r="H12" i="20"/>
  <c r="H28" i="20"/>
  <c r="H44" i="20"/>
  <c r="J12" i="14"/>
  <c r="M12" i="14" s="1"/>
  <c r="I7" i="14"/>
  <c r="D71" i="8" s="1"/>
  <c r="G9" i="20"/>
  <c r="G11" i="20"/>
  <c r="G25" i="20"/>
  <c r="G27" i="20"/>
  <c r="G41" i="20"/>
  <c r="J7" i="14"/>
  <c r="M7" i="14" s="1"/>
  <c r="I8" i="14"/>
  <c r="E71" i="8" s="1"/>
  <c r="I16" i="14"/>
  <c r="M71" i="8" s="1"/>
  <c r="H17" i="20"/>
  <c r="H33" i="20"/>
  <c r="H49" i="20"/>
  <c r="J8" i="14"/>
  <c r="M8" i="14" s="1"/>
  <c r="I9" i="14"/>
  <c r="F71" i="8" s="1"/>
  <c r="J16" i="14"/>
  <c r="M16" i="14" s="1"/>
  <c r="I17" i="14"/>
  <c r="N71" i="8" s="1"/>
  <c r="G16" i="20"/>
  <c r="G18" i="20"/>
  <c r="G32" i="20"/>
  <c r="G34" i="20"/>
  <c r="G48" i="20"/>
  <c r="G50" i="20"/>
  <c r="H40" i="6"/>
  <c r="H48" i="6"/>
  <c r="H4" i="15"/>
  <c r="I6" i="15"/>
  <c r="F9" i="15"/>
  <c r="H12" i="15"/>
  <c r="I14" i="15"/>
  <c r="F17" i="15"/>
  <c r="F20" i="15"/>
  <c r="H26" i="15"/>
  <c r="F28" i="15"/>
  <c r="F36" i="15"/>
  <c r="F40" i="15"/>
  <c r="I43" i="15"/>
  <c r="F45" i="15"/>
  <c r="I48" i="15"/>
  <c r="H51" i="15"/>
  <c r="I4" i="15"/>
  <c r="G9" i="15"/>
  <c r="G17" i="15"/>
  <c r="H20" i="15"/>
  <c r="H28" i="15"/>
  <c r="I30" i="15"/>
  <c r="H36" i="15"/>
  <c r="G45" i="15"/>
  <c r="I51" i="15"/>
  <c r="I15" i="15"/>
  <c r="H17" i="15"/>
  <c r="I20" i="15"/>
  <c r="F25" i="15"/>
  <c r="I28" i="15"/>
  <c r="H30" i="15"/>
  <c r="F33" i="15"/>
  <c r="I36" i="15"/>
  <c r="I38" i="15"/>
  <c r="G42" i="15"/>
  <c r="I45" i="15"/>
  <c r="F50" i="15"/>
  <c r="H50" i="6"/>
  <c r="H3" i="15"/>
  <c r="H11" i="15"/>
  <c r="G19" i="15"/>
  <c r="G27" i="15"/>
  <c r="H38" i="15"/>
  <c r="G50" i="15"/>
  <c r="H55" i="6"/>
  <c r="I3" i="15"/>
  <c r="I8" i="15"/>
  <c r="I10" i="15"/>
  <c r="I11" i="15"/>
  <c r="I16" i="15"/>
  <c r="H19" i="15"/>
  <c r="I23" i="15"/>
  <c r="H27" i="15"/>
  <c r="I31" i="15"/>
  <c r="H35" i="15"/>
  <c r="H44" i="15"/>
  <c r="I46" i="15"/>
  <c r="F49" i="15"/>
  <c r="H50" i="15"/>
  <c r="F52" i="15"/>
  <c r="I18" i="15"/>
  <c r="I19" i="15"/>
  <c r="I33" i="15"/>
  <c r="I35" i="15"/>
  <c r="I39" i="15"/>
  <c r="H52" i="15"/>
  <c r="I5" i="15"/>
  <c r="I13" i="15"/>
  <c r="F18" i="15"/>
  <c r="F26" i="15"/>
  <c r="F104" i="13"/>
  <c r="E7" i="15"/>
  <c r="E10" i="15"/>
  <c r="F107" i="13"/>
  <c r="F114" i="13"/>
  <c r="E17" i="15"/>
  <c r="F117" i="13"/>
  <c r="E20" i="15"/>
  <c r="F124" i="13"/>
  <c r="E27" i="15"/>
  <c r="F127" i="13"/>
  <c r="E30" i="15"/>
  <c r="F138" i="13"/>
  <c r="E41" i="15"/>
  <c r="E56" i="15"/>
  <c r="F153" i="13"/>
  <c r="H59" i="6"/>
  <c r="F165" i="13"/>
  <c r="E68" i="15"/>
  <c r="F135" i="13"/>
  <c r="E38" i="15"/>
  <c r="F150" i="13"/>
  <c r="H56" i="6"/>
  <c r="E53" i="15"/>
  <c r="E64" i="15"/>
  <c r="F161" i="13"/>
  <c r="F101" i="13"/>
  <c r="E4" i="15"/>
  <c r="E8" i="15"/>
  <c r="F105" i="13"/>
  <c r="F108" i="13"/>
  <c r="E11" i="15"/>
  <c r="F111" i="13"/>
  <c r="E14" i="15"/>
  <c r="E18" i="15"/>
  <c r="F115" i="13"/>
  <c r="F118" i="13"/>
  <c r="E21" i="15"/>
  <c r="E24" i="15"/>
  <c r="F121" i="13"/>
  <c r="F125" i="13"/>
  <c r="E28" i="15"/>
  <c r="F128" i="13"/>
  <c r="E31" i="15"/>
  <c r="E34" i="15"/>
  <c r="F131" i="13"/>
  <c r="H41" i="6"/>
  <c r="F146" i="13"/>
  <c r="E49" i="15"/>
  <c r="H52" i="6"/>
  <c r="F158" i="13"/>
  <c r="E61" i="15"/>
  <c r="H67" i="6"/>
  <c r="H7" i="6"/>
  <c r="H11" i="6"/>
  <c r="I11" i="6" s="1"/>
  <c r="H14" i="6"/>
  <c r="H17" i="6"/>
  <c r="H21" i="6"/>
  <c r="H24" i="6"/>
  <c r="H27" i="6"/>
  <c r="H31" i="6"/>
  <c r="H34" i="6"/>
  <c r="H37" i="6"/>
  <c r="F143" i="13"/>
  <c r="H49" i="6"/>
  <c r="E46" i="15"/>
  <c r="E58" i="15"/>
  <c r="F155" i="13"/>
  <c r="H64" i="6"/>
  <c r="F102" i="13"/>
  <c r="E5" i="15"/>
  <c r="F109" i="13"/>
  <c r="E12" i="15"/>
  <c r="F112" i="13"/>
  <c r="E15" i="15"/>
  <c r="F119" i="13"/>
  <c r="E22" i="15"/>
  <c r="F122" i="13"/>
  <c r="E25" i="15"/>
  <c r="F140" i="13"/>
  <c r="E43" i="15"/>
  <c r="H46" i="6"/>
  <c r="F151" i="13"/>
  <c r="E54" i="15"/>
  <c r="F166" i="13"/>
  <c r="H72" i="6"/>
  <c r="E69" i="15"/>
  <c r="F136" i="13"/>
  <c r="E39" i="15"/>
  <c r="H42" i="6"/>
  <c r="F148" i="13"/>
  <c r="E51" i="15"/>
  <c r="E66" i="15"/>
  <c r="F163" i="13"/>
  <c r="H69" i="6"/>
  <c r="F100" i="13"/>
  <c r="E3" i="15"/>
  <c r="F103" i="13"/>
  <c r="E6" i="15"/>
  <c r="F106" i="13"/>
  <c r="E9" i="15"/>
  <c r="F110" i="13"/>
  <c r="E13" i="15"/>
  <c r="E16" i="15"/>
  <c r="F113" i="13"/>
  <c r="F116" i="13"/>
  <c r="E19" i="15"/>
  <c r="F120" i="13"/>
  <c r="E23" i="15"/>
  <c r="E26" i="15"/>
  <c r="F123" i="13"/>
  <c r="F126" i="13"/>
  <c r="E29" i="15"/>
  <c r="F130" i="13"/>
  <c r="E33" i="15"/>
  <c r="F133" i="13"/>
  <c r="H39" i="6"/>
  <c r="E36" i="15"/>
  <c r="E48" i="15"/>
  <c r="F145" i="13"/>
  <c r="H54" i="6"/>
  <c r="F160" i="13"/>
  <c r="E63" i="15"/>
  <c r="H66" i="6"/>
  <c r="E74" i="15"/>
  <c r="F171" i="13"/>
  <c r="H6" i="6"/>
  <c r="H9" i="6"/>
  <c r="H12" i="6"/>
  <c r="H16" i="6"/>
  <c r="H19" i="6"/>
  <c r="H22" i="6"/>
  <c r="H26" i="6"/>
  <c r="H29" i="6"/>
  <c r="H32" i="6"/>
  <c r="H36" i="6"/>
  <c r="F141" i="13"/>
  <c r="E44" i="15"/>
  <c r="H51" i="6"/>
  <c r="F156" i="13"/>
  <c r="E59" i="15"/>
  <c r="H62" i="6"/>
  <c r="F168" i="13"/>
  <c r="E71" i="15"/>
  <c r="H77" i="6"/>
  <c r="F7" i="15"/>
  <c r="G8" i="15"/>
  <c r="H9" i="15"/>
  <c r="F15" i="15"/>
  <c r="G16" i="15"/>
  <c r="F23" i="15"/>
  <c r="G24" i="15"/>
  <c r="H25" i="15"/>
  <c r="I26" i="15"/>
  <c r="F31" i="15"/>
  <c r="G32" i="15"/>
  <c r="H33" i="15"/>
  <c r="I34" i="15"/>
  <c r="F39" i="15"/>
  <c r="G40" i="15"/>
  <c r="F47" i="15"/>
  <c r="G48" i="15"/>
  <c r="F55" i="15"/>
  <c r="G56" i="15"/>
  <c r="E62" i="15"/>
  <c r="F63" i="15"/>
  <c r="G64" i="15"/>
  <c r="E70" i="15"/>
  <c r="F71" i="15"/>
  <c r="G72" i="15"/>
  <c r="F6" i="15"/>
  <c r="G7" i="15"/>
  <c r="H8" i="15"/>
  <c r="F14" i="15"/>
  <c r="G15" i="15"/>
  <c r="H16" i="15"/>
  <c r="F22" i="15"/>
  <c r="G23" i="15"/>
  <c r="H24" i="15"/>
  <c r="F30" i="15"/>
  <c r="G31" i="15"/>
  <c r="H32" i="15"/>
  <c r="E37" i="15"/>
  <c r="F38" i="15"/>
  <c r="G39" i="15"/>
  <c r="H40" i="15"/>
  <c r="E45" i="15"/>
  <c r="F46" i="15"/>
  <c r="G47" i="15"/>
  <c r="H48" i="15"/>
  <c r="F54" i="15"/>
  <c r="G55" i="15"/>
  <c r="H56" i="15"/>
  <c r="F62" i="15"/>
  <c r="G63" i="15"/>
  <c r="H64" i="15"/>
  <c r="F70" i="15"/>
  <c r="G71" i="15"/>
  <c r="H72" i="15"/>
  <c r="E77" i="15"/>
  <c r="G6" i="15"/>
  <c r="H7" i="15"/>
  <c r="G14" i="15"/>
  <c r="H15" i="15"/>
  <c r="G22" i="15"/>
  <c r="H23" i="15"/>
  <c r="G30" i="15"/>
  <c r="H31" i="15"/>
  <c r="G38" i="15"/>
  <c r="H39" i="15"/>
  <c r="G46" i="15"/>
  <c r="H47" i="15"/>
  <c r="E52" i="15"/>
  <c r="G54" i="15"/>
  <c r="H55" i="15"/>
  <c r="E60" i="15"/>
  <c r="G62" i="15"/>
  <c r="H63" i="15"/>
  <c r="I64" i="15"/>
  <c r="F69" i="15"/>
  <c r="G70" i="15"/>
  <c r="H71" i="15"/>
  <c r="I72" i="15"/>
  <c r="E76" i="15"/>
  <c r="H76" i="6"/>
  <c r="H79" i="6"/>
  <c r="H6" i="15"/>
  <c r="H14" i="15"/>
  <c r="E35" i="15"/>
  <c r="H46" i="15"/>
  <c r="H54" i="15"/>
  <c r="H62" i="15"/>
  <c r="E67" i="15"/>
  <c r="H70" i="15"/>
  <c r="E75" i="15"/>
  <c r="F129" i="13"/>
  <c r="F137" i="13"/>
  <c r="F139" i="13"/>
  <c r="F147" i="13"/>
  <c r="F169" i="13"/>
  <c r="H5" i="15"/>
  <c r="H13" i="15"/>
  <c r="H21" i="15"/>
  <c r="H29" i="15"/>
  <c r="H45" i="15"/>
  <c r="H53" i="15"/>
  <c r="E57" i="15"/>
  <c r="E65" i="15"/>
  <c r="E73" i="15"/>
  <c r="E47" i="15"/>
  <c r="E55" i="15"/>
  <c r="F36" i="11" a="1"/>
  <c r="F36" i="11" s="1"/>
  <c r="BD1" i="13" a="1"/>
  <c r="BD1" i="13" s="1"/>
  <c r="AZ1" i="13" a="1"/>
  <c r="AZ1" i="13" s="1"/>
  <c r="BE1" i="13" a="1"/>
  <c r="BE1" i="13" s="1"/>
  <c r="BA1" i="13" a="1"/>
  <c r="BA1" i="13" s="1"/>
  <c r="BB1" i="13" a="1"/>
  <c r="BB1" i="13" s="1"/>
  <c r="I66" i="13"/>
  <c r="E66" i="7"/>
  <c r="B21" i="6" a="1"/>
  <c r="B21" i="6" s="1"/>
  <c r="CX29" i="24" s="1"/>
  <c r="B24" i="6" a="1"/>
  <c r="B24" i="6" s="1"/>
  <c r="CX32" i="24" s="1"/>
  <c r="B22" i="6" a="1"/>
  <c r="B22" i="6" s="1"/>
  <c r="CX30" i="24" s="1"/>
  <c r="A8" i="7"/>
  <c r="AC9" i="9" a="1"/>
  <c r="AC9" i="9" s="1"/>
  <c r="F9" i="9" a="1"/>
  <c r="F9" i="9" s="1"/>
  <c r="B25" i="6" a="1"/>
  <c r="B25" i="6" s="1"/>
  <c r="CX33" i="24" s="1"/>
  <c r="B23" i="6" a="1"/>
  <c r="B23" i="6" s="1"/>
  <c r="CX31" i="24" s="1"/>
  <c r="I74" i="13"/>
  <c r="N9" i="9" a="1"/>
  <c r="N9" i="9" s="1"/>
  <c r="AK9" i="9" a="1"/>
  <c r="AK9" i="9" s="1"/>
  <c r="B61" i="6" a="1"/>
  <c r="B61" i="6" s="1"/>
  <c r="CX69" i="24" s="1"/>
  <c r="E74" i="7"/>
  <c r="B64" i="6" a="1"/>
  <c r="B64" i="6" s="1"/>
  <c r="CX72" i="24" s="1"/>
  <c r="B62" i="6" a="1"/>
  <c r="B62" i="6" s="1"/>
  <c r="CX70" i="24" s="1"/>
  <c r="A16" i="7"/>
  <c r="B63" i="6" a="1"/>
  <c r="B63" i="6" s="1"/>
  <c r="CX71" i="24" s="1"/>
  <c r="B65" i="6" a="1"/>
  <c r="B65" i="6" s="1"/>
  <c r="CX73" i="24" s="1"/>
  <c r="I67" i="13"/>
  <c r="G9" i="9" a="1"/>
  <c r="G9" i="9" s="1"/>
  <c r="E67" i="7"/>
  <c r="A9" i="7"/>
  <c r="B30" i="6" a="1"/>
  <c r="B30" i="6" s="1"/>
  <c r="CX38" i="24" s="1"/>
  <c r="B28" i="6" a="1"/>
  <c r="B28" i="6" s="1"/>
  <c r="CX36" i="24" s="1"/>
  <c r="B26" i="6" a="1"/>
  <c r="B26" i="6" s="1"/>
  <c r="CX34" i="24" s="1"/>
  <c r="AD9" i="9" a="1"/>
  <c r="AD9" i="9" s="1"/>
  <c r="B29" i="6" a="1"/>
  <c r="B29" i="6" s="1"/>
  <c r="CX37" i="24" s="1"/>
  <c r="B27" i="6" a="1"/>
  <c r="B27" i="6" s="1"/>
  <c r="CX35" i="24" s="1"/>
  <c r="I68" i="13"/>
  <c r="A10" i="7"/>
  <c r="AE9" i="9" a="1"/>
  <c r="AE9" i="9" s="1"/>
  <c r="H9" i="9" a="1"/>
  <c r="H9" i="9" s="1"/>
  <c r="B35" i="6" a="1"/>
  <c r="B35" i="6" s="1"/>
  <c r="CX43" i="24" s="1"/>
  <c r="B33" i="6" a="1"/>
  <c r="B33" i="6" s="1"/>
  <c r="CX41" i="24" s="1"/>
  <c r="B31" i="6" a="1"/>
  <c r="B31" i="6" s="1"/>
  <c r="CX39" i="24" s="1"/>
  <c r="E68" i="7"/>
  <c r="B32" i="6" a="1"/>
  <c r="B32" i="6" s="1"/>
  <c r="CX40" i="24" s="1"/>
  <c r="B34" i="6" a="1"/>
  <c r="B34" i="6" s="1"/>
  <c r="CX42" i="24" s="1"/>
  <c r="I76" i="13"/>
  <c r="E76" i="7"/>
  <c r="A18" i="7"/>
  <c r="B75" i="6" a="1"/>
  <c r="B75" i="6" s="1"/>
  <c r="CX83" i="24" s="1"/>
  <c r="B73" i="6" a="1"/>
  <c r="B73" i="6" s="1"/>
  <c r="CX81" i="24" s="1"/>
  <c r="B71" i="6" a="1"/>
  <c r="B71" i="6" s="1"/>
  <c r="CX79" i="24" s="1"/>
  <c r="AM9" i="9" a="1"/>
  <c r="AM9" i="9" s="1"/>
  <c r="P9" i="9" a="1"/>
  <c r="P9" i="9" s="1"/>
  <c r="B74" i="6" a="1"/>
  <c r="B74" i="6" s="1"/>
  <c r="CX82" i="24" s="1"/>
  <c r="B72" i="6" a="1"/>
  <c r="B72" i="6" s="1"/>
  <c r="CX80" i="24" s="1"/>
  <c r="I8" i="2" a="1"/>
  <c r="I8" i="2" s="1"/>
  <c r="M8" i="2" a="1"/>
  <c r="M8" i="2" s="1"/>
  <c r="Q8" i="2" a="1"/>
  <c r="Q8" i="2" s="1"/>
  <c r="I64" i="13"/>
  <c r="AA9" i="9" a="1"/>
  <c r="AA9" i="9" s="1"/>
  <c r="D9" i="9" a="1"/>
  <c r="D9" i="9" s="1"/>
  <c r="E64" i="7"/>
  <c r="A6" i="7"/>
  <c r="B15" i="6" a="1"/>
  <c r="B15" i="6" s="1"/>
  <c r="CX23" i="24" s="1"/>
  <c r="B13" i="6" a="1"/>
  <c r="B13" i="6" s="1"/>
  <c r="CX21" i="24" s="1"/>
  <c r="B11" i="6" a="1"/>
  <c r="B11" i="6" s="1"/>
  <c r="CX19" i="24" s="1"/>
  <c r="B12" i="6" a="1"/>
  <c r="B12" i="6" s="1"/>
  <c r="CX20" i="24" s="1"/>
  <c r="B14" i="6" a="1"/>
  <c r="B14" i="6" s="1"/>
  <c r="CX22" i="24" s="1"/>
  <c r="I71" i="13"/>
  <c r="K9" i="9" a="1"/>
  <c r="K9" i="9" s="1"/>
  <c r="B50" i="6" a="1"/>
  <c r="B50" i="6" s="1"/>
  <c r="CX58" i="24" s="1"/>
  <c r="B48" i="6" a="1"/>
  <c r="B48" i="6" s="1"/>
  <c r="CX56" i="24" s="1"/>
  <c r="A13" i="7"/>
  <c r="B46" i="6" a="1"/>
  <c r="B46" i="6" s="1"/>
  <c r="CX54" i="24" s="1"/>
  <c r="E71" i="7"/>
  <c r="B49" i="6" a="1"/>
  <c r="B49" i="6" s="1"/>
  <c r="CX57" i="24" s="1"/>
  <c r="B47" i="6" a="1"/>
  <c r="B47" i="6" s="1"/>
  <c r="CX55" i="24" s="1"/>
  <c r="AH9" i="9" a="1"/>
  <c r="AH9" i="9" s="1"/>
  <c r="I72" i="13"/>
  <c r="E72" i="7"/>
  <c r="B55" i="6" a="1"/>
  <c r="B55" i="6" s="1"/>
  <c r="CX63" i="24" s="1"/>
  <c r="B53" i="6" a="1"/>
  <c r="B53" i="6" s="1"/>
  <c r="CX61" i="24" s="1"/>
  <c r="AI9" i="9" a="1"/>
  <c r="AI9" i="9" s="1"/>
  <c r="L9" i="9" a="1"/>
  <c r="L9" i="9" s="1"/>
  <c r="B51" i="6" a="1"/>
  <c r="B51" i="6" s="1"/>
  <c r="CX59" i="24" s="1"/>
  <c r="A14" i="7"/>
  <c r="B52" i="6" a="1"/>
  <c r="B52" i="6" s="1"/>
  <c r="CX60" i="24" s="1"/>
  <c r="B54" i="6" a="1"/>
  <c r="B54" i="6" s="1"/>
  <c r="CX62" i="24" s="1"/>
  <c r="I63" i="13"/>
  <c r="C9" i="9" a="1"/>
  <c r="C9" i="9" s="1"/>
  <c r="B10" i="6" a="1"/>
  <c r="B10" i="6" s="1"/>
  <c r="CX18" i="24" s="1"/>
  <c r="B8" i="6" a="1"/>
  <c r="B8" i="6" s="1"/>
  <c r="CX16" i="24" s="1"/>
  <c r="Z9" i="9" a="1"/>
  <c r="Z9" i="9" s="1"/>
  <c r="A5" i="7"/>
  <c r="E63" i="7"/>
  <c r="B6" i="6" a="1"/>
  <c r="B6" i="6" s="1"/>
  <c r="B9" i="6" a="1"/>
  <c r="B9" i="6" s="1"/>
  <c r="CX17" i="24" s="1"/>
  <c r="B7" i="6" a="1"/>
  <c r="B7" i="6" s="1"/>
  <c r="CX15" i="24" s="1"/>
  <c r="F8" i="2" a="1"/>
  <c r="F8" i="2" s="1"/>
  <c r="I3" i="5" a="1"/>
  <c r="I3" i="5" s="1"/>
  <c r="I77" i="13"/>
  <c r="B79" i="6" a="1"/>
  <c r="B79" i="6" s="1"/>
  <c r="CX87" i="24" s="1"/>
  <c r="B77" i="6" a="1"/>
  <c r="B77" i="6" s="1"/>
  <c r="CX85" i="24" s="1"/>
  <c r="A19" i="7"/>
  <c r="AN9" i="9" a="1"/>
  <c r="AN9" i="9" s="1"/>
  <c r="Q9" i="9" a="1"/>
  <c r="Q9" i="9" s="1"/>
  <c r="B80" i="6" a="1"/>
  <c r="B80" i="6" s="1"/>
  <c r="CX88" i="24" s="1"/>
  <c r="B78" i="6" a="1"/>
  <c r="B78" i="6" s="1"/>
  <c r="CX86" i="24" s="1"/>
  <c r="E77" i="7"/>
  <c r="B76" i="6" a="1"/>
  <c r="B76" i="6" s="1"/>
  <c r="CX84" i="24" s="1"/>
  <c r="Q3" i="5" a="1"/>
  <c r="Q3" i="5" s="1"/>
  <c r="I73" i="13"/>
  <c r="E73" i="7"/>
  <c r="A15" i="7"/>
  <c r="B59" i="6" a="1"/>
  <c r="B59" i="6" s="1"/>
  <c r="CX67" i="24" s="1"/>
  <c r="B57" i="6" a="1"/>
  <c r="B57" i="6" s="1"/>
  <c r="CX65" i="24" s="1"/>
  <c r="AJ9" i="9" a="1"/>
  <c r="AJ9" i="9" s="1"/>
  <c r="M9" i="9" a="1"/>
  <c r="M9" i="9" s="1"/>
  <c r="B60" i="6" a="1"/>
  <c r="B60" i="6" s="1"/>
  <c r="CX68" i="24" s="1"/>
  <c r="B58" i="6" a="1"/>
  <c r="B58" i="6" s="1"/>
  <c r="CX66" i="24" s="1"/>
  <c r="B56" i="6" a="1"/>
  <c r="B56" i="6" s="1"/>
  <c r="CX64" i="24" s="1"/>
  <c r="I70" i="13"/>
  <c r="J9" i="9" a="1"/>
  <c r="J9" i="9" s="1"/>
  <c r="A12" i="7"/>
  <c r="B41" i="6" a="1"/>
  <c r="B41" i="6" s="1"/>
  <c r="CX49" i="24" s="1"/>
  <c r="B44" i="6" a="1"/>
  <c r="B44" i="6" s="1"/>
  <c r="CX52" i="24" s="1"/>
  <c r="B42" i="6" a="1"/>
  <c r="B42" i="6" s="1"/>
  <c r="CX50" i="24" s="1"/>
  <c r="E70" i="7"/>
  <c r="AG9" i="9" a="1"/>
  <c r="AG9" i="9" s="1"/>
  <c r="B43" i="6" a="1"/>
  <c r="B43" i="6" s="1"/>
  <c r="CX51" i="24" s="1"/>
  <c r="B45" i="6" a="1"/>
  <c r="B45" i="6" s="1"/>
  <c r="CX53" i="24" s="1"/>
  <c r="F3" i="5" a="1"/>
  <c r="F3" i="5" s="1"/>
  <c r="J3" i="5" a="1"/>
  <c r="J3" i="5" s="1"/>
  <c r="N3" i="5" a="1"/>
  <c r="N3" i="5" s="1"/>
  <c r="I69" i="13"/>
  <c r="AF9" i="9" a="1"/>
  <c r="AF9" i="9" s="1"/>
  <c r="I9" i="9" a="1"/>
  <c r="I9" i="9" s="1"/>
  <c r="B39" i="6" a="1"/>
  <c r="B39" i="6" s="1"/>
  <c r="CX47" i="24" s="1"/>
  <c r="B37" i="6" a="1"/>
  <c r="B37" i="6" s="1"/>
  <c r="CX45" i="24" s="1"/>
  <c r="B40" i="6" a="1"/>
  <c r="B40" i="6" s="1"/>
  <c r="CX48" i="24" s="1"/>
  <c r="B38" i="6" a="1"/>
  <c r="B38" i="6" s="1"/>
  <c r="CX46" i="24" s="1"/>
  <c r="E69" i="7"/>
  <c r="A11" i="7"/>
  <c r="B36" i="6" a="1"/>
  <c r="B36" i="6" s="1"/>
  <c r="CX44" i="24" s="1"/>
  <c r="I75" i="13"/>
  <c r="O9" i="9" a="1"/>
  <c r="O9" i="9" s="1"/>
  <c r="AL9" i="9" a="1"/>
  <c r="AL9" i="9" s="1"/>
  <c r="E75" i="7"/>
  <c r="B70" i="6" a="1"/>
  <c r="B70" i="6" s="1"/>
  <c r="CX78" i="24" s="1"/>
  <c r="B68" i="6" a="1"/>
  <c r="B68" i="6" s="1"/>
  <c r="CX76" i="24" s="1"/>
  <c r="A17" i="7"/>
  <c r="B66" i="6" a="1"/>
  <c r="B66" i="6" s="1"/>
  <c r="CX74" i="24" s="1"/>
  <c r="B69" i="6" a="1"/>
  <c r="B69" i="6" s="1"/>
  <c r="CX77" i="24" s="1"/>
  <c r="B67" i="6" a="1"/>
  <c r="B67" i="6" s="1"/>
  <c r="CX75" i="24" s="1"/>
  <c r="L8" i="2" a="1"/>
  <c r="L8" i="2" s="1"/>
  <c r="P8" i="2" a="1"/>
  <c r="P8" i="2" s="1"/>
  <c r="T8" i="2" a="1"/>
  <c r="T8" i="2" s="1"/>
  <c r="G3" i="5" a="1"/>
  <c r="G3" i="5" s="1"/>
  <c r="K3" i="5" a="1"/>
  <c r="K3" i="5" s="1"/>
  <c r="O3" i="5" a="1"/>
  <c r="O3" i="5" s="1"/>
  <c r="S3" i="5" a="1"/>
  <c r="S3" i="5" s="1"/>
  <c r="I65" i="13"/>
  <c r="E65" i="7"/>
  <c r="E9" i="9" a="1"/>
  <c r="E9" i="9" s="1"/>
  <c r="A7" i="7"/>
  <c r="B19" i="6" a="1"/>
  <c r="B19" i="6" s="1"/>
  <c r="CX27" i="24" s="1"/>
  <c r="B17" i="6" a="1"/>
  <c r="B17" i="6" s="1"/>
  <c r="CX25" i="24" s="1"/>
  <c r="B20" i="6" a="1"/>
  <c r="B20" i="6" s="1"/>
  <c r="CX28" i="24" s="1"/>
  <c r="B18" i="6" a="1"/>
  <c r="B18" i="6" s="1"/>
  <c r="CX26" i="24" s="1"/>
  <c r="AB9" i="9" a="1"/>
  <c r="AB9" i="9" s="1"/>
  <c r="B16" i="6" a="1"/>
  <c r="B16" i="6" s="1"/>
  <c r="CX24" i="24" s="1"/>
  <c r="H8" i="2" a="1"/>
  <c r="H8" i="2" s="1"/>
  <c r="N72" i="8"/>
  <c r="N70" i="8"/>
  <c r="F70" i="8"/>
  <c r="J71" i="8"/>
  <c r="J70" i="8"/>
  <c r="D7" i="19"/>
  <c r="Q71" i="8"/>
  <c r="Q70" i="8"/>
  <c r="D6" i="19"/>
  <c r="BT9" i="21"/>
  <c r="F106" i="11" a="1"/>
  <c r="F106" i="11" s="1"/>
  <c r="CT9" i="21"/>
  <c r="F132" i="11" a="1"/>
  <c r="F132" i="11" s="1"/>
  <c r="F114" i="11" a="1"/>
  <c r="F114" i="11" s="1"/>
  <c r="D70" i="8"/>
  <c r="E70" i="8"/>
  <c r="K71" i="8"/>
  <c r="K70" i="8"/>
  <c r="L71" i="8"/>
  <c r="L70" i="8"/>
  <c r="M70" i="8"/>
  <c r="G72" i="8"/>
  <c r="G70" i="8"/>
  <c r="H70" i="8"/>
  <c r="B71" i="8"/>
  <c r="B70" i="8"/>
  <c r="I70" i="8"/>
  <c r="O71" i="8"/>
  <c r="O70" i="8"/>
  <c r="C72" i="8"/>
  <c r="C70" i="8"/>
  <c r="P70" i="8"/>
  <c r="AA1" i="13" a="1"/>
  <c r="AA1" i="13" s="1"/>
  <c r="AX1" i="13" a="1"/>
  <c r="AX1" i="13" s="1"/>
  <c r="BU1" i="13" a="1"/>
  <c r="BU1" i="13" s="1"/>
  <c r="W1" i="13" a="1"/>
  <c r="W1" i="13" s="1"/>
  <c r="AT1" i="13" a="1"/>
  <c r="AT1" i="13" s="1"/>
  <c r="CR1" i="13" a="1"/>
  <c r="CR1" i="13" s="1"/>
  <c r="X1" i="13" a="1"/>
  <c r="X1" i="13" s="1"/>
  <c r="AU1" i="13" a="1"/>
  <c r="AU1" i="13" s="1"/>
  <c r="BR1" i="13" a="1"/>
  <c r="BR1" i="13" s="1"/>
  <c r="Y1" i="13" a="1"/>
  <c r="Y1" i="13" s="1"/>
  <c r="BW1" i="13" a="1"/>
  <c r="BW1" i="13" s="1"/>
  <c r="CT1" i="13" a="1"/>
  <c r="CT1" i="13" s="1"/>
  <c r="BS1" i="13" a="1"/>
  <c r="BS1" i="13" s="1"/>
  <c r="CP1" i="13" a="1"/>
  <c r="CP1" i="13" s="1"/>
  <c r="BS9" i="21"/>
  <c r="AU9" i="21"/>
  <c r="BK9" i="21"/>
  <c r="BY9" i="21"/>
  <c r="J9" i="21"/>
  <c r="U9" i="21"/>
  <c r="Z9" i="21"/>
  <c r="AK9" i="21"/>
  <c r="BL9" i="21"/>
  <c r="CD9" i="21"/>
  <c r="AB9" i="21"/>
  <c r="AG9" i="21"/>
  <c r="BV9" i="21"/>
  <c r="CW9" i="21"/>
  <c r="CA9" i="21"/>
  <c r="H9" i="21"/>
  <c r="M9" i="21"/>
  <c r="R9" i="21"/>
  <c r="X9" i="21"/>
  <c r="H142" i="21"/>
  <c r="F145" i="21"/>
  <c r="BR145" i="21"/>
  <c r="CH145" i="21"/>
  <c r="AU142" i="21"/>
  <c r="CF142" i="21"/>
  <c r="CN145" i="21"/>
  <c r="T142" i="21"/>
  <c r="AL145" i="21"/>
  <c r="BH145" i="21"/>
  <c r="BW145" i="21"/>
  <c r="BC142" i="21"/>
  <c r="I6" i="13"/>
  <c r="A150" i="21"/>
  <c r="A14" i="21"/>
  <c r="E7" i="7"/>
  <c r="CI9" i="21"/>
  <c r="F121" i="11" a="1"/>
  <c r="F121" i="11" s="1"/>
  <c r="CK9" i="21"/>
  <c r="F123" i="11" a="1"/>
  <c r="F123" i="11" s="1"/>
  <c r="CQ9" i="21"/>
  <c r="F129" i="11" a="1"/>
  <c r="F129" i="11" s="1"/>
  <c r="I5" i="13"/>
  <c r="A149" i="21"/>
  <c r="A13" i="21"/>
  <c r="B63" i="21" a="1"/>
  <c r="B63" i="21" s="1"/>
  <c r="B62" i="21" a="1"/>
  <c r="B62" i="21" s="1"/>
  <c r="B60" i="21" a="1"/>
  <c r="B60" i="21" s="1"/>
  <c r="B64" i="21" a="1"/>
  <c r="B64" i="21" s="1"/>
  <c r="B59" i="21" a="1"/>
  <c r="B59" i="21" s="1"/>
  <c r="B51" i="21" a="1"/>
  <c r="B51" i="21" s="1"/>
  <c r="B43" i="21" a="1"/>
  <c r="B43" i="21" s="1"/>
  <c r="B35" i="21" a="1"/>
  <c r="B35" i="21" s="1"/>
  <c r="B58" i="21" a="1"/>
  <c r="B58" i="21" s="1"/>
  <c r="B50" i="21" a="1"/>
  <c r="B50" i="21" s="1"/>
  <c r="B57" i="21" a="1"/>
  <c r="B57" i="21" s="1"/>
  <c r="B49" i="21" a="1"/>
  <c r="B49" i="21" s="1"/>
  <c r="B41" i="21" a="1"/>
  <c r="B41" i="21" s="1"/>
  <c r="B33" i="21" a="1"/>
  <c r="B33" i="21" s="1"/>
  <c r="B56" i="21" a="1"/>
  <c r="B56" i="21" s="1"/>
  <c r="B48" i="21" a="1"/>
  <c r="B48" i="21" s="1"/>
  <c r="B40" i="21" a="1"/>
  <c r="B40" i="21" s="1"/>
  <c r="B55" i="21" a="1"/>
  <c r="B55" i="21" s="1"/>
  <c r="B47" i="21" a="1"/>
  <c r="B47" i="21" s="1"/>
  <c r="B39" i="21" a="1"/>
  <c r="B39" i="21" s="1"/>
  <c r="B54" i="21" a="1"/>
  <c r="B54" i="21" s="1"/>
  <c r="B46" i="21" a="1"/>
  <c r="B46" i="21" s="1"/>
  <c r="B53" i="21" a="1"/>
  <c r="B53" i="21" s="1"/>
  <c r="B45" i="21" a="1"/>
  <c r="B45" i="21" s="1"/>
  <c r="B37" i="21" a="1"/>
  <c r="B37" i="21" s="1"/>
  <c r="B61" i="21" a="1"/>
  <c r="B61" i="21" s="1"/>
  <c r="B52" i="21" a="1"/>
  <c r="B52" i="21" s="1"/>
  <c r="B44" i="21" a="1"/>
  <c r="B44" i="21" s="1"/>
  <c r="B27" i="21" a="1"/>
  <c r="B27" i="21" s="1"/>
  <c r="B42" i="21" a="1"/>
  <c r="B42" i="21" s="1"/>
  <c r="B26" i="21" a="1"/>
  <c r="B26" i="21" s="1"/>
  <c r="B18" i="21" a="1"/>
  <c r="B18" i="21" s="1"/>
  <c r="B25" i="21" a="1"/>
  <c r="B25" i="21" s="1"/>
  <c r="B17" i="21" a="1"/>
  <c r="B17" i="21" s="1"/>
  <c r="B36" i="21" a="1"/>
  <c r="B36" i="21" s="1"/>
  <c r="B32" i="21" a="1"/>
  <c r="B32" i="21" s="1"/>
  <c r="B24" i="21" a="1"/>
  <c r="B24" i="21" s="1"/>
  <c r="B16" i="21" a="1"/>
  <c r="B16" i="21" s="1"/>
  <c r="B31" i="21" a="1"/>
  <c r="B31" i="21" s="1"/>
  <c r="B23" i="21" a="1"/>
  <c r="B23" i="21" s="1"/>
  <c r="B15" i="21" a="1"/>
  <c r="B15" i="21" s="1"/>
  <c r="B30" i="21" a="1"/>
  <c r="B30" i="21" s="1"/>
  <c r="B22" i="21" a="1"/>
  <c r="B22" i="21" s="1"/>
  <c r="B14" i="21" a="1"/>
  <c r="B14" i="21" s="1"/>
  <c r="B34" i="21" a="1"/>
  <c r="B34" i="21" s="1"/>
  <c r="B29" i="21" a="1"/>
  <c r="B29" i="21" s="1"/>
  <c r="B21" i="21" a="1"/>
  <c r="B21" i="21" s="1"/>
  <c r="B38" i="21" a="1"/>
  <c r="B38" i="21" s="1"/>
  <c r="B28" i="21" a="1"/>
  <c r="B28" i="21" s="1"/>
  <c r="B20" i="21" a="1"/>
  <c r="B20" i="21" s="1"/>
  <c r="B13" i="21" a="1"/>
  <c r="B13" i="21" s="1"/>
  <c r="B19" i="21" a="1"/>
  <c r="B19" i="21" s="1"/>
  <c r="F133" i="11" a="1"/>
  <c r="F133" i="11" s="1"/>
  <c r="N9" i="21"/>
  <c r="AD9" i="21"/>
  <c r="AI9" i="21"/>
  <c r="AO9" i="21"/>
  <c r="BZ9" i="21"/>
  <c r="AY9" i="21"/>
  <c r="B142" i="21"/>
  <c r="J145" i="21"/>
  <c r="R142" i="21"/>
  <c r="Z145" i="21"/>
  <c r="AP145" i="21"/>
  <c r="AP142" i="21"/>
  <c r="AX142" i="21"/>
  <c r="BF142" i="21"/>
  <c r="BV142" i="21"/>
  <c r="CL145" i="21"/>
  <c r="CL142" i="21"/>
  <c r="CT145" i="21"/>
  <c r="AI145" i="21"/>
  <c r="AY142" i="21"/>
  <c r="BO142" i="21"/>
  <c r="BO145" i="21"/>
  <c r="CU142" i="21"/>
  <c r="AF145" i="21"/>
  <c r="AR145" i="21"/>
  <c r="CR145" i="21"/>
  <c r="D145" i="21"/>
  <c r="AJ145" i="21"/>
  <c r="AV145" i="21"/>
  <c r="CB145" i="21"/>
  <c r="I142" i="21"/>
  <c r="Q145" i="21"/>
  <c r="Q142" i="21"/>
  <c r="Y145" i="21"/>
  <c r="AO145" i="21"/>
  <c r="AO142" i="21"/>
  <c r="AW142" i="21"/>
  <c r="BM142" i="21"/>
  <c r="CC145" i="21"/>
  <c r="B196" i="25" l="1" a="1"/>
  <c r="B196" i="25" s="1"/>
  <c r="B140" i="25" a="1"/>
  <c r="B140" i="25" s="1"/>
  <c r="B176" i="25" a="1"/>
  <c r="B176" i="25" s="1"/>
  <c r="B158" i="25" a="1"/>
  <c r="B158" i="25" s="1"/>
  <c r="B199" i="25" a="1"/>
  <c r="B199" i="25" s="1"/>
  <c r="B197" i="25" a="1"/>
  <c r="B197" i="25" s="1"/>
  <c r="B200" i="25" a="1"/>
  <c r="B200" i="25" s="1"/>
  <c r="B179" i="25" a="1"/>
  <c r="B179" i="25" s="1"/>
  <c r="B191" i="25" a="1"/>
  <c r="B191" i="25" s="1"/>
  <c r="C11" i="25" a="1"/>
  <c r="C11" i="25" s="1"/>
  <c r="C73" i="25" a="1"/>
  <c r="C73" i="25" s="1"/>
  <c r="C10" i="25" a="1"/>
  <c r="C10" i="25" s="1"/>
  <c r="C64" i="25" a="1"/>
  <c r="C64" i="25" s="1"/>
  <c r="C63" i="25" a="1"/>
  <c r="C63" i="25" s="1"/>
  <c r="C23" i="25" a="1"/>
  <c r="C23" i="25" s="1"/>
  <c r="C61" i="25" a="1"/>
  <c r="C61" i="25" s="1"/>
  <c r="C45" i="25" a="1"/>
  <c r="C45" i="25" s="1"/>
  <c r="C83" i="25" a="1"/>
  <c r="C83" i="25" s="1"/>
  <c r="C36" i="25" a="1"/>
  <c r="C36" i="25" s="1"/>
  <c r="C53" i="25" a="1"/>
  <c r="C53" i="25" s="1"/>
  <c r="B172" i="25" a="1"/>
  <c r="B172" i="25" s="1"/>
  <c r="B145" i="25" a="1"/>
  <c r="B145" i="25" s="1"/>
  <c r="B146" i="25" a="1"/>
  <c r="B146" i="25" s="1"/>
  <c r="B139" i="25" a="1"/>
  <c r="B139" i="25" s="1"/>
  <c r="B156" i="25" a="1"/>
  <c r="B156" i="25" s="1"/>
  <c r="B138" i="25" a="1"/>
  <c r="B138" i="25" s="1"/>
  <c r="B131" i="25" a="1"/>
  <c r="B131" i="25" s="1"/>
  <c r="B148" i="25" a="1"/>
  <c r="B148" i="25" s="1"/>
  <c r="B202" i="25" a="1"/>
  <c r="B202" i="25" s="1"/>
  <c r="C76" i="25" a="1"/>
  <c r="C76" i="25" s="1"/>
  <c r="C66" i="25" a="1"/>
  <c r="C66" i="25" s="1"/>
  <c r="C65" i="25" a="1"/>
  <c r="C65" i="25" s="1"/>
  <c r="C56" i="25" a="1"/>
  <c r="C56" i="25" s="1"/>
  <c r="C55" i="25" a="1"/>
  <c r="C55" i="25" s="1"/>
  <c r="C62" i="25" a="1"/>
  <c r="C62" i="25" s="1"/>
  <c r="C15" i="25" a="1"/>
  <c r="C15" i="25" s="1"/>
  <c r="C37" i="25" a="1"/>
  <c r="C37" i="25" s="1"/>
  <c r="C28" i="25" a="1"/>
  <c r="C28" i="25" s="1"/>
  <c r="C68" i="25" a="1"/>
  <c r="C68" i="25" s="1"/>
  <c r="C58" i="25" a="1"/>
  <c r="C58" i="25" s="1"/>
  <c r="C57" i="25" a="1"/>
  <c r="C57" i="25" s="1"/>
  <c r="C49" i="25" a="1"/>
  <c r="C49" i="25" s="1"/>
  <c r="C103" i="25" a="1"/>
  <c r="C103" i="25" s="1"/>
  <c r="C48" i="25" a="1"/>
  <c r="C48" i="25" s="1"/>
  <c r="C54" i="25" a="1"/>
  <c r="C54" i="25" s="1"/>
  <c r="C7" i="25" a="1"/>
  <c r="C7" i="25" s="1"/>
  <c r="C93" i="25" a="1"/>
  <c r="C93" i="25" s="1"/>
  <c r="C46" i="25" a="1"/>
  <c r="C46" i="25" s="1"/>
  <c r="C29" i="25" a="1"/>
  <c r="C29" i="25" s="1"/>
  <c r="B149" i="25" a="1"/>
  <c r="B149" i="25" s="1"/>
  <c r="B183" i="25" a="1"/>
  <c r="B183" i="25" s="1"/>
  <c r="B164" i="25" a="1"/>
  <c r="B164" i="25" s="1"/>
  <c r="B173" i="25" a="1"/>
  <c r="B173" i="25" s="1"/>
  <c r="B182" i="25" a="1"/>
  <c r="B182" i="25" s="1"/>
  <c r="B167" i="25" a="1"/>
  <c r="B167" i="25" s="1"/>
  <c r="B165" i="25" a="1"/>
  <c r="B165" i="25" s="1"/>
  <c r="B170" i="25" a="1"/>
  <c r="B170" i="25" s="1"/>
  <c r="B159" i="25" a="1"/>
  <c r="B159" i="25" s="1"/>
  <c r="B144" i="25" a="1"/>
  <c r="B144" i="25" s="1"/>
  <c r="C51" i="25" a="1"/>
  <c r="C51" i="25" s="1"/>
  <c r="C50" i="25" a="1"/>
  <c r="C50" i="25" s="1"/>
  <c r="C104" i="25" a="1"/>
  <c r="C104" i="25" s="1"/>
  <c r="C41" i="25" a="1"/>
  <c r="C41" i="25" s="1"/>
  <c r="C95" i="25" a="1"/>
  <c r="C95" i="25" s="1"/>
  <c r="C40" i="25" a="1"/>
  <c r="C40" i="25" s="1"/>
  <c r="C94" i="25" a="1"/>
  <c r="C94" i="25" s="1"/>
  <c r="C47" i="25" a="1"/>
  <c r="C47" i="25" s="1"/>
  <c r="C38" i="25" a="1"/>
  <c r="C38" i="25" s="1"/>
  <c r="C21" i="25" a="1"/>
  <c r="C21" i="25" s="1"/>
  <c r="C67" i="25" a="1"/>
  <c r="C67" i="25" s="1"/>
  <c r="C20" i="25" a="1"/>
  <c r="C20" i="25" s="1"/>
  <c r="B162" i="25" a="1"/>
  <c r="B162" i="25" s="1"/>
  <c r="B151" i="25" a="1"/>
  <c r="B151" i="25" s="1"/>
  <c r="B132" i="25" a="1"/>
  <c r="B132" i="25" s="1"/>
  <c r="B141" i="25" a="1"/>
  <c r="B141" i="25" s="1"/>
  <c r="B142" i="25" a="1"/>
  <c r="B142" i="25" s="1"/>
  <c r="B135" i="25" a="1"/>
  <c r="B135" i="25" s="1"/>
  <c r="B133" i="25" a="1"/>
  <c r="B133" i="25" s="1"/>
  <c r="B134" i="25" a="1"/>
  <c r="B134" i="25" s="1"/>
  <c r="B181" i="25" a="1"/>
  <c r="B181" i="25" s="1"/>
  <c r="B187" i="25" a="1"/>
  <c r="B187" i="25" s="1"/>
  <c r="BG9" i="21"/>
  <c r="C43" i="25" a="1"/>
  <c r="C43" i="25" s="1"/>
  <c r="C42" i="25" a="1"/>
  <c r="C42" i="25" s="1"/>
  <c r="C96" i="25" a="1"/>
  <c r="C96" i="25" s="1"/>
  <c r="C33" i="25" a="1"/>
  <c r="C33" i="25" s="1"/>
  <c r="C32" i="25" a="1"/>
  <c r="C32" i="25" s="1"/>
  <c r="C86" i="25" a="1"/>
  <c r="C86" i="25" s="1"/>
  <c r="C77" i="25" a="1"/>
  <c r="C77" i="25" s="1"/>
  <c r="C30" i="25" a="1"/>
  <c r="C30" i="25" s="1"/>
  <c r="C100" i="25" a="1"/>
  <c r="C100" i="25" s="1"/>
  <c r="C13" i="25" a="1"/>
  <c r="C13" i="25" s="1"/>
  <c r="C59" i="25" a="1"/>
  <c r="C59" i="25" s="1"/>
  <c r="C12" i="25" a="1"/>
  <c r="C12" i="25" s="1"/>
  <c r="B194" i="25" a="1"/>
  <c r="B194" i="25" s="1"/>
  <c r="B136" i="25" a="1"/>
  <c r="B136" i="25" s="1"/>
  <c r="B175" i="25" a="1"/>
  <c r="B175" i="25" s="1"/>
  <c r="B192" i="25" a="1"/>
  <c r="B192" i="25" s="1"/>
  <c r="B201" i="25" a="1"/>
  <c r="B201" i="25" s="1"/>
  <c r="B154" i="25" a="1"/>
  <c r="B154" i="25" s="1"/>
  <c r="B184" i="25" a="1"/>
  <c r="B184" i="25" s="1"/>
  <c r="B193" i="25" a="1"/>
  <c r="B193" i="25" s="1"/>
  <c r="B166" i="25" a="1"/>
  <c r="B166" i="25" s="1"/>
  <c r="B155" i="25" a="1"/>
  <c r="B155" i="25" s="1"/>
  <c r="C35" i="25" a="1"/>
  <c r="C35" i="25" s="1"/>
  <c r="C97" i="25" a="1"/>
  <c r="C97" i="25" s="1"/>
  <c r="C34" i="25" a="1"/>
  <c r="C34" i="25" s="1"/>
  <c r="C88" i="25" a="1"/>
  <c r="C88" i="25" s="1"/>
  <c r="C25" i="25" a="1"/>
  <c r="C25" i="25" s="1"/>
  <c r="C87" i="25" a="1"/>
  <c r="C87" i="25" s="1"/>
  <c r="C24" i="25" a="1"/>
  <c r="C24" i="25" s="1"/>
  <c r="C39" i="25" a="1"/>
  <c r="C39" i="25" s="1"/>
  <c r="C22" i="25" a="1"/>
  <c r="C22" i="25" s="1"/>
  <c r="C99" i="25" a="1"/>
  <c r="C99" i="25" s="1"/>
  <c r="C52" i="25" a="1"/>
  <c r="C52" i="25" s="1"/>
  <c r="B185" i="25" a="1"/>
  <c r="B185" i="25" s="1"/>
  <c r="B150" i="25" a="1"/>
  <c r="B150" i="25" s="1"/>
  <c r="B143" i="25" a="1"/>
  <c r="B143" i="25" s="1"/>
  <c r="B160" i="25" a="1"/>
  <c r="B160" i="25" s="1"/>
  <c r="B169" i="25" a="1"/>
  <c r="B169" i="25" s="1"/>
  <c r="B186" i="25" a="1"/>
  <c r="B186" i="25" s="1"/>
  <c r="B152" i="25" a="1"/>
  <c r="B152" i="25" s="1"/>
  <c r="B161" i="25" a="1"/>
  <c r="B161" i="25" s="1"/>
  <c r="B130" i="25" a="1"/>
  <c r="B130" i="25" s="1"/>
  <c r="C27" i="25" a="1"/>
  <c r="C27" i="25" s="1"/>
  <c r="C89" i="25" a="1"/>
  <c r="C89" i="25" s="1"/>
  <c r="C26" i="25" a="1"/>
  <c r="C26" i="25" s="1"/>
  <c r="C80" i="25" a="1"/>
  <c r="C80" i="25" s="1"/>
  <c r="C17" i="25" a="1"/>
  <c r="C17" i="25" s="1"/>
  <c r="C79" i="25" a="1"/>
  <c r="C79" i="25" s="1"/>
  <c r="C16" i="25" a="1"/>
  <c r="C16" i="25" s="1"/>
  <c r="C78" i="25" a="1"/>
  <c r="C78" i="25" s="1"/>
  <c r="C69" i="25" a="1"/>
  <c r="C69" i="25" s="1"/>
  <c r="C14" i="25" a="1"/>
  <c r="C14" i="25" s="1"/>
  <c r="C60" i="25" a="1"/>
  <c r="C60" i="25" s="1"/>
  <c r="C44" i="25" a="1"/>
  <c r="C44" i="25" s="1"/>
  <c r="B153" i="25" a="1"/>
  <c r="B153" i="25" s="1"/>
  <c r="B178" i="25" a="1"/>
  <c r="B178" i="25" s="1"/>
  <c r="B168" i="25" a="1"/>
  <c r="B168" i="25" s="1"/>
  <c r="B128" i="25" a="1"/>
  <c r="B128" i="25" s="1"/>
  <c r="B137" i="25" a="1"/>
  <c r="B137" i="25" s="1"/>
  <c r="B147" i="25" a="1"/>
  <c r="B147" i="25" s="1"/>
  <c r="B195" i="25" a="1"/>
  <c r="B195" i="25" s="1"/>
  <c r="B129" i="25" a="1"/>
  <c r="B129" i="25" s="1"/>
  <c r="B189" i="25" a="1"/>
  <c r="B189" i="25" s="1"/>
  <c r="C19" i="25" a="1"/>
  <c r="C19" i="25" s="1"/>
  <c r="C81" i="25" a="1"/>
  <c r="C81" i="25" s="1"/>
  <c r="C18" i="25" a="1"/>
  <c r="C18" i="25" s="1"/>
  <c r="C72" i="25" a="1"/>
  <c r="C72" i="25" s="1"/>
  <c r="C9" i="25" a="1"/>
  <c r="C9" i="25" s="1"/>
  <c r="C71" i="25" a="1"/>
  <c r="C71" i="25" s="1"/>
  <c r="C8" i="25" a="1"/>
  <c r="C8" i="25" s="1"/>
  <c r="C70" i="25" a="1"/>
  <c r="C70" i="25" s="1"/>
  <c r="C31" i="25" a="1"/>
  <c r="C31" i="25" s="1"/>
  <c r="C6" i="25" a="1"/>
  <c r="C6" i="25" s="1"/>
  <c r="C91" i="25" a="1"/>
  <c r="C91" i="25" s="1"/>
  <c r="B198" i="25" a="1"/>
  <c r="B198" i="25" s="1"/>
  <c r="B177" i="25" a="1"/>
  <c r="B177" i="25" s="1"/>
  <c r="B190" i="25" a="1"/>
  <c r="B190" i="25" s="1"/>
  <c r="B171" i="25" a="1"/>
  <c r="B171" i="25" s="1"/>
  <c r="B188" i="25" a="1"/>
  <c r="B188" i="25" s="1"/>
  <c r="B174" i="25" a="1"/>
  <c r="B174" i="25" s="1"/>
  <c r="B163" i="25" a="1"/>
  <c r="B163" i="25" s="1"/>
  <c r="B180" i="25" a="1"/>
  <c r="B180" i="25" s="1"/>
  <c r="C84" i="25" a="1"/>
  <c r="C84" i="25" s="1"/>
  <c r="DE2" i="25"/>
  <c r="DF2" i="25"/>
  <c r="DG2" i="25"/>
  <c r="DN2" i="25"/>
  <c r="DH2" i="25"/>
  <c r="H51" i="20"/>
  <c r="H35" i="20"/>
  <c r="H19" i="20"/>
  <c r="H3" i="20"/>
  <c r="H46" i="20"/>
  <c r="H30" i="20"/>
  <c r="H14" i="20"/>
  <c r="H47" i="20"/>
  <c r="H31" i="20"/>
  <c r="H15" i="20"/>
  <c r="H2" i="20"/>
  <c r="H42" i="20"/>
  <c r="H26" i="20"/>
  <c r="H10" i="20"/>
  <c r="H45" i="20"/>
  <c r="H29" i="20"/>
  <c r="H13" i="20"/>
  <c r="H40" i="20"/>
  <c r="H24" i="20"/>
  <c r="H8" i="20"/>
  <c r="H43" i="20"/>
  <c r="H27" i="20"/>
  <c r="H11" i="20"/>
  <c r="H54" i="20"/>
  <c r="I54" i="20" s="1"/>
  <c r="H38" i="20"/>
  <c r="H22" i="20"/>
  <c r="H6" i="20"/>
  <c r="H41" i="20"/>
  <c r="H25" i="20"/>
  <c r="H9" i="20"/>
  <c r="H52" i="20"/>
  <c r="H36" i="20"/>
  <c r="H20" i="20"/>
  <c r="H4" i="20"/>
  <c r="H39" i="20"/>
  <c r="H23" i="20"/>
  <c r="H7" i="20"/>
  <c r="H50" i="20"/>
  <c r="H34" i="20"/>
  <c r="H18" i="20"/>
  <c r="H53" i="20"/>
  <c r="H37" i="20"/>
  <c r="H21" i="20"/>
  <c r="H5" i="20"/>
  <c r="H48" i="20"/>
  <c r="H32" i="20"/>
  <c r="H16" i="20"/>
  <c r="G43" i="20"/>
  <c r="O13" i="14"/>
  <c r="J72" i="8" s="1"/>
  <c r="L11" i="14"/>
  <c r="O11" i="14"/>
  <c r="H72" i="8" s="1"/>
  <c r="L9" i="21"/>
  <c r="O9" i="21"/>
  <c r="CP9" i="21"/>
  <c r="BA9" i="21"/>
  <c r="AT9" i="21"/>
  <c r="F134" i="11" a="1"/>
  <c r="F134" i="11" s="1"/>
  <c r="F126" i="11" a="1"/>
  <c r="F126" i="11" s="1"/>
  <c r="CG9" i="21"/>
  <c r="F122" i="11" a="1"/>
  <c r="F122" i="11" s="1"/>
  <c r="AN9" i="21"/>
  <c r="CE9" i="21"/>
  <c r="I9" i="21"/>
  <c r="AV9" i="21"/>
  <c r="BC9" i="21"/>
  <c r="AQ9" i="21"/>
  <c r="W9" i="21"/>
  <c r="K9" i="21"/>
  <c r="BW9" i="21"/>
  <c r="BP9" i="21"/>
  <c r="F127" i="11" a="1"/>
  <c r="F127" i="11" s="1"/>
  <c r="AM9" i="21"/>
  <c r="F9" i="21"/>
  <c r="AA9" i="21"/>
  <c r="BJ9" i="21"/>
  <c r="S9" i="21"/>
  <c r="AW9" i="21"/>
  <c r="P9" i="21"/>
  <c r="V9" i="21"/>
  <c r="AR9" i="21"/>
  <c r="E9" i="21"/>
  <c r="AH9" i="21"/>
  <c r="AC9" i="21"/>
  <c r="R5" i="14"/>
  <c r="CX14" i="24"/>
  <c r="B145" i="21"/>
  <c r="B198" i="21" s="1" a="1"/>
  <c r="B198" i="21" s="1"/>
  <c r="BI9" i="21"/>
  <c r="T9" i="21"/>
  <c r="BM9" i="21"/>
  <c r="BN9" i="21"/>
  <c r="F131" i="11" a="1"/>
  <c r="F131" i="11" s="1"/>
  <c r="F120" i="11" a="1"/>
  <c r="F120" i="11" s="1"/>
  <c r="F115" i="11" a="1"/>
  <c r="F115" i="11" s="1"/>
  <c r="BF9" i="21"/>
  <c r="I145" i="21"/>
  <c r="M145" i="21"/>
  <c r="G145" i="21"/>
  <c r="B190" i="21" a="1"/>
  <c r="B190" i="21" s="1"/>
  <c r="B170" i="21" a="1"/>
  <c r="B170" i="21" s="1"/>
  <c r="B168" i="21" a="1"/>
  <c r="B168" i="21" s="1"/>
  <c r="B154" i="21" a="1"/>
  <c r="B154" i="21" s="1"/>
  <c r="B186" i="21" a="1"/>
  <c r="B186" i="21" s="1"/>
  <c r="B184" i="21" a="1"/>
  <c r="B184" i="21" s="1"/>
  <c r="B164" i="21" a="1"/>
  <c r="B164" i="21" s="1"/>
  <c r="B199" i="21" a="1"/>
  <c r="B199" i="21" s="1"/>
  <c r="B197" i="21" a="1"/>
  <c r="B197" i="21" s="1"/>
  <c r="B195" i="21" a="1"/>
  <c r="B195" i="21" s="1"/>
  <c r="B193" i="21" a="1"/>
  <c r="B193" i="21" s="1"/>
  <c r="B191" i="21" a="1"/>
  <c r="B191" i="21" s="1"/>
  <c r="B189" i="21" a="1"/>
  <c r="B189" i="21" s="1"/>
  <c r="B187" i="21" a="1"/>
  <c r="B187" i="21" s="1"/>
  <c r="B185" i="21" a="1"/>
  <c r="B185" i="21" s="1"/>
  <c r="B183" i="21" a="1"/>
  <c r="B183" i="21" s="1"/>
  <c r="B181" i="21" a="1"/>
  <c r="B181" i="21" s="1"/>
  <c r="B179" i="21" a="1"/>
  <c r="B179" i="21" s="1"/>
  <c r="B177" i="21" a="1"/>
  <c r="B177" i="21" s="1"/>
  <c r="B175" i="21" a="1"/>
  <c r="B175" i="21" s="1"/>
  <c r="B173" i="21" a="1"/>
  <c r="B173" i="21" s="1"/>
  <c r="B171" i="21" a="1"/>
  <c r="B171" i="21" s="1"/>
  <c r="B169" i="21" a="1"/>
  <c r="B169" i="21" s="1"/>
  <c r="B167" i="21" a="1"/>
  <c r="B167" i="21" s="1"/>
  <c r="B165" i="21" a="1"/>
  <c r="B165" i="21" s="1"/>
  <c r="B163" i="21" a="1"/>
  <c r="B163" i="21" s="1"/>
  <c r="B161" i="21" a="1"/>
  <c r="B161" i="21" s="1"/>
  <c r="B159" i="21" a="1"/>
  <c r="B159" i="21" s="1"/>
  <c r="B157" i="21" a="1"/>
  <c r="B157" i="21" s="1"/>
  <c r="B155" i="21" a="1"/>
  <c r="B155" i="21" s="1"/>
  <c r="B153" i="21" a="1"/>
  <c r="B153" i="21" s="1"/>
  <c r="B151" i="21" a="1"/>
  <c r="B151" i="21" s="1"/>
  <c r="B149" i="21" a="1"/>
  <c r="B149" i="21" s="1"/>
  <c r="B194" i="21" a="1"/>
  <c r="B194" i="21" s="1"/>
  <c r="B180" i="21" a="1"/>
  <c r="B180" i="21" s="1"/>
  <c r="B152" i="21" a="1"/>
  <c r="B152" i="21" s="1"/>
  <c r="B178" i="21" a="1"/>
  <c r="B178" i="21" s="1"/>
  <c r="B162" i="21" a="1"/>
  <c r="B162" i="21" s="1"/>
  <c r="B192" i="21" a="1"/>
  <c r="B192" i="21" s="1"/>
  <c r="B188" i="21" a="1"/>
  <c r="B188" i="21" s="1"/>
  <c r="B172" i="21" a="1"/>
  <c r="B172" i="21" s="1"/>
  <c r="B160" i="21" a="1"/>
  <c r="B160" i="21" s="1"/>
  <c r="B150" i="21" a="1"/>
  <c r="B150" i="21" s="1"/>
  <c r="B200" i="21" a="1"/>
  <c r="B200" i="21" s="1"/>
  <c r="B196" i="21" a="1"/>
  <c r="B196" i="21" s="1"/>
  <c r="B174" i="21" a="1"/>
  <c r="B174" i="21" s="1"/>
  <c r="B158" i="21" a="1"/>
  <c r="B158" i="21" s="1"/>
  <c r="B182" i="21" a="1"/>
  <c r="B182" i="21" s="1"/>
  <c r="B176" i="21" a="1"/>
  <c r="B176" i="21" s="1"/>
  <c r="B166" i="21" a="1"/>
  <c r="B166" i="21" s="1"/>
  <c r="B156" i="21" a="1"/>
  <c r="B156" i="21" s="1"/>
  <c r="L145" i="21"/>
  <c r="E145" i="21"/>
  <c r="K145" i="21"/>
  <c r="C145" i="21"/>
  <c r="Y9" i="21"/>
  <c r="BD9" i="21"/>
  <c r="CF9" i="21"/>
  <c r="AE9" i="21"/>
  <c r="F130" i="11" a="1"/>
  <c r="F130" i="11" s="1"/>
  <c r="F125" i="11" a="1"/>
  <c r="F125" i="11" s="1"/>
  <c r="BX9" i="21"/>
  <c r="BO9" i="21"/>
  <c r="BQ9" i="21"/>
  <c r="AL9" i="21"/>
  <c r="C9" i="21"/>
  <c r="BH9" i="21"/>
  <c r="AP9" i="21"/>
  <c r="AF9" i="21"/>
  <c r="CL9" i="21"/>
  <c r="G9" i="21"/>
  <c r="BE9" i="21"/>
  <c r="D9" i="21"/>
  <c r="E61" i="21" a="1"/>
  <c r="E61" i="21" s="1"/>
  <c r="E57" i="21" a="1"/>
  <c r="E57" i="21" s="1"/>
  <c r="E53" i="21" a="1"/>
  <c r="E53" i="21" s="1"/>
  <c r="E49" i="21" a="1"/>
  <c r="E49" i="21" s="1"/>
  <c r="E45" i="21" a="1"/>
  <c r="E45" i="21" s="1"/>
  <c r="E41" i="21" a="1"/>
  <c r="E41" i="21" s="1"/>
  <c r="E37" i="21" a="1"/>
  <c r="E37" i="21" s="1"/>
  <c r="E33" i="21" a="1"/>
  <c r="E33" i="21" s="1"/>
  <c r="E21" i="21" a="1"/>
  <c r="E21" i="21" s="1"/>
  <c r="E17" i="21" a="1"/>
  <c r="E17" i="21" s="1"/>
  <c r="E25" i="21" a="1"/>
  <c r="E25" i="21" s="1"/>
  <c r="E64" i="21" a="1"/>
  <c r="E64" i="21" s="1"/>
  <c r="E60" i="21" a="1"/>
  <c r="E60" i="21" s="1"/>
  <c r="E56" i="21" a="1"/>
  <c r="E56" i="21" s="1"/>
  <c r="E52" i="21" a="1"/>
  <c r="E52" i="21" s="1"/>
  <c r="E48" i="21" a="1"/>
  <c r="E48" i="21" s="1"/>
  <c r="E44" i="21" a="1"/>
  <c r="E44" i="21" s="1"/>
  <c r="E40" i="21" a="1"/>
  <c r="E40" i="21" s="1"/>
  <c r="E36" i="21" a="1"/>
  <c r="E36" i="21" s="1"/>
  <c r="E32" i="21" a="1"/>
  <c r="E32" i="21" s="1"/>
  <c r="E28" i="21" a="1"/>
  <c r="E28" i="21" s="1"/>
  <c r="E24" i="21" a="1"/>
  <c r="E24" i="21" s="1"/>
  <c r="E20" i="21" a="1"/>
  <c r="E20" i="21" s="1"/>
  <c r="E16" i="21" a="1"/>
  <c r="E16" i="21" s="1"/>
  <c r="E29" i="21" a="1"/>
  <c r="E29" i="21" s="1"/>
  <c r="E63" i="21" a="1"/>
  <c r="E63" i="21" s="1"/>
  <c r="E59" i="21" a="1"/>
  <c r="E59" i="21" s="1"/>
  <c r="E55" i="21" a="1"/>
  <c r="E55" i="21" s="1"/>
  <c r="E51" i="21" a="1"/>
  <c r="E51" i="21" s="1"/>
  <c r="E47" i="21" a="1"/>
  <c r="E47" i="21" s="1"/>
  <c r="E43" i="21" a="1"/>
  <c r="E43" i="21" s="1"/>
  <c r="E39" i="21" a="1"/>
  <c r="E39" i="21" s="1"/>
  <c r="E35" i="21" a="1"/>
  <c r="E35" i="21" s="1"/>
  <c r="E31" i="21" a="1"/>
  <c r="E31" i="21" s="1"/>
  <c r="E27" i="21" a="1"/>
  <c r="E27" i="21" s="1"/>
  <c r="E23" i="21" a="1"/>
  <c r="E23" i="21" s="1"/>
  <c r="E19" i="21" a="1"/>
  <c r="E19" i="21" s="1"/>
  <c r="E15" i="21" a="1"/>
  <c r="E15" i="21" s="1"/>
  <c r="E58" i="21" a="1"/>
  <c r="E58" i="21" s="1"/>
  <c r="E54" i="21" a="1"/>
  <c r="E54" i="21" s="1"/>
  <c r="E50" i="21" a="1"/>
  <c r="E50" i="21" s="1"/>
  <c r="E46" i="21" a="1"/>
  <c r="E46" i="21" s="1"/>
  <c r="E26" i="21" a="1"/>
  <c r="E26" i="21" s="1"/>
  <c r="E22" i="21" a="1"/>
  <c r="E22" i="21" s="1"/>
  <c r="E18" i="21" a="1"/>
  <c r="E18" i="21" s="1"/>
  <c r="E14" i="21" a="1"/>
  <c r="E14" i="21" s="1"/>
  <c r="E13" i="21" a="1"/>
  <c r="E13" i="21" s="1"/>
  <c r="E62" i="21" a="1"/>
  <c r="E62" i="21" s="1"/>
  <c r="E42" i="21" a="1"/>
  <c r="E42" i="21" s="1"/>
  <c r="E38" i="21" a="1"/>
  <c r="E38" i="21" s="1"/>
  <c r="E34" i="21" a="1"/>
  <c r="E34" i="21" s="1"/>
  <c r="E30" i="21" a="1"/>
  <c r="E30" i="21" s="1"/>
  <c r="BB9" i="21"/>
  <c r="Q9" i="21"/>
  <c r="BU9" i="21"/>
  <c r="AS9" i="21"/>
  <c r="F61" i="21" a="1"/>
  <c r="F61" i="21" s="1"/>
  <c r="F57" i="21" a="1"/>
  <c r="F57" i="21" s="1"/>
  <c r="F53" i="21" a="1"/>
  <c r="F53" i="21" s="1"/>
  <c r="F49" i="21" a="1"/>
  <c r="F49" i="21" s="1"/>
  <c r="F45" i="21" a="1"/>
  <c r="F45" i="21" s="1"/>
  <c r="F41" i="21" a="1"/>
  <c r="F41" i="21" s="1"/>
  <c r="F37" i="21" a="1"/>
  <c r="F37" i="21" s="1"/>
  <c r="F33" i="21" a="1"/>
  <c r="F33" i="21" s="1"/>
  <c r="F29" i="21" a="1"/>
  <c r="F29" i="21" s="1"/>
  <c r="F25" i="21" a="1"/>
  <c r="F25" i="21" s="1"/>
  <c r="F21" i="21" a="1"/>
  <c r="F21" i="21" s="1"/>
  <c r="F17" i="21" a="1"/>
  <c r="F17" i="21" s="1"/>
  <c r="F13" i="21" a="1"/>
  <c r="F13" i="21" s="1"/>
  <c r="F64" i="21" a="1"/>
  <c r="F64" i="21" s="1"/>
  <c r="F60" i="21" a="1"/>
  <c r="F60" i="21" s="1"/>
  <c r="F56" i="21" a="1"/>
  <c r="F56" i="21" s="1"/>
  <c r="F52" i="21" a="1"/>
  <c r="F52" i="21" s="1"/>
  <c r="F48" i="21" a="1"/>
  <c r="F48" i="21" s="1"/>
  <c r="F44" i="21" a="1"/>
  <c r="F44" i="21" s="1"/>
  <c r="F40" i="21" a="1"/>
  <c r="F40" i="21" s="1"/>
  <c r="F36" i="21" a="1"/>
  <c r="F36" i="21" s="1"/>
  <c r="F32" i="21" a="1"/>
  <c r="F32" i="21" s="1"/>
  <c r="F28" i="21" a="1"/>
  <c r="F28" i="21" s="1"/>
  <c r="F24" i="21" a="1"/>
  <c r="F24" i="21" s="1"/>
  <c r="F20" i="21" a="1"/>
  <c r="F20" i="21" s="1"/>
  <c r="F16" i="21" a="1"/>
  <c r="F16" i="21" s="1"/>
  <c r="F63" i="21" a="1"/>
  <c r="F63" i="21" s="1"/>
  <c r="F55" i="21" a="1"/>
  <c r="F55" i="21" s="1"/>
  <c r="F47" i="21" a="1"/>
  <c r="F47" i="21" s="1"/>
  <c r="F43" i="21" a="1"/>
  <c r="F43" i="21" s="1"/>
  <c r="F39" i="21" a="1"/>
  <c r="F39" i="21" s="1"/>
  <c r="F35" i="21" a="1"/>
  <c r="F35" i="21" s="1"/>
  <c r="F59" i="21" a="1"/>
  <c r="F59" i="21" s="1"/>
  <c r="F31" i="21" a="1"/>
  <c r="F31" i="21" s="1"/>
  <c r="F23" i="21" a="1"/>
  <c r="F23" i="21" s="1"/>
  <c r="F51" i="21" a="1"/>
  <c r="F51" i="21" s="1"/>
  <c r="F27" i="21" a="1"/>
  <c r="F27" i="21" s="1"/>
  <c r="F19" i="21" a="1"/>
  <c r="F19" i="21" s="1"/>
  <c r="F15" i="21" a="1"/>
  <c r="F15" i="21" s="1"/>
  <c r="F62" i="21" a="1"/>
  <c r="F62" i="21" s="1"/>
  <c r="F58" i="21" a="1"/>
  <c r="F58" i="21" s="1"/>
  <c r="F54" i="21" a="1"/>
  <c r="F54" i="21" s="1"/>
  <c r="F50" i="21" a="1"/>
  <c r="F50" i="21" s="1"/>
  <c r="F46" i="21" a="1"/>
  <c r="F46" i="21" s="1"/>
  <c r="F42" i="21" a="1"/>
  <c r="F42" i="21" s="1"/>
  <c r="F38" i="21" a="1"/>
  <c r="F38" i="21" s="1"/>
  <c r="F34" i="21" a="1"/>
  <c r="F34" i="21" s="1"/>
  <c r="F30" i="21" a="1"/>
  <c r="F30" i="21" s="1"/>
  <c r="F26" i="21" a="1"/>
  <c r="F26" i="21" s="1"/>
  <c r="F22" i="21" a="1"/>
  <c r="F22" i="21" s="1"/>
  <c r="F18" i="21" a="1"/>
  <c r="F18" i="21" s="1"/>
  <c r="F14" i="21" a="1"/>
  <c r="F14" i="21" s="1"/>
  <c r="BR9" i="21"/>
  <c r="O15" i="14"/>
  <c r="L72" i="8" s="1"/>
  <c r="G46" i="20"/>
  <c r="G30" i="20"/>
  <c r="G14" i="20"/>
  <c r="I14" i="20" s="1"/>
  <c r="L5" i="14"/>
  <c r="G39" i="20"/>
  <c r="I39" i="20" s="1"/>
  <c r="G23" i="20"/>
  <c r="I23" i="20" s="1"/>
  <c r="G7" i="20"/>
  <c r="I7" i="20" s="1"/>
  <c r="G2" i="20"/>
  <c r="G44" i="20"/>
  <c r="G28" i="20"/>
  <c r="I28" i="20" s="1"/>
  <c r="G12" i="20"/>
  <c r="G53" i="20"/>
  <c r="I53" i="20" s="1"/>
  <c r="G37" i="20"/>
  <c r="I37" i="20" s="1"/>
  <c r="G21" i="20"/>
  <c r="I21" i="20" s="1"/>
  <c r="G5" i="20"/>
  <c r="I5" i="20" s="1"/>
  <c r="G42" i="20"/>
  <c r="I42" i="20" s="1"/>
  <c r="G26" i="20"/>
  <c r="G10" i="20"/>
  <c r="M5" i="14"/>
  <c r="G51" i="20"/>
  <c r="I51" i="20" s="1"/>
  <c r="G35" i="20"/>
  <c r="I35" i="20" s="1"/>
  <c r="G19" i="20"/>
  <c r="I19" i="20" s="1"/>
  <c r="G3" i="20"/>
  <c r="I3" i="20" s="1"/>
  <c r="G40" i="20"/>
  <c r="I40" i="20" s="1"/>
  <c r="G24" i="20"/>
  <c r="G8" i="20"/>
  <c r="G49" i="20"/>
  <c r="I49" i="20" s="1"/>
  <c r="G33" i="20"/>
  <c r="I33" i="20" s="1"/>
  <c r="G17" i="20"/>
  <c r="I17" i="20" s="1"/>
  <c r="G38" i="20"/>
  <c r="I38" i="20" s="1"/>
  <c r="G22" i="20"/>
  <c r="I22" i="20" s="1"/>
  <c r="G6" i="20"/>
  <c r="I6" i="20" s="1"/>
  <c r="G47" i="20"/>
  <c r="I47" i="20" s="1"/>
  <c r="G31" i="20"/>
  <c r="I31" i="20" s="1"/>
  <c r="G15" i="20"/>
  <c r="I15" i="20" s="1"/>
  <c r="G52" i="20"/>
  <c r="I52" i="20" s="1"/>
  <c r="G36" i="20"/>
  <c r="I36" i="20" s="1"/>
  <c r="G20" i="20"/>
  <c r="I20" i="20" s="1"/>
  <c r="G4" i="20"/>
  <c r="I4" i="20" s="1"/>
  <c r="G45" i="20"/>
  <c r="G29" i="20"/>
  <c r="G13" i="20"/>
  <c r="N14" i="14"/>
  <c r="O14" i="14" s="1"/>
  <c r="K72" i="8" s="1"/>
  <c r="I41" i="20"/>
  <c r="I25" i="20"/>
  <c r="I9" i="20"/>
  <c r="L9" i="14"/>
  <c r="I45" i="20"/>
  <c r="I29" i="20"/>
  <c r="I13" i="20"/>
  <c r="L6" i="14"/>
  <c r="I6" i="6"/>
  <c r="P6" i="14"/>
  <c r="L13" i="14"/>
  <c r="I43" i="20"/>
  <c r="I27" i="20"/>
  <c r="I11" i="20"/>
  <c r="L10" i="14"/>
  <c r="L16" i="14"/>
  <c r="I50" i="20"/>
  <c r="I34" i="20"/>
  <c r="I18" i="20"/>
  <c r="L12" i="14"/>
  <c r="I48" i="20"/>
  <c r="I32" i="20"/>
  <c r="I16" i="20"/>
  <c r="O12" i="14"/>
  <c r="I72" i="8" s="1"/>
  <c r="I46" i="20"/>
  <c r="I30" i="20"/>
  <c r="N18" i="14"/>
  <c r="O18" i="14" s="1"/>
  <c r="O72" i="8" s="1"/>
  <c r="L18" i="14"/>
  <c r="O8" i="14"/>
  <c r="E72" i="8" s="1"/>
  <c r="I44" i="20"/>
  <c r="I12" i="20"/>
  <c r="L8" i="14"/>
  <c r="I26" i="20"/>
  <c r="I10" i="20"/>
  <c r="L19" i="14"/>
  <c r="O7" i="14"/>
  <c r="D72" i="8" s="1"/>
  <c r="I24" i="20"/>
  <c r="I8" i="20"/>
  <c r="O19" i="14"/>
  <c r="P72" i="8" s="1"/>
  <c r="L7" i="14"/>
  <c r="O16" i="14"/>
  <c r="M72" i="8" s="1"/>
  <c r="P11" i="14"/>
  <c r="P7" i="14"/>
  <c r="Q9" i="14"/>
  <c r="S9" i="14"/>
  <c r="Q17" i="14"/>
  <c r="Q13" i="14"/>
  <c r="R9" i="14"/>
  <c r="P19" i="14"/>
  <c r="R13" i="14"/>
  <c r="P17" i="14"/>
  <c r="S13" i="14"/>
  <c r="R17" i="14"/>
  <c r="P9" i="14"/>
  <c r="S17" i="14"/>
  <c r="S8" i="14"/>
  <c r="P15" i="14"/>
  <c r="P13" i="14"/>
  <c r="P12" i="14"/>
  <c r="P38" i="5"/>
  <c r="R16" i="14"/>
  <c r="S16" i="14"/>
  <c r="S12" i="14"/>
  <c r="A112" i="13"/>
  <c r="D112" i="13" s="1" a="1"/>
  <c r="D112" i="13" s="1"/>
  <c r="B15" i="15"/>
  <c r="S262" i="5"/>
  <c r="S259" i="5"/>
  <c r="S261" i="5"/>
  <c r="S258" i="5"/>
  <c r="S253" i="5"/>
  <c r="S260" i="5"/>
  <c r="S257" i="5"/>
  <c r="S252" i="5"/>
  <c r="S248" i="5"/>
  <c r="S251" i="5"/>
  <c r="S263" i="5"/>
  <c r="S247" i="5"/>
  <c r="S242" i="5"/>
  <c r="S235" i="5"/>
  <c r="S232" i="5"/>
  <c r="S219" i="5"/>
  <c r="S206" i="5"/>
  <c r="S199" i="5"/>
  <c r="S256" i="5"/>
  <c r="S255" i="5"/>
  <c r="S254" i="5"/>
  <c r="S238" i="5"/>
  <c r="S209" i="5"/>
  <c r="S202" i="5"/>
  <c r="S229" i="5"/>
  <c r="S222" i="5"/>
  <c r="S215" i="5"/>
  <c r="S212" i="5"/>
  <c r="S198" i="5"/>
  <c r="S246" i="5"/>
  <c r="S245" i="5"/>
  <c r="S241" i="5"/>
  <c r="S237" i="5"/>
  <c r="S234" i="5"/>
  <c r="S225" i="5"/>
  <c r="S218" i="5"/>
  <c r="S250" i="5"/>
  <c r="S244" i="5"/>
  <c r="S233" i="5"/>
  <c r="S231" i="5"/>
  <c r="S228" i="5"/>
  <c r="S214" i="5"/>
  <c r="S211" i="5"/>
  <c r="S208" i="5"/>
  <c r="S205" i="5"/>
  <c r="S240" i="5"/>
  <c r="S217" i="5"/>
  <c r="S210" i="5"/>
  <c r="S207" i="5"/>
  <c r="S204" i="5"/>
  <c r="S200" i="5"/>
  <c r="S243" i="5"/>
  <c r="S239" i="5"/>
  <c r="S236" i="5"/>
  <c r="S230" i="5"/>
  <c r="S227" i="5"/>
  <c r="S224" i="5"/>
  <c r="S221" i="5"/>
  <c r="S213" i="5"/>
  <c r="S249" i="5"/>
  <c r="S226" i="5"/>
  <c r="S223" i="5"/>
  <c r="S220" i="5"/>
  <c r="S216" i="5"/>
  <c r="S203" i="5"/>
  <c r="S189" i="5"/>
  <c r="S183" i="5"/>
  <c r="S179" i="5"/>
  <c r="S175" i="5"/>
  <c r="S159" i="5"/>
  <c r="S155" i="5"/>
  <c r="S149" i="5"/>
  <c r="S145" i="5"/>
  <c r="S188" i="5"/>
  <c r="S174" i="5"/>
  <c r="S167" i="5"/>
  <c r="S162" i="5"/>
  <c r="S141" i="5"/>
  <c r="S137" i="5"/>
  <c r="S196" i="5"/>
  <c r="S193" i="5"/>
  <c r="S182" i="5"/>
  <c r="S178" i="5"/>
  <c r="S170" i="5"/>
  <c r="S166" i="5"/>
  <c r="S158" i="5"/>
  <c r="S154" i="5"/>
  <c r="S148" i="5"/>
  <c r="S136" i="5"/>
  <c r="S187" i="5"/>
  <c r="S173" i="5"/>
  <c r="S169" i="5"/>
  <c r="S165" i="5"/>
  <c r="S161" i="5"/>
  <c r="S153" i="5"/>
  <c r="S144" i="5"/>
  <c r="S192" i="5"/>
  <c r="S181" i="5"/>
  <c r="S177" i="5"/>
  <c r="S157" i="5"/>
  <c r="S152" i="5"/>
  <c r="S147" i="5"/>
  <c r="S143" i="5"/>
  <c r="S140" i="5"/>
  <c r="S195" i="5"/>
  <c r="S186" i="5"/>
  <c r="S184" i="5"/>
  <c r="S176" i="5"/>
  <c r="S172" i="5"/>
  <c r="S160" i="5"/>
  <c r="S151" i="5"/>
  <c r="S197" i="5"/>
  <c r="S191" i="5"/>
  <c r="S180" i="5"/>
  <c r="S168" i="5"/>
  <c r="S164" i="5"/>
  <c r="S156" i="5"/>
  <c r="S146" i="5"/>
  <c r="S201" i="5"/>
  <c r="S194" i="5"/>
  <c r="S190" i="5"/>
  <c r="S185" i="5"/>
  <c r="S171" i="5"/>
  <c r="S163" i="5"/>
  <c r="S150" i="5"/>
  <c r="S142" i="5"/>
  <c r="S138" i="5"/>
  <c r="S120" i="5"/>
  <c r="S116" i="5"/>
  <c r="S112" i="5"/>
  <c r="S104" i="5"/>
  <c r="S100" i="5"/>
  <c r="S97" i="5"/>
  <c r="S94" i="5"/>
  <c r="S90" i="5"/>
  <c r="S86" i="5"/>
  <c r="S78" i="5"/>
  <c r="S129" i="5"/>
  <c r="S125" i="5"/>
  <c r="S115" i="5"/>
  <c r="S108" i="5"/>
  <c r="S81" i="5"/>
  <c r="S74" i="5"/>
  <c r="S139" i="5"/>
  <c r="S124" i="5"/>
  <c r="S119" i="5"/>
  <c r="S111" i="5"/>
  <c r="S107" i="5"/>
  <c r="S103" i="5"/>
  <c r="S99" i="5"/>
  <c r="S93" i="5"/>
  <c r="S89" i="5"/>
  <c r="S133" i="5"/>
  <c r="S128" i="5"/>
  <c r="S96" i="5"/>
  <c r="S85" i="5"/>
  <c r="S80" i="5"/>
  <c r="S77" i="5"/>
  <c r="S132" i="5"/>
  <c r="S123" i="5"/>
  <c r="S110" i="5"/>
  <c r="S106" i="5"/>
  <c r="S102" i="5"/>
  <c r="S98" i="5"/>
  <c r="S88" i="5"/>
  <c r="S84" i="5"/>
  <c r="S135" i="5"/>
  <c r="S131" i="5"/>
  <c r="S122" i="5"/>
  <c r="S118" i="5"/>
  <c r="S114" i="5"/>
  <c r="S92" i="5"/>
  <c r="S83" i="5"/>
  <c r="S127" i="5"/>
  <c r="S109" i="5"/>
  <c r="S105" i="5"/>
  <c r="S101" i="5"/>
  <c r="S95" i="5"/>
  <c r="S91" i="5"/>
  <c r="S87" i="5"/>
  <c r="S79" i="5"/>
  <c r="S134" i="5"/>
  <c r="S130" i="5"/>
  <c r="S126" i="5"/>
  <c r="S121" i="5"/>
  <c r="S117" i="5"/>
  <c r="S113" i="5"/>
  <c r="S82" i="5"/>
  <c r="S71" i="5"/>
  <c r="S67" i="5"/>
  <c r="S57" i="5"/>
  <c r="S73" i="5"/>
  <c r="S70" i="5"/>
  <c r="S64" i="5"/>
  <c r="S60" i="5"/>
  <c r="S53" i="5"/>
  <c r="S49" i="5"/>
  <c r="S45" i="5"/>
  <c r="S39" i="5"/>
  <c r="S36" i="5"/>
  <c r="S32" i="5"/>
  <c r="S28" i="5"/>
  <c r="S24" i="5"/>
  <c r="S20" i="5"/>
  <c r="S16" i="5"/>
  <c r="S75" i="5"/>
  <c r="S63" i="5"/>
  <c r="S59" i="5"/>
  <c r="S56" i="5"/>
  <c r="S48" i="5"/>
  <c r="S42" i="5"/>
  <c r="S66" i="5"/>
  <c r="S35" i="5"/>
  <c r="S31" i="5"/>
  <c r="S27" i="5"/>
  <c r="S23" i="5"/>
  <c r="S19" i="5"/>
  <c r="S15" i="5"/>
  <c r="S11" i="5"/>
  <c r="S76" i="5"/>
  <c r="S62" i="5"/>
  <c r="S58" i="5"/>
  <c r="S55" i="5"/>
  <c r="S52" i="5"/>
  <c r="S47" i="5"/>
  <c r="S41" i="5"/>
  <c r="S38" i="5"/>
  <c r="S69" i="5"/>
  <c r="S65" i="5"/>
  <c r="S44" i="5"/>
  <c r="S34" i="5"/>
  <c r="S30" i="5"/>
  <c r="S26" i="5"/>
  <c r="S22" i="5"/>
  <c r="S18" i="5"/>
  <c r="S14" i="5"/>
  <c r="S72" i="5"/>
  <c r="S68" i="5"/>
  <c r="S51" i="5"/>
  <c r="S37" i="5"/>
  <c r="S9" i="5"/>
  <c r="S17" i="5"/>
  <c r="S5" i="5"/>
  <c r="S10" i="5"/>
  <c r="S7" i="5"/>
  <c r="S4" i="5"/>
  <c r="B18" i="7" s="1"/>
  <c r="C18" i="7" s="1"/>
  <c r="S50" i="5"/>
  <c r="S25" i="5"/>
  <c r="S46" i="5"/>
  <c r="S13" i="5"/>
  <c r="S61" i="5"/>
  <c r="S33" i="5"/>
  <c r="S8" i="5"/>
  <c r="S21" i="5"/>
  <c r="S43" i="5"/>
  <c r="S54" i="5"/>
  <c r="S40" i="5"/>
  <c r="S29" i="5"/>
  <c r="S12" i="5"/>
  <c r="S6" i="5"/>
  <c r="A163" i="13"/>
  <c r="D163" i="13" s="1" a="1"/>
  <c r="D163" i="13" s="1"/>
  <c r="B66" i="15"/>
  <c r="A150" i="13"/>
  <c r="D150" i="13" s="1" a="1"/>
  <c r="D150" i="13" s="1"/>
  <c r="B53" i="15"/>
  <c r="A101" i="13"/>
  <c r="D101" i="13" s="1" a="1"/>
  <c r="D101" i="13" s="1"/>
  <c r="B4" i="15"/>
  <c r="A147" i="13"/>
  <c r="D147" i="13" s="1" a="1"/>
  <c r="D147" i="13" s="1"/>
  <c r="B50" i="15"/>
  <c r="A140" i="13"/>
  <c r="D140" i="13" s="1" a="1"/>
  <c r="D140" i="13" s="1"/>
  <c r="B43" i="15"/>
  <c r="A105" i="13"/>
  <c r="D105" i="13" s="1" a="1"/>
  <c r="D105" i="13" s="1"/>
  <c r="B8" i="15"/>
  <c r="A126" i="13"/>
  <c r="D126" i="13" s="1" a="1"/>
  <c r="D126" i="13" s="1"/>
  <c r="B29" i="15"/>
  <c r="M5" i="5"/>
  <c r="M64" i="5"/>
  <c r="M28" i="5"/>
  <c r="M21" i="5"/>
  <c r="M54" i="5"/>
  <c r="M74" i="5"/>
  <c r="M30" i="5"/>
  <c r="M52" i="5"/>
  <c r="M31" i="5"/>
  <c r="M81" i="5"/>
  <c r="M94" i="5"/>
  <c r="M113" i="5"/>
  <c r="M91" i="5"/>
  <c r="M92" i="5"/>
  <c r="M98" i="5"/>
  <c r="M80" i="5"/>
  <c r="M103" i="5"/>
  <c r="M167" i="5"/>
  <c r="M179" i="5"/>
  <c r="M190" i="5"/>
  <c r="M191" i="5"/>
  <c r="M186" i="5"/>
  <c r="M177" i="5"/>
  <c r="M169" i="5"/>
  <c r="M170" i="5"/>
  <c r="M253" i="5"/>
  <c r="M227" i="5"/>
  <c r="M208" i="5"/>
  <c r="M212" i="5"/>
  <c r="P10" i="14"/>
  <c r="A114" i="13"/>
  <c r="D114" i="13" s="1" a="1"/>
  <c r="D114" i="13" s="1"/>
  <c r="B17" i="15"/>
  <c r="O263" i="5"/>
  <c r="O255" i="5"/>
  <c r="O250" i="5"/>
  <c r="O247" i="5"/>
  <c r="O254" i="5"/>
  <c r="O246" i="5"/>
  <c r="O262" i="5"/>
  <c r="O259" i="5"/>
  <c r="O252" i="5"/>
  <c r="O249" i="5"/>
  <c r="O244" i="5"/>
  <c r="O233" i="5"/>
  <c r="O231" i="5"/>
  <c r="O228" i="5"/>
  <c r="O214" i="5"/>
  <c r="O211" i="5"/>
  <c r="O208" i="5"/>
  <c r="O205" i="5"/>
  <c r="O261" i="5"/>
  <c r="O258" i="5"/>
  <c r="O240" i="5"/>
  <c r="O217" i="5"/>
  <c r="O210" i="5"/>
  <c r="O207" i="5"/>
  <c r="O204" i="5"/>
  <c r="O200" i="5"/>
  <c r="O260" i="5"/>
  <c r="O243" i="5"/>
  <c r="O239" i="5"/>
  <c r="O236" i="5"/>
  <c r="O230" i="5"/>
  <c r="O227" i="5"/>
  <c r="O224" i="5"/>
  <c r="O221" i="5"/>
  <c r="O213" i="5"/>
  <c r="O203" i="5"/>
  <c r="O257" i="5"/>
  <c r="O251" i="5"/>
  <c r="O226" i="5"/>
  <c r="O223" i="5"/>
  <c r="O220" i="5"/>
  <c r="O216" i="5"/>
  <c r="O256" i="5"/>
  <c r="O248" i="5"/>
  <c r="O242" i="5"/>
  <c r="O235" i="5"/>
  <c r="O232" i="5"/>
  <c r="O219" i="5"/>
  <c r="O206" i="5"/>
  <c r="O253" i="5"/>
  <c r="O238" i="5"/>
  <c r="O209" i="5"/>
  <c r="O202" i="5"/>
  <c r="O229" i="5"/>
  <c r="O222" i="5"/>
  <c r="O215" i="5"/>
  <c r="O212" i="5"/>
  <c r="O245" i="5"/>
  <c r="O241" i="5"/>
  <c r="O237" i="5"/>
  <c r="O234" i="5"/>
  <c r="O225" i="5"/>
  <c r="O218" i="5"/>
  <c r="O198" i="5"/>
  <c r="O192" i="5"/>
  <c r="O181" i="5"/>
  <c r="O177" i="5"/>
  <c r="O157" i="5"/>
  <c r="O152" i="5"/>
  <c r="O147" i="5"/>
  <c r="O143" i="5"/>
  <c r="O195" i="5"/>
  <c r="O186" i="5"/>
  <c r="O184" i="5"/>
  <c r="O176" i="5"/>
  <c r="O172" i="5"/>
  <c r="O160" i="5"/>
  <c r="O151" i="5"/>
  <c r="O139" i="5"/>
  <c r="O201" i="5"/>
  <c r="O197" i="5"/>
  <c r="O191" i="5"/>
  <c r="O180" i="5"/>
  <c r="O168" i="5"/>
  <c r="O164" i="5"/>
  <c r="O156" i="5"/>
  <c r="O146" i="5"/>
  <c r="O194" i="5"/>
  <c r="O190" i="5"/>
  <c r="O185" i="5"/>
  <c r="O171" i="5"/>
  <c r="O163" i="5"/>
  <c r="O150" i="5"/>
  <c r="O142" i="5"/>
  <c r="O138" i="5"/>
  <c r="O199" i="5"/>
  <c r="O189" i="5"/>
  <c r="O183" i="5"/>
  <c r="O179" i="5"/>
  <c r="O175" i="5"/>
  <c r="O159" i="5"/>
  <c r="O155" i="5"/>
  <c r="O149" i="5"/>
  <c r="O145" i="5"/>
  <c r="O188" i="5"/>
  <c r="O174" i="5"/>
  <c r="O167" i="5"/>
  <c r="O162" i="5"/>
  <c r="O141" i="5"/>
  <c r="O196" i="5"/>
  <c r="O193" i="5"/>
  <c r="O182" i="5"/>
  <c r="O178" i="5"/>
  <c r="O170" i="5"/>
  <c r="O166" i="5"/>
  <c r="O158" i="5"/>
  <c r="O154" i="5"/>
  <c r="O148" i="5"/>
  <c r="O187" i="5"/>
  <c r="O173" i="5"/>
  <c r="O169" i="5"/>
  <c r="O165" i="5"/>
  <c r="O161" i="5"/>
  <c r="O153" i="5"/>
  <c r="O144" i="5"/>
  <c r="O135" i="5"/>
  <c r="O132" i="5"/>
  <c r="O123" i="5"/>
  <c r="O110" i="5"/>
  <c r="O106" i="5"/>
  <c r="O102" i="5"/>
  <c r="O98" i="5"/>
  <c r="O88" i="5"/>
  <c r="O84" i="5"/>
  <c r="O137" i="5"/>
  <c r="O131" i="5"/>
  <c r="O122" i="5"/>
  <c r="O118" i="5"/>
  <c r="O114" i="5"/>
  <c r="O92" i="5"/>
  <c r="O83" i="5"/>
  <c r="O76" i="5"/>
  <c r="O127" i="5"/>
  <c r="O109" i="5"/>
  <c r="O105" i="5"/>
  <c r="O101" i="5"/>
  <c r="O95" i="5"/>
  <c r="O91" i="5"/>
  <c r="O87" i="5"/>
  <c r="O134" i="5"/>
  <c r="O130" i="5"/>
  <c r="O126" i="5"/>
  <c r="O121" i="5"/>
  <c r="O117" i="5"/>
  <c r="O113" i="5"/>
  <c r="O82" i="5"/>
  <c r="O75" i="5"/>
  <c r="O120" i="5"/>
  <c r="O116" i="5"/>
  <c r="O112" i="5"/>
  <c r="O104" i="5"/>
  <c r="O100" i="5"/>
  <c r="O97" i="5"/>
  <c r="O94" i="5"/>
  <c r="O90" i="5"/>
  <c r="O86" i="5"/>
  <c r="O78" i="5"/>
  <c r="O136" i="5"/>
  <c r="O129" i="5"/>
  <c r="O125" i="5"/>
  <c r="O115" i="5"/>
  <c r="O108" i="5"/>
  <c r="O124" i="5"/>
  <c r="O119" i="5"/>
  <c r="O111" i="5"/>
  <c r="O107" i="5"/>
  <c r="O103" i="5"/>
  <c r="O99" i="5"/>
  <c r="O93" i="5"/>
  <c r="O89" i="5"/>
  <c r="O140" i="5"/>
  <c r="O133" i="5"/>
  <c r="O128" i="5"/>
  <c r="O96" i="5"/>
  <c r="O85" i="5"/>
  <c r="O80" i="5"/>
  <c r="O62" i="5"/>
  <c r="O58" i="5"/>
  <c r="O55" i="5"/>
  <c r="O52" i="5"/>
  <c r="O47" i="5"/>
  <c r="O41" i="5"/>
  <c r="O38" i="5"/>
  <c r="O77" i="5"/>
  <c r="O69" i="5"/>
  <c r="O65" i="5"/>
  <c r="O44" i="5"/>
  <c r="O34" i="5"/>
  <c r="O30" i="5"/>
  <c r="O26" i="5"/>
  <c r="O22" i="5"/>
  <c r="O18" i="5"/>
  <c r="O14" i="5"/>
  <c r="O72" i="5"/>
  <c r="O68" i="5"/>
  <c r="O51" i="5"/>
  <c r="O37" i="5"/>
  <c r="O9" i="5"/>
  <c r="O74" i="5"/>
  <c r="O73" i="5"/>
  <c r="O61" i="5"/>
  <c r="O54" i="5"/>
  <c r="O50" i="5"/>
  <c r="O46" i="5"/>
  <c r="O43" i="5"/>
  <c r="O40" i="5"/>
  <c r="O33" i="5"/>
  <c r="O29" i="5"/>
  <c r="O25" i="5"/>
  <c r="O21" i="5"/>
  <c r="O17" i="5"/>
  <c r="O13" i="5"/>
  <c r="O8" i="5"/>
  <c r="O71" i="5"/>
  <c r="O67" i="5"/>
  <c r="O57" i="5"/>
  <c r="O81" i="5"/>
  <c r="O70" i="5"/>
  <c r="O64" i="5"/>
  <c r="O60" i="5"/>
  <c r="O53" i="5"/>
  <c r="O49" i="5"/>
  <c r="O45" i="5"/>
  <c r="O39" i="5"/>
  <c r="O36" i="5"/>
  <c r="O32" i="5"/>
  <c r="O28" i="5"/>
  <c r="O24" i="5"/>
  <c r="O20" i="5"/>
  <c r="O16" i="5"/>
  <c r="O12" i="5"/>
  <c r="O79" i="5"/>
  <c r="O63" i="5"/>
  <c r="O59" i="5"/>
  <c r="O56" i="5"/>
  <c r="O48" i="5"/>
  <c r="O42" i="5"/>
  <c r="O66" i="5"/>
  <c r="O27" i="5"/>
  <c r="O15" i="5"/>
  <c r="O35" i="5"/>
  <c r="O23" i="5"/>
  <c r="O10" i="5"/>
  <c r="O6" i="5"/>
  <c r="O7" i="5"/>
  <c r="O5" i="5"/>
  <c r="O31" i="5"/>
  <c r="O11" i="5"/>
  <c r="O4" i="5"/>
  <c r="O19" i="5"/>
  <c r="A160" i="13"/>
  <c r="D160" i="13" s="1" a="1"/>
  <c r="D160" i="13" s="1"/>
  <c r="B63" i="15"/>
  <c r="A130" i="13"/>
  <c r="D130" i="13" s="1" a="1"/>
  <c r="D130" i="13" s="1"/>
  <c r="B33" i="15"/>
  <c r="A152" i="13"/>
  <c r="D152" i="13" s="1" a="1"/>
  <c r="D152" i="13" s="1"/>
  <c r="B55" i="15"/>
  <c r="A103" i="13"/>
  <c r="D103" i="13" s="1" a="1"/>
  <c r="D103" i="13" s="1"/>
  <c r="B6" i="15"/>
  <c r="A149" i="13"/>
  <c r="D149" i="13" s="1" a="1"/>
  <c r="D149" i="13" s="1"/>
  <c r="B52" i="15"/>
  <c r="BE1" i="7" a="1"/>
  <c r="BE1" i="7" s="1"/>
  <c r="BD1" i="7" a="1"/>
  <c r="BD1" i="7" s="1"/>
  <c r="BG1" i="7" a="1"/>
  <c r="BG1" i="7" s="1"/>
  <c r="BC1" i="7" a="1"/>
  <c r="BC1" i="7" s="1"/>
  <c r="BF1" i="7" a="1"/>
  <c r="BF1" i="7" s="1"/>
  <c r="BB1" i="7" a="1"/>
  <c r="BB1" i="7" s="1"/>
  <c r="A107" i="13"/>
  <c r="D107" i="13" s="1" a="1"/>
  <c r="D107" i="13" s="1"/>
  <c r="B10" i="15"/>
  <c r="A165" i="13"/>
  <c r="D165" i="13" s="1" a="1"/>
  <c r="D165" i="13" s="1"/>
  <c r="B68" i="15"/>
  <c r="A121" i="13"/>
  <c r="D121" i="13" s="1" a="1"/>
  <c r="D121" i="13" s="1"/>
  <c r="B24" i="15"/>
  <c r="A155" i="13"/>
  <c r="D155" i="13" s="1" a="1"/>
  <c r="D155" i="13" s="1"/>
  <c r="B58" i="15"/>
  <c r="AC1" i="7" a="1"/>
  <c r="AC1" i="7" s="1"/>
  <c r="Y1" i="7" a="1"/>
  <c r="Y1" i="7" s="1"/>
  <c r="AB1" i="7" a="1"/>
  <c r="AB1" i="7" s="1"/>
  <c r="X1" i="7" a="1"/>
  <c r="X1" i="7" s="1"/>
  <c r="AA1" i="7" a="1"/>
  <c r="AA1" i="7" s="1"/>
  <c r="Z1" i="7" a="1"/>
  <c r="Z1" i="7" s="1"/>
  <c r="M11" i="5"/>
  <c r="M24" i="5"/>
  <c r="M53" i="5"/>
  <c r="M25" i="5"/>
  <c r="M61" i="5"/>
  <c r="M75" i="5"/>
  <c r="M34" i="5"/>
  <c r="M55" i="5"/>
  <c r="M35" i="5"/>
  <c r="M108" i="5"/>
  <c r="M97" i="5"/>
  <c r="M117" i="5"/>
  <c r="M95" i="5"/>
  <c r="M114" i="5"/>
  <c r="M102" i="5"/>
  <c r="M85" i="5"/>
  <c r="M107" i="5"/>
  <c r="M174" i="5"/>
  <c r="M183" i="5"/>
  <c r="M194" i="5"/>
  <c r="M197" i="5"/>
  <c r="M195" i="5"/>
  <c r="M181" i="5"/>
  <c r="M173" i="5"/>
  <c r="M178" i="5"/>
  <c r="M219" i="5"/>
  <c r="M236" i="5"/>
  <c r="M214" i="5"/>
  <c r="M222" i="5"/>
  <c r="R8" i="14"/>
  <c r="A111" i="13"/>
  <c r="D111" i="13" s="1" a="1"/>
  <c r="D111" i="13" s="1"/>
  <c r="B14" i="15"/>
  <c r="K262" i="5"/>
  <c r="K259" i="5"/>
  <c r="K261" i="5"/>
  <c r="K258" i="5"/>
  <c r="K253" i="5"/>
  <c r="K260" i="5"/>
  <c r="K257" i="5"/>
  <c r="K252" i="5"/>
  <c r="K248" i="5"/>
  <c r="K251" i="5"/>
  <c r="K242" i="5"/>
  <c r="K235" i="5"/>
  <c r="K232" i="5"/>
  <c r="K219" i="5"/>
  <c r="K206" i="5"/>
  <c r="K199" i="5"/>
  <c r="K250" i="5"/>
  <c r="K238" i="5"/>
  <c r="K209" i="5"/>
  <c r="K202" i="5"/>
  <c r="K246" i="5"/>
  <c r="K229" i="5"/>
  <c r="K222" i="5"/>
  <c r="K215" i="5"/>
  <c r="K212" i="5"/>
  <c r="K263" i="5"/>
  <c r="K245" i="5"/>
  <c r="K241" i="5"/>
  <c r="K237" i="5"/>
  <c r="K234" i="5"/>
  <c r="K225" i="5"/>
  <c r="K218" i="5"/>
  <c r="K249" i="5"/>
  <c r="K244" i="5"/>
  <c r="K233" i="5"/>
  <c r="K231" i="5"/>
  <c r="K228" i="5"/>
  <c r="K214" i="5"/>
  <c r="K211" i="5"/>
  <c r="K208" i="5"/>
  <c r="K205" i="5"/>
  <c r="K256" i="5"/>
  <c r="K255" i="5"/>
  <c r="K240" i="5"/>
  <c r="K217" i="5"/>
  <c r="K210" i="5"/>
  <c r="K207" i="5"/>
  <c r="K204" i="5"/>
  <c r="K200" i="5"/>
  <c r="K254" i="5"/>
  <c r="K247" i="5"/>
  <c r="K243" i="5"/>
  <c r="K239" i="5"/>
  <c r="K236" i="5"/>
  <c r="K230" i="5"/>
  <c r="K227" i="5"/>
  <c r="K224" i="5"/>
  <c r="K221" i="5"/>
  <c r="K213" i="5"/>
  <c r="K226" i="5"/>
  <c r="K223" i="5"/>
  <c r="K220" i="5"/>
  <c r="K216" i="5"/>
  <c r="K189" i="5"/>
  <c r="K183" i="5"/>
  <c r="K179" i="5"/>
  <c r="K175" i="5"/>
  <c r="K159" i="5"/>
  <c r="K155" i="5"/>
  <c r="K149" i="5"/>
  <c r="K145" i="5"/>
  <c r="K188" i="5"/>
  <c r="K174" i="5"/>
  <c r="K167" i="5"/>
  <c r="K162" i="5"/>
  <c r="K141" i="5"/>
  <c r="K203" i="5"/>
  <c r="K196" i="5"/>
  <c r="K193" i="5"/>
  <c r="K182" i="5"/>
  <c r="K178" i="5"/>
  <c r="K170" i="5"/>
  <c r="K166" i="5"/>
  <c r="K158" i="5"/>
  <c r="K154" i="5"/>
  <c r="K148" i="5"/>
  <c r="K136" i="5"/>
  <c r="K201" i="5"/>
  <c r="K187" i="5"/>
  <c r="K173" i="5"/>
  <c r="K169" i="5"/>
  <c r="K165" i="5"/>
  <c r="K161" i="5"/>
  <c r="K153" i="5"/>
  <c r="K144" i="5"/>
  <c r="K198" i="5"/>
  <c r="K192" i="5"/>
  <c r="K181" i="5"/>
  <c r="K177" i="5"/>
  <c r="K157" i="5"/>
  <c r="K152" i="5"/>
  <c r="K147" i="5"/>
  <c r="K143" i="5"/>
  <c r="K140" i="5"/>
  <c r="K195" i="5"/>
  <c r="K186" i="5"/>
  <c r="K184" i="5"/>
  <c r="K176" i="5"/>
  <c r="K172" i="5"/>
  <c r="K160" i="5"/>
  <c r="K151" i="5"/>
  <c r="K197" i="5"/>
  <c r="K191" i="5"/>
  <c r="K180" i="5"/>
  <c r="K168" i="5"/>
  <c r="K164" i="5"/>
  <c r="K156" i="5"/>
  <c r="K146" i="5"/>
  <c r="K194" i="5"/>
  <c r="K190" i="5"/>
  <c r="K185" i="5"/>
  <c r="K171" i="5"/>
  <c r="K163" i="5"/>
  <c r="K150" i="5"/>
  <c r="K142" i="5"/>
  <c r="K138" i="5"/>
  <c r="K120" i="5"/>
  <c r="K116" i="5"/>
  <c r="K112" i="5"/>
  <c r="K104" i="5"/>
  <c r="K100" i="5"/>
  <c r="K97" i="5"/>
  <c r="K94" i="5"/>
  <c r="K90" i="5"/>
  <c r="K86" i="5"/>
  <c r="K78" i="5"/>
  <c r="K129" i="5"/>
  <c r="K125" i="5"/>
  <c r="K115" i="5"/>
  <c r="K108" i="5"/>
  <c r="K81" i="5"/>
  <c r="K74" i="5"/>
  <c r="K124" i="5"/>
  <c r="K119" i="5"/>
  <c r="K111" i="5"/>
  <c r="K107" i="5"/>
  <c r="K103" i="5"/>
  <c r="K99" i="5"/>
  <c r="K93" i="5"/>
  <c r="K89" i="5"/>
  <c r="K133" i="5"/>
  <c r="K128" i="5"/>
  <c r="K96" i="5"/>
  <c r="K85" i="5"/>
  <c r="K80" i="5"/>
  <c r="K77" i="5"/>
  <c r="K137" i="5"/>
  <c r="K135" i="5"/>
  <c r="K132" i="5"/>
  <c r="K123" i="5"/>
  <c r="K110" i="5"/>
  <c r="K106" i="5"/>
  <c r="K102" i="5"/>
  <c r="K98" i="5"/>
  <c r="K88" i="5"/>
  <c r="K84" i="5"/>
  <c r="K139" i="5"/>
  <c r="K131" i="5"/>
  <c r="K122" i="5"/>
  <c r="K118" i="5"/>
  <c r="K114" i="5"/>
  <c r="K92" i="5"/>
  <c r="K83" i="5"/>
  <c r="K127" i="5"/>
  <c r="K109" i="5"/>
  <c r="K105" i="5"/>
  <c r="K101" i="5"/>
  <c r="K95" i="5"/>
  <c r="K91" i="5"/>
  <c r="K87" i="5"/>
  <c r="K79" i="5"/>
  <c r="K134" i="5"/>
  <c r="K130" i="5"/>
  <c r="K126" i="5"/>
  <c r="K121" i="5"/>
  <c r="K117" i="5"/>
  <c r="K113" i="5"/>
  <c r="K82" i="5"/>
  <c r="K71" i="5"/>
  <c r="K67" i="5"/>
  <c r="K57" i="5"/>
  <c r="K70" i="5"/>
  <c r="K64" i="5"/>
  <c r="K60" i="5"/>
  <c r="K53" i="5"/>
  <c r="K49" i="5"/>
  <c r="K45" i="5"/>
  <c r="K39" i="5"/>
  <c r="K36" i="5"/>
  <c r="K32" i="5"/>
  <c r="K28" i="5"/>
  <c r="K24" i="5"/>
  <c r="K20" i="5"/>
  <c r="K16" i="5"/>
  <c r="K63" i="5"/>
  <c r="K59" i="5"/>
  <c r="K56" i="5"/>
  <c r="K48" i="5"/>
  <c r="K42" i="5"/>
  <c r="K66" i="5"/>
  <c r="K35" i="5"/>
  <c r="K31" i="5"/>
  <c r="K27" i="5"/>
  <c r="K23" i="5"/>
  <c r="K19" i="5"/>
  <c r="K15" i="5"/>
  <c r="K11" i="5"/>
  <c r="K62" i="5"/>
  <c r="K58" i="5"/>
  <c r="K55" i="5"/>
  <c r="K52" i="5"/>
  <c r="K47" i="5"/>
  <c r="K41" i="5"/>
  <c r="K38" i="5"/>
  <c r="K75" i="5"/>
  <c r="K69" i="5"/>
  <c r="K65" i="5"/>
  <c r="K44" i="5"/>
  <c r="K34" i="5"/>
  <c r="K30" i="5"/>
  <c r="K26" i="5"/>
  <c r="K22" i="5"/>
  <c r="K18" i="5"/>
  <c r="K14" i="5"/>
  <c r="K72" i="5"/>
  <c r="K68" i="5"/>
  <c r="K51" i="5"/>
  <c r="K37" i="5"/>
  <c r="K9" i="5"/>
  <c r="K76" i="5"/>
  <c r="K73" i="5"/>
  <c r="K54" i="5"/>
  <c r="K40" i="5"/>
  <c r="K29" i="5"/>
  <c r="K5" i="5"/>
  <c r="K17" i="5"/>
  <c r="K12" i="5"/>
  <c r="K8" i="5"/>
  <c r="K4" i="5"/>
  <c r="K50" i="5"/>
  <c r="K25" i="5"/>
  <c r="K46" i="5"/>
  <c r="K10" i="5"/>
  <c r="K61" i="5"/>
  <c r="K33" i="5"/>
  <c r="K13" i="5"/>
  <c r="K21" i="5"/>
  <c r="K43" i="5"/>
  <c r="K7" i="5"/>
  <c r="K6" i="5"/>
  <c r="CC1" i="7" a="1"/>
  <c r="CC1" i="7" s="1"/>
  <c r="CB1" i="7" a="1"/>
  <c r="CB1" i="7" s="1"/>
  <c r="CE1" i="7" a="1"/>
  <c r="CE1" i="7" s="1"/>
  <c r="CA1" i="7" a="1"/>
  <c r="CA1" i="7" s="1"/>
  <c r="CD1" i="7" a="1"/>
  <c r="CD1" i="7" s="1"/>
  <c r="BZ1" i="7" a="1"/>
  <c r="BZ1" i="7" s="1"/>
  <c r="AS1" i="7" a="1"/>
  <c r="AS1" i="7" s="1"/>
  <c r="AR1" i="7" a="1"/>
  <c r="AR1" i="7" s="1"/>
  <c r="AU1" i="7" a="1"/>
  <c r="AU1" i="7" s="1"/>
  <c r="AQ1" i="7" a="1"/>
  <c r="AQ1" i="7" s="1"/>
  <c r="AT1" i="7" a="1"/>
  <c r="AT1" i="7" s="1"/>
  <c r="AP1" i="7" a="1"/>
  <c r="AP1" i="7" s="1"/>
  <c r="A136" i="13"/>
  <c r="D136" i="13" s="1" a="1"/>
  <c r="D136" i="13" s="1"/>
  <c r="B39" i="15"/>
  <c r="A154" i="13"/>
  <c r="D154" i="13" s="1" a="1"/>
  <c r="D154" i="13" s="1"/>
  <c r="B57" i="15"/>
  <c r="CO1" i="7" a="1"/>
  <c r="CO1" i="7" s="1"/>
  <c r="CN1" i="7" a="1"/>
  <c r="CN1" i="7" s="1"/>
  <c r="CQ1" i="7" a="1"/>
  <c r="CQ1" i="7" s="1"/>
  <c r="CM1" i="7" a="1"/>
  <c r="CM1" i="7" s="1"/>
  <c r="CP1" i="7" a="1"/>
  <c r="CP1" i="7" s="1"/>
  <c r="CL1" i="7" a="1"/>
  <c r="CL1" i="7" s="1"/>
  <c r="C56" i="12" a="1"/>
  <c r="C56" i="12" s="1"/>
  <c r="C52" i="12" a="1"/>
  <c r="C52" i="12" s="1"/>
  <c r="C48" i="12" a="1"/>
  <c r="C48" i="12" s="1"/>
  <c r="C44" i="12" a="1"/>
  <c r="C44" i="12" s="1"/>
  <c r="A100" i="13"/>
  <c r="C55" i="12" a="1"/>
  <c r="C55" i="12" s="1"/>
  <c r="C51" i="12" a="1"/>
  <c r="C51" i="12" s="1"/>
  <c r="C47" i="12" a="1"/>
  <c r="C47" i="12" s="1"/>
  <c r="C58" i="12" a="1"/>
  <c r="C58" i="12" s="1"/>
  <c r="C54" i="12" a="1"/>
  <c r="C54" i="12" s="1"/>
  <c r="C50" i="12" a="1"/>
  <c r="C50" i="12" s="1"/>
  <c r="C46" i="12" a="1"/>
  <c r="C46" i="12" s="1"/>
  <c r="C57" i="12" a="1"/>
  <c r="C57" i="12" s="1"/>
  <c r="C53" i="12" a="1"/>
  <c r="C53" i="12" s="1"/>
  <c r="C49" i="12" a="1"/>
  <c r="C49" i="12" s="1"/>
  <c r="C45" i="12" a="1"/>
  <c r="C45" i="12" s="1"/>
  <c r="R10" i="14"/>
  <c r="R6" i="14"/>
  <c r="Q18" i="14"/>
  <c r="Q14" i="14"/>
  <c r="Q10" i="14"/>
  <c r="Q6" i="14"/>
  <c r="S20" i="14"/>
  <c r="B3" i="15"/>
  <c r="Q15" i="14"/>
  <c r="R11" i="14"/>
  <c r="S7" i="14"/>
  <c r="Q11" i="14"/>
  <c r="R7" i="14"/>
  <c r="R20" i="14"/>
  <c r="Q7" i="14"/>
  <c r="Q20" i="14"/>
  <c r="S18" i="14"/>
  <c r="Q16" i="14"/>
  <c r="W16" i="14" s="1"/>
  <c r="P20" i="14"/>
  <c r="P16" i="14"/>
  <c r="S14" i="14"/>
  <c r="Q12" i="14"/>
  <c r="S19" i="14"/>
  <c r="S10" i="14"/>
  <c r="Q8" i="14"/>
  <c r="R19" i="14"/>
  <c r="S15" i="14"/>
  <c r="P8" i="14"/>
  <c r="S6" i="14"/>
  <c r="Q19" i="14"/>
  <c r="R15" i="14"/>
  <c r="S11" i="14"/>
  <c r="A148" i="13"/>
  <c r="D148" i="13" s="1" a="1"/>
  <c r="D148" i="13" s="1"/>
  <c r="B51" i="15"/>
  <c r="A142" i="13"/>
  <c r="D142" i="13" s="1" a="1"/>
  <c r="D142" i="13" s="1"/>
  <c r="B45" i="15"/>
  <c r="A109" i="13"/>
  <c r="D109" i="13" s="1" a="1"/>
  <c r="D109" i="13" s="1"/>
  <c r="B12" i="15"/>
  <c r="A167" i="13"/>
  <c r="D167" i="13" s="1" a="1"/>
  <c r="D167" i="13" s="1"/>
  <c r="B70" i="15"/>
  <c r="A125" i="13"/>
  <c r="D125" i="13" s="1" a="1"/>
  <c r="D125" i="13" s="1"/>
  <c r="B28" i="15"/>
  <c r="A123" i="13"/>
  <c r="D123" i="13" s="1" a="1"/>
  <c r="D123" i="13" s="1"/>
  <c r="B26" i="15"/>
  <c r="A116" i="13"/>
  <c r="D116" i="13" s="1" a="1"/>
  <c r="D116" i="13" s="1"/>
  <c r="B19" i="15"/>
  <c r="M20" i="5"/>
  <c r="M49" i="5"/>
  <c r="M70" i="5"/>
  <c r="M29" i="5"/>
  <c r="M73" i="5"/>
  <c r="M82" i="5"/>
  <c r="M44" i="5"/>
  <c r="M58" i="5"/>
  <c r="M66" i="5"/>
  <c r="M115" i="5"/>
  <c r="M100" i="5"/>
  <c r="M121" i="5"/>
  <c r="M101" i="5"/>
  <c r="M118" i="5"/>
  <c r="M106" i="5"/>
  <c r="M96" i="5"/>
  <c r="M111" i="5"/>
  <c r="M188" i="5"/>
  <c r="M189" i="5"/>
  <c r="M199" i="5"/>
  <c r="M139" i="5"/>
  <c r="M200" i="5"/>
  <c r="M192" i="5"/>
  <c r="M187" i="5"/>
  <c r="M182" i="5"/>
  <c r="M232" i="5"/>
  <c r="M243" i="5"/>
  <c r="M231" i="5"/>
  <c r="M255" i="5"/>
  <c r="A113" i="13"/>
  <c r="D113" i="13" s="1" a="1"/>
  <c r="D113" i="13" s="1"/>
  <c r="B16" i="15"/>
  <c r="G263" i="5"/>
  <c r="G255" i="5"/>
  <c r="G250" i="5"/>
  <c r="G247" i="5"/>
  <c r="G254" i="5"/>
  <c r="G262" i="5"/>
  <c r="G259" i="5"/>
  <c r="G256" i="5"/>
  <c r="G251" i="5"/>
  <c r="G244" i="5"/>
  <c r="G233" i="5"/>
  <c r="G231" i="5"/>
  <c r="G228" i="5"/>
  <c r="G214" i="5"/>
  <c r="G211" i="5"/>
  <c r="G208" i="5"/>
  <c r="G205" i="5"/>
  <c r="G240" i="5"/>
  <c r="G217" i="5"/>
  <c r="G210" i="5"/>
  <c r="G207" i="5"/>
  <c r="G204" i="5"/>
  <c r="G200" i="5"/>
  <c r="G253" i="5"/>
  <c r="G248" i="5"/>
  <c r="G243" i="5"/>
  <c r="G239" i="5"/>
  <c r="G236" i="5"/>
  <c r="G230" i="5"/>
  <c r="G227" i="5"/>
  <c r="G224" i="5"/>
  <c r="G221" i="5"/>
  <c r="G213" i="5"/>
  <c r="G203" i="5"/>
  <c r="G226" i="5"/>
  <c r="G223" i="5"/>
  <c r="G220" i="5"/>
  <c r="G216" i="5"/>
  <c r="G261" i="5"/>
  <c r="G242" i="5"/>
  <c r="G235" i="5"/>
  <c r="G232" i="5"/>
  <c r="G219" i="5"/>
  <c r="G206" i="5"/>
  <c r="G260" i="5"/>
  <c r="G258" i="5"/>
  <c r="G252" i="5"/>
  <c r="G249" i="5"/>
  <c r="G238" i="5"/>
  <c r="G209" i="5"/>
  <c r="G202" i="5"/>
  <c r="G246" i="5"/>
  <c r="G229" i="5"/>
  <c r="G222" i="5"/>
  <c r="G215" i="5"/>
  <c r="G212" i="5"/>
  <c r="G257" i="5"/>
  <c r="G245" i="5"/>
  <c r="G241" i="5"/>
  <c r="G237" i="5"/>
  <c r="G234" i="5"/>
  <c r="G225" i="5"/>
  <c r="G218" i="5"/>
  <c r="G198" i="5"/>
  <c r="G192" i="5"/>
  <c r="G181" i="5"/>
  <c r="G177" i="5"/>
  <c r="G157" i="5"/>
  <c r="G152" i="5"/>
  <c r="G147" i="5"/>
  <c r="G143" i="5"/>
  <c r="G199" i="5"/>
  <c r="G195" i="5"/>
  <c r="G186" i="5"/>
  <c r="G184" i="5"/>
  <c r="G176" i="5"/>
  <c r="G172" i="5"/>
  <c r="G160" i="5"/>
  <c r="G151" i="5"/>
  <c r="G139" i="5"/>
  <c r="G197" i="5"/>
  <c r="G191" i="5"/>
  <c r="G180" i="5"/>
  <c r="G168" i="5"/>
  <c r="G164" i="5"/>
  <c r="G156" i="5"/>
  <c r="G146" i="5"/>
  <c r="G194" i="5"/>
  <c r="G190" i="5"/>
  <c r="G185" i="5"/>
  <c r="G171" i="5"/>
  <c r="G163" i="5"/>
  <c r="G150" i="5"/>
  <c r="G142" i="5"/>
  <c r="G138" i="5"/>
  <c r="G189" i="5"/>
  <c r="G183" i="5"/>
  <c r="G179" i="5"/>
  <c r="G175" i="5"/>
  <c r="G159" i="5"/>
  <c r="G155" i="5"/>
  <c r="G149" i="5"/>
  <c r="G145" i="5"/>
  <c r="G188" i="5"/>
  <c r="G174" i="5"/>
  <c r="G167" i="5"/>
  <c r="G162" i="5"/>
  <c r="G201" i="5"/>
  <c r="G196" i="5"/>
  <c r="G193" i="5"/>
  <c r="G182" i="5"/>
  <c r="G178" i="5"/>
  <c r="G170" i="5"/>
  <c r="G166" i="5"/>
  <c r="G158" i="5"/>
  <c r="G154" i="5"/>
  <c r="G148" i="5"/>
  <c r="G187" i="5"/>
  <c r="G173" i="5"/>
  <c r="G169" i="5"/>
  <c r="G165" i="5"/>
  <c r="G161" i="5"/>
  <c r="G153" i="5"/>
  <c r="G144" i="5"/>
  <c r="G132" i="5"/>
  <c r="G123" i="5"/>
  <c r="G110" i="5"/>
  <c r="G106" i="5"/>
  <c r="G102" i="5"/>
  <c r="G98" i="5"/>
  <c r="G88" i="5"/>
  <c r="G84" i="5"/>
  <c r="G131" i="5"/>
  <c r="G122" i="5"/>
  <c r="G118" i="5"/>
  <c r="G114" i="5"/>
  <c r="G92" i="5"/>
  <c r="G83" i="5"/>
  <c r="G76" i="5"/>
  <c r="G141" i="5"/>
  <c r="G140" i="5"/>
  <c r="G136" i="5"/>
  <c r="G127" i="5"/>
  <c r="G109" i="5"/>
  <c r="G105" i="5"/>
  <c r="G101" i="5"/>
  <c r="G95" i="5"/>
  <c r="G91" i="5"/>
  <c r="G87" i="5"/>
  <c r="G134" i="5"/>
  <c r="G130" i="5"/>
  <c r="G126" i="5"/>
  <c r="G121" i="5"/>
  <c r="G117" i="5"/>
  <c r="G113" i="5"/>
  <c r="G82" i="5"/>
  <c r="G75" i="5"/>
  <c r="G120" i="5"/>
  <c r="G116" i="5"/>
  <c r="G112" i="5"/>
  <c r="G104" i="5"/>
  <c r="G100" i="5"/>
  <c r="G97" i="5"/>
  <c r="G94" i="5"/>
  <c r="G90" i="5"/>
  <c r="G86" i="5"/>
  <c r="G78" i="5"/>
  <c r="G129" i="5"/>
  <c r="G125" i="5"/>
  <c r="G115" i="5"/>
  <c r="G108" i="5"/>
  <c r="G137" i="5"/>
  <c r="G124" i="5"/>
  <c r="G119" i="5"/>
  <c r="G111" i="5"/>
  <c r="G107" i="5"/>
  <c r="G103" i="5"/>
  <c r="G99" i="5"/>
  <c r="G93" i="5"/>
  <c r="G89" i="5"/>
  <c r="G135" i="5"/>
  <c r="G133" i="5"/>
  <c r="G128" i="5"/>
  <c r="G96" i="5"/>
  <c r="G85" i="5"/>
  <c r="G62" i="5"/>
  <c r="G58" i="5"/>
  <c r="G55" i="5"/>
  <c r="G52" i="5"/>
  <c r="G47" i="5"/>
  <c r="G41" i="5"/>
  <c r="G38" i="5"/>
  <c r="G79" i="5"/>
  <c r="G73" i="5"/>
  <c r="G69" i="5"/>
  <c r="G65" i="5"/>
  <c r="G44" i="5"/>
  <c r="G34" i="5"/>
  <c r="G30" i="5"/>
  <c r="G26" i="5"/>
  <c r="G22" i="5"/>
  <c r="G18" i="5"/>
  <c r="G14" i="5"/>
  <c r="G72" i="5"/>
  <c r="G68" i="5"/>
  <c r="G51" i="5"/>
  <c r="G37" i="5"/>
  <c r="G9" i="5"/>
  <c r="G80" i="5"/>
  <c r="G61" i="5"/>
  <c r="G54" i="5"/>
  <c r="G50" i="5"/>
  <c r="G46" i="5"/>
  <c r="G43" i="5"/>
  <c r="G40" i="5"/>
  <c r="G33" i="5"/>
  <c r="G29" i="5"/>
  <c r="G25" i="5"/>
  <c r="G21" i="5"/>
  <c r="G17" i="5"/>
  <c r="G13" i="5"/>
  <c r="G8" i="5"/>
  <c r="G77" i="5"/>
  <c r="G71" i="5"/>
  <c r="G67" i="5"/>
  <c r="G57" i="5"/>
  <c r="G70" i="5"/>
  <c r="G64" i="5"/>
  <c r="G60" i="5"/>
  <c r="G53" i="5"/>
  <c r="G49" i="5"/>
  <c r="G45" i="5"/>
  <c r="G39" i="5"/>
  <c r="G36" i="5"/>
  <c r="G32" i="5"/>
  <c r="G28" i="5"/>
  <c r="G24" i="5"/>
  <c r="G20" i="5"/>
  <c r="G16" i="5"/>
  <c r="G63" i="5"/>
  <c r="G59" i="5"/>
  <c r="G56" i="5"/>
  <c r="G48" i="5"/>
  <c r="G42" i="5"/>
  <c r="G81" i="5"/>
  <c r="G74" i="5"/>
  <c r="G66" i="5"/>
  <c r="G11" i="5"/>
  <c r="G27" i="5"/>
  <c r="G15" i="5"/>
  <c r="G12" i="5"/>
  <c r="G7" i="5"/>
  <c r="G35" i="5"/>
  <c r="G6" i="5"/>
  <c r="G23" i="5"/>
  <c r="G5" i="5"/>
  <c r="G4" i="5"/>
  <c r="G31" i="5"/>
  <c r="G10" i="5"/>
  <c r="G19" i="5"/>
  <c r="A162" i="13"/>
  <c r="D162" i="13" s="1" a="1"/>
  <c r="D162" i="13" s="1"/>
  <c r="B65" i="15"/>
  <c r="N260" i="5"/>
  <c r="N257" i="5"/>
  <c r="N256" i="5"/>
  <c r="N263" i="5"/>
  <c r="N255" i="5"/>
  <c r="N250" i="5"/>
  <c r="N247" i="5"/>
  <c r="N254" i="5"/>
  <c r="N245" i="5"/>
  <c r="N241" i="5"/>
  <c r="N237" i="5"/>
  <c r="N234" i="5"/>
  <c r="N225" i="5"/>
  <c r="N218" i="5"/>
  <c r="N201" i="5"/>
  <c r="N252" i="5"/>
  <c r="N249" i="5"/>
  <c r="N244" i="5"/>
  <c r="N233" i="5"/>
  <c r="N231" i="5"/>
  <c r="N228" i="5"/>
  <c r="N214" i="5"/>
  <c r="N211" i="5"/>
  <c r="N208" i="5"/>
  <c r="N205" i="5"/>
  <c r="N261" i="5"/>
  <c r="N259" i="5"/>
  <c r="N258" i="5"/>
  <c r="N240" i="5"/>
  <c r="N217" i="5"/>
  <c r="N210" i="5"/>
  <c r="N207" i="5"/>
  <c r="N204" i="5"/>
  <c r="N200" i="5"/>
  <c r="N243" i="5"/>
  <c r="N239" i="5"/>
  <c r="N236" i="5"/>
  <c r="N230" i="5"/>
  <c r="N227" i="5"/>
  <c r="N224" i="5"/>
  <c r="N221" i="5"/>
  <c r="N213" i="5"/>
  <c r="N203" i="5"/>
  <c r="N251" i="5"/>
  <c r="N226" i="5"/>
  <c r="N223" i="5"/>
  <c r="N220" i="5"/>
  <c r="N216" i="5"/>
  <c r="N262" i="5"/>
  <c r="N248" i="5"/>
  <c r="N242" i="5"/>
  <c r="N235" i="5"/>
  <c r="N232" i="5"/>
  <c r="N219" i="5"/>
  <c r="N206" i="5"/>
  <c r="N199" i="5"/>
  <c r="N253" i="5"/>
  <c r="N238" i="5"/>
  <c r="N209" i="5"/>
  <c r="N246" i="5"/>
  <c r="N229" i="5"/>
  <c r="N222" i="5"/>
  <c r="N215" i="5"/>
  <c r="N212" i="5"/>
  <c r="N187" i="5"/>
  <c r="N173" i="5"/>
  <c r="N169" i="5"/>
  <c r="N165" i="5"/>
  <c r="N161" i="5"/>
  <c r="N153" i="5"/>
  <c r="N144" i="5"/>
  <c r="N198" i="5"/>
  <c r="N192" i="5"/>
  <c r="N181" i="5"/>
  <c r="N177" i="5"/>
  <c r="N157" i="5"/>
  <c r="N152" i="5"/>
  <c r="N147" i="5"/>
  <c r="N143" i="5"/>
  <c r="N140" i="5"/>
  <c r="N195" i="5"/>
  <c r="N186" i="5"/>
  <c r="N184" i="5"/>
  <c r="N176" i="5"/>
  <c r="N172" i="5"/>
  <c r="N160" i="5"/>
  <c r="N151" i="5"/>
  <c r="N139" i="5"/>
  <c r="N197" i="5"/>
  <c r="N191" i="5"/>
  <c r="N180" i="5"/>
  <c r="N168" i="5"/>
  <c r="N164" i="5"/>
  <c r="N156" i="5"/>
  <c r="N146" i="5"/>
  <c r="N202" i="5"/>
  <c r="N194" i="5"/>
  <c r="N190" i="5"/>
  <c r="N185" i="5"/>
  <c r="N171" i="5"/>
  <c r="N163" i="5"/>
  <c r="N150" i="5"/>
  <c r="N142" i="5"/>
  <c r="N189" i="5"/>
  <c r="N183" i="5"/>
  <c r="N179" i="5"/>
  <c r="N175" i="5"/>
  <c r="N159" i="5"/>
  <c r="N155" i="5"/>
  <c r="N149" i="5"/>
  <c r="N145" i="5"/>
  <c r="N188" i="5"/>
  <c r="N174" i="5"/>
  <c r="N167" i="5"/>
  <c r="N162" i="5"/>
  <c r="N196" i="5"/>
  <c r="N193" i="5"/>
  <c r="N182" i="5"/>
  <c r="N178" i="5"/>
  <c r="N170" i="5"/>
  <c r="N166" i="5"/>
  <c r="N158" i="5"/>
  <c r="N154" i="5"/>
  <c r="N148" i="5"/>
  <c r="N136" i="5"/>
  <c r="N141" i="5"/>
  <c r="N133" i="5"/>
  <c r="N128" i="5"/>
  <c r="N96" i="5"/>
  <c r="N85" i="5"/>
  <c r="N80" i="5"/>
  <c r="N77" i="5"/>
  <c r="N135" i="5"/>
  <c r="N132" i="5"/>
  <c r="N123" i="5"/>
  <c r="N110" i="5"/>
  <c r="N106" i="5"/>
  <c r="N102" i="5"/>
  <c r="N98" i="5"/>
  <c r="N88" i="5"/>
  <c r="N84" i="5"/>
  <c r="N138" i="5"/>
  <c r="N137" i="5"/>
  <c r="N131" i="5"/>
  <c r="N122" i="5"/>
  <c r="N118" i="5"/>
  <c r="N114" i="5"/>
  <c r="N92" i="5"/>
  <c r="N83" i="5"/>
  <c r="N127" i="5"/>
  <c r="N109" i="5"/>
  <c r="N105" i="5"/>
  <c r="N101" i="5"/>
  <c r="N95" i="5"/>
  <c r="N91" i="5"/>
  <c r="N87" i="5"/>
  <c r="N79" i="5"/>
  <c r="N134" i="5"/>
  <c r="N130" i="5"/>
  <c r="N126" i="5"/>
  <c r="N121" i="5"/>
  <c r="N117" i="5"/>
  <c r="N113" i="5"/>
  <c r="N82" i="5"/>
  <c r="N75" i="5"/>
  <c r="N120" i="5"/>
  <c r="N116" i="5"/>
  <c r="N112" i="5"/>
  <c r="N104" i="5"/>
  <c r="N100" i="5"/>
  <c r="N97" i="5"/>
  <c r="N94" i="5"/>
  <c r="N90" i="5"/>
  <c r="N86" i="5"/>
  <c r="N129" i="5"/>
  <c r="N125" i="5"/>
  <c r="N115" i="5"/>
  <c r="N108" i="5"/>
  <c r="N81" i="5"/>
  <c r="N74" i="5"/>
  <c r="N124" i="5"/>
  <c r="N119" i="5"/>
  <c r="N111" i="5"/>
  <c r="N107" i="5"/>
  <c r="N103" i="5"/>
  <c r="N99" i="5"/>
  <c r="N93" i="5"/>
  <c r="N89" i="5"/>
  <c r="N66" i="5"/>
  <c r="N35" i="5"/>
  <c r="N31" i="5"/>
  <c r="N27" i="5"/>
  <c r="N23" i="5"/>
  <c r="N19" i="5"/>
  <c r="N15" i="5"/>
  <c r="N11" i="5"/>
  <c r="N62" i="5"/>
  <c r="N58" i="5"/>
  <c r="N55" i="5"/>
  <c r="N52" i="5"/>
  <c r="N47" i="5"/>
  <c r="N41" i="5"/>
  <c r="N38" i="5"/>
  <c r="N69" i="5"/>
  <c r="N65" i="5"/>
  <c r="N44" i="5"/>
  <c r="N34" i="5"/>
  <c r="N30" i="5"/>
  <c r="N26" i="5"/>
  <c r="N22" i="5"/>
  <c r="N18" i="5"/>
  <c r="N14" i="5"/>
  <c r="N10" i="5"/>
  <c r="N78" i="5"/>
  <c r="N72" i="5"/>
  <c r="N68" i="5"/>
  <c r="N51" i="5"/>
  <c r="N37" i="5"/>
  <c r="N9" i="5"/>
  <c r="N73" i="5"/>
  <c r="N61" i="5"/>
  <c r="N54" i="5"/>
  <c r="N50" i="5"/>
  <c r="N46" i="5"/>
  <c r="N43" i="5"/>
  <c r="N40" i="5"/>
  <c r="N33" i="5"/>
  <c r="N29" i="5"/>
  <c r="N25" i="5"/>
  <c r="N21" i="5"/>
  <c r="N17" i="5"/>
  <c r="N13" i="5"/>
  <c r="N8" i="5"/>
  <c r="N71" i="5"/>
  <c r="N67" i="5"/>
  <c r="N57" i="5"/>
  <c r="N76" i="5"/>
  <c r="N70" i="5"/>
  <c r="N64" i="5"/>
  <c r="N60" i="5"/>
  <c r="N53" i="5"/>
  <c r="N49" i="5"/>
  <c r="N45" i="5"/>
  <c r="N39" i="5"/>
  <c r="N36" i="5"/>
  <c r="N32" i="5"/>
  <c r="N28" i="5"/>
  <c r="N24" i="5"/>
  <c r="N20" i="5"/>
  <c r="N16" i="5"/>
  <c r="N12" i="5"/>
  <c r="N7" i="5"/>
  <c r="N48" i="5"/>
  <c r="N63" i="5"/>
  <c r="N59" i="5"/>
  <c r="N6" i="5"/>
  <c r="N5" i="5"/>
  <c r="N56" i="5"/>
  <c r="N42" i="5"/>
  <c r="N4" i="5"/>
  <c r="A138" i="13"/>
  <c r="D138" i="13" s="1" a="1"/>
  <c r="D138" i="13" s="1"/>
  <c r="B41" i="15"/>
  <c r="Q263" i="5"/>
  <c r="Q255" i="5"/>
  <c r="Q262" i="5"/>
  <c r="Q259" i="5"/>
  <c r="Q261" i="5"/>
  <c r="Q249" i="5"/>
  <c r="Q258" i="5"/>
  <c r="Q253" i="5"/>
  <c r="Q260" i="5"/>
  <c r="Q243" i="5"/>
  <c r="Q239" i="5"/>
  <c r="Q236" i="5"/>
  <c r="Q230" i="5"/>
  <c r="Q227" i="5"/>
  <c r="Q224" i="5"/>
  <c r="Q221" i="5"/>
  <c r="Q213" i="5"/>
  <c r="Q203" i="5"/>
  <c r="Q257" i="5"/>
  <c r="Q251" i="5"/>
  <c r="Q226" i="5"/>
  <c r="Q223" i="5"/>
  <c r="Q220" i="5"/>
  <c r="Q216" i="5"/>
  <c r="Q248" i="5"/>
  <c r="Q247" i="5"/>
  <c r="Q242" i="5"/>
  <c r="Q235" i="5"/>
  <c r="Q232" i="5"/>
  <c r="Q219" i="5"/>
  <c r="Q206" i="5"/>
  <c r="Q199" i="5"/>
  <c r="Q256" i="5"/>
  <c r="Q254" i="5"/>
  <c r="Q238" i="5"/>
  <c r="Q209" i="5"/>
  <c r="Q202" i="5"/>
  <c r="Q229" i="5"/>
  <c r="Q222" i="5"/>
  <c r="Q215" i="5"/>
  <c r="Q212" i="5"/>
  <c r="Q246" i="5"/>
  <c r="Q245" i="5"/>
  <c r="Q241" i="5"/>
  <c r="Q237" i="5"/>
  <c r="Q234" i="5"/>
  <c r="Q225" i="5"/>
  <c r="Q218" i="5"/>
  <c r="Q201" i="5"/>
  <c r="Q252" i="5"/>
  <c r="Q250" i="5"/>
  <c r="Q244" i="5"/>
  <c r="Q233" i="5"/>
  <c r="Q231" i="5"/>
  <c r="Q228" i="5"/>
  <c r="Q214" i="5"/>
  <c r="Q211" i="5"/>
  <c r="Q208" i="5"/>
  <c r="Q240" i="5"/>
  <c r="Q217" i="5"/>
  <c r="Q210" i="5"/>
  <c r="Q207" i="5"/>
  <c r="Q204" i="5"/>
  <c r="Q205" i="5"/>
  <c r="Q197" i="5"/>
  <c r="Q191" i="5"/>
  <c r="Q180" i="5"/>
  <c r="Q168" i="5"/>
  <c r="Q164" i="5"/>
  <c r="Q156" i="5"/>
  <c r="Q146" i="5"/>
  <c r="Q194" i="5"/>
  <c r="Q190" i="5"/>
  <c r="Q185" i="5"/>
  <c r="Q171" i="5"/>
  <c r="Q163" i="5"/>
  <c r="Q150" i="5"/>
  <c r="Q142" i="5"/>
  <c r="Q138" i="5"/>
  <c r="Q200" i="5"/>
  <c r="Q189" i="5"/>
  <c r="Q183" i="5"/>
  <c r="Q179" i="5"/>
  <c r="Q175" i="5"/>
  <c r="Q159" i="5"/>
  <c r="Q155" i="5"/>
  <c r="Q149" i="5"/>
  <c r="Q145" i="5"/>
  <c r="Q188" i="5"/>
  <c r="Q174" i="5"/>
  <c r="Q167" i="5"/>
  <c r="Q162" i="5"/>
  <c r="Q141" i="5"/>
  <c r="Q137" i="5"/>
  <c r="Q196" i="5"/>
  <c r="Q193" i="5"/>
  <c r="Q182" i="5"/>
  <c r="Q178" i="5"/>
  <c r="Q170" i="5"/>
  <c r="Q166" i="5"/>
  <c r="Q158" i="5"/>
  <c r="Q154" i="5"/>
  <c r="Q148" i="5"/>
  <c r="Q187" i="5"/>
  <c r="Q173" i="5"/>
  <c r="Q169" i="5"/>
  <c r="Q165" i="5"/>
  <c r="Q161" i="5"/>
  <c r="Q153" i="5"/>
  <c r="Q144" i="5"/>
  <c r="Q198" i="5"/>
  <c r="Q192" i="5"/>
  <c r="Q181" i="5"/>
  <c r="Q177" i="5"/>
  <c r="Q157" i="5"/>
  <c r="Q152" i="5"/>
  <c r="Q147" i="5"/>
  <c r="Q195" i="5"/>
  <c r="Q186" i="5"/>
  <c r="Q184" i="5"/>
  <c r="Q176" i="5"/>
  <c r="Q172" i="5"/>
  <c r="Q160" i="5"/>
  <c r="Q151" i="5"/>
  <c r="Q139" i="5"/>
  <c r="Q127" i="5"/>
  <c r="Q109" i="5"/>
  <c r="Q105" i="5"/>
  <c r="Q101" i="5"/>
  <c r="Q95" i="5"/>
  <c r="Q91" i="5"/>
  <c r="Q87" i="5"/>
  <c r="Q79" i="5"/>
  <c r="Q134" i="5"/>
  <c r="Q130" i="5"/>
  <c r="Q126" i="5"/>
  <c r="Q121" i="5"/>
  <c r="Q117" i="5"/>
  <c r="Q113" i="5"/>
  <c r="Q82" i="5"/>
  <c r="Q75" i="5"/>
  <c r="Q120" i="5"/>
  <c r="Q116" i="5"/>
  <c r="Q112" i="5"/>
  <c r="Q104" i="5"/>
  <c r="Q100" i="5"/>
  <c r="Q97" i="5"/>
  <c r="Q94" i="5"/>
  <c r="Q90" i="5"/>
  <c r="Q86" i="5"/>
  <c r="Q136" i="5"/>
  <c r="Q129" i="5"/>
  <c r="Q125" i="5"/>
  <c r="Q115" i="5"/>
  <c r="Q108" i="5"/>
  <c r="Q81" i="5"/>
  <c r="Q74" i="5"/>
  <c r="Q143" i="5"/>
  <c r="Q124" i="5"/>
  <c r="Q119" i="5"/>
  <c r="Q111" i="5"/>
  <c r="Q107" i="5"/>
  <c r="Q103" i="5"/>
  <c r="Q99" i="5"/>
  <c r="Q93" i="5"/>
  <c r="Q89" i="5"/>
  <c r="Q133" i="5"/>
  <c r="Q128" i="5"/>
  <c r="Q96" i="5"/>
  <c r="Q85" i="5"/>
  <c r="Q140" i="5"/>
  <c r="Q132" i="5"/>
  <c r="Q123" i="5"/>
  <c r="Q110" i="5"/>
  <c r="Q106" i="5"/>
  <c r="Q102" i="5"/>
  <c r="Q98" i="5"/>
  <c r="Q88" i="5"/>
  <c r="Q84" i="5"/>
  <c r="Q135" i="5"/>
  <c r="Q131" i="5"/>
  <c r="Q122" i="5"/>
  <c r="Q118" i="5"/>
  <c r="Q114" i="5"/>
  <c r="Q92" i="5"/>
  <c r="Q83" i="5"/>
  <c r="Q80" i="5"/>
  <c r="Q77" i="5"/>
  <c r="Q72" i="5"/>
  <c r="Q68" i="5"/>
  <c r="Q51" i="5"/>
  <c r="Q37" i="5"/>
  <c r="Q9" i="5"/>
  <c r="Q61" i="5"/>
  <c r="Q54" i="5"/>
  <c r="Q50" i="5"/>
  <c r="Q46" i="5"/>
  <c r="Q43" i="5"/>
  <c r="Q40" i="5"/>
  <c r="Q33" i="5"/>
  <c r="Q29" i="5"/>
  <c r="Q25" i="5"/>
  <c r="Q21" i="5"/>
  <c r="Q17" i="5"/>
  <c r="Q78" i="5"/>
  <c r="Q73" i="5"/>
  <c r="Q71" i="5"/>
  <c r="Q67" i="5"/>
  <c r="Q57" i="5"/>
  <c r="Q70" i="5"/>
  <c r="Q64" i="5"/>
  <c r="Q60" i="5"/>
  <c r="Q53" i="5"/>
  <c r="Q49" i="5"/>
  <c r="Q45" i="5"/>
  <c r="Q39" i="5"/>
  <c r="Q36" i="5"/>
  <c r="Q32" i="5"/>
  <c r="Q28" i="5"/>
  <c r="Q24" i="5"/>
  <c r="Q20" i="5"/>
  <c r="Q16" i="5"/>
  <c r="Q12" i="5"/>
  <c r="Q7" i="5"/>
  <c r="Q63" i="5"/>
  <c r="Q59" i="5"/>
  <c r="Q56" i="5"/>
  <c r="Q48" i="5"/>
  <c r="Q42" i="5"/>
  <c r="Q76" i="5"/>
  <c r="Q66" i="5"/>
  <c r="Q35" i="5"/>
  <c r="Q31" i="5"/>
  <c r="Q27" i="5"/>
  <c r="Q23" i="5"/>
  <c r="Q19" i="5"/>
  <c r="Q15" i="5"/>
  <c r="Q62" i="5"/>
  <c r="Q58" i="5"/>
  <c r="Q55" i="5"/>
  <c r="Q52" i="5"/>
  <c r="Q47" i="5"/>
  <c r="Q41" i="5"/>
  <c r="Q38" i="5"/>
  <c r="Q69" i="5"/>
  <c r="Q26" i="5"/>
  <c r="Q6" i="5"/>
  <c r="Q65" i="5"/>
  <c r="Q14" i="5"/>
  <c r="Q10" i="5"/>
  <c r="Q5" i="5"/>
  <c r="Q34" i="5"/>
  <c r="Q4" i="5"/>
  <c r="Q22" i="5"/>
  <c r="Q13" i="5"/>
  <c r="Q11" i="5"/>
  <c r="Q44" i="5"/>
  <c r="Q30" i="5"/>
  <c r="Q8" i="5"/>
  <c r="Q18" i="5"/>
  <c r="A171" i="13"/>
  <c r="D171" i="13" s="1" a="1"/>
  <c r="D171" i="13" s="1"/>
  <c r="B74" i="15"/>
  <c r="A146" i="13"/>
  <c r="D146" i="13" s="1" a="1"/>
  <c r="D146" i="13" s="1"/>
  <c r="B49" i="15"/>
  <c r="A144" i="13"/>
  <c r="D144" i="13" s="1" a="1"/>
  <c r="D144" i="13" s="1"/>
  <c r="B47" i="15"/>
  <c r="Q1" i="7" a="1"/>
  <c r="Q1" i="7" s="1"/>
  <c r="M1" i="7" a="1"/>
  <c r="M1" i="7" s="1"/>
  <c r="P1" i="7" a="1"/>
  <c r="P1" i="7" s="1"/>
  <c r="L1" i="7" a="1"/>
  <c r="L1" i="7" s="1"/>
  <c r="O1" i="7" a="1"/>
  <c r="O1" i="7" s="1"/>
  <c r="N1" i="7" a="1"/>
  <c r="N1" i="7" s="1"/>
  <c r="A169" i="13"/>
  <c r="D169" i="13" s="1" a="1"/>
  <c r="D169" i="13" s="1"/>
  <c r="B72" i="15"/>
  <c r="A127" i="13"/>
  <c r="D127" i="13" s="1" a="1"/>
  <c r="D127" i="13" s="1"/>
  <c r="B30" i="15"/>
  <c r="A159" i="13"/>
  <c r="D159" i="13" s="1" a="1"/>
  <c r="D159" i="13" s="1"/>
  <c r="B62" i="15"/>
  <c r="A118" i="13"/>
  <c r="D118" i="13" s="1" a="1"/>
  <c r="D118" i="13" s="1"/>
  <c r="B21" i="15"/>
  <c r="M6" i="5"/>
  <c r="M36" i="5"/>
  <c r="M57" i="5"/>
  <c r="M33" i="5"/>
  <c r="M9" i="5"/>
  <c r="M10" i="5"/>
  <c r="M65" i="5"/>
  <c r="M62" i="5"/>
  <c r="M42" i="5"/>
  <c r="M125" i="5"/>
  <c r="M104" i="5"/>
  <c r="M126" i="5"/>
  <c r="M105" i="5"/>
  <c r="M122" i="5"/>
  <c r="M110" i="5"/>
  <c r="M128" i="5"/>
  <c r="M119" i="5"/>
  <c r="M145" i="5"/>
  <c r="M142" i="5"/>
  <c r="M146" i="5"/>
  <c r="M151" i="5"/>
  <c r="M140" i="5"/>
  <c r="M198" i="5"/>
  <c r="M203" i="5"/>
  <c r="M193" i="5"/>
  <c r="M242" i="5"/>
  <c r="M254" i="5"/>
  <c r="M244" i="5"/>
  <c r="M260" i="5"/>
  <c r="U1" i="7" a="1"/>
  <c r="U1" i="7" s="1"/>
  <c r="T1" i="7" a="1"/>
  <c r="T1" i="7" s="1"/>
  <c r="W1" i="7" a="1"/>
  <c r="W1" i="7" s="1"/>
  <c r="S1" i="7" a="1"/>
  <c r="S1" i="7" s="1"/>
  <c r="V1" i="7" a="1"/>
  <c r="V1" i="7" s="1"/>
  <c r="R1" i="7" a="1"/>
  <c r="R1" i="7" s="1"/>
  <c r="A164" i="13"/>
  <c r="D164" i="13" s="1" a="1"/>
  <c r="D164" i="13" s="1"/>
  <c r="B67" i="15"/>
  <c r="A132" i="13"/>
  <c r="D132" i="13" s="1" a="1"/>
  <c r="D132" i="13" s="1"/>
  <c r="B35" i="15"/>
  <c r="J262" i="5"/>
  <c r="J261" i="5"/>
  <c r="J249" i="5"/>
  <c r="J258" i="5"/>
  <c r="J253" i="5"/>
  <c r="J260" i="5"/>
  <c r="J257" i="5"/>
  <c r="J252" i="5"/>
  <c r="J226" i="5"/>
  <c r="J223" i="5"/>
  <c r="J220" i="5"/>
  <c r="J216" i="5"/>
  <c r="J242" i="5"/>
  <c r="J235" i="5"/>
  <c r="J232" i="5"/>
  <c r="J219" i="5"/>
  <c r="J206" i="5"/>
  <c r="J250" i="5"/>
  <c r="J238" i="5"/>
  <c r="J209" i="5"/>
  <c r="J202" i="5"/>
  <c r="J246" i="5"/>
  <c r="J229" i="5"/>
  <c r="J222" i="5"/>
  <c r="J215" i="5"/>
  <c r="J212" i="5"/>
  <c r="J263" i="5"/>
  <c r="J245" i="5"/>
  <c r="J241" i="5"/>
  <c r="J237" i="5"/>
  <c r="J234" i="5"/>
  <c r="J225" i="5"/>
  <c r="J218" i="5"/>
  <c r="J259" i="5"/>
  <c r="J251" i="5"/>
  <c r="J244" i="5"/>
  <c r="J233" i="5"/>
  <c r="J231" i="5"/>
  <c r="J228" i="5"/>
  <c r="J214" i="5"/>
  <c r="J211" i="5"/>
  <c r="J208" i="5"/>
  <c r="J205" i="5"/>
  <c r="J256" i="5"/>
  <c r="J255" i="5"/>
  <c r="J240" i="5"/>
  <c r="J217" i="5"/>
  <c r="J210" i="5"/>
  <c r="J207" i="5"/>
  <c r="J254" i="5"/>
  <c r="J248" i="5"/>
  <c r="J247" i="5"/>
  <c r="J243" i="5"/>
  <c r="J239" i="5"/>
  <c r="J236" i="5"/>
  <c r="J230" i="5"/>
  <c r="J227" i="5"/>
  <c r="J224" i="5"/>
  <c r="J221" i="5"/>
  <c r="J213" i="5"/>
  <c r="J203" i="5"/>
  <c r="J194" i="5"/>
  <c r="J190" i="5"/>
  <c r="J185" i="5"/>
  <c r="J171" i="5"/>
  <c r="J163" i="5"/>
  <c r="J150" i="5"/>
  <c r="J204" i="5"/>
  <c r="J189" i="5"/>
  <c r="J183" i="5"/>
  <c r="J179" i="5"/>
  <c r="J175" i="5"/>
  <c r="J159" i="5"/>
  <c r="J155" i="5"/>
  <c r="J149" i="5"/>
  <c r="J145" i="5"/>
  <c r="J188" i="5"/>
  <c r="J174" i="5"/>
  <c r="J167" i="5"/>
  <c r="J162" i="5"/>
  <c r="J141" i="5"/>
  <c r="J137" i="5"/>
  <c r="J196" i="5"/>
  <c r="J193" i="5"/>
  <c r="J182" i="5"/>
  <c r="J178" i="5"/>
  <c r="J170" i="5"/>
  <c r="J166" i="5"/>
  <c r="J158" i="5"/>
  <c r="J154" i="5"/>
  <c r="J148" i="5"/>
  <c r="J136" i="5"/>
  <c r="J201" i="5"/>
  <c r="J187" i="5"/>
  <c r="J173" i="5"/>
  <c r="J169" i="5"/>
  <c r="J165" i="5"/>
  <c r="J161" i="5"/>
  <c r="J153" i="5"/>
  <c r="J144" i="5"/>
  <c r="J200" i="5"/>
  <c r="J198" i="5"/>
  <c r="J192" i="5"/>
  <c r="J181" i="5"/>
  <c r="J177" i="5"/>
  <c r="J157" i="5"/>
  <c r="J152" i="5"/>
  <c r="J147" i="5"/>
  <c r="J143" i="5"/>
  <c r="J195" i="5"/>
  <c r="J186" i="5"/>
  <c r="J184" i="5"/>
  <c r="J176" i="5"/>
  <c r="J172" i="5"/>
  <c r="J160" i="5"/>
  <c r="J151" i="5"/>
  <c r="J199" i="5"/>
  <c r="J197" i="5"/>
  <c r="J191" i="5"/>
  <c r="J180" i="5"/>
  <c r="J168" i="5"/>
  <c r="J164" i="5"/>
  <c r="J156" i="5"/>
  <c r="J146" i="5"/>
  <c r="J142" i="5"/>
  <c r="J140" i="5"/>
  <c r="J134" i="5"/>
  <c r="J130" i="5"/>
  <c r="J126" i="5"/>
  <c r="J121" i="5"/>
  <c r="J117" i="5"/>
  <c r="J113" i="5"/>
  <c r="J82" i="5"/>
  <c r="J120" i="5"/>
  <c r="J116" i="5"/>
  <c r="J112" i="5"/>
  <c r="J104" i="5"/>
  <c r="J100" i="5"/>
  <c r="J97" i="5"/>
  <c r="J94" i="5"/>
  <c r="J90" i="5"/>
  <c r="J86" i="5"/>
  <c r="J78" i="5"/>
  <c r="J129" i="5"/>
  <c r="J125" i="5"/>
  <c r="J115" i="5"/>
  <c r="J108" i="5"/>
  <c r="J124" i="5"/>
  <c r="J119" i="5"/>
  <c r="J111" i="5"/>
  <c r="J107" i="5"/>
  <c r="J103" i="5"/>
  <c r="J99" i="5"/>
  <c r="J93" i="5"/>
  <c r="J89" i="5"/>
  <c r="J133" i="5"/>
  <c r="J128" i="5"/>
  <c r="J96" i="5"/>
  <c r="J85" i="5"/>
  <c r="J80" i="5"/>
  <c r="J77" i="5"/>
  <c r="J73" i="5"/>
  <c r="J138" i="5"/>
  <c r="J135" i="5"/>
  <c r="J132" i="5"/>
  <c r="J123" i="5"/>
  <c r="J110" i="5"/>
  <c r="J106" i="5"/>
  <c r="J102" i="5"/>
  <c r="J98" i="5"/>
  <c r="J88" i="5"/>
  <c r="J84" i="5"/>
  <c r="J139" i="5"/>
  <c r="J131" i="5"/>
  <c r="J122" i="5"/>
  <c r="J118" i="5"/>
  <c r="J114" i="5"/>
  <c r="J92" i="5"/>
  <c r="J83" i="5"/>
  <c r="J76" i="5"/>
  <c r="J127" i="5"/>
  <c r="J109" i="5"/>
  <c r="J105" i="5"/>
  <c r="J101" i="5"/>
  <c r="J95" i="5"/>
  <c r="J91" i="5"/>
  <c r="J87" i="5"/>
  <c r="J79" i="5"/>
  <c r="J61" i="5"/>
  <c r="J54" i="5"/>
  <c r="J50" i="5"/>
  <c r="J46" i="5"/>
  <c r="J43" i="5"/>
  <c r="J40" i="5"/>
  <c r="J33" i="5"/>
  <c r="J29" i="5"/>
  <c r="J25" i="5"/>
  <c r="J21" i="5"/>
  <c r="J17" i="5"/>
  <c r="J13" i="5"/>
  <c r="J71" i="5"/>
  <c r="J67" i="5"/>
  <c r="J57" i="5"/>
  <c r="J70" i="5"/>
  <c r="J64" i="5"/>
  <c r="J60" i="5"/>
  <c r="J53" i="5"/>
  <c r="J49" i="5"/>
  <c r="J45" i="5"/>
  <c r="J39" i="5"/>
  <c r="J36" i="5"/>
  <c r="J32" i="5"/>
  <c r="J28" i="5"/>
  <c r="J24" i="5"/>
  <c r="J20" i="5"/>
  <c r="J16" i="5"/>
  <c r="J12" i="5"/>
  <c r="J63" i="5"/>
  <c r="J59" i="5"/>
  <c r="J56" i="5"/>
  <c r="J48" i="5"/>
  <c r="J42" i="5"/>
  <c r="J66" i="5"/>
  <c r="J35" i="5"/>
  <c r="J31" i="5"/>
  <c r="J27" i="5"/>
  <c r="J23" i="5"/>
  <c r="J19" i="5"/>
  <c r="J15" i="5"/>
  <c r="J11" i="5"/>
  <c r="J62" i="5"/>
  <c r="J58" i="5"/>
  <c r="J55" i="5"/>
  <c r="J52" i="5"/>
  <c r="J47" i="5"/>
  <c r="J41" i="5"/>
  <c r="J38" i="5"/>
  <c r="J81" i="5"/>
  <c r="J75" i="5"/>
  <c r="J74" i="5"/>
  <c r="J69" i="5"/>
  <c r="J65" i="5"/>
  <c r="J44" i="5"/>
  <c r="J34" i="5"/>
  <c r="J30" i="5"/>
  <c r="J26" i="5"/>
  <c r="J22" i="5"/>
  <c r="J18" i="5"/>
  <c r="J14" i="5"/>
  <c r="J10" i="5"/>
  <c r="J72" i="5"/>
  <c r="J68" i="5"/>
  <c r="J7" i="5"/>
  <c r="J6" i="5"/>
  <c r="J5" i="5"/>
  <c r="J37" i="5"/>
  <c r="J9" i="5"/>
  <c r="J8" i="5"/>
  <c r="J4" i="5"/>
  <c r="J51" i="5"/>
  <c r="A135" i="13"/>
  <c r="D135" i="13" s="1" a="1"/>
  <c r="D135" i="13" s="1"/>
  <c r="B38" i="15"/>
  <c r="A170" i="13"/>
  <c r="D170" i="13" s="1" a="1"/>
  <c r="D170" i="13" s="1"/>
  <c r="B73" i="15"/>
  <c r="A173" i="13"/>
  <c r="D173" i="13" s="1" a="1"/>
  <c r="D173" i="13" s="1"/>
  <c r="B76" i="15"/>
  <c r="I1" i="7" a="1"/>
  <c r="I1" i="7" s="1"/>
  <c r="H1" i="7" a="1"/>
  <c r="H1" i="7" s="1"/>
  <c r="K1" i="7" a="1"/>
  <c r="K1" i="7" s="1"/>
  <c r="G1" i="7" a="1"/>
  <c r="G1" i="7" s="1"/>
  <c r="J1" i="7" a="1"/>
  <c r="J1" i="7" s="1"/>
  <c r="F1" i="7" a="1"/>
  <c r="F1" i="7" s="1"/>
  <c r="BM1" i="7" a="1"/>
  <c r="BM1" i="7" s="1"/>
  <c r="BI1" i="7" a="1"/>
  <c r="BI1" i="7" s="1"/>
  <c r="BL1" i="7" a="1"/>
  <c r="BL1" i="7" s="1"/>
  <c r="BH1" i="7" a="1"/>
  <c r="BH1" i="7" s="1"/>
  <c r="BK1" i="7" a="1"/>
  <c r="BK1" i="7" s="1"/>
  <c r="B14" i="7"/>
  <c r="BJ1" i="7" a="1"/>
  <c r="BJ1" i="7" s="1"/>
  <c r="CK1" i="7" a="1"/>
  <c r="CK1" i="7" s="1"/>
  <c r="CG1" i="7" a="1"/>
  <c r="CG1" i="7" s="1"/>
  <c r="CJ1" i="7" a="1"/>
  <c r="CJ1" i="7" s="1"/>
  <c r="CF1" i="7" a="1"/>
  <c r="CF1" i="7" s="1"/>
  <c r="CI1" i="7" a="1"/>
  <c r="CI1" i="7" s="1"/>
  <c r="CH1" i="7" a="1"/>
  <c r="CH1" i="7" s="1"/>
  <c r="A129" i="13"/>
  <c r="D129" i="13" s="1" a="1"/>
  <c r="D129" i="13" s="1"/>
  <c r="B32" i="15"/>
  <c r="A120" i="13"/>
  <c r="D120" i="13" s="1" a="1"/>
  <c r="D120" i="13" s="1"/>
  <c r="B23" i="15"/>
  <c r="A157" i="13"/>
  <c r="D157" i="13" s="1" a="1"/>
  <c r="D157" i="13" s="1"/>
  <c r="B60" i="15"/>
  <c r="A115" i="13"/>
  <c r="D115" i="13" s="1" a="1"/>
  <c r="D115" i="13" s="1"/>
  <c r="B18" i="15"/>
  <c r="M7" i="5"/>
  <c r="M16" i="5"/>
  <c r="M67" i="5"/>
  <c r="M40" i="5"/>
  <c r="M37" i="5"/>
  <c r="M14" i="5"/>
  <c r="M69" i="5"/>
  <c r="M15" i="5"/>
  <c r="M48" i="5"/>
  <c r="M129" i="5"/>
  <c r="M112" i="5"/>
  <c r="M130" i="5"/>
  <c r="M109" i="5"/>
  <c r="M131" i="5"/>
  <c r="M123" i="5"/>
  <c r="M133" i="5"/>
  <c r="M124" i="5"/>
  <c r="M149" i="5"/>
  <c r="M150" i="5"/>
  <c r="M156" i="5"/>
  <c r="M160" i="5"/>
  <c r="M143" i="5"/>
  <c r="M144" i="5"/>
  <c r="M148" i="5"/>
  <c r="M196" i="5"/>
  <c r="M262" i="5"/>
  <c r="M204" i="5"/>
  <c r="M252" i="5"/>
  <c r="P55" i="5"/>
  <c r="A134" i="13"/>
  <c r="D134" i="13" s="1" a="1"/>
  <c r="D134" i="13" s="1"/>
  <c r="B37" i="15"/>
  <c r="F260" i="5"/>
  <c r="W260" i="5" s="1" a="1"/>
  <c r="W260" i="5" s="1"/>
  <c r="F257" i="5"/>
  <c r="W257" i="5" s="1" a="1"/>
  <c r="W257" i="5" s="1"/>
  <c r="F256" i="5"/>
  <c r="F263" i="5"/>
  <c r="F255" i="5"/>
  <c r="F250" i="5"/>
  <c r="F247" i="5"/>
  <c r="W247" i="5" s="1" a="1"/>
  <c r="W247" i="5" s="1"/>
  <c r="F254" i="5"/>
  <c r="W254" i="5" s="1" a="1"/>
  <c r="W254" i="5" s="1"/>
  <c r="F262" i="5"/>
  <c r="F245" i="5"/>
  <c r="W245" i="5" s="1" a="1"/>
  <c r="W245" i="5" s="1"/>
  <c r="F241" i="5"/>
  <c r="W241" i="5" s="1" a="1"/>
  <c r="W241" i="5" s="1"/>
  <c r="F237" i="5"/>
  <c r="W237" i="5" s="1" a="1"/>
  <c r="W237" i="5" s="1"/>
  <c r="F234" i="5"/>
  <c r="W234" i="5" s="1" a="1"/>
  <c r="W234" i="5" s="1"/>
  <c r="F225" i="5"/>
  <c r="W225" i="5" s="1" a="1"/>
  <c r="W225" i="5" s="1"/>
  <c r="F218" i="5"/>
  <c r="W218" i="5" s="1" a="1"/>
  <c r="W218" i="5" s="1"/>
  <c r="F201" i="5"/>
  <c r="W201" i="5" s="1" a="1"/>
  <c r="W201" i="5" s="1"/>
  <c r="F251" i="5"/>
  <c r="F244" i="5"/>
  <c r="Y245" i="5" s="1" a="1"/>
  <c r="Y245" i="5" s="1"/>
  <c r="F233" i="5"/>
  <c r="W233" i="5" s="1" a="1"/>
  <c r="W233" i="5" s="1"/>
  <c r="F231" i="5"/>
  <c r="W231" i="5" s="1" a="1"/>
  <c r="W231" i="5" s="1"/>
  <c r="F228" i="5"/>
  <c r="W228" i="5" s="1" a="1"/>
  <c r="W228" i="5" s="1"/>
  <c r="F214" i="5"/>
  <c r="W214" i="5" s="1" a="1"/>
  <c r="W214" i="5" s="1"/>
  <c r="F211" i="5"/>
  <c r="W211" i="5" s="1" a="1"/>
  <c r="W211" i="5" s="1"/>
  <c r="F208" i="5"/>
  <c r="W208" i="5" s="1" a="1"/>
  <c r="W208" i="5" s="1"/>
  <c r="F205" i="5"/>
  <c r="W205" i="5" s="1" a="1"/>
  <c r="W205" i="5" s="1"/>
  <c r="F240" i="5"/>
  <c r="W240" i="5" s="1" a="1"/>
  <c r="W240" i="5" s="1"/>
  <c r="F217" i="5"/>
  <c r="F210" i="5"/>
  <c r="W210" i="5" s="1" a="1"/>
  <c r="W210" i="5" s="1"/>
  <c r="F207" i="5"/>
  <c r="W207" i="5" s="1" a="1"/>
  <c r="W207" i="5" s="1"/>
  <c r="F204" i="5"/>
  <c r="W204" i="5" s="1" a="1"/>
  <c r="W204" i="5" s="1"/>
  <c r="F200" i="5"/>
  <c r="F253" i="5"/>
  <c r="F248" i="5"/>
  <c r="W248" i="5" s="1" a="1"/>
  <c r="W248" i="5" s="1"/>
  <c r="F243" i="5"/>
  <c r="W243" i="5" s="1" a="1"/>
  <c r="W243" i="5" s="1"/>
  <c r="F239" i="5"/>
  <c r="F236" i="5"/>
  <c r="W236" i="5" s="1" a="1"/>
  <c r="W236" i="5" s="1"/>
  <c r="F230" i="5"/>
  <c r="W230" i="5" s="1" a="1"/>
  <c r="W230" i="5" s="1"/>
  <c r="F227" i="5"/>
  <c r="F224" i="5"/>
  <c r="F221" i="5"/>
  <c r="F213" i="5"/>
  <c r="F203" i="5"/>
  <c r="F226" i="5"/>
  <c r="W226" i="5" s="1" a="1"/>
  <c r="W226" i="5" s="1"/>
  <c r="F223" i="5"/>
  <c r="F220" i="5"/>
  <c r="F216" i="5"/>
  <c r="F261" i="5"/>
  <c r="W261" i="5" s="1" a="1"/>
  <c r="W261" i="5" s="1"/>
  <c r="F242" i="5"/>
  <c r="F235" i="5"/>
  <c r="W235" i="5" s="1" a="1"/>
  <c r="W235" i="5" s="1"/>
  <c r="F232" i="5"/>
  <c r="F219" i="5"/>
  <c r="W219" i="5" s="1" a="1"/>
  <c r="W219" i="5" s="1"/>
  <c r="F206" i="5"/>
  <c r="F199" i="5"/>
  <c r="W199" i="5" s="1" a="1"/>
  <c r="W199" i="5" s="1"/>
  <c r="F259" i="5"/>
  <c r="F258" i="5"/>
  <c r="F252" i="5"/>
  <c r="F249" i="5"/>
  <c r="F238" i="5"/>
  <c r="W238" i="5" s="1" a="1"/>
  <c r="W238" i="5" s="1"/>
  <c r="F209" i="5"/>
  <c r="F246" i="5"/>
  <c r="W246" i="5" s="1" a="1"/>
  <c r="W246" i="5" s="1"/>
  <c r="F229" i="5"/>
  <c r="W229" i="5" s="1" a="1"/>
  <c r="W229" i="5" s="1"/>
  <c r="F222" i="5"/>
  <c r="W222" i="5" s="1" a="1"/>
  <c r="W222" i="5" s="1"/>
  <c r="F215" i="5"/>
  <c r="F212" i="5"/>
  <c r="F187" i="5"/>
  <c r="W187" i="5" s="1" a="1"/>
  <c r="W187" i="5" s="1"/>
  <c r="F173" i="5"/>
  <c r="W173" i="5" s="1" a="1"/>
  <c r="W173" i="5" s="1"/>
  <c r="F169" i="5"/>
  <c r="F165" i="5"/>
  <c r="W165" i="5" s="1" a="1"/>
  <c r="W165" i="5" s="1"/>
  <c r="F161" i="5"/>
  <c r="W161" i="5" s="1" a="1"/>
  <c r="W161" i="5" s="1"/>
  <c r="F153" i="5"/>
  <c r="F144" i="5"/>
  <c r="W144" i="5" s="1" a="1"/>
  <c r="W144" i="5" s="1"/>
  <c r="F198" i="5"/>
  <c r="W198" i="5" s="1" a="1"/>
  <c r="W198" i="5" s="1"/>
  <c r="F192" i="5"/>
  <c r="F181" i="5"/>
  <c r="F177" i="5"/>
  <c r="W177" i="5" s="1" a="1"/>
  <c r="W177" i="5" s="1"/>
  <c r="F157" i="5"/>
  <c r="W157" i="5" s="1" a="1"/>
  <c r="W157" i="5" s="1"/>
  <c r="F152" i="5"/>
  <c r="F147" i="5"/>
  <c r="W147" i="5" s="1" a="1"/>
  <c r="W147" i="5" s="1"/>
  <c r="F143" i="5"/>
  <c r="W143" i="5" s="1" a="1"/>
  <c r="W143" i="5" s="1"/>
  <c r="F140" i="5"/>
  <c r="F195" i="5"/>
  <c r="W195" i="5" s="1" a="1"/>
  <c r="W195" i="5" s="1"/>
  <c r="F186" i="5"/>
  <c r="F184" i="5"/>
  <c r="W184" i="5" s="1" a="1"/>
  <c r="W184" i="5" s="1"/>
  <c r="F176" i="5"/>
  <c r="F172" i="5"/>
  <c r="F160" i="5"/>
  <c r="W160" i="5" s="1" a="1"/>
  <c r="W160" i="5" s="1"/>
  <c r="F151" i="5"/>
  <c r="W151" i="5" s="1" a="1"/>
  <c r="W151" i="5" s="1"/>
  <c r="F139" i="5"/>
  <c r="F197" i="5"/>
  <c r="F191" i="5"/>
  <c r="F180" i="5"/>
  <c r="W180" i="5" s="1" a="1"/>
  <c r="W180" i="5" s="1"/>
  <c r="F168" i="5"/>
  <c r="W168" i="5" s="1" a="1"/>
  <c r="W168" i="5" s="1"/>
  <c r="F164" i="5"/>
  <c r="F156" i="5"/>
  <c r="F146" i="5"/>
  <c r="W146" i="5" s="1" a="1"/>
  <c r="W146" i="5" s="1"/>
  <c r="F194" i="5"/>
  <c r="W194" i="5" s="1" a="1"/>
  <c r="W194" i="5" s="1"/>
  <c r="F190" i="5"/>
  <c r="W190" i="5" s="1" a="1"/>
  <c r="W190" i="5" s="1"/>
  <c r="F185" i="5"/>
  <c r="W185" i="5" s="1" a="1"/>
  <c r="W185" i="5" s="1"/>
  <c r="F171" i="5"/>
  <c r="W171" i="5" s="1" a="1"/>
  <c r="W171" i="5" s="1"/>
  <c r="F163" i="5"/>
  <c r="W163" i="5" s="1" a="1"/>
  <c r="W163" i="5" s="1"/>
  <c r="F150" i="5"/>
  <c r="F142" i="5"/>
  <c r="F189" i="5"/>
  <c r="W189" i="5" s="1" a="1"/>
  <c r="W189" i="5" s="1"/>
  <c r="F183" i="5"/>
  <c r="W183" i="5" s="1" a="1"/>
  <c r="W183" i="5" s="1"/>
  <c r="F179" i="5"/>
  <c r="F175" i="5"/>
  <c r="W175" i="5" s="1" a="1"/>
  <c r="W175" i="5" s="1"/>
  <c r="F159" i="5"/>
  <c r="W159" i="5" s="1" a="1"/>
  <c r="W159" i="5" s="1"/>
  <c r="F155" i="5"/>
  <c r="F149" i="5"/>
  <c r="W149" i="5" s="1" a="1"/>
  <c r="W149" i="5" s="1"/>
  <c r="F145" i="5"/>
  <c r="F202" i="5"/>
  <c r="F188" i="5"/>
  <c r="W188" i="5" s="1" a="1"/>
  <c r="W188" i="5" s="1"/>
  <c r="F174" i="5"/>
  <c r="W174" i="5" s="1" a="1"/>
  <c r="W174" i="5" s="1"/>
  <c r="F167" i="5"/>
  <c r="F162" i="5"/>
  <c r="F196" i="5"/>
  <c r="W196" i="5" s="1" a="1"/>
  <c r="W196" i="5" s="1"/>
  <c r="F193" i="5"/>
  <c r="W193" i="5" s="1" a="1"/>
  <c r="W193" i="5" s="1"/>
  <c r="F182" i="5"/>
  <c r="W182" i="5" s="1" a="1"/>
  <c r="W182" i="5" s="1"/>
  <c r="F178" i="5"/>
  <c r="W178" i="5" s="1" a="1"/>
  <c r="W178" i="5" s="1"/>
  <c r="F170" i="5"/>
  <c r="W170" i="5" s="1" a="1"/>
  <c r="W170" i="5" s="1"/>
  <c r="F166" i="5"/>
  <c r="W166" i="5" s="1" a="1"/>
  <c r="W166" i="5" s="1"/>
  <c r="F158" i="5"/>
  <c r="W158" i="5" s="1" a="1"/>
  <c r="W158" i="5" s="1"/>
  <c r="F154" i="5"/>
  <c r="W154" i="5" s="1" a="1"/>
  <c r="W154" i="5" s="1"/>
  <c r="F148" i="5"/>
  <c r="W148" i="5" s="1" a="1"/>
  <c r="W148" i="5" s="1"/>
  <c r="F136" i="5"/>
  <c r="F135" i="5"/>
  <c r="W135" i="5" s="1" a="1"/>
  <c r="W135" i="5" s="1"/>
  <c r="F133" i="5"/>
  <c r="F128" i="5"/>
  <c r="W128" i="5" s="1" a="1"/>
  <c r="W128" i="5" s="1"/>
  <c r="F96" i="5"/>
  <c r="W96" i="5" s="1" a="1"/>
  <c r="W96" i="5" s="1"/>
  <c r="F85" i="5"/>
  <c r="W85" i="5" s="1" a="1"/>
  <c r="W85" i="5" s="1"/>
  <c r="F80" i="5"/>
  <c r="W80" i="5" s="1" a="1"/>
  <c r="W80" i="5" s="1"/>
  <c r="F77" i="5"/>
  <c r="W77" i="5" s="1" a="1"/>
  <c r="W77" i="5" s="1"/>
  <c r="F132" i="5"/>
  <c r="F123" i="5"/>
  <c r="W123" i="5" s="1" a="1"/>
  <c r="W123" i="5" s="1"/>
  <c r="F110" i="5"/>
  <c r="W110" i="5" s="1" a="1"/>
  <c r="W110" i="5" s="1"/>
  <c r="F106" i="5"/>
  <c r="F102" i="5"/>
  <c r="F98" i="5"/>
  <c r="W98" i="5" s="1" a="1"/>
  <c r="W98" i="5" s="1"/>
  <c r="F88" i="5"/>
  <c r="F84" i="5"/>
  <c r="F131" i="5"/>
  <c r="F122" i="5"/>
  <c r="W122" i="5" s="1" a="1"/>
  <c r="W122" i="5" s="1"/>
  <c r="F118" i="5"/>
  <c r="F114" i="5"/>
  <c r="W114" i="5" s="1" a="1"/>
  <c r="W114" i="5" s="1"/>
  <c r="F92" i="5"/>
  <c r="F83" i="5"/>
  <c r="W83" i="5" s="1" a="1"/>
  <c r="W83" i="5" s="1"/>
  <c r="F141" i="5"/>
  <c r="F127" i="5"/>
  <c r="F109" i="5"/>
  <c r="W109" i="5" s="1" a="1"/>
  <c r="W109" i="5" s="1"/>
  <c r="F105" i="5"/>
  <c r="W105" i="5" s="1" a="1"/>
  <c r="W105" i="5" s="1"/>
  <c r="F101" i="5"/>
  <c r="F95" i="5"/>
  <c r="F91" i="5"/>
  <c r="W91" i="5" s="1" a="1"/>
  <c r="W91" i="5" s="1"/>
  <c r="F87" i="5"/>
  <c r="W87" i="5" s="1" a="1"/>
  <c r="W87" i="5" s="1"/>
  <c r="F79" i="5"/>
  <c r="W79" i="5" s="1" a="1"/>
  <c r="W79" i="5" s="1"/>
  <c r="F134" i="5"/>
  <c r="W134" i="5" s="1" a="1"/>
  <c r="W134" i="5" s="1"/>
  <c r="F130" i="5"/>
  <c r="F126" i="5"/>
  <c r="F121" i="5"/>
  <c r="F117" i="5"/>
  <c r="W117" i="5" s="1" a="1"/>
  <c r="W117" i="5" s="1"/>
  <c r="F113" i="5"/>
  <c r="F82" i="5"/>
  <c r="W82" i="5" s="1" a="1"/>
  <c r="W82" i="5" s="1"/>
  <c r="F75" i="5"/>
  <c r="W75" i="5" s="1" a="1"/>
  <c r="W75" i="5" s="1"/>
  <c r="F120" i="5"/>
  <c r="F116" i="5"/>
  <c r="W116" i="5" s="1" a="1"/>
  <c r="W116" i="5" s="1"/>
  <c r="F112" i="5"/>
  <c r="F104" i="5"/>
  <c r="W104" i="5" s="1" a="1"/>
  <c r="W104" i="5" s="1"/>
  <c r="F100" i="5"/>
  <c r="W100" i="5" s="1" a="1"/>
  <c r="W100" i="5" s="1"/>
  <c r="F97" i="5"/>
  <c r="W97" i="5" s="1" a="1"/>
  <c r="W97" i="5" s="1"/>
  <c r="F94" i="5"/>
  <c r="F90" i="5"/>
  <c r="F86" i="5"/>
  <c r="W86" i="5" s="1" a="1"/>
  <c r="W86" i="5" s="1"/>
  <c r="F138" i="5"/>
  <c r="F129" i="5"/>
  <c r="W129" i="5" s="1" a="1"/>
  <c r="W129" i="5" s="1"/>
  <c r="F125" i="5"/>
  <c r="W125" i="5" s="1" a="1"/>
  <c r="W125" i="5" s="1"/>
  <c r="F115" i="5"/>
  <c r="F108" i="5"/>
  <c r="W108" i="5" s="1" a="1"/>
  <c r="W108" i="5" s="1"/>
  <c r="F81" i="5"/>
  <c r="F74" i="5"/>
  <c r="W74" i="5" s="1" a="1"/>
  <c r="W74" i="5" s="1"/>
  <c r="F137" i="5"/>
  <c r="W137" i="5" s="1" a="1"/>
  <c r="W137" i="5" s="1"/>
  <c r="F124" i="5"/>
  <c r="W124" i="5" s="1" a="1"/>
  <c r="W124" i="5" s="1"/>
  <c r="F119" i="5"/>
  <c r="W119" i="5" s="1" a="1"/>
  <c r="W119" i="5" s="1"/>
  <c r="F111" i="5"/>
  <c r="W111" i="5" s="1" a="1"/>
  <c r="W111" i="5" s="1"/>
  <c r="F107" i="5"/>
  <c r="F103" i="5"/>
  <c r="W103" i="5" s="1" a="1"/>
  <c r="W103" i="5" s="1"/>
  <c r="F99" i="5"/>
  <c r="W99" i="5" s="1" a="1"/>
  <c r="W99" i="5" s="1"/>
  <c r="F93" i="5"/>
  <c r="F89" i="5"/>
  <c r="W89" i="5" s="1" a="1"/>
  <c r="W89" i="5" s="1"/>
  <c r="F66" i="5"/>
  <c r="W66" i="5" s="1" a="1"/>
  <c r="W66" i="5" s="1"/>
  <c r="F35" i="5"/>
  <c r="W35" i="5" s="1" a="1"/>
  <c r="W35" i="5" s="1"/>
  <c r="F31" i="5"/>
  <c r="W31" i="5" s="1" a="1"/>
  <c r="W31" i="5" s="1"/>
  <c r="F27" i="5"/>
  <c r="W27" i="5" s="1" a="1"/>
  <c r="W27" i="5" s="1"/>
  <c r="F23" i="5"/>
  <c r="W23" i="5" s="1" a="1"/>
  <c r="W23" i="5" s="1"/>
  <c r="F19" i="5"/>
  <c r="W19" i="5" s="1" a="1"/>
  <c r="W19" i="5" s="1"/>
  <c r="F15" i="5"/>
  <c r="W15" i="5" s="1" a="1"/>
  <c r="W15" i="5" s="1"/>
  <c r="F11" i="5"/>
  <c r="F76" i="5"/>
  <c r="W76" i="5" s="1" a="1"/>
  <c r="W76" i="5" s="1"/>
  <c r="F62" i="5"/>
  <c r="F58" i="5"/>
  <c r="W58" i="5" s="1" a="1"/>
  <c r="W58" i="5" s="1"/>
  <c r="F55" i="5"/>
  <c r="W55" i="5" s="1" a="1"/>
  <c r="W55" i="5" s="1"/>
  <c r="F52" i="5"/>
  <c r="W52" i="5" s="1" a="1"/>
  <c r="W52" i="5" s="1"/>
  <c r="F47" i="5"/>
  <c r="F41" i="5"/>
  <c r="F38" i="5"/>
  <c r="F73" i="5"/>
  <c r="W73" i="5" s="1" a="1"/>
  <c r="W73" i="5" s="1"/>
  <c r="F69" i="5"/>
  <c r="W69" i="5" s="1" a="1"/>
  <c r="W69" i="5" s="1"/>
  <c r="F65" i="5"/>
  <c r="W65" i="5" s="1" a="1"/>
  <c r="W65" i="5" s="1"/>
  <c r="F44" i="5"/>
  <c r="W44" i="5" s="1" a="1"/>
  <c r="W44" i="5" s="1"/>
  <c r="F34" i="5"/>
  <c r="W34" i="5" s="1" a="1"/>
  <c r="W34" i="5" s="1"/>
  <c r="F30" i="5"/>
  <c r="W30" i="5" s="1" a="1"/>
  <c r="W30" i="5" s="1"/>
  <c r="F26" i="5"/>
  <c r="F22" i="5"/>
  <c r="W22" i="5" s="1" a="1"/>
  <c r="W22" i="5" s="1"/>
  <c r="F18" i="5"/>
  <c r="F14" i="5"/>
  <c r="W14" i="5" s="1" a="1"/>
  <c r="W14" i="5" s="1"/>
  <c r="F10" i="5"/>
  <c r="F72" i="5"/>
  <c r="W72" i="5" s="1" a="1"/>
  <c r="W72" i="5" s="1"/>
  <c r="F68" i="5"/>
  <c r="F51" i="5"/>
  <c r="F37" i="5"/>
  <c r="F9" i="5"/>
  <c r="W9" i="5" s="1" a="1"/>
  <c r="W9" i="5" s="1"/>
  <c r="F61" i="5"/>
  <c r="W61" i="5" s="1" a="1"/>
  <c r="W61" i="5" s="1"/>
  <c r="F54" i="5"/>
  <c r="W54" i="5" s="1" a="1"/>
  <c r="W54" i="5" s="1"/>
  <c r="F50" i="5"/>
  <c r="F46" i="5"/>
  <c r="W46" i="5" s="1" a="1"/>
  <c r="W46" i="5" s="1"/>
  <c r="F43" i="5"/>
  <c r="W43" i="5" s="1" a="1"/>
  <c r="W43" i="5" s="1"/>
  <c r="F40" i="5"/>
  <c r="W40" i="5" s="1" a="1"/>
  <c r="W40" i="5" s="1"/>
  <c r="F33" i="5"/>
  <c r="F29" i="5"/>
  <c r="W29" i="5" s="1" a="1"/>
  <c r="W29" i="5" s="1"/>
  <c r="F25" i="5"/>
  <c r="W25" i="5" s="1" a="1"/>
  <c r="W25" i="5" s="1"/>
  <c r="F21" i="5"/>
  <c r="F17" i="5"/>
  <c r="W17" i="5" s="1" a="1"/>
  <c r="W17" i="5" s="1"/>
  <c r="F13" i="5"/>
  <c r="W13" i="5" s="1" a="1"/>
  <c r="W13" i="5" s="1"/>
  <c r="F71" i="5"/>
  <c r="F67" i="5"/>
  <c r="W67" i="5" s="1" a="1"/>
  <c r="W67" i="5" s="1"/>
  <c r="F57" i="5"/>
  <c r="F78" i="5"/>
  <c r="F70" i="5"/>
  <c r="W70" i="5" s="1" a="1"/>
  <c r="W70" i="5" s="1"/>
  <c r="F64" i="5"/>
  <c r="F60" i="5"/>
  <c r="F53" i="5"/>
  <c r="W53" i="5" s="1" a="1"/>
  <c r="W53" i="5" s="1"/>
  <c r="F49" i="5"/>
  <c r="F45" i="5"/>
  <c r="F39" i="5"/>
  <c r="W39" i="5" s="1" a="1"/>
  <c r="W39" i="5" s="1"/>
  <c r="F36" i="5"/>
  <c r="W36" i="5" s="1" a="1"/>
  <c r="W36" i="5" s="1"/>
  <c r="F32" i="5"/>
  <c r="W32" i="5" s="1" a="1"/>
  <c r="W32" i="5" s="1"/>
  <c r="F28" i="5"/>
  <c r="F24" i="5"/>
  <c r="W24" i="5" s="1" a="1"/>
  <c r="W24" i="5" s="1"/>
  <c r="F20" i="5"/>
  <c r="W20" i="5" s="1" a="1"/>
  <c r="W20" i="5" s="1"/>
  <c r="F16" i="5"/>
  <c r="W16" i="5" s="1" a="1"/>
  <c r="W16" i="5" s="1"/>
  <c r="F12" i="5"/>
  <c r="F7" i="5"/>
  <c r="W7" i="5" s="1" a="1"/>
  <c r="W7" i="5" s="1"/>
  <c r="W11" i="5" a="1"/>
  <c r="W11" i="5" s="1"/>
  <c r="F48" i="5"/>
  <c r="F63" i="5"/>
  <c r="F6" i="5"/>
  <c r="W6" i="5" s="1" a="1"/>
  <c r="W6" i="5" s="1"/>
  <c r="F59" i="5"/>
  <c r="W59" i="5" s="1" a="1"/>
  <c r="W59" i="5" s="1"/>
  <c r="F8" i="5"/>
  <c r="F5" i="5"/>
  <c r="W5" i="5" s="1" a="1"/>
  <c r="W5" i="5" s="1"/>
  <c r="F4" i="5"/>
  <c r="X38" i="5" s="1"/>
  <c r="F56" i="5"/>
  <c r="W56" i="5" s="1" a="1"/>
  <c r="W56" i="5" s="1"/>
  <c r="F42" i="5"/>
  <c r="BA1" i="7" a="1"/>
  <c r="BA1" i="7" s="1"/>
  <c r="AW1" i="7" a="1"/>
  <c r="AW1" i="7" s="1"/>
  <c r="AZ1" i="7" a="1"/>
  <c r="AZ1" i="7" s="1"/>
  <c r="AV1" i="7" a="1"/>
  <c r="AV1" i="7" s="1"/>
  <c r="AY1" i="7" a="1"/>
  <c r="AY1" i="7" s="1"/>
  <c r="AX1" i="7" a="1"/>
  <c r="AX1" i="7" s="1"/>
  <c r="A151" i="13"/>
  <c r="D151" i="13" s="1" a="1"/>
  <c r="D151" i="13" s="1"/>
  <c r="B54" i="15"/>
  <c r="A145" i="13"/>
  <c r="D145" i="13" s="1" a="1"/>
  <c r="D145" i="13" s="1"/>
  <c r="B48" i="15"/>
  <c r="A141" i="13"/>
  <c r="D141" i="13" s="1" a="1"/>
  <c r="D141" i="13" s="1"/>
  <c r="B44" i="15"/>
  <c r="A166" i="13"/>
  <c r="D166" i="13" s="1" a="1"/>
  <c r="D166" i="13" s="1"/>
  <c r="B69" i="15"/>
  <c r="A122" i="13"/>
  <c r="D122" i="13" s="1" a="1"/>
  <c r="D122" i="13" s="1"/>
  <c r="B25" i="15"/>
  <c r="BY1" i="7" a="1"/>
  <c r="BY1" i="7" s="1"/>
  <c r="BU1" i="7" a="1"/>
  <c r="BU1" i="7" s="1"/>
  <c r="BX1" i="7" a="1"/>
  <c r="BX1" i="7" s="1"/>
  <c r="BT1" i="7" a="1"/>
  <c r="BT1" i="7" s="1"/>
  <c r="BW1" i="7" a="1"/>
  <c r="BW1" i="7" s="1"/>
  <c r="B16" i="7"/>
  <c r="BV1" i="7" a="1"/>
  <c r="BV1" i="7" s="1"/>
  <c r="A117" i="13"/>
  <c r="D117" i="13" s="1" a="1"/>
  <c r="D117" i="13" s="1"/>
  <c r="B20" i="15"/>
  <c r="M32" i="5"/>
  <c r="M39" i="5"/>
  <c r="M71" i="5"/>
  <c r="M43" i="5"/>
  <c r="M51" i="5"/>
  <c r="M18" i="5"/>
  <c r="M38" i="5"/>
  <c r="M19" i="5"/>
  <c r="M56" i="5"/>
  <c r="M78" i="5"/>
  <c r="M116" i="5"/>
  <c r="M134" i="5"/>
  <c r="M127" i="5"/>
  <c r="M138" i="5"/>
  <c r="M132" i="5"/>
  <c r="M89" i="5"/>
  <c r="M137" i="5"/>
  <c r="M155" i="5"/>
  <c r="M163" i="5"/>
  <c r="M164" i="5"/>
  <c r="M172" i="5"/>
  <c r="M147" i="5"/>
  <c r="M153" i="5"/>
  <c r="M154" i="5"/>
  <c r="M206" i="5"/>
  <c r="M220" i="5"/>
  <c r="M210" i="5"/>
  <c r="M218" i="5"/>
  <c r="P5" i="5"/>
  <c r="A110" i="13"/>
  <c r="D110" i="13" s="1" a="1"/>
  <c r="D110" i="13" s="1"/>
  <c r="B13" i="15"/>
  <c r="A131" i="13"/>
  <c r="D131" i="13" s="1" a="1"/>
  <c r="D131" i="13" s="1"/>
  <c r="B34" i="15"/>
  <c r="A139" i="13"/>
  <c r="D139" i="13" s="1" a="1"/>
  <c r="D139" i="13" s="1"/>
  <c r="B42" i="15"/>
  <c r="A153" i="13"/>
  <c r="D153" i="13" s="1" a="1"/>
  <c r="D153" i="13" s="1"/>
  <c r="B56" i="15"/>
  <c r="A172" i="13"/>
  <c r="D172" i="13" s="1" a="1"/>
  <c r="D172" i="13" s="1"/>
  <c r="B75" i="15"/>
  <c r="I263" i="5"/>
  <c r="I255" i="5"/>
  <c r="I262" i="5"/>
  <c r="I259" i="5"/>
  <c r="I261" i="5"/>
  <c r="I249" i="5"/>
  <c r="I258" i="5"/>
  <c r="I253" i="5"/>
  <c r="I254" i="5"/>
  <c r="I248" i="5"/>
  <c r="I247" i="5"/>
  <c r="I243" i="5"/>
  <c r="I239" i="5"/>
  <c r="I236" i="5"/>
  <c r="I230" i="5"/>
  <c r="I227" i="5"/>
  <c r="I224" i="5"/>
  <c r="I221" i="5"/>
  <c r="I213" i="5"/>
  <c r="I203" i="5"/>
  <c r="I226" i="5"/>
  <c r="I223" i="5"/>
  <c r="I220" i="5"/>
  <c r="I216" i="5"/>
  <c r="I242" i="5"/>
  <c r="I235" i="5"/>
  <c r="I232" i="5"/>
  <c r="I219" i="5"/>
  <c r="I206" i="5"/>
  <c r="I199" i="5"/>
  <c r="I260" i="5"/>
  <c r="I252" i="5"/>
  <c r="I250" i="5"/>
  <c r="I238" i="5"/>
  <c r="I209" i="5"/>
  <c r="I202" i="5"/>
  <c r="I246" i="5"/>
  <c r="I229" i="5"/>
  <c r="I222" i="5"/>
  <c r="I215" i="5"/>
  <c r="I212" i="5"/>
  <c r="I257" i="5"/>
  <c r="I245" i="5"/>
  <c r="I241" i="5"/>
  <c r="I237" i="5"/>
  <c r="I234" i="5"/>
  <c r="I225" i="5"/>
  <c r="I218" i="5"/>
  <c r="I201" i="5"/>
  <c r="I251" i="5"/>
  <c r="I244" i="5"/>
  <c r="I233" i="5"/>
  <c r="I231" i="5"/>
  <c r="I228" i="5"/>
  <c r="I214" i="5"/>
  <c r="I211" i="5"/>
  <c r="I208" i="5"/>
  <c r="I256" i="5"/>
  <c r="I240" i="5"/>
  <c r="I217" i="5"/>
  <c r="I210" i="5"/>
  <c r="I207" i="5"/>
  <c r="I204" i="5"/>
  <c r="I197" i="5"/>
  <c r="I191" i="5"/>
  <c r="I180" i="5"/>
  <c r="I168" i="5"/>
  <c r="I164" i="5"/>
  <c r="I156" i="5"/>
  <c r="I146" i="5"/>
  <c r="I205" i="5"/>
  <c r="I194" i="5"/>
  <c r="I190" i="5"/>
  <c r="I185" i="5"/>
  <c r="I171" i="5"/>
  <c r="I163" i="5"/>
  <c r="I150" i="5"/>
  <c r="I142" i="5"/>
  <c r="I138" i="5"/>
  <c r="I189" i="5"/>
  <c r="I183" i="5"/>
  <c r="I179" i="5"/>
  <c r="I175" i="5"/>
  <c r="I159" i="5"/>
  <c r="I155" i="5"/>
  <c r="I149" i="5"/>
  <c r="I145" i="5"/>
  <c r="I188" i="5"/>
  <c r="I174" i="5"/>
  <c r="I167" i="5"/>
  <c r="I162" i="5"/>
  <c r="I141" i="5"/>
  <c r="I137" i="5"/>
  <c r="I196" i="5"/>
  <c r="I193" i="5"/>
  <c r="I182" i="5"/>
  <c r="I178" i="5"/>
  <c r="I170" i="5"/>
  <c r="I166" i="5"/>
  <c r="I158" i="5"/>
  <c r="I154" i="5"/>
  <c r="I148" i="5"/>
  <c r="I187" i="5"/>
  <c r="I173" i="5"/>
  <c r="I169" i="5"/>
  <c r="I165" i="5"/>
  <c r="I161" i="5"/>
  <c r="I153" i="5"/>
  <c r="I144" i="5"/>
  <c r="I200" i="5"/>
  <c r="I198" i="5"/>
  <c r="I192" i="5"/>
  <c r="I181" i="5"/>
  <c r="I177" i="5"/>
  <c r="I157" i="5"/>
  <c r="I152" i="5"/>
  <c r="I147" i="5"/>
  <c r="I195" i="5"/>
  <c r="I186" i="5"/>
  <c r="I184" i="5"/>
  <c r="I176" i="5"/>
  <c r="I172" i="5"/>
  <c r="I160" i="5"/>
  <c r="I151" i="5"/>
  <c r="I139" i="5"/>
  <c r="I136" i="5"/>
  <c r="I127" i="5"/>
  <c r="I109" i="5"/>
  <c r="I105" i="5"/>
  <c r="I101" i="5"/>
  <c r="I95" i="5"/>
  <c r="I91" i="5"/>
  <c r="I87" i="5"/>
  <c r="I79" i="5"/>
  <c r="I140" i="5"/>
  <c r="I134" i="5"/>
  <c r="I130" i="5"/>
  <c r="I126" i="5"/>
  <c r="I121" i="5"/>
  <c r="I117" i="5"/>
  <c r="I113" i="5"/>
  <c r="I82" i="5"/>
  <c r="I75" i="5"/>
  <c r="I120" i="5"/>
  <c r="I116" i="5"/>
  <c r="I112" i="5"/>
  <c r="I104" i="5"/>
  <c r="I100" i="5"/>
  <c r="I97" i="5"/>
  <c r="I94" i="5"/>
  <c r="I90" i="5"/>
  <c r="I86" i="5"/>
  <c r="I129" i="5"/>
  <c r="I125" i="5"/>
  <c r="I115" i="5"/>
  <c r="I108" i="5"/>
  <c r="I81" i="5"/>
  <c r="I74" i="5"/>
  <c r="I124" i="5"/>
  <c r="I119" i="5"/>
  <c r="I111" i="5"/>
  <c r="I107" i="5"/>
  <c r="I103" i="5"/>
  <c r="I99" i="5"/>
  <c r="I93" i="5"/>
  <c r="I89" i="5"/>
  <c r="I143" i="5"/>
  <c r="I133" i="5"/>
  <c r="I128" i="5"/>
  <c r="I96" i="5"/>
  <c r="I85" i="5"/>
  <c r="I135" i="5"/>
  <c r="I132" i="5"/>
  <c r="I123" i="5"/>
  <c r="I110" i="5"/>
  <c r="I106" i="5"/>
  <c r="I102" i="5"/>
  <c r="I98" i="5"/>
  <c r="I88" i="5"/>
  <c r="I84" i="5"/>
  <c r="I131" i="5"/>
  <c r="I122" i="5"/>
  <c r="I118" i="5"/>
  <c r="I114" i="5"/>
  <c r="I92" i="5"/>
  <c r="I83" i="5"/>
  <c r="I76" i="5"/>
  <c r="I73" i="5"/>
  <c r="I72" i="5"/>
  <c r="I68" i="5"/>
  <c r="I51" i="5"/>
  <c r="I37" i="5"/>
  <c r="I9" i="5"/>
  <c r="I61" i="5"/>
  <c r="I54" i="5"/>
  <c r="I50" i="5"/>
  <c r="I46" i="5"/>
  <c r="I43" i="5"/>
  <c r="I40" i="5"/>
  <c r="I33" i="5"/>
  <c r="I29" i="5"/>
  <c r="I25" i="5"/>
  <c r="I21" i="5"/>
  <c r="I17" i="5"/>
  <c r="I80" i="5"/>
  <c r="I71" i="5"/>
  <c r="I67" i="5"/>
  <c r="I57" i="5"/>
  <c r="I77" i="5"/>
  <c r="I70" i="5"/>
  <c r="I64" i="5"/>
  <c r="I60" i="5"/>
  <c r="I53" i="5"/>
  <c r="I49" i="5"/>
  <c r="I45" i="5"/>
  <c r="I39" i="5"/>
  <c r="I36" i="5"/>
  <c r="I32" i="5"/>
  <c r="I28" i="5"/>
  <c r="I24" i="5"/>
  <c r="I20" i="5"/>
  <c r="I16" i="5"/>
  <c r="I12" i="5"/>
  <c r="I7" i="5"/>
  <c r="I63" i="5"/>
  <c r="I59" i="5"/>
  <c r="I56" i="5"/>
  <c r="I48" i="5"/>
  <c r="I42" i="5"/>
  <c r="I78" i="5"/>
  <c r="I66" i="5"/>
  <c r="I35" i="5"/>
  <c r="I31" i="5"/>
  <c r="I27" i="5"/>
  <c r="I23" i="5"/>
  <c r="I19" i="5"/>
  <c r="I15" i="5"/>
  <c r="I62" i="5"/>
  <c r="I58" i="5"/>
  <c r="I55" i="5"/>
  <c r="I52" i="5"/>
  <c r="I47" i="5"/>
  <c r="I41" i="5"/>
  <c r="I38" i="5"/>
  <c r="I69" i="5"/>
  <c r="I18" i="5"/>
  <c r="I6" i="5"/>
  <c r="I26" i="5"/>
  <c r="I5" i="5"/>
  <c r="I65" i="5"/>
  <c r="I14" i="5"/>
  <c r="I8" i="5"/>
  <c r="I4" i="5"/>
  <c r="B8" i="7" s="1"/>
  <c r="I34" i="5"/>
  <c r="I22" i="5"/>
  <c r="I10" i="5"/>
  <c r="I44" i="5"/>
  <c r="I13" i="5"/>
  <c r="I30" i="5"/>
  <c r="I11" i="5"/>
  <c r="A102" i="13"/>
  <c r="D102" i="13" s="1" a="1"/>
  <c r="D102" i="13" s="1"/>
  <c r="B5" i="15"/>
  <c r="A143" i="13"/>
  <c r="D143" i="13" s="1" a="1"/>
  <c r="D143" i="13" s="1"/>
  <c r="B46" i="15"/>
  <c r="A108" i="13"/>
  <c r="D108" i="13" s="1" a="1"/>
  <c r="D108" i="13" s="1"/>
  <c r="B11" i="15"/>
  <c r="A168" i="13"/>
  <c r="D168" i="13" s="1" a="1"/>
  <c r="D168" i="13" s="1"/>
  <c r="B71" i="15"/>
  <c r="A124" i="13"/>
  <c r="D124" i="13" s="1" a="1"/>
  <c r="D124" i="13" s="1"/>
  <c r="B27" i="15"/>
  <c r="A156" i="13"/>
  <c r="D156" i="13" s="1" a="1"/>
  <c r="D156" i="13" s="1"/>
  <c r="B59" i="15"/>
  <c r="A119" i="13"/>
  <c r="D119" i="13" s="1" a="1"/>
  <c r="D119" i="13" s="1"/>
  <c r="B22" i="15"/>
  <c r="M45" i="5"/>
  <c r="M8" i="5"/>
  <c r="M13" i="5"/>
  <c r="M46" i="5"/>
  <c r="M68" i="5"/>
  <c r="M22" i="5"/>
  <c r="M41" i="5"/>
  <c r="M23" i="5"/>
  <c r="M59" i="5"/>
  <c r="M86" i="5"/>
  <c r="M120" i="5"/>
  <c r="M79" i="5"/>
  <c r="M76" i="5"/>
  <c r="M84" i="5"/>
  <c r="M135" i="5"/>
  <c r="M93" i="5"/>
  <c r="M141" i="5"/>
  <c r="M159" i="5"/>
  <c r="M171" i="5"/>
  <c r="M168" i="5"/>
  <c r="M176" i="5"/>
  <c r="M152" i="5"/>
  <c r="M161" i="5"/>
  <c r="M158" i="5"/>
  <c r="M202" i="5"/>
  <c r="M226" i="5"/>
  <c r="M240" i="5"/>
  <c r="M234" i="5"/>
  <c r="R12" i="14"/>
  <c r="A161" i="13"/>
  <c r="D161" i="13" s="1" a="1"/>
  <c r="D161" i="13" s="1"/>
  <c r="B64" i="15"/>
  <c r="A133" i="13"/>
  <c r="D133" i="13" s="1" a="1"/>
  <c r="D133" i="13" s="1"/>
  <c r="B36" i="15"/>
  <c r="A137" i="13"/>
  <c r="D137" i="13" s="1" a="1"/>
  <c r="D137" i="13" s="1"/>
  <c r="B40" i="15"/>
  <c r="BQ1" i="7" a="1"/>
  <c r="BQ1" i="7" s="1"/>
  <c r="BP1" i="7" a="1"/>
  <c r="BP1" i="7" s="1"/>
  <c r="BS1" i="7" a="1"/>
  <c r="BS1" i="7" s="1"/>
  <c r="BO1" i="7" a="1"/>
  <c r="BO1" i="7" s="1"/>
  <c r="BR1" i="7" a="1"/>
  <c r="BR1" i="7" s="1"/>
  <c r="BN1" i="7" a="1"/>
  <c r="BN1" i="7" s="1"/>
  <c r="A174" i="13"/>
  <c r="D174" i="13" s="1" a="1"/>
  <c r="D174" i="13" s="1"/>
  <c r="B77" i="15"/>
  <c r="R262" i="5"/>
  <c r="R251" i="5"/>
  <c r="R247" i="5"/>
  <c r="R254" i="5"/>
  <c r="R246" i="5"/>
  <c r="R244" i="5"/>
  <c r="R240" i="5"/>
  <c r="R227" i="5"/>
  <c r="R190" i="5"/>
  <c r="R179" i="5"/>
  <c r="R174" i="5"/>
  <c r="R178" i="5"/>
  <c r="R173" i="5"/>
  <c r="R181" i="5"/>
  <c r="R184" i="5"/>
  <c r="R168" i="5"/>
  <c r="R117" i="5"/>
  <c r="R104" i="5"/>
  <c r="R125" i="5"/>
  <c r="R103" i="5"/>
  <c r="R80" i="5"/>
  <c r="R102" i="5"/>
  <c r="R118" i="5"/>
  <c r="R101" i="5"/>
  <c r="R43" i="5"/>
  <c r="R71" i="5"/>
  <c r="R49" i="5"/>
  <c r="R16" i="5"/>
  <c r="R66" i="5"/>
  <c r="R79" i="5"/>
  <c r="R69" i="5"/>
  <c r="R14" i="5"/>
  <c r="R7" i="5"/>
  <c r="H259" i="5"/>
  <c r="H200" i="5"/>
  <c r="H227" i="5"/>
  <c r="H216" i="5"/>
  <c r="H252" i="5"/>
  <c r="H212" i="5"/>
  <c r="H255" i="5"/>
  <c r="H208" i="5"/>
  <c r="H160" i="5"/>
  <c r="H146" i="5"/>
  <c r="H138" i="5"/>
  <c r="H145" i="5"/>
  <c r="H196" i="5"/>
  <c r="H148" i="5"/>
  <c r="H198" i="5"/>
  <c r="H140" i="5"/>
  <c r="H76" i="5"/>
  <c r="H87" i="5"/>
  <c r="H82" i="5"/>
  <c r="H90" i="5"/>
  <c r="H74" i="5"/>
  <c r="H93" i="5"/>
  <c r="H73" i="5"/>
  <c r="H88" i="5"/>
  <c r="H22" i="5"/>
  <c r="H61" i="5"/>
  <c r="H25" i="5"/>
  <c r="H64" i="5"/>
  <c r="H28" i="5"/>
  <c r="H48" i="5"/>
  <c r="H15" i="5"/>
  <c r="H6" i="5"/>
  <c r="L261" i="5"/>
  <c r="L250" i="5"/>
  <c r="L212" i="5"/>
  <c r="L201" i="5"/>
  <c r="L211" i="5"/>
  <c r="L207" i="5"/>
  <c r="L227" i="5"/>
  <c r="L216" i="5"/>
  <c r="L174" i="5"/>
  <c r="L166" i="5"/>
  <c r="L161" i="5"/>
  <c r="L152" i="5"/>
  <c r="L176" i="5"/>
  <c r="L168" i="5"/>
  <c r="L171" i="5"/>
  <c r="L155" i="5"/>
  <c r="L141" i="5"/>
  <c r="L89" i="5"/>
  <c r="L123" i="5"/>
  <c r="L131" i="5"/>
  <c r="L109" i="5"/>
  <c r="L126" i="5"/>
  <c r="L120" i="5"/>
  <c r="L86" i="5"/>
  <c r="L36" i="5"/>
  <c r="L63" i="5"/>
  <c r="L31" i="5"/>
  <c r="L55" i="5"/>
  <c r="L44" i="5"/>
  <c r="L74" i="5"/>
  <c r="L50" i="5"/>
  <c r="L17" i="5"/>
  <c r="L7" i="5"/>
  <c r="T248" i="5"/>
  <c r="T202" i="5"/>
  <c r="T237" i="5"/>
  <c r="T233" i="5"/>
  <c r="T240" i="5"/>
  <c r="T230" i="5"/>
  <c r="T223" i="5"/>
  <c r="T232" i="5"/>
  <c r="T199" i="5"/>
  <c r="T154" i="5"/>
  <c r="T144" i="5"/>
  <c r="T140" i="5"/>
  <c r="T151" i="5"/>
  <c r="T146" i="5"/>
  <c r="T183" i="5"/>
  <c r="T129" i="5"/>
  <c r="T107" i="5"/>
  <c r="T96" i="5"/>
  <c r="T88" i="5"/>
  <c r="T83" i="5"/>
  <c r="T95" i="5"/>
  <c r="T113" i="5"/>
  <c r="T104" i="5"/>
  <c r="T64" i="5"/>
  <c r="T28" i="5"/>
  <c r="T59" i="5"/>
  <c r="T23" i="5"/>
  <c r="T47" i="5"/>
  <c r="T30" i="5"/>
  <c r="T37" i="5"/>
  <c r="T29" i="5"/>
  <c r="T71" i="5"/>
  <c r="P256" i="5"/>
  <c r="P240" i="5"/>
  <c r="P239" i="5"/>
  <c r="P257" i="5"/>
  <c r="P247" i="5"/>
  <c r="P209" i="5"/>
  <c r="P237" i="5"/>
  <c r="P231" i="5"/>
  <c r="P184" i="5"/>
  <c r="P180" i="5"/>
  <c r="P171" i="5"/>
  <c r="P183" i="5"/>
  <c r="P174" i="5"/>
  <c r="P170" i="5"/>
  <c r="P165" i="5"/>
  <c r="P157" i="5"/>
  <c r="P122" i="5"/>
  <c r="P105" i="5"/>
  <c r="P126" i="5"/>
  <c r="P104" i="5"/>
  <c r="P136" i="5"/>
  <c r="P119" i="5"/>
  <c r="P128" i="5"/>
  <c r="P110" i="5"/>
  <c r="P44" i="5"/>
  <c r="P72" i="5"/>
  <c r="P43" i="5"/>
  <c r="P75" i="5"/>
  <c r="P49" i="5"/>
  <c r="P16" i="5"/>
  <c r="P35" i="5"/>
  <c r="P52" i="5"/>
  <c r="P58" i="5"/>
  <c r="M263" i="5"/>
  <c r="M245" i="5"/>
  <c r="M249" i="5"/>
  <c r="M205" i="5"/>
  <c r="M257" i="5"/>
  <c r="M224" i="5"/>
  <c r="M248" i="5"/>
  <c r="R261" i="5"/>
  <c r="R226" i="5"/>
  <c r="R242" i="5"/>
  <c r="R238" i="5"/>
  <c r="R245" i="5"/>
  <c r="R233" i="5"/>
  <c r="R217" i="5"/>
  <c r="R224" i="5"/>
  <c r="R185" i="5"/>
  <c r="R175" i="5"/>
  <c r="R167" i="5"/>
  <c r="R170" i="5"/>
  <c r="R169" i="5"/>
  <c r="R177" i="5"/>
  <c r="R176" i="5"/>
  <c r="R164" i="5"/>
  <c r="R113" i="5"/>
  <c r="R100" i="5"/>
  <c r="R115" i="5"/>
  <c r="R99" i="5"/>
  <c r="R77" i="5"/>
  <c r="R98" i="5"/>
  <c r="R114" i="5"/>
  <c r="R95" i="5"/>
  <c r="R40" i="5"/>
  <c r="R67" i="5"/>
  <c r="R45" i="5"/>
  <c r="R12" i="5"/>
  <c r="R35" i="5"/>
  <c r="R62" i="5"/>
  <c r="R65" i="5"/>
  <c r="R10" i="5"/>
  <c r="R4" i="5"/>
  <c r="B17" i="7" s="1"/>
  <c r="H261" i="5"/>
  <c r="H253" i="5"/>
  <c r="H224" i="5"/>
  <c r="H242" i="5"/>
  <c r="H250" i="5"/>
  <c r="H257" i="5"/>
  <c r="H251" i="5"/>
  <c r="H205" i="5"/>
  <c r="H151" i="5"/>
  <c r="H194" i="5"/>
  <c r="H189" i="5"/>
  <c r="H188" i="5"/>
  <c r="H193" i="5"/>
  <c r="H187" i="5"/>
  <c r="H192" i="5"/>
  <c r="H135" i="5"/>
  <c r="H136" i="5"/>
  <c r="H79" i="5"/>
  <c r="H120" i="5"/>
  <c r="H86" i="5"/>
  <c r="H137" i="5"/>
  <c r="H89" i="5"/>
  <c r="H139" i="5"/>
  <c r="H84" i="5"/>
  <c r="H18" i="5"/>
  <c r="H54" i="5"/>
  <c r="H21" i="5"/>
  <c r="H60" i="5"/>
  <c r="H24" i="5"/>
  <c r="H42" i="5"/>
  <c r="H11" i="5"/>
  <c r="H9" i="5"/>
  <c r="L260" i="5"/>
  <c r="L238" i="5"/>
  <c r="L263" i="5"/>
  <c r="L258" i="5"/>
  <c r="L208" i="5"/>
  <c r="L204" i="5"/>
  <c r="L224" i="5"/>
  <c r="L262" i="5"/>
  <c r="L167" i="5"/>
  <c r="L158" i="5"/>
  <c r="L153" i="5"/>
  <c r="L147" i="5"/>
  <c r="L172" i="5"/>
  <c r="L164" i="5"/>
  <c r="L163" i="5"/>
  <c r="L149" i="5"/>
  <c r="L124" i="5"/>
  <c r="L133" i="5"/>
  <c r="L110" i="5"/>
  <c r="L122" i="5"/>
  <c r="L105" i="5"/>
  <c r="L121" i="5"/>
  <c r="L116" i="5"/>
  <c r="L70" i="5"/>
  <c r="L32" i="5"/>
  <c r="L59" i="5"/>
  <c r="L27" i="5"/>
  <c r="L52" i="5"/>
  <c r="L34" i="5"/>
  <c r="L72" i="5"/>
  <c r="L46" i="5"/>
  <c r="L13" i="5"/>
  <c r="L6" i="5"/>
  <c r="T251" i="5"/>
  <c r="T229" i="5"/>
  <c r="T234" i="5"/>
  <c r="T231" i="5"/>
  <c r="T217" i="5"/>
  <c r="T227" i="5"/>
  <c r="T220" i="5"/>
  <c r="T219" i="5"/>
  <c r="T196" i="5"/>
  <c r="T148" i="5"/>
  <c r="T192" i="5"/>
  <c r="T198" i="5"/>
  <c r="T139" i="5"/>
  <c r="T194" i="5"/>
  <c r="T179" i="5"/>
  <c r="T125" i="5"/>
  <c r="T103" i="5"/>
  <c r="T85" i="5"/>
  <c r="T84" i="5"/>
  <c r="T76" i="5"/>
  <c r="T91" i="5"/>
  <c r="T82" i="5"/>
  <c r="T100" i="5"/>
  <c r="T60" i="5"/>
  <c r="T24" i="5"/>
  <c r="T56" i="5"/>
  <c r="T19" i="5"/>
  <c r="T41" i="5"/>
  <c r="T26" i="5"/>
  <c r="T61" i="5"/>
  <c r="T25" i="5"/>
  <c r="T67" i="5"/>
  <c r="P263" i="5"/>
  <c r="P217" i="5"/>
  <c r="P236" i="5"/>
  <c r="P251" i="5"/>
  <c r="P242" i="5"/>
  <c r="P229" i="5"/>
  <c r="P234" i="5"/>
  <c r="P228" i="5"/>
  <c r="P176" i="5"/>
  <c r="P168" i="5"/>
  <c r="P163" i="5"/>
  <c r="P179" i="5"/>
  <c r="P167" i="5"/>
  <c r="P166" i="5"/>
  <c r="P161" i="5"/>
  <c r="P152" i="5"/>
  <c r="P118" i="5"/>
  <c r="P101" i="5"/>
  <c r="P121" i="5"/>
  <c r="P100" i="5"/>
  <c r="P129" i="5"/>
  <c r="P111" i="5"/>
  <c r="P96" i="5"/>
  <c r="P106" i="5"/>
  <c r="P34" i="5"/>
  <c r="P68" i="5"/>
  <c r="P40" i="5"/>
  <c r="P71" i="5"/>
  <c r="P45" i="5"/>
  <c r="P12" i="5"/>
  <c r="P31" i="5"/>
  <c r="R249" i="5"/>
  <c r="R223" i="5"/>
  <c r="R235" i="5"/>
  <c r="R209" i="5"/>
  <c r="R241" i="5"/>
  <c r="R231" i="5"/>
  <c r="R210" i="5"/>
  <c r="R221" i="5"/>
  <c r="R171" i="5"/>
  <c r="R159" i="5"/>
  <c r="R162" i="5"/>
  <c r="R166" i="5"/>
  <c r="R165" i="5"/>
  <c r="R157" i="5"/>
  <c r="R172" i="5"/>
  <c r="R156" i="5"/>
  <c r="R82" i="5"/>
  <c r="R97" i="5"/>
  <c r="R108" i="5"/>
  <c r="R93" i="5"/>
  <c r="R73" i="5"/>
  <c r="R88" i="5"/>
  <c r="R92" i="5"/>
  <c r="R91" i="5"/>
  <c r="R33" i="5"/>
  <c r="R57" i="5"/>
  <c r="R39" i="5"/>
  <c r="R63" i="5"/>
  <c r="R31" i="5"/>
  <c r="R58" i="5"/>
  <c r="R44" i="5"/>
  <c r="R72" i="5"/>
  <c r="R8" i="5"/>
  <c r="H249" i="5"/>
  <c r="H248" i="5"/>
  <c r="H221" i="5"/>
  <c r="H235" i="5"/>
  <c r="H238" i="5"/>
  <c r="H245" i="5"/>
  <c r="H244" i="5"/>
  <c r="H199" i="5"/>
  <c r="H197" i="5"/>
  <c r="H190" i="5"/>
  <c r="H183" i="5"/>
  <c r="H174" i="5"/>
  <c r="H182" i="5"/>
  <c r="H173" i="5"/>
  <c r="H181" i="5"/>
  <c r="H131" i="5"/>
  <c r="H127" i="5"/>
  <c r="H134" i="5"/>
  <c r="H116" i="5"/>
  <c r="H78" i="5"/>
  <c r="H124" i="5"/>
  <c r="H133" i="5"/>
  <c r="H132" i="5"/>
  <c r="H69" i="5"/>
  <c r="H14" i="5"/>
  <c r="H50" i="5"/>
  <c r="H17" i="5"/>
  <c r="H53" i="5"/>
  <c r="H20" i="5"/>
  <c r="H66" i="5"/>
  <c r="H75" i="5"/>
  <c r="H5" i="5"/>
  <c r="L257" i="5"/>
  <c r="L209" i="5"/>
  <c r="L245" i="5"/>
  <c r="L249" i="5"/>
  <c r="L205" i="5"/>
  <c r="L254" i="5"/>
  <c r="L221" i="5"/>
  <c r="L242" i="5"/>
  <c r="L162" i="5"/>
  <c r="L154" i="5"/>
  <c r="L144" i="5"/>
  <c r="L143" i="5"/>
  <c r="L160" i="5"/>
  <c r="L156" i="5"/>
  <c r="L150" i="5"/>
  <c r="L145" i="5"/>
  <c r="L119" i="5"/>
  <c r="L128" i="5"/>
  <c r="L106" i="5"/>
  <c r="L118" i="5"/>
  <c r="L101" i="5"/>
  <c r="L117" i="5"/>
  <c r="L112" i="5"/>
  <c r="L64" i="5"/>
  <c r="L28" i="5"/>
  <c r="L56" i="5"/>
  <c r="L23" i="5"/>
  <c r="L47" i="5"/>
  <c r="L30" i="5"/>
  <c r="L68" i="5"/>
  <c r="L43" i="5"/>
  <c r="L8" i="5"/>
  <c r="L57" i="5"/>
  <c r="T256" i="5"/>
  <c r="T222" i="5"/>
  <c r="T225" i="5"/>
  <c r="T228" i="5"/>
  <c r="T210" i="5"/>
  <c r="T224" i="5"/>
  <c r="T216" i="5"/>
  <c r="T206" i="5"/>
  <c r="T193" i="5"/>
  <c r="T187" i="5"/>
  <c r="T181" i="5"/>
  <c r="T195" i="5"/>
  <c r="T197" i="5"/>
  <c r="T190" i="5"/>
  <c r="T175" i="5"/>
  <c r="T115" i="5"/>
  <c r="T99" i="5"/>
  <c r="T132" i="5"/>
  <c r="T135" i="5"/>
  <c r="T72" i="5"/>
  <c r="T87" i="5"/>
  <c r="T75" i="5"/>
  <c r="T97" i="5"/>
  <c r="T53" i="5"/>
  <c r="T20" i="5"/>
  <c r="T48" i="5"/>
  <c r="T15" i="5"/>
  <c r="T38" i="5"/>
  <c r="T22" i="5"/>
  <c r="T54" i="5"/>
  <c r="T21" i="5"/>
  <c r="T7" i="5"/>
  <c r="P254" i="5"/>
  <c r="P210" i="5"/>
  <c r="P230" i="5"/>
  <c r="P226" i="5"/>
  <c r="P235" i="5"/>
  <c r="P222" i="5"/>
  <c r="P225" i="5"/>
  <c r="P214" i="5"/>
  <c r="P172" i="5"/>
  <c r="P164" i="5"/>
  <c r="P150" i="5"/>
  <c r="P175" i="5"/>
  <c r="P162" i="5"/>
  <c r="P158" i="5"/>
  <c r="P153" i="5"/>
  <c r="P147" i="5"/>
  <c r="P114" i="5"/>
  <c r="P95" i="5"/>
  <c r="P117" i="5"/>
  <c r="P97" i="5"/>
  <c r="P125" i="5"/>
  <c r="P107" i="5"/>
  <c r="P85" i="5"/>
  <c r="P102" i="5"/>
  <c r="P30" i="5"/>
  <c r="P51" i="5"/>
  <c r="P33" i="5"/>
  <c r="P67" i="5"/>
  <c r="P39" i="5"/>
  <c r="P63" i="5"/>
  <c r="P27" i="5"/>
  <c r="P6" i="5"/>
  <c r="P41" i="5"/>
  <c r="M250" i="5"/>
  <c r="M237" i="5"/>
  <c r="M233" i="5"/>
  <c r="M259" i="5"/>
  <c r="M247" i="5"/>
  <c r="M213" i="5"/>
  <c r="M235" i="5"/>
  <c r="R258" i="5"/>
  <c r="R220" i="5"/>
  <c r="R232" i="5"/>
  <c r="R202" i="5"/>
  <c r="R237" i="5"/>
  <c r="R228" i="5"/>
  <c r="R207" i="5"/>
  <c r="R213" i="5"/>
  <c r="R163" i="5"/>
  <c r="R155" i="5"/>
  <c r="R141" i="5"/>
  <c r="R158" i="5"/>
  <c r="R161" i="5"/>
  <c r="R152" i="5"/>
  <c r="R160" i="5"/>
  <c r="R146" i="5"/>
  <c r="R75" i="5"/>
  <c r="R94" i="5"/>
  <c r="R139" i="5"/>
  <c r="R89" i="5"/>
  <c r="R140" i="5"/>
  <c r="R84" i="5"/>
  <c r="R83" i="5"/>
  <c r="R87" i="5"/>
  <c r="R29" i="5"/>
  <c r="R74" i="5"/>
  <c r="R36" i="5"/>
  <c r="R59" i="5"/>
  <c r="R27" i="5"/>
  <c r="R55" i="5"/>
  <c r="R34" i="5"/>
  <c r="R68" i="5"/>
  <c r="R9" i="5"/>
  <c r="H240" i="5"/>
  <c r="H247" i="5"/>
  <c r="H213" i="5"/>
  <c r="H232" i="5"/>
  <c r="H209" i="5"/>
  <c r="H241" i="5"/>
  <c r="H233" i="5"/>
  <c r="H195" i="5"/>
  <c r="H191" i="5"/>
  <c r="H185" i="5"/>
  <c r="H179" i="5"/>
  <c r="H167" i="5"/>
  <c r="H178" i="5"/>
  <c r="H169" i="5"/>
  <c r="H177" i="5"/>
  <c r="H122" i="5"/>
  <c r="H109" i="5"/>
  <c r="H130" i="5"/>
  <c r="H112" i="5"/>
  <c r="H129" i="5"/>
  <c r="H119" i="5"/>
  <c r="H128" i="5"/>
  <c r="H123" i="5"/>
  <c r="H65" i="5"/>
  <c r="H10" i="5"/>
  <c r="H46" i="5"/>
  <c r="H13" i="5"/>
  <c r="H49" i="5"/>
  <c r="H16" i="5"/>
  <c r="H35" i="5"/>
  <c r="H55" i="5"/>
  <c r="H47" i="5"/>
  <c r="L252" i="5"/>
  <c r="L202" i="5"/>
  <c r="L241" i="5"/>
  <c r="L244" i="5"/>
  <c r="L259" i="5"/>
  <c r="L247" i="5"/>
  <c r="L213" i="5"/>
  <c r="L235" i="5"/>
  <c r="L196" i="5"/>
  <c r="L148" i="5"/>
  <c r="L198" i="5"/>
  <c r="L140" i="5"/>
  <c r="L151" i="5"/>
  <c r="L146" i="5"/>
  <c r="L189" i="5"/>
  <c r="L129" i="5"/>
  <c r="L111" i="5"/>
  <c r="L96" i="5"/>
  <c r="L102" i="5"/>
  <c r="L114" i="5"/>
  <c r="L95" i="5"/>
  <c r="L113" i="5"/>
  <c r="L104" i="5"/>
  <c r="L60" i="5"/>
  <c r="L24" i="5"/>
  <c r="L48" i="5"/>
  <c r="L19" i="5"/>
  <c r="L41" i="5"/>
  <c r="L26" i="5"/>
  <c r="L51" i="5"/>
  <c r="L40" i="5"/>
  <c r="L79" i="5"/>
  <c r="L5" i="5"/>
  <c r="T259" i="5"/>
  <c r="T215" i="5"/>
  <c r="T218" i="5"/>
  <c r="T214" i="5"/>
  <c r="T207" i="5"/>
  <c r="T221" i="5"/>
  <c r="T263" i="5"/>
  <c r="T200" i="5"/>
  <c r="T182" i="5"/>
  <c r="T173" i="5"/>
  <c r="T177" i="5"/>
  <c r="T186" i="5"/>
  <c r="T191" i="5"/>
  <c r="T185" i="5"/>
  <c r="T159" i="5"/>
  <c r="T108" i="5"/>
  <c r="T93" i="5"/>
  <c r="T123" i="5"/>
  <c r="T131" i="5"/>
  <c r="T142" i="5"/>
  <c r="T134" i="5"/>
  <c r="T141" i="5"/>
  <c r="T94" i="5"/>
  <c r="T49" i="5"/>
  <c r="T16" i="5"/>
  <c r="T42" i="5"/>
  <c r="T11" i="5"/>
  <c r="T79" i="5"/>
  <c r="T18" i="5"/>
  <c r="T50" i="5"/>
  <c r="T17" i="5"/>
  <c r="T4" i="5"/>
  <c r="B19" i="7" s="1"/>
  <c r="P262" i="5"/>
  <c r="P207" i="5"/>
  <c r="P227" i="5"/>
  <c r="P223" i="5"/>
  <c r="P232" i="5"/>
  <c r="P215" i="5"/>
  <c r="P218" i="5"/>
  <c r="P211" i="5"/>
  <c r="P160" i="5"/>
  <c r="P156" i="5"/>
  <c r="P142" i="5"/>
  <c r="P159" i="5"/>
  <c r="P141" i="5"/>
  <c r="P154" i="5"/>
  <c r="P144" i="5"/>
  <c r="P143" i="5"/>
  <c r="P92" i="5"/>
  <c r="P91" i="5"/>
  <c r="P113" i="5"/>
  <c r="P94" i="5"/>
  <c r="P115" i="5"/>
  <c r="P103" i="5"/>
  <c r="P80" i="5"/>
  <c r="P98" i="5"/>
  <c r="P26" i="5"/>
  <c r="P37" i="5"/>
  <c r="P29" i="5"/>
  <c r="P57" i="5"/>
  <c r="P36" i="5"/>
  <c r="P59" i="5"/>
  <c r="P23" i="5"/>
  <c r="P47" i="5"/>
  <c r="P8" i="5"/>
  <c r="M246" i="5"/>
  <c r="R253" i="5"/>
  <c r="R216" i="5"/>
  <c r="R219" i="5"/>
  <c r="R229" i="5"/>
  <c r="R234" i="5"/>
  <c r="R214" i="5"/>
  <c r="R243" i="5"/>
  <c r="R203" i="5"/>
  <c r="R150" i="5"/>
  <c r="R149" i="5"/>
  <c r="R137" i="5"/>
  <c r="R154" i="5"/>
  <c r="R153" i="5"/>
  <c r="R147" i="5"/>
  <c r="R151" i="5"/>
  <c r="R134" i="5"/>
  <c r="R138" i="5"/>
  <c r="R90" i="5"/>
  <c r="R124" i="5"/>
  <c r="R133" i="5"/>
  <c r="R132" i="5"/>
  <c r="R142" i="5"/>
  <c r="R76" i="5"/>
  <c r="R61" i="5"/>
  <c r="R25" i="5"/>
  <c r="R70" i="5"/>
  <c r="R32" i="5"/>
  <c r="R56" i="5"/>
  <c r="R23" i="5"/>
  <c r="R52" i="5"/>
  <c r="R30" i="5"/>
  <c r="R6" i="5"/>
  <c r="H256" i="5"/>
  <c r="H217" i="5"/>
  <c r="H243" i="5"/>
  <c r="H203" i="5"/>
  <c r="H219" i="5"/>
  <c r="H246" i="5"/>
  <c r="H237" i="5"/>
  <c r="H231" i="5"/>
  <c r="H186" i="5"/>
  <c r="H180" i="5"/>
  <c r="H171" i="5"/>
  <c r="H175" i="5"/>
  <c r="H162" i="5"/>
  <c r="H170" i="5"/>
  <c r="H165" i="5"/>
  <c r="H157" i="5"/>
  <c r="H118" i="5"/>
  <c r="H105" i="5"/>
  <c r="H126" i="5"/>
  <c r="H104" i="5"/>
  <c r="H125" i="5"/>
  <c r="H111" i="5"/>
  <c r="H96" i="5"/>
  <c r="H110" i="5"/>
  <c r="H44" i="5"/>
  <c r="H72" i="5"/>
  <c r="H43" i="5"/>
  <c r="H71" i="5"/>
  <c r="H45" i="5"/>
  <c r="H12" i="5"/>
  <c r="H31" i="5"/>
  <c r="H41" i="5"/>
  <c r="H8" i="5"/>
  <c r="L248" i="5"/>
  <c r="L246" i="5"/>
  <c r="L237" i="5"/>
  <c r="L233" i="5"/>
  <c r="L255" i="5"/>
  <c r="L243" i="5"/>
  <c r="L203" i="5"/>
  <c r="L232" i="5"/>
  <c r="L193" i="5"/>
  <c r="L187" i="5"/>
  <c r="L192" i="5"/>
  <c r="L200" i="5"/>
  <c r="L139" i="5"/>
  <c r="L199" i="5"/>
  <c r="L183" i="5"/>
  <c r="L125" i="5"/>
  <c r="L107" i="5"/>
  <c r="L85" i="5"/>
  <c r="L98" i="5"/>
  <c r="L92" i="5"/>
  <c r="L91" i="5"/>
  <c r="L82" i="5"/>
  <c r="L100" i="5"/>
  <c r="L53" i="5"/>
  <c r="L20" i="5"/>
  <c r="L42" i="5"/>
  <c r="L15" i="5"/>
  <c r="L38" i="5"/>
  <c r="L22" i="5"/>
  <c r="L37" i="5"/>
  <c r="L33" i="5"/>
  <c r="L71" i="5"/>
  <c r="T261" i="5"/>
  <c r="T255" i="5"/>
  <c r="T212" i="5"/>
  <c r="T201" i="5"/>
  <c r="T211" i="5"/>
  <c r="T204" i="5"/>
  <c r="T213" i="5"/>
  <c r="T258" i="5"/>
  <c r="T188" i="5"/>
  <c r="T178" i="5"/>
  <c r="T169" i="5"/>
  <c r="T157" i="5"/>
  <c r="T184" i="5"/>
  <c r="T180" i="5"/>
  <c r="T171" i="5"/>
  <c r="T155" i="5"/>
  <c r="T81" i="5"/>
  <c r="T89" i="5"/>
  <c r="T110" i="5"/>
  <c r="T122" i="5"/>
  <c r="T127" i="5"/>
  <c r="T130" i="5"/>
  <c r="T137" i="5"/>
  <c r="T90" i="5"/>
  <c r="T45" i="5"/>
  <c r="T12" i="5"/>
  <c r="T66" i="5"/>
  <c r="T62" i="5"/>
  <c r="T69" i="5"/>
  <c r="T14" i="5"/>
  <c r="T46" i="5"/>
  <c r="T13" i="5"/>
  <c r="T57" i="5"/>
  <c r="P259" i="5"/>
  <c r="P204" i="5"/>
  <c r="P224" i="5"/>
  <c r="P220" i="5"/>
  <c r="P219" i="5"/>
  <c r="P212" i="5"/>
  <c r="P252" i="5"/>
  <c r="P208" i="5"/>
  <c r="P151" i="5"/>
  <c r="P146" i="5"/>
  <c r="P138" i="5"/>
  <c r="P155" i="5"/>
  <c r="P196" i="5"/>
  <c r="P148" i="5"/>
  <c r="P198" i="5"/>
  <c r="P140" i="5"/>
  <c r="P83" i="5"/>
  <c r="P87" i="5"/>
  <c r="P82" i="5"/>
  <c r="P90" i="5"/>
  <c r="P108" i="5"/>
  <c r="P99" i="5"/>
  <c r="P77" i="5"/>
  <c r="P88" i="5"/>
  <c r="P22" i="5"/>
  <c r="P61" i="5"/>
  <c r="P25" i="5"/>
  <c r="P70" i="5"/>
  <c r="P32" i="5"/>
  <c r="P56" i="5"/>
  <c r="P19" i="5"/>
  <c r="P7" i="5"/>
  <c r="M258" i="5"/>
  <c r="M229" i="5"/>
  <c r="M225" i="5"/>
  <c r="M228" i="5"/>
  <c r="M217" i="5"/>
  <c r="M239" i="5"/>
  <c r="M223" i="5"/>
  <c r="R260" i="5"/>
  <c r="R263" i="5"/>
  <c r="R206" i="5"/>
  <c r="R222" i="5"/>
  <c r="R225" i="5"/>
  <c r="R211" i="5"/>
  <c r="R239" i="5"/>
  <c r="R204" i="5"/>
  <c r="R200" i="5"/>
  <c r="R145" i="5"/>
  <c r="R196" i="5"/>
  <c r="R148" i="5"/>
  <c r="R144" i="5"/>
  <c r="R143" i="5"/>
  <c r="R197" i="5"/>
  <c r="R130" i="5"/>
  <c r="R120" i="5"/>
  <c r="R86" i="5"/>
  <c r="R119" i="5"/>
  <c r="R128" i="5"/>
  <c r="R123" i="5"/>
  <c r="R135" i="5"/>
  <c r="R127" i="5"/>
  <c r="R54" i="5"/>
  <c r="R21" i="5"/>
  <c r="R64" i="5"/>
  <c r="R28" i="5"/>
  <c r="R48" i="5"/>
  <c r="R19" i="5"/>
  <c r="R47" i="5"/>
  <c r="R26" i="5"/>
  <c r="R37" i="5"/>
  <c r="H263" i="5"/>
  <c r="H210" i="5"/>
  <c r="H239" i="5"/>
  <c r="H226" i="5"/>
  <c r="H206" i="5"/>
  <c r="H229" i="5"/>
  <c r="H234" i="5"/>
  <c r="H228" i="5"/>
  <c r="H184" i="5"/>
  <c r="H168" i="5"/>
  <c r="H163" i="5"/>
  <c r="H159" i="5"/>
  <c r="H141" i="5"/>
  <c r="H166" i="5"/>
  <c r="H161" i="5"/>
  <c r="H152" i="5"/>
  <c r="H114" i="5"/>
  <c r="H101" i="5"/>
  <c r="H121" i="5"/>
  <c r="H100" i="5"/>
  <c r="H115" i="5"/>
  <c r="H107" i="5"/>
  <c r="H85" i="5"/>
  <c r="H106" i="5"/>
  <c r="H34" i="5"/>
  <c r="H68" i="5"/>
  <c r="H40" i="5"/>
  <c r="H67" i="5"/>
  <c r="H39" i="5"/>
  <c r="H63" i="5"/>
  <c r="H27" i="5"/>
  <c r="H7" i="5"/>
  <c r="H4" i="5"/>
  <c r="L251" i="5"/>
  <c r="L229" i="5"/>
  <c r="L234" i="5"/>
  <c r="L231" i="5"/>
  <c r="L240" i="5"/>
  <c r="L239" i="5"/>
  <c r="L226" i="5"/>
  <c r="L219" i="5"/>
  <c r="L182" i="5"/>
  <c r="L173" i="5"/>
  <c r="L181" i="5"/>
  <c r="L195" i="5"/>
  <c r="L197" i="5"/>
  <c r="L194" i="5"/>
  <c r="L179" i="5"/>
  <c r="L115" i="5"/>
  <c r="L103" i="5"/>
  <c r="L137" i="5"/>
  <c r="L88" i="5"/>
  <c r="L83" i="5"/>
  <c r="L87" i="5"/>
  <c r="L75" i="5"/>
  <c r="L97" i="5"/>
  <c r="L49" i="5"/>
  <c r="L16" i="5"/>
  <c r="L77" i="5"/>
  <c r="L11" i="5"/>
  <c r="L78" i="5"/>
  <c r="L18" i="5"/>
  <c r="L73" i="5"/>
  <c r="L29" i="5"/>
  <c r="L67" i="5"/>
  <c r="T260" i="5"/>
  <c r="T254" i="5"/>
  <c r="T246" i="5"/>
  <c r="T253" i="5"/>
  <c r="T208" i="5"/>
  <c r="T243" i="5"/>
  <c r="T203" i="5"/>
  <c r="T247" i="5"/>
  <c r="T174" i="5"/>
  <c r="T170" i="5"/>
  <c r="T165" i="5"/>
  <c r="T152" i="5"/>
  <c r="T176" i="5"/>
  <c r="T168" i="5"/>
  <c r="T163" i="5"/>
  <c r="T149" i="5"/>
  <c r="T124" i="5"/>
  <c r="T136" i="5"/>
  <c r="T106" i="5"/>
  <c r="T118" i="5"/>
  <c r="T109" i="5"/>
  <c r="T126" i="5"/>
  <c r="T120" i="5"/>
  <c r="T86" i="5"/>
  <c r="T39" i="5"/>
  <c r="T78" i="5"/>
  <c r="T35" i="5"/>
  <c r="T58" i="5"/>
  <c r="T65" i="5"/>
  <c r="T10" i="5"/>
  <c r="T43" i="5"/>
  <c r="T8" i="5"/>
  <c r="T9" i="5"/>
  <c r="P261" i="5"/>
  <c r="P200" i="5"/>
  <c r="P221" i="5"/>
  <c r="P216" i="5"/>
  <c r="P206" i="5"/>
  <c r="P246" i="5"/>
  <c r="P250" i="5"/>
  <c r="P205" i="5"/>
  <c r="P201" i="5"/>
  <c r="P194" i="5"/>
  <c r="P202" i="5"/>
  <c r="P149" i="5"/>
  <c r="P193" i="5"/>
  <c r="P187" i="5"/>
  <c r="P192" i="5"/>
  <c r="P135" i="5"/>
  <c r="P76" i="5"/>
  <c r="P79" i="5"/>
  <c r="P120" i="5"/>
  <c r="P86" i="5"/>
  <c r="P81" i="5"/>
  <c r="P93" i="5"/>
  <c r="P73" i="5"/>
  <c r="P84" i="5"/>
  <c r="P18" i="5"/>
  <c r="P54" i="5"/>
  <c r="P21" i="5"/>
  <c r="P64" i="5"/>
  <c r="P28" i="5"/>
  <c r="P48" i="5"/>
  <c r="R257" i="5"/>
  <c r="R259" i="5"/>
  <c r="R256" i="5"/>
  <c r="R215" i="5"/>
  <c r="R218" i="5"/>
  <c r="R208" i="5"/>
  <c r="R236" i="5"/>
  <c r="R201" i="5"/>
  <c r="R189" i="5"/>
  <c r="R199" i="5"/>
  <c r="R193" i="5"/>
  <c r="R136" i="5"/>
  <c r="R198" i="5"/>
  <c r="R195" i="5"/>
  <c r="R191" i="5"/>
  <c r="R126" i="5"/>
  <c r="R116" i="5"/>
  <c r="R78" i="5"/>
  <c r="R111" i="5"/>
  <c r="R96" i="5"/>
  <c r="R110" i="5"/>
  <c r="R131" i="5"/>
  <c r="R109" i="5"/>
  <c r="R50" i="5"/>
  <c r="R17" i="5"/>
  <c r="R60" i="5"/>
  <c r="R24" i="5"/>
  <c r="R42" i="5"/>
  <c r="R15" i="5"/>
  <c r="R41" i="5"/>
  <c r="R22" i="5"/>
  <c r="R5" i="5"/>
  <c r="H254" i="5"/>
  <c r="H207" i="5"/>
  <c r="H236" i="5"/>
  <c r="H223" i="5"/>
  <c r="H260" i="5"/>
  <c r="H222" i="5"/>
  <c r="H225" i="5"/>
  <c r="H214" i="5"/>
  <c r="H176" i="5"/>
  <c r="H164" i="5"/>
  <c r="H150" i="5"/>
  <c r="H155" i="5"/>
  <c r="H202" i="5"/>
  <c r="H158" i="5"/>
  <c r="H153" i="5"/>
  <c r="H147" i="5"/>
  <c r="H92" i="5"/>
  <c r="H95" i="5"/>
  <c r="H117" i="5"/>
  <c r="H97" i="5"/>
  <c r="H108" i="5"/>
  <c r="H103" i="5"/>
  <c r="H80" i="5"/>
  <c r="H102" i="5"/>
  <c r="H30" i="5"/>
  <c r="H51" i="5"/>
  <c r="H33" i="5"/>
  <c r="H57" i="5"/>
  <c r="H36" i="5"/>
  <c r="H59" i="5"/>
  <c r="H23" i="5"/>
  <c r="H52" i="5"/>
  <c r="H62" i="5"/>
  <c r="L256" i="5"/>
  <c r="L222" i="5"/>
  <c r="L225" i="5"/>
  <c r="L228" i="5"/>
  <c r="L217" i="5"/>
  <c r="L236" i="5"/>
  <c r="L223" i="5"/>
  <c r="L206" i="5"/>
  <c r="L178" i="5"/>
  <c r="L169" i="5"/>
  <c r="L177" i="5"/>
  <c r="L186" i="5"/>
  <c r="L191" i="5"/>
  <c r="L190" i="5"/>
  <c r="L175" i="5"/>
  <c r="L108" i="5"/>
  <c r="L99" i="5"/>
  <c r="L135" i="5"/>
  <c r="L84" i="5"/>
  <c r="L76" i="5"/>
  <c r="L134" i="5"/>
  <c r="L142" i="5"/>
  <c r="L94" i="5"/>
  <c r="L45" i="5"/>
  <c r="L12" i="5"/>
  <c r="L66" i="5"/>
  <c r="L62" i="5"/>
  <c r="L69" i="5"/>
  <c r="L14" i="5"/>
  <c r="L61" i="5"/>
  <c r="L25" i="5"/>
  <c r="L4" i="5"/>
  <c r="B11" i="7" s="1"/>
  <c r="T257" i="5"/>
  <c r="T238" i="5"/>
  <c r="T245" i="5"/>
  <c r="T250" i="5"/>
  <c r="T205" i="5"/>
  <c r="T239" i="5"/>
  <c r="T249" i="5"/>
  <c r="T242" i="5"/>
  <c r="T167" i="5"/>
  <c r="T166" i="5"/>
  <c r="T161" i="5"/>
  <c r="T147" i="5"/>
  <c r="T172" i="5"/>
  <c r="T164" i="5"/>
  <c r="T150" i="5"/>
  <c r="T145" i="5"/>
  <c r="T119" i="5"/>
  <c r="T133" i="5"/>
  <c r="T102" i="5"/>
  <c r="T114" i="5"/>
  <c r="T105" i="5"/>
  <c r="T121" i="5"/>
  <c r="T116" i="5"/>
  <c r="T73" i="5"/>
  <c r="T36" i="5"/>
  <c r="T74" i="5"/>
  <c r="T31" i="5"/>
  <c r="T55" i="5"/>
  <c r="T44" i="5"/>
  <c r="T68" i="5"/>
  <c r="T40" i="5"/>
  <c r="T80" i="5"/>
  <c r="T6" i="5"/>
  <c r="P249" i="5"/>
  <c r="P260" i="5"/>
  <c r="P213" i="5"/>
  <c r="P255" i="5"/>
  <c r="P253" i="5"/>
  <c r="P245" i="5"/>
  <c r="P244" i="5"/>
  <c r="P195" i="5"/>
  <c r="P197" i="5"/>
  <c r="P190" i="5"/>
  <c r="P199" i="5"/>
  <c r="P145" i="5"/>
  <c r="P182" i="5"/>
  <c r="P173" i="5"/>
  <c r="P181" i="5"/>
  <c r="P137" i="5"/>
  <c r="P127" i="5"/>
  <c r="P134" i="5"/>
  <c r="P116" i="5"/>
  <c r="P78" i="5"/>
  <c r="P74" i="5"/>
  <c r="P89" i="5"/>
  <c r="P132" i="5"/>
  <c r="P69" i="5"/>
  <c r="P14" i="5"/>
  <c r="P50" i="5"/>
  <c r="P17" i="5"/>
  <c r="P60" i="5"/>
  <c r="P24" i="5"/>
  <c r="P42" i="5"/>
  <c r="P11" i="5"/>
  <c r="P62" i="5"/>
  <c r="M251" i="5"/>
  <c r="M215" i="5"/>
  <c r="M201" i="5"/>
  <c r="M211" i="5"/>
  <c r="M207" i="5"/>
  <c r="M230" i="5"/>
  <c r="M216" i="5"/>
  <c r="M238" i="5"/>
  <c r="R252" i="5"/>
  <c r="R248" i="5"/>
  <c r="R255" i="5"/>
  <c r="R212" i="5"/>
  <c r="R250" i="5"/>
  <c r="R205" i="5"/>
  <c r="R230" i="5"/>
  <c r="R194" i="5"/>
  <c r="R183" i="5"/>
  <c r="R188" i="5"/>
  <c r="R182" i="5"/>
  <c r="R187" i="5"/>
  <c r="R192" i="5"/>
  <c r="R186" i="5"/>
  <c r="R180" i="5"/>
  <c r="R121" i="5"/>
  <c r="R112" i="5"/>
  <c r="R129" i="5"/>
  <c r="R107" i="5"/>
  <c r="R85" i="5"/>
  <c r="R106" i="5"/>
  <c r="R122" i="5"/>
  <c r="R105" i="5"/>
  <c r="R46" i="5"/>
  <c r="R13" i="5"/>
  <c r="R53" i="5"/>
  <c r="R20" i="5"/>
  <c r="R81" i="5"/>
  <c r="R11" i="5"/>
  <c r="R38" i="5"/>
  <c r="R18" i="5"/>
  <c r="R51" i="5"/>
  <c r="H262" i="5"/>
  <c r="H204" i="5"/>
  <c r="H230" i="5"/>
  <c r="H220" i="5"/>
  <c r="H258" i="5"/>
  <c r="H215" i="5"/>
  <c r="H218" i="5"/>
  <c r="H211" i="5"/>
  <c r="H172" i="5"/>
  <c r="H156" i="5"/>
  <c r="H142" i="5"/>
  <c r="H149" i="5"/>
  <c r="H201" i="5"/>
  <c r="H154" i="5"/>
  <c r="H144" i="5"/>
  <c r="H143" i="5"/>
  <c r="H83" i="5"/>
  <c r="H91" i="5"/>
  <c r="H113" i="5"/>
  <c r="H94" i="5"/>
  <c r="H81" i="5"/>
  <c r="H99" i="5"/>
  <c r="H77" i="5"/>
  <c r="H98" i="5"/>
  <c r="H26" i="5"/>
  <c r="H37" i="5"/>
  <c r="H29" i="5"/>
  <c r="H70" i="5"/>
  <c r="H32" i="5"/>
  <c r="H56" i="5"/>
  <c r="H19" i="5"/>
  <c r="H38" i="5"/>
  <c r="H58" i="5"/>
  <c r="L253" i="5"/>
  <c r="L215" i="5"/>
  <c r="L218" i="5"/>
  <c r="L214" i="5"/>
  <c r="L210" i="5"/>
  <c r="L230" i="5"/>
  <c r="L220" i="5"/>
  <c r="L188" i="5"/>
  <c r="L170" i="5"/>
  <c r="L165" i="5"/>
  <c r="L157" i="5"/>
  <c r="L184" i="5"/>
  <c r="L180" i="5"/>
  <c r="L185" i="5"/>
  <c r="L159" i="5"/>
  <c r="L81" i="5"/>
  <c r="L93" i="5"/>
  <c r="L132" i="5"/>
  <c r="L138" i="5"/>
  <c r="L127" i="5"/>
  <c r="L130" i="5"/>
  <c r="L136" i="5"/>
  <c r="L90" i="5"/>
  <c r="L39" i="5"/>
  <c r="L80" i="5"/>
  <c r="L35" i="5"/>
  <c r="L58" i="5"/>
  <c r="L65" i="5"/>
  <c r="L10" i="5"/>
  <c r="L54" i="5"/>
  <c r="L21" i="5"/>
  <c r="L9" i="5"/>
  <c r="T252" i="5"/>
  <c r="T209" i="5"/>
  <c r="T241" i="5"/>
  <c r="T244" i="5"/>
  <c r="T262" i="5"/>
  <c r="T236" i="5"/>
  <c r="T226" i="5"/>
  <c r="T235" i="5"/>
  <c r="T162" i="5"/>
  <c r="T158" i="5"/>
  <c r="T153" i="5"/>
  <c r="T143" i="5"/>
  <c r="T160" i="5"/>
  <c r="T156" i="5"/>
  <c r="T189" i="5"/>
  <c r="T138" i="5"/>
  <c r="T111" i="5"/>
  <c r="T128" i="5"/>
  <c r="T98" i="5"/>
  <c r="T92" i="5"/>
  <c r="T101" i="5"/>
  <c r="T117" i="5"/>
  <c r="T112" i="5"/>
  <c r="T70" i="5"/>
  <c r="T32" i="5"/>
  <c r="T63" i="5"/>
  <c r="T27" i="5"/>
  <c r="T52" i="5"/>
  <c r="T34" i="5"/>
  <c r="T51" i="5"/>
  <c r="T33" i="5"/>
  <c r="T77" i="5"/>
  <c r="T5" i="5"/>
  <c r="P258" i="5"/>
  <c r="P243" i="5"/>
  <c r="P203" i="5"/>
  <c r="P248" i="5"/>
  <c r="P238" i="5"/>
  <c r="P241" i="5"/>
  <c r="P233" i="5"/>
  <c r="P186" i="5"/>
  <c r="P191" i="5"/>
  <c r="P185" i="5"/>
  <c r="P189" i="5"/>
  <c r="P188" i="5"/>
  <c r="P178" i="5"/>
  <c r="P169" i="5"/>
  <c r="P177" i="5"/>
  <c r="P131" i="5"/>
  <c r="P109" i="5"/>
  <c r="P130" i="5"/>
  <c r="P112" i="5"/>
  <c r="P139" i="5"/>
  <c r="P124" i="5"/>
  <c r="P133" i="5"/>
  <c r="P123" i="5"/>
  <c r="P65" i="5"/>
  <c r="P10" i="5"/>
  <c r="P46" i="5"/>
  <c r="P13" i="5"/>
  <c r="P53" i="5"/>
  <c r="P20" i="5"/>
  <c r="P66" i="5"/>
  <c r="P9" i="5"/>
  <c r="P4" i="5"/>
  <c r="M256" i="5"/>
  <c r="A104" i="13"/>
  <c r="D104" i="13" s="1" a="1"/>
  <c r="D104" i="13" s="1"/>
  <c r="B7" i="15"/>
  <c r="A106" i="13"/>
  <c r="D106" i="13" s="1" a="1"/>
  <c r="D106" i="13" s="1"/>
  <c r="B9" i="15"/>
  <c r="A128" i="13"/>
  <c r="D128" i="13" s="1" a="1"/>
  <c r="D128" i="13" s="1"/>
  <c r="B31" i="15"/>
  <c r="B10" i="7"/>
  <c r="AO1" i="7" a="1"/>
  <c r="AO1" i="7" s="1"/>
  <c r="AK1" i="7" a="1"/>
  <c r="AK1" i="7" s="1"/>
  <c r="AN1" i="7" a="1"/>
  <c r="AN1" i="7" s="1"/>
  <c r="AJ1" i="7" a="1"/>
  <c r="AJ1" i="7" s="1"/>
  <c r="AM1" i="7" a="1"/>
  <c r="AM1" i="7" s="1"/>
  <c r="AL1" i="7" a="1"/>
  <c r="AL1" i="7" s="1"/>
  <c r="B9" i="7"/>
  <c r="AG1" i="7" a="1"/>
  <c r="AG1" i="7" s="1"/>
  <c r="AF1" i="7" a="1"/>
  <c r="AF1" i="7" s="1"/>
  <c r="AI1" i="7" a="1"/>
  <c r="AI1" i="7" s="1"/>
  <c r="AE1" i="7" a="1"/>
  <c r="AE1" i="7" s="1"/>
  <c r="AH1" i="7" a="1"/>
  <c r="AH1" i="7" s="1"/>
  <c r="AD1" i="7" a="1"/>
  <c r="AD1" i="7" s="1"/>
  <c r="A158" i="13"/>
  <c r="D158" i="13" s="1" a="1"/>
  <c r="D158" i="13" s="1"/>
  <c r="B61" i="15"/>
  <c r="M4" i="5"/>
  <c r="M60" i="5"/>
  <c r="M12" i="5"/>
  <c r="M17" i="5"/>
  <c r="M50" i="5"/>
  <c r="M72" i="5"/>
  <c r="M26" i="5"/>
  <c r="M47" i="5"/>
  <c r="M27" i="5"/>
  <c r="M63" i="5"/>
  <c r="M90" i="5"/>
  <c r="M136" i="5"/>
  <c r="M87" i="5"/>
  <c r="M83" i="5"/>
  <c r="M88" i="5"/>
  <c r="M77" i="5"/>
  <c r="M99" i="5"/>
  <c r="M162" i="5"/>
  <c r="M175" i="5"/>
  <c r="M185" i="5"/>
  <c r="M180" i="5"/>
  <c r="M184" i="5"/>
  <c r="M157" i="5"/>
  <c r="M165" i="5"/>
  <c r="M166" i="5"/>
  <c r="M209" i="5"/>
  <c r="M221" i="5"/>
  <c r="M261" i="5"/>
  <c r="M241" i="5"/>
  <c r="P15" i="5"/>
  <c r="C60" i="21" a="1"/>
  <c r="C60" i="21" s="1"/>
  <c r="C64" i="21" a="1"/>
  <c r="C64" i="21" s="1"/>
  <c r="C62" i="21" a="1"/>
  <c r="C62" i="21" s="1"/>
  <c r="C57" i="21" a="1"/>
  <c r="C57" i="21" s="1"/>
  <c r="C49" i="21" a="1"/>
  <c r="C49" i="21" s="1"/>
  <c r="C41" i="21" a="1"/>
  <c r="C41" i="21" s="1"/>
  <c r="C56" i="21" a="1"/>
  <c r="C56" i="21" s="1"/>
  <c r="C48" i="21" a="1"/>
  <c r="C48" i="21" s="1"/>
  <c r="C55" i="21" a="1"/>
  <c r="C55" i="21" s="1"/>
  <c r="C47" i="21" a="1"/>
  <c r="C47" i="21" s="1"/>
  <c r="C39" i="21" a="1"/>
  <c r="C39" i="21" s="1"/>
  <c r="C54" i="21" a="1"/>
  <c r="C54" i="21" s="1"/>
  <c r="C46" i="21" a="1"/>
  <c r="C46" i="21" s="1"/>
  <c r="C38" i="21" a="1"/>
  <c r="C38" i="21" s="1"/>
  <c r="C53" i="21" a="1"/>
  <c r="C53" i="21" s="1"/>
  <c r="C45" i="21" a="1"/>
  <c r="C45" i="21" s="1"/>
  <c r="C52" i="21" a="1"/>
  <c r="C52" i="21" s="1"/>
  <c r="C63" i="21" a="1"/>
  <c r="C63" i="21" s="1"/>
  <c r="C61" i="21" a="1"/>
  <c r="C61" i="21" s="1"/>
  <c r="C59" i="21" a="1"/>
  <c r="C59" i="21" s="1"/>
  <c r="C51" i="21" a="1"/>
  <c r="C51" i="21" s="1"/>
  <c r="C43" i="21" a="1"/>
  <c r="C43" i="21" s="1"/>
  <c r="C35" i="21" a="1"/>
  <c r="C35" i="21" s="1"/>
  <c r="C58" i="21" a="1"/>
  <c r="C58" i="21" s="1"/>
  <c r="C50" i="21" a="1"/>
  <c r="C50" i="21" s="1"/>
  <c r="C42" i="21" a="1"/>
  <c r="C42" i="21" s="1"/>
  <c r="C25" i="21" a="1"/>
  <c r="C25" i="21" s="1"/>
  <c r="C44" i="21" a="1"/>
  <c r="C44" i="21" s="1"/>
  <c r="C24" i="21" a="1"/>
  <c r="C24" i="21" s="1"/>
  <c r="C16" i="21" a="1"/>
  <c r="C16" i="21" s="1"/>
  <c r="C36" i="21" a="1"/>
  <c r="C36" i="21" s="1"/>
  <c r="C32" i="21" a="1"/>
  <c r="C32" i="21" s="1"/>
  <c r="C31" i="21" a="1"/>
  <c r="C31" i="21" s="1"/>
  <c r="C23" i="21" a="1"/>
  <c r="C23" i="21" s="1"/>
  <c r="C15" i="21" a="1"/>
  <c r="C15" i="21" s="1"/>
  <c r="C33" i="21" a="1"/>
  <c r="C33" i="21" s="1"/>
  <c r="C30" i="21" a="1"/>
  <c r="C30" i="21" s="1"/>
  <c r="C22" i="21" a="1"/>
  <c r="C22" i="21" s="1"/>
  <c r="C14" i="21" a="1"/>
  <c r="C14" i="21" s="1"/>
  <c r="C37" i="21" a="1"/>
  <c r="C37" i="21" s="1"/>
  <c r="C29" i="21" a="1"/>
  <c r="C29" i="21" s="1"/>
  <c r="C21" i="21" a="1"/>
  <c r="C21" i="21" s="1"/>
  <c r="C13" i="21" a="1"/>
  <c r="C13" i="21" s="1"/>
  <c r="C34" i="21" a="1"/>
  <c r="C34" i="21" s="1"/>
  <c r="C28" i="21" a="1"/>
  <c r="C28" i="21" s="1"/>
  <c r="C20" i="21" a="1"/>
  <c r="C20" i="21" s="1"/>
  <c r="C40" i="21" a="1"/>
  <c r="C40" i="21" s="1"/>
  <c r="C27" i="21" a="1"/>
  <c r="C27" i="21" s="1"/>
  <c r="C19" i="21" a="1"/>
  <c r="C19" i="21" s="1"/>
  <c r="C26" i="21" a="1"/>
  <c r="C26" i="21" s="1"/>
  <c r="C18" i="21" a="1"/>
  <c r="C18" i="21" s="1"/>
  <c r="C17" i="21" a="1"/>
  <c r="C17" i="21" s="1"/>
  <c r="A364" i="21" a="1"/>
  <c r="A364" i="21" s="1"/>
  <c r="B255" i="21" a="1"/>
  <c r="B255" i="21" s="1"/>
  <c r="A279" i="21" a="1"/>
  <c r="A279" i="21" s="1"/>
  <c r="B237" i="21" a="1"/>
  <c r="B237" i="21" s="1"/>
  <c r="B219" i="21" a="1"/>
  <c r="B219" i="21" s="1"/>
  <c r="B119" i="21" a="1"/>
  <c r="B119" i="21" s="1"/>
  <c r="B83" i="21" a="1"/>
  <c r="B83" i="21" s="1"/>
  <c r="B101" i="21" a="1"/>
  <c r="B101" i="21" s="1"/>
  <c r="H35" i="11" a="1"/>
  <c r="H35" i="11" s="1"/>
  <c r="ZK6" i="22" s="1"/>
  <c r="H138" i="11" a="1"/>
  <c r="H138" i="11" s="1"/>
  <c r="I7" i="13"/>
  <c r="A151" i="21"/>
  <c r="A15" i="21"/>
  <c r="E8" i="7"/>
  <c r="A365" i="21" a="1"/>
  <c r="A365" i="21" s="1"/>
  <c r="C255" i="21" a="1"/>
  <c r="C255" i="21" s="1"/>
  <c r="C219" i="21" a="1"/>
  <c r="C219" i="21" s="1"/>
  <c r="A280" i="21" a="1"/>
  <c r="A280" i="21" s="1"/>
  <c r="C237" i="21" a="1"/>
  <c r="C237" i="21" s="1"/>
  <c r="C119" i="21" a="1"/>
  <c r="C119" i="21" s="1"/>
  <c r="C101" i="21" a="1"/>
  <c r="C101" i="21" s="1"/>
  <c r="C83" i="21" a="1"/>
  <c r="C83" i="21" s="1"/>
  <c r="I138" i="11" a="1"/>
  <c r="I138" i="11" s="1"/>
  <c r="I35" i="11" a="1"/>
  <c r="I35" i="11" s="1"/>
  <c r="ZL6" i="22" s="1"/>
  <c r="V13" i="14" l="1"/>
  <c r="CZ14" i="24" a="1"/>
  <c r="CZ14" i="24" s="1"/>
  <c r="DS2" i="25"/>
  <c r="DL2" i="25"/>
  <c r="DK2" i="25"/>
  <c r="DM2" i="25"/>
  <c r="DJ2" i="25"/>
  <c r="P14" i="14"/>
  <c r="V14" i="14" s="1"/>
  <c r="R14" i="14"/>
  <c r="T7" i="14"/>
  <c r="D73" i="8" s="1"/>
  <c r="V6" i="14"/>
  <c r="T6" i="14"/>
  <c r="C73" i="8" s="1"/>
  <c r="B13" i="7"/>
  <c r="B6" i="7"/>
  <c r="B7" i="12" s="1"/>
  <c r="W12" i="14"/>
  <c r="U12" i="14"/>
  <c r="I74" i="8" s="1"/>
  <c r="U8" i="14"/>
  <c r="E74" i="8" s="1"/>
  <c r="W8" i="14"/>
  <c r="C199" i="21" a="1"/>
  <c r="C199" i="21" s="1"/>
  <c r="C191" i="21" a="1"/>
  <c r="C191" i="21" s="1"/>
  <c r="C183" i="21" a="1"/>
  <c r="C183" i="21" s="1"/>
  <c r="C175" i="21" a="1"/>
  <c r="C175" i="21" s="1"/>
  <c r="C167" i="21" a="1"/>
  <c r="C167" i="21" s="1"/>
  <c r="C159" i="21" a="1"/>
  <c r="C159" i="21" s="1"/>
  <c r="C151" i="21" a="1"/>
  <c r="C151" i="21" s="1"/>
  <c r="C196" i="21" a="1"/>
  <c r="C196" i="21" s="1"/>
  <c r="C188" i="21" a="1"/>
  <c r="C188" i="21" s="1"/>
  <c r="C180" i="21" a="1"/>
  <c r="C180" i="21" s="1"/>
  <c r="C172" i="21" a="1"/>
  <c r="C172" i="21" s="1"/>
  <c r="C164" i="21" a="1"/>
  <c r="C164" i="21" s="1"/>
  <c r="C193" i="21" a="1"/>
  <c r="C193" i="21" s="1"/>
  <c r="C185" i="21" a="1"/>
  <c r="C185" i="21" s="1"/>
  <c r="C177" i="21" a="1"/>
  <c r="C177" i="21" s="1"/>
  <c r="C169" i="21" a="1"/>
  <c r="C169" i="21" s="1"/>
  <c r="C161" i="21" a="1"/>
  <c r="C161" i="21" s="1"/>
  <c r="C153" i="21" a="1"/>
  <c r="C153" i="21" s="1"/>
  <c r="C150" i="21" a="1"/>
  <c r="C150" i="21" s="1"/>
  <c r="C198" i="21" a="1"/>
  <c r="C198" i="21" s="1"/>
  <c r="C190" i="21" a="1"/>
  <c r="C190" i="21" s="1"/>
  <c r="C182" i="21" a="1"/>
  <c r="C182" i="21" s="1"/>
  <c r="C174" i="21" a="1"/>
  <c r="C174" i="21" s="1"/>
  <c r="C166" i="21" a="1"/>
  <c r="C166" i="21" s="1"/>
  <c r="C158" i="21" a="1"/>
  <c r="C158" i="21" s="1"/>
  <c r="C162" i="21" a="1"/>
  <c r="C162" i="21" s="1"/>
  <c r="C195" i="21" a="1"/>
  <c r="C195" i="21" s="1"/>
  <c r="C187" i="21" a="1"/>
  <c r="C187" i="21" s="1"/>
  <c r="C179" i="21" a="1"/>
  <c r="C179" i="21" s="1"/>
  <c r="C171" i="21" a="1"/>
  <c r="C171" i="21" s="1"/>
  <c r="C163" i="21" a="1"/>
  <c r="C163" i="21" s="1"/>
  <c r="C155" i="21" a="1"/>
  <c r="C155" i="21" s="1"/>
  <c r="C200" i="21" a="1"/>
  <c r="C200" i="21" s="1"/>
  <c r="C192" i="21" a="1"/>
  <c r="C192" i="21" s="1"/>
  <c r="C184" i="21" a="1"/>
  <c r="C184" i="21" s="1"/>
  <c r="C176" i="21" a="1"/>
  <c r="C176" i="21" s="1"/>
  <c r="C168" i="21" a="1"/>
  <c r="C168" i="21" s="1"/>
  <c r="C160" i="21" a="1"/>
  <c r="C160" i="21" s="1"/>
  <c r="C152" i="21" a="1"/>
  <c r="C152" i="21" s="1"/>
  <c r="C186" i="21" a="1"/>
  <c r="C186" i="21" s="1"/>
  <c r="C178" i="21" a="1"/>
  <c r="C178" i="21" s="1"/>
  <c r="C170" i="21" a="1"/>
  <c r="C170" i="21" s="1"/>
  <c r="C156" i="21" a="1"/>
  <c r="C156" i="21" s="1"/>
  <c r="C197" i="21" a="1"/>
  <c r="C197" i="21" s="1"/>
  <c r="C189" i="21" a="1"/>
  <c r="C189" i="21" s="1"/>
  <c r="C181" i="21" a="1"/>
  <c r="C181" i="21" s="1"/>
  <c r="C173" i="21" a="1"/>
  <c r="C173" i="21" s="1"/>
  <c r="C165" i="21" a="1"/>
  <c r="C165" i="21" s="1"/>
  <c r="C157" i="21" a="1"/>
  <c r="C157" i="21" s="1"/>
  <c r="C149" i="21" a="1"/>
  <c r="C149" i="21" s="1"/>
  <c r="B221" i="21" s="1"/>
  <c r="C194" i="21" a="1"/>
  <c r="C194" i="21" s="1"/>
  <c r="C154" i="21" a="1"/>
  <c r="C154" i="21" s="1"/>
  <c r="D64" i="21" a="1"/>
  <c r="D64" i="21" s="1"/>
  <c r="D63" i="21" a="1"/>
  <c r="D63" i="21" s="1"/>
  <c r="D62" i="21" a="1"/>
  <c r="D62" i="21" s="1"/>
  <c r="D61" i="21" a="1"/>
  <c r="D61" i="21" s="1"/>
  <c r="D60" i="21" a="1"/>
  <c r="D60" i="21" s="1"/>
  <c r="D59" i="21" a="1"/>
  <c r="D59" i="21" s="1"/>
  <c r="D58" i="21" a="1"/>
  <c r="D58" i="21" s="1"/>
  <c r="D57" i="21" a="1"/>
  <c r="D57" i="21" s="1"/>
  <c r="D56" i="21" a="1"/>
  <c r="D56" i="21" s="1"/>
  <c r="D55" i="21" a="1"/>
  <c r="D55" i="21" s="1"/>
  <c r="D54" i="21" a="1"/>
  <c r="D54" i="21" s="1"/>
  <c r="D53" i="21" a="1"/>
  <c r="D53" i="21" s="1"/>
  <c r="D52" i="21" a="1"/>
  <c r="D52" i="21" s="1"/>
  <c r="D51" i="21" a="1"/>
  <c r="D51" i="21" s="1"/>
  <c r="D50" i="21" a="1"/>
  <c r="D50" i="21" s="1"/>
  <c r="D49" i="21" a="1"/>
  <c r="D49" i="21" s="1"/>
  <c r="D48" i="21" a="1"/>
  <c r="D48" i="21" s="1"/>
  <c r="D47" i="21" a="1"/>
  <c r="D47" i="21" s="1"/>
  <c r="D46" i="21" a="1"/>
  <c r="D46" i="21" s="1"/>
  <c r="D45" i="21" a="1"/>
  <c r="D45" i="21" s="1"/>
  <c r="D44" i="21" a="1"/>
  <c r="D44" i="21" s="1"/>
  <c r="D43" i="21" a="1"/>
  <c r="D43" i="21" s="1"/>
  <c r="D42" i="21" a="1"/>
  <c r="D42" i="21" s="1"/>
  <c r="D41" i="21" a="1"/>
  <c r="D41" i="21" s="1"/>
  <c r="D40" i="21" a="1"/>
  <c r="D40" i="21" s="1"/>
  <c r="D39" i="21" a="1"/>
  <c r="D39" i="21" s="1"/>
  <c r="D38" i="21" a="1"/>
  <c r="D38" i="21" s="1"/>
  <c r="D37" i="21" a="1"/>
  <c r="D37" i="21" s="1"/>
  <c r="D36" i="21" a="1"/>
  <c r="D36" i="21" s="1"/>
  <c r="D35" i="21" a="1"/>
  <c r="D35" i="21" s="1"/>
  <c r="D34" i="21" a="1"/>
  <c r="D34" i="21" s="1"/>
  <c r="D33" i="21" a="1"/>
  <c r="D33" i="21" s="1"/>
  <c r="D32" i="21" a="1"/>
  <c r="D32" i="21" s="1"/>
  <c r="D31" i="21" a="1"/>
  <c r="D31" i="21" s="1"/>
  <c r="D30" i="21" a="1"/>
  <c r="D30" i="21" s="1"/>
  <c r="D29" i="21" a="1"/>
  <c r="D29" i="21" s="1"/>
  <c r="D28" i="21" a="1"/>
  <c r="D28" i="21" s="1"/>
  <c r="D27" i="21" a="1"/>
  <c r="D27" i="21" s="1"/>
  <c r="D26" i="21" a="1"/>
  <c r="D26" i="21" s="1"/>
  <c r="D25" i="21" a="1"/>
  <c r="D25" i="21" s="1"/>
  <c r="D24" i="21" a="1"/>
  <c r="D24" i="21" s="1"/>
  <c r="D23" i="21" a="1"/>
  <c r="D23" i="21" s="1"/>
  <c r="D22" i="21" a="1"/>
  <c r="D22" i="21" s="1"/>
  <c r="D21" i="21" a="1"/>
  <c r="D21" i="21" s="1"/>
  <c r="D20" i="21" a="1"/>
  <c r="D20" i="21" s="1"/>
  <c r="D19" i="21" a="1"/>
  <c r="D19" i="21" s="1"/>
  <c r="D18" i="21" a="1"/>
  <c r="D18" i="21" s="1"/>
  <c r="D17" i="21" a="1"/>
  <c r="D17" i="21" s="1"/>
  <c r="D16" i="21" a="1"/>
  <c r="D16" i="21" s="1"/>
  <c r="D15" i="21" a="1"/>
  <c r="D15" i="21" s="1"/>
  <c r="D14" i="21" a="1"/>
  <c r="D14" i="21" s="1"/>
  <c r="D13" i="21" a="1"/>
  <c r="D13" i="21" s="1"/>
  <c r="O5" i="14"/>
  <c r="B72" i="8" s="1"/>
  <c r="S5" i="14"/>
  <c r="U5" i="14" s="1"/>
  <c r="B74" i="8" s="1"/>
  <c r="H3" i="7"/>
  <c r="I3" i="7"/>
  <c r="T9" i="14"/>
  <c r="F73" i="8" s="1"/>
  <c r="W9" i="14"/>
  <c r="Y141" i="5" a="1"/>
  <c r="Y141" i="5" s="1"/>
  <c r="V17" i="14"/>
  <c r="V9" i="14"/>
  <c r="Y12" i="5" a="1"/>
  <c r="Y12" i="5" s="1"/>
  <c r="X9" i="14"/>
  <c r="F75" i="8" s="1"/>
  <c r="U9" i="14"/>
  <c r="F74" i="8" s="1"/>
  <c r="Y28" i="5" a="1"/>
  <c r="Y28" i="5" s="1"/>
  <c r="Y205" i="5" a="1"/>
  <c r="Y205" i="5" s="1"/>
  <c r="Y225" i="5" a="1"/>
  <c r="Y225" i="5" s="1"/>
  <c r="Y207" i="5" a="1"/>
  <c r="Y207" i="5" s="1"/>
  <c r="Y140" i="5" a="1"/>
  <c r="Y140" i="5" s="1"/>
  <c r="T17" i="14"/>
  <c r="N73" i="8" s="1"/>
  <c r="W140" i="5" a="1"/>
  <c r="W140" i="5" s="1"/>
  <c r="Y234" i="5" a="1"/>
  <c r="Y234" i="5" s="1"/>
  <c r="Y78" i="5" a="1"/>
  <c r="Y78" i="5" s="1"/>
  <c r="Y217" i="5" a="1"/>
  <c r="Y217" i="5" s="1"/>
  <c r="Y173" i="5" a="1"/>
  <c r="Y173" i="5" s="1"/>
  <c r="Y218" i="5" a="1"/>
  <c r="Y218" i="5" s="1"/>
  <c r="Y35" i="5" a="1"/>
  <c r="Y35" i="5" s="1"/>
  <c r="X17" i="14"/>
  <c r="N75" i="8" s="1"/>
  <c r="Y38" i="5" a="1"/>
  <c r="Y38" i="5" s="1"/>
  <c r="Y90" i="5" a="1"/>
  <c r="Y90" i="5" s="1"/>
  <c r="Y55" i="5" a="1"/>
  <c r="Y55" i="5" s="1"/>
  <c r="Y201" i="5" a="1"/>
  <c r="Y201" i="5" s="1"/>
  <c r="Y254" i="5" a="1"/>
  <c r="Y254" i="5" s="1"/>
  <c r="Y251" i="5" a="1"/>
  <c r="Y251" i="5" s="1"/>
  <c r="T11" i="14"/>
  <c r="H73" i="8" s="1"/>
  <c r="V11" i="14"/>
  <c r="R18" i="14"/>
  <c r="U18" i="14" s="1"/>
  <c r="O74" i="8" s="1"/>
  <c r="P18" i="14"/>
  <c r="T18" i="14" s="1"/>
  <c r="O73" i="8" s="1"/>
  <c r="E2" i="20"/>
  <c r="Q5" i="14"/>
  <c r="P5" i="14"/>
  <c r="Y256" i="5" a="1"/>
  <c r="Y256" i="5" s="1"/>
  <c r="X11" i="14"/>
  <c r="H75" i="8" s="1"/>
  <c r="Y42" i="5" a="1"/>
  <c r="Y42" i="5" s="1"/>
  <c r="Y151" i="5" a="1"/>
  <c r="Y151" i="5" s="1"/>
  <c r="Y165" i="5" a="1"/>
  <c r="Y165" i="5" s="1"/>
  <c r="Y172" i="5" a="1"/>
  <c r="Y172" i="5" s="1"/>
  <c r="Y180" i="5" a="1"/>
  <c r="Y180" i="5" s="1"/>
  <c r="Y186" i="5" a="1"/>
  <c r="Y186" i="5" s="1"/>
  <c r="Y18" i="5" a="1"/>
  <c r="Y18" i="5" s="1"/>
  <c r="Y133" i="5" a="1"/>
  <c r="Y133" i="5" s="1"/>
  <c r="Y147" i="5" a="1"/>
  <c r="Y147" i="5" s="1"/>
  <c r="Y187" i="5" a="1"/>
  <c r="Y187" i="5" s="1"/>
  <c r="Y192" i="5" a="1"/>
  <c r="Y192" i="5" s="1"/>
  <c r="Y128" i="5" a="1"/>
  <c r="Y128" i="5" s="1"/>
  <c r="Y136" i="5" a="1"/>
  <c r="Y136" i="5" s="1"/>
  <c r="Y176" i="5" a="1"/>
  <c r="Y176" i="5" s="1"/>
  <c r="Y14" i="5" a="1"/>
  <c r="Y14" i="5" s="1"/>
  <c r="Y10" i="5" a="1"/>
  <c r="Y10" i="5" s="1"/>
  <c r="Y208" i="5" a="1"/>
  <c r="Y208" i="5" s="1"/>
  <c r="Y47" i="5" a="1"/>
  <c r="Y47" i="5" s="1"/>
  <c r="Y22" i="5" a="1"/>
  <c r="Y22" i="5" s="1"/>
  <c r="Y41" i="5" a="1"/>
  <c r="Y41" i="5" s="1"/>
  <c r="Y114" i="5" a="1"/>
  <c r="Y114" i="5" s="1"/>
  <c r="X27" i="5"/>
  <c r="AE27" i="5" s="1"/>
  <c r="Y92" i="5" a="1"/>
  <c r="Y92" i="5" s="1"/>
  <c r="W17" i="14"/>
  <c r="Y52" i="5" a="1"/>
  <c r="Y52" i="5" s="1"/>
  <c r="Y109" i="5" a="1"/>
  <c r="Y109" i="5" s="1"/>
  <c r="Y83" i="5" a="1"/>
  <c r="Y83" i="5" s="1"/>
  <c r="Y98" i="5" a="1"/>
  <c r="Y98" i="5" s="1"/>
  <c r="Y131" i="5" a="1"/>
  <c r="Y131" i="5" s="1"/>
  <c r="Y84" i="5" a="1"/>
  <c r="Y84" i="5" s="1"/>
  <c r="Y122" i="5" a="1"/>
  <c r="Y122" i="5" s="1"/>
  <c r="Y110" i="5" a="1"/>
  <c r="Y110" i="5" s="1"/>
  <c r="X6" i="14"/>
  <c r="C75" i="8" s="1"/>
  <c r="X7" i="14"/>
  <c r="D75" i="8" s="1"/>
  <c r="T13" i="14"/>
  <c r="J73" i="8" s="1"/>
  <c r="W13" i="14"/>
  <c r="J79" i="8" s="1"/>
  <c r="U17" i="14"/>
  <c r="N74" i="8" s="1"/>
  <c r="V7" i="14"/>
  <c r="X13" i="14"/>
  <c r="J75" i="8" s="1"/>
  <c r="Y204" i="5" a="1"/>
  <c r="Y204" i="5" s="1"/>
  <c r="Y244" i="5" a="1"/>
  <c r="Y244" i="5" s="1"/>
  <c r="Y26" i="5" a="1"/>
  <c r="Y26" i="5" s="1"/>
  <c r="Y66" i="5" a="1"/>
  <c r="Y66" i="5" s="1"/>
  <c r="Y44" i="5" a="1"/>
  <c r="Y44" i="5" s="1"/>
  <c r="Y81" i="5" a="1"/>
  <c r="Y81" i="5" s="1"/>
  <c r="W251" i="5" a="1"/>
  <c r="W251" i="5" s="1"/>
  <c r="Y161" i="5" a="1"/>
  <c r="Y161" i="5" s="1"/>
  <c r="Y19" i="5" a="1"/>
  <c r="Y19" i="5" s="1"/>
  <c r="Y143" i="5" a="1"/>
  <c r="Y143" i="5" s="1"/>
  <c r="Y220" i="5" a="1"/>
  <c r="Y220" i="5" s="1"/>
  <c r="Y169" i="5" a="1"/>
  <c r="Y169" i="5" s="1"/>
  <c r="Y23" i="5" a="1"/>
  <c r="Y23" i="5" s="1"/>
  <c r="Y228" i="5" a="1"/>
  <c r="Y228" i="5" s="1"/>
  <c r="AF3" i="7"/>
  <c r="AG3" i="7"/>
  <c r="X6" i="5"/>
  <c r="AM6" i="5" s="1"/>
  <c r="Y58" i="5" a="1"/>
  <c r="Y58" i="5" s="1"/>
  <c r="Y11" i="5" a="1"/>
  <c r="Y11" i="5" s="1"/>
  <c r="Y76" i="5" a="1"/>
  <c r="Y76" i="5" s="1"/>
  <c r="Y123" i="5" a="1"/>
  <c r="Y123" i="5" s="1"/>
  <c r="Y100" i="5" a="1"/>
  <c r="Y100" i="5" s="1"/>
  <c r="Y101" i="5" a="1"/>
  <c r="Y101" i="5" s="1"/>
  <c r="Y155" i="5" a="1"/>
  <c r="Y155" i="5" s="1"/>
  <c r="Y181" i="5" a="1"/>
  <c r="Y181" i="5" s="1"/>
  <c r="Y246" i="5" a="1"/>
  <c r="Y246" i="5" s="1"/>
  <c r="Y255" i="5" a="1"/>
  <c r="Y255" i="5" s="1"/>
  <c r="Y85" i="5" a="1"/>
  <c r="Y85" i="5" s="1"/>
  <c r="Y30" i="5" a="1"/>
  <c r="Y30" i="5" s="1"/>
  <c r="Y45" i="5" a="1"/>
  <c r="Y45" i="5" s="1"/>
  <c r="Y65" i="5" a="1"/>
  <c r="Y65" i="5" s="1"/>
  <c r="Y68" i="5" a="1"/>
  <c r="Y68" i="5" s="1"/>
  <c r="W81" i="5" a="1"/>
  <c r="W81" i="5" s="1"/>
  <c r="AK81" i="5" s="1"/>
  <c r="Y160" i="5" a="1"/>
  <c r="Y160" i="5" s="1"/>
  <c r="Y144" i="5" a="1"/>
  <c r="Y144" i="5" s="1"/>
  <c r="Y210" i="5" a="1"/>
  <c r="Y210" i="5" s="1"/>
  <c r="Y257" i="5" a="1"/>
  <c r="Y257" i="5" s="1"/>
  <c r="W18" i="5" a="1"/>
  <c r="W18" i="5" s="1"/>
  <c r="AK17" i="5" s="1"/>
  <c r="Y138" i="5" a="1"/>
  <c r="Y138" i="5" s="1"/>
  <c r="W10" i="5" a="1"/>
  <c r="W10" i="5" s="1"/>
  <c r="AK9" i="5" s="1"/>
  <c r="Y132" i="5" a="1"/>
  <c r="Y132" i="5" s="1"/>
  <c r="Y153" i="5" a="1"/>
  <c r="Y153" i="5" s="1"/>
  <c r="Y223" i="5" a="1"/>
  <c r="Y223" i="5" s="1"/>
  <c r="W20" i="14"/>
  <c r="U14" i="14"/>
  <c r="K74" i="8" s="1"/>
  <c r="U13" i="14"/>
  <c r="J74" i="8" s="1"/>
  <c r="Y48" i="5" a="1"/>
  <c r="Y48" i="5" s="1"/>
  <c r="Y53" i="5" a="1"/>
  <c r="Y53" i="5" s="1"/>
  <c r="Y71" i="5" a="1"/>
  <c r="Y71" i="5" s="1"/>
  <c r="Y34" i="5" a="1"/>
  <c r="Y34" i="5" s="1"/>
  <c r="Y24" i="5" a="1"/>
  <c r="Y24" i="5" s="1"/>
  <c r="W136" i="5" a="1"/>
  <c r="W136" i="5" s="1"/>
  <c r="AK135" i="5" s="1"/>
  <c r="Y94" i="5" a="1"/>
  <c r="Y94" i="5" s="1"/>
  <c r="W169" i="5" a="1"/>
  <c r="W169" i="5" s="1"/>
  <c r="AK169" i="5" s="1"/>
  <c r="Y177" i="5" a="1"/>
  <c r="Y177" i="5" s="1"/>
  <c r="Y199" i="5" a="1"/>
  <c r="Y199" i="5" s="1"/>
  <c r="U16" i="14"/>
  <c r="M74" i="8" s="1"/>
  <c r="Y120" i="5" a="1"/>
  <c r="Y120" i="5" s="1"/>
  <c r="Y213" i="5" a="1"/>
  <c r="Y213" i="5" s="1"/>
  <c r="Y69" i="5" a="1"/>
  <c r="Y69" i="5" s="1"/>
  <c r="Y57" i="5" a="1"/>
  <c r="Y57" i="5" s="1"/>
  <c r="W33" i="5" a="1"/>
  <c r="W33" i="5" s="1"/>
  <c r="AK33" i="5" s="1"/>
  <c r="W101" i="5" a="1"/>
  <c r="W101" i="5" s="1"/>
  <c r="AK100" i="5" s="1"/>
  <c r="Y240" i="5" a="1"/>
  <c r="Y240" i="5" s="1"/>
  <c r="Y211" i="5" a="1"/>
  <c r="Y211" i="5" s="1"/>
  <c r="Y237" i="5" a="1"/>
  <c r="Y237" i="5" s="1"/>
  <c r="Y221" i="5" a="1"/>
  <c r="Y221" i="5" s="1"/>
  <c r="U15" i="14"/>
  <c r="L74" i="8" s="1"/>
  <c r="W7" i="14"/>
  <c r="AL3" i="7"/>
  <c r="AL41" i="7" s="1"/>
  <c r="W64" i="5" a="1"/>
  <c r="W64" i="5" s="1"/>
  <c r="AK64" i="5" s="1"/>
  <c r="Y37" i="5" a="1"/>
  <c r="Y37" i="5" s="1"/>
  <c r="W133" i="5" a="1"/>
  <c r="W133" i="5" s="1"/>
  <c r="AK133" i="5" s="1"/>
  <c r="Y125" i="5" a="1"/>
  <c r="Y125" i="5" s="1"/>
  <c r="Y111" i="5" a="1"/>
  <c r="Y111" i="5" s="1"/>
  <c r="Y164" i="5" a="1"/>
  <c r="Y164" i="5" s="1"/>
  <c r="Y241" i="5" a="1"/>
  <c r="Y241" i="5" s="1"/>
  <c r="W19" i="14"/>
  <c r="U20" i="14"/>
  <c r="W6" i="14"/>
  <c r="C79" i="8" s="1"/>
  <c r="Y27" i="5" a="1"/>
  <c r="Y27" i="5" s="1"/>
  <c r="W57" i="5" a="1"/>
  <c r="W57" i="5" s="1"/>
  <c r="AK57" i="5" s="1"/>
  <c r="Y39" i="5" a="1"/>
  <c r="Y39" i="5" s="1"/>
  <c r="Y102" i="5" a="1"/>
  <c r="Y102" i="5" s="1"/>
  <c r="Y127" i="5" a="1"/>
  <c r="Y127" i="5" s="1"/>
  <c r="Y152" i="5" a="1"/>
  <c r="Y152" i="5" s="1"/>
  <c r="Y200" i="5" a="1"/>
  <c r="Y200" i="5" s="1"/>
  <c r="Y198" i="5" a="1"/>
  <c r="Y198" i="5" s="1"/>
  <c r="Y231" i="5" a="1"/>
  <c r="Y231" i="5" s="1"/>
  <c r="Y227" i="5" a="1"/>
  <c r="Y227" i="5" s="1"/>
  <c r="U7" i="14"/>
  <c r="D74" i="8" s="1"/>
  <c r="W28" i="5" a="1"/>
  <c r="W28" i="5" s="1"/>
  <c r="AK27" i="5" s="1"/>
  <c r="W26" i="5" a="1"/>
  <c r="W26" i="5" s="1"/>
  <c r="AK26" i="5" s="1"/>
  <c r="Y108" i="5" a="1"/>
  <c r="Y108" i="5" s="1"/>
  <c r="Y104" i="5" a="1"/>
  <c r="Y104" i="5" s="1"/>
  <c r="Y80" i="5" a="1"/>
  <c r="Y80" i="5" s="1"/>
  <c r="Y157" i="5" a="1"/>
  <c r="Y157" i="5" s="1"/>
  <c r="Y184" i="5" a="1"/>
  <c r="Y184" i="5" s="1"/>
  <c r="Y219" i="5" a="1"/>
  <c r="Y219" i="5" s="1"/>
  <c r="Y248" i="5" a="1"/>
  <c r="Y248" i="5" s="1"/>
  <c r="W14" i="14"/>
  <c r="W71" i="5" a="1"/>
  <c r="W71" i="5" s="1"/>
  <c r="Y197" i="5" a="1"/>
  <c r="Y197" i="5" s="1"/>
  <c r="Y8" i="5" a="1"/>
  <c r="Y8" i="5" s="1"/>
  <c r="W12" i="5" a="1"/>
  <c r="W12" i="5" s="1"/>
  <c r="AK12" i="5" s="1"/>
  <c r="Y51" i="5" a="1"/>
  <c r="Y51" i="5" s="1"/>
  <c r="W153" i="5" a="1"/>
  <c r="W153" i="5" s="1"/>
  <c r="AK153" i="5" s="1"/>
  <c r="Y146" i="5" a="1"/>
  <c r="Y146" i="5" s="1"/>
  <c r="W256" i="5" a="1"/>
  <c r="W256" i="5" s="1"/>
  <c r="AK256" i="5" s="1"/>
  <c r="Y216" i="5" a="1"/>
  <c r="Y216" i="5" s="1"/>
  <c r="U19" i="14"/>
  <c r="P74" i="8" s="1"/>
  <c r="Y88" i="5" a="1"/>
  <c r="Y88" i="5" s="1"/>
  <c r="Y195" i="5" a="1"/>
  <c r="Y195" i="5" s="1"/>
  <c r="Y156" i="5" a="1"/>
  <c r="Y156" i="5" s="1"/>
  <c r="Y249" i="5" a="1"/>
  <c r="Y249" i="5" s="1"/>
  <c r="Y203" i="5" a="1"/>
  <c r="Y203" i="5" s="1"/>
  <c r="W15" i="14"/>
  <c r="AK55" i="5"/>
  <c r="AK5" i="5"/>
  <c r="AK29" i="5"/>
  <c r="AK104" i="5"/>
  <c r="AK158" i="5"/>
  <c r="AK170" i="5"/>
  <c r="AK31" i="5"/>
  <c r="AK69" i="5"/>
  <c r="AK53" i="5"/>
  <c r="AK108" i="5"/>
  <c r="AK97" i="5"/>
  <c r="AK188" i="5"/>
  <c r="AK225" i="5"/>
  <c r="B12" i="12"/>
  <c r="B10" i="13"/>
  <c r="D10" i="13" s="1"/>
  <c r="B16" i="13"/>
  <c r="D16" i="13" s="1"/>
  <c r="B18" i="12"/>
  <c r="AK24" i="5"/>
  <c r="AK54" i="5"/>
  <c r="AK128" i="5"/>
  <c r="AK74" i="5"/>
  <c r="AK146" i="5"/>
  <c r="AK66" i="5"/>
  <c r="AK147" i="5"/>
  <c r="AK165" i="5"/>
  <c r="AK189" i="5"/>
  <c r="AK245" i="5"/>
  <c r="AK237" i="5"/>
  <c r="AK207" i="5"/>
  <c r="AK15" i="5"/>
  <c r="AK13" i="5"/>
  <c r="AK116" i="5"/>
  <c r="AK193" i="5"/>
  <c r="AK183" i="5"/>
  <c r="AK235" i="5"/>
  <c r="AK210" i="5"/>
  <c r="AK75" i="5"/>
  <c r="AK187" i="5"/>
  <c r="AK174" i="5"/>
  <c r="AK228" i="5"/>
  <c r="B12" i="13"/>
  <c r="D12" i="13" s="1"/>
  <c r="B14" i="12"/>
  <c r="B18" i="13"/>
  <c r="D18" i="13" s="1"/>
  <c r="B20" i="12"/>
  <c r="B9" i="12"/>
  <c r="B7" i="13"/>
  <c r="D7" i="13" s="1"/>
  <c r="AK122" i="5"/>
  <c r="C17" i="13"/>
  <c r="E17" i="13" s="1"/>
  <c r="C19" i="12"/>
  <c r="AK157" i="5"/>
  <c r="AK173" i="5"/>
  <c r="AK230" i="5"/>
  <c r="I158" i="13"/>
  <c r="H158" i="13"/>
  <c r="G158" i="13"/>
  <c r="B10" i="12"/>
  <c r="B8" i="13"/>
  <c r="D8" i="13" s="1"/>
  <c r="B9" i="13"/>
  <c r="D9" i="13" s="1"/>
  <c r="B11" i="12"/>
  <c r="B15" i="7"/>
  <c r="B15" i="13"/>
  <c r="D15" i="13" s="1"/>
  <c r="B17" i="12"/>
  <c r="G122" i="13"/>
  <c r="I122" i="13"/>
  <c r="H122" i="13"/>
  <c r="G151" i="13"/>
  <c r="I151" i="13"/>
  <c r="H151" i="13"/>
  <c r="U4" i="5"/>
  <c r="X41" i="5"/>
  <c r="U63" i="5"/>
  <c r="X58" i="5"/>
  <c r="AM58" i="5" s="1"/>
  <c r="X69" i="5"/>
  <c r="X19" i="5"/>
  <c r="AM19" i="5" s="1"/>
  <c r="X35" i="5"/>
  <c r="AM35" i="5" s="1"/>
  <c r="W48" i="5" a="1"/>
  <c r="W48" i="5" s="1"/>
  <c r="U60" i="5"/>
  <c r="AK73" i="5"/>
  <c r="AK23" i="5"/>
  <c r="X42" i="5"/>
  <c r="W60" i="5" a="1"/>
  <c r="W60" i="5" s="1"/>
  <c r="AK76" i="5"/>
  <c r="U21" i="5"/>
  <c r="X39" i="5"/>
  <c r="AM39" i="5" s="1"/>
  <c r="U50" i="5"/>
  <c r="Y63" i="5" a="1"/>
  <c r="Y63" i="5" s="1"/>
  <c r="U9" i="5"/>
  <c r="AK39" i="5"/>
  <c r="X71" i="5"/>
  <c r="X17" i="5"/>
  <c r="AM17" i="5" s="1"/>
  <c r="X33" i="5"/>
  <c r="W51" i="5" a="1"/>
  <c r="W51" i="5" s="1"/>
  <c r="AK51" i="5" s="1"/>
  <c r="U47" i="5"/>
  <c r="U62" i="5"/>
  <c r="X14" i="5"/>
  <c r="AM14" i="5" s="1"/>
  <c r="X30" i="5"/>
  <c r="AM30" i="5" s="1"/>
  <c r="W47" i="5" a="1"/>
  <c r="W47" i="5" s="1"/>
  <c r="U93" i="5"/>
  <c r="U107" i="5"/>
  <c r="X123" i="5"/>
  <c r="AM123" i="5" s="1"/>
  <c r="U74" i="5"/>
  <c r="AK98" i="5"/>
  <c r="U115" i="5"/>
  <c r="X136" i="5"/>
  <c r="X96" i="5"/>
  <c r="AM96" i="5" s="1"/>
  <c r="X111" i="5"/>
  <c r="AM111" i="5" s="1"/>
  <c r="X128" i="5"/>
  <c r="AM128" i="5" s="1"/>
  <c r="Y77" i="5" a="1"/>
  <c r="Y77" i="5" s="1"/>
  <c r="W90" i="5" a="1"/>
  <c r="W90" i="5" s="1"/>
  <c r="AK90" i="5" s="1"/>
  <c r="AK103" i="5"/>
  <c r="Y119" i="5" a="1"/>
  <c r="Y119" i="5" s="1"/>
  <c r="U130" i="5"/>
  <c r="U95" i="5"/>
  <c r="X116" i="5"/>
  <c r="AM116" i="5" s="1"/>
  <c r="W130" i="5" a="1"/>
  <c r="W130" i="5" s="1"/>
  <c r="X104" i="5"/>
  <c r="AM104" i="5" s="1"/>
  <c r="X117" i="5"/>
  <c r="AM117" i="5" s="1"/>
  <c r="U131" i="5"/>
  <c r="U84" i="5"/>
  <c r="Y117" i="5" a="1"/>
  <c r="Y117" i="5" s="1"/>
  <c r="W131" i="5" a="1"/>
  <c r="W131" i="5" s="1"/>
  <c r="U80" i="5"/>
  <c r="U96" i="5"/>
  <c r="X114" i="5"/>
  <c r="AM114" i="5" s="1"/>
  <c r="Y134" i="5" a="1"/>
  <c r="Y134" i="5" s="1"/>
  <c r="X147" i="5"/>
  <c r="AM147" i="5" s="1"/>
  <c r="X160" i="5"/>
  <c r="AM160" i="5" s="1"/>
  <c r="X186" i="5"/>
  <c r="U162" i="5"/>
  <c r="U145" i="5"/>
  <c r="W162" i="5" a="1"/>
  <c r="W162" i="5" s="1"/>
  <c r="AK162" i="5" s="1"/>
  <c r="X178" i="5"/>
  <c r="AM178" i="5" s="1"/>
  <c r="X199" i="5"/>
  <c r="AM199" i="5" s="1"/>
  <c r="U150" i="5"/>
  <c r="X167" i="5"/>
  <c r="AK182" i="5"/>
  <c r="Y137" i="5" a="1"/>
  <c r="Y137" i="5" s="1"/>
  <c r="W150" i="5" a="1"/>
  <c r="W150" i="5" s="1"/>
  <c r="Y170" i="5" a="1"/>
  <c r="Y170" i="5" s="1"/>
  <c r="Y188" i="5" a="1"/>
  <c r="Y188" i="5" s="1"/>
  <c r="U139" i="5"/>
  <c r="X155" i="5"/>
  <c r="U172" i="5"/>
  <c r="U186" i="5"/>
  <c r="Y171" i="5" a="1"/>
  <c r="Y171" i="5" s="1"/>
  <c r="Y190" i="5" a="1"/>
  <c r="Y190" i="5" s="1"/>
  <c r="X202" i="5"/>
  <c r="U173" i="5"/>
  <c r="X195" i="5"/>
  <c r="AM195" i="5" s="1"/>
  <c r="AK240" i="5"/>
  <c r="U209" i="5"/>
  <c r="U206" i="5"/>
  <c r="X229" i="5"/>
  <c r="U261" i="5"/>
  <c r="Y222" i="5" a="1"/>
  <c r="Y222" i="5" s="1"/>
  <c r="X247" i="5"/>
  <c r="AM247" i="5" s="1"/>
  <c r="X206" i="5"/>
  <c r="U224" i="5"/>
  <c r="U239" i="5"/>
  <c r="X216" i="5"/>
  <c r="W227" i="5" a="1"/>
  <c r="W227" i="5" s="1"/>
  <c r="X236" i="5"/>
  <c r="X200" i="5"/>
  <c r="Y239" i="5" a="1"/>
  <c r="Y239" i="5" s="1"/>
  <c r="U262" i="5"/>
  <c r="U263" i="5"/>
  <c r="Y262" i="5" a="1"/>
  <c r="Y262" i="5" s="1"/>
  <c r="I120" i="13"/>
  <c r="C25" i="13" s="1"/>
  <c r="G120" i="13"/>
  <c r="H120" i="13"/>
  <c r="B25" i="13" s="1"/>
  <c r="R3" i="7"/>
  <c r="G118" i="13"/>
  <c r="H118" i="13"/>
  <c r="I118" i="13"/>
  <c r="O3" i="7"/>
  <c r="CL3" i="7"/>
  <c r="I154" i="13"/>
  <c r="H154" i="13"/>
  <c r="G154" i="13"/>
  <c r="C11" i="7"/>
  <c r="I121" i="13"/>
  <c r="H121" i="13"/>
  <c r="G121" i="13"/>
  <c r="T15" i="14"/>
  <c r="L73" i="8" s="1"/>
  <c r="I105" i="13"/>
  <c r="C22" i="13" s="1"/>
  <c r="G105" i="13"/>
  <c r="H105" i="13" s="1"/>
  <c r="B22" i="13" s="1"/>
  <c r="I150" i="13"/>
  <c r="C31" i="13" s="1"/>
  <c r="H150" i="13"/>
  <c r="B31" i="13" s="1"/>
  <c r="G150" i="13"/>
  <c r="G112" i="13"/>
  <c r="I112" i="13"/>
  <c r="H112" i="13"/>
  <c r="C9" i="7"/>
  <c r="C10" i="7"/>
  <c r="BN3" i="7"/>
  <c r="I137" i="13"/>
  <c r="H137" i="13"/>
  <c r="G137" i="13"/>
  <c r="I124" i="13"/>
  <c r="G124" i="13"/>
  <c r="H124" i="13"/>
  <c r="I102" i="13"/>
  <c r="G102" i="13"/>
  <c r="H102" i="13" s="1"/>
  <c r="C8" i="7"/>
  <c r="I153" i="13"/>
  <c r="H153" i="13"/>
  <c r="G153" i="13"/>
  <c r="BW3" i="7"/>
  <c r="B12" i="7"/>
  <c r="X10" i="5"/>
  <c r="X55" i="5"/>
  <c r="X4" i="5"/>
  <c r="Y5" i="5" a="1"/>
  <c r="Y5" i="5" s="1"/>
  <c r="X47" i="5"/>
  <c r="X75" i="5"/>
  <c r="AM75" i="5" s="1"/>
  <c r="U20" i="5"/>
  <c r="U36" i="5"/>
  <c r="U49" i="5"/>
  <c r="Y62" i="5" a="1"/>
  <c r="Y62" i="5" s="1"/>
  <c r="U78" i="5"/>
  <c r="W45" i="5" a="1"/>
  <c r="W45" i="5" s="1"/>
  <c r="AK45" i="5" s="1"/>
  <c r="X63" i="5"/>
  <c r="X80" i="5"/>
  <c r="AM80" i="5" s="1"/>
  <c r="X24" i="5"/>
  <c r="U40" i="5"/>
  <c r="X53" i="5"/>
  <c r="AM53" i="5" s="1"/>
  <c r="X64" i="5"/>
  <c r="X57" i="5"/>
  <c r="AM57" i="5" s="1"/>
  <c r="U72" i="5"/>
  <c r="U18" i="5"/>
  <c r="U34" i="5"/>
  <c r="X54" i="5"/>
  <c r="AM54" i="5" s="1"/>
  <c r="U73" i="5"/>
  <c r="Y21" i="5" a="1"/>
  <c r="Y21" i="5" s="1"/>
  <c r="X37" i="5"/>
  <c r="Y50" i="5" a="1"/>
  <c r="Y50" i="5" s="1"/>
  <c r="U15" i="5"/>
  <c r="U31" i="5"/>
  <c r="Y72" i="5" a="1"/>
  <c r="Y72" i="5" s="1"/>
  <c r="U124" i="5"/>
  <c r="U81" i="5"/>
  <c r="Y118" i="5" a="1"/>
  <c r="Y118" i="5" s="1"/>
  <c r="U138" i="5"/>
  <c r="U97" i="5"/>
  <c r="U112" i="5"/>
  <c r="W78" i="5" a="1"/>
  <c r="W78" i="5" s="1"/>
  <c r="AK78" i="5" s="1"/>
  <c r="X93" i="5"/>
  <c r="Y107" i="5" a="1"/>
  <c r="Y107" i="5" s="1"/>
  <c r="W120" i="5" a="1"/>
  <c r="W120" i="5" s="1"/>
  <c r="U101" i="5"/>
  <c r="U118" i="5"/>
  <c r="AK134" i="5"/>
  <c r="X87" i="5"/>
  <c r="U102" i="5"/>
  <c r="W118" i="5" a="1"/>
  <c r="W118" i="5" s="1"/>
  <c r="U132" i="5"/>
  <c r="X83" i="5"/>
  <c r="AM83" i="5" s="1"/>
  <c r="X122" i="5"/>
  <c r="AM122" i="5" s="1"/>
  <c r="U135" i="5"/>
  <c r="U148" i="5"/>
  <c r="AK160" i="5"/>
  <c r="X165" i="5"/>
  <c r="AM165" i="5" s="1"/>
  <c r="AK177" i="5"/>
  <c r="U149" i="5"/>
  <c r="U179" i="5"/>
  <c r="Y154" i="5" a="1"/>
  <c r="Y154" i="5" s="1"/>
  <c r="X170" i="5"/>
  <c r="U185" i="5"/>
  <c r="W138" i="5" a="1"/>
  <c r="W138" i="5" s="1"/>
  <c r="U156" i="5"/>
  <c r="X189" i="5"/>
  <c r="AM189" i="5" s="1"/>
  <c r="W156" i="5" a="1"/>
  <c r="W156" i="5" s="1"/>
  <c r="Y175" i="5" a="1"/>
  <c r="Y175" i="5" s="1"/>
  <c r="Y189" i="5" a="1"/>
  <c r="Y189" i="5" s="1"/>
  <c r="W139" i="5" a="1"/>
  <c r="W139" i="5" s="1"/>
  <c r="AK139" i="5" s="1"/>
  <c r="U152" i="5"/>
  <c r="W172" i="5" a="1"/>
  <c r="W172" i="5" s="1"/>
  <c r="X191" i="5"/>
  <c r="X176" i="5"/>
  <c r="X211" i="5"/>
  <c r="X228" i="5"/>
  <c r="AM228" i="5" s="1"/>
  <c r="X244" i="5"/>
  <c r="X245" i="5"/>
  <c r="AM245" i="5" s="1"/>
  <c r="U258" i="5"/>
  <c r="W209" i="5" a="1"/>
  <c r="W209" i="5" s="1"/>
  <c r="U232" i="5"/>
  <c r="X248" i="5"/>
  <c r="AM248" i="5" s="1"/>
  <c r="W206" i="5" a="1"/>
  <c r="W206" i="5" s="1"/>
  <c r="AK206" i="5" s="1"/>
  <c r="U223" i="5"/>
  <c r="Y209" i="5" a="1"/>
  <c r="Y209" i="5" s="1"/>
  <c r="X242" i="5"/>
  <c r="U200" i="5"/>
  <c r="U217" i="5"/>
  <c r="AK229" i="5"/>
  <c r="X252" i="5"/>
  <c r="U211" i="5"/>
  <c r="X224" i="5"/>
  <c r="X239" i="5"/>
  <c r="U201" i="5"/>
  <c r="X240" i="5"/>
  <c r="X249" i="5"/>
  <c r="U247" i="5"/>
  <c r="X246" i="5"/>
  <c r="W263" i="5" a="1"/>
  <c r="W263" i="5" s="1"/>
  <c r="G134" i="13"/>
  <c r="I134" i="13"/>
  <c r="H134" i="13"/>
  <c r="L3" i="7"/>
  <c r="I146" i="13"/>
  <c r="H146" i="13"/>
  <c r="G146" i="13"/>
  <c r="I162" i="13"/>
  <c r="H162" i="13"/>
  <c r="G162" i="13"/>
  <c r="I116" i="13"/>
  <c r="G116" i="13"/>
  <c r="H116" i="13"/>
  <c r="I109" i="13"/>
  <c r="H109" i="13"/>
  <c r="G109" i="13"/>
  <c r="W10" i="14"/>
  <c r="AR3" i="7"/>
  <c r="CC3" i="7"/>
  <c r="X3" i="7"/>
  <c r="BD3" i="7"/>
  <c r="I152" i="13"/>
  <c r="H152" i="13"/>
  <c r="G152" i="13"/>
  <c r="V15" i="14"/>
  <c r="AD3" i="7"/>
  <c r="I128" i="13"/>
  <c r="G128" i="13"/>
  <c r="H128" i="13"/>
  <c r="C16" i="7"/>
  <c r="I166" i="13"/>
  <c r="H166" i="13"/>
  <c r="G166" i="13"/>
  <c r="AX3" i="7"/>
  <c r="AK14" i="5"/>
  <c r="U59" i="5"/>
  <c r="X5" i="5"/>
  <c r="AM5" i="5" s="1"/>
  <c r="Y6" i="5" a="1"/>
  <c r="Y6" i="5" s="1"/>
  <c r="X23" i="5"/>
  <c r="AM23" i="5" s="1"/>
  <c r="W63" i="5" a="1"/>
  <c r="W63" i="5" s="1"/>
  <c r="X48" i="5"/>
  <c r="U25" i="5"/>
  <c r="U54" i="5"/>
  <c r="Y60" i="5" a="1"/>
  <c r="Y60" i="5" s="1"/>
  <c r="AK71" i="5"/>
  <c r="X21" i="5"/>
  <c r="W37" i="5" a="1"/>
  <c r="W37" i="5" s="1"/>
  <c r="U38" i="5"/>
  <c r="X51" i="5"/>
  <c r="X68" i="5"/>
  <c r="X18" i="5"/>
  <c r="X34" i="5"/>
  <c r="AM34" i="5" s="1"/>
  <c r="AK79" i="5"/>
  <c r="X98" i="5"/>
  <c r="X110" i="5"/>
  <c r="AM110" i="5" s="1"/>
  <c r="X85" i="5"/>
  <c r="AM85" i="5" s="1"/>
  <c r="X99" i="5"/>
  <c r="AM99" i="5" s="1"/>
  <c r="W115" i="5" a="1"/>
  <c r="W115" i="5" s="1"/>
  <c r="AK115" i="5" s="1"/>
  <c r="X133" i="5"/>
  <c r="W94" i="5" a="1"/>
  <c r="W94" i="5" s="1"/>
  <c r="U121" i="5"/>
  <c r="U134" i="5"/>
  <c r="X86" i="5"/>
  <c r="AM86" i="5" s="1"/>
  <c r="U105" i="5"/>
  <c r="X120" i="5"/>
  <c r="U92" i="5"/>
  <c r="X140" i="5"/>
  <c r="AM140" i="5" s="1"/>
  <c r="U88" i="5"/>
  <c r="Y121" i="5" a="1"/>
  <c r="Y121" i="5" s="1"/>
  <c r="X134" i="5"/>
  <c r="W84" i="5" a="1"/>
  <c r="W84" i="5" s="1"/>
  <c r="AK84" i="5" s="1"/>
  <c r="X101" i="5"/>
  <c r="Y135" i="5" a="1"/>
  <c r="Y135" i="5" s="1"/>
  <c r="X177" i="5"/>
  <c r="AM177" i="5" s="1"/>
  <c r="X192" i="5"/>
  <c r="X153" i="5"/>
  <c r="AK195" i="5"/>
  <c r="X166" i="5"/>
  <c r="X182" i="5"/>
  <c r="X201" i="5"/>
  <c r="AM201" i="5" s="1"/>
  <c r="W155" i="5" a="1"/>
  <c r="W155" i="5" s="1"/>
  <c r="U171" i="5"/>
  <c r="X188" i="5"/>
  <c r="AM188" i="5" s="1"/>
  <c r="X141" i="5"/>
  <c r="X159" i="5"/>
  <c r="Y174" i="5" a="1"/>
  <c r="Y174" i="5" s="1"/>
  <c r="X142" i="5"/>
  <c r="Y159" i="5" a="1"/>
  <c r="Y159" i="5" s="1"/>
  <c r="U176" i="5"/>
  <c r="X190" i="5"/>
  <c r="U140" i="5"/>
  <c r="W176" i="5" a="1"/>
  <c r="W176" i="5" s="1"/>
  <c r="U192" i="5"/>
  <c r="U144" i="5"/>
  <c r="U161" i="5"/>
  <c r="U212" i="5"/>
  <c r="U229" i="5"/>
  <c r="W212" i="5" a="1"/>
  <c r="W212" i="5" s="1"/>
  <c r="AK247" i="5"/>
  <c r="U259" i="5"/>
  <c r="X212" i="5"/>
  <c r="X251" i="5"/>
  <c r="X209" i="5"/>
  <c r="U226" i="5"/>
  <c r="U213" i="5"/>
  <c r="U227" i="5"/>
  <c r="U243" i="5"/>
  <c r="W203" i="5" a="1"/>
  <c r="W203" i="5" s="1"/>
  <c r="AK203" i="5" s="1"/>
  <c r="Y232" i="5" a="1"/>
  <c r="Y232" i="5" s="1"/>
  <c r="W200" i="5" a="1"/>
  <c r="W200" i="5" s="1"/>
  <c r="AK200" i="5" s="1"/>
  <c r="X213" i="5"/>
  <c r="Y226" i="5" a="1"/>
  <c r="Y226" i="5" s="1"/>
  <c r="Y230" i="5" a="1"/>
  <c r="Y230" i="5" s="1"/>
  <c r="U241" i="5"/>
  <c r="Y253" i="5" a="1"/>
  <c r="Y253" i="5" s="1"/>
  <c r="AK246" i="5"/>
  <c r="X263" i="5"/>
  <c r="I129" i="13"/>
  <c r="H129" i="13"/>
  <c r="G129" i="13"/>
  <c r="F3" i="7"/>
  <c r="I173" i="13"/>
  <c r="H173" i="13"/>
  <c r="G173" i="13"/>
  <c r="G159" i="13"/>
  <c r="I159" i="13"/>
  <c r="H159" i="13"/>
  <c r="V8" i="14"/>
  <c r="T8" i="14"/>
  <c r="E73" i="8" s="1"/>
  <c r="X8" i="14"/>
  <c r="E75" i="8" s="1"/>
  <c r="V16" i="14"/>
  <c r="M79" i="8" s="1"/>
  <c r="T16" i="14"/>
  <c r="M73" i="8" s="1"/>
  <c r="X16" i="14"/>
  <c r="M75" i="8" s="1"/>
  <c r="W11" i="14"/>
  <c r="I136" i="13"/>
  <c r="G136" i="13"/>
  <c r="H136" i="13"/>
  <c r="AS3" i="7"/>
  <c r="I165" i="13"/>
  <c r="C34" i="13" s="1"/>
  <c r="H165" i="13"/>
  <c r="B34" i="13" s="1"/>
  <c r="G165" i="13"/>
  <c r="X15" i="14"/>
  <c r="L75" i="8" s="1"/>
  <c r="I140" i="13"/>
  <c r="C29" i="13" s="1"/>
  <c r="H140" i="13"/>
  <c r="B29" i="13" s="1"/>
  <c r="G140" i="13"/>
  <c r="G163" i="13"/>
  <c r="I163" i="13"/>
  <c r="H163" i="13"/>
  <c r="AM3" i="7"/>
  <c r="C17" i="7"/>
  <c r="I133" i="13"/>
  <c r="H133" i="13"/>
  <c r="G133" i="13"/>
  <c r="I168" i="13"/>
  <c r="H168" i="13"/>
  <c r="G168" i="13"/>
  <c r="G139" i="13"/>
  <c r="I139" i="13"/>
  <c r="H139" i="13"/>
  <c r="BT3" i="7"/>
  <c r="W4" i="5" a="1"/>
  <c r="W4" i="5" s="1"/>
  <c r="AK4" i="5" s="1"/>
  <c r="X62" i="5"/>
  <c r="X11" i="5"/>
  <c r="AM11" i="5" s="1"/>
  <c r="U7" i="5"/>
  <c r="U24" i="5"/>
  <c r="U39" i="5"/>
  <c r="U53" i="5"/>
  <c r="U64" i="5"/>
  <c r="Y15" i="5" a="1"/>
  <c r="Y15" i="5" s="1"/>
  <c r="Y31" i="5" a="1"/>
  <c r="Y31" i="5" s="1"/>
  <c r="W49" i="5" a="1"/>
  <c r="W49" i="5" s="1"/>
  <c r="X12" i="5"/>
  <c r="X28" i="5"/>
  <c r="U43" i="5"/>
  <c r="Y56" i="5" a="1"/>
  <c r="Y56" i="5" s="1"/>
  <c r="X70" i="5"/>
  <c r="Y16" i="5" a="1"/>
  <c r="Y16" i="5" s="1"/>
  <c r="Y32" i="5" a="1"/>
  <c r="Y32" i="5" s="1"/>
  <c r="X8" i="5"/>
  <c r="U22" i="5"/>
  <c r="X40" i="5"/>
  <c r="AM40" i="5" s="1"/>
  <c r="X61" i="5"/>
  <c r="AM61" i="5" s="1"/>
  <c r="Y25" i="5" a="1"/>
  <c r="Y25" i="5" s="1"/>
  <c r="Y40" i="5" a="1"/>
  <c r="Y40" i="5" s="1"/>
  <c r="U52" i="5"/>
  <c r="U19" i="5"/>
  <c r="U35" i="5"/>
  <c r="U99" i="5"/>
  <c r="U111" i="5"/>
  <c r="X88" i="5"/>
  <c r="Y106" i="5" a="1"/>
  <c r="Y106" i="5" s="1"/>
  <c r="U86" i="5"/>
  <c r="U100" i="5"/>
  <c r="U116" i="5"/>
  <c r="X81" i="5"/>
  <c r="Y96" i="5" a="1"/>
  <c r="Y96" i="5" s="1"/>
  <c r="W112" i="5" a="1"/>
  <c r="W112" i="5" s="1"/>
  <c r="Y124" i="5" a="1"/>
  <c r="Y124" i="5" s="1"/>
  <c r="X137" i="5"/>
  <c r="AM137" i="5" s="1"/>
  <c r="U87" i="5"/>
  <c r="X108" i="5"/>
  <c r="AM108" i="5" s="1"/>
  <c r="W121" i="5" a="1"/>
  <c r="W121" i="5" s="1"/>
  <c r="U141" i="5"/>
  <c r="X121" i="5"/>
  <c r="Y75" i="5" a="1"/>
  <c r="Y75" i="5" s="1"/>
  <c r="X91" i="5"/>
  <c r="X105" i="5"/>
  <c r="X135" i="5"/>
  <c r="U85" i="5"/>
  <c r="W102" i="5" a="1"/>
  <c r="W102" i="5" s="1"/>
  <c r="X139" i="5"/>
  <c r="X152" i="5"/>
  <c r="U178" i="5"/>
  <c r="U193" i="5"/>
  <c r="U167" i="5"/>
  <c r="AK198" i="5"/>
  <c r="X154" i="5"/>
  <c r="W167" i="5" a="1"/>
  <c r="W167" i="5" s="1"/>
  <c r="AK167" i="5" s="1"/>
  <c r="U183" i="5"/>
  <c r="U142" i="5"/>
  <c r="Y158" i="5" a="1"/>
  <c r="Y158" i="5" s="1"/>
  <c r="X174" i="5"/>
  <c r="AM174" i="5" s="1"/>
  <c r="W142" i="5" a="1"/>
  <c r="W142" i="5" s="1"/>
  <c r="AK142" i="5" s="1"/>
  <c r="Y162" i="5" a="1"/>
  <c r="Y162" i="5" s="1"/>
  <c r="X175" i="5"/>
  <c r="U191" i="5"/>
  <c r="Y145" i="5" a="1"/>
  <c r="Y145" i="5" s="1"/>
  <c r="U160" i="5"/>
  <c r="Y179" i="5" a="1"/>
  <c r="Y179" i="5" s="1"/>
  <c r="W191" i="5" a="1"/>
  <c r="W191" i="5" s="1"/>
  <c r="Y142" i="5" a="1"/>
  <c r="Y142" i="5" s="1"/>
  <c r="X156" i="5"/>
  <c r="U177" i="5"/>
  <c r="Y194" i="5" a="1"/>
  <c r="Y194" i="5" s="1"/>
  <c r="X164" i="5"/>
  <c r="X180" i="5"/>
  <c r="AM180" i="5" s="1"/>
  <c r="X214" i="5"/>
  <c r="AM214" i="5" s="1"/>
  <c r="X231" i="5"/>
  <c r="U246" i="5"/>
  <c r="Y214" i="5" a="1"/>
  <c r="Y214" i="5" s="1"/>
  <c r="Y233" i="5" a="1"/>
  <c r="Y233" i="5" s="1"/>
  <c r="U249" i="5"/>
  <c r="X215" i="5"/>
  <c r="U235" i="5"/>
  <c r="Y212" i="5" a="1"/>
  <c r="Y212" i="5" s="1"/>
  <c r="Y229" i="5" a="1"/>
  <c r="Y229" i="5" s="1"/>
  <c r="W216" i="5" a="1"/>
  <c r="W216" i="5" s="1"/>
  <c r="U230" i="5"/>
  <c r="Y247" i="5" a="1"/>
  <c r="Y247" i="5" s="1"/>
  <c r="U204" i="5"/>
  <c r="X220" i="5"/>
  <c r="Y235" i="5" a="1"/>
  <c r="Y235" i="5" s="1"/>
  <c r="X203" i="5"/>
  <c r="U214" i="5"/>
  <c r="X227" i="5"/>
  <c r="X243" i="5"/>
  <c r="AM243" i="5" s="1"/>
  <c r="X204" i="5"/>
  <c r="AM204" i="5" s="1"/>
  <c r="X217" i="5"/>
  <c r="Y243" i="5" a="1"/>
  <c r="Y243" i="5" s="1"/>
  <c r="U254" i="5"/>
  <c r="U250" i="5"/>
  <c r="W250" i="5" a="1"/>
  <c r="W250" i="5" s="1"/>
  <c r="CH3" i="7"/>
  <c r="BJ3" i="7"/>
  <c r="BJ44" i="7" s="1"/>
  <c r="I138" i="13"/>
  <c r="G138" i="13"/>
  <c r="H138" i="13"/>
  <c r="I123" i="13"/>
  <c r="H123" i="13"/>
  <c r="G123" i="13"/>
  <c r="I142" i="13"/>
  <c r="H142" i="13"/>
  <c r="G142" i="13"/>
  <c r="V20" i="14"/>
  <c r="T20" i="14"/>
  <c r="X20" i="14"/>
  <c r="W18" i="14"/>
  <c r="D100" i="13" a="1"/>
  <c r="D100" i="13" s="1"/>
  <c r="AP3" i="7"/>
  <c r="BZ3" i="7"/>
  <c r="BE3" i="7"/>
  <c r="G130" i="13"/>
  <c r="I130" i="13"/>
  <c r="C27" i="13" s="1"/>
  <c r="H130" i="13"/>
  <c r="B27" i="13" s="1"/>
  <c r="G114" i="13"/>
  <c r="I114" i="13"/>
  <c r="H114" i="13"/>
  <c r="T19" i="14"/>
  <c r="P73" i="8" s="1"/>
  <c r="AJ3" i="7"/>
  <c r="AL12" i="7"/>
  <c r="AL16" i="7"/>
  <c r="I106" i="13"/>
  <c r="H106" i="13"/>
  <c r="G106" i="13"/>
  <c r="I141" i="13"/>
  <c r="H141" i="13"/>
  <c r="G141" i="13"/>
  <c r="AY3" i="7"/>
  <c r="AE38" i="5"/>
  <c r="AF38" i="5"/>
  <c r="AC38" i="5"/>
  <c r="AD38" i="5"/>
  <c r="AG38" i="5"/>
  <c r="AB38" i="5"/>
  <c r="U5" i="5"/>
  <c r="U6" i="5"/>
  <c r="Y7" i="5" a="1"/>
  <c r="Y7" i="5" s="1"/>
  <c r="X66" i="5"/>
  <c r="AM66" i="5" s="1"/>
  <c r="AK52" i="5"/>
  <c r="U67" i="5"/>
  <c r="U13" i="5"/>
  <c r="U29" i="5"/>
  <c r="X45" i="5"/>
  <c r="AK56" i="5"/>
  <c r="AK70" i="5"/>
  <c r="AK16" i="5"/>
  <c r="AK32" i="5"/>
  <c r="Y49" i="5" a="1"/>
  <c r="Y49" i="5" s="1"/>
  <c r="Y64" i="5" a="1"/>
  <c r="Y64" i="5" s="1"/>
  <c r="X25" i="5"/>
  <c r="X43" i="5"/>
  <c r="U65" i="5"/>
  <c r="AK25" i="5"/>
  <c r="U41" i="5"/>
  <c r="Y54" i="5" a="1"/>
  <c r="Y54" i="5" s="1"/>
  <c r="X72" i="5"/>
  <c r="AM72" i="5" s="1"/>
  <c r="X22" i="5"/>
  <c r="AM22" i="5" s="1"/>
  <c r="X84" i="5"/>
  <c r="X132" i="5"/>
  <c r="W107" i="5" a="1"/>
  <c r="W107" i="5" s="1"/>
  <c r="AK107" i="5" s="1"/>
  <c r="AK123" i="5"/>
  <c r="X103" i="5"/>
  <c r="AM103" i="5" s="1"/>
  <c r="X119" i="5"/>
  <c r="AM119" i="5" s="1"/>
  <c r="U82" i="5"/>
  <c r="AK96" i="5"/>
  <c r="U113" i="5"/>
  <c r="X125" i="5"/>
  <c r="AM125" i="5" s="1"/>
  <c r="Y74" i="5" a="1"/>
  <c r="Y74" i="5" s="1"/>
  <c r="X90" i="5"/>
  <c r="U109" i="5"/>
  <c r="X82" i="5"/>
  <c r="W95" i="5" a="1"/>
  <c r="W95" i="5" s="1"/>
  <c r="Y112" i="5" a="1"/>
  <c r="Y112" i="5" s="1"/>
  <c r="U122" i="5"/>
  <c r="W92" i="5" a="1"/>
  <c r="W92" i="5" s="1"/>
  <c r="U106" i="5"/>
  <c r="U123" i="5"/>
  <c r="Y87" i="5" a="1"/>
  <c r="Y87" i="5" s="1"/>
  <c r="Y105" i="5" a="1"/>
  <c r="Y105" i="5" s="1"/>
  <c r="U128" i="5"/>
  <c r="U136" i="5"/>
  <c r="U166" i="5"/>
  <c r="X169" i="5"/>
  <c r="AM169" i="5" s="1"/>
  <c r="U202" i="5"/>
  <c r="U155" i="5"/>
  <c r="U190" i="5"/>
  <c r="X145" i="5"/>
  <c r="X179" i="5"/>
  <c r="X163" i="5"/>
  <c r="AM163" i="5" s="1"/>
  <c r="X194" i="5"/>
  <c r="U143" i="5"/>
  <c r="U157" i="5"/>
  <c r="U181" i="5"/>
  <c r="AK194" i="5"/>
  <c r="U165" i="5"/>
  <c r="W181" i="5" a="1"/>
  <c r="W181" i="5" s="1"/>
  <c r="U215" i="5"/>
  <c r="X233" i="5"/>
  <c r="AM233" i="5" s="1"/>
  <c r="W215" i="5" a="1"/>
  <c r="W215" i="5" s="1"/>
  <c r="X234" i="5"/>
  <c r="AM234" i="5" s="1"/>
  <c r="AK260" i="5"/>
  <c r="X257" i="5"/>
  <c r="AM257" i="5" s="1"/>
  <c r="Y215" i="5" a="1"/>
  <c r="Y215" i="5" s="1"/>
  <c r="W232" i="5" a="1"/>
  <c r="W232" i="5" s="1"/>
  <c r="X258" i="5"/>
  <c r="X219" i="5"/>
  <c r="AM219" i="5" s="1"/>
  <c r="X232" i="5"/>
  <c r="U248" i="5"/>
  <c r="Y206" i="5" a="1"/>
  <c r="Y206" i="5" s="1"/>
  <c r="W221" i="5" a="1"/>
  <c r="W221" i="5" s="1"/>
  <c r="AK221" i="5" s="1"/>
  <c r="U228" i="5"/>
  <c r="U244" i="5"/>
  <c r="AK204" i="5"/>
  <c r="U218" i="5"/>
  <c r="W244" i="5" a="1"/>
  <c r="W244" i="5" s="1"/>
  <c r="AK244" i="5" s="1"/>
  <c r="Y258" i="5" a="1"/>
  <c r="Y258" i="5" s="1"/>
  <c r="X254" i="5"/>
  <c r="AM254" i="5" s="1"/>
  <c r="X256" i="5"/>
  <c r="I115" i="13"/>
  <c r="C24" i="13" s="1"/>
  <c r="H115" i="13"/>
  <c r="B24" i="13" s="1"/>
  <c r="G115" i="13"/>
  <c r="CI3" i="7"/>
  <c r="B15" i="12"/>
  <c r="B13" i="13"/>
  <c r="D13" i="13" s="1"/>
  <c r="I170" i="13"/>
  <c r="C35" i="13" s="1"/>
  <c r="H170" i="13"/>
  <c r="B35" i="13" s="1"/>
  <c r="G170" i="13"/>
  <c r="I132" i="13"/>
  <c r="G132" i="13"/>
  <c r="H132" i="13"/>
  <c r="T3" i="7"/>
  <c r="I127" i="13"/>
  <c r="H127" i="13"/>
  <c r="G127" i="13"/>
  <c r="C13" i="7"/>
  <c r="U11" i="14"/>
  <c r="H74" i="8" s="1"/>
  <c r="U6" i="14"/>
  <c r="C74" i="8" s="1"/>
  <c r="I107" i="13"/>
  <c r="H107" i="13"/>
  <c r="G107" i="13"/>
  <c r="X10" i="14"/>
  <c r="G75" i="8" s="1"/>
  <c r="V10" i="14"/>
  <c r="T10" i="14"/>
  <c r="G73" i="8" s="1"/>
  <c r="V19" i="14"/>
  <c r="G147" i="13"/>
  <c r="I147" i="13"/>
  <c r="H147" i="13"/>
  <c r="I161" i="13"/>
  <c r="H161" i="13"/>
  <c r="G161" i="13"/>
  <c r="I119" i="13"/>
  <c r="H119" i="13"/>
  <c r="G119" i="13"/>
  <c r="G108" i="13"/>
  <c r="I108" i="13"/>
  <c r="H108" i="13"/>
  <c r="I131" i="13"/>
  <c r="H131" i="13"/>
  <c r="G131" i="13"/>
  <c r="AV3" i="7"/>
  <c r="AV50" i="7" s="1"/>
  <c r="U42" i="5"/>
  <c r="AK6" i="5"/>
  <c r="X9" i="5"/>
  <c r="AM9" i="5" s="1"/>
  <c r="AK30" i="5"/>
  <c r="AK34" i="5"/>
  <c r="U12" i="5"/>
  <c r="U28" i="5"/>
  <c r="W42" i="5" a="1"/>
  <c r="W42" i="5" s="1"/>
  <c r="AK42" i="5" s="1"/>
  <c r="X56" i="5"/>
  <c r="X16" i="5"/>
  <c r="AM16" i="5" s="1"/>
  <c r="X32" i="5"/>
  <c r="AM32" i="5" s="1"/>
  <c r="U46" i="5"/>
  <c r="Y59" i="5" a="1"/>
  <c r="Y59" i="5" s="1"/>
  <c r="X77" i="5"/>
  <c r="Y20" i="5" a="1"/>
  <c r="Y20" i="5" s="1"/>
  <c r="Y36" i="5" a="1"/>
  <c r="Y36" i="5" s="1"/>
  <c r="W50" i="5" a="1"/>
  <c r="W50" i="5" s="1"/>
  <c r="X67" i="5"/>
  <c r="U10" i="5"/>
  <c r="U26" i="5"/>
  <c r="U44" i="5"/>
  <c r="Y67" i="5" a="1"/>
  <c r="Y67" i="5" s="1"/>
  <c r="Y13" i="5" a="1"/>
  <c r="Y13" i="5" s="1"/>
  <c r="Y29" i="5" a="1"/>
  <c r="Y29" i="5" s="1"/>
  <c r="Y43" i="5" a="1"/>
  <c r="Y43" i="5" s="1"/>
  <c r="U55" i="5"/>
  <c r="U76" i="5"/>
  <c r="U23" i="5"/>
  <c r="W38" i="5" a="1"/>
  <c r="W38" i="5" s="1"/>
  <c r="AK38" i="5" s="1"/>
  <c r="W62" i="5" a="1"/>
  <c r="W62" i="5" s="1"/>
  <c r="X102" i="5"/>
  <c r="X118" i="5"/>
  <c r="U108" i="5"/>
  <c r="U125" i="5"/>
  <c r="X89" i="5"/>
  <c r="AM89" i="5" s="1"/>
  <c r="U104" i="5"/>
  <c r="U120" i="5"/>
  <c r="Y73" i="5" a="1"/>
  <c r="Y73" i="5" s="1"/>
  <c r="Y99" i="5" a="1"/>
  <c r="Y99" i="5" s="1"/>
  <c r="X115" i="5"/>
  <c r="U126" i="5"/>
  <c r="U91" i="5"/>
  <c r="X112" i="5"/>
  <c r="W126" i="5" a="1"/>
  <c r="W126" i="5" s="1"/>
  <c r="U83" i="5"/>
  <c r="X97" i="5"/>
  <c r="AM97" i="5" s="1"/>
  <c r="X113" i="5"/>
  <c r="X126" i="5"/>
  <c r="X79" i="5"/>
  <c r="X95" i="5"/>
  <c r="U110" i="5"/>
  <c r="Y126" i="5" a="1"/>
  <c r="Y126" i="5" s="1"/>
  <c r="X76" i="5"/>
  <c r="AM76" i="5" s="1"/>
  <c r="W88" i="5" a="1"/>
  <c r="W88" i="5" s="1"/>
  <c r="W106" i="5" a="1"/>
  <c r="W106" i="5" s="1"/>
  <c r="X131" i="5"/>
  <c r="Y139" i="5" a="1"/>
  <c r="Y139" i="5" s="1"/>
  <c r="U154" i="5"/>
  <c r="AK168" i="5"/>
  <c r="X181" i="5"/>
  <c r="U196" i="5"/>
  <c r="X158" i="5"/>
  <c r="AM158" i="5" s="1"/>
  <c r="W145" i="5" a="1"/>
  <c r="W145" i="5" s="1"/>
  <c r="X162" i="5"/>
  <c r="Y178" i="5" a="1"/>
  <c r="Y178" i="5" s="1"/>
  <c r="Y193" i="5" a="1"/>
  <c r="Y193" i="5" s="1"/>
  <c r="U146" i="5"/>
  <c r="U164" i="5"/>
  <c r="U180" i="5"/>
  <c r="Y196" i="5" a="1"/>
  <c r="Y196" i="5" s="1"/>
  <c r="Y149" i="5" a="1"/>
  <c r="Y149" i="5" s="1"/>
  <c r="W164" i="5" a="1"/>
  <c r="W164" i="5" s="1"/>
  <c r="Y183" i="5" a="1"/>
  <c r="Y183" i="5" s="1"/>
  <c r="U195" i="5"/>
  <c r="X146" i="5"/>
  <c r="AK159" i="5"/>
  <c r="X197" i="5"/>
  <c r="X151" i="5"/>
  <c r="Y168" i="5" a="1"/>
  <c r="Y168" i="5" s="1"/>
  <c r="U187" i="5"/>
  <c r="X205" i="5"/>
  <c r="AK233" i="5"/>
  <c r="X253" i="5"/>
  <c r="X218" i="5"/>
  <c r="AM218" i="5" s="1"/>
  <c r="X237" i="5"/>
  <c r="AM237" i="5" s="1"/>
  <c r="U252" i="5"/>
  <c r="U199" i="5"/>
  <c r="U219" i="5"/>
  <c r="W258" i="5" a="1"/>
  <c r="W258" i="5" s="1"/>
  <c r="U216" i="5"/>
  <c r="AK234" i="5"/>
  <c r="Y260" i="5" a="1"/>
  <c r="Y260" i="5" s="1"/>
  <c r="W220" i="5" a="1"/>
  <c r="W220" i="5" s="1"/>
  <c r="X235" i="5"/>
  <c r="AM235" i="5" s="1"/>
  <c r="W249" i="5" a="1"/>
  <c r="W249" i="5" s="1"/>
  <c r="U207" i="5"/>
  <c r="X223" i="5"/>
  <c r="W239" i="5" a="1"/>
  <c r="W239" i="5" s="1"/>
  <c r="U205" i="5"/>
  <c r="W217" i="5" a="1"/>
  <c r="W217" i="5" s="1"/>
  <c r="AK217" i="5" s="1"/>
  <c r="X230" i="5"/>
  <c r="X250" i="5"/>
  <c r="X207" i="5"/>
  <c r="AM207" i="5" s="1"/>
  <c r="U234" i="5"/>
  <c r="U245" i="5"/>
  <c r="W259" i="5" a="1"/>
  <c r="W259" i="5" s="1"/>
  <c r="U255" i="5"/>
  <c r="W255" i="5" a="1"/>
  <c r="W255" i="5" s="1"/>
  <c r="U257" i="5"/>
  <c r="CF3" i="7"/>
  <c r="BK3" i="7"/>
  <c r="U3" i="7"/>
  <c r="G171" i="13"/>
  <c r="I171" i="13"/>
  <c r="H171" i="13"/>
  <c r="I125" i="13"/>
  <c r="C26" i="13" s="1"/>
  <c r="H125" i="13"/>
  <c r="B26" i="13" s="1"/>
  <c r="G125" i="13"/>
  <c r="I148" i="13"/>
  <c r="H148" i="13"/>
  <c r="G148" i="13"/>
  <c r="U10" i="14"/>
  <c r="G74" i="8" s="1"/>
  <c r="CN3" i="7"/>
  <c r="BB3" i="7"/>
  <c r="BD46" i="7"/>
  <c r="I149" i="13"/>
  <c r="H149" i="13"/>
  <c r="G149" i="13"/>
  <c r="I160" i="13"/>
  <c r="C33" i="13" s="1"/>
  <c r="H160" i="13"/>
  <c r="B33" i="13" s="1"/>
  <c r="G160" i="13"/>
  <c r="X12" i="14"/>
  <c r="I75" i="8" s="1"/>
  <c r="X19" i="14"/>
  <c r="P75" i="8" s="1"/>
  <c r="I104" i="13"/>
  <c r="H104" i="13"/>
  <c r="G104" i="13"/>
  <c r="BP3" i="7"/>
  <c r="I117" i="13"/>
  <c r="H117" i="13"/>
  <c r="G117" i="13"/>
  <c r="I145" i="13"/>
  <c r="C30" i="13" s="1"/>
  <c r="H145" i="13"/>
  <c r="B30" i="13" s="1"/>
  <c r="G145" i="13"/>
  <c r="X52" i="5"/>
  <c r="U8" i="5"/>
  <c r="AK18" i="5"/>
  <c r="X15" i="5"/>
  <c r="X31" i="5"/>
  <c r="AM31" i="5" s="1"/>
  <c r="U45" i="5"/>
  <c r="U70" i="5"/>
  <c r="AK19" i="5"/>
  <c r="AK35" i="5"/>
  <c r="U57" i="5"/>
  <c r="U71" i="5"/>
  <c r="U17" i="5"/>
  <c r="U33" i="5"/>
  <c r="X60" i="5"/>
  <c r="X7" i="5"/>
  <c r="AM7" i="5" s="1"/>
  <c r="W21" i="5" a="1"/>
  <c r="W21" i="5" s="1"/>
  <c r="U37" i="5"/>
  <c r="U51" i="5"/>
  <c r="U68" i="5"/>
  <c r="X13" i="5"/>
  <c r="AM13" i="5" s="1"/>
  <c r="X29" i="5"/>
  <c r="AM29" i="5" s="1"/>
  <c r="X46" i="5"/>
  <c r="W68" i="5" a="1"/>
  <c r="W68" i="5" s="1"/>
  <c r="AK43" i="5"/>
  <c r="U58" i="5"/>
  <c r="Y9" i="5" a="1"/>
  <c r="Y9" i="5" s="1"/>
  <c r="X26" i="5"/>
  <c r="W41" i="5" a="1"/>
  <c r="W41" i="5" s="1"/>
  <c r="X65" i="5"/>
  <c r="U89" i="5"/>
  <c r="U103" i="5"/>
  <c r="U119" i="5"/>
  <c r="W93" i="5" a="1"/>
  <c r="W93" i="5" s="1"/>
  <c r="U129" i="5"/>
  <c r="U90" i="5"/>
  <c r="X107" i="5"/>
  <c r="X124" i="5"/>
  <c r="X74" i="5"/>
  <c r="AK85" i="5"/>
  <c r="AK99" i="5"/>
  <c r="X78" i="5"/>
  <c r="Y93" i="5" a="1"/>
  <c r="Y93" i="5" s="1"/>
  <c r="W113" i="5" a="1"/>
  <c r="W113" i="5" s="1"/>
  <c r="AK113" i="5" s="1"/>
  <c r="U127" i="5"/>
  <c r="Y86" i="5" a="1"/>
  <c r="Y86" i="5" s="1"/>
  <c r="X100" i="5"/>
  <c r="AM100" i="5" s="1"/>
  <c r="U114" i="5"/>
  <c r="W127" i="5" a="1"/>
  <c r="W127" i="5" s="1"/>
  <c r="AK127" i="5" s="1"/>
  <c r="Y82" i="5" a="1"/>
  <c r="Y82" i="5" s="1"/>
  <c r="Y97" i="5" a="1"/>
  <c r="Y97" i="5" s="1"/>
  <c r="Y113" i="5" a="1"/>
  <c r="Y113" i="5" s="1"/>
  <c r="X127" i="5"/>
  <c r="U77" i="5"/>
  <c r="Y91" i="5" a="1"/>
  <c r="Y91" i="5" s="1"/>
  <c r="X109" i="5"/>
  <c r="AM109" i="5" s="1"/>
  <c r="W132" i="5" a="1"/>
  <c r="W132" i="5" s="1"/>
  <c r="X143" i="5"/>
  <c r="X157" i="5"/>
  <c r="AM157" i="5" s="1"/>
  <c r="U170" i="5"/>
  <c r="U182" i="5"/>
  <c r="X173" i="5"/>
  <c r="X187" i="5"/>
  <c r="W141" i="5" a="1"/>
  <c r="W141" i="5" s="1"/>
  <c r="U159" i="5"/>
  <c r="U189" i="5"/>
  <c r="X148" i="5"/>
  <c r="AM148" i="5" s="1"/>
  <c r="U163" i="5"/>
  <c r="W179" i="5" a="1"/>
  <c r="W179" i="5" s="1"/>
  <c r="U194" i="5"/>
  <c r="Y148" i="5" a="1"/>
  <c r="Y148" i="5" s="1"/>
  <c r="Y167" i="5" a="1"/>
  <c r="Y167" i="5" s="1"/>
  <c r="X183" i="5"/>
  <c r="AM183" i="5" s="1"/>
  <c r="U197" i="5"/>
  <c r="X150" i="5"/>
  <c r="U184" i="5"/>
  <c r="W197" i="5" a="1"/>
  <c r="W197" i="5" s="1"/>
  <c r="AK197" i="5" s="1"/>
  <c r="U147" i="5"/>
  <c r="Y163" i="5" a="1"/>
  <c r="Y163" i="5" s="1"/>
  <c r="Y185" i="5" a="1"/>
  <c r="Y185" i="5" s="1"/>
  <c r="U198" i="5"/>
  <c r="W152" i="5" a="1"/>
  <c r="W152" i="5" s="1"/>
  <c r="U169" i="5"/>
  <c r="Y191" i="5" a="1"/>
  <c r="Y191" i="5" s="1"/>
  <c r="AK236" i="5"/>
  <c r="U238" i="5"/>
  <c r="X255" i="5"/>
  <c r="X222" i="5"/>
  <c r="AM222" i="5" s="1"/>
  <c r="Y259" i="5" a="1"/>
  <c r="Y259" i="5" s="1"/>
  <c r="AK218" i="5"/>
  <c r="X238" i="5"/>
  <c r="AM238" i="5" s="1"/>
  <c r="Y202" i="5" a="1"/>
  <c r="Y202" i="5" s="1"/>
  <c r="U221" i="5"/>
  <c r="U236" i="5"/>
  <c r="W252" i="5" a="1"/>
  <c r="W252" i="5" s="1"/>
  <c r="U210" i="5"/>
  <c r="W224" i="5" a="1"/>
  <c r="W224" i="5" s="1"/>
  <c r="U240" i="5"/>
  <c r="U231" i="5"/>
  <c r="U251" i="5"/>
  <c r="Y224" i="5" a="1"/>
  <c r="Y224" i="5" s="1"/>
  <c r="Y236" i="5" a="1"/>
  <c r="Y236" i="5" s="1"/>
  <c r="Y250" i="5" a="1"/>
  <c r="Y250" i="5" s="1"/>
  <c r="X261" i="5"/>
  <c r="AM261" i="5" s="1"/>
  <c r="Y261" i="5" a="1"/>
  <c r="Y261" i="5" s="1"/>
  <c r="U256" i="5"/>
  <c r="U260" i="5"/>
  <c r="I157" i="13"/>
  <c r="H157" i="13"/>
  <c r="G157" i="13"/>
  <c r="BH3" i="7"/>
  <c r="BH5" i="7" s="1"/>
  <c r="I135" i="13"/>
  <c r="C28" i="13" s="1"/>
  <c r="H135" i="13"/>
  <c r="B28" i="13" s="1"/>
  <c r="G135" i="13"/>
  <c r="I164" i="13"/>
  <c r="H164" i="13"/>
  <c r="G164" i="13"/>
  <c r="B7" i="7"/>
  <c r="I169" i="13"/>
  <c r="H169" i="13"/>
  <c r="G169" i="13"/>
  <c r="CO3" i="7"/>
  <c r="Z3" i="7"/>
  <c r="Z32" i="7" s="1"/>
  <c r="G155" i="13"/>
  <c r="I155" i="13"/>
  <c r="C32" i="13" s="1"/>
  <c r="H155" i="13"/>
  <c r="B32" i="13" s="1"/>
  <c r="T12" i="14"/>
  <c r="I73" i="8" s="1"/>
  <c r="G126" i="13"/>
  <c r="I126" i="13"/>
  <c r="H126" i="13"/>
  <c r="I101" i="13"/>
  <c r="G101" i="13"/>
  <c r="C19" i="7"/>
  <c r="I174" i="13"/>
  <c r="H174" i="13"/>
  <c r="G174" i="13"/>
  <c r="BQ3" i="7"/>
  <c r="I156" i="13"/>
  <c r="H156" i="13"/>
  <c r="G156" i="13"/>
  <c r="G143" i="13"/>
  <c r="I143" i="13"/>
  <c r="H143" i="13"/>
  <c r="I172" i="13"/>
  <c r="H172" i="13"/>
  <c r="G172" i="13"/>
  <c r="G110" i="13"/>
  <c r="I110" i="13"/>
  <c r="C23" i="13" s="1"/>
  <c r="H110" i="13"/>
  <c r="B23" i="13" s="1"/>
  <c r="BV3" i="7"/>
  <c r="BV22" i="7" s="1"/>
  <c r="U56" i="5"/>
  <c r="U48" i="5"/>
  <c r="AK22" i="5"/>
  <c r="AK65" i="5"/>
  <c r="U16" i="5"/>
  <c r="U32" i="5"/>
  <c r="AK58" i="5"/>
  <c r="AK72" i="5"/>
  <c r="X59" i="5"/>
  <c r="AM59" i="5" s="1"/>
  <c r="X73" i="5"/>
  <c r="AM73" i="5" s="1"/>
  <c r="X20" i="5"/>
  <c r="X36" i="5"/>
  <c r="X49" i="5"/>
  <c r="U61" i="5"/>
  <c r="W8" i="5" a="1"/>
  <c r="W8" i="5" s="1"/>
  <c r="AK8" i="5" s="1"/>
  <c r="Y70" i="5" a="1"/>
  <c r="Y70" i="5" s="1"/>
  <c r="U14" i="5"/>
  <c r="U30" i="5"/>
  <c r="X50" i="5"/>
  <c r="U69" i="5"/>
  <c r="Y17" i="5" a="1"/>
  <c r="Y17" i="5" s="1"/>
  <c r="Y33" i="5" a="1"/>
  <c r="Y33" i="5" s="1"/>
  <c r="Y46" i="5" a="1"/>
  <c r="Y46" i="5" s="1"/>
  <c r="Y61" i="5" a="1"/>
  <c r="Y61" i="5" s="1"/>
  <c r="U11" i="5"/>
  <c r="U27" i="5"/>
  <c r="X44" i="5"/>
  <c r="U66" i="5"/>
  <c r="X92" i="5"/>
  <c r="X106" i="5"/>
  <c r="U137" i="5"/>
  <c r="AK110" i="5"/>
  <c r="U94" i="5"/>
  <c r="AK124" i="5"/>
  <c r="U75" i="5"/>
  <c r="Y89" i="5" a="1"/>
  <c r="Y89" i="5" s="1"/>
  <c r="Y103" i="5" a="1"/>
  <c r="Y103" i="5" s="1"/>
  <c r="U117" i="5"/>
  <c r="X129" i="5"/>
  <c r="U79" i="5"/>
  <c r="X94" i="5"/>
  <c r="Y115" i="5" a="1"/>
  <c r="Y115" i="5" s="1"/>
  <c r="Y129" i="5" a="1"/>
  <c r="Y129" i="5" s="1"/>
  <c r="AM87" i="5"/>
  <c r="AK86" i="5"/>
  <c r="Y116" i="5" a="1"/>
  <c r="Y116" i="5" s="1"/>
  <c r="X130" i="5"/>
  <c r="AK82" i="5"/>
  <c r="U98" i="5"/>
  <c r="Y130" i="5" a="1"/>
  <c r="Y130" i="5" s="1"/>
  <c r="Y79" i="5" a="1"/>
  <c r="Y79" i="5" s="1"/>
  <c r="Y95" i="5" a="1"/>
  <c r="Y95" i="5" s="1"/>
  <c r="AK109" i="5"/>
  <c r="U133" i="5"/>
  <c r="AK143" i="5"/>
  <c r="U158" i="5"/>
  <c r="X184" i="5"/>
  <c r="X161" i="5"/>
  <c r="U174" i="5"/>
  <c r="U188" i="5"/>
  <c r="X144" i="5"/>
  <c r="AM144" i="5" s="1"/>
  <c r="U175" i="5"/>
  <c r="X193" i="5"/>
  <c r="AM193" i="5" s="1"/>
  <c r="AK148" i="5"/>
  <c r="Y166" i="5" a="1"/>
  <c r="Y166" i="5" s="1"/>
  <c r="Y182" i="5" a="1"/>
  <c r="Y182" i="5" s="1"/>
  <c r="X196" i="5"/>
  <c r="AM196" i="5" s="1"/>
  <c r="X149" i="5"/>
  <c r="AM149" i="5" s="1"/>
  <c r="U168" i="5"/>
  <c r="AK184" i="5"/>
  <c r="X138" i="5"/>
  <c r="U151" i="5"/>
  <c r="X171" i="5"/>
  <c r="AM171" i="5" s="1"/>
  <c r="X185" i="5"/>
  <c r="AM185" i="5" s="1"/>
  <c r="Y150" i="5" a="1"/>
  <c r="Y150" i="5" s="1"/>
  <c r="X168" i="5"/>
  <c r="W186" i="5" a="1"/>
  <c r="W186" i="5" s="1"/>
  <c r="AK186" i="5" s="1"/>
  <c r="X198" i="5"/>
  <c r="AM198" i="5" s="1"/>
  <c r="U153" i="5"/>
  <c r="X172" i="5"/>
  <c r="W192" i="5" a="1"/>
  <c r="W192" i="5" s="1"/>
  <c r="X208" i="5"/>
  <c r="U222" i="5"/>
  <c r="X225" i="5"/>
  <c r="X241" i="5"/>
  <c r="W202" i="5" a="1"/>
  <c r="W202" i="5" s="1"/>
  <c r="U242" i="5"/>
  <c r="X260" i="5"/>
  <c r="U220" i="5"/>
  <c r="W242" i="5" a="1"/>
  <c r="W242" i="5" s="1"/>
  <c r="U203" i="5"/>
  <c r="W223" i="5" a="1"/>
  <c r="W223" i="5" s="1"/>
  <c r="Y238" i="5" a="1"/>
  <c r="Y238" i="5" s="1"/>
  <c r="U253" i="5"/>
  <c r="W213" i="5" a="1"/>
  <c r="W213" i="5" s="1"/>
  <c r="X226" i="5"/>
  <c r="Y242" i="5" a="1"/>
  <c r="Y242" i="5" s="1"/>
  <c r="U208" i="5"/>
  <c r="X221" i="5"/>
  <c r="U233" i="5"/>
  <c r="Y252" i="5" a="1"/>
  <c r="Y252" i="5" s="1"/>
  <c r="X210" i="5"/>
  <c r="U225" i="5"/>
  <c r="U237" i="5"/>
  <c r="W253" i="5" a="1"/>
  <c r="W253" i="5" s="1"/>
  <c r="W262" i="5" a="1"/>
  <c r="W262" i="5" s="1"/>
  <c r="X262" i="5"/>
  <c r="X259" i="5"/>
  <c r="Y263" i="5" a="1"/>
  <c r="Y263" i="5" s="1"/>
  <c r="B19" i="12"/>
  <c r="B17" i="13"/>
  <c r="D17" i="13" s="1"/>
  <c r="B5" i="7"/>
  <c r="AL44" i="7" s="1"/>
  <c r="N3" i="7"/>
  <c r="I144" i="13"/>
  <c r="H144" i="13"/>
  <c r="G144" i="13"/>
  <c r="I113" i="13"/>
  <c r="H113" i="13"/>
  <c r="G113" i="13"/>
  <c r="G167" i="13"/>
  <c r="I167" i="13"/>
  <c r="H167" i="13"/>
  <c r="CB3" i="7"/>
  <c r="I111" i="13"/>
  <c r="H111" i="13"/>
  <c r="G111" i="13"/>
  <c r="AA3" i="7"/>
  <c r="H103" i="13"/>
  <c r="I103" i="13"/>
  <c r="G103" i="13"/>
  <c r="C14" i="7"/>
  <c r="V12" i="14"/>
  <c r="A366" i="21" a="1"/>
  <c r="A366" i="21" s="1"/>
  <c r="A281" i="21" a="1"/>
  <c r="A281" i="21" s="1"/>
  <c r="D219" i="21" a="1"/>
  <c r="D219" i="21" s="1"/>
  <c r="D237" i="21" a="1"/>
  <c r="D237" i="21" s="1"/>
  <c r="D255" i="21" a="1"/>
  <c r="D255" i="21" s="1"/>
  <c r="D119" i="21" a="1"/>
  <c r="D119" i="21" s="1"/>
  <c r="D101" i="21" a="1"/>
  <c r="D101" i="21" s="1"/>
  <c r="D83" i="21" a="1"/>
  <c r="D83" i="21" s="1"/>
  <c r="J138" i="11" a="1"/>
  <c r="J138" i="11" s="1"/>
  <c r="J35" i="11" a="1"/>
  <c r="J35" i="11" s="1"/>
  <c r="ZM6" i="22" s="1"/>
  <c r="B95" i="21"/>
  <c r="B96" i="21"/>
  <c r="B88" i="21"/>
  <c r="B92" i="21"/>
  <c r="B98" i="21"/>
  <c r="B89" i="21"/>
  <c r="B97" i="21"/>
  <c r="B94" i="21"/>
  <c r="B90" i="21"/>
  <c r="B85" i="21"/>
  <c r="B93" i="21"/>
  <c r="B86" i="21"/>
  <c r="B91" i="21"/>
  <c r="B87" i="21"/>
  <c r="B84" i="21"/>
  <c r="C97" i="21"/>
  <c r="C91" i="21"/>
  <c r="C95" i="21"/>
  <c r="C94" i="21"/>
  <c r="C90" i="21"/>
  <c r="C85" i="21"/>
  <c r="C93" i="21"/>
  <c r="C86" i="21"/>
  <c r="C96" i="21"/>
  <c r="C87" i="21"/>
  <c r="C92" i="21"/>
  <c r="C88" i="21"/>
  <c r="C84" i="21"/>
  <c r="C98" i="21"/>
  <c r="C89" i="21"/>
  <c r="C115" i="21"/>
  <c r="C107" i="21"/>
  <c r="C110" i="21"/>
  <c r="C113" i="21"/>
  <c r="C105" i="21"/>
  <c r="C114" i="21"/>
  <c r="C103" i="21"/>
  <c r="C102" i="21"/>
  <c r="C112" i="21"/>
  <c r="C111" i="21"/>
  <c r="C108" i="21"/>
  <c r="C104" i="21"/>
  <c r="C109" i="21"/>
  <c r="C116" i="21"/>
  <c r="C106" i="21"/>
  <c r="B234" i="21"/>
  <c r="B226" i="21"/>
  <c r="B229" i="21"/>
  <c r="B232" i="21"/>
  <c r="B230" i="21"/>
  <c r="B231" i="21"/>
  <c r="B225" i="21"/>
  <c r="B222" i="21"/>
  <c r="B233" i="21"/>
  <c r="B227" i="21"/>
  <c r="B228" i="21"/>
  <c r="B220" i="21"/>
  <c r="B223" i="21"/>
  <c r="B224" i="21"/>
  <c r="B249" i="21"/>
  <c r="B252" i="21"/>
  <c r="B247" i="21"/>
  <c r="B251" i="21"/>
  <c r="B250" i="21"/>
  <c r="B241" i="21"/>
  <c r="B244" i="21"/>
  <c r="B248" i="21"/>
  <c r="B239" i="21"/>
  <c r="B242" i="21"/>
  <c r="B245" i="21"/>
  <c r="B240" i="21"/>
  <c r="B238" i="21"/>
  <c r="B243" i="21"/>
  <c r="B246" i="21"/>
  <c r="C249" i="21"/>
  <c r="C252" i="21"/>
  <c r="C247" i="21"/>
  <c r="C250" i="21"/>
  <c r="C244" i="21"/>
  <c r="C248" i="21"/>
  <c r="C239" i="21"/>
  <c r="C242" i="21"/>
  <c r="C251" i="21"/>
  <c r="C245" i="21"/>
  <c r="C240" i="21"/>
  <c r="C243" i="21"/>
  <c r="C246" i="21"/>
  <c r="C238" i="21"/>
  <c r="C241" i="21"/>
  <c r="C229" i="21"/>
  <c r="C232" i="21"/>
  <c r="C224" i="21"/>
  <c r="C233" i="21"/>
  <c r="C225" i="21"/>
  <c r="C222" i="21"/>
  <c r="C227" i="21"/>
  <c r="C230" i="21"/>
  <c r="C228" i="21"/>
  <c r="C226" i="21"/>
  <c r="C220" i="21"/>
  <c r="C223" i="21"/>
  <c r="C221" i="21"/>
  <c r="C234" i="21"/>
  <c r="C231" i="21"/>
  <c r="I8" i="13"/>
  <c r="A152" i="21"/>
  <c r="A16" i="21"/>
  <c r="E9" i="7"/>
  <c r="B112" i="21"/>
  <c r="B104" i="21"/>
  <c r="B115" i="21"/>
  <c r="B107" i="21"/>
  <c r="B110" i="21"/>
  <c r="B102" i="21"/>
  <c r="B116" i="21"/>
  <c r="B114" i="21"/>
  <c r="B113" i="21"/>
  <c r="B108" i="21"/>
  <c r="B111" i="21"/>
  <c r="B106" i="21"/>
  <c r="B105" i="21"/>
  <c r="B103" i="21"/>
  <c r="B109" i="21"/>
  <c r="X14" i="14" l="1"/>
  <c r="K75" i="8" s="1"/>
  <c r="AL30" i="7"/>
  <c r="AL24" i="7"/>
  <c r="AL55" i="7"/>
  <c r="AL17" i="7"/>
  <c r="AL23" i="7"/>
  <c r="AL42" i="7"/>
  <c r="AL50" i="7"/>
  <c r="AL28" i="7"/>
  <c r="T14" i="14"/>
  <c r="K73" i="8" s="1"/>
  <c r="P79" i="8"/>
  <c r="AL13" i="7"/>
  <c r="AL14" i="7"/>
  <c r="AL6" i="7"/>
  <c r="I79" i="8"/>
  <c r="CZ34" i="24"/>
  <c r="CZ80" i="24"/>
  <c r="CZ25" i="24"/>
  <c r="CZ60" i="24"/>
  <c r="CZ46" i="24"/>
  <c r="CZ19" i="24"/>
  <c r="CZ30" i="24"/>
  <c r="CZ82" i="24"/>
  <c r="CZ87" i="24"/>
  <c r="CZ50" i="24"/>
  <c r="CZ37" i="24"/>
  <c r="CZ65" i="24"/>
  <c r="CZ18" i="24"/>
  <c r="CZ67" i="24"/>
  <c r="CZ48" i="24"/>
  <c r="CZ70" i="24"/>
  <c r="CZ54" i="24"/>
  <c r="CZ71" i="24"/>
  <c r="CZ69" i="24"/>
  <c r="CZ32" i="24"/>
  <c r="CZ29" i="24"/>
  <c r="CZ52" i="24"/>
  <c r="CZ53" i="24"/>
  <c r="CZ73" i="24"/>
  <c r="CZ40" i="24"/>
  <c r="CZ81" i="24"/>
  <c r="CZ84" i="24"/>
  <c r="CZ42" i="24"/>
  <c r="CZ76" i="24"/>
  <c r="CZ55" i="24"/>
  <c r="CZ66" i="24"/>
  <c r="CZ57" i="24"/>
  <c r="CZ74" i="24"/>
  <c r="CZ44" i="24"/>
  <c r="CZ58" i="24"/>
  <c r="CZ24" i="24"/>
  <c r="CZ59" i="24"/>
  <c r="CZ49" i="24"/>
  <c r="CZ88" i="24"/>
  <c r="CZ21" i="24"/>
  <c r="CZ41" i="24"/>
  <c r="CZ27" i="24"/>
  <c r="CZ79" i="24"/>
  <c r="CZ72" i="24"/>
  <c r="CZ56" i="24"/>
  <c r="CZ51" i="24"/>
  <c r="CZ31" i="24"/>
  <c r="CZ75" i="24"/>
  <c r="CZ22" i="24"/>
  <c r="CZ28" i="24"/>
  <c r="CZ36" i="24"/>
  <c r="CZ85" i="24"/>
  <c r="CZ33" i="24"/>
  <c r="CZ39" i="24"/>
  <c r="CZ63" i="24"/>
  <c r="CZ15" i="24"/>
  <c r="CZ64" i="24"/>
  <c r="CZ61" i="24"/>
  <c r="CZ47" i="24"/>
  <c r="CZ77" i="24"/>
  <c r="CZ20" i="24"/>
  <c r="CZ38" i="24"/>
  <c r="CZ23" i="24"/>
  <c r="CZ16" i="24"/>
  <c r="CZ26" i="24"/>
  <c r="CZ35" i="24"/>
  <c r="CZ45" i="24"/>
  <c r="CZ62" i="24"/>
  <c r="CZ17" i="24"/>
  <c r="CZ78" i="24"/>
  <c r="CZ83" i="24"/>
  <c r="CZ43" i="24"/>
  <c r="CZ86" i="24"/>
  <c r="CZ68" i="24"/>
  <c r="DR2" i="25"/>
  <c r="DP2" i="25"/>
  <c r="DQ2" i="25"/>
  <c r="DO2" i="25"/>
  <c r="DX2" i="25"/>
  <c r="N16" i="7"/>
  <c r="L52" i="7"/>
  <c r="C6" i="7"/>
  <c r="B5" i="13"/>
  <c r="D5" i="13" s="1"/>
  <c r="K79" i="8"/>
  <c r="AB27" i="5"/>
  <c r="AM33" i="5"/>
  <c r="E79" i="8"/>
  <c r="AE6" i="5"/>
  <c r="AK132" i="5"/>
  <c r="BP41" i="7"/>
  <c r="AK80" i="5"/>
  <c r="AD6" i="5"/>
  <c r="AC6" i="5"/>
  <c r="AG6" i="5"/>
  <c r="AF6" i="5"/>
  <c r="AI6" i="5" s="1"/>
  <c r="AJ6" i="5" s="1"/>
  <c r="AB6" i="5"/>
  <c r="AM81" i="5"/>
  <c r="AL53" i="7"/>
  <c r="AL48" i="7"/>
  <c r="AL39" i="7"/>
  <c r="AL31" i="7"/>
  <c r="AL47" i="7"/>
  <c r="AL26" i="7"/>
  <c r="AJ52" i="7"/>
  <c r="CH11" i="7"/>
  <c r="AL46" i="7"/>
  <c r="AL10" i="7"/>
  <c r="AL25" i="7"/>
  <c r="AL22" i="7"/>
  <c r="AL40" i="7"/>
  <c r="AL43" i="7"/>
  <c r="CL24" i="7"/>
  <c r="BB19" i="7"/>
  <c r="AL9" i="7"/>
  <c r="AL18" i="7"/>
  <c r="AL20" i="7"/>
  <c r="AL38" i="7"/>
  <c r="AL56" i="7"/>
  <c r="AL35" i="7"/>
  <c r="BZ52" i="7"/>
  <c r="AM71" i="5"/>
  <c r="AF47" i="7"/>
  <c r="CN41" i="7"/>
  <c r="AL33" i="7"/>
  <c r="AL15" i="7"/>
  <c r="AL36" i="7"/>
  <c r="AL54" i="7"/>
  <c r="AL37" i="7"/>
  <c r="AL29" i="7"/>
  <c r="AR46" i="7"/>
  <c r="BD14" i="7"/>
  <c r="AL21" i="7"/>
  <c r="AL11" i="7"/>
  <c r="AL34" i="7"/>
  <c r="AL52" i="7"/>
  <c r="AL27" i="7"/>
  <c r="AL19" i="7"/>
  <c r="AL51" i="7"/>
  <c r="AP7" i="7"/>
  <c r="AM133" i="5"/>
  <c r="X35" i="7"/>
  <c r="L25" i="7"/>
  <c r="AX32" i="7"/>
  <c r="AF33" i="7"/>
  <c r="BN8" i="7"/>
  <c r="AL45" i="7"/>
  <c r="AL32" i="7"/>
  <c r="AL8" i="7"/>
  <c r="AL5" i="7"/>
  <c r="AL7" i="7"/>
  <c r="AL49" i="7"/>
  <c r="BJ19" i="7"/>
  <c r="AD41" i="7"/>
  <c r="AR16" i="7"/>
  <c r="AX50" i="7"/>
  <c r="AZ50" i="7" s="1"/>
  <c r="BJ8" i="7"/>
  <c r="F13" i="7"/>
  <c r="BJ12" i="7"/>
  <c r="BJ20" i="7"/>
  <c r="F79" i="8"/>
  <c r="BJ29" i="7"/>
  <c r="BJ41" i="7"/>
  <c r="BJ49" i="7"/>
  <c r="AR19" i="7"/>
  <c r="AR21" i="7"/>
  <c r="AR17" i="7"/>
  <c r="CH24" i="7"/>
  <c r="AR39" i="7"/>
  <c r="G79" i="8"/>
  <c r="H79" i="8"/>
  <c r="W5" i="14"/>
  <c r="CH7" i="7"/>
  <c r="CH30" i="7"/>
  <c r="CH8" i="7"/>
  <c r="CH9" i="7"/>
  <c r="CH45" i="7"/>
  <c r="N79" i="8"/>
  <c r="CH42" i="7"/>
  <c r="AM26" i="5"/>
  <c r="AX36" i="7"/>
  <c r="AM256" i="5"/>
  <c r="AX43" i="7"/>
  <c r="AX22" i="7"/>
  <c r="AX17" i="7"/>
  <c r="AX44" i="7"/>
  <c r="AR10" i="7"/>
  <c r="AR44" i="7"/>
  <c r="AR26" i="7"/>
  <c r="AR33" i="7"/>
  <c r="AR7" i="7"/>
  <c r="AR27" i="7"/>
  <c r="AR36" i="7"/>
  <c r="AR25" i="7"/>
  <c r="AR53" i="7"/>
  <c r="AR52" i="7"/>
  <c r="AR8" i="7"/>
  <c r="AR11" i="7"/>
  <c r="AR29" i="7"/>
  <c r="AR22" i="7"/>
  <c r="AR40" i="7"/>
  <c r="AR5" i="7"/>
  <c r="AR6" i="7"/>
  <c r="AR50" i="7"/>
  <c r="AR23" i="7"/>
  <c r="AR43" i="7"/>
  <c r="AR9" i="7"/>
  <c r="AR13" i="7"/>
  <c r="AR37" i="7"/>
  <c r="AR42" i="7"/>
  <c r="AR20" i="7"/>
  <c r="AR35" i="7"/>
  <c r="AR18" i="7"/>
  <c r="AR49" i="7"/>
  <c r="AR55" i="7"/>
  <c r="AR31" i="7"/>
  <c r="AR56" i="7"/>
  <c r="AR28" i="7"/>
  <c r="AR51" i="7"/>
  <c r="AR32" i="7"/>
  <c r="AR45" i="7"/>
  <c r="AR41" i="7"/>
  <c r="AR15" i="7"/>
  <c r="AR38" i="7"/>
  <c r="AR14" i="7"/>
  <c r="AR30" i="7"/>
  <c r="AR47" i="7"/>
  <c r="AR12" i="7"/>
  <c r="AR34" i="7"/>
  <c r="AR54" i="7"/>
  <c r="AR24" i="7"/>
  <c r="AR48" i="7"/>
  <c r="BD49" i="7"/>
  <c r="AF56" i="7"/>
  <c r="BD54" i="7"/>
  <c r="AF41" i="7"/>
  <c r="BD40" i="7"/>
  <c r="AF19" i="7"/>
  <c r="BD30" i="7"/>
  <c r="AF42" i="7"/>
  <c r="AF15" i="7"/>
  <c r="AF36" i="7"/>
  <c r="L79" i="8"/>
  <c r="AM251" i="5"/>
  <c r="D79" i="8"/>
  <c r="AM101" i="5"/>
  <c r="AC27" i="5"/>
  <c r="AF11" i="7"/>
  <c r="AF22" i="7"/>
  <c r="AF37" i="7"/>
  <c r="AF10" i="7"/>
  <c r="AF44" i="7"/>
  <c r="AF5" i="7"/>
  <c r="AF27" i="5"/>
  <c r="AI27" i="5" s="1"/>
  <c r="AJ27" i="5" s="1"/>
  <c r="AF49" i="7"/>
  <c r="AF21" i="7"/>
  <c r="AF48" i="7"/>
  <c r="AF17" i="7"/>
  <c r="AF29" i="7"/>
  <c r="AF50" i="7"/>
  <c r="AF31" i="7"/>
  <c r="AF55" i="7"/>
  <c r="AF35" i="7"/>
  <c r="AF9" i="7"/>
  <c r="AF27" i="7"/>
  <c r="AF40" i="7"/>
  <c r="AF16" i="7"/>
  <c r="AK250" i="5"/>
  <c r="AM27" i="5"/>
  <c r="AF20" i="7"/>
  <c r="AF54" i="7"/>
  <c r="AF14" i="7"/>
  <c r="AF28" i="7"/>
  <c r="AF39" i="7"/>
  <c r="AF30" i="7"/>
  <c r="AG27" i="5"/>
  <c r="AH27" i="5" s="1"/>
  <c r="AF34" i="7"/>
  <c r="AF7" i="7"/>
  <c r="AF8" i="7"/>
  <c r="AF25" i="7"/>
  <c r="AF12" i="7"/>
  <c r="AF32" i="7"/>
  <c r="AD27" i="5"/>
  <c r="AF51" i="7"/>
  <c r="AF46" i="7"/>
  <c r="AF6" i="7"/>
  <c r="AF24" i="7"/>
  <c r="AF38" i="7"/>
  <c r="AF13" i="7"/>
  <c r="AF45" i="7"/>
  <c r="AF26" i="7"/>
  <c r="AF52" i="7"/>
  <c r="AF18" i="7"/>
  <c r="AF23" i="7"/>
  <c r="AF53" i="7"/>
  <c r="AF43" i="7"/>
  <c r="AM136" i="5"/>
  <c r="AK11" i="5"/>
  <c r="AK10" i="5"/>
  <c r="CH51" i="7"/>
  <c r="CH46" i="7"/>
  <c r="CH37" i="7"/>
  <c r="CH29" i="7"/>
  <c r="CH22" i="7"/>
  <c r="CH40" i="7"/>
  <c r="H101" i="13"/>
  <c r="CH28" i="7"/>
  <c r="CH6" i="7"/>
  <c r="CH17" i="7"/>
  <c r="CH20" i="7"/>
  <c r="CH38" i="7"/>
  <c r="CH56" i="7"/>
  <c r="CH44" i="7"/>
  <c r="CH21" i="7"/>
  <c r="CH15" i="7"/>
  <c r="CH36" i="7"/>
  <c r="CH54" i="7"/>
  <c r="CH18" i="7"/>
  <c r="CH13" i="7"/>
  <c r="CH33" i="7"/>
  <c r="CH34" i="7"/>
  <c r="CH52" i="7"/>
  <c r="CH10" i="7"/>
  <c r="CH5" i="7"/>
  <c r="CH39" i="7"/>
  <c r="CH55" i="7"/>
  <c r="CH50" i="7"/>
  <c r="CH41" i="7"/>
  <c r="CH43" i="7"/>
  <c r="CH35" i="7"/>
  <c r="CH25" i="7"/>
  <c r="CH16" i="7"/>
  <c r="CH32" i="7"/>
  <c r="CH31" i="7"/>
  <c r="CH27" i="7"/>
  <c r="CH19" i="7"/>
  <c r="CH49" i="7"/>
  <c r="CH23" i="7"/>
  <c r="CH53" i="7"/>
  <c r="CH48" i="7"/>
  <c r="CH14" i="7"/>
  <c r="CH12" i="7"/>
  <c r="CH47" i="7"/>
  <c r="CH26" i="7"/>
  <c r="BB18" i="7"/>
  <c r="BJ25" i="7"/>
  <c r="BJ47" i="7"/>
  <c r="BJ26" i="7"/>
  <c r="BJ6" i="7"/>
  <c r="BJ9" i="7"/>
  <c r="BJ15" i="7"/>
  <c r="BJ36" i="7"/>
  <c r="BD31" i="7"/>
  <c r="BD11" i="7"/>
  <c r="BD42" i="7"/>
  <c r="BD16" i="7"/>
  <c r="BD15" i="7"/>
  <c r="BD45" i="7"/>
  <c r="BD22" i="7"/>
  <c r="AX20" i="7"/>
  <c r="AX48" i="7"/>
  <c r="AX25" i="7"/>
  <c r="AX18" i="7"/>
  <c r="AX13" i="7"/>
  <c r="AX11" i="7"/>
  <c r="BJ35" i="7"/>
  <c r="BJ24" i="7"/>
  <c r="BJ42" i="7"/>
  <c r="BJ43" i="7"/>
  <c r="BJ55" i="7"/>
  <c r="BJ34" i="7"/>
  <c r="BJ52" i="7"/>
  <c r="BD50" i="7"/>
  <c r="BD9" i="7"/>
  <c r="BD27" i="7"/>
  <c r="BD5" i="7"/>
  <c r="BD34" i="7"/>
  <c r="BD48" i="7"/>
  <c r="BD7" i="7"/>
  <c r="AX28" i="7"/>
  <c r="AX46" i="7"/>
  <c r="AX23" i="7"/>
  <c r="AX41" i="7"/>
  <c r="AX15" i="7"/>
  <c r="AX56" i="7"/>
  <c r="AX33" i="7"/>
  <c r="BJ22" i="7"/>
  <c r="BJ40" i="7"/>
  <c r="BJ13" i="7"/>
  <c r="BJ39" i="7"/>
  <c r="BJ32" i="7"/>
  <c r="BJ50" i="7"/>
  <c r="BD56" i="7"/>
  <c r="BD51" i="7"/>
  <c r="BD53" i="7"/>
  <c r="BD28" i="7"/>
  <c r="BD13" i="7"/>
  <c r="BD36" i="7"/>
  <c r="BD8" i="7"/>
  <c r="AX9" i="7"/>
  <c r="AX21" i="7"/>
  <c r="AX39" i="7"/>
  <c r="AX10" i="7"/>
  <c r="AX34" i="7"/>
  <c r="AX31" i="7"/>
  <c r="AX49" i="7"/>
  <c r="AK136" i="5"/>
  <c r="BJ38" i="7"/>
  <c r="BJ56" i="7"/>
  <c r="BJ27" i="7"/>
  <c r="BJ53" i="7"/>
  <c r="BJ48" i="7"/>
  <c r="BJ16" i="7"/>
  <c r="BD26" i="7"/>
  <c r="BD33" i="7"/>
  <c r="BD12" i="7"/>
  <c r="BD25" i="7"/>
  <c r="BD44" i="7"/>
  <c r="BD6" i="7"/>
  <c r="AX30" i="7"/>
  <c r="AX37" i="7"/>
  <c r="AX55" i="7"/>
  <c r="AX40" i="7"/>
  <c r="AX54" i="7"/>
  <c r="AX47" i="7"/>
  <c r="BJ54" i="7"/>
  <c r="BJ31" i="7"/>
  <c r="BJ23" i="7"/>
  <c r="BJ30" i="7"/>
  <c r="BJ10" i="7"/>
  <c r="BJ17" i="7"/>
  <c r="BD23" i="7"/>
  <c r="BD47" i="7"/>
  <c r="BD52" i="7"/>
  <c r="BD19" i="7"/>
  <c r="BD41" i="7"/>
  <c r="BD20" i="7"/>
  <c r="AX19" i="7"/>
  <c r="AX53" i="7"/>
  <c r="AX14" i="7"/>
  <c r="AX16" i="7"/>
  <c r="AX29" i="7"/>
  <c r="AX42" i="7"/>
  <c r="AX8" i="7"/>
  <c r="AK28" i="5"/>
  <c r="AL27" i="5" s="1"/>
  <c r="BJ21" i="7"/>
  <c r="BJ14" i="7"/>
  <c r="BJ51" i="7"/>
  <c r="BJ46" i="7"/>
  <c r="BJ5" i="7"/>
  <c r="BL5" i="7" s="1"/>
  <c r="BJ18" i="7"/>
  <c r="BD39" i="7"/>
  <c r="BD18" i="7"/>
  <c r="BD55" i="7"/>
  <c r="BD10" i="7"/>
  <c r="BD21" i="7"/>
  <c r="BD37" i="7"/>
  <c r="AX35" i="7"/>
  <c r="AX5" i="7"/>
  <c r="AX24" i="7"/>
  <c r="AX52" i="7"/>
  <c r="AX45" i="7"/>
  <c r="AX26" i="7"/>
  <c r="AM28" i="5"/>
  <c r="BJ37" i="7"/>
  <c r="BJ45" i="7"/>
  <c r="BJ7" i="7"/>
  <c r="BJ28" i="7"/>
  <c r="BJ33" i="7"/>
  <c r="BJ11" i="7"/>
  <c r="BD38" i="7"/>
  <c r="BD32" i="7"/>
  <c r="BD17" i="7"/>
  <c r="BD24" i="7"/>
  <c r="BD29" i="7"/>
  <c r="BD35" i="7"/>
  <c r="BD43" i="7"/>
  <c r="AX51" i="7"/>
  <c r="AX6" i="7"/>
  <c r="AX12" i="7"/>
  <c r="AX27" i="7"/>
  <c r="AX7" i="7"/>
  <c r="AX38" i="7"/>
  <c r="V18" i="14"/>
  <c r="O79" i="8" s="1"/>
  <c r="X18" i="14"/>
  <c r="O75" i="8" s="1"/>
  <c r="AP30" i="7"/>
  <c r="AP6" i="7"/>
  <c r="AP39" i="7"/>
  <c r="AD47" i="7"/>
  <c r="AD44" i="7"/>
  <c r="AG11" i="7"/>
  <c r="AP37" i="7"/>
  <c r="AP40" i="7"/>
  <c r="AP22" i="7"/>
  <c r="AD30" i="7"/>
  <c r="AP43" i="7"/>
  <c r="AD48" i="7"/>
  <c r="AP41" i="7"/>
  <c r="AP53" i="7"/>
  <c r="AM64" i="5"/>
  <c r="AM10" i="5"/>
  <c r="V5" i="14"/>
  <c r="T5" i="14"/>
  <c r="B73" i="8" s="1"/>
  <c r="X5" i="14"/>
  <c r="B75" i="8" s="1"/>
  <c r="CF35" i="7"/>
  <c r="F2" i="20"/>
  <c r="A9" i="19" s="1"/>
  <c r="B3" i="20"/>
  <c r="B4" i="20" s="1"/>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AV17" i="7"/>
  <c r="AJ53" i="7"/>
  <c r="X46" i="7"/>
  <c r="BT31" i="7"/>
  <c r="X9" i="7"/>
  <c r="AV20" i="7"/>
  <c r="L39" i="7"/>
  <c r="X17" i="7"/>
  <c r="X25" i="7"/>
  <c r="BN31" i="7"/>
  <c r="X44" i="7"/>
  <c r="BN20" i="7"/>
  <c r="BH41" i="7"/>
  <c r="C262" i="21"/>
  <c r="AP8" i="7"/>
  <c r="AP44" i="7"/>
  <c r="AD46" i="7"/>
  <c r="X29" i="7"/>
  <c r="X6" i="7"/>
  <c r="C264" i="21"/>
  <c r="C265" i="21"/>
  <c r="BH35" i="7"/>
  <c r="BB49" i="7"/>
  <c r="CF10" i="7"/>
  <c r="AP15" i="7"/>
  <c r="AP14" i="7"/>
  <c r="AP29" i="7"/>
  <c r="X24" i="7"/>
  <c r="X28" i="7"/>
  <c r="CG55" i="7"/>
  <c r="CF7" i="7"/>
  <c r="AJ55" i="7"/>
  <c r="AN55" i="7" s="1"/>
  <c r="AJ26" i="7"/>
  <c r="AP23" i="7"/>
  <c r="AT23" i="7" s="1"/>
  <c r="AP27" i="7"/>
  <c r="AS32" i="7"/>
  <c r="AP13" i="7"/>
  <c r="X51" i="7"/>
  <c r="X39" i="7"/>
  <c r="BB37" i="7"/>
  <c r="X15" i="7"/>
  <c r="X42" i="7"/>
  <c r="BZ15" i="7"/>
  <c r="AP21" i="7"/>
  <c r="AP55" i="7"/>
  <c r="AP20" i="7"/>
  <c r="AP36" i="7"/>
  <c r="AP24" i="7"/>
  <c r="X21" i="7"/>
  <c r="X41" i="7"/>
  <c r="AM153" i="5"/>
  <c r="AL22" i="5"/>
  <c r="AV46" i="7"/>
  <c r="AV36" i="7"/>
  <c r="AV8" i="7"/>
  <c r="CF20" i="7"/>
  <c r="CF51" i="7"/>
  <c r="CJ51" i="7" s="1"/>
  <c r="CF44" i="7"/>
  <c r="AV19" i="7"/>
  <c r="AV51" i="7"/>
  <c r="AJ28" i="7"/>
  <c r="AN28" i="7" s="1"/>
  <c r="AV34" i="7"/>
  <c r="AV7" i="7"/>
  <c r="AJ15" i="7"/>
  <c r="BN19" i="7"/>
  <c r="CF43" i="7"/>
  <c r="CF9" i="7"/>
  <c r="AV41" i="7"/>
  <c r="AV13" i="7"/>
  <c r="AJ45" i="7"/>
  <c r="L22" i="7"/>
  <c r="BN53" i="7"/>
  <c r="CF8" i="7"/>
  <c r="AV40" i="7"/>
  <c r="BZ18" i="7"/>
  <c r="BH9" i="7"/>
  <c r="CF31" i="7"/>
  <c r="AV44" i="7"/>
  <c r="AV21" i="7"/>
  <c r="AJ47" i="7"/>
  <c r="AJ21" i="7"/>
  <c r="BZ49" i="7"/>
  <c r="AV52" i="7"/>
  <c r="CL55" i="7"/>
  <c r="X22" i="7"/>
  <c r="X30" i="7"/>
  <c r="X12" i="7"/>
  <c r="BN52" i="7"/>
  <c r="AV22" i="7"/>
  <c r="AV45" i="7"/>
  <c r="AV37" i="7"/>
  <c r="AV33" i="7"/>
  <c r="AV29" i="7"/>
  <c r="AV28" i="7"/>
  <c r="AJ42" i="7"/>
  <c r="AN42" i="7" s="1"/>
  <c r="BZ29" i="7"/>
  <c r="AQ23" i="7"/>
  <c r="BN49" i="7"/>
  <c r="BN7" i="7"/>
  <c r="C267" i="21"/>
  <c r="CF29" i="7"/>
  <c r="CF25" i="7"/>
  <c r="CF40" i="7"/>
  <c r="CF12" i="7"/>
  <c r="AV11" i="7"/>
  <c r="AV39" i="7"/>
  <c r="AV49" i="7"/>
  <c r="AZ49" i="7" s="1"/>
  <c r="AV35" i="7"/>
  <c r="AJ13" i="7"/>
  <c r="AN13" i="7" s="1"/>
  <c r="AJ9" i="7"/>
  <c r="AJ18" i="7"/>
  <c r="BZ39" i="7"/>
  <c r="AP46" i="7"/>
  <c r="AP9" i="7"/>
  <c r="AP25" i="7"/>
  <c r="AP12" i="7"/>
  <c r="AP47" i="7"/>
  <c r="AD36" i="7"/>
  <c r="X14" i="7"/>
  <c r="X33" i="7"/>
  <c r="L31" i="7"/>
  <c r="BN42" i="7"/>
  <c r="BH48" i="7"/>
  <c r="AV5" i="7"/>
  <c r="AV54" i="7"/>
  <c r="AZ54" i="7" s="1"/>
  <c r="AV31" i="7"/>
  <c r="AJ51" i="7"/>
  <c r="X26" i="7"/>
  <c r="X52" i="7"/>
  <c r="BN37" i="7"/>
  <c r="BH13" i="7"/>
  <c r="BH25" i="7"/>
  <c r="BH39" i="7"/>
  <c r="BB20" i="7"/>
  <c r="BB7" i="7"/>
  <c r="BB40" i="7"/>
  <c r="BB44" i="7"/>
  <c r="CF53" i="7"/>
  <c r="CF46" i="7"/>
  <c r="CF42" i="7"/>
  <c r="CF49" i="7"/>
  <c r="CF13" i="7"/>
  <c r="AV24" i="7"/>
  <c r="AJ32" i="7"/>
  <c r="AP32" i="7"/>
  <c r="AT32" i="7" s="1"/>
  <c r="AP48" i="7"/>
  <c r="AP50" i="7"/>
  <c r="AP38" i="7"/>
  <c r="AP56" i="7"/>
  <c r="AP35" i="7"/>
  <c r="BT13" i="7"/>
  <c r="X19" i="7"/>
  <c r="X50" i="7"/>
  <c r="X48" i="7"/>
  <c r="L47" i="7"/>
  <c r="BN56" i="7"/>
  <c r="BN25" i="7"/>
  <c r="CL40" i="7"/>
  <c r="BB52" i="7"/>
  <c r="BB56" i="7"/>
  <c r="L38" i="7"/>
  <c r="CL45" i="7"/>
  <c r="BB15" i="7"/>
  <c r="CF18" i="7"/>
  <c r="AV10" i="7"/>
  <c r="AV47" i="7"/>
  <c r="AZ47" i="7" s="1"/>
  <c r="AV32" i="7"/>
  <c r="L33" i="7"/>
  <c r="CL31" i="7"/>
  <c r="BB50" i="7"/>
  <c r="BF50" i="7" s="1"/>
  <c r="BB9" i="7"/>
  <c r="BB35" i="7"/>
  <c r="CF6" i="7"/>
  <c r="CF39" i="7"/>
  <c r="AV30" i="7"/>
  <c r="AV38" i="7"/>
  <c r="AV15" i="7"/>
  <c r="AV9" i="7"/>
  <c r="AV55" i="7"/>
  <c r="AJ10" i="7"/>
  <c r="AJ30" i="7"/>
  <c r="AN30" i="7" s="1"/>
  <c r="AJ54" i="7"/>
  <c r="AJ38" i="7"/>
  <c r="BT55" i="7"/>
  <c r="CL9" i="7"/>
  <c r="BH44" i="7"/>
  <c r="BL44" i="7" s="1"/>
  <c r="BH47" i="7"/>
  <c r="BH7" i="7"/>
  <c r="BH34" i="7"/>
  <c r="BB45" i="7"/>
  <c r="BB48" i="7"/>
  <c r="CF30" i="7"/>
  <c r="CF36" i="7"/>
  <c r="CF28" i="7"/>
  <c r="CF37" i="7"/>
  <c r="AJ7" i="7"/>
  <c r="AJ50" i="7"/>
  <c r="AN50" i="7" s="1"/>
  <c r="AP52" i="7"/>
  <c r="AP49" i="7"/>
  <c r="AD32" i="7"/>
  <c r="AD24" i="7"/>
  <c r="L43" i="7"/>
  <c r="BB10" i="7"/>
  <c r="BB30" i="7"/>
  <c r="CF19" i="7"/>
  <c r="AJ22" i="7"/>
  <c r="AK24" i="7"/>
  <c r="AJ56" i="7"/>
  <c r="AJ33" i="7"/>
  <c r="BZ38" i="7"/>
  <c r="BZ25" i="7"/>
  <c r="BZ28" i="7"/>
  <c r="BZ17" i="7"/>
  <c r="BZ21" i="7"/>
  <c r="BZ20" i="7"/>
  <c r="BT43" i="7"/>
  <c r="BT53" i="7"/>
  <c r="BT27" i="7"/>
  <c r="BT46" i="7"/>
  <c r="BT22" i="7"/>
  <c r="AD53" i="7"/>
  <c r="AD55" i="7"/>
  <c r="AD31" i="7"/>
  <c r="AD51" i="7"/>
  <c r="X16" i="7"/>
  <c r="L51" i="7"/>
  <c r="L45" i="7"/>
  <c r="CL48" i="7"/>
  <c r="CL29" i="7"/>
  <c r="CL32" i="7"/>
  <c r="CF50" i="7"/>
  <c r="CF16" i="7"/>
  <c r="CF17" i="7"/>
  <c r="CF5" i="7"/>
  <c r="AJ48" i="7"/>
  <c r="AJ39" i="7"/>
  <c r="BZ54" i="7"/>
  <c r="BZ12" i="7"/>
  <c r="BZ44" i="7"/>
  <c r="BZ45" i="7"/>
  <c r="BZ13" i="7"/>
  <c r="BZ36" i="7"/>
  <c r="BT48" i="7"/>
  <c r="BT30" i="7"/>
  <c r="BT18" i="7"/>
  <c r="AD28" i="7"/>
  <c r="C268" i="21"/>
  <c r="BZ43" i="7"/>
  <c r="BZ9" i="7"/>
  <c r="BZ26" i="7"/>
  <c r="BZ23" i="7"/>
  <c r="BZ10" i="7"/>
  <c r="BZ34" i="7"/>
  <c r="BT14" i="7"/>
  <c r="BN35" i="7"/>
  <c r="BN27" i="7"/>
  <c r="CL25" i="7"/>
  <c r="CL47" i="7"/>
  <c r="CF54" i="7"/>
  <c r="CF41" i="7"/>
  <c r="CF52" i="7"/>
  <c r="CF47" i="7"/>
  <c r="CF24" i="7"/>
  <c r="AJ44" i="7"/>
  <c r="AN44" i="7" s="1"/>
  <c r="AJ41" i="7"/>
  <c r="AN41" i="7" s="1"/>
  <c r="AJ25" i="7"/>
  <c r="AN25" i="7" s="1"/>
  <c r="AJ46" i="7"/>
  <c r="AJ8" i="7"/>
  <c r="BZ11" i="7"/>
  <c r="BZ47" i="7"/>
  <c r="BZ42" i="7"/>
  <c r="BZ35" i="7"/>
  <c r="BZ55" i="7"/>
  <c r="BZ50" i="7"/>
  <c r="AP54" i="7"/>
  <c r="AP42" i="7"/>
  <c r="AP10" i="7"/>
  <c r="BT37" i="7"/>
  <c r="BT40" i="7"/>
  <c r="BT42" i="7"/>
  <c r="BT8" i="7"/>
  <c r="AD43" i="7"/>
  <c r="AD52" i="7"/>
  <c r="AD40" i="7"/>
  <c r="BN43" i="7"/>
  <c r="CL30" i="7"/>
  <c r="CL28" i="7"/>
  <c r="AJ12" i="7"/>
  <c r="AN12" i="7" s="1"/>
  <c r="BZ7" i="7"/>
  <c r="BZ24" i="7"/>
  <c r="BZ41" i="7"/>
  <c r="BZ53" i="7"/>
  <c r="BZ32" i="7"/>
  <c r="BZ6" i="7"/>
  <c r="BT54" i="7"/>
  <c r="BT17" i="7"/>
  <c r="BT50" i="7"/>
  <c r="BT39" i="7"/>
  <c r="AD16" i="7"/>
  <c r="AD26" i="7"/>
  <c r="BN29" i="7"/>
  <c r="CL26" i="7"/>
  <c r="CL36" i="7"/>
  <c r="CL11" i="7"/>
  <c r="BB26" i="7"/>
  <c r="CF45" i="7"/>
  <c r="CF32" i="7"/>
  <c r="CF56" i="7"/>
  <c r="AV12" i="7"/>
  <c r="AZ12" i="7" s="1"/>
  <c r="AJ31" i="7"/>
  <c r="AJ37" i="7"/>
  <c r="AJ36" i="7"/>
  <c r="AJ14" i="7"/>
  <c r="AN14" i="7" s="1"/>
  <c r="AJ35" i="7"/>
  <c r="AJ27" i="7"/>
  <c r="AJ23" i="7"/>
  <c r="AN23" i="7" s="1"/>
  <c r="BZ31" i="7"/>
  <c r="BZ40" i="7"/>
  <c r="BZ19" i="7"/>
  <c r="BZ30" i="7"/>
  <c r="BZ14" i="7"/>
  <c r="BZ8" i="7"/>
  <c r="AP45" i="7"/>
  <c r="AP26" i="7"/>
  <c r="AP11" i="7"/>
  <c r="AP51" i="7"/>
  <c r="BT52" i="7"/>
  <c r="BT9" i="7"/>
  <c r="BT29" i="7"/>
  <c r="BT12" i="7"/>
  <c r="AE12" i="7"/>
  <c r="AD27" i="7"/>
  <c r="AD42" i="7"/>
  <c r="AH42" i="7" s="1"/>
  <c r="X36" i="7"/>
  <c r="X40" i="7"/>
  <c r="X55" i="7"/>
  <c r="L32" i="7"/>
  <c r="L10" i="7"/>
  <c r="BN11" i="7"/>
  <c r="BN48" i="7"/>
  <c r="BN45" i="7"/>
  <c r="CL21" i="7"/>
  <c r="CL27" i="7"/>
  <c r="CL14" i="7"/>
  <c r="AJ29" i="7"/>
  <c r="AJ6" i="7"/>
  <c r="AN6" i="7" s="1"/>
  <c r="BZ22" i="7"/>
  <c r="BZ56" i="7"/>
  <c r="BZ51" i="7"/>
  <c r="BZ16" i="7"/>
  <c r="BZ5" i="7"/>
  <c r="BZ37" i="7"/>
  <c r="AP5" i="7"/>
  <c r="BT41" i="7"/>
  <c r="BT44" i="7"/>
  <c r="BT51" i="7"/>
  <c r="BT28" i="7"/>
  <c r="BT19" i="7"/>
  <c r="BT25" i="7"/>
  <c r="AE22" i="7"/>
  <c r="AD54" i="7"/>
  <c r="BN33" i="7"/>
  <c r="BN55" i="7"/>
  <c r="BN16" i="7"/>
  <c r="CL37" i="7"/>
  <c r="CL43" i="7"/>
  <c r="CL22" i="7"/>
  <c r="BB12" i="7"/>
  <c r="AJ20" i="7"/>
  <c r="AN20" i="7" s="1"/>
  <c r="AP28" i="7"/>
  <c r="AD34" i="7"/>
  <c r="AD9" i="7"/>
  <c r="AH9" i="7" s="1"/>
  <c r="AD22" i="7"/>
  <c r="AH22" i="7" s="1"/>
  <c r="AD29" i="7"/>
  <c r="AD45" i="7"/>
  <c r="X8" i="7"/>
  <c r="X37" i="7"/>
  <c r="X13" i="7"/>
  <c r="X31" i="7"/>
  <c r="X20" i="7"/>
  <c r="L37" i="7"/>
  <c r="L7" i="7"/>
  <c r="L55" i="7"/>
  <c r="L18" i="7"/>
  <c r="L56" i="7"/>
  <c r="L17" i="7"/>
  <c r="BN36" i="7"/>
  <c r="BN21" i="7"/>
  <c r="BN26" i="7"/>
  <c r="BN40" i="7"/>
  <c r="BB36" i="7"/>
  <c r="BB13" i="7"/>
  <c r="BB51" i="7"/>
  <c r="BB29" i="7"/>
  <c r="BB6" i="7"/>
  <c r="CF26" i="7"/>
  <c r="CJ26" i="7" s="1"/>
  <c r="CF21" i="7"/>
  <c r="CF48" i="7"/>
  <c r="CF33" i="7"/>
  <c r="CF27" i="7"/>
  <c r="CF34" i="7"/>
  <c r="AJ24" i="7"/>
  <c r="AN24" i="7" s="1"/>
  <c r="BZ46" i="7"/>
  <c r="BZ48" i="7"/>
  <c r="BZ33" i="7"/>
  <c r="BZ27" i="7"/>
  <c r="AP17" i="7"/>
  <c r="AD50" i="7"/>
  <c r="AD20" i="7"/>
  <c r="AD38" i="7"/>
  <c r="AD49" i="7"/>
  <c r="AH49" i="7" s="1"/>
  <c r="AD37" i="7"/>
  <c r="AD13" i="7"/>
  <c r="AD18" i="7"/>
  <c r="AD5" i="7"/>
  <c r="X34" i="7"/>
  <c r="X53" i="7"/>
  <c r="X43" i="7"/>
  <c r="X56" i="7"/>
  <c r="L54" i="7"/>
  <c r="L15" i="7"/>
  <c r="L20" i="7"/>
  <c r="L26" i="7"/>
  <c r="L23" i="7"/>
  <c r="AD25" i="7"/>
  <c r="AD23" i="7"/>
  <c r="AH23" i="7" s="1"/>
  <c r="H39" i="7"/>
  <c r="BB38" i="7"/>
  <c r="BB31" i="7"/>
  <c r="BB42" i="7"/>
  <c r="BB53" i="7"/>
  <c r="BB25" i="7"/>
  <c r="CF11" i="7"/>
  <c r="CF14" i="7"/>
  <c r="CF22" i="7"/>
  <c r="CF38" i="7"/>
  <c r="AJ16" i="7"/>
  <c r="AN16" i="7" s="1"/>
  <c r="AE27" i="7"/>
  <c r="L44" i="7"/>
  <c r="L48" i="7"/>
  <c r="L11" i="7"/>
  <c r="BB54" i="7"/>
  <c r="BB8" i="7"/>
  <c r="BF8" i="7" s="1"/>
  <c r="BB28" i="7"/>
  <c r="BB55" i="7"/>
  <c r="BB16" i="7"/>
  <c r="BB5" i="7"/>
  <c r="BB33" i="7"/>
  <c r="CF55" i="7"/>
  <c r="CF15" i="7"/>
  <c r="CL8" i="7"/>
  <c r="AD56" i="7"/>
  <c r="AD8" i="7"/>
  <c r="AD6" i="7"/>
  <c r="L50" i="7"/>
  <c r="L16" i="7"/>
  <c r="L35" i="7"/>
  <c r="L41" i="7"/>
  <c r="L14" i="7"/>
  <c r="L8" i="7"/>
  <c r="C266" i="21"/>
  <c r="BH49" i="7"/>
  <c r="BB43" i="7"/>
  <c r="BB24" i="7"/>
  <c r="BB46" i="7"/>
  <c r="BF46" i="7" s="1"/>
  <c r="BB14" i="7"/>
  <c r="BB34" i="7"/>
  <c r="CF23" i="7"/>
  <c r="AV6" i="7"/>
  <c r="AV42" i="7"/>
  <c r="AV53" i="7"/>
  <c r="AL52" i="5"/>
  <c r="BT10" i="7"/>
  <c r="AD35" i="7"/>
  <c r="AD33" i="7"/>
  <c r="AE49" i="7"/>
  <c r="AD17" i="7"/>
  <c r="AD7" i="7"/>
  <c r="AD14" i="7"/>
  <c r="L6" i="7"/>
  <c r="L34" i="7"/>
  <c r="L21" i="7"/>
  <c r="L13" i="7"/>
  <c r="L29" i="7"/>
  <c r="L30" i="7"/>
  <c r="AJ19" i="7"/>
  <c r="AP16" i="7"/>
  <c r="AT16" i="7" s="1"/>
  <c r="AD15" i="7"/>
  <c r="AD21" i="7"/>
  <c r="AD19" i="7"/>
  <c r="AD10" i="7"/>
  <c r="X10" i="7"/>
  <c r="X23" i="7"/>
  <c r="X32" i="7"/>
  <c r="AB32" i="7" s="1"/>
  <c r="X54" i="7"/>
  <c r="X5" i="7"/>
  <c r="L19" i="7"/>
  <c r="L12" i="7"/>
  <c r="L42" i="7"/>
  <c r="L5" i="7"/>
  <c r="L49" i="7"/>
  <c r="L40" i="7"/>
  <c r="BN46" i="7"/>
  <c r="BN51" i="7"/>
  <c r="BN41" i="7"/>
  <c r="BN24" i="7"/>
  <c r="CL33" i="7"/>
  <c r="C13" i="13"/>
  <c r="E13" i="13" s="1"/>
  <c r="BI9" i="7"/>
  <c r="BK21" i="7"/>
  <c r="BK14" i="7"/>
  <c r="BI33" i="7"/>
  <c r="BK8" i="7"/>
  <c r="BI46" i="7"/>
  <c r="C15" i="12"/>
  <c r="BK32" i="7"/>
  <c r="BK16" i="7"/>
  <c r="CB55" i="7"/>
  <c r="CB7" i="7"/>
  <c r="CB30" i="7"/>
  <c r="CB12" i="7"/>
  <c r="CB29" i="7"/>
  <c r="CB24" i="7"/>
  <c r="CB32" i="7"/>
  <c r="CB19" i="7"/>
  <c r="CB31" i="7"/>
  <c r="CB41" i="7"/>
  <c r="CB13" i="7"/>
  <c r="CB26" i="7"/>
  <c r="CB35" i="7"/>
  <c r="CB21" i="7"/>
  <c r="CB15" i="7"/>
  <c r="CB46" i="7"/>
  <c r="CB43" i="7"/>
  <c r="CB9" i="7"/>
  <c r="CB53" i="7"/>
  <c r="CB23" i="7"/>
  <c r="CB5" i="7"/>
  <c r="CB16" i="7"/>
  <c r="CB44" i="7"/>
  <c r="CB39" i="7"/>
  <c r="CB47" i="7"/>
  <c r="CB18" i="7"/>
  <c r="CB51" i="7"/>
  <c r="CB49" i="7"/>
  <c r="CB37" i="7"/>
  <c r="CB17" i="7"/>
  <c r="CB25" i="7"/>
  <c r="CB14" i="7"/>
  <c r="CB34" i="7"/>
  <c r="CB48" i="7"/>
  <c r="CB54" i="7"/>
  <c r="CB52" i="7"/>
  <c r="CB27" i="7"/>
  <c r="CB33" i="7"/>
  <c r="CB22" i="7"/>
  <c r="CB10" i="7"/>
  <c r="CB20" i="7"/>
  <c r="CB45" i="7"/>
  <c r="CB40" i="7"/>
  <c r="CB28" i="7"/>
  <c r="CB50" i="7"/>
  <c r="CB56" i="7"/>
  <c r="CB11" i="7"/>
  <c r="CB36" i="7"/>
  <c r="CB42" i="7"/>
  <c r="CB6" i="7"/>
  <c r="CB38" i="7"/>
  <c r="CB8" i="7"/>
  <c r="AG259" i="5"/>
  <c r="AD259" i="5"/>
  <c r="AC259" i="5"/>
  <c r="AB259" i="5"/>
  <c r="AF259" i="5"/>
  <c r="AI259" i="5" s="1"/>
  <c r="AJ259" i="5" s="1"/>
  <c r="AE259" i="5"/>
  <c r="AK222" i="5"/>
  <c r="AM223" i="5"/>
  <c r="AB225" i="5"/>
  <c r="AG225" i="5"/>
  <c r="AC225" i="5"/>
  <c r="AE225" i="5"/>
  <c r="AF225" i="5"/>
  <c r="AI225" i="5" s="1"/>
  <c r="AJ225" i="5" s="1"/>
  <c r="AD225" i="5"/>
  <c r="AM225" i="5"/>
  <c r="AB168" i="5"/>
  <c r="AG168" i="5"/>
  <c r="AD168" i="5"/>
  <c r="AF168" i="5"/>
  <c r="AI168" i="5" s="1"/>
  <c r="AJ168" i="5" s="1"/>
  <c r="AC168" i="5"/>
  <c r="AE168" i="5"/>
  <c r="AM168" i="5"/>
  <c r="E28" i="13"/>
  <c r="C32" i="12"/>
  <c r="E35" i="13"/>
  <c r="C39" i="12"/>
  <c r="E27" i="13"/>
  <c r="C31" i="12"/>
  <c r="D23" i="13"/>
  <c r="B27" i="12"/>
  <c r="D30" i="13"/>
  <c r="B34" i="12"/>
  <c r="AM262" i="5"/>
  <c r="AK261" i="5"/>
  <c r="AK241" i="5"/>
  <c r="AM242" i="5"/>
  <c r="AK242" i="5"/>
  <c r="AF208" i="5"/>
  <c r="AI208" i="5" s="1"/>
  <c r="AJ208" i="5" s="1"/>
  <c r="AD208" i="5"/>
  <c r="AG208" i="5"/>
  <c r="AB208" i="5"/>
  <c r="AE208" i="5"/>
  <c r="AC208" i="5"/>
  <c r="AM208" i="5"/>
  <c r="E23" i="13"/>
  <c r="C27" i="12"/>
  <c r="D32" i="13"/>
  <c r="B36" i="12"/>
  <c r="E30" i="13"/>
  <c r="C34" i="12"/>
  <c r="E32" i="13"/>
  <c r="C36" i="12"/>
  <c r="B28" i="12"/>
  <c r="D24" i="13"/>
  <c r="AB161" i="5"/>
  <c r="AC161" i="5"/>
  <c r="AG161" i="5"/>
  <c r="AF161" i="5"/>
  <c r="AI161" i="5" s="1"/>
  <c r="AJ161" i="5" s="1"/>
  <c r="AD161" i="5"/>
  <c r="AE161" i="5"/>
  <c r="AM161" i="5"/>
  <c r="AG106" i="5"/>
  <c r="AF106" i="5"/>
  <c r="AI106" i="5" s="1"/>
  <c r="AJ106" i="5" s="1"/>
  <c r="AB106" i="5"/>
  <c r="AD106" i="5"/>
  <c r="AC106" i="5"/>
  <c r="AE106" i="5"/>
  <c r="B37" i="12"/>
  <c r="D33" i="13"/>
  <c r="D26" i="13"/>
  <c r="B30" i="12"/>
  <c r="E24" i="13"/>
  <c r="C28" i="12"/>
  <c r="AD94" i="5"/>
  <c r="AC94" i="5"/>
  <c r="AB94" i="5"/>
  <c r="AG94" i="5"/>
  <c r="AF94" i="5"/>
  <c r="AI94" i="5" s="1"/>
  <c r="AJ94" i="5" s="1"/>
  <c r="AE94" i="5"/>
  <c r="B32" i="12"/>
  <c r="D28" i="13"/>
  <c r="E33" i="13"/>
  <c r="C37" i="12"/>
  <c r="E26" i="13"/>
  <c r="C30" i="12"/>
  <c r="D35" i="13"/>
  <c r="B39" i="12"/>
  <c r="D27" i="13"/>
  <c r="B31" i="12"/>
  <c r="AK252" i="5"/>
  <c r="AM253" i="5"/>
  <c r="AK191" i="5"/>
  <c r="AM192" i="5"/>
  <c r="AG184" i="5"/>
  <c r="AF184" i="5"/>
  <c r="AI184" i="5" s="1"/>
  <c r="AJ184" i="5" s="1"/>
  <c r="AD184" i="5"/>
  <c r="AC184" i="5"/>
  <c r="AB184" i="5"/>
  <c r="AE184" i="5"/>
  <c r="AF92" i="5"/>
  <c r="AI92" i="5" s="1"/>
  <c r="AJ92" i="5" s="1"/>
  <c r="AD92" i="5"/>
  <c r="AB92" i="5"/>
  <c r="AC92" i="5"/>
  <c r="AG92" i="5"/>
  <c r="AE92" i="5"/>
  <c r="AB49" i="5"/>
  <c r="AD49" i="5"/>
  <c r="AC49" i="5"/>
  <c r="AG49" i="5"/>
  <c r="AF49" i="5"/>
  <c r="AI49" i="5" s="1"/>
  <c r="AJ49" i="5" s="1"/>
  <c r="AE49" i="5"/>
  <c r="B8" i="12"/>
  <c r="B6" i="13"/>
  <c r="D6" i="13" s="1"/>
  <c r="BH29" i="7"/>
  <c r="BH24" i="7"/>
  <c r="BH40" i="7"/>
  <c r="BH6" i="7"/>
  <c r="BH21" i="7"/>
  <c r="AK223" i="5"/>
  <c r="AM224" i="5"/>
  <c r="AG187" i="5"/>
  <c r="AE187" i="5"/>
  <c r="AB187" i="5"/>
  <c r="AC187" i="5"/>
  <c r="AF187" i="5"/>
  <c r="AI187" i="5" s="1"/>
  <c r="AJ187" i="5" s="1"/>
  <c r="AD187" i="5"/>
  <c r="AG100" i="5"/>
  <c r="AC100" i="5"/>
  <c r="AF100" i="5"/>
  <c r="AI100" i="5" s="1"/>
  <c r="AJ100" i="5" s="1"/>
  <c r="AD100" i="5"/>
  <c r="AB100" i="5"/>
  <c r="AE100" i="5"/>
  <c r="AG74" i="5"/>
  <c r="AF74" i="5"/>
  <c r="AI74" i="5" s="1"/>
  <c r="AJ74" i="5" s="1"/>
  <c r="AD74" i="5"/>
  <c r="AC74" i="5"/>
  <c r="AB74" i="5"/>
  <c r="AE74" i="5"/>
  <c r="AF15" i="5"/>
  <c r="AI15" i="5" s="1"/>
  <c r="AJ15" i="5" s="1"/>
  <c r="AC15" i="5"/>
  <c r="AB15" i="5"/>
  <c r="AD15" i="5"/>
  <c r="AE15" i="5"/>
  <c r="AG15" i="5"/>
  <c r="BB47" i="7"/>
  <c r="BB17" i="7"/>
  <c r="BB41" i="7"/>
  <c r="BB27" i="7"/>
  <c r="BB23" i="7"/>
  <c r="AG237" i="5"/>
  <c r="AE237" i="5"/>
  <c r="AC237" i="5"/>
  <c r="AD237" i="5"/>
  <c r="AF237" i="5"/>
  <c r="AI237" i="5" s="1"/>
  <c r="AJ237" i="5" s="1"/>
  <c r="AB237" i="5"/>
  <c r="AF151" i="5"/>
  <c r="AI151" i="5" s="1"/>
  <c r="AJ151" i="5" s="1"/>
  <c r="AC151" i="5"/>
  <c r="AD151" i="5"/>
  <c r="AB151" i="5"/>
  <c r="AE151" i="5"/>
  <c r="AG151" i="5"/>
  <c r="AK163" i="5"/>
  <c r="AM164" i="5"/>
  <c r="AD162" i="5"/>
  <c r="AF162" i="5"/>
  <c r="AI162" i="5" s="1"/>
  <c r="AJ162" i="5" s="1"/>
  <c r="AC162" i="5"/>
  <c r="AB162" i="5"/>
  <c r="AG162" i="5"/>
  <c r="AE162" i="5"/>
  <c r="AE95" i="5"/>
  <c r="AD95" i="5"/>
  <c r="AC95" i="5"/>
  <c r="AB95" i="5"/>
  <c r="AF95" i="5"/>
  <c r="AI95" i="5" s="1"/>
  <c r="AJ95" i="5" s="1"/>
  <c r="AG95" i="5"/>
  <c r="AV43" i="7"/>
  <c r="AV27" i="7"/>
  <c r="AV25" i="7"/>
  <c r="AV56" i="7"/>
  <c r="AV18" i="7"/>
  <c r="AV23" i="7"/>
  <c r="AV14" i="7"/>
  <c r="AV48" i="7"/>
  <c r="AB232" i="5"/>
  <c r="AC232" i="5"/>
  <c r="AF232" i="5"/>
  <c r="AI232" i="5" s="1"/>
  <c r="AJ232" i="5" s="1"/>
  <c r="AD232" i="5"/>
  <c r="AG232" i="5"/>
  <c r="AE232" i="5"/>
  <c r="AF194" i="5"/>
  <c r="AI194" i="5" s="1"/>
  <c r="AJ194" i="5" s="1"/>
  <c r="AD194" i="5"/>
  <c r="AB194" i="5"/>
  <c r="AG194" i="5"/>
  <c r="AC194" i="5"/>
  <c r="AE194" i="5"/>
  <c r="AG179" i="5"/>
  <c r="AB179" i="5"/>
  <c r="AC179" i="5"/>
  <c r="AE179" i="5"/>
  <c r="AF179" i="5"/>
  <c r="AI179" i="5" s="1"/>
  <c r="AJ179" i="5" s="1"/>
  <c r="AD179" i="5"/>
  <c r="AF43" i="5"/>
  <c r="AI43" i="5" s="1"/>
  <c r="AJ43" i="5" s="1"/>
  <c r="AB43" i="5"/>
  <c r="AD43" i="5"/>
  <c r="AC43" i="5"/>
  <c r="AE43" i="5"/>
  <c r="AG43" i="5"/>
  <c r="AC45" i="5"/>
  <c r="AD45" i="5"/>
  <c r="AB45" i="5"/>
  <c r="AF45" i="5"/>
  <c r="AI45" i="5" s="1"/>
  <c r="AJ45" i="5" s="1"/>
  <c r="AG45" i="5"/>
  <c r="AE45" i="5"/>
  <c r="AK51" i="7"/>
  <c r="AJ49" i="7"/>
  <c r="AN49" i="7" s="1"/>
  <c r="AJ43" i="7"/>
  <c r="AJ17" i="7"/>
  <c r="AN17" i="7" s="1"/>
  <c r="AJ11" i="7"/>
  <c r="AJ40" i="7"/>
  <c r="AK26" i="7"/>
  <c r="AJ34" i="7"/>
  <c r="AN34" i="7" s="1"/>
  <c r="AP34" i="7"/>
  <c r="AP18" i="7"/>
  <c r="AQ8" i="7"/>
  <c r="AP31" i="7"/>
  <c r="AP33" i="7"/>
  <c r="AP19" i="7"/>
  <c r="E29" i="13"/>
  <c r="C33" i="12"/>
  <c r="D22" i="13"/>
  <c r="B26" i="12"/>
  <c r="AG227" i="5"/>
  <c r="AB227" i="5"/>
  <c r="AC227" i="5"/>
  <c r="AE227" i="5"/>
  <c r="AF227" i="5"/>
  <c r="AI227" i="5" s="1"/>
  <c r="AJ227" i="5" s="1"/>
  <c r="AD227" i="5"/>
  <c r="AK215" i="5"/>
  <c r="AM216" i="5"/>
  <c r="AM102" i="5"/>
  <c r="AK101" i="5"/>
  <c r="AL96" i="5" s="1"/>
  <c r="AM121" i="5"/>
  <c r="AK120" i="5"/>
  <c r="AB12" i="5"/>
  <c r="AC12" i="5"/>
  <c r="AE12" i="5"/>
  <c r="AG12" i="5"/>
  <c r="AD12" i="5"/>
  <c r="AF12" i="5"/>
  <c r="AI12" i="5" s="1"/>
  <c r="AJ12" i="5" s="1"/>
  <c r="BT45" i="7"/>
  <c r="BV41" i="7"/>
  <c r="BT26" i="7"/>
  <c r="BV27" i="7"/>
  <c r="BV9" i="7"/>
  <c r="BV36" i="7"/>
  <c r="BT36" i="7"/>
  <c r="BV11" i="7"/>
  <c r="BV37" i="7"/>
  <c r="BV15" i="7"/>
  <c r="BV18" i="7"/>
  <c r="BT20" i="7"/>
  <c r="BT24" i="7"/>
  <c r="H33" i="7"/>
  <c r="F9" i="7"/>
  <c r="F19" i="7"/>
  <c r="F32" i="7"/>
  <c r="H20" i="7"/>
  <c r="H23" i="7"/>
  <c r="F16" i="7"/>
  <c r="H53" i="7"/>
  <c r="F38" i="7"/>
  <c r="H14" i="7"/>
  <c r="F40" i="7"/>
  <c r="H55" i="7"/>
  <c r="F39" i="7"/>
  <c r="H27" i="7"/>
  <c r="F44" i="7"/>
  <c r="AK199" i="5"/>
  <c r="AM200" i="5"/>
  <c r="AB251" i="5"/>
  <c r="AD251" i="5"/>
  <c r="AF251" i="5"/>
  <c r="AI251" i="5" s="1"/>
  <c r="AJ251" i="5" s="1"/>
  <c r="AC251" i="5"/>
  <c r="AG251" i="5"/>
  <c r="AE251" i="5"/>
  <c r="AD142" i="5"/>
  <c r="AC142" i="5"/>
  <c r="AF142" i="5"/>
  <c r="AI142" i="5" s="1"/>
  <c r="AJ142" i="5" s="1"/>
  <c r="AB142" i="5"/>
  <c r="AG142" i="5"/>
  <c r="AE142" i="5"/>
  <c r="AB182" i="5"/>
  <c r="AG182" i="5"/>
  <c r="AD182" i="5"/>
  <c r="AC182" i="5"/>
  <c r="AF182" i="5"/>
  <c r="AI182" i="5" s="1"/>
  <c r="AJ182" i="5" s="1"/>
  <c r="AE182" i="5"/>
  <c r="AF101" i="5"/>
  <c r="AI101" i="5" s="1"/>
  <c r="AJ101" i="5" s="1"/>
  <c r="AE101" i="5"/>
  <c r="AD101" i="5"/>
  <c r="AG101" i="5"/>
  <c r="AB101" i="5"/>
  <c r="AC101" i="5"/>
  <c r="AK114" i="5"/>
  <c r="AM115" i="5"/>
  <c r="AC98" i="5"/>
  <c r="AD98" i="5"/>
  <c r="AB98" i="5"/>
  <c r="AG98" i="5"/>
  <c r="AF98" i="5"/>
  <c r="AI98" i="5" s="1"/>
  <c r="AJ98" i="5" s="1"/>
  <c r="AE98" i="5"/>
  <c r="AE18" i="5"/>
  <c r="AC18" i="5"/>
  <c r="AF18" i="5"/>
  <c r="AI18" i="5" s="1"/>
  <c r="AJ18" i="5" s="1"/>
  <c r="AD18" i="5"/>
  <c r="AG18" i="5"/>
  <c r="AB18" i="5"/>
  <c r="AL71" i="5"/>
  <c r="AD39" i="7"/>
  <c r="AD12" i="7"/>
  <c r="AD11" i="7"/>
  <c r="X11" i="7"/>
  <c r="Z36" i="7"/>
  <c r="X18" i="7"/>
  <c r="Z23" i="7"/>
  <c r="X7" i="7"/>
  <c r="X38" i="7"/>
  <c r="X27" i="7"/>
  <c r="Z42" i="7"/>
  <c r="X47" i="7"/>
  <c r="Z47" i="7"/>
  <c r="X45" i="7"/>
  <c r="X49" i="7"/>
  <c r="N11" i="7"/>
  <c r="L36" i="7"/>
  <c r="L28" i="7"/>
  <c r="L53" i="7"/>
  <c r="N53" i="7"/>
  <c r="L9" i="7"/>
  <c r="L27" i="7"/>
  <c r="N34" i="7"/>
  <c r="N13" i="7"/>
  <c r="N31" i="7"/>
  <c r="P31" i="7" s="1"/>
  <c r="L46" i="7"/>
  <c r="L24" i="7"/>
  <c r="AF240" i="5"/>
  <c r="AI240" i="5" s="1"/>
  <c r="AJ240" i="5" s="1"/>
  <c r="AD240" i="5"/>
  <c r="AG240" i="5"/>
  <c r="AB240" i="5"/>
  <c r="AC240" i="5"/>
  <c r="AE240" i="5"/>
  <c r="AG191" i="5"/>
  <c r="AC191" i="5"/>
  <c r="AE191" i="5"/>
  <c r="AD191" i="5"/>
  <c r="AF191" i="5"/>
  <c r="AI191" i="5" s="1"/>
  <c r="AJ191" i="5" s="1"/>
  <c r="AB191" i="5"/>
  <c r="AK192" i="5"/>
  <c r="AC53" i="5"/>
  <c r="AB53" i="5"/>
  <c r="AD53" i="5"/>
  <c r="AF53" i="5"/>
  <c r="AI53" i="5" s="1"/>
  <c r="AJ53" i="5" s="1"/>
  <c r="AE53" i="5"/>
  <c r="AG53" i="5"/>
  <c r="AE10" i="5"/>
  <c r="AB10" i="5"/>
  <c r="AD10" i="5"/>
  <c r="AG10" i="5"/>
  <c r="AF10" i="5"/>
  <c r="AI10" i="5" s="1"/>
  <c r="AJ10" i="5" s="1"/>
  <c r="AC10" i="5"/>
  <c r="BN47" i="7"/>
  <c r="BP50" i="7"/>
  <c r="BP56" i="7"/>
  <c r="BR56" i="7" s="1"/>
  <c r="BP23" i="7"/>
  <c r="BP37" i="7"/>
  <c r="BN23" i="7"/>
  <c r="BN30" i="7"/>
  <c r="BP40" i="7"/>
  <c r="BP54" i="7"/>
  <c r="BN32" i="7"/>
  <c r="BP9" i="7"/>
  <c r="BN6" i="7"/>
  <c r="BN44" i="7"/>
  <c r="BN5" i="7"/>
  <c r="BN13" i="7"/>
  <c r="CL53" i="7"/>
  <c r="CL23" i="7"/>
  <c r="CL44" i="7"/>
  <c r="CN46" i="7"/>
  <c r="CN54" i="7"/>
  <c r="CN27" i="7"/>
  <c r="CN28" i="7"/>
  <c r="CL17" i="7"/>
  <c r="CL35" i="7"/>
  <c r="CN44" i="7"/>
  <c r="CN18" i="7"/>
  <c r="CL16" i="7"/>
  <c r="CN36" i="7"/>
  <c r="R38" i="7"/>
  <c r="R21" i="7"/>
  <c r="R55" i="7"/>
  <c r="R26" i="7"/>
  <c r="T16" i="7"/>
  <c r="T11" i="7"/>
  <c r="R47" i="7"/>
  <c r="R42" i="7"/>
  <c r="R49" i="7"/>
  <c r="T12" i="7"/>
  <c r="T36" i="7"/>
  <c r="R7" i="7"/>
  <c r="R24" i="7"/>
  <c r="AF236" i="5"/>
  <c r="AI236" i="5" s="1"/>
  <c r="AJ236" i="5" s="1"/>
  <c r="AD236" i="5"/>
  <c r="AB236" i="5"/>
  <c r="AC236" i="5"/>
  <c r="AG236" i="5"/>
  <c r="AE236" i="5"/>
  <c r="AM130" i="5"/>
  <c r="AK129" i="5"/>
  <c r="AC17" i="5"/>
  <c r="AD17" i="5"/>
  <c r="AF17" i="5"/>
  <c r="AI17" i="5" s="1"/>
  <c r="AJ17" i="5" s="1"/>
  <c r="AG17" i="5"/>
  <c r="AE17" i="5"/>
  <c r="AB17" i="5"/>
  <c r="AM74" i="5"/>
  <c r="AC41" i="5"/>
  <c r="AB41" i="5"/>
  <c r="AD41" i="5"/>
  <c r="AG41" i="5"/>
  <c r="AF41" i="5"/>
  <c r="AI41" i="5" s="1"/>
  <c r="AJ41" i="5" s="1"/>
  <c r="AE41" i="5"/>
  <c r="AM151" i="5"/>
  <c r="B4" i="13"/>
  <c r="D4" i="13" s="1"/>
  <c r="B6" i="12"/>
  <c r="AG226" i="5"/>
  <c r="AB226" i="5"/>
  <c r="AC226" i="5"/>
  <c r="AD226" i="5"/>
  <c r="AF226" i="5"/>
  <c r="AI226" i="5" s="1"/>
  <c r="AJ226" i="5" s="1"/>
  <c r="AE226" i="5"/>
  <c r="AG260" i="5"/>
  <c r="AF260" i="5"/>
  <c r="AI260" i="5" s="1"/>
  <c r="AJ260" i="5" s="1"/>
  <c r="AB260" i="5"/>
  <c r="AE260" i="5"/>
  <c r="AC260" i="5"/>
  <c r="AD260" i="5"/>
  <c r="AC172" i="5"/>
  <c r="AG172" i="5"/>
  <c r="AD172" i="5"/>
  <c r="AB172" i="5"/>
  <c r="AF172" i="5"/>
  <c r="AI172" i="5" s="1"/>
  <c r="AJ172" i="5" s="1"/>
  <c r="AE172" i="5"/>
  <c r="AE129" i="5"/>
  <c r="AB129" i="5"/>
  <c r="AD129" i="5"/>
  <c r="AC129" i="5"/>
  <c r="AG129" i="5"/>
  <c r="AF129" i="5"/>
  <c r="AI129" i="5" s="1"/>
  <c r="AJ129" i="5" s="1"/>
  <c r="AB36" i="5"/>
  <c r="AF36" i="5"/>
  <c r="AI36" i="5" s="1"/>
  <c r="AJ36" i="5" s="1"/>
  <c r="AG36" i="5"/>
  <c r="AC36" i="5"/>
  <c r="AD36" i="5"/>
  <c r="AE36" i="5"/>
  <c r="BH18" i="7"/>
  <c r="BH37" i="7"/>
  <c r="BH54" i="7"/>
  <c r="BH53" i="7"/>
  <c r="BH12" i="7"/>
  <c r="BL12" i="7" s="1"/>
  <c r="BH11" i="7"/>
  <c r="BH20" i="7"/>
  <c r="AE173" i="5"/>
  <c r="AC173" i="5"/>
  <c r="AB173" i="5"/>
  <c r="AG173" i="5"/>
  <c r="AF173" i="5"/>
  <c r="AI173" i="5" s="1"/>
  <c r="AJ173" i="5" s="1"/>
  <c r="AD173" i="5"/>
  <c r="AC124" i="5"/>
  <c r="AD124" i="5"/>
  <c r="AG124" i="5"/>
  <c r="AF124" i="5"/>
  <c r="AI124" i="5" s="1"/>
  <c r="AJ124" i="5" s="1"/>
  <c r="AB124" i="5"/>
  <c r="AE124" i="5"/>
  <c r="BB22" i="7"/>
  <c r="BF22" i="7" s="1"/>
  <c r="BB11" i="7"/>
  <c r="BB32" i="7"/>
  <c r="BF32" i="7" s="1"/>
  <c r="BB21" i="7"/>
  <c r="O31" i="7"/>
  <c r="O41" i="7"/>
  <c r="O45" i="7"/>
  <c r="O14" i="7"/>
  <c r="O23" i="7"/>
  <c r="M41" i="7"/>
  <c r="M9" i="7"/>
  <c r="M7" i="7"/>
  <c r="O37" i="7"/>
  <c r="M30" i="7"/>
  <c r="C7" i="12"/>
  <c r="M36" i="7"/>
  <c r="C5" i="13"/>
  <c r="E5" i="13" s="1"/>
  <c r="M35" i="7"/>
  <c r="M14" i="7"/>
  <c r="O42" i="7"/>
  <c r="AM259" i="5"/>
  <c r="AK258" i="5"/>
  <c r="AK238" i="5"/>
  <c r="AL233" i="5" s="1"/>
  <c r="AM239" i="5"/>
  <c r="AF218" i="5"/>
  <c r="AI218" i="5" s="1"/>
  <c r="AJ218" i="5" s="1"/>
  <c r="AC218" i="5"/>
  <c r="AD218" i="5"/>
  <c r="AG218" i="5"/>
  <c r="AB218" i="5"/>
  <c r="AE218" i="5"/>
  <c r="AE197" i="5"/>
  <c r="AB197" i="5"/>
  <c r="AC197" i="5"/>
  <c r="AF197" i="5"/>
  <c r="AI197" i="5" s="1"/>
  <c r="AJ197" i="5" s="1"/>
  <c r="AG197" i="5"/>
  <c r="AD197" i="5"/>
  <c r="AM145" i="5"/>
  <c r="AK144" i="5"/>
  <c r="AC79" i="5"/>
  <c r="AD79" i="5"/>
  <c r="AB79" i="5"/>
  <c r="AE79" i="5"/>
  <c r="AF79" i="5"/>
  <c r="AI79" i="5" s="1"/>
  <c r="AJ79" i="5" s="1"/>
  <c r="AG79" i="5"/>
  <c r="AM62" i="5"/>
  <c r="AK61" i="5"/>
  <c r="AD77" i="5"/>
  <c r="AC77" i="5"/>
  <c r="AB77" i="5"/>
  <c r="AE77" i="5"/>
  <c r="AF77" i="5"/>
  <c r="AI77" i="5" s="1"/>
  <c r="AJ77" i="5" s="1"/>
  <c r="AG77" i="5"/>
  <c r="AV26" i="7"/>
  <c r="AV16" i="7"/>
  <c r="BH17" i="7"/>
  <c r="AG219" i="5"/>
  <c r="AC219" i="5"/>
  <c r="AF219" i="5"/>
  <c r="AI219" i="5" s="1"/>
  <c r="AJ219" i="5" s="1"/>
  <c r="AD219" i="5"/>
  <c r="AB219" i="5"/>
  <c r="AE219" i="5"/>
  <c r="AM181" i="5"/>
  <c r="AK180" i="5"/>
  <c r="AE145" i="5"/>
  <c r="AB145" i="5"/>
  <c r="AC145" i="5"/>
  <c r="AD145" i="5"/>
  <c r="AF145" i="5"/>
  <c r="AI145" i="5" s="1"/>
  <c r="AJ145" i="5" s="1"/>
  <c r="AG145" i="5"/>
  <c r="AC25" i="5"/>
  <c r="AD25" i="5"/>
  <c r="AF25" i="5"/>
  <c r="AI25" i="5" s="1"/>
  <c r="AJ25" i="5" s="1"/>
  <c r="AE25" i="5"/>
  <c r="AG25" i="5"/>
  <c r="AB25" i="5"/>
  <c r="AJ5" i="7"/>
  <c r="AN5" i="7" s="1"/>
  <c r="E31" i="13"/>
  <c r="C35" i="12"/>
  <c r="B29" i="12"/>
  <c r="D25" i="13"/>
  <c r="AK249" i="5"/>
  <c r="AM250" i="5"/>
  <c r="AC180" i="5"/>
  <c r="AG180" i="5"/>
  <c r="AD180" i="5"/>
  <c r="AF180" i="5"/>
  <c r="AI180" i="5" s="1"/>
  <c r="AJ180" i="5" s="1"/>
  <c r="AB180" i="5"/>
  <c r="AE180" i="5"/>
  <c r="AG108" i="5"/>
  <c r="AD108" i="5"/>
  <c r="AF108" i="5"/>
  <c r="AI108" i="5" s="1"/>
  <c r="AJ108" i="5" s="1"/>
  <c r="AC108" i="5"/>
  <c r="AB108" i="5"/>
  <c r="AE108" i="5"/>
  <c r="AG8" i="5"/>
  <c r="AB8" i="5"/>
  <c r="AF8" i="5"/>
  <c r="AI8" i="5" s="1"/>
  <c r="AJ8" i="5" s="1"/>
  <c r="AC8" i="5"/>
  <c r="AE8" i="5"/>
  <c r="AD8" i="5"/>
  <c r="AK48" i="5"/>
  <c r="AM49" i="5"/>
  <c r="AG11" i="5"/>
  <c r="AF11" i="5"/>
  <c r="AI11" i="5" s="1"/>
  <c r="AJ11" i="5" s="1"/>
  <c r="AB11" i="5"/>
  <c r="AC11" i="5"/>
  <c r="AE11" i="5"/>
  <c r="AD11" i="5"/>
  <c r="BV43" i="7"/>
  <c r="BV14" i="7"/>
  <c r="BV16" i="7"/>
  <c r="BV33" i="7"/>
  <c r="BV53" i="7"/>
  <c r="BV13" i="7"/>
  <c r="BT32" i="7"/>
  <c r="BT23" i="7"/>
  <c r="BT34" i="7"/>
  <c r="BT33" i="7"/>
  <c r="BT47" i="7"/>
  <c r="H13" i="7"/>
  <c r="F53" i="7"/>
  <c r="H30" i="7"/>
  <c r="F48" i="7"/>
  <c r="F18" i="7"/>
  <c r="H34" i="7"/>
  <c r="F20" i="7"/>
  <c r="H8" i="7"/>
  <c r="F54" i="7"/>
  <c r="H24" i="7"/>
  <c r="F56" i="7"/>
  <c r="H29" i="7"/>
  <c r="F49" i="7"/>
  <c r="H40" i="7"/>
  <c r="AC212" i="5"/>
  <c r="AD212" i="5"/>
  <c r="AF212" i="5"/>
  <c r="AI212" i="5" s="1"/>
  <c r="AJ212" i="5" s="1"/>
  <c r="AB212" i="5"/>
  <c r="AG212" i="5"/>
  <c r="AE212" i="5"/>
  <c r="AD166" i="5"/>
  <c r="AB166" i="5"/>
  <c r="AG166" i="5"/>
  <c r="AC166" i="5"/>
  <c r="AF166" i="5"/>
  <c r="AI166" i="5" s="1"/>
  <c r="AJ166" i="5" s="1"/>
  <c r="AE166" i="5"/>
  <c r="AM84" i="5"/>
  <c r="AK83" i="5"/>
  <c r="AL79" i="5" s="1"/>
  <c r="AG120" i="5"/>
  <c r="AC120" i="5"/>
  <c r="AF120" i="5"/>
  <c r="AI120" i="5" s="1"/>
  <c r="AJ120" i="5" s="1"/>
  <c r="AB120" i="5"/>
  <c r="AD120" i="5"/>
  <c r="AE120" i="5"/>
  <c r="AF99" i="5"/>
  <c r="AI99" i="5" s="1"/>
  <c r="AJ99" i="5" s="1"/>
  <c r="AG99" i="5"/>
  <c r="AB99" i="5"/>
  <c r="AC99" i="5"/>
  <c r="AD99" i="5"/>
  <c r="AE99" i="5"/>
  <c r="AF68" i="5"/>
  <c r="AI68" i="5" s="1"/>
  <c r="AJ68" i="5" s="1"/>
  <c r="AC68" i="5"/>
  <c r="AG68" i="5"/>
  <c r="AD68" i="5"/>
  <c r="AB68" i="5"/>
  <c r="AE68" i="5"/>
  <c r="Z21" i="7"/>
  <c r="Z39" i="7"/>
  <c r="Z13" i="7"/>
  <c r="Z54" i="7"/>
  <c r="N37" i="7"/>
  <c r="N30" i="7"/>
  <c r="N50" i="7"/>
  <c r="N20" i="7"/>
  <c r="N22" i="7"/>
  <c r="AK208" i="5"/>
  <c r="AM209" i="5"/>
  <c r="AK171" i="5"/>
  <c r="AM172" i="5"/>
  <c r="AM138" i="5"/>
  <c r="AK137" i="5"/>
  <c r="AM118" i="5"/>
  <c r="AK117" i="5"/>
  <c r="AA48" i="7"/>
  <c r="AA32" i="7"/>
  <c r="AA46" i="7"/>
  <c r="AA45" i="7"/>
  <c r="AA54" i="7"/>
  <c r="AA14" i="7"/>
  <c r="AA6" i="7"/>
  <c r="AA27" i="7"/>
  <c r="Y42" i="7"/>
  <c r="Y6" i="7"/>
  <c r="Y27" i="7"/>
  <c r="Y37" i="7"/>
  <c r="Y39" i="7"/>
  <c r="Y56" i="7"/>
  <c r="AA42" i="7"/>
  <c r="Y38" i="7"/>
  <c r="Y13" i="7"/>
  <c r="Y34" i="7"/>
  <c r="Y46" i="7"/>
  <c r="AC46" i="7" s="1"/>
  <c r="AA50" i="7"/>
  <c r="Y54" i="7"/>
  <c r="AC54" i="7" s="1"/>
  <c r="AA26" i="7"/>
  <c r="C9" i="12"/>
  <c r="Y45" i="7"/>
  <c r="AA33" i="7"/>
  <c r="C7" i="13"/>
  <c r="E7" i="13" s="1"/>
  <c r="Y44" i="7"/>
  <c r="AA34" i="7"/>
  <c r="BP21" i="7"/>
  <c r="BP22" i="7"/>
  <c r="BP35" i="7"/>
  <c r="BN39" i="7"/>
  <c r="BN34" i="7"/>
  <c r="BP49" i="7"/>
  <c r="BP6" i="7"/>
  <c r="BP33" i="7"/>
  <c r="BN9" i="7"/>
  <c r="BN10" i="7"/>
  <c r="BN18" i="7"/>
  <c r="AQ51" i="7"/>
  <c r="C12" i="12"/>
  <c r="C10" i="13"/>
  <c r="E10" i="13" s="1"/>
  <c r="CN5" i="7"/>
  <c r="CL39" i="7"/>
  <c r="CL50" i="7"/>
  <c r="CN24" i="7"/>
  <c r="CN39" i="7"/>
  <c r="CN40" i="7"/>
  <c r="CN47" i="7"/>
  <c r="CN53" i="7"/>
  <c r="CL51" i="7"/>
  <c r="CN13" i="7"/>
  <c r="CN22" i="7"/>
  <c r="CL34" i="7"/>
  <c r="CL38" i="7"/>
  <c r="T27" i="7"/>
  <c r="R37" i="7"/>
  <c r="T30" i="7"/>
  <c r="R52" i="7"/>
  <c r="R28" i="7"/>
  <c r="R18" i="7"/>
  <c r="T33" i="7"/>
  <c r="T10" i="7"/>
  <c r="R9" i="7"/>
  <c r="T5" i="7"/>
  <c r="R8" i="7"/>
  <c r="AM227" i="5"/>
  <c r="AK226" i="5"/>
  <c r="AE229" i="5"/>
  <c r="AG229" i="5"/>
  <c r="AC229" i="5"/>
  <c r="AB229" i="5"/>
  <c r="AD229" i="5"/>
  <c r="AF229" i="5"/>
  <c r="AI229" i="5" s="1"/>
  <c r="AJ229" i="5" s="1"/>
  <c r="AF186" i="5"/>
  <c r="AI186" i="5" s="1"/>
  <c r="AJ186" i="5" s="1"/>
  <c r="AD186" i="5"/>
  <c r="AC186" i="5"/>
  <c r="AB186" i="5"/>
  <c r="AG186" i="5"/>
  <c r="AE186" i="5"/>
  <c r="AD116" i="5"/>
  <c r="AG116" i="5"/>
  <c r="AF116" i="5"/>
  <c r="AI116" i="5" s="1"/>
  <c r="AJ116" i="5" s="1"/>
  <c r="AC116" i="5"/>
  <c r="AB116" i="5"/>
  <c r="AE116" i="5"/>
  <c r="AG128" i="5"/>
  <c r="AD128" i="5"/>
  <c r="AF128" i="5"/>
  <c r="AI128" i="5" s="1"/>
  <c r="AJ128" i="5" s="1"/>
  <c r="AC128" i="5"/>
  <c r="AB128" i="5"/>
  <c r="AE128" i="5"/>
  <c r="AF71" i="5"/>
  <c r="AI71" i="5" s="1"/>
  <c r="AJ71" i="5" s="1"/>
  <c r="AC71" i="5"/>
  <c r="AB71" i="5"/>
  <c r="AD71" i="5"/>
  <c r="AG71" i="5"/>
  <c r="AE71" i="5"/>
  <c r="C5" i="7"/>
  <c r="BW12" i="7" s="1"/>
  <c r="AK239" i="5"/>
  <c r="AK227" i="5"/>
  <c r="BB39" i="7"/>
  <c r="AL13" i="5"/>
  <c r="AK181" i="5"/>
  <c r="AL29" i="5"/>
  <c r="AK212" i="5"/>
  <c r="AM213" i="5"/>
  <c r="AC193" i="5"/>
  <c r="AB193" i="5"/>
  <c r="AG193" i="5"/>
  <c r="AE193" i="5"/>
  <c r="AF193" i="5"/>
  <c r="AI193" i="5" s="1"/>
  <c r="AJ193" i="5" s="1"/>
  <c r="AD193" i="5"/>
  <c r="AB44" i="5"/>
  <c r="AG44" i="5"/>
  <c r="AF44" i="5"/>
  <c r="AI44" i="5" s="1"/>
  <c r="AJ44" i="5" s="1"/>
  <c r="AC44" i="5"/>
  <c r="AD44" i="5"/>
  <c r="AE44" i="5"/>
  <c r="AE50" i="5"/>
  <c r="AF50" i="5"/>
  <c r="AI50" i="5" s="1"/>
  <c r="AJ50" i="5" s="1"/>
  <c r="AD50" i="5"/>
  <c r="AC50" i="5"/>
  <c r="AG50" i="5"/>
  <c r="AB50" i="5"/>
  <c r="AB20" i="5"/>
  <c r="AG20" i="5"/>
  <c r="AC20" i="5"/>
  <c r="AD20" i="5"/>
  <c r="AF20" i="5"/>
  <c r="AI20" i="5" s="1"/>
  <c r="AJ20" i="5" s="1"/>
  <c r="AE20" i="5"/>
  <c r="BH23" i="7"/>
  <c r="BH36" i="7"/>
  <c r="BL36" i="7" s="1"/>
  <c r="BH10" i="7"/>
  <c r="BH50" i="7"/>
  <c r="BH32" i="7"/>
  <c r="BL32" i="7" s="1"/>
  <c r="BH56" i="7"/>
  <c r="BH55" i="7"/>
  <c r="AK251" i="5"/>
  <c r="AK196" i="5"/>
  <c r="AM197" i="5"/>
  <c r="AK178" i="5"/>
  <c r="AM179" i="5"/>
  <c r="AE127" i="5"/>
  <c r="AD127" i="5"/>
  <c r="AB127" i="5"/>
  <c r="AC127" i="5"/>
  <c r="AF127" i="5"/>
  <c r="AI127" i="5" s="1"/>
  <c r="AJ127" i="5" s="1"/>
  <c r="AG127" i="5"/>
  <c r="AE107" i="5"/>
  <c r="AB107" i="5"/>
  <c r="AC107" i="5"/>
  <c r="AF107" i="5"/>
  <c r="AI107" i="5" s="1"/>
  <c r="AJ107" i="5" s="1"/>
  <c r="AG107" i="5"/>
  <c r="AD107" i="5"/>
  <c r="AM44" i="5"/>
  <c r="AK20" i="5"/>
  <c r="AL15" i="5" s="1"/>
  <c r="AM21" i="5"/>
  <c r="AM36" i="5"/>
  <c r="AG223" i="5"/>
  <c r="AB223" i="5"/>
  <c r="AC223" i="5"/>
  <c r="AE223" i="5"/>
  <c r="AD223" i="5"/>
  <c r="AF223" i="5"/>
  <c r="AI223" i="5" s="1"/>
  <c r="AJ223" i="5" s="1"/>
  <c r="AE253" i="5"/>
  <c r="AC253" i="5"/>
  <c r="AF253" i="5"/>
  <c r="AI253" i="5" s="1"/>
  <c r="AJ253" i="5" s="1"/>
  <c r="AD253" i="5"/>
  <c r="AB253" i="5"/>
  <c r="AG253" i="5"/>
  <c r="AG158" i="5"/>
  <c r="AC158" i="5"/>
  <c r="AD158" i="5"/>
  <c r="AB158" i="5"/>
  <c r="AF158" i="5"/>
  <c r="AI158" i="5" s="1"/>
  <c r="AJ158" i="5" s="1"/>
  <c r="AE158" i="5"/>
  <c r="AF131" i="5"/>
  <c r="AI131" i="5" s="1"/>
  <c r="AJ131" i="5" s="1"/>
  <c r="AC131" i="5"/>
  <c r="AD131" i="5"/>
  <c r="AG131" i="5"/>
  <c r="AB131" i="5"/>
  <c r="AE131" i="5"/>
  <c r="AC126" i="5"/>
  <c r="AD126" i="5"/>
  <c r="AG126" i="5"/>
  <c r="AF126" i="5"/>
  <c r="AI126" i="5" s="1"/>
  <c r="AJ126" i="5" s="1"/>
  <c r="AB126" i="5"/>
  <c r="AE126" i="5"/>
  <c r="AF115" i="5"/>
  <c r="AI115" i="5" s="1"/>
  <c r="AJ115" i="5" s="1"/>
  <c r="AD115" i="5"/>
  <c r="AG115" i="5"/>
  <c r="AB115" i="5"/>
  <c r="AC115" i="5"/>
  <c r="AE115" i="5"/>
  <c r="AK37" i="5"/>
  <c r="AM38" i="5"/>
  <c r="AK253" i="5"/>
  <c r="AF258" i="5"/>
  <c r="AI258" i="5" s="1"/>
  <c r="AJ258" i="5" s="1"/>
  <c r="AE258" i="5"/>
  <c r="AC258" i="5"/>
  <c r="AD258" i="5"/>
  <c r="AB258" i="5"/>
  <c r="AG258" i="5"/>
  <c r="AM95" i="5"/>
  <c r="AK94" i="5"/>
  <c r="AM124" i="5"/>
  <c r="AI38" i="5"/>
  <c r="AJ38" i="5" s="1"/>
  <c r="E25" i="13"/>
  <c r="C29" i="12"/>
  <c r="D29" i="13"/>
  <c r="B33" i="12"/>
  <c r="AG203" i="5"/>
  <c r="AB203" i="5"/>
  <c r="AF203" i="5"/>
  <c r="AI203" i="5" s="1"/>
  <c r="AJ203" i="5" s="1"/>
  <c r="AC203" i="5"/>
  <c r="AE203" i="5"/>
  <c r="AD203" i="5"/>
  <c r="AG164" i="5"/>
  <c r="AC164" i="5"/>
  <c r="AB164" i="5"/>
  <c r="AF164" i="5"/>
  <c r="AI164" i="5" s="1"/>
  <c r="AJ164" i="5" s="1"/>
  <c r="AD164" i="5"/>
  <c r="AE164" i="5"/>
  <c r="AF135" i="5"/>
  <c r="AI135" i="5" s="1"/>
  <c r="AJ135" i="5" s="1"/>
  <c r="AG135" i="5"/>
  <c r="AE135" i="5"/>
  <c r="AB135" i="5"/>
  <c r="AC135" i="5"/>
  <c r="AD135" i="5"/>
  <c r="AE62" i="5"/>
  <c r="AC62" i="5"/>
  <c r="AB62" i="5"/>
  <c r="AF62" i="5"/>
  <c r="AI62" i="5" s="1"/>
  <c r="AJ62" i="5" s="1"/>
  <c r="AD62" i="5"/>
  <c r="AG62" i="5"/>
  <c r="BV12" i="7"/>
  <c r="BV28" i="7"/>
  <c r="BV49" i="7"/>
  <c r="BV10" i="7"/>
  <c r="BV48" i="7"/>
  <c r="BT35" i="7"/>
  <c r="BT6" i="7"/>
  <c r="BT38" i="7"/>
  <c r="BT5" i="7"/>
  <c r="CC37" i="7"/>
  <c r="CC42" i="7"/>
  <c r="CC54" i="7"/>
  <c r="CC49" i="7"/>
  <c r="CC52" i="7"/>
  <c r="CC5" i="7"/>
  <c r="CC10" i="7"/>
  <c r="CC19" i="7"/>
  <c r="CC32" i="7"/>
  <c r="CC51" i="7"/>
  <c r="CC46" i="7"/>
  <c r="CC39" i="7"/>
  <c r="CC44" i="7"/>
  <c r="CC11" i="7"/>
  <c r="CC43" i="7"/>
  <c r="CC33" i="7"/>
  <c r="CC21" i="7"/>
  <c r="CC24" i="7"/>
  <c r="CC9" i="7"/>
  <c r="CC29" i="7"/>
  <c r="CC18" i="7"/>
  <c r="CC45" i="7"/>
  <c r="CC34" i="7"/>
  <c r="CA20" i="7"/>
  <c r="CA31" i="7"/>
  <c r="CA28" i="7"/>
  <c r="CA10" i="7"/>
  <c r="CC26" i="7"/>
  <c r="CC48" i="7"/>
  <c r="CA52" i="7"/>
  <c r="CA40" i="7"/>
  <c r="CA42" i="7"/>
  <c r="CA30" i="7"/>
  <c r="CA17" i="7"/>
  <c r="CC40" i="7"/>
  <c r="CC14" i="7"/>
  <c r="CA32" i="7"/>
  <c r="CA39" i="7"/>
  <c r="CA25" i="7"/>
  <c r="CA27" i="7"/>
  <c r="CA13" i="7"/>
  <c r="CC6" i="7"/>
  <c r="CC25" i="7"/>
  <c r="CA55" i="7"/>
  <c r="CA38" i="7"/>
  <c r="CA24" i="7"/>
  <c r="CA35" i="7"/>
  <c r="CC15" i="7"/>
  <c r="C16" i="13"/>
  <c r="E16" i="13" s="1"/>
  <c r="CA47" i="7"/>
  <c r="CA23" i="7"/>
  <c r="CA18" i="7"/>
  <c r="CA9" i="7"/>
  <c r="C18" i="12"/>
  <c r="CA37" i="7"/>
  <c r="CA22" i="7"/>
  <c r="CA11" i="7"/>
  <c r="CA56" i="7"/>
  <c r="CA51" i="7"/>
  <c r="CC50" i="7"/>
  <c r="CA16" i="7"/>
  <c r="CA36" i="7"/>
  <c r="CA15" i="7"/>
  <c r="CA5" i="7"/>
  <c r="CA19" i="7"/>
  <c r="CC35" i="7"/>
  <c r="CC28" i="7"/>
  <c r="CC7" i="7"/>
  <c r="CA8" i="7"/>
  <c r="CA21" i="7"/>
  <c r="CA54" i="7"/>
  <c r="CA12" i="7"/>
  <c r="CA45" i="7"/>
  <c r="CC56" i="7"/>
  <c r="CC27" i="7"/>
  <c r="H45" i="7"/>
  <c r="F30" i="7"/>
  <c r="H48" i="7"/>
  <c r="F37" i="7"/>
  <c r="H46" i="7"/>
  <c r="F36" i="7"/>
  <c r="H18" i="7"/>
  <c r="H37" i="7"/>
  <c r="H26" i="7"/>
  <c r="F26" i="7"/>
  <c r="H9" i="7"/>
  <c r="AK202" i="5"/>
  <c r="AM203" i="5"/>
  <c r="AG159" i="5"/>
  <c r="AE159" i="5"/>
  <c r="AB159" i="5"/>
  <c r="AC159" i="5"/>
  <c r="AF159" i="5"/>
  <c r="AI159" i="5" s="1"/>
  <c r="AJ159" i="5" s="1"/>
  <c r="AD159" i="5"/>
  <c r="AB134" i="5"/>
  <c r="AG134" i="5"/>
  <c r="AF134" i="5"/>
  <c r="AI134" i="5" s="1"/>
  <c r="AJ134" i="5" s="1"/>
  <c r="AD134" i="5"/>
  <c r="AC134" i="5"/>
  <c r="AE134" i="5"/>
  <c r="AF85" i="5"/>
  <c r="AI85" i="5" s="1"/>
  <c r="AJ85" i="5" s="1"/>
  <c r="AE85" i="5"/>
  <c r="AB85" i="5"/>
  <c r="AG85" i="5"/>
  <c r="AC85" i="5"/>
  <c r="AD85" i="5"/>
  <c r="AF51" i="5"/>
  <c r="AI51" i="5" s="1"/>
  <c r="AJ51" i="5" s="1"/>
  <c r="AC51" i="5"/>
  <c r="AB51" i="5"/>
  <c r="AD51" i="5"/>
  <c r="AE51" i="5"/>
  <c r="AG51" i="5"/>
  <c r="AL26" i="5"/>
  <c r="Z44" i="7"/>
  <c r="Z37" i="7"/>
  <c r="Z55" i="7"/>
  <c r="Z18" i="7"/>
  <c r="Z10" i="7"/>
  <c r="Z29" i="7"/>
  <c r="Z7" i="7"/>
  <c r="Z28" i="7"/>
  <c r="N47" i="7"/>
  <c r="N33" i="7"/>
  <c r="N43" i="7"/>
  <c r="N46" i="7"/>
  <c r="N29" i="7"/>
  <c r="N36" i="7"/>
  <c r="N38" i="7"/>
  <c r="AG239" i="5"/>
  <c r="AB239" i="5"/>
  <c r="AC239" i="5"/>
  <c r="AE239" i="5"/>
  <c r="AD239" i="5"/>
  <c r="AF239" i="5"/>
  <c r="AI239" i="5" s="1"/>
  <c r="AJ239" i="5" s="1"/>
  <c r="AM120" i="5"/>
  <c r="AK119" i="5"/>
  <c r="AB24" i="5"/>
  <c r="AG24" i="5"/>
  <c r="AC24" i="5"/>
  <c r="AF24" i="5"/>
  <c r="AI24" i="5" s="1"/>
  <c r="AJ24" i="5" s="1"/>
  <c r="AE24" i="5"/>
  <c r="AD24" i="5"/>
  <c r="BP48" i="7"/>
  <c r="BP19" i="7"/>
  <c r="BP20" i="7"/>
  <c r="BP17" i="7"/>
  <c r="BP52" i="7"/>
  <c r="BP16" i="7"/>
  <c r="BP46" i="7"/>
  <c r="BN12" i="7"/>
  <c r="BN15" i="7"/>
  <c r="BN22" i="7"/>
  <c r="C9" i="13"/>
  <c r="E9" i="13" s="1"/>
  <c r="C11" i="12"/>
  <c r="CN37" i="7"/>
  <c r="CL42" i="7"/>
  <c r="CL18" i="7"/>
  <c r="CN12" i="7"/>
  <c r="CN48" i="7"/>
  <c r="CL13" i="7"/>
  <c r="CL10" i="7"/>
  <c r="CN35" i="7"/>
  <c r="CL6" i="7"/>
  <c r="CN42" i="7"/>
  <c r="T20" i="7"/>
  <c r="R53" i="7"/>
  <c r="T9" i="7"/>
  <c r="R30" i="7"/>
  <c r="R22" i="7"/>
  <c r="R27" i="7"/>
  <c r="R54" i="7"/>
  <c r="T47" i="7"/>
  <c r="T55" i="7"/>
  <c r="T56" i="7"/>
  <c r="T45" i="7"/>
  <c r="T21" i="7"/>
  <c r="R14" i="7"/>
  <c r="R34" i="7"/>
  <c r="AG216" i="5"/>
  <c r="AC216" i="5"/>
  <c r="AD216" i="5"/>
  <c r="AF216" i="5"/>
  <c r="AI216" i="5" s="1"/>
  <c r="AJ216" i="5" s="1"/>
  <c r="AB216" i="5"/>
  <c r="AE216" i="5"/>
  <c r="AK224" i="5"/>
  <c r="AC155" i="5"/>
  <c r="AB155" i="5"/>
  <c r="AE155" i="5"/>
  <c r="AD155" i="5"/>
  <c r="AF155" i="5"/>
  <c r="AI155" i="5" s="1"/>
  <c r="AJ155" i="5" s="1"/>
  <c r="AG155" i="5"/>
  <c r="AE167" i="5"/>
  <c r="AB167" i="5"/>
  <c r="AC167" i="5"/>
  <c r="AG167" i="5"/>
  <c r="AF167" i="5"/>
  <c r="AI167" i="5" s="1"/>
  <c r="AJ167" i="5" s="1"/>
  <c r="AD167" i="5"/>
  <c r="AK172" i="5"/>
  <c r="AK130" i="5"/>
  <c r="AM131" i="5"/>
  <c r="AE111" i="5"/>
  <c r="AC111" i="5"/>
  <c r="AB111" i="5"/>
  <c r="AD111" i="5"/>
  <c r="AF111" i="5"/>
  <c r="AI111" i="5" s="1"/>
  <c r="AJ111" i="5" s="1"/>
  <c r="AG111" i="5"/>
  <c r="AC123" i="5"/>
  <c r="AB123" i="5"/>
  <c r="AE123" i="5"/>
  <c r="AD123" i="5"/>
  <c r="AF123" i="5"/>
  <c r="AI123" i="5" s="1"/>
  <c r="AJ123" i="5" s="1"/>
  <c r="AG123" i="5"/>
  <c r="AM77" i="5"/>
  <c r="AK47" i="5"/>
  <c r="AM48" i="5"/>
  <c r="AM240" i="5"/>
  <c r="AK209" i="5"/>
  <c r="AM184" i="5"/>
  <c r="AM182" i="5"/>
  <c r="AM129" i="5"/>
  <c r="AG210" i="5"/>
  <c r="AB210" i="5"/>
  <c r="AD210" i="5"/>
  <c r="AF210" i="5"/>
  <c r="AI210" i="5" s="1"/>
  <c r="AJ210" i="5" s="1"/>
  <c r="AC210" i="5"/>
  <c r="AE210" i="5"/>
  <c r="AK201" i="5"/>
  <c r="AM202" i="5"/>
  <c r="AF198" i="5"/>
  <c r="AI198" i="5" s="1"/>
  <c r="AJ198" i="5" s="1"/>
  <c r="AC198" i="5"/>
  <c r="AB198" i="5"/>
  <c r="AD198" i="5"/>
  <c r="AG198" i="5"/>
  <c r="AE198" i="5"/>
  <c r="AC185" i="5"/>
  <c r="AB185" i="5"/>
  <c r="AG185" i="5"/>
  <c r="AE185" i="5"/>
  <c r="AF185" i="5"/>
  <c r="AI185" i="5" s="1"/>
  <c r="AJ185" i="5" s="1"/>
  <c r="AD185" i="5"/>
  <c r="AF149" i="5"/>
  <c r="AI149" i="5" s="1"/>
  <c r="AJ149" i="5" s="1"/>
  <c r="AD149" i="5"/>
  <c r="AE149" i="5"/>
  <c r="AB149" i="5"/>
  <c r="AC149" i="5"/>
  <c r="AG149" i="5"/>
  <c r="AE73" i="5"/>
  <c r="AF73" i="5"/>
  <c r="AI73" i="5" s="1"/>
  <c r="AJ73" i="5" s="1"/>
  <c r="AD73" i="5"/>
  <c r="AG73" i="5"/>
  <c r="AC73" i="5"/>
  <c r="AB73" i="5"/>
  <c r="BH22" i="7"/>
  <c r="BH43" i="7"/>
  <c r="BH45" i="7"/>
  <c r="BH42" i="7"/>
  <c r="BL42" i="7" s="1"/>
  <c r="BH15" i="7"/>
  <c r="BL15" i="7" s="1"/>
  <c r="BH52" i="7"/>
  <c r="BH16" i="7"/>
  <c r="AD222" i="5"/>
  <c r="AC222" i="5"/>
  <c r="AG222" i="5"/>
  <c r="AB222" i="5"/>
  <c r="AF222" i="5"/>
  <c r="AI222" i="5" s="1"/>
  <c r="AJ222" i="5" s="1"/>
  <c r="AE222" i="5"/>
  <c r="AK112" i="5"/>
  <c r="AM113" i="5"/>
  <c r="AM68" i="5"/>
  <c r="AK67" i="5"/>
  <c r="AF7" i="5"/>
  <c r="AI7" i="5" s="1"/>
  <c r="AJ7" i="5" s="1"/>
  <c r="AC7" i="5"/>
  <c r="AD7" i="5"/>
  <c r="AE7" i="5"/>
  <c r="AG7" i="5"/>
  <c r="AB7" i="5"/>
  <c r="CJ13" i="7"/>
  <c r="AM106" i="5"/>
  <c r="AK105" i="5"/>
  <c r="AE113" i="5"/>
  <c r="AB113" i="5"/>
  <c r="AD113" i="5"/>
  <c r="AC113" i="5"/>
  <c r="AF113" i="5"/>
  <c r="AI113" i="5" s="1"/>
  <c r="AJ113" i="5" s="1"/>
  <c r="AG113" i="5"/>
  <c r="AK231" i="5"/>
  <c r="AM232" i="5"/>
  <c r="AK179" i="5"/>
  <c r="AB82" i="5"/>
  <c r="AG82" i="5"/>
  <c r="AD82" i="5"/>
  <c r="AC82" i="5"/>
  <c r="AF82" i="5"/>
  <c r="AI82" i="5" s="1"/>
  <c r="AJ82" i="5" s="1"/>
  <c r="AE82" i="5"/>
  <c r="AK106" i="5"/>
  <c r="AM107" i="5"/>
  <c r="AL25" i="5"/>
  <c r="AL70" i="5"/>
  <c r="D31" i="13"/>
  <c r="B35" i="12"/>
  <c r="AM167" i="5"/>
  <c r="AK166" i="5"/>
  <c r="AE105" i="5"/>
  <c r="AD105" i="5"/>
  <c r="AC105" i="5"/>
  <c r="AF105" i="5"/>
  <c r="AI105" i="5" s="1"/>
  <c r="AJ105" i="5" s="1"/>
  <c r="AG105" i="5"/>
  <c r="AB105" i="5"/>
  <c r="AE137" i="5"/>
  <c r="AD137" i="5"/>
  <c r="AB137" i="5"/>
  <c r="AF137" i="5"/>
  <c r="AI137" i="5" s="1"/>
  <c r="AJ137" i="5" s="1"/>
  <c r="AC137" i="5"/>
  <c r="AG137" i="5"/>
  <c r="AO245" i="5"/>
  <c r="AP245" i="5" s="1"/>
  <c r="AQ245" i="5" s="1"/>
  <c r="AO185" i="5"/>
  <c r="AP185" i="5" s="1"/>
  <c r="AQ185" i="5" s="1"/>
  <c r="AO95" i="5"/>
  <c r="AP95" i="5" s="1"/>
  <c r="AQ95" i="5" s="1"/>
  <c r="AO36" i="5"/>
  <c r="AP36" i="5" s="1"/>
  <c r="AQ36" i="5" s="1"/>
  <c r="AO42" i="5"/>
  <c r="AP42" i="5" s="1"/>
  <c r="AQ42" i="5" s="1"/>
  <c r="AO32" i="5"/>
  <c r="AP32" i="5" s="1"/>
  <c r="AQ32" i="5" s="1"/>
  <c r="AO28" i="5"/>
  <c r="AP28" i="5" s="1"/>
  <c r="AQ28" i="5" s="1"/>
  <c r="AO24" i="5"/>
  <c r="AP24" i="5" s="1"/>
  <c r="AQ24" i="5" s="1"/>
  <c r="AO20" i="5"/>
  <c r="AP20" i="5" s="1"/>
  <c r="AQ20" i="5" s="1"/>
  <c r="AO16" i="5"/>
  <c r="AP16" i="5" s="1"/>
  <c r="AQ16" i="5" s="1"/>
  <c r="AO44" i="5"/>
  <c r="AP44" i="5" s="1"/>
  <c r="AQ44" i="5" s="1"/>
  <c r="AO38" i="5"/>
  <c r="AP38" i="5" s="1"/>
  <c r="AQ38" i="5" s="1"/>
  <c r="AO34" i="5"/>
  <c r="AP34" i="5" s="1"/>
  <c r="AQ34" i="5" s="1"/>
  <c r="AO30" i="5"/>
  <c r="AP30" i="5" s="1"/>
  <c r="AQ30" i="5" s="1"/>
  <c r="AO26" i="5"/>
  <c r="AP26" i="5" s="1"/>
  <c r="AQ26" i="5" s="1"/>
  <c r="AO22" i="5"/>
  <c r="AP22" i="5" s="1"/>
  <c r="AQ22" i="5" s="1"/>
  <c r="AO18" i="5"/>
  <c r="AP18" i="5" s="1"/>
  <c r="AQ18" i="5" s="1"/>
  <c r="AO14" i="5"/>
  <c r="AP14" i="5" s="1"/>
  <c r="AQ14" i="5" s="1"/>
  <c r="AO40" i="5"/>
  <c r="AP40" i="5" s="1"/>
  <c r="AQ40" i="5" s="1"/>
  <c r="AO64" i="5"/>
  <c r="AP64" i="5" s="1"/>
  <c r="AQ64" i="5" s="1"/>
  <c r="AO12" i="5"/>
  <c r="AP12" i="5" s="1"/>
  <c r="AQ12" i="5" s="1"/>
  <c r="AO94" i="5"/>
  <c r="AP94" i="5" s="1"/>
  <c r="AQ94" i="5" s="1"/>
  <c r="AO39" i="5"/>
  <c r="AP39" i="5" s="1"/>
  <c r="AQ39" i="5" s="1"/>
  <c r="AO177" i="5"/>
  <c r="AP177" i="5" s="1"/>
  <c r="AQ177" i="5" s="1"/>
  <c r="AO196" i="5"/>
  <c r="AP196" i="5" s="1"/>
  <c r="AQ196" i="5" s="1"/>
  <c r="AO203" i="5"/>
  <c r="AP203" i="5" s="1"/>
  <c r="AQ203" i="5" s="1"/>
  <c r="AO232" i="5"/>
  <c r="AP232" i="5" s="1"/>
  <c r="AQ232" i="5" s="1"/>
  <c r="AO43" i="5"/>
  <c r="AP43" i="5" s="1"/>
  <c r="AQ43" i="5" s="1"/>
  <c r="AO48" i="5"/>
  <c r="AP48" i="5" s="1"/>
  <c r="AQ48" i="5" s="1"/>
  <c r="AO180" i="5"/>
  <c r="AP180" i="5" s="1"/>
  <c r="AQ180" i="5" s="1"/>
  <c r="AO258" i="5"/>
  <c r="AP258" i="5" s="1"/>
  <c r="AQ258" i="5" s="1"/>
  <c r="AO51" i="5"/>
  <c r="AP51" i="5" s="1"/>
  <c r="AQ51" i="5" s="1"/>
  <c r="AM4" i="5"/>
  <c r="AO219" i="5"/>
  <c r="AP219" i="5" s="1"/>
  <c r="AQ219" i="5" s="1"/>
  <c r="AO78" i="5"/>
  <c r="AP78" i="5" s="1"/>
  <c r="AQ78" i="5" s="1"/>
  <c r="AO15" i="5"/>
  <c r="AP15" i="5" s="1"/>
  <c r="AQ15" i="5" s="1"/>
  <c r="AO56" i="5"/>
  <c r="AP56" i="5" s="1"/>
  <c r="AQ56" i="5" s="1"/>
  <c r="AO169" i="5"/>
  <c r="AP169" i="5" s="1"/>
  <c r="AQ169" i="5" s="1"/>
  <c r="AO216" i="5"/>
  <c r="AP216" i="5" s="1"/>
  <c r="AQ216" i="5" s="1"/>
  <c r="AO60" i="5"/>
  <c r="AP60" i="5" s="1"/>
  <c r="AQ60" i="5" s="1"/>
  <c r="AO110" i="5"/>
  <c r="AP110" i="5" s="1"/>
  <c r="AQ110" i="5" s="1"/>
  <c r="AO23" i="5"/>
  <c r="AP23" i="5" s="1"/>
  <c r="AQ23" i="5" s="1"/>
  <c r="AO47" i="5"/>
  <c r="AP47" i="5" s="1"/>
  <c r="AQ47" i="5" s="1"/>
  <c r="AO11" i="5"/>
  <c r="AP11" i="5" s="1"/>
  <c r="AQ11" i="5" s="1"/>
  <c r="AO161" i="5"/>
  <c r="AP161" i="5" s="1"/>
  <c r="AQ161" i="5" s="1"/>
  <c r="AO143" i="5"/>
  <c r="AP143" i="5" s="1"/>
  <c r="AQ143" i="5" s="1"/>
  <c r="AO172" i="5"/>
  <c r="AP172" i="5" s="1"/>
  <c r="AQ172" i="5" s="1"/>
  <c r="AO200" i="5"/>
  <c r="AP200" i="5" s="1"/>
  <c r="AQ200" i="5" s="1"/>
  <c r="AO111" i="5"/>
  <c r="AP111" i="5" s="1"/>
  <c r="AQ111" i="5" s="1"/>
  <c r="AO27" i="5"/>
  <c r="AP27" i="5" s="1"/>
  <c r="AQ27" i="5" s="1"/>
  <c r="AO126" i="5"/>
  <c r="AP126" i="5" s="1"/>
  <c r="AQ126" i="5" s="1"/>
  <c r="AO156" i="5"/>
  <c r="AP156" i="5" s="1"/>
  <c r="AQ156" i="5" s="1"/>
  <c r="AO19" i="5"/>
  <c r="AP19" i="5" s="1"/>
  <c r="AQ19" i="5" s="1"/>
  <c r="AO164" i="5"/>
  <c r="AP164" i="5" s="1"/>
  <c r="AQ164" i="5" s="1"/>
  <c r="AO52" i="5"/>
  <c r="AP52" i="5" s="1"/>
  <c r="AQ52" i="5" s="1"/>
  <c r="AO127" i="5"/>
  <c r="AP127" i="5" s="1"/>
  <c r="AQ127" i="5" s="1"/>
  <c r="AO31" i="5"/>
  <c r="AP31" i="5" s="1"/>
  <c r="AQ31" i="5" s="1"/>
  <c r="AO235" i="5"/>
  <c r="AP235" i="5" s="1"/>
  <c r="AQ235" i="5" s="1"/>
  <c r="AO193" i="5"/>
  <c r="AP193" i="5" s="1"/>
  <c r="AQ193" i="5" s="1"/>
  <c r="AO79" i="5"/>
  <c r="AP79" i="5" s="1"/>
  <c r="AQ79" i="5" s="1"/>
  <c r="AO142" i="5"/>
  <c r="AP142" i="5" s="1"/>
  <c r="AQ142" i="5" s="1"/>
  <c r="AO188" i="5"/>
  <c r="AP188" i="5" s="1"/>
  <c r="AQ188" i="5" s="1"/>
  <c r="AO35" i="5"/>
  <c r="AP35" i="5" s="1"/>
  <c r="AQ35" i="5" s="1"/>
  <c r="AO263" i="5"/>
  <c r="AP263" i="5" s="1"/>
  <c r="AQ263" i="5" s="1"/>
  <c r="AO25" i="5"/>
  <c r="AP25" i="5" s="1"/>
  <c r="AQ25" i="5" s="1"/>
  <c r="AO33" i="5"/>
  <c r="AP33" i="5" s="1"/>
  <c r="AQ33" i="5" s="1"/>
  <c r="AO41" i="5"/>
  <c r="AP41" i="5" s="1"/>
  <c r="AQ41" i="5" s="1"/>
  <c r="AO49" i="5"/>
  <c r="AP49" i="5" s="1"/>
  <c r="AQ49" i="5" s="1"/>
  <c r="AO57" i="5"/>
  <c r="AP57" i="5" s="1"/>
  <c r="AQ57" i="5" s="1"/>
  <c r="AO65" i="5"/>
  <c r="AP65" i="5" s="1"/>
  <c r="AQ65" i="5" s="1"/>
  <c r="AO75" i="5"/>
  <c r="AP75" i="5" s="1"/>
  <c r="AQ75" i="5" s="1"/>
  <c r="AO207" i="5"/>
  <c r="AP207" i="5" s="1"/>
  <c r="AQ207" i="5" s="1"/>
  <c r="AO252" i="5"/>
  <c r="AP252" i="5" s="1"/>
  <c r="AQ252" i="5" s="1"/>
  <c r="AO87" i="5"/>
  <c r="AP87" i="5" s="1"/>
  <c r="AQ87" i="5" s="1"/>
  <c r="AO150" i="5"/>
  <c r="AP150" i="5" s="1"/>
  <c r="AQ150" i="5" s="1"/>
  <c r="AO157" i="5"/>
  <c r="AP157" i="5" s="1"/>
  <c r="AQ157" i="5" s="1"/>
  <c r="AO165" i="5"/>
  <c r="AP165" i="5" s="1"/>
  <c r="AQ165" i="5" s="1"/>
  <c r="AO173" i="5"/>
  <c r="AP173" i="5" s="1"/>
  <c r="AQ173" i="5" s="1"/>
  <c r="AO181" i="5"/>
  <c r="AP181" i="5" s="1"/>
  <c r="AQ181" i="5" s="1"/>
  <c r="AO208" i="5"/>
  <c r="AP208" i="5" s="1"/>
  <c r="AQ208" i="5" s="1"/>
  <c r="AO101" i="5"/>
  <c r="AP101" i="5" s="1"/>
  <c r="AQ101" i="5" s="1"/>
  <c r="AO116" i="5"/>
  <c r="AP116" i="5" s="1"/>
  <c r="AQ116" i="5" s="1"/>
  <c r="AO82" i="5"/>
  <c r="AP82" i="5" s="1"/>
  <c r="AQ82" i="5" s="1"/>
  <c r="AO175" i="5"/>
  <c r="AP175" i="5" s="1"/>
  <c r="AQ175" i="5" s="1"/>
  <c r="AO183" i="5"/>
  <c r="AP183" i="5" s="1"/>
  <c r="AQ183" i="5" s="1"/>
  <c r="AO199" i="5"/>
  <c r="AP199" i="5" s="1"/>
  <c r="AQ199" i="5" s="1"/>
  <c r="AO231" i="5"/>
  <c r="AP231" i="5" s="1"/>
  <c r="AQ231" i="5" s="1"/>
  <c r="AO76" i="5"/>
  <c r="AP76" i="5" s="1"/>
  <c r="AQ76" i="5" s="1"/>
  <c r="AO108" i="5"/>
  <c r="AP108" i="5" s="1"/>
  <c r="AQ108" i="5" s="1"/>
  <c r="AO213" i="5"/>
  <c r="AP213" i="5" s="1"/>
  <c r="AQ213" i="5" s="1"/>
  <c r="AO260" i="5"/>
  <c r="AP260" i="5" s="1"/>
  <c r="AQ260" i="5" s="1"/>
  <c r="AO13" i="5"/>
  <c r="AP13" i="5" s="1"/>
  <c r="AQ13" i="5" s="1"/>
  <c r="AO138" i="5"/>
  <c r="AP138" i="5" s="1"/>
  <c r="AQ138" i="5" s="1"/>
  <c r="AO155" i="5"/>
  <c r="AP155" i="5" s="1"/>
  <c r="AQ155" i="5" s="1"/>
  <c r="AO163" i="5"/>
  <c r="AP163" i="5" s="1"/>
  <c r="AQ163" i="5" s="1"/>
  <c r="AO220" i="5"/>
  <c r="AP220" i="5" s="1"/>
  <c r="AQ220" i="5" s="1"/>
  <c r="AO17" i="5"/>
  <c r="AP17" i="5" s="1"/>
  <c r="AQ17" i="5" s="1"/>
  <c r="AO6" i="5"/>
  <c r="AP6" i="5" s="1"/>
  <c r="AQ6" i="5" s="1"/>
  <c r="AO72" i="5"/>
  <c r="AP72" i="5" s="1"/>
  <c r="AQ72" i="5" s="1"/>
  <c r="AO105" i="5"/>
  <c r="AP105" i="5" s="1"/>
  <c r="AQ105" i="5" s="1"/>
  <c r="AO137" i="5"/>
  <c r="AP137" i="5" s="1"/>
  <c r="AQ137" i="5" s="1"/>
  <c r="AO201" i="5"/>
  <c r="AP201" i="5" s="1"/>
  <c r="AQ201" i="5" s="1"/>
  <c r="AO214" i="5"/>
  <c r="AP214" i="5" s="1"/>
  <c r="AQ214" i="5" s="1"/>
  <c r="AO50" i="5"/>
  <c r="AP50" i="5" s="1"/>
  <c r="AQ50" i="5" s="1"/>
  <c r="AO58" i="5"/>
  <c r="AP58" i="5" s="1"/>
  <c r="AQ58" i="5" s="1"/>
  <c r="AO66" i="5"/>
  <c r="AP66" i="5" s="1"/>
  <c r="AQ66" i="5" s="1"/>
  <c r="AO103" i="5"/>
  <c r="AP103" i="5" s="1"/>
  <c r="AQ103" i="5" s="1"/>
  <c r="AO118" i="5"/>
  <c r="AP118" i="5" s="1"/>
  <c r="AQ118" i="5" s="1"/>
  <c r="AO160" i="5"/>
  <c r="AP160" i="5" s="1"/>
  <c r="AQ160" i="5" s="1"/>
  <c r="AO168" i="5"/>
  <c r="AP168" i="5" s="1"/>
  <c r="AQ168" i="5" s="1"/>
  <c r="AO176" i="5"/>
  <c r="AP176" i="5" s="1"/>
  <c r="AQ176" i="5" s="1"/>
  <c r="AO184" i="5"/>
  <c r="AP184" i="5" s="1"/>
  <c r="AQ184" i="5" s="1"/>
  <c r="AO192" i="5"/>
  <c r="AP192" i="5" s="1"/>
  <c r="AQ192" i="5" s="1"/>
  <c r="AO227" i="5"/>
  <c r="AP227" i="5" s="1"/>
  <c r="AQ227" i="5" s="1"/>
  <c r="AO117" i="5"/>
  <c r="AP117" i="5" s="1"/>
  <c r="AQ117" i="5" s="1"/>
  <c r="AO132" i="5"/>
  <c r="AP132" i="5" s="1"/>
  <c r="AQ132" i="5" s="1"/>
  <c r="AO202" i="5"/>
  <c r="AP202" i="5" s="1"/>
  <c r="AQ202" i="5" s="1"/>
  <c r="AO77" i="5"/>
  <c r="AP77" i="5" s="1"/>
  <c r="AQ77" i="5" s="1"/>
  <c r="AO109" i="5"/>
  <c r="AP109" i="5" s="1"/>
  <c r="AQ109" i="5" s="1"/>
  <c r="AO253" i="5"/>
  <c r="AP253" i="5" s="1"/>
  <c r="AQ253" i="5" s="1"/>
  <c r="AO247" i="5"/>
  <c r="AP247" i="5" s="1"/>
  <c r="AQ247" i="5" s="1"/>
  <c r="AO171" i="5"/>
  <c r="AP171" i="5" s="1"/>
  <c r="AQ171" i="5" s="1"/>
  <c r="AO179" i="5"/>
  <c r="AP179" i="5" s="1"/>
  <c r="AQ179" i="5" s="1"/>
  <c r="AO239" i="5"/>
  <c r="AP239" i="5" s="1"/>
  <c r="AQ239" i="5" s="1"/>
  <c r="AO152" i="5"/>
  <c r="AP152" i="5" s="1"/>
  <c r="AQ152" i="5" s="1"/>
  <c r="AO151" i="5"/>
  <c r="AP151" i="5" s="1"/>
  <c r="AQ151" i="5" s="1"/>
  <c r="AO133" i="5"/>
  <c r="AP133" i="5" s="1"/>
  <c r="AQ133" i="5" s="1"/>
  <c r="AO148" i="5"/>
  <c r="AP148" i="5" s="1"/>
  <c r="AQ148" i="5" s="1"/>
  <c r="AO218" i="5"/>
  <c r="AP218" i="5" s="1"/>
  <c r="AQ218" i="5" s="1"/>
  <c r="AO63" i="5"/>
  <c r="AP63" i="5" s="1"/>
  <c r="AQ63" i="5" s="1"/>
  <c r="AO83" i="5"/>
  <c r="AP83" i="5" s="1"/>
  <c r="AQ83" i="5" s="1"/>
  <c r="AO114" i="5"/>
  <c r="AP114" i="5" s="1"/>
  <c r="AQ114" i="5" s="1"/>
  <c r="AO191" i="5"/>
  <c r="AP191" i="5" s="1"/>
  <c r="AQ191" i="5" s="1"/>
  <c r="AO9" i="5"/>
  <c r="AP9" i="5" s="1"/>
  <c r="AQ9" i="5" s="1"/>
  <c r="AO144" i="5"/>
  <c r="AP144" i="5" s="1"/>
  <c r="AQ144" i="5" s="1"/>
  <c r="AO256" i="5"/>
  <c r="AP256" i="5" s="1"/>
  <c r="AQ256" i="5" s="1"/>
  <c r="AO124" i="5"/>
  <c r="AP124" i="5" s="1"/>
  <c r="AQ124" i="5" s="1"/>
  <c r="AO226" i="5"/>
  <c r="AP226" i="5" s="1"/>
  <c r="AQ226" i="5" s="1"/>
  <c r="AO250" i="5"/>
  <c r="AP250" i="5" s="1"/>
  <c r="AQ250" i="5" s="1"/>
  <c r="AO244" i="5"/>
  <c r="AP244" i="5" s="1"/>
  <c r="AQ244" i="5" s="1"/>
  <c r="AO122" i="5"/>
  <c r="AP122" i="5" s="1"/>
  <c r="AQ122" i="5" s="1"/>
  <c r="AO139" i="5"/>
  <c r="AP139" i="5" s="1"/>
  <c r="AQ139" i="5" s="1"/>
  <c r="AO187" i="5"/>
  <c r="AP187" i="5" s="1"/>
  <c r="AQ187" i="5" s="1"/>
  <c r="AO195" i="5"/>
  <c r="AP195" i="5" s="1"/>
  <c r="AQ195" i="5" s="1"/>
  <c r="AO248" i="5"/>
  <c r="AP248" i="5" s="1"/>
  <c r="AQ248" i="5" s="1"/>
  <c r="AO73" i="5"/>
  <c r="AP73" i="5" s="1"/>
  <c r="AQ73" i="5" s="1"/>
  <c r="AO120" i="5"/>
  <c r="AP120" i="5" s="1"/>
  <c r="AQ120" i="5" s="1"/>
  <c r="AO119" i="5"/>
  <c r="AP119" i="5" s="1"/>
  <c r="AQ119" i="5" s="1"/>
  <c r="AO211" i="5"/>
  <c r="AP211" i="5" s="1"/>
  <c r="AQ211" i="5" s="1"/>
  <c r="AO242" i="5"/>
  <c r="AP242" i="5" s="1"/>
  <c r="AQ242" i="5" s="1"/>
  <c r="AO149" i="5"/>
  <c r="AP149" i="5" s="1"/>
  <c r="AQ149" i="5" s="1"/>
  <c r="AO234" i="5"/>
  <c r="AP234" i="5" s="1"/>
  <c r="AQ234" i="5" s="1"/>
  <c r="AO128" i="5"/>
  <c r="AP128" i="5" s="1"/>
  <c r="AQ128" i="5" s="1"/>
  <c r="AO145" i="5"/>
  <c r="AP145" i="5" s="1"/>
  <c r="AQ145" i="5" s="1"/>
  <c r="AO222" i="5"/>
  <c r="AP222" i="5" s="1"/>
  <c r="AQ222" i="5" s="1"/>
  <c r="AO125" i="5"/>
  <c r="AP125" i="5" s="1"/>
  <c r="AQ125" i="5" s="1"/>
  <c r="AO257" i="5"/>
  <c r="AP257" i="5" s="1"/>
  <c r="AQ257" i="5" s="1"/>
  <c r="AO262" i="5"/>
  <c r="AP262" i="5" s="1"/>
  <c r="AQ262" i="5" s="1"/>
  <c r="AO29" i="5"/>
  <c r="AP29" i="5" s="1"/>
  <c r="AQ29" i="5" s="1"/>
  <c r="AO37" i="5"/>
  <c r="AP37" i="5" s="1"/>
  <c r="AQ37" i="5" s="1"/>
  <c r="AO45" i="5"/>
  <c r="AP45" i="5" s="1"/>
  <c r="AQ45" i="5" s="1"/>
  <c r="AO53" i="5"/>
  <c r="AP53" i="5" s="1"/>
  <c r="AQ53" i="5" s="1"/>
  <c r="AO61" i="5"/>
  <c r="AP61" i="5" s="1"/>
  <c r="AQ61" i="5" s="1"/>
  <c r="AO158" i="5"/>
  <c r="AP158" i="5" s="1"/>
  <c r="AQ158" i="5" s="1"/>
  <c r="AO166" i="5"/>
  <c r="AP166" i="5" s="1"/>
  <c r="AQ166" i="5" s="1"/>
  <c r="AO204" i="5"/>
  <c r="AP204" i="5" s="1"/>
  <c r="AQ204" i="5" s="1"/>
  <c r="AO8" i="5"/>
  <c r="AP8" i="5" s="1"/>
  <c r="AQ8" i="5" s="1"/>
  <c r="AO88" i="5"/>
  <c r="AP88" i="5" s="1"/>
  <c r="AQ88" i="5" s="1"/>
  <c r="AO153" i="5"/>
  <c r="AP153" i="5" s="1"/>
  <c r="AQ153" i="5" s="1"/>
  <c r="AO217" i="5"/>
  <c r="AP217" i="5" s="1"/>
  <c r="AQ217" i="5" s="1"/>
  <c r="AO230" i="5"/>
  <c r="AP230" i="5" s="1"/>
  <c r="AQ230" i="5" s="1"/>
  <c r="AO70" i="5"/>
  <c r="AP70" i="5" s="1"/>
  <c r="AQ70" i="5" s="1"/>
  <c r="AO240" i="5"/>
  <c r="AP240" i="5" s="1"/>
  <c r="AQ240" i="5" s="1"/>
  <c r="AO68" i="5"/>
  <c r="AP68" i="5" s="1"/>
  <c r="AQ68" i="5" s="1"/>
  <c r="AO205" i="5"/>
  <c r="AP205" i="5" s="1"/>
  <c r="AQ205" i="5" s="1"/>
  <c r="AO55" i="5"/>
  <c r="AP55" i="5" s="1"/>
  <c r="AQ55" i="5" s="1"/>
  <c r="AO115" i="5"/>
  <c r="AP115" i="5" s="1"/>
  <c r="AQ115" i="5" s="1"/>
  <c r="AO146" i="5"/>
  <c r="AP146" i="5" s="1"/>
  <c r="AQ146" i="5" s="1"/>
  <c r="AO178" i="5"/>
  <c r="AP178" i="5" s="1"/>
  <c r="AQ178" i="5" s="1"/>
  <c r="AO186" i="5"/>
  <c r="AP186" i="5" s="1"/>
  <c r="AQ186" i="5" s="1"/>
  <c r="AO215" i="5"/>
  <c r="AP215" i="5" s="1"/>
  <c r="AQ215" i="5" s="1"/>
  <c r="AO92" i="5"/>
  <c r="AP92" i="5" s="1"/>
  <c r="AQ92" i="5" s="1"/>
  <c r="AO140" i="5"/>
  <c r="AP140" i="5" s="1"/>
  <c r="AQ140" i="5" s="1"/>
  <c r="AO210" i="5"/>
  <c r="AP210" i="5" s="1"/>
  <c r="AQ210" i="5" s="1"/>
  <c r="AO254" i="5"/>
  <c r="AP254" i="5" s="1"/>
  <c r="AQ254" i="5" s="1"/>
  <c r="AO249" i="5"/>
  <c r="AP249" i="5" s="1"/>
  <c r="AQ249" i="5" s="1"/>
  <c r="AO90" i="5"/>
  <c r="AP90" i="5" s="1"/>
  <c r="AQ90" i="5" s="1"/>
  <c r="AO106" i="5"/>
  <c r="AP106" i="5" s="1"/>
  <c r="AQ106" i="5" s="1"/>
  <c r="AO123" i="5"/>
  <c r="AP123" i="5" s="1"/>
  <c r="AQ123" i="5" s="1"/>
  <c r="AO174" i="5"/>
  <c r="AP174" i="5" s="1"/>
  <c r="AQ174" i="5" s="1"/>
  <c r="AO182" i="5"/>
  <c r="AP182" i="5" s="1"/>
  <c r="AQ182" i="5" s="1"/>
  <c r="AO223" i="5"/>
  <c r="AP223" i="5" s="1"/>
  <c r="AQ223" i="5" s="1"/>
  <c r="AO121" i="5"/>
  <c r="AP121" i="5" s="1"/>
  <c r="AQ121" i="5" s="1"/>
  <c r="AO46" i="5"/>
  <c r="AP46" i="5" s="1"/>
  <c r="AQ46" i="5" s="1"/>
  <c r="AO54" i="5"/>
  <c r="AP54" i="5" s="1"/>
  <c r="AQ54" i="5" s="1"/>
  <c r="AO62" i="5"/>
  <c r="AP62" i="5" s="1"/>
  <c r="AQ62" i="5" s="1"/>
  <c r="AO134" i="5"/>
  <c r="AP134" i="5" s="1"/>
  <c r="AQ134" i="5" s="1"/>
  <c r="AO224" i="5"/>
  <c r="AP224" i="5" s="1"/>
  <c r="AQ224" i="5" s="1"/>
  <c r="AO251" i="5"/>
  <c r="AP251" i="5" s="1"/>
  <c r="AQ251" i="5" s="1"/>
  <c r="AO84" i="5"/>
  <c r="AP84" i="5" s="1"/>
  <c r="AQ84" i="5" s="1"/>
  <c r="AO221" i="5"/>
  <c r="AP221" i="5" s="1"/>
  <c r="AQ221" i="5" s="1"/>
  <c r="AO67" i="5"/>
  <c r="AP67" i="5" s="1"/>
  <c r="AQ67" i="5" s="1"/>
  <c r="AO98" i="5"/>
  <c r="AP98" i="5" s="1"/>
  <c r="AQ98" i="5" s="1"/>
  <c r="AO162" i="5"/>
  <c r="AP162" i="5" s="1"/>
  <c r="AQ162" i="5" s="1"/>
  <c r="AO170" i="5"/>
  <c r="AP170" i="5" s="1"/>
  <c r="AQ170" i="5" s="1"/>
  <c r="AO93" i="5"/>
  <c r="AP93" i="5" s="1"/>
  <c r="AQ93" i="5" s="1"/>
  <c r="AO241" i="5"/>
  <c r="AP241" i="5" s="1"/>
  <c r="AQ241" i="5" s="1"/>
  <c r="AO246" i="5"/>
  <c r="AP246" i="5" s="1"/>
  <c r="AQ246" i="5" s="1"/>
  <c r="AO21" i="5"/>
  <c r="AP21" i="5" s="1"/>
  <c r="AQ21" i="5" s="1"/>
  <c r="AO74" i="5"/>
  <c r="AP74" i="5" s="1"/>
  <c r="AQ74" i="5" s="1"/>
  <c r="AO190" i="5"/>
  <c r="AP190" i="5" s="1"/>
  <c r="AQ190" i="5" s="1"/>
  <c r="AO198" i="5"/>
  <c r="AP198" i="5" s="1"/>
  <c r="AQ198" i="5" s="1"/>
  <c r="AO236" i="5"/>
  <c r="AP236" i="5" s="1"/>
  <c r="AQ236" i="5" s="1"/>
  <c r="AO4" i="5"/>
  <c r="AP4" i="5" s="1"/>
  <c r="AQ4" i="5" s="1"/>
  <c r="AO89" i="5"/>
  <c r="AP89" i="5" s="1"/>
  <c r="AQ89" i="5" s="1"/>
  <c r="AO71" i="5"/>
  <c r="AP71" i="5" s="1"/>
  <c r="AQ71" i="5" s="1"/>
  <c r="AO86" i="5"/>
  <c r="AP86" i="5" s="1"/>
  <c r="AQ86" i="5" s="1"/>
  <c r="AO197" i="5"/>
  <c r="AP197" i="5" s="1"/>
  <c r="AQ197" i="5" s="1"/>
  <c r="AO69" i="5"/>
  <c r="AP69" i="5" s="1"/>
  <c r="AQ69" i="5" s="1"/>
  <c r="AO237" i="5"/>
  <c r="AP237" i="5" s="1"/>
  <c r="AQ237" i="5" s="1"/>
  <c r="AO147" i="5"/>
  <c r="AP147" i="5" s="1"/>
  <c r="AQ147" i="5" s="1"/>
  <c r="AO141" i="5"/>
  <c r="AP141" i="5" s="1"/>
  <c r="AQ141" i="5" s="1"/>
  <c r="AO229" i="5"/>
  <c r="AP229" i="5" s="1"/>
  <c r="AQ229" i="5" s="1"/>
  <c r="AO261" i="5"/>
  <c r="AP261" i="5" s="1"/>
  <c r="AQ261" i="5" s="1"/>
  <c r="AO91" i="5"/>
  <c r="AP91" i="5" s="1"/>
  <c r="AQ91" i="5" s="1"/>
  <c r="AO107" i="5"/>
  <c r="AP107" i="5" s="1"/>
  <c r="AQ107" i="5" s="1"/>
  <c r="AO154" i="5"/>
  <c r="AP154" i="5" s="1"/>
  <c r="AQ154" i="5" s="1"/>
  <c r="AO10" i="5"/>
  <c r="AP10" i="5" s="1"/>
  <c r="AQ10" i="5" s="1"/>
  <c r="AO104" i="5"/>
  <c r="AP104" i="5" s="1"/>
  <c r="AQ104" i="5" s="1"/>
  <c r="AO136" i="5"/>
  <c r="AP136" i="5" s="1"/>
  <c r="AQ136" i="5" s="1"/>
  <c r="AO233" i="5"/>
  <c r="AP233" i="5" s="1"/>
  <c r="AQ233" i="5" s="1"/>
  <c r="AO259" i="5"/>
  <c r="AP259" i="5" s="1"/>
  <c r="AQ259" i="5" s="1"/>
  <c r="AO102" i="5"/>
  <c r="AP102" i="5" s="1"/>
  <c r="AQ102" i="5" s="1"/>
  <c r="AO135" i="5"/>
  <c r="AP135" i="5" s="1"/>
  <c r="AQ135" i="5" s="1"/>
  <c r="AO189" i="5"/>
  <c r="AP189" i="5" s="1"/>
  <c r="AQ189" i="5" s="1"/>
  <c r="AO85" i="5"/>
  <c r="AP85" i="5" s="1"/>
  <c r="AQ85" i="5" s="1"/>
  <c r="AO100" i="5"/>
  <c r="AP100" i="5" s="1"/>
  <c r="AQ100" i="5" s="1"/>
  <c r="AO59" i="5"/>
  <c r="AP59" i="5" s="1"/>
  <c r="AQ59" i="5" s="1"/>
  <c r="AO99" i="5"/>
  <c r="AP99" i="5" s="1"/>
  <c r="AQ99" i="5" s="1"/>
  <c r="AO130" i="5"/>
  <c r="AP130" i="5" s="1"/>
  <c r="AQ130" i="5" s="1"/>
  <c r="AO80" i="5"/>
  <c r="AP80" i="5" s="1"/>
  <c r="AQ80" i="5" s="1"/>
  <c r="AO159" i="5"/>
  <c r="AP159" i="5" s="1"/>
  <c r="AQ159" i="5" s="1"/>
  <c r="AO212" i="5"/>
  <c r="AP212" i="5" s="1"/>
  <c r="AQ212" i="5" s="1"/>
  <c r="AO97" i="5"/>
  <c r="AP97" i="5" s="1"/>
  <c r="AQ97" i="5" s="1"/>
  <c r="AO206" i="5"/>
  <c r="AP206" i="5" s="1"/>
  <c r="AQ206" i="5" s="1"/>
  <c r="AO129" i="5"/>
  <c r="AP129" i="5" s="1"/>
  <c r="AQ129" i="5" s="1"/>
  <c r="AO209" i="5"/>
  <c r="AP209" i="5" s="1"/>
  <c r="AQ209" i="5" s="1"/>
  <c r="AO225" i="5"/>
  <c r="AP225" i="5" s="1"/>
  <c r="AQ225" i="5" s="1"/>
  <c r="AO243" i="5"/>
  <c r="AP243" i="5" s="1"/>
  <c r="AQ243" i="5" s="1"/>
  <c r="AO167" i="5"/>
  <c r="AP167" i="5" s="1"/>
  <c r="AQ167" i="5" s="1"/>
  <c r="AO5" i="5"/>
  <c r="AP5" i="5" s="1"/>
  <c r="AQ5" i="5" s="1"/>
  <c r="AO255" i="5"/>
  <c r="AP255" i="5" s="1"/>
  <c r="AQ255" i="5" s="1"/>
  <c r="AO194" i="5"/>
  <c r="AP194" i="5" s="1"/>
  <c r="AQ194" i="5" s="1"/>
  <c r="AO7" i="5"/>
  <c r="AP7" i="5" s="1"/>
  <c r="AQ7" i="5" s="1"/>
  <c r="AO81" i="5"/>
  <c r="AP81" i="5" s="1"/>
  <c r="AQ81" i="5" s="1"/>
  <c r="AO112" i="5"/>
  <c r="AP112" i="5" s="1"/>
  <c r="AQ112" i="5" s="1"/>
  <c r="AO228" i="5"/>
  <c r="AP228" i="5" s="1"/>
  <c r="AQ228" i="5" s="1"/>
  <c r="AO113" i="5"/>
  <c r="AP113" i="5" s="1"/>
  <c r="AQ113" i="5" s="1"/>
  <c r="AO238" i="5"/>
  <c r="AP238" i="5" s="1"/>
  <c r="AQ238" i="5" s="1"/>
  <c r="AO131" i="5"/>
  <c r="AP131" i="5" s="1"/>
  <c r="AQ131" i="5" s="1"/>
  <c r="AO96" i="5"/>
  <c r="AP96" i="5" s="1"/>
  <c r="AQ96" i="5" s="1"/>
  <c r="BV20" i="7"/>
  <c r="BV46" i="7"/>
  <c r="BV56" i="7"/>
  <c r="BV24" i="7"/>
  <c r="BV23" i="7"/>
  <c r="H42" i="7"/>
  <c r="F46" i="7"/>
  <c r="H43" i="7"/>
  <c r="F15" i="7"/>
  <c r="H5" i="7"/>
  <c r="F52" i="7"/>
  <c r="H36" i="7"/>
  <c r="F29" i="7"/>
  <c r="H25" i="7"/>
  <c r="F42" i="7"/>
  <c r="F6" i="7"/>
  <c r="AK175" i="5"/>
  <c r="AM176" i="5"/>
  <c r="AE141" i="5"/>
  <c r="AC141" i="5"/>
  <c r="AB141" i="5"/>
  <c r="AF141" i="5"/>
  <c r="AI141" i="5" s="1"/>
  <c r="AJ141" i="5" s="1"/>
  <c r="AG141" i="5"/>
  <c r="AD141" i="5"/>
  <c r="AG86" i="5"/>
  <c r="AB86" i="5"/>
  <c r="AC86" i="5"/>
  <c r="AF86" i="5"/>
  <c r="AI86" i="5" s="1"/>
  <c r="AJ86" i="5" s="1"/>
  <c r="AD86" i="5"/>
  <c r="AE86" i="5"/>
  <c r="AM12" i="5"/>
  <c r="BU56" i="7"/>
  <c r="C15" i="13"/>
  <c r="E15" i="13" s="1"/>
  <c r="C17" i="12"/>
  <c r="Z20" i="7"/>
  <c r="Z53" i="7"/>
  <c r="Z50" i="7"/>
  <c r="Z17" i="7"/>
  <c r="Z45" i="7"/>
  <c r="Z40" i="7"/>
  <c r="N24" i="7"/>
  <c r="N18" i="7"/>
  <c r="N25" i="7"/>
  <c r="P25" i="7" s="1"/>
  <c r="N23" i="7"/>
  <c r="N52" i="7"/>
  <c r="P52" i="7" s="1"/>
  <c r="N54" i="7"/>
  <c r="AF224" i="5"/>
  <c r="AI224" i="5" s="1"/>
  <c r="AJ224" i="5" s="1"/>
  <c r="AG224" i="5"/>
  <c r="AD224" i="5"/>
  <c r="AB224" i="5"/>
  <c r="AC224" i="5"/>
  <c r="AE224" i="5"/>
  <c r="AE242" i="5"/>
  <c r="AF242" i="5"/>
  <c r="AI242" i="5" s="1"/>
  <c r="AJ242" i="5" s="1"/>
  <c r="AC242" i="5"/>
  <c r="AD242" i="5"/>
  <c r="AB242" i="5"/>
  <c r="AG242" i="5"/>
  <c r="AF245" i="5"/>
  <c r="AI245" i="5" s="1"/>
  <c r="AJ245" i="5" s="1"/>
  <c r="AG245" i="5"/>
  <c r="AD245" i="5"/>
  <c r="AC245" i="5"/>
  <c r="AB245" i="5"/>
  <c r="AE245" i="5"/>
  <c r="AM139" i="5"/>
  <c r="AK138" i="5"/>
  <c r="AF170" i="5"/>
  <c r="AI170" i="5" s="1"/>
  <c r="AJ170" i="5" s="1"/>
  <c r="AD170" i="5"/>
  <c r="AC170" i="5"/>
  <c r="AB170" i="5"/>
  <c r="AG170" i="5"/>
  <c r="AE170" i="5"/>
  <c r="AF87" i="5"/>
  <c r="AI87" i="5" s="1"/>
  <c r="AJ87" i="5" s="1"/>
  <c r="AE87" i="5"/>
  <c r="AB87" i="5"/>
  <c r="AC87" i="5"/>
  <c r="AG87" i="5"/>
  <c r="AD87" i="5"/>
  <c r="AD57" i="5"/>
  <c r="AC57" i="5"/>
  <c r="AB57" i="5"/>
  <c r="AG57" i="5"/>
  <c r="AF57" i="5"/>
  <c r="AI57" i="5" s="1"/>
  <c r="AJ57" i="5" s="1"/>
  <c r="AE57" i="5"/>
  <c r="AG80" i="5"/>
  <c r="AF80" i="5"/>
  <c r="AI80" i="5" s="1"/>
  <c r="AJ80" i="5" s="1"/>
  <c r="AD80" i="5"/>
  <c r="AC80" i="5"/>
  <c r="AB80" i="5"/>
  <c r="AE80" i="5"/>
  <c r="AE75" i="5"/>
  <c r="AB75" i="5"/>
  <c r="AC75" i="5"/>
  <c r="AF75" i="5"/>
  <c r="AI75" i="5" s="1"/>
  <c r="AJ75" i="5" s="1"/>
  <c r="AG75" i="5"/>
  <c r="AD75" i="5"/>
  <c r="BP15" i="7"/>
  <c r="BP47" i="7"/>
  <c r="BP55" i="7"/>
  <c r="BP26" i="7"/>
  <c r="BP27" i="7"/>
  <c r="BN50" i="7"/>
  <c r="BP30" i="7"/>
  <c r="BP45" i="7"/>
  <c r="BN54" i="7"/>
  <c r="BN14" i="7"/>
  <c r="BN38" i="7"/>
  <c r="AE50" i="7"/>
  <c r="C8" i="13"/>
  <c r="E8" i="13" s="1"/>
  <c r="C10" i="12"/>
  <c r="CN7" i="7"/>
  <c r="CN38" i="7"/>
  <c r="CP38" i="7" s="1"/>
  <c r="CL41" i="7"/>
  <c r="CL52" i="7"/>
  <c r="CL54" i="7"/>
  <c r="CL56" i="7"/>
  <c r="CL20" i="7"/>
  <c r="CN17" i="7"/>
  <c r="CN21" i="7"/>
  <c r="CL15" i="7"/>
  <c r="CL5" i="7"/>
  <c r="CN8" i="7"/>
  <c r="CN52" i="7"/>
  <c r="T48" i="7"/>
  <c r="T38" i="7"/>
  <c r="T7" i="7"/>
  <c r="R50" i="7"/>
  <c r="R43" i="7"/>
  <c r="R29" i="7"/>
  <c r="T24" i="7"/>
  <c r="R46" i="7"/>
  <c r="T19" i="7"/>
  <c r="T14" i="7"/>
  <c r="T41" i="7"/>
  <c r="T39" i="7"/>
  <c r="R36" i="7"/>
  <c r="R6" i="7"/>
  <c r="AE195" i="5"/>
  <c r="AG195" i="5"/>
  <c r="AC195" i="5"/>
  <c r="AB195" i="5"/>
  <c r="AD195" i="5"/>
  <c r="AF195" i="5"/>
  <c r="AI195" i="5" s="1"/>
  <c r="AJ195" i="5" s="1"/>
  <c r="AM173" i="5"/>
  <c r="AF96" i="5"/>
  <c r="AI96" i="5" s="1"/>
  <c r="AJ96" i="5" s="1"/>
  <c r="AC96" i="5"/>
  <c r="AG96" i="5"/>
  <c r="AD96" i="5"/>
  <c r="AB96" i="5"/>
  <c r="AE96" i="5"/>
  <c r="AM60" i="5"/>
  <c r="AK59" i="5"/>
  <c r="AF35" i="5"/>
  <c r="AI35" i="5" s="1"/>
  <c r="AJ35" i="5" s="1"/>
  <c r="AC35" i="5"/>
  <c r="AD35" i="5"/>
  <c r="AB35" i="5"/>
  <c r="AE35" i="5"/>
  <c r="AG35" i="5"/>
  <c r="BT56" i="7"/>
  <c r="AL12" i="5"/>
  <c r="AM229" i="5"/>
  <c r="AM236" i="5"/>
  <c r="AL165" i="5"/>
  <c r="AK121" i="5"/>
  <c r="AL28" i="5"/>
  <c r="AM25" i="5"/>
  <c r="AL53" i="5"/>
  <c r="AB241" i="5"/>
  <c r="AE241" i="5"/>
  <c r="AF241" i="5"/>
  <c r="AI241" i="5" s="1"/>
  <c r="AJ241" i="5" s="1"/>
  <c r="AG241" i="5"/>
  <c r="AC241" i="5"/>
  <c r="AD241" i="5"/>
  <c r="AM186" i="5"/>
  <c r="AK185" i="5"/>
  <c r="AL184" i="5" s="1"/>
  <c r="AG171" i="5"/>
  <c r="AB171" i="5"/>
  <c r="AC171" i="5"/>
  <c r="AE171" i="5"/>
  <c r="AD171" i="5"/>
  <c r="AF171" i="5"/>
  <c r="AI171" i="5" s="1"/>
  <c r="AJ171" i="5" s="1"/>
  <c r="AC196" i="5"/>
  <c r="AG196" i="5"/>
  <c r="AD196" i="5"/>
  <c r="AF196" i="5"/>
  <c r="AI196" i="5" s="1"/>
  <c r="AJ196" i="5" s="1"/>
  <c r="AB196" i="5"/>
  <c r="AE196" i="5"/>
  <c r="AF144" i="5"/>
  <c r="AI144" i="5" s="1"/>
  <c r="AJ144" i="5" s="1"/>
  <c r="AC144" i="5"/>
  <c r="AD144" i="5"/>
  <c r="AG144" i="5"/>
  <c r="AB144" i="5"/>
  <c r="AE144" i="5"/>
  <c r="AF130" i="5"/>
  <c r="AI130" i="5" s="1"/>
  <c r="AJ130" i="5" s="1"/>
  <c r="AC130" i="5"/>
  <c r="AD130" i="5"/>
  <c r="AG130" i="5"/>
  <c r="AB130" i="5"/>
  <c r="AE130" i="5"/>
  <c r="AF59" i="5"/>
  <c r="AI59" i="5" s="1"/>
  <c r="AJ59" i="5" s="1"/>
  <c r="AB59" i="5"/>
  <c r="AC59" i="5"/>
  <c r="AD59" i="5"/>
  <c r="AE59" i="5"/>
  <c r="AG59" i="5"/>
  <c r="BH26" i="7"/>
  <c r="BH51" i="7"/>
  <c r="BH19" i="7"/>
  <c r="BH28" i="7"/>
  <c r="AD255" i="5"/>
  <c r="AC255" i="5"/>
  <c r="AG255" i="5"/>
  <c r="AB255" i="5"/>
  <c r="AF255" i="5"/>
  <c r="AI255" i="5" s="1"/>
  <c r="AJ255" i="5" s="1"/>
  <c r="AE255" i="5"/>
  <c r="AG150" i="5"/>
  <c r="AF150" i="5"/>
  <c r="AI150" i="5" s="1"/>
  <c r="AJ150" i="5" s="1"/>
  <c r="AC150" i="5"/>
  <c r="AD150" i="5"/>
  <c r="AB150" i="5"/>
  <c r="AE150" i="5"/>
  <c r="AD148" i="5"/>
  <c r="AG148" i="5"/>
  <c r="AF148" i="5"/>
  <c r="AI148" i="5" s="1"/>
  <c r="AJ148" i="5" s="1"/>
  <c r="AC148" i="5"/>
  <c r="AB148" i="5"/>
  <c r="AE148" i="5"/>
  <c r="AD157" i="5"/>
  <c r="AE157" i="5"/>
  <c r="AC157" i="5"/>
  <c r="AG157" i="5"/>
  <c r="AF157" i="5"/>
  <c r="AI157" i="5" s="1"/>
  <c r="AJ157" i="5" s="1"/>
  <c r="AB157" i="5"/>
  <c r="AC65" i="5"/>
  <c r="AD65" i="5"/>
  <c r="AB65" i="5"/>
  <c r="AG65" i="5"/>
  <c r="AF65" i="5"/>
  <c r="AI65" i="5" s="1"/>
  <c r="AJ65" i="5" s="1"/>
  <c r="AE65" i="5"/>
  <c r="AE46" i="5"/>
  <c r="AC46" i="5"/>
  <c r="AB46" i="5"/>
  <c r="AG46" i="5"/>
  <c r="AF46" i="5"/>
  <c r="AI46" i="5" s="1"/>
  <c r="AJ46" i="5" s="1"/>
  <c r="AD46" i="5"/>
  <c r="AB60" i="5"/>
  <c r="AG60" i="5"/>
  <c r="AD60" i="5"/>
  <c r="AF60" i="5"/>
  <c r="AI60" i="5" s="1"/>
  <c r="AJ60" i="5" s="1"/>
  <c r="AC60" i="5"/>
  <c r="AE60" i="5"/>
  <c r="AM20" i="5"/>
  <c r="AG207" i="5"/>
  <c r="AF207" i="5"/>
  <c r="AI207" i="5" s="1"/>
  <c r="AJ207" i="5" s="1"/>
  <c r="AD207" i="5"/>
  <c r="AE207" i="5"/>
  <c r="AB207" i="5"/>
  <c r="AC207" i="5"/>
  <c r="AM249" i="5"/>
  <c r="AK248" i="5"/>
  <c r="AM258" i="5"/>
  <c r="AK257" i="5"/>
  <c r="AF181" i="5"/>
  <c r="AI181" i="5" s="1"/>
  <c r="AJ181" i="5" s="1"/>
  <c r="AD181" i="5"/>
  <c r="AG181" i="5"/>
  <c r="AC181" i="5"/>
  <c r="AB181" i="5"/>
  <c r="AE181" i="5"/>
  <c r="AM88" i="5"/>
  <c r="AK87" i="5"/>
  <c r="AD97" i="5"/>
  <c r="AC97" i="5"/>
  <c r="AB97" i="5"/>
  <c r="AE97" i="5"/>
  <c r="AF97" i="5"/>
  <c r="AI97" i="5" s="1"/>
  <c r="AJ97" i="5" s="1"/>
  <c r="AG97" i="5"/>
  <c r="AD118" i="5"/>
  <c r="AB118" i="5"/>
  <c r="AF118" i="5"/>
  <c r="AI118" i="5" s="1"/>
  <c r="AJ118" i="5" s="1"/>
  <c r="AG118" i="5"/>
  <c r="AC118" i="5"/>
  <c r="AE118" i="5"/>
  <c r="AB32" i="5"/>
  <c r="AF32" i="5"/>
  <c r="AI32" i="5" s="1"/>
  <c r="AJ32" i="5" s="1"/>
  <c r="AC32" i="5"/>
  <c r="AE32" i="5"/>
  <c r="AG32" i="5"/>
  <c r="AD32" i="5"/>
  <c r="BE43" i="7"/>
  <c r="BE34" i="7"/>
  <c r="BE35" i="7"/>
  <c r="BE46" i="7"/>
  <c r="C12" i="13"/>
  <c r="E12" i="13" s="1"/>
  <c r="BC22" i="7"/>
  <c r="BC50" i="7"/>
  <c r="BC46" i="7"/>
  <c r="BC32" i="7"/>
  <c r="BC49" i="7"/>
  <c r="BC48" i="7"/>
  <c r="BE22" i="7"/>
  <c r="BE30" i="7"/>
  <c r="BE31" i="7"/>
  <c r="C14" i="12"/>
  <c r="BC15" i="7"/>
  <c r="BC45" i="7"/>
  <c r="BC31" i="7"/>
  <c r="BC54" i="7"/>
  <c r="BC19" i="7"/>
  <c r="BC41" i="7"/>
  <c r="BE40" i="7"/>
  <c r="BE27" i="7"/>
  <c r="BE42" i="7"/>
  <c r="BC16" i="7"/>
  <c r="BC53" i="7"/>
  <c r="BC44" i="7"/>
  <c r="BC30" i="7"/>
  <c r="BC37" i="7"/>
  <c r="BC18" i="7"/>
  <c r="BC40" i="7"/>
  <c r="BE37" i="7"/>
  <c r="BE15" i="7"/>
  <c r="BE7" i="7"/>
  <c r="BC8" i="7"/>
  <c r="BC43" i="7"/>
  <c r="BC29" i="7"/>
  <c r="BC13" i="7"/>
  <c r="BC36" i="7"/>
  <c r="BC24" i="7"/>
  <c r="BC21" i="7"/>
  <c r="BE32" i="7"/>
  <c r="BE29" i="7"/>
  <c r="BE11" i="7"/>
  <c r="BC51" i="7"/>
  <c r="BC42" i="7"/>
  <c r="BC28" i="7"/>
  <c r="BC10" i="7"/>
  <c r="BC34" i="7"/>
  <c r="BC12" i="7"/>
  <c r="BC35" i="7"/>
  <c r="BG35" i="7" s="1"/>
  <c r="BE47" i="7"/>
  <c r="BE41" i="7"/>
  <c r="BE5" i="7"/>
  <c r="BE6" i="7"/>
  <c r="BE28" i="7"/>
  <c r="BC39" i="7"/>
  <c r="BC27" i="7"/>
  <c r="BC17" i="7"/>
  <c r="BC5" i="7"/>
  <c r="BC20" i="7"/>
  <c r="BC9" i="7"/>
  <c r="BC25" i="7"/>
  <c r="BE53" i="7"/>
  <c r="BE54" i="7"/>
  <c r="BE44" i="7"/>
  <c r="BE51" i="7"/>
  <c r="BE36" i="7"/>
  <c r="BC38" i="7"/>
  <c r="BC26" i="7"/>
  <c r="BC55" i="7"/>
  <c r="BC52" i="7"/>
  <c r="BC7" i="7"/>
  <c r="BC11" i="7"/>
  <c r="BE33" i="7"/>
  <c r="BE20" i="7"/>
  <c r="BE21" i="7"/>
  <c r="BE49" i="7"/>
  <c r="BC23" i="7"/>
  <c r="BC14" i="7"/>
  <c r="BC47" i="7"/>
  <c r="BC33" i="7"/>
  <c r="BC56" i="7"/>
  <c r="BC6" i="7"/>
  <c r="BE25" i="7"/>
  <c r="BE55" i="7"/>
  <c r="BE52" i="7"/>
  <c r="BE13" i="7"/>
  <c r="BE8" i="7"/>
  <c r="BE14" i="7"/>
  <c r="BE18" i="7"/>
  <c r="BE45" i="7"/>
  <c r="BE50" i="7"/>
  <c r="BE39" i="7"/>
  <c r="BE38" i="7"/>
  <c r="BE9" i="7"/>
  <c r="BE23" i="7"/>
  <c r="BE24" i="7"/>
  <c r="BE48" i="7"/>
  <c r="BE56" i="7"/>
  <c r="BE19" i="7"/>
  <c r="BE10" i="7"/>
  <c r="BE12" i="7"/>
  <c r="BE16" i="7"/>
  <c r="BE17" i="7"/>
  <c r="BE26" i="7"/>
  <c r="AK243" i="5"/>
  <c r="AM244" i="5"/>
  <c r="AG163" i="5"/>
  <c r="AB163" i="5"/>
  <c r="AE163" i="5"/>
  <c r="AC163" i="5"/>
  <c r="AD163" i="5"/>
  <c r="AF163" i="5"/>
  <c r="AI163" i="5" s="1"/>
  <c r="AJ163" i="5" s="1"/>
  <c r="AG132" i="5"/>
  <c r="AD132" i="5"/>
  <c r="AC132" i="5"/>
  <c r="AF132" i="5"/>
  <c r="AI132" i="5" s="1"/>
  <c r="AJ132" i="5" s="1"/>
  <c r="AB132" i="5"/>
  <c r="AE132" i="5"/>
  <c r="D34" i="13"/>
  <c r="B38" i="12"/>
  <c r="E22" i="13"/>
  <c r="C26" i="12"/>
  <c r="AB220" i="5"/>
  <c r="AD220" i="5"/>
  <c r="AF220" i="5"/>
  <c r="AI220" i="5" s="1"/>
  <c r="AJ220" i="5" s="1"/>
  <c r="AG220" i="5"/>
  <c r="AC220" i="5"/>
  <c r="AE220" i="5"/>
  <c r="AC215" i="5"/>
  <c r="AB215" i="5"/>
  <c r="AG215" i="5"/>
  <c r="AE215" i="5"/>
  <c r="AF215" i="5"/>
  <c r="AI215" i="5" s="1"/>
  <c r="AJ215" i="5" s="1"/>
  <c r="AD215" i="5"/>
  <c r="AG231" i="5"/>
  <c r="AC231" i="5"/>
  <c r="AB231" i="5"/>
  <c r="AE231" i="5"/>
  <c r="AF231" i="5"/>
  <c r="AI231" i="5" s="1"/>
  <c r="AJ231" i="5" s="1"/>
  <c r="AD231" i="5"/>
  <c r="AC175" i="5"/>
  <c r="AG175" i="5"/>
  <c r="AE175" i="5"/>
  <c r="AB175" i="5"/>
  <c r="AF175" i="5"/>
  <c r="AI175" i="5" s="1"/>
  <c r="AJ175" i="5" s="1"/>
  <c r="AD175" i="5"/>
  <c r="AG154" i="5"/>
  <c r="AB154" i="5"/>
  <c r="AF154" i="5"/>
  <c r="AI154" i="5" s="1"/>
  <c r="AJ154" i="5" s="1"/>
  <c r="AD154" i="5"/>
  <c r="AC154" i="5"/>
  <c r="AE154" i="5"/>
  <c r="AK164" i="5"/>
  <c r="AL164" i="5" s="1"/>
  <c r="AE91" i="5"/>
  <c r="AB91" i="5"/>
  <c r="AF91" i="5"/>
  <c r="AI91" i="5" s="1"/>
  <c r="AJ91" i="5" s="1"/>
  <c r="AG91" i="5"/>
  <c r="AC91" i="5"/>
  <c r="AD91" i="5"/>
  <c r="AC88" i="5"/>
  <c r="AG88" i="5"/>
  <c r="AF88" i="5"/>
  <c r="AI88" i="5" s="1"/>
  <c r="AJ88" i="5" s="1"/>
  <c r="AD88" i="5"/>
  <c r="AB88" i="5"/>
  <c r="AE88" i="5"/>
  <c r="AF70" i="5"/>
  <c r="AI70" i="5" s="1"/>
  <c r="AJ70" i="5" s="1"/>
  <c r="AC70" i="5"/>
  <c r="AD70" i="5"/>
  <c r="AB70" i="5"/>
  <c r="AG70" i="5"/>
  <c r="AE70" i="5"/>
  <c r="BV38" i="7"/>
  <c r="BV42" i="7"/>
  <c r="BV54" i="7"/>
  <c r="BX54" i="7" s="1"/>
  <c r="BV31" i="7"/>
  <c r="BV19" i="7"/>
  <c r="BV39" i="7"/>
  <c r="BU8" i="7"/>
  <c r="BU12" i="7"/>
  <c r="BT11" i="7"/>
  <c r="BT49" i="7"/>
  <c r="BT21" i="7"/>
  <c r="H41" i="7"/>
  <c r="H54" i="7"/>
  <c r="H49" i="7"/>
  <c r="F34" i="7"/>
  <c r="H11" i="7"/>
  <c r="F5" i="7"/>
  <c r="H12" i="7"/>
  <c r="F14" i="7"/>
  <c r="H16" i="7"/>
  <c r="H52" i="7"/>
  <c r="F43" i="7"/>
  <c r="AG263" i="5"/>
  <c r="AB263" i="5"/>
  <c r="AF263" i="5"/>
  <c r="AI263" i="5" s="1"/>
  <c r="AJ263" i="5" s="1"/>
  <c r="AD263" i="5"/>
  <c r="AE263" i="5"/>
  <c r="AC263" i="5"/>
  <c r="AC188" i="5"/>
  <c r="AG188" i="5"/>
  <c r="AD188" i="5"/>
  <c r="AF188" i="5"/>
  <c r="AI188" i="5" s="1"/>
  <c r="AJ188" i="5" s="1"/>
  <c r="AB188" i="5"/>
  <c r="AE188" i="5"/>
  <c r="AE153" i="5"/>
  <c r="AG153" i="5"/>
  <c r="AD153" i="5"/>
  <c r="AC153" i="5"/>
  <c r="AB153" i="5"/>
  <c r="AF153" i="5"/>
  <c r="AI153" i="5" s="1"/>
  <c r="AJ153" i="5" s="1"/>
  <c r="AK21" i="5"/>
  <c r="AL21" i="5" s="1"/>
  <c r="AK62" i="5"/>
  <c r="AM63" i="5"/>
  <c r="Z19" i="7"/>
  <c r="Z38" i="7"/>
  <c r="Z25" i="7"/>
  <c r="Z26" i="7"/>
  <c r="Z22" i="7"/>
  <c r="Z46" i="7"/>
  <c r="Z11" i="7"/>
  <c r="N40" i="7"/>
  <c r="N7" i="7"/>
  <c r="N12" i="7"/>
  <c r="N35" i="7"/>
  <c r="N45" i="7"/>
  <c r="AK262" i="5"/>
  <c r="AM263" i="5"/>
  <c r="AN263" i="5" s="1"/>
  <c r="AK263" i="5"/>
  <c r="AL263" i="5" s="1"/>
  <c r="AF244" i="5"/>
  <c r="AI244" i="5" s="1"/>
  <c r="AJ244" i="5" s="1"/>
  <c r="AG244" i="5"/>
  <c r="AE244" i="5"/>
  <c r="AC244" i="5"/>
  <c r="AD244" i="5"/>
  <c r="AB244" i="5"/>
  <c r="AD93" i="5"/>
  <c r="AC93" i="5"/>
  <c r="AB93" i="5"/>
  <c r="AE93" i="5"/>
  <c r="AF93" i="5"/>
  <c r="AI93" i="5" s="1"/>
  <c r="AJ93" i="5" s="1"/>
  <c r="AG93" i="5"/>
  <c r="AK95" i="5"/>
  <c r="AL95" i="5" s="1"/>
  <c r="AC37" i="5"/>
  <c r="AD37" i="5"/>
  <c r="AB37" i="5"/>
  <c r="AF37" i="5"/>
  <c r="AI37" i="5" s="1"/>
  <c r="AJ37" i="5" s="1"/>
  <c r="AE37" i="5"/>
  <c r="AG37" i="5"/>
  <c r="AF63" i="5"/>
  <c r="AI63" i="5" s="1"/>
  <c r="AJ63" i="5" s="1"/>
  <c r="AD63" i="5"/>
  <c r="AG63" i="5"/>
  <c r="AB63" i="5"/>
  <c r="AC63" i="5"/>
  <c r="AE63" i="5"/>
  <c r="AF47" i="5"/>
  <c r="AI47" i="5" s="1"/>
  <c r="AJ47" i="5" s="1"/>
  <c r="AE47" i="5"/>
  <c r="AG47" i="5"/>
  <c r="AB47" i="5"/>
  <c r="AD47" i="5"/>
  <c r="AC47" i="5"/>
  <c r="B11" i="13"/>
  <c r="D11" i="13" s="1"/>
  <c r="B13" i="12"/>
  <c r="BP12" i="7"/>
  <c r="BP13" i="7"/>
  <c r="BP31" i="7"/>
  <c r="BP39" i="7"/>
  <c r="BP42" i="7"/>
  <c r="CN30" i="7"/>
  <c r="CN10" i="7"/>
  <c r="CN43" i="7"/>
  <c r="CN25" i="7"/>
  <c r="CN26" i="7"/>
  <c r="CN9" i="7"/>
  <c r="T26" i="7"/>
  <c r="T35" i="7"/>
  <c r="R10" i="7"/>
  <c r="V10" i="7" s="1"/>
  <c r="T29" i="7"/>
  <c r="R25" i="7"/>
  <c r="T22" i="7"/>
  <c r="R45" i="7"/>
  <c r="T52" i="7"/>
  <c r="R32" i="7"/>
  <c r="T32" i="7"/>
  <c r="T50" i="7"/>
  <c r="AE199" i="5"/>
  <c r="AC199" i="5"/>
  <c r="AG199" i="5"/>
  <c r="AB199" i="5"/>
  <c r="AD199" i="5"/>
  <c r="AF199" i="5"/>
  <c r="AI199" i="5" s="1"/>
  <c r="AJ199" i="5" s="1"/>
  <c r="AC160" i="5"/>
  <c r="AG160" i="5"/>
  <c r="AB160" i="5"/>
  <c r="AD160" i="5"/>
  <c r="AF160" i="5"/>
  <c r="AI160" i="5" s="1"/>
  <c r="AJ160" i="5" s="1"/>
  <c r="AE160" i="5"/>
  <c r="AD136" i="5"/>
  <c r="AC136" i="5"/>
  <c r="AG136" i="5"/>
  <c r="AF136" i="5"/>
  <c r="AI136" i="5" s="1"/>
  <c r="AJ136" i="5" s="1"/>
  <c r="AB136" i="5"/>
  <c r="AE136" i="5"/>
  <c r="AM18" i="5"/>
  <c r="AE42" i="5"/>
  <c r="AB42" i="5"/>
  <c r="AG42" i="5"/>
  <c r="AD42" i="5"/>
  <c r="AF42" i="5"/>
  <c r="AI42" i="5" s="1"/>
  <c r="AJ42" i="5" s="1"/>
  <c r="AC42" i="5"/>
  <c r="AF19" i="5"/>
  <c r="AI19" i="5" s="1"/>
  <c r="AJ19" i="5" s="1"/>
  <c r="AC19" i="5"/>
  <c r="AB19" i="5"/>
  <c r="AD19" i="5"/>
  <c r="AE19" i="5"/>
  <c r="AG19" i="5"/>
  <c r="B14" i="13"/>
  <c r="D14" i="13" s="1"/>
  <c r="B16" i="12"/>
  <c r="AK102" i="5"/>
  <c r="C15" i="7"/>
  <c r="AK118" i="5"/>
  <c r="AL115" i="5" s="1"/>
  <c r="AL24" i="5"/>
  <c r="AM70" i="5"/>
  <c r="AM159" i="5"/>
  <c r="AK151" i="5"/>
  <c r="AM152" i="5"/>
  <c r="AE143" i="5"/>
  <c r="AB143" i="5"/>
  <c r="AC143" i="5"/>
  <c r="AD143" i="5"/>
  <c r="AF143" i="5"/>
  <c r="AI143" i="5" s="1"/>
  <c r="AJ143" i="5" s="1"/>
  <c r="AG143" i="5"/>
  <c r="AD78" i="5"/>
  <c r="AC78" i="5"/>
  <c r="AB78" i="5"/>
  <c r="AF78" i="5"/>
  <c r="AI78" i="5" s="1"/>
  <c r="AJ78" i="5" s="1"/>
  <c r="AG78" i="5"/>
  <c r="AE78" i="5"/>
  <c r="AM93" i="5"/>
  <c r="AK92" i="5"/>
  <c r="AK40" i="5"/>
  <c r="AM41" i="5"/>
  <c r="AC29" i="5"/>
  <c r="AD29" i="5"/>
  <c r="AG29" i="5"/>
  <c r="AF29" i="5"/>
  <c r="AI29" i="5" s="1"/>
  <c r="AJ29" i="5" s="1"/>
  <c r="AE29" i="5"/>
  <c r="AB29" i="5"/>
  <c r="AC250" i="5"/>
  <c r="AF250" i="5"/>
  <c r="AI250" i="5" s="1"/>
  <c r="AJ250" i="5" s="1"/>
  <c r="AD250" i="5"/>
  <c r="AB250" i="5"/>
  <c r="AG250" i="5"/>
  <c r="AE250" i="5"/>
  <c r="AG235" i="5"/>
  <c r="AE235" i="5"/>
  <c r="AB235" i="5"/>
  <c r="AF235" i="5"/>
  <c r="AI235" i="5" s="1"/>
  <c r="AJ235" i="5" s="1"/>
  <c r="AC235" i="5"/>
  <c r="AD235" i="5"/>
  <c r="AG205" i="5"/>
  <c r="AE205" i="5"/>
  <c r="AC205" i="5"/>
  <c r="AB205" i="5"/>
  <c r="AF205" i="5"/>
  <c r="AI205" i="5" s="1"/>
  <c r="AJ205" i="5" s="1"/>
  <c r="AD205" i="5"/>
  <c r="AD146" i="5"/>
  <c r="AF146" i="5"/>
  <c r="AI146" i="5" s="1"/>
  <c r="AJ146" i="5" s="1"/>
  <c r="AC146" i="5"/>
  <c r="AB146" i="5"/>
  <c r="AG146" i="5"/>
  <c r="AE146" i="5"/>
  <c r="AF76" i="5"/>
  <c r="AI76" i="5" s="1"/>
  <c r="AJ76" i="5" s="1"/>
  <c r="AD76" i="5"/>
  <c r="AC76" i="5"/>
  <c r="AG76" i="5"/>
  <c r="AB76" i="5"/>
  <c r="AE76" i="5"/>
  <c r="AC102" i="5"/>
  <c r="AF102" i="5"/>
  <c r="AI102" i="5" s="1"/>
  <c r="AJ102" i="5" s="1"/>
  <c r="AB102" i="5"/>
  <c r="AD102" i="5"/>
  <c r="AG102" i="5"/>
  <c r="AE102" i="5"/>
  <c r="AF67" i="5"/>
  <c r="AI67" i="5" s="1"/>
  <c r="AJ67" i="5" s="1"/>
  <c r="AC67" i="5"/>
  <c r="AD67" i="5"/>
  <c r="AE67" i="5"/>
  <c r="AB67" i="5"/>
  <c r="AG67" i="5"/>
  <c r="AB16" i="5"/>
  <c r="AF16" i="5"/>
  <c r="AI16" i="5" s="1"/>
  <c r="AJ16" i="5" s="1"/>
  <c r="AC16" i="5"/>
  <c r="AG16" i="5"/>
  <c r="AD16" i="5"/>
  <c r="AE16" i="5"/>
  <c r="AL30" i="5"/>
  <c r="AK220" i="5"/>
  <c r="AM221" i="5"/>
  <c r="AE257" i="5"/>
  <c r="AB257" i="5"/>
  <c r="AC257" i="5"/>
  <c r="AF257" i="5"/>
  <c r="AI257" i="5" s="1"/>
  <c r="AJ257" i="5" s="1"/>
  <c r="AG257" i="5"/>
  <c r="AD257" i="5"/>
  <c r="AF234" i="5"/>
  <c r="AI234" i="5" s="1"/>
  <c r="AJ234" i="5" s="1"/>
  <c r="AC234" i="5"/>
  <c r="AB234" i="5"/>
  <c r="AD234" i="5"/>
  <c r="AG234" i="5"/>
  <c r="AE234" i="5"/>
  <c r="AK145" i="5"/>
  <c r="AC169" i="5"/>
  <c r="AG169" i="5"/>
  <c r="AB169" i="5"/>
  <c r="AF169" i="5"/>
  <c r="AI169" i="5" s="1"/>
  <c r="AJ169" i="5" s="1"/>
  <c r="AD169" i="5"/>
  <c r="AE169" i="5"/>
  <c r="AG90" i="5"/>
  <c r="AB90" i="5"/>
  <c r="AC90" i="5"/>
  <c r="AD90" i="5"/>
  <c r="AF90" i="5"/>
  <c r="AI90" i="5" s="1"/>
  <c r="AJ90" i="5" s="1"/>
  <c r="AE90" i="5"/>
  <c r="AG84" i="5"/>
  <c r="AC84" i="5"/>
  <c r="AB84" i="5"/>
  <c r="AF84" i="5"/>
  <c r="AI84" i="5" s="1"/>
  <c r="AJ84" i="5" s="1"/>
  <c r="AD84" i="5"/>
  <c r="AE84" i="5"/>
  <c r="AC217" i="5"/>
  <c r="AG217" i="5"/>
  <c r="AF217" i="5"/>
  <c r="AI217" i="5" s="1"/>
  <c r="AJ217" i="5" s="1"/>
  <c r="AD217" i="5"/>
  <c r="AB217" i="5"/>
  <c r="AE217" i="5"/>
  <c r="AM260" i="5"/>
  <c r="AC214" i="5"/>
  <c r="AF214" i="5"/>
  <c r="AI214" i="5" s="1"/>
  <c r="AJ214" i="5" s="1"/>
  <c r="AG214" i="5"/>
  <c r="AD214" i="5"/>
  <c r="AB214" i="5"/>
  <c r="AE214" i="5"/>
  <c r="AG156" i="5"/>
  <c r="AC156" i="5"/>
  <c r="AD156" i="5"/>
  <c r="AF156" i="5"/>
  <c r="AI156" i="5" s="1"/>
  <c r="AJ156" i="5" s="1"/>
  <c r="AB156" i="5"/>
  <c r="AE156" i="5"/>
  <c r="AM112" i="5"/>
  <c r="AK111" i="5"/>
  <c r="AM79" i="5"/>
  <c r="BV17" i="7"/>
  <c r="BV6" i="7"/>
  <c r="BV29" i="7"/>
  <c r="BV47" i="7"/>
  <c r="BV35" i="7"/>
  <c r="BV32" i="7"/>
  <c r="BV55" i="7"/>
  <c r="BV5" i="7"/>
  <c r="BX22" i="7"/>
  <c r="H17" i="7"/>
  <c r="F11" i="7"/>
  <c r="H31" i="7"/>
  <c r="F50" i="7"/>
  <c r="H21" i="7"/>
  <c r="F41" i="7"/>
  <c r="F10" i="7"/>
  <c r="F23" i="7"/>
  <c r="F35" i="7"/>
  <c r="F12" i="7"/>
  <c r="H22" i="7"/>
  <c r="F7" i="7"/>
  <c r="AK213" i="5"/>
  <c r="AD190" i="5"/>
  <c r="AF190" i="5"/>
  <c r="AI190" i="5" s="1"/>
  <c r="AJ190" i="5" s="1"/>
  <c r="AB190" i="5"/>
  <c r="AC190" i="5"/>
  <c r="AG190" i="5"/>
  <c r="AE190" i="5"/>
  <c r="AD192" i="5"/>
  <c r="AB192" i="5"/>
  <c r="AF192" i="5"/>
  <c r="AI192" i="5" s="1"/>
  <c r="AJ192" i="5" s="1"/>
  <c r="AG192" i="5"/>
  <c r="AC192" i="5"/>
  <c r="AE192" i="5"/>
  <c r="AF140" i="5"/>
  <c r="AI140" i="5" s="1"/>
  <c r="AJ140" i="5" s="1"/>
  <c r="AD140" i="5"/>
  <c r="AG140" i="5"/>
  <c r="AB140" i="5"/>
  <c r="AC140" i="5"/>
  <c r="AE140" i="5"/>
  <c r="AL51" i="5"/>
  <c r="AF23" i="5"/>
  <c r="AI23" i="5" s="1"/>
  <c r="AJ23" i="5" s="1"/>
  <c r="AD23" i="5"/>
  <c r="AE23" i="5"/>
  <c r="AC23" i="5"/>
  <c r="AG23" i="5"/>
  <c r="AB23" i="5"/>
  <c r="AM15" i="5"/>
  <c r="Z35" i="7"/>
  <c r="Z15" i="7"/>
  <c r="Z6" i="7"/>
  <c r="Z41" i="7"/>
  <c r="Z52" i="7"/>
  <c r="Z24" i="7"/>
  <c r="AB24" i="7" s="1"/>
  <c r="Z33" i="7"/>
  <c r="Z9" i="7"/>
  <c r="AB9" i="7" s="1"/>
  <c r="N56" i="7"/>
  <c r="N49" i="7"/>
  <c r="N51" i="7"/>
  <c r="N6" i="7"/>
  <c r="N55" i="7"/>
  <c r="N39" i="7"/>
  <c r="N14" i="7"/>
  <c r="N17" i="7"/>
  <c r="AG246" i="5"/>
  <c r="AD246" i="5"/>
  <c r="AB246" i="5"/>
  <c r="AF246" i="5"/>
  <c r="AI246" i="5" s="1"/>
  <c r="AJ246" i="5" s="1"/>
  <c r="AE246" i="5"/>
  <c r="AC246" i="5"/>
  <c r="AM252" i="5"/>
  <c r="AG252" i="5"/>
  <c r="AE252" i="5"/>
  <c r="AD252" i="5"/>
  <c r="AB252" i="5"/>
  <c r="AF252" i="5"/>
  <c r="AI252" i="5" s="1"/>
  <c r="AJ252" i="5" s="1"/>
  <c r="AC252" i="5"/>
  <c r="AD228" i="5"/>
  <c r="AC228" i="5"/>
  <c r="AG228" i="5"/>
  <c r="AB228" i="5"/>
  <c r="AF228" i="5"/>
  <c r="AI228" i="5" s="1"/>
  <c r="AJ228" i="5" s="1"/>
  <c r="AE228" i="5"/>
  <c r="AF165" i="5"/>
  <c r="AI165" i="5" s="1"/>
  <c r="AJ165" i="5" s="1"/>
  <c r="AD165" i="5"/>
  <c r="AE165" i="5"/>
  <c r="AC165" i="5"/>
  <c r="AB165" i="5"/>
  <c r="AG165" i="5"/>
  <c r="AM78" i="5"/>
  <c r="AK77" i="5"/>
  <c r="AM45" i="5"/>
  <c r="AK44" i="5"/>
  <c r="BW15" i="7"/>
  <c r="BP34" i="7"/>
  <c r="BP5" i="7"/>
  <c r="BP18" i="7"/>
  <c r="BR18" i="7" s="1"/>
  <c r="BP38" i="7"/>
  <c r="BP14" i="7"/>
  <c r="CN49" i="7"/>
  <c r="CN45" i="7"/>
  <c r="CN15" i="7"/>
  <c r="CN55" i="7"/>
  <c r="CN20" i="7"/>
  <c r="CN11" i="7"/>
  <c r="R19" i="7"/>
  <c r="T17" i="7"/>
  <c r="R48" i="7"/>
  <c r="T13" i="7"/>
  <c r="R41" i="7"/>
  <c r="T37" i="7"/>
  <c r="T54" i="7"/>
  <c r="R17" i="7"/>
  <c r="T6" i="7"/>
  <c r="T25" i="7"/>
  <c r="T31" i="7"/>
  <c r="R13" i="7"/>
  <c r="R40" i="7"/>
  <c r="AD206" i="5"/>
  <c r="AC206" i="5"/>
  <c r="AG206" i="5"/>
  <c r="AB206" i="5"/>
  <c r="AF206" i="5"/>
  <c r="AI206" i="5" s="1"/>
  <c r="AJ206" i="5" s="1"/>
  <c r="AE206" i="5"/>
  <c r="AF202" i="5"/>
  <c r="AI202" i="5" s="1"/>
  <c r="AJ202" i="5" s="1"/>
  <c r="AC202" i="5"/>
  <c r="AD202" i="5"/>
  <c r="AB202" i="5"/>
  <c r="AG202" i="5"/>
  <c r="AE202" i="5"/>
  <c r="AF178" i="5"/>
  <c r="AI178" i="5" s="1"/>
  <c r="AJ178" i="5" s="1"/>
  <c r="AC178" i="5"/>
  <c r="AD178" i="5"/>
  <c r="AB178" i="5"/>
  <c r="AG178" i="5"/>
  <c r="AE178" i="5"/>
  <c r="AF147" i="5"/>
  <c r="AI147" i="5" s="1"/>
  <c r="AJ147" i="5" s="1"/>
  <c r="AC147" i="5"/>
  <c r="AB147" i="5"/>
  <c r="AD147" i="5"/>
  <c r="AG147" i="5"/>
  <c r="AE147" i="5"/>
  <c r="AM47" i="5"/>
  <c r="AK46" i="5"/>
  <c r="AL23" i="5"/>
  <c r="AE69" i="5"/>
  <c r="AC69" i="5"/>
  <c r="AF69" i="5"/>
  <c r="AI69" i="5" s="1"/>
  <c r="AJ69" i="5" s="1"/>
  <c r="AD69" i="5"/>
  <c r="AB69" i="5"/>
  <c r="AG69" i="5"/>
  <c r="C12" i="7"/>
  <c r="AM170" i="5"/>
  <c r="AM166" i="5"/>
  <c r="AM65" i="5"/>
  <c r="AK88" i="5"/>
  <c r="AM226" i="5"/>
  <c r="AK232" i="5"/>
  <c r="AL232" i="5" s="1"/>
  <c r="AM105" i="5"/>
  <c r="AC262" i="5"/>
  <c r="AF262" i="5"/>
  <c r="AI262" i="5" s="1"/>
  <c r="AJ262" i="5" s="1"/>
  <c r="AD262" i="5"/>
  <c r="AB262" i="5"/>
  <c r="AG262" i="5"/>
  <c r="AE262" i="5"/>
  <c r="AG221" i="5"/>
  <c r="AE221" i="5"/>
  <c r="AC221" i="5"/>
  <c r="AB221" i="5"/>
  <c r="AF221" i="5"/>
  <c r="AI221" i="5" s="1"/>
  <c r="AJ221" i="5" s="1"/>
  <c r="AD221" i="5"/>
  <c r="AG138" i="5"/>
  <c r="AD138" i="5"/>
  <c r="AB138" i="5"/>
  <c r="AF138" i="5"/>
  <c r="AI138" i="5" s="1"/>
  <c r="AJ138" i="5" s="1"/>
  <c r="AC138" i="5"/>
  <c r="AE138" i="5"/>
  <c r="AM8" i="5"/>
  <c r="AK7" i="5"/>
  <c r="BH33" i="7"/>
  <c r="BH30" i="7"/>
  <c r="BH38" i="7"/>
  <c r="BH46" i="7"/>
  <c r="BL46" i="7" s="1"/>
  <c r="BH31" i="7"/>
  <c r="BH8" i="7"/>
  <c r="BH27" i="7"/>
  <c r="BH14" i="7"/>
  <c r="BL14" i="7" s="1"/>
  <c r="AE261" i="5"/>
  <c r="AF261" i="5"/>
  <c r="AI261" i="5" s="1"/>
  <c r="AJ261" i="5" s="1"/>
  <c r="AG261" i="5"/>
  <c r="AD261" i="5"/>
  <c r="AC261" i="5"/>
  <c r="AB261" i="5"/>
  <c r="AD238" i="5"/>
  <c r="AF238" i="5"/>
  <c r="AI238" i="5" s="1"/>
  <c r="AJ238" i="5" s="1"/>
  <c r="AB238" i="5"/>
  <c r="AG238" i="5"/>
  <c r="AC238" i="5"/>
  <c r="AE238" i="5"/>
  <c r="AE183" i="5"/>
  <c r="AG183" i="5"/>
  <c r="AC183" i="5"/>
  <c r="AB183" i="5"/>
  <c r="AF183" i="5"/>
  <c r="AI183" i="5" s="1"/>
  <c r="AJ183" i="5" s="1"/>
  <c r="AD183" i="5"/>
  <c r="AM132" i="5"/>
  <c r="AK131" i="5"/>
  <c r="AK126" i="5"/>
  <c r="AM127" i="5"/>
  <c r="AE26" i="5"/>
  <c r="AC26" i="5"/>
  <c r="AD26" i="5"/>
  <c r="AB26" i="5"/>
  <c r="AG26" i="5"/>
  <c r="AF26" i="5"/>
  <c r="AI26" i="5" s="1"/>
  <c r="AJ26" i="5" s="1"/>
  <c r="AC13" i="5"/>
  <c r="AD13" i="5"/>
  <c r="AE13" i="5"/>
  <c r="AG13" i="5"/>
  <c r="AF13" i="5"/>
  <c r="AI13" i="5" s="1"/>
  <c r="AJ13" i="5" s="1"/>
  <c r="AB13" i="5"/>
  <c r="AB52" i="5"/>
  <c r="AC52" i="5"/>
  <c r="AF52" i="5"/>
  <c r="AI52" i="5" s="1"/>
  <c r="AJ52" i="5" s="1"/>
  <c r="AD52" i="5"/>
  <c r="AG52" i="5"/>
  <c r="AE52" i="5"/>
  <c r="AG230" i="5"/>
  <c r="AD230" i="5"/>
  <c r="AC230" i="5"/>
  <c r="AF230" i="5"/>
  <c r="AI230" i="5" s="1"/>
  <c r="AJ230" i="5" s="1"/>
  <c r="AB230" i="5"/>
  <c r="AE230" i="5"/>
  <c r="AK219" i="5"/>
  <c r="AM220" i="5"/>
  <c r="AM126" i="5"/>
  <c r="AK125" i="5"/>
  <c r="AK49" i="5"/>
  <c r="AM50" i="5"/>
  <c r="AB56" i="5"/>
  <c r="AF56" i="5"/>
  <c r="AI56" i="5" s="1"/>
  <c r="AJ56" i="5" s="1"/>
  <c r="AC56" i="5"/>
  <c r="AD56" i="5"/>
  <c r="AG56" i="5"/>
  <c r="AE56" i="5"/>
  <c r="AE256" i="5"/>
  <c r="AG256" i="5"/>
  <c r="AF256" i="5"/>
  <c r="AI256" i="5" s="1"/>
  <c r="AJ256" i="5" s="1"/>
  <c r="AC256" i="5"/>
  <c r="AD256" i="5"/>
  <c r="AB256" i="5"/>
  <c r="AK214" i="5"/>
  <c r="AM215" i="5"/>
  <c r="AM146" i="5"/>
  <c r="AF119" i="5"/>
  <c r="AI119" i="5" s="1"/>
  <c r="AJ119" i="5" s="1"/>
  <c r="AB119" i="5"/>
  <c r="AC119" i="5"/>
  <c r="AD119" i="5"/>
  <c r="AE119" i="5"/>
  <c r="AG119" i="5"/>
  <c r="AE22" i="5"/>
  <c r="AB22" i="5"/>
  <c r="AG22" i="5"/>
  <c r="AF22" i="5"/>
  <c r="AI22" i="5" s="1"/>
  <c r="AJ22" i="5" s="1"/>
  <c r="AC22" i="5"/>
  <c r="AD22" i="5"/>
  <c r="AE66" i="5"/>
  <c r="AF66" i="5"/>
  <c r="AI66" i="5" s="1"/>
  <c r="AJ66" i="5" s="1"/>
  <c r="AD66" i="5"/>
  <c r="AG66" i="5"/>
  <c r="AC66" i="5"/>
  <c r="AB66" i="5"/>
  <c r="E34" i="13"/>
  <c r="C38" i="12"/>
  <c r="I100" i="13"/>
  <c r="C21" i="13" s="1"/>
  <c r="G100" i="13"/>
  <c r="H100" i="13" s="1"/>
  <c r="B21" i="13" s="1"/>
  <c r="AD204" i="5"/>
  <c r="AB204" i="5"/>
  <c r="AF204" i="5"/>
  <c r="AI204" i="5" s="1"/>
  <c r="AJ204" i="5" s="1"/>
  <c r="AC204" i="5"/>
  <c r="AG204" i="5"/>
  <c r="AE204" i="5"/>
  <c r="AM142" i="5"/>
  <c r="AK141" i="5"/>
  <c r="AG152" i="5"/>
  <c r="AD152" i="5"/>
  <c r="AF152" i="5"/>
  <c r="AI152" i="5" s="1"/>
  <c r="AJ152" i="5" s="1"/>
  <c r="AC152" i="5"/>
  <c r="AB152" i="5"/>
  <c r="AE152" i="5"/>
  <c r="AE121" i="5"/>
  <c r="AB121" i="5"/>
  <c r="AC121" i="5"/>
  <c r="AD121" i="5"/>
  <c r="AF121" i="5"/>
  <c r="AI121" i="5" s="1"/>
  <c r="AJ121" i="5" s="1"/>
  <c r="AG121" i="5"/>
  <c r="AD61" i="5"/>
  <c r="AB61" i="5"/>
  <c r="AC61" i="5"/>
  <c r="AF61" i="5"/>
  <c r="AI61" i="5" s="1"/>
  <c r="AJ61" i="5" s="1"/>
  <c r="AG61" i="5"/>
  <c r="AE61" i="5"/>
  <c r="BV50" i="7"/>
  <c r="BV30" i="7"/>
  <c r="BX30" i="7" s="1"/>
  <c r="BV45" i="7"/>
  <c r="BV8" i="7"/>
  <c r="BV34" i="7"/>
  <c r="BV51" i="7"/>
  <c r="BV40" i="7"/>
  <c r="BT7" i="7"/>
  <c r="BU7" i="7"/>
  <c r="BT16" i="7"/>
  <c r="BU19" i="7"/>
  <c r="BU24" i="7"/>
  <c r="BT15" i="7"/>
  <c r="F45" i="7"/>
  <c r="H32" i="7"/>
  <c r="F21" i="7"/>
  <c r="H56" i="7"/>
  <c r="F31" i="7"/>
  <c r="H7" i="7"/>
  <c r="F33" i="7"/>
  <c r="H47" i="7"/>
  <c r="F47" i="7"/>
  <c r="H38" i="7"/>
  <c r="H15" i="7"/>
  <c r="H10" i="7"/>
  <c r="F51" i="7"/>
  <c r="H6" i="7"/>
  <c r="AK211" i="5"/>
  <c r="AM212" i="5"/>
  <c r="AK176" i="5"/>
  <c r="AM155" i="5"/>
  <c r="AK154" i="5"/>
  <c r="AC177" i="5"/>
  <c r="AB177" i="5"/>
  <c r="AG177" i="5"/>
  <c r="AE177" i="5"/>
  <c r="AF177" i="5"/>
  <c r="AI177" i="5" s="1"/>
  <c r="AJ177" i="5" s="1"/>
  <c r="AD177" i="5"/>
  <c r="AM94" i="5"/>
  <c r="AK93" i="5"/>
  <c r="AM52" i="5"/>
  <c r="AM37" i="5"/>
  <c r="AK36" i="5"/>
  <c r="AK63" i="5"/>
  <c r="AL14" i="5"/>
  <c r="Z51" i="7"/>
  <c r="Z34" i="7"/>
  <c r="Z12" i="7"/>
  <c r="Z14" i="7"/>
  <c r="Z27" i="7"/>
  <c r="Z16" i="7"/>
  <c r="Z56" i="7"/>
  <c r="Z49" i="7"/>
  <c r="N26" i="7"/>
  <c r="N28" i="7"/>
  <c r="N41" i="7"/>
  <c r="N32" i="7"/>
  <c r="N10" i="7"/>
  <c r="N5" i="7"/>
  <c r="N8" i="7"/>
  <c r="AM230" i="5"/>
  <c r="AK205" i="5"/>
  <c r="AL205" i="5" s="1"/>
  <c r="AM206" i="5"/>
  <c r="AG211" i="5"/>
  <c r="AB211" i="5"/>
  <c r="AC211" i="5"/>
  <c r="AE211" i="5"/>
  <c r="AF211" i="5"/>
  <c r="AI211" i="5" s="1"/>
  <c r="AJ211" i="5" s="1"/>
  <c r="AD211" i="5"/>
  <c r="AK155" i="5"/>
  <c r="AM156" i="5"/>
  <c r="AG122" i="5"/>
  <c r="AC122" i="5"/>
  <c r="AD122" i="5"/>
  <c r="AB122" i="5"/>
  <c r="AF122" i="5"/>
  <c r="AI122" i="5" s="1"/>
  <c r="AJ122" i="5" s="1"/>
  <c r="AE122" i="5"/>
  <c r="AM43" i="5"/>
  <c r="AG4" i="5"/>
  <c r="AB4" i="5"/>
  <c r="AF4" i="5"/>
  <c r="AI4" i="5" s="1"/>
  <c r="AJ4" i="5" s="1"/>
  <c r="AD4" i="5"/>
  <c r="AE4" i="5"/>
  <c r="AC4" i="5"/>
  <c r="BP53" i="7"/>
  <c r="BP32" i="7"/>
  <c r="BP10" i="7"/>
  <c r="BP36" i="7"/>
  <c r="BP44" i="7"/>
  <c r="BN28" i="7"/>
  <c r="BN17" i="7"/>
  <c r="BP51" i="7"/>
  <c r="CN19" i="7"/>
  <c r="CN23" i="7"/>
  <c r="CN50" i="7"/>
  <c r="CN16" i="7"/>
  <c r="CN33" i="7"/>
  <c r="CN34" i="7"/>
  <c r="CN56" i="7"/>
  <c r="CN14" i="7"/>
  <c r="R35" i="7"/>
  <c r="R44" i="7"/>
  <c r="T49" i="7"/>
  <c r="R23" i="7"/>
  <c r="T8" i="7"/>
  <c r="T34" i="7"/>
  <c r="T40" i="7"/>
  <c r="R56" i="7"/>
  <c r="T18" i="7"/>
  <c r="R11" i="7"/>
  <c r="T23" i="7"/>
  <c r="T15" i="7"/>
  <c r="T46" i="7"/>
  <c r="R16" i="7"/>
  <c r="AE247" i="5"/>
  <c r="AB247" i="5"/>
  <c r="AD247" i="5"/>
  <c r="AG247" i="5"/>
  <c r="AC247" i="5"/>
  <c r="AF247" i="5"/>
  <c r="AI247" i="5" s="1"/>
  <c r="AJ247" i="5" s="1"/>
  <c r="AM241" i="5"/>
  <c r="AM150" i="5"/>
  <c r="AK149" i="5"/>
  <c r="AK161" i="5"/>
  <c r="AM162" i="5"/>
  <c r="AE117" i="5"/>
  <c r="AD117" i="5"/>
  <c r="AF117" i="5"/>
  <c r="AI117" i="5" s="1"/>
  <c r="AJ117" i="5" s="1"/>
  <c r="AB117" i="5"/>
  <c r="AC117" i="5"/>
  <c r="AG117" i="5"/>
  <c r="AF30" i="5"/>
  <c r="AI30" i="5" s="1"/>
  <c r="AJ30" i="5" s="1"/>
  <c r="AC30" i="5"/>
  <c r="AE30" i="5"/>
  <c r="AD30" i="5"/>
  <c r="AB30" i="5"/>
  <c r="AG30" i="5"/>
  <c r="AK50" i="5"/>
  <c r="AL50" i="5" s="1"/>
  <c r="AM51" i="5"/>
  <c r="AM24" i="5"/>
  <c r="AE58" i="5"/>
  <c r="AF58" i="5"/>
  <c r="AI58" i="5" s="1"/>
  <c r="AJ58" i="5" s="1"/>
  <c r="AD58" i="5"/>
  <c r="AG58" i="5"/>
  <c r="AC58" i="5"/>
  <c r="AB58" i="5"/>
  <c r="AK150" i="5"/>
  <c r="AM154" i="5"/>
  <c r="CL46" i="7"/>
  <c r="AM175" i="5"/>
  <c r="AM211" i="5"/>
  <c r="AM69" i="5"/>
  <c r="AM246" i="5"/>
  <c r="AM190" i="5"/>
  <c r="AM82" i="5"/>
  <c r="AM67" i="5"/>
  <c r="AL69" i="5"/>
  <c r="CO41" i="7"/>
  <c r="C20" i="12"/>
  <c r="CM52" i="7"/>
  <c r="CM8" i="7"/>
  <c r="CM45" i="7"/>
  <c r="CM31" i="7"/>
  <c r="CM20" i="7"/>
  <c r="CM34" i="7"/>
  <c r="CO52" i="7"/>
  <c r="CO34" i="7"/>
  <c r="CO43" i="7"/>
  <c r="CM12" i="7"/>
  <c r="CM42" i="7"/>
  <c r="CM49" i="7"/>
  <c r="CM30" i="7"/>
  <c r="CM10" i="7"/>
  <c r="CM16" i="7"/>
  <c r="CM19" i="7"/>
  <c r="CO5" i="7"/>
  <c r="CO51" i="7"/>
  <c r="CO19" i="7"/>
  <c r="CM50" i="7"/>
  <c r="CM41" i="7"/>
  <c r="CM44" i="7"/>
  <c r="CM29" i="7"/>
  <c r="CM7" i="7"/>
  <c r="CM40" i="7"/>
  <c r="CM33" i="7"/>
  <c r="CO55" i="7"/>
  <c r="CO8" i="7"/>
  <c r="CO48" i="7"/>
  <c r="CO37" i="7"/>
  <c r="CO49" i="7"/>
  <c r="CM38" i="7"/>
  <c r="CM26" i="7"/>
  <c r="CM43" i="7"/>
  <c r="CM17" i="7"/>
  <c r="CM53" i="7"/>
  <c r="CM39" i="7"/>
  <c r="CM23" i="7"/>
  <c r="CO16" i="7"/>
  <c r="CO15" i="7"/>
  <c r="CO14" i="7"/>
  <c r="CO6" i="7"/>
  <c r="CO47" i="7"/>
  <c r="CM37" i="7"/>
  <c r="CM25" i="7"/>
  <c r="CM28" i="7"/>
  <c r="CM13" i="7"/>
  <c r="CM36" i="7"/>
  <c r="CM24" i="7"/>
  <c r="CM5" i="7"/>
  <c r="CO31" i="7"/>
  <c r="CO9" i="7"/>
  <c r="CO11" i="7"/>
  <c r="CO53" i="7"/>
  <c r="CM22" i="7"/>
  <c r="CM18" i="7"/>
  <c r="CM27" i="7"/>
  <c r="CM6" i="7"/>
  <c r="CM35" i="7"/>
  <c r="CM9" i="7"/>
  <c r="CQ9" i="7" s="1"/>
  <c r="CO46" i="7"/>
  <c r="CO33" i="7"/>
  <c r="CO22" i="7"/>
  <c r="CO13" i="7"/>
  <c r="CM21" i="7"/>
  <c r="CM14" i="7"/>
  <c r="CM54" i="7"/>
  <c r="CM51" i="7"/>
  <c r="CM47" i="7"/>
  <c r="CM55" i="7"/>
  <c r="CO42" i="7"/>
  <c r="CO32" i="7"/>
  <c r="CO38" i="7"/>
  <c r="CO21" i="7"/>
  <c r="CO45" i="7"/>
  <c r="C18" i="13"/>
  <c r="E18" i="13" s="1"/>
  <c r="CM15" i="7"/>
  <c r="CM11" i="7"/>
  <c r="CM46" i="7"/>
  <c r="CM32" i="7"/>
  <c r="CQ32" i="7" s="1"/>
  <c r="CM56" i="7"/>
  <c r="CM48" i="7"/>
  <c r="CO54" i="7"/>
  <c r="CO12" i="7"/>
  <c r="CO23" i="7"/>
  <c r="CO17" i="7"/>
  <c r="CO44" i="7"/>
  <c r="CO18" i="7"/>
  <c r="CO50" i="7"/>
  <c r="CO39" i="7"/>
  <c r="CO36" i="7"/>
  <c r="CO30" i="7"/>
  <c r="CO35" i="7"/>
  <c r="CO10" i="7"/>
  <c r="CO26" i="7"/>
  <c r="CO27" i="7"/>
  <c r="CO7" i="7"/>
  <c r="CO28" i="7"/>
  <c r="CO29" i="7"/>
  <c r="CO20" i="7"/>
  <c r="CO25" i="7"/>
  <c r="CO24" i="7"/>
  <c r="CO40" i="7"/>
  <c r="CO56" i="7"/>
  <c r="AK140" i="5"/>
  <c r="AM141" i="5"/>
  <c r="AD109" i="5"/>
  <c r="AC109" i="5"/>
  <c r="AB109" i="5"/>
  <c r="AE109" i="5"/>
  <c r="AF109" i="5"/>
  <c r="AI109" i="5" s="1"/>
  <c r="AJ109" i="5" s="1"/>
  <c r="AG109" i="5"/>
  <c r="AF31" i="5"/>
  <c r="AI31" i="5" s="1"/>
  <c r="AJ31" i="5" s="1"/>
  <c r="AD31" i="5"/>
  <c r="AE31" i="5"/>
  <c r="AB31" i="5"/>
  <c r="AC31" i="5"/>
  <c r="AG31" i="5"/>
  <c r="AK255" i="5"/>
  <c r="AM255" i="5"/>
  <c r="AK254" i="5"/>
  <c r="AK216" i="5"/>
  <c r="AM217" i="5"/>
  <c r="AF112" i="5"/>
  <c r="AI112" i="5" s="1"/>
  <c r="AJ112" i="5" s="1"/>
  <c r="AD112" i="5"/>
  <c r="AG112" i="5"/>
  <c r="AC112" i="5"/>
  <c r="AB112" i="5"/>
  <c r="AE112" i="5"/>
  <c r="AE89" i="5"/>
  <c r="AB89" i="5"/>
  <c r="AC89" i="5"/>
  <c r="AF89" i="5"/>
  <c r="AI89" i="5" s="1"/>
  <c r="AJ89" i="5" s="1"/>
  <c r="AG89" i="5"/>
  <c r="AD89" i="5"/>
  <c r="AM42" i="5"/>
  <c r="AK41" i="5"/>
  <c r="AD9" i="5"/>
  <c r="AG9" i="5"/>
  <c r="AF9" i="5"/>
  <c r="AI9" i="5" s="1"/>
  <c r="AJ9" i="5" s="1"/>
  <c r="AC9" i="5"/>
  <c r="AB9" i="5"/>
  <c r="AE9" i="5"/>
  <c r="AE254" i="5"/>
  <c r="AC254" i="5"/>
  <c r="AF254" i="5"/>
  <c r="AI254" i="5" s="1"/>
  <c r="AJ254" i="5" s="1"/>
  <c r="AD254" i="5"/>
  <c r="AB254" i="5"/>
  <c r="AG254" i="5"/>
  <c r="AM205" i="5"/>
  <c r="AF233" i="5"/>
  <c r="AI233" i="5" s="1"/>
  <c r="AJ233" i="5" s="1"/>
  <c r="AD233" i="5"/>
  <c r="AC233" i="5"/>
  <c r="AB233" i="5"/>
  <c r="AG233" i="5"/>
  <c r="AE233" i="5"/>
  <c r="AK152" i="5"/>
  <c r="AM92" i="5"/>
  <c r="AK91" i="5"/>
  <c r="AD125" i="5"/>
  <c r="AB125" i="5"/>
  <c r="AC125" i="5"/>
  <c r="AF125" i="5"/>
  <c r="AI125" i="5" s="1"/>
  <c r="AJ125" i="5" s="1"/>
  <c r="AG125" i="5"/>
  <c r="AE125" i="5"/>
  <c r="AF103" i="5"/>
  <c r="AI103" i="5" s="1"/>
  <c r="AJ103" i="5" s="1"/>
  <c r="AD103" i="5"/>
  <c r="AG103" i="5"/>
  <c r="AB103" i="5"/>
  <c r="AE103" i="5"/>
  <c r="AC103" i="5"/>
  <c r="AF72" i="5"/>
  <c r="AI72" i="5" s="1"/>
  <c r="AJ72" i="5" s="1"/>
  <c r="AC72" i="5"/>
  <c r="AG72" i="5"/>
  <c r="AB72" i="5"/>
  <c r="AD72" i="5"/>
  <c r="AE72" i="5"/>
  <c r="AH38" i="5"/>
  <c r="AG243" i="5"/>
  <c r="AB243" i="5"/>
  <c r="AD243" i="5"/>
  <c r="AC243" i="5"/>
  <c r="AF243" i="5"/>
  <c r="AI243" i="5" s="1"/>
  <c r="AJ243" i="5" s="1"/>
  <c r="AE243" i="5"/>
  <c r="AK259" i="5"/>
  <c r="AM191" i="5"/>
  <c r="AK190" i="5"/>
  <c r="AG174" i="5"/>
  <c r="AF174" i="5"/>
  <c r="AI174" i="5" s="1"/>
  <c r="AJ174" i="5" s="1"/>
  <c r="AC174" i="5"/>
  <c r="AD174" i="5"/>
  <c r="AB174" i="5"/>
  <c r="AE174" i="5"/>
  <c r="AC139" i="5"/>
  <c r="AB139" i="5"/>
  <c r="AE139" i="5"/>
  <c r="AF139" i="5"/>
  <c r="AI139" i="5" s="1"/>
  <c r="AJ139" i="5" s="1"/>
  <c r="AD139" i="5"/>
  <c r="AG139" i="5"/>
  <c r="AE81" i="5"/>
  <c r="AB81" i="5"/>
  <c r="AC81" i="5"/>
  <c r="AD81" i="5"/>
  <c r="AF81" i="5"/>
  <c r="AI81" i="5" s="1"/>
  <c r="AJ81" i="5" s="1"/>
  <c r="AG81" i="5"/>
  <c r="AB40" i="5"/>
  <c r="AF40" i="5"/>
  <c r="AI40" i="5" s="1"/>
  <c r="AJ40" i="5" s="1"/>
  <c r="AG40" i="5"/>
  <c r="AD40" i="5"/>
  <c r="AC40" i="5"/>
  <c r="AE40" i="5"/>
  <c r="AB28" i="5"/>
  <c r="AG28" i="5"/>
  <c r="AC28" i="5"/>
  <c r="AF28" i="5"/>
  <c r="AI28" i="5" s="1"/>
  <c r="AJ28" i="5" s="1"/>
  <c r="AE28" i="5"/>
  <c r="AD28" i="5"/>
  <c r="BV25" i="7"/>
  <c r="BV52" i="7"/>
  <c r="BV44" i="7"/>
  <c r="BV7" i="7"/>
  <c r="BV21" i="7"/>
  <c r="BV26" i="7"/>
  <c r="F8" i="7"/>
  <c r="H19" i="7"/>
  <c r="F55" i="7"/>
  <c r="H51" i="7"/>
  <c r="F25" i="7"/>
  <c r="H35" i="7"/>
  <c r="F22" i="7"/>
  <c r="H28" i="7"/>
  <c r="F24" i="7"/>
  <c r="F17" i="7"/>
  <c r="F27" i="7"/>
  <c r="H44" i="7"/>
  <c r="F28" i="7"/>
  <c r="H50" i="7"/>
  <c r="AE213" i="5"/>
  <c r="AC213" i="5"/>
  <c r="AG213" i="5"/>
  <c r="AF213" i="5"/>
  <c r="AI213" i="5" s="1"/>
  <c r="AJ213" i="5" s="1"/>
  <c r="AD213" i="5"/>
  <c r="AB213" i="5"/>
  <c r="AE209" i="5"/>
  <c r="AB209" i="5"/>
  <c r="AG209" i="5"/>
  <c r="AF209" i="5"/>
  <c r="AI209" i="5" s="1"/>
  <c r="AJ209" i="5" s="1"/>
  <c r="AD209" i="5"/>
  <c r="AC209" i="5"/>
  <c r="AF201" i="5"/>
  <c r="AI201" i="5" s="1"/>
  <c r="AJ201" i="5" s="1"/>
  <c r="AC201" i="5"/>
  <c r="AD201" i="5"/>
  <c r="AB201" i="5"/>
  <c r="AE201" i="5"/>
  <c r="AG201" i="5"/>
  <c r="AE133" i="5"/>
  <c r="AD133" i="5"/>
  <c r="AF133" i="5"/>
  <c r="AI133" i="5" s="1"/>
  <c r="AJ133" i="5" s="1"/>
  <c r="AC133" i="5"/>
  <c r="AB133" i="5"/>
  <c r="AG133" i="5"/>
  <c r="AC110" i="5"/>
  <c r="AD110" i="5"/>
  <c r="AB110" i="5"/>
  <c r="AG110" i="5"/>
  <c r="AF110" i="5"/>
  <c r="AI110" i="5" s="1"/>
  <c r="AJ110" i="5" s="1"/>
  <c r="AE110" i="5"/>
  <c r="AE34" i="5"/>
  <c r="AC34" i="5"/>
  <c r="AD34" i="5"/>
  <c r="AG34" i="5"/>
  <c r="AB34" i="5"/>
  <c r="AF34" i="5"/>
  <c r="AI34" i="5" s="1"/>
  <c r="AJ34" i="5" s="1"/>
  <c r="AC21" i="5"/>
  <c r="AD21" i="5"/>
  <c r="AF21" i="5"/>
  <c r="AI21" i="5" s="1"/>
  <c r="AJ21" i="5" s="1"/>
  <c r="AB21" i="5"/>
  <c r="AE21" i="5"/>
  <c r="AG21" i="5"/>
  <c r="AB48" i="5"/>
  <c r="AG48" i="5"/>
  <c r="AF48" i="5"/>
  <c r="AI48" i="5" s="1"/>
  <c r="AJ48" i="5" s="1"/>
  <c r="AE48" i="5"/>
  <c r="AC48" i="5"/>
  <c r="AD48" i="5"/>
  <c r="AF5" i="5"/>
  <c r="AI5" i="5" s="1"/>
  <c r="AJ5" i="5" s="1"/>
  <c r="AG5" i="5"/>
  <c r="AD5" i="5"/>
  <c r="AE5" i="5"/>
  <c r="AB5" i="5"/>
  <c r="AC5" i="5"/>
  <c r="Z8" i="7"/>
  <c r="Z48" i="7"/>
  <c r="Z43" i="7"/>
  <c r="Z30" i="7"/>
  <c r="Z31" i="7"/>
  <c r="Z5" i="7"/>
  <c r="N27" i="7"/>
  <c r="N42" i="7"/>
  <c r="N44" i="7"/>
  <c r="N19" i="7"/>
  <c r="N48" i="7"/>
  <c r="N15" i="7"/>
  <c r="N9" i="7"/>
  <c r="N21" i="7"/>
  <c r="AG249" i="5"/>
  <c r="AD249" i="5"/>
  <c r="AC249" i="5"/>
  <c r="AF249" i="5"/>
  <c r="AI249" i="5" s="1"/>
  <c r="AJ249" i="5" s="1"/>
  <c r="AE249" i="5"/>
  <c r="AB249" i="5"/>
  <c r="AF248" i="5"/>
  <c r="AI248" i="5" s="1"/>
  <c r="AJ248" i="5" s="1"/>
  <c r="AG248" i="5"/>
  <c r="AC248" i="5"/>
  <c r="AD248" i="5"/>
  <c r="AE248" i="5"/>
  <c r="AB248" i="5"/>
  <c r="AF176" i="5"/>
  <c r="AI176" i="5" s="1"/>
  <c r="AJ176" i="5" s="1"/>
  <c r="AB176" i="5"/>
  <c r="AG176" i="5"/>
  <c r="AC176" i="5"/>
  <c r="AD176" i="5"/>
  <c r="AE176" i="5"/>
  <c r="AE189" i="5"/>
  <c r="AF189" i="5"/>
  <c r="AI189" i="5" s="1"/>
  <c r="AJ189" i="5" s="1"/>
  <c r="AC189" i="5"/>
  <c r="AD189" i="5"/>
  <c r="AB189" i="5"/>
  <c r="AG189" i="5"/>
  <c r="AM187" i="5"/>
  <c r="AF83" i="5"/>
  <c r="AI83" i="5" s="1"/>
  <c r="AJ83" i="5" s="1"/>
  <c r="AG83" i="5"/>
  <c r="AB83" i="5"/>
  <c r="AC83" i="5"/>
  <c r="AE83" i="5"/>
  <c r="AD83" i="5"/>
  <c r="AM135" i="5"/>
  <c r="AE54" i="5"/>
  <c r="AG54" i="5"/>
  <c r="AB54" i="5"/>
  <c r="AF54" i="5"/>
  <c r="AI54" i="5" s="1"/>
  <c r="AJ54" i="5" s="1"/>
  <c r="AC54" i="5"/>
  <c r="AD54" i="5"/>
  <c r="AB64" i="5"/>
  <c r="AC64" i="5"/>
  <c r="AG64" i="5"/>
  <c r="AF64" i="5"/>
  <c r="AI64" i="5" s="1"/>
  <c r="AJ64" i="5" s="1"/>
  <c r="AD64" i="5"/>
  <c r="AE64" i="5"/>
  <c r="AF55" i="5"/>
  <c r="AI55" i="5" s="1"/>
  <c r="AJ55" i="5" s="1"/>
  <c r="AD55" i="5"/>
  <c r="AE55" i="5"/>
  <c r="AC55" i="5"/>
  <c r="AB55" i="5"/>
  <c r="AG55" i="5"/>
  <c r="BP25" i="7"/>
  <c r="BP8" i="7"/>
  <c r="BP11" i="7"/>
  <c r="BP24" i="7"/>
  <c r="BP29" i="7"/>
  <c r="BP28" i="7"/>
  <c r="BP43" i="7"/>
  <c r="BP7" i="7"/>
  <c r="CN31" i="7"/>
  <c r="CN32" i="7"/>
  <c r="CN51" i="7"/>
  <c r="CN6" i="7"/>
  <c r="CL49" i="7"/>
  <c r="CL19" i="7"/>
  <c r="CN29" i="7"/>
  <c r="CL7" i="7"/>
  <c r="CL12" i="7"/>
  <c r="R51" i="7"/>
  <c r="R15" i="7"/>
  <c r="R39" i="7"/>
  <c r="T28" i="7"/>
  <c r="T51" i="7"/>
  <c r="T53" i="7"/>
  <c r="R31" i="7"/>
  <c r="R33" i="7"/>
  <c r="T44" i="7"/>
  <c r="T43" i="7"/>
  <c r="T42" i="7"/>
  <c r="R5" i="7"/>
  <c r="R12" i="7"/>
  <c r="R20" i="7"/>
  <c r="AG200" i="5"/>
  <c r="AF200" i="5"/>
  <c r="AI200" i="5" s="1"/>
  <c r="AJ200" i="5" s="1"/>
  <c r="AC200" i="5"/>
  <c r="AB200" i="5"/>
  <c r="AD200" i="5"/>
  <c r="AE200" i="5"/>
  <c r="AB114" i="5"/>
  <c r="AC114" i="5"/>
  <c r="AG114" i="5"/>
  <c r="AD114" i="5"/>
  <c r="AF114" i="5"/>
  <c r="AI114" i="5" s="1"/>
  <c r="AJ114" i="5" s="1"/>
  <c r="AE114" i="5"/>
  <c r="AF104" i="5"/>
  <c r="AI104" i="5" s="1"/>
  <c r="AJ104" i="5" s="1"/>
  <c r="AD104" i="5"/>
  <c r="AC104" i="5"/>
  <c r="AG104" i="5"/>
  <c r="AB104" i="5"/>
  <c r="AE104" i="5"/>
  <c r="AK89" i="5"/>
  <c r="AM90" i="5"/>
  <c r="AE14" i="5"/>
  <c r="AD14" i="5"/>
  <c r="AG14" i="5"/>
  <c r="AC14" i="5"/>
  <c r="AB14" i="5"/>
  <c r="AF14" i="5"/>
  <c r="AI14" i="5" s="1"/>
  <c r="AJ14" i="5" s="1"/>
  <c r="AC33" i="5"/>
  <c r="AD33" i="5"/>
  <c r="AB33" i="5"/>
  <c r="AG33" i="5"/>
  <c r="AF33" i="5"/>
  <c r="AI33" i="5" s="1"/>
  <c r="AJ33" i="5" s="1"/>
  <c r="AE33" i="5"/>
  <c r="AF39" i="5"/>
  <c r="AI39" i="5" s="1"/>
  <c r="AJ39" i="5" s="1"/>
  <c r="AE39" i="5"/>
  <c r="AD39" i="5"/>
  <c r="AB39" i="5"/>
  <c r="AC39" i="5"/>
  <c r="AG39" i="5"/>
  <c r="AM231" i="5"/>
  <c r="AM46" i="5"/>
  <c r="AM91" i="5"/>
  <c r="AM210" i="5"/>
  <c r="AK156" i="5"/>
  <c r="AM194" i="5"/>
  <c r="AK68" i="5"/>
  <c r="AL68" i="5" s="1"/>
  <c r="AK60" i="5"/>
  <c r="AM134" i="5"/>
  <c r="AM55" i="5"/>
  <c r="C7" i="7"/>
  <c r="AM143" i="5"/>
  <c r="AM98" i="5"/>
  <c r="AM56" i="5"/>
  <c r="C263" i="21"/>
  <c r="C270" i="21"/>
  <c r="C258" i="21"/>
  <c r="C269" i="21"/>
  <c r="C260" i="21"/>
  <c r="C126" i="21"/>
  <c r="C257" i="21"/>
  <c r="B257" i="21"/>
  <c r="B261" i="21"/>
  <c r="C259" i="21"/>
  <c r="C134" i="21"/>
  <c r="C121" i="21"/>
  <c r="C120" i="21"/>
  <c r="C99" i="21"/>
  <c r="B126" i="21"/>
  <c r="B131" i="21"/>
  <c r="D110" i="21"/>
  <c r="D102" i="21"/>
  <c r="D113" i="21"/>
  <c r="D105" i="21"/>
  <c r="D116" i="21"/>
  <c r="D108" i="21"/>
  <c r="D115" i="21"/>
  <c r="D109" i="21"/>
  <c r="D104" i="21"/>
  <c r="D111" i="21"/>
  <c r="D103" i="21"/>
  <c r="D106" i="21"/>
  <c r="D114" i="21"/>
  <c r="D112" i="21"/>
  <c r="D107" i="21"/>
  <c r="B117" i="21"/>
  <c r="B260" i="21"/>
  <c r="B267" i="21"/>
  <c r="C117" i="21"/>
  <c r="C124" i="21"/>
  <c r="C130" i="21"/>
  <c r="B130" i="21"/>
  <c r="C253" i="21"/>
  <c r="B259" i="21"/>
  <c r="B266" i="21"/>
  <c r="C128" i="21"/>
  <c r="C131" i="21"/>
  <c r="B120" i="21"/>
  <c r="B99" i="21"/>
  <c r="B133" i="21"/>
  <c r="B256" i="21"/>
  <c r="B235" i="21"/>
  <c r="B268" i="21"/>
  <c r="C123" i="21"/>
  <c r="C127" i="21"/>
  <c r="B123" i="21"/>
  <c r="B125" i="21"/>
  <c r="D252" i="21"/>
  <c r="D247" i="21"/>
  <c r="D250" i="21"/>
  <c r="D249" i="21"/>
  <c r="D248" i="21"/>
  <c r="D239" i="21"/>
  <c r="D242" i="21"/>
  <c r="D251" i="21"/>
  <c r="D245" i="21"/>
  <c r="D240" i="21"/>
  <c r="D243" i="21"/>
  <c r="D246" i="21"/>
  <c r="D238" i="21"/>
  <c r="D244" i="21"/>
  <c r="D241" i="21"/>
  <c r="B264" i="21"/>
  <c r="B265" i="21"/>
  <c r="C132" i="21"/>
  <c r="C133" i="21"/>
  <c r="B127" i="21"/>
  <c r="B134" i="21"/>
  <c r="D232" i="21"/>
  <c r="D227" i="21"/>
  <c r="D230" i="21"/>
  <c r="D233" i="21"/>
  <c r="D228" i="21"/>
  <c r="D226" i="21"/>
  <c r="D220" i="21"/>
  <c r="D229" i="21"/>
  <c r="D223" i="21"/>
  <c r="D221" i="21"/>
  <c r="D225" i="21"/>
  <c r="D222" i="21"/>
  <c r="D231" i="21"/>
  <c r="D224" i="21"/>
  <c r="D234" i="21"/>
  <c r="C261" i="21"/>
  <c r="B263" i="21"/>
  <c r="B262" i="21"/>
  <c r="C122" i="21"/>
  <c r="B122" i="21"/>
  <c r="B128" i="21"/>
  <c r="I9" i="13"/>
  <c r="A153" i="21"/>
  <c r="A17" i="21"/>
  <c r="E10" i="7"/>
  <c r="B253" i="21"/>
  <c r="B269" i="21"/>
  <c r="B270" i="21"/>
  <c r="C125" i="21"/>
  <c r="C129" i="21"/>
  <c r="B129" i="21"/>
  <c r="B124" i="21"/>
  <c r="A367" i="21" a="1"/>
  <c r="A367" i="21" s="1"/>
  <c r="A282" i="21" a="1"/>
  <c r="A282" i="21" s="1"/>
  <c r="E255" i="21" a="1"/>
  <c r="E255" i="21" s="1"/>
  <c r="E237" i="21" a="1"/>
  <c r="E237" i="21" s="1"/>
  <c r="E219" i="21" a="1"/>
  <c r="E219" i="21" s="1"/>
  <c r="E119" i="21" a="1"/>
  <c r="E119" i="21" s="1"/>
  <c r="E83" i="21" a="1"/>
  <c r="E83" i="21" s="1"/>
  <c r="E101" i="21" a="1"/>
  <c r="E101" i="21" s="1"/>
  <c r="K138" i="11" a="1"/>
  <c r="K138" i="11" s="1"/>
  <c r="K35" i="11" a="1"/>
  <c r="K35" i="11" s="1"/>
  <c r="ZN6" i="22" s="1"/>
  <c r="C256" i="21"/>
  <c r="C235" i="21"/>
  <c r="B258" i="21"/>
  <c r="B121" i="21"/>
  <c r="B132" i="21"/>
  <c r="D98" i="21"/>
  <c r="D93" i="21"/>
  <c r="D94" i="21"/>
  <c r="D86" i="21"/>
  <c r="D95" i="21"/>
  <c r="D90" i="21"/>
  <c r="D85" i="21"/>
  <c r="D97" i="21"/>
  <c r="D96" i="21"/>
  <c r="D87" i="21"/>
  <c r="D92" i="21"/>
  <c r="D91" i="21"/>
  <c r="D88" i="21"/>
  <c r="D84" i="21"/>
  <c r="D89" i="21"/>
  <c r="BL38" i="7" l="1"/>
  <c r="BL50" i="7"/>
  <c r="AH11" i="7"/>
  <c r="AT31" i="7"/>
  <c r="AH38" i="7"/>
  <c r="AT22" i="7"/>
  <c r="BR29" i="7"/>
  <c r="BF21" i="7"/>
  <c r="BL20" i="7"/>
  <c r="AN43" i="7"/>
  <c r="AH21" i="7"/>
  <c r="AH25" i="7"/>
  <c r="AN35" i="7"/>
  <c r="AH43" i="7"/>
  <c r="AZ9" i="7"/>
  <c r="AZ15" i="7"/>
  <c r="AZ22" i="7"/>
  <c r="AZ14" i="7"/>
  <c r="AH14" i="7"/>
  <c r="BF5" i="7"/>
  <c r="CJ33" i="7"/>
  <c r="BF12" i="7"/>
  <c r="BF23" i="7"/>
  <c r="AZ32" i="7"/>
  <c r="BR25" i="7"/>
  <c r="P5" i="7"/>
  <c r="BL51" i="7"/>
  <c r="AN54" i="7"/>
  <c r="AZ20" i="7"/>
  <c r="DT2" i="25"/>
  <c r="DV2" i="25"/>
  <c r="DU2" i="25"/>
  <c r="DW2" i="25"/>
  <c r="EC2" i="25"/>
  <c r="P16" i="7"/>
  <c r="P51" i="7"/>
  <c r="AH8" i="7"/>
  <c r="BL17" i="7"/>
  <c r="AN40" i="7"/>
  <c r="AH53" i="7"/>
  <c r="AT55" i="7"/>
  <c r="AL131" i="5"/>
  <c r="AZ26" i="7"/>
  <c r="AH35" i="7"/>
  <c r="BX40" i="7"/>
  <c r="AL132" i="5"/>
  <c r="AZ43" i="7"/>
  <c r="AH54" i="7"/>
  <c r="AT5" i="7"/>
  <c r="AH24" i="7"/>
  <c r="CJ8" i="7"/>
  <c r="AZ53" i="7"/>
  <c r="AT17" i="7"/>
  <c r="AN47" i="7"/>
  <c r="AL80" i="5"/>
  <c r="AL77" i="5"/>
  <c r="AL9" i="5"/>
  <c r="AL7" i="5"/>
  <c r="AT7" i="7"/>
  <c r="BX17" i="7"/>
  <c r="CD7" i="7"/>
  <c r="AT46" i="7"/>
  <c r="AN51" i="7"/>
  <c r="AB17" i="7"/>
  <c r="AB55" i="7"/>
  <c r="AN9" i="7"/>
  <c r="AN45" i="7"/>
  <c r="AT20" i="7"/>
  <c r="AH47" i="7"/>
  <c r="BR27" i="7"/>
  <c r="BR52" i="7"/>
  <c r="P33" i="7"/>
  <c r="BL41" i="7"/>
  <c r="P55" i="7"/>
  <c r="AH10" i="7"/>
  <c r="BX43" i="7"/>
  <c r="BF54" i="7"/>
  <c r="AN46" i="7"/>
  <c r="BR41" i="7"/>
  <c r="CJ28" i="7"/>
  <c r="AN53" i="7"/>
  <c r="BL19" i="7"/>
  <c r="BL43" i="7"/>
  <c r="AB10" i="7"/>
  <c r="CP21" i="7"/>
  <c r="AN37" i="7"/>
  <c r="AZ21" i="7"/>
  <c r="BF49" i="7"/>
  <c r="AB30" i="7"/>
  <c r="V11" i="7"/>
  <c r="AZ27" i="7"/>
  <c r="BF47" i="7"/>
  <c r="BX19" i="7"/>
  <c r="AH12" i="7"/>
  <c r="CD52" i="7"/>
  <c r="CD12" i="7"/>
  <c r="CP41" i="7"/>
  <c r="BL49" i="7"/>
  <c r="AN18" i="7"/>
  <c r="AB52" i="7"/>
  <c r="CP31" i="7"/>
  <c r="CP9" i="7"/>
  <c r="AB25" i="7"/>
  <c r="CP47" i="7"/>
  <c r="AN21" i="7"/>
  <c r="AB16" i="7"/>
  <c r="BR16" i="7"/>
  <c r="AH45" i="7"/>
  <c r="AN32" i="7"/>
  <c r="P32" i="7"/>
  <c r="AB15" i="7"/>
  <c r="AT52" i="7"/>
  <c r="CD55" i="7"/>
  <c r="CP25" i="7"/>
  <c r="AB21" i="7"/>
  <c r="BX20" i="7"/>
  <c r="AN10" i="7"/>
  <c r="BF14" i="7"/>
  <c r="AN48" i="7"/>
  <c r="BL8" i="7"/>
  <c r="BR37" i="7"/>
  <c r="AT18" i="7"/>
  <c r="BF33" i="7"/>
  <c r="CJ27" i="7"/>
  <c r="AN33" i="7"/>
  <c r="AT34" i="7"/>
  <c r="AH5" i="7"/>
  <c r="BX24" i="7"/>
  <c r="CD43" i="7"/>
  <c r="CJ7" i="7"/>
  <c r="P19" i="7"/>
  <c r="CP14" i="7"/>
  <c r="BF27" i="7"/>
  <c r="AZ6" i="7"/>
  <c r="CJ47" i="7"/>
  <c r="CJ39" i="7"/>
  <c r="CJ25" i="7"/>
  <c r="BX41" i="7"/>
  <c r="AT19" i="7"/>
  <c r="BL24" i="7"/>
  <c r="CP45" i="7"/>
  <c r="CD24" i="7"/>
  <c r="AT26" i="7"/>
  <c r="AN8" i="7"/>
  <c r="AN39" i="7"/>
  <c r="AB41" i="7"/>
  <c r="CP48" i="7"/>
  <c r="AB29" i="7"/>
  <c r="CD50" i="7"/>
  <c r="CJ14" i="7"/>
  <c r="AT45" i="7"/>
  <c r="BF10" i="7"/>
  <c r="BL47" i="7"/>
  <c r="CJ46" i="7"/>
  <c r="P45" i="7"/>
  <c r="AB35" i="7"/>
  <c r="CD41" i="7"/>
  <c r="CD25" i="7"/>
  <c r="AN15" i="7"/>
  <c r="AL8" i="5"/>
  <c r="AT33" i="7"/>
  <c r="AN11" i="7"/>
  <c r="AT21" i="7"/>
  <c r="CD23" i="7"/>
  <c r="AH20" i="7"/>
  <c r="BX48" i="7"/>
  <c r="CJ12" i="7"/>
  <c r="CE10" i="7"/>
  <c r="AB13" i="7"/>
  <c r="J13" i="7"/>
  <c r="AH7" i="7"/>
  <c r="AH6" i="7"/>
  <c r="AT49" i="7"/>
  <c r="AN38" i="7"/>
  <c r="P47" i="7"/>
  <c r="AN31" i="7"/>
  <c r="AH55" i="7"/>
  <c r="AN22" i="7"/>
  <c r="AH6" i="5"/>
  <c r="AB43" i="7"/>
  <c r="AT43" i="7"/>
  <c r="BR35" i="7"/>
  <c r="AT30" i="7"/>
  <c r="AH41" i="7"/>
  <c r="AL59" i="7"/>
  <c r="AT37" i="7"/>
  <c r="AN52" i="7"/>
  <c r="CD48" i="7"/>
  <c r="CE9" i="7"/>
  <c r="BF17" i="7"/>
  <c r="AH33" i="7"/>
  <c r="BF34" i="7"/>
  <c r="BF31" i="7"/>
  <c r="AH13" i="7"/>
  <c r="BF37" i="7"/>
  <c r="P37" i="7"/>
  <c r="BX13" i="7"/>
  <c r="AH36" i="7"/>
  <c r="BL56" i="7"/>
  <c r="CP27" i="7"/>
  <c r="AZ48" i="7"/>
  <c r="AH15" i="7"/>
  <c r="AT56" i="7"/>
  <c r="CJ49" i="7"/>
  <c r="AT39" i="7"/>
  <c r="BX25" i="7"/>
  <c r="BX52" i="7"/>
  <c r="P21" i="7"/>
  <c r="AL11" i="5"/>
  <c r="CD20" i="7"/>
  <c r="BF25" i="7"/>
  <c r="AN27" i="7"/>
  <c r="AB14" i="7"/>
  <c r="BL45" i="7"/>
  <c r="CP24" i="7"/>
  <c r="CJ44" i="7"/>
  <c r="BF18" i="7"/>
  <c r="BR8" i="7"/>
  <c r="AZ16" i="7"/>
  <c r="BL37" i="7"/>
  <c r="AB36" i="7"/>
  <c r="AZ56" i="7"/>
  <c r="AB39" i="7"/>
  <c r="AN19" i="7"/>
  <c r="CJ11" i="7"/>
  <c r="BF51" i="7"/>
  <c r="AH40" i="7"/>
  <c r="AT42" i="7"/>
  <c r="BL25" i="7"/>
  <c r="AH56" i="7"/>
  <c r="AL10" i="5"/>
  <c r="BR46" i="7"/>
  <c r="CE24" i="7"/>
  <c r="BX37" i="7"/>
  <c r="BL29" i="7"/>
  <c r="CD21" i="7"/>
  <c r="AN29" i="7"/>
  <c r="AH32" i="7"/>
  <c r="AL112" i="5"/>
  <c r="AH39" i="7"/>
  <c r="CD30" i="7"/>
  <c r="AZ7" i="7"/>
  <c r="BF19" i="7"/>
  <c r="Q14" i="7"/>
  <c r="AA16" i="7"/>
  <c r="AA43" i="7"/>
  <c r="Y23" i="7"/>
  <c r="Y25" i="7"/>
  <c r="Y20" i="7"/>
  <c r="AA29" i="7"/>
  <c r="AA7" i="7"/>
  <c r="AA13" i="7"/>
  <c r="AC13" i="7" s="1"/>
  <c r="AA35" i="7"/>
  <c r="AA11" i="7"/>
  <c r="AA19" i="7"/>
  <c r="M50" i="7"/>
  <c r="M22" i="7"/>
  <c r="M37" i="7"/>
  <c r="Q37" i="7" s="1"/>
  <c r="M47" i="7"/>
  <c r="O38" i="7"/>
  <c r="M49" i="7"/>
  <c r="M43" i="7"/>
  <c r="O25" i="7"/>
  <c r="O10" i="7"/>
  <c r="O51" i="7"/>
  <c r="O33" i="7"/>
  <c r="O20" i="7"/>
  <c r="O54" i="7"/>
  <c r="AK42" i="7"/>
  <c r="BK44" i="7"/>
  <c r="BK17" i="7"/>
  <c r="BK46" i="7"/>
  <c r="BM46" i="7" s="1"/>
  <c r="BI41" i="7"/>
  <c r="BI51" i="7"/>
  <c r="BK26" i="7"/>
  <c r="BK5" i="7"/>
  <c r="BI36" i="7"/>
  <c r="AE40" i="7"/>
  <c r="AE31" i="7"/>
  <c r="AE52" i="7"/>
  <c r="BU18" i="7"/>
  <c r="BU15" i="7"/>
  <c r="BY15" i="7" s="1"/>
  <c r="CG34" i="7"/>
  <c r="CI20" i="7"/>
  <c r="AS47" i="7"/>
  <c r="CI39" i="7"/>
  <c r="BU23" i="7"/>
  <c r="AE43" i="7"/>
  <c r="AG37" i="7"/>
  <c r="AM14" i="7"/>
  <c r="AM15" i="7"/>
  <c r="CA43" i="7"/>
  <c r="CE43" i="7" s="1"/>
  <c r="CC36" i="7"/>
  <c r="CE36" i="7" s="1"/>
  <c r="CC12" i="7"/>
  <c r="CE12" i="7" s="1"/>
  <c r="CC17" i="7"/>
  <c r="CE17" i="7" s="1"/>
  <c r="CC20" i="7"/>
  <c r="CE20" i="7" s="1"/>
  <c r="Y17" i="7"/>
  <c r="Y36" i="7"/>
  <c r="Y31" i="7"/>
  <c r="AA38" i="7"/>
  <c r="AC38" i="7" s="1"/>
  <c r="AA17" i="7"/>
  <c r="Y35" i="7"/>
  <c r="Y26" i="7"/>
  <c r="AC26" i="7" s="1"/>
  <c r="Y30" i="7"/>
  <c r="Y5" i="7"/>
  <c r="AA56" i="7"/>
  <c r="AC56" i="7" s="1"/>
  <c r="AA52" i="7"/>
  <c r="AA22" i="7"/>
  <c r="AA39" i="7"/>
  <c r="AC39" i="7" s="1"/>
  <c r="O27" i="7"/>
  <c r="O29" i="7"/>
  <c r="M17" i="7"/>
  <c r="M29" i="7"/>
  <c r="M26" i="7"/>
  <c r="O34" i="7"/>
  <c r="M16" i="7"/>
  <c r="M12" i="7"/>
  <c r="M8" i="7"/>
  <c r="O36" i="7"/>
  <c r="Q36" i="7" s="1"/>
  <c r="O11" i="7"/>
  <c r="O28" i="7"/>
  <c r="O48" i="7"/>
  <c r="O47" i="7"/>
  <c r="BK56" i="7"/>
  <c r="BI12" i="7"/>
  <c r="BI29" i="7"/>
  <c r="BK19" i="7"/>
  <c r="BK24" i="7"/>
  <c r="BI20" i="7"/>
  <c r="BI47" i="7"/>
  <c r="BI55" i="7"/>
  <c r="AE29" i="7"/>
  <c r="AE7" i="7"/>
  <c r="AE6" i="7"/>
  <c r="CG41" i="7"/>
  <c r="BU6" i="7"/>
  <c r="AE21" i="7"/>
  <c r="AQ34" i="7"/>
  <c r="AK11" i="7"/>
  <c r="BU45" i="7"/>
  <c r="BW20" i="7"/>
  <c r="AQ53" i="7"/>
  <c r="Q41" i="7"/>
  <c r="CA46" i="7"/>
  <c r="CE46" i="7" s="1"/>
  <c r="CA29" i="7"/>
  <c r="CE29" i="7" s="1"/>
  <c r="CC23" i="7"/>
  <c r="CE23" i="7" s="1"/>
  <c r="CA7" i="7"/>
  <c r="CA44" i="7"/>
  <c r="CE44" i="7" s="1"/>
  <c r="CC47" i="7"/>
  <c r="CC55" i="7"/>
  <c r="CE55" i="7" s="1"/>
  <c r="CA33" i="7"/>
  <c r="CA41" i="7"/>
  <c r="CC30" i="7"/>
  <c r="CE30" i="7" s="1"/>
  <c r="CC8" i="7"/>
  <c r="CE8" i="7" s="1"/>
  <c r="CC16" i="7"/>
  <c r="CE16" i="7" s="1"/>
  <c r="CC53" i="7"/>
  <c r="BU41" i="7"/>
  <c r="Y21" i="7"/>
  <c r="Y51" i="7"/>
  <c r="Y32" i="7"/>
  <c r="AC32" i="7" s="1"/>
  <c r="AA5" i="7"/>
  <c r="AA41" i="7"/>
  <c r="AA53" i="7"/>
  <c r="Y40" i="7"/>
  <c r="Y28" i="7"/>
  <c r="Y29" i="7"/>
  <c r="AA36" i="7"/>
  <c r="AA23" i="7"/>
  <c r="AA55" i="7"/>
  <c r="AA18" i="7"/>
  <c r="BU34" i="7"/>
  <c r="M31" i="7"/>
  <c r="Q31" i="7" s="1"/>
  <c r="O30" i="7"/>
  <c r="M27" i="7"/>
  <c r="Q27" i="7" s="1"/>
  <c r="O32" i="7"/>
  <c r="M46" i="7"/>
  <c r="M33" i="7"/>
  <c r="M44" i="7"/>
  <c r="O7" i="7"/>
  <c r="Q7" i="7" s="1"/>
  <c r="O8" i="7"/>
  <c r="O15" i="7"/>
  <c r="O49" i="7"/>
  <c r="AQ36" i="7"/>
  <c r="BK31" i="7"/>
  <c r="BK30" i="7"/>
  <c r="BI27" i="7"/>
  <c r="BI26" i="7"/>
  <c r="BM26" i="7" s="1"/>
  <c r="BK37" i="7"/>
  <c r="BI30" i="7"/>
  <c r="BI45" i="7"/>
  <c r="BI11" i="7"/>
  <c r="BI23" i="7"/>
  <c r="AE20" i="7"/>
  <c r="CG13" i="7"/>
  <c r="AK53" i="7"/>
  <c r="BU54" i="7"/>
  <c r="AQ29" i="7"/>
  <c r="BU53" i="7"/>
  <c r="CI22" i="7"/>
  <c r="CI40" i="7"/>
  <c r="AG40" i="7"/>
  <c r="AM27" i="7"/>
  <c r="BW39" i="7"/>
  <c r="M10" i="7"/>
  <c r="O19" i="7"/>
  <c r="O12" i="7"/>
  <c r="M25" i="7"/>
  <c r="Q25" i="7" s="1"/>
  <c r="M40" i="7"/>
  <c r="O55" i="7"/>
  <c r="O24" i="7"/>
  <c r="M48" i="7"/>
  <c r="M15" i="7"/>
  <c r="O46" i="7"/>
  <c r="O50" i="7"/>
  <c r="O53" i="7"/>
  <c r="O6" i="7"/>
  <c r="AQ16" i="7"/>
  <c r="BK7" i="7"/>
  <c r="BK12" i="7"/>
  <c r="BI25" i="7"/>
  <c r="BK55" i="7"/>
  <c r="BK36" i="7"/>
  <c r="BI31" i="7"/>
  <c r="BI8" i="7"/>
  <c r="BM8" i="7" s="1"/>
  <c r="BI7" i="7"/>
  <c r="CG24" i="7"/>
  <c r="AK20" i="7"/>
  <c r="CG38" i="7"/>
  <c r="CG45" i="7"/>
  <c r="AQ5" i="7"/>
  <c r="BU27" i="7"/>
  <c r="AK27" i="7"/>
  <c r="CG30" i="7"/>
  <c r="AS19" i="7"/>
  <c r="AQ35" i="7"/>
  <c r="BW33" i="7"/>
  <c r="AG19" i="7"/>
  <c r="AM42" i="7"/>
  <c r="AG51" i="7"/>
  <c r="CA49" i="7"/>
  <c r="CE49" i="7" s="1"/>
  <c r="CA48" i="7"/>
  <c r="CE48" i="7" s="1"/>
  <c r="CA34" i="7"/>
  <c r="CE34" i="7" s="1"/>
  <c r="CA14" i="7"/>
  <c r="CE14" i="7" s="1"/>
  <c r="CA26" i="7"/>
  <c r="CE26" i="7" s="1"/>
  <c r="CA50" i="7"/>
  <c r="CE50" i="7" s="1"/>
  <c r="CA6" i="7"/>
  <c r="CE6" i="7" s="1"/>
  <c r="CC41" i="7"/>
  <c r="CA53" i="7"/>
  <c r="CC13" i="7"/>
  <c r="CE13" i="7" s="1"/>
  <c r="CC38" i="7"/>
  <c r="CE38" i="7" s="1"/>
  <c r="CC31" i="7"/>
  <c r="CE31" i="7" s="1"/>
  <c r="CC22" i="7"/>
  <c r="CE22" i="7" s="1"/>
  <c r="BU35" i="7"/>
  <c r="AA30" i="7"/>
  <c r="Y43" i="7"/>
  <c r="Y49" i="7"/>
  <c r="Y11" i="7"/>
  <c r="Y33" i="7"/>
  <c r="AC33" i="7" s="1"/>
  <c r="Y50" i="7"/>
  <c r="AC50" i="7" s="1"/>
  <c r="AA49" i="7"/>
  <c r="Y53" i="7"/>
  <c r="Y41" i="7"/>
  <c r="Y52" i="7"/>
  <c r="AA15" i="7"/>
  <c r="AA9" i="7"/>
  <c r="AA31" i="7"/>
  <c r="AA47" i="7"/>
  <c r="M51" i="7"/>
  <c r="M18" i="7"/>
  <c r="M13" i="7"/>
  <c r="M42" i="7"/>
  <c r="Q42" i="7" s="1"/>
  <c r="M52" i="7"/>
  <c r="M54" i="7"/>
  <c r="O39" i="7"/>
  <c r="O26" i="7"/>
  <c r="M19" i="7"/>
  <c r="O44" i="7"/>
  <c r="O35" i="7"/>
  <c r="Q35" i="7" s="1"/>
  <c r="O9" i="7"/>
  <c r="Q9" i="7" s="1"/>
  <c r="O43" i="7"/>
  <c r="BU47" i="7"/>
  <c r="BU38" i="7"/>
  <c r="AQ45" i="7"/>
  <c r="AQ48" i="7"/>
  <c r="BK9" i="7"/>
  <c r="BM9" i="7" s="1"/>
  <c r="BK29" i="7"/>
  <c r="BI24" i="7"/>
  <c r="BK38" i="7"/>
  <c r="BI10" i="7"/>
  <c r="BI53" i="7"/>
  <c r="BI52" i="7"/>
  <c r="BI22" i="7"/>
  <c r="AE24" i="7"/>
  <c r="AE35" i="7"/>
  <c r="AK18" i="7"/>
  <c r="CG19" i="7"/>
  <c r="AE13" i="7"/>
  <c r="AQ6" i="7"/>
  <c r="AK8" i="7"/>
  <c r="AE56" i="7"/>
  <c r="AG36" i="7"/>
  <c r="CI32" i="7"/>
  <c r="AM39" i="7"/>
  <c r="AM9" i="7"/>
  <c r="AM22" i="7"/>
  <c r="AM40" i="7"/>
  <c r="AM5" i="7"/>
  <c r="AM20" i="7"/>
  <c r="AM7" i="7"/>
  <c r="AG23" i="7"/>
  <c r="AM16" i="7"/>
  <c r="AM10" i="7"/>
  <c r="AS15" i="7"/>
  <c r="AM11" i="7"/>
  <c r="AO11" i="7" s="1"/>
  <c r="BW11" i="7"/>
  <c r="AG28" i="7"/>
  <c r="AG8" i="7"/>
  <c r="BW55" i="7"/>
  <c r="AG55" i="7"/>
  <c r="AG22" i="7"/>
  <c r="AI22" i="7" s="1"/>
  <c r="BW47" i="7"/>
  <c r="AG32" i="7"/>
  <c r="CI24" i="7"/>
  <c r="BW19" i="7"/>
  <c r="BY19" i="7" s="1"/>
  <c r="CI37" i="7"/>
  <c r="AG27" i="7"/>
  <c r="AI27" i="7" s="1"/>
  <c r="AQ32" i="7"/>
  <c r="AU32" i="7" s="1"/>
  <c r="AQ18" i="7"/>
  <c r="CI48" i="7"/>
  <c r="AK16" i="7"/>
  <c r="CI46" i="7"/>
  <c r="AS34" i="7"/>
  <c r="CI33" i="7"/>
  <c r="AS10" i="7"/>
  <c r="CI53" i="7"/>
  <c r="AS54" i="7"/>
  <c r="CI54" i="7"/>
  <c r="AQ52" i="7"/>
  <c r="CI47" i="7"/>
  <c r="AQ47" i="7"/>
  <c r="AU47" i="7" s="1"/>
  <c r="AS11" i="7"/>
  <c r="CG46" i="7"/>
  <c r="CI11" i="7"/>
  <c r="AQ20" i="7"/>
  <c r="AK15" i="7"/>
  <c r="AQ11" i="7"/>
  <c r="AK50" i="7"/>
  <c r="CG33" i="7"/>
  <c r="BU42" i="7"/>
  <c r="CG31" i="7"/>
  <c r="AQ10" i="7"/>
  <c r="BU16" i="7"/>
  <c r="AK47" i="7"/>
  <c r="BU11" i="7"/>
  <c r="CG35" i="7"/>
  <c r="BU32" i="7"/>
  <c r="CG17" i="7"/>
  <c r="BW44" i="7"/>
  <c r="BW9" i="7"/>
  <c r="AM38" i="7"/>
  <c r="AM8" i="7"/>
  <c r="AM36" i="7"/>
  <c r="AM33" i="7"/>
  <c r="AM12" i="7"/>
  <c r="CI17" i="7"/>
  <c r="CK17" i="7" s="1"/>
  <c r="AG29" i="7"/>
  <c r="AS36" i="7"/>
  <c r="AM30" i="7"/>
  <c r="AM17" i="7"/>
  <c r="AS26" i="7"/>
  <c r="AM46" i="7"/>
  <c r="AQ46" i="7"/>
  <c r="BW22" i="7"/>
  <c r="CI29" i="7"/>
  <c r="AG26" i="7"/>
  <c r="BW53" i="7"/>
  <c r="AG54" i="7"/>
  <c r="AG56" i="7"/>
  <c r="BW48" i="7"/>
  <c r="AG17" i="7"/>
  <c r="AM50" i="7"/>
  <c r="BW29" i="7"/>
  <c r="AM24" i="7"/>
  <c r="AO24" i="7" s="1"/>
  <c r="AG50" i="7"/>
  <c r="AI50" i="7" s="1"/>
  <c r="AQ56" i="7"/>
  <c r="AK13" i="7"/>
  <c r="CG49" i="7"/>
  <c r="AK25" i="7"/>
  <c r="AS46" i="7"/>
  <c r="CI42" i="7"/>
  <c r="AS50" i="7"/>
  <c r="CI31" i="7"/>
  <c r="AS18" i="7"/>
  <c r="AQ24" i="7"/>
  <c r="CI56" i="7"/>
  <c r="AS35" i="7"/>
  <c r="AK41" i="7"/>
  <c r="CI13" i="7"/>
  <c r="AS45" i="7"/>
  <c r="BU39" i="7"/>
  <c r="CG5" i="7"/>
  <c r="CG21" i="7"/>
  <c r="AK21" i="7"/>
  <c r="AQ15" i="7"/>
  <c r="AK7" i="7"/>
  <c r="AO7" i="7" s="1"/>
  <c r="AE44" i="7"/>
  <c r="AK28" i="7"/>
  <c r="CG40" i="7"/>
  <c r="CK40" i="7" s="1"/>
  <c r="BU28" i="7"/>
  <c r="AE34" i="7"/>
  <c r="AQ14" i="7"/>
  <c r="BU31" i="7"/>
  <c r="AK22" i="7"/>
  <c r="AK9" i="7"/>
  <c r="AE9" i="7"/>
  <c r="AE23" i="7"/>
  <c r="AE11" i="7"/>
  <c r="AI11" i="7" s="1"/>
  <c r="AE47" i="7"/>
  <c r="AE53" i="7"/>
  <c r="AE38" i="7"/>
  <c r="BK34" i="7"/>
  <c r="BI6" i="7"/>
  <c r="BI21" i="7"/>
  <c r="BM21" i="7" s="1"/>
  <c r="BK49" i="7"/>
  <c r="BI5" i="7"/>
  <c r="BI49" i="7"/>
  <c r="BI16" i="7"/>
  <c r="BM16" i="7" s="1"/>
  <c r="BI54" i="7"/>
  <c r="BK52" i="7"/>
  <c r="BI50" i="7"/>
  <c r="BK54" i="7"/>
  <c r="BK20" i="7"/>
  <c r="BK13" i="7"/>
  <c r="BW18" i="7"/>
  <c r="AM44" i="7"/>
  <c r="AM13" i="7"/>
  <c r="AM47" i="7"/>
  <c r="AM43" i="7"/>
  <c r="AS53" i="7"/>
  <c r="AS43" i="7"/>
  <c r="AS30" i="7"/>
  <c r="AS48" i="7"/>
  <c r="AS33" i="7"/>
  <c r="AM35" i="7"/>
  <c r="AM26" i="7"/>
  <c r="AO26" i="7" s="1"/>
  <c r="AS52" i="7"/>
  <c r="AQ31" i="7"/>
  <c r="BW14" i="7"/>
  <c r="AG6" i="7"/>
  <c r="BW52" i="7"/>
  <c r="AG33" i="7"/>
  <c r="BW8" i="7"/>
  <c r="BY8" i="7" s="1"/>
  <c r="BW40" i="7"/>
  <c r="AG38" i="7"/>
  <c r="BW42" i="7"/>
  <c r="AG42" i="7"/>
  <c r="AM31" i="7"/>
  <c r="AG14" i="7"/>
  <c r="BW50" i="7"/>
  <c r="AG44" i="7"/>
  <c r="CI9" i="7"/>
  <c r="AQ25" i="7"/>
  <c r="AK38" i="7"/>
  <c r="AQ43" i="7"/>
  <c r="AU43" i="7" s="1"/>
  <c r="AS14" i="7"/>
  <c r="CI27" i="7"/>
  <c r="AS39" i="7"/>
  <c r="CI41" i="7"/>
  <c r="CG54" i="7"/>
  <c r="AS16" i="7"/>
  <c r="CI43" i="7"/>
  <c r="CG18" i="7"/>
  <c r="AS55" i="7"/>
  <c r="CG22" i="7"/>
  <c r="CG27" i="7"/>
  <c r="AK19" i="7"/>
  <c r="AQ21" i="7"/>
  <c r="AK35" i="7"/>
  <c r="CG53" i="7"/>
  <c r="CK53" i="7" s="1"/>
  <c r="AK34" i="7"/>
  <c r="AK54" i="7"/>
  <c r="BU37" i="7"/>
  <c r="AE28" i="7"/>
  <c r="AE42" i="7"/>
  <c r="CG16" i="7"/>
  <c r="CG50" i="7"/>
  <c r="AK40" i="7"/>
  <c r="AK36" i="7"/>
  <c r="AE8" i="7"/>
  <c r="AE25" i="7"/>
  <c r="AE30" i="7"/>
  <c r="CG28" i="7"/>
  <c r="AE37" i="7"/>
  <c r="BI37" i="7"/>
  <c r="BK35" i="7"/>
  <c r="BI35" i="7"/>
  <c r="BI56" i="7"/>
  <c r="BK42" i="7"/>
  <c r="BK18" i="7"/>
  <c r="BI17" i="7"/>
  <c r="BI40" i="7"/>
  <c r="BI39" i="7"/>
  <c r="BK6" i="7"/>
  <c r="BK53" i="7"/>
  <c r="BK43" i="7"/>
  <c r="BK45" i="7"/>
  <c r="BK23" i="7"/>
  <c r="AK49" i="7"/>
  <c r="AQ27" i="7"/>
  <c r="BU43" i="7"/>
  <c r="BU21" i="7"/>
  <c r="AE26" i="7"/>
  <c r="BW17" i="7"/>
  <c r="BW37" i="7"/>
  <c r="AS6" i="7"/>
  <c r="AM49" i="7"/>
  <c r="AM6" i="7"/>
  <c r="AM28" i="7"/>
  <c r="AS28" i="7"/>
  <c r="AS25" i="7"/>
  <c r="AG9" i="7"/>
  <c r="AG5" i="7"/>
  <c r="AS5" i="7"/>
  <c r="AS13" i="7"/>
  <c r="AM51" i="7"/>
  <c r="AO51" i="7" s="1"/>
  <c r="AS41" i="7"/>
  <c r="AG52" i="7"/>
  <c r="AG53" i="7"/>
  <c r="BW49" i="7"/>
  <c r="AG34" i="7"/>
  <c r="BW27" i="7"/>
  <c r="BW32" i="7"/>
  <c r="AG30" i="7"/>
  <c r="BW24" i="7"/>
  <c r="BY24" i="7" s="1"/>
  <c r="AG10" i="7"/>
  <c r="AM45" i="7"/>
  <c r="AG45" i="7"/>
  <c r="BW46" i="7"/>
  <c r="CI12" i="7"/>
  <c r="AQ13" i="7"/>
  <c r="AU13" i="7" s="1"/>
  <c r="BU30" i="7"/>
  <c r="CG12" i="7"/>
  <c r="AQ40" i="7"/>
  <c r="AS49" i="7"/>
  <c r="AS27" i="7"/>
  <c r="CI14" i="7"/>
  <c r="CI15" i="7"/>
  <c r="AK39" i="7"/>
  <c r="AS51" i="7"/>
  <c r="AU51" i="7" s="1"/>
  <c r="CI45" i="7"/>
  <c r="CG29" i="7"/>
  <c r="CI26" i="7"/>
  <c r="AQ9" i="7"/>
  <c r="AS9" i="7"/>
  <c r="BU36" i="7"/>
  <c r="CG37" i="7"/>
  <c r="CG56" i="7"/>
  <c r="CG39" i="7"/>
  <c r="CK39" i="7" s="1"/>
  <c r="AQ37" i="7"/>
  <c r="BU5" i="7"/>
  <c r="CG25" i="7"/>
  <c r="CG11" i="7"/>
  <c r="AE48" i="7"/>
  <c r="BU46" i="7"/>
  <c r="CG52" i="7"/>
  <c r="AG35" i="7"/>
  <c r="AM18" i="7"/>
  <c r="AM55" i="7"/>
  <c r="AM19" i="7"/>
  <c r="AG13" i="7"/>
  <c r="AM54" i="7"/>
  <c r="AS7" i="7"/>
  <c r="CI55" i="7"/>
  <c r="CK55" i="7" s="1"/>
  <c r="AG48" i="7"/>
  <c r="BW6" i="7"/>
  <c r="AG43" i="7"/>
  <c r="BW10" i="7"/>
  <c r="BW56" i="7"/>
  <c r="BY56" i="7" s="1"/>
  <c r="AG20" i="7"/>
  <c r="BW34" i="7"/>
  <c r="AG7" i="7"/>
  <c r="BW35" i="7"/>
  <c r="AG47" i="7"/>
  <c r="BW51" i="7"/>
  <c r="AQ42" i="7"/>
  <c r="CI19" i="7"/>
  <c r="BU13" i="7"/>
  <c r="AQ49" i="7"/>
  <c r="CI44" i="7"/>
  <c r="AS22" i="7"/>
  <c r="CI7" i="7"/>
  <c r="AQ38" i="7"/>
  <c r="AS42" i="7"/>
  <c r="CG51" i="7"/>
  <c r="CI51" i="7"/>
  <c r="AS29" i="7"/>
  <c r="AU29" i="7" s="1"/>
  <c r="CG48" i="7"/>
  <c r="CI28" i="7"/>
  <c r="CI23" i="7"/>
  <c r="AK10" i="7"/>
  <c r="AO10" i="7" s="1"/>
  <c r="AQ33" i="7"/>
  <c r="AS24" i="7"/>
  <c r="CG9" i="7"/>
  <c r="AK30" i="7"/>
  <c r="AQ55" i="7"/>
  <c r="BW54" i="7"/>
  <c r="CG47" i="7"/>
  <c r="AK48" i="7"/>
  <c r="AQ12" i="7"/>
  <c r="AK12" i="7"/>
  <c r="BU10" i="7"/>
  <c r="BU9" i="7"/>
  <c r="AK5" i="7"/>
  <c r="AK14" i="7"/>
  <c r="BU51" i="7"/>
  <c r="BU44" i="7"/>
  <c r="AK29" i="7"/>
  <c r="BU26" i="7"/>
  <c r="AE36" i="7"/>
  <c r="AK46" i="7"/>
  <c r="BU22" i="7"/>
  <c r="BY22" i="7" s="1"/>
  <c r="AE39" i="7"/>
  <c r="AE41" i="7"/>
  <c r="CG8" i="7"/>
  <c r="AE55" i="7"/>
  <c r="AE5" i="7"/>
  <c r="AI5" i="7" s="1"/>
  <c r="CG43" i="7"/>
  <c r="AE15" i="7"/>
  <c r="AE10" i="7"/>
  <c r="BI18" i="7"/>
  <c r="BI14" i="7"/>
  <c r="BM14" i="7" s="1"/>
  <c r="BK50" i="7"/>
  <c r="BI32" i="7"/>
  <c r="BM32" i="7" s="1"/>
  <c r="BI15" i="7"/>
  <c r="BK40" i="7"/>
  <c r="BK15" i="7"/>
  <c r="BI43" i="7"/>
  <c r="BI28" i="7"/>
  <c r="BI38" i="7"/>
  <c r="BK39" i="7"/>
  <c r="BK41" i="7"/>
  <c r="BK33" i="7"/>
  <c r="BM33" i="7" s="1"/>
  <c r="CI34" i="7"/>
  <c r="AK6" i="7"/>
  <c r="AQ26" i="7"/>
  <c r="AQ28" i="7"/>
  <c r="BW30" i="7"/>
  <c r="BU25" i="7"/>
  <c r="AS40" i="7"/>
  <c r="AM21" i="7"/>
  <c r="AM29" i="7"/>
  <c r="AG41" i="7"/>
  <c r="AM37" i="7"/>
  <c r="BW28" i="7"/>
  <c r="AG39" i="7"/>
  <c r="BW13" i="7"/>
  <c r="AG18" i="7"/>
  <c r="AG24" i="7"/>
  <c r="BW21" i="7"/>
  <c r="AG49" i="7"/>
  <c r="AI49" i="7" s="1"/>
  <c r="BW25" i="7"/>
  <c r="AG15" i="7"/>
  <c r="BW31" i="7"/>
  <c r="AG46" i="7"/>
  <c r="BW43" i="7"/>
  <c r="AQ7" i="7"/>
  <c r="CI5" i="7"/>
  <c r="AQ39" i="7"/>
  <c r="AQ54" i="7"/>
  <c r="CI30" i="7"/>
  <c r="AQ41" i="7"/>
  <c r="CI38" i="7"/>
  <c r="AS20" i="7"/>
  <c r="CI49" i="7"/>
  <c r="AS23" i="7"/>
  <c r="AU23" i="7" s="1"/>
  <c r="AS44" i="7"/>
  <c r="CI52" i="7"/>
  <c r="AS17" i="7"/>
  <c r="CG15" i="7"/>
  <c r="AK23" i="7"/>
  <c r="AQ17" i="7"/>
  <c r="BW38" i="7"/>
  <c r="CG42" i="7"/>
  <c r="CG6" i="7"/>
  <c r="AK17" i="7"/>
  <c r="BU55" i="7"/>
  <c r="BU48" i="7"/>
  <c r="CG26" i="7"/>
  <c r="CK26" i="7" s="1"/>
  <c r="BU49" i="7"/>
  <c r="BY49" i="7" s="1"/>
  <c r="BW26" i="7"/>
  <c r="AM34" i="7"/>
  <c r="AM52" i="7"/>
  <c r="AM23" i="7"/>
  <c r="AM41" i="7"/>
  <c r="AM32" i="7"/>
  <c r="AS8" i="7"/>
  <c r="AU8" i="7" s="1"/>
  <c r="AM25" i="7"/>
  <c r="AM53" i="7"/>
  <c r="AS38" i="7"/>
  <c r="AM56" i="7"/>
  <c r="BW16" i="7"/>
  <c r="AG21" i="7"/>
  <c r="BW36" i="7"/>
  <c r="BW23" i="7"/>
  <c r="AG12" i="7"/>
  <c r="AI12" i="7" s="1"/>
  <c r="BW45" i="7"/>
  <c r="CI8" i="7"/>
  <c r="AG16" i="7"/>
  <c r="CI25" i="7"/>
  <c r="BW5" i="7"/>
  <c r="CI21" i="7"/>
  <c r="AG25" i="7"/>
  <c r="AQ44" i="7"/>
  <c r="AE51" i="7"/>
  <c r="AK44" i="7"/>
  <c r="AO44" i="7" s="1"/>
  <c r="CI10" i="7"/>
  <c r="AS37" i="7"/>
  <c r="CI36" i="7"/>
  <c r="AS12" i="7"/>
  <c r="CI35" i="7"/>
  <c r="AS56" i="7"/>
  <c r="AU56" i="7" s="1"/>
  <c r="CI6" i="7"/>
  <c r="AQ50" i="7"/>
  <c r="AS21" i="7"/>
  <c r="CI16" i="7"/>
  <c r="AS31" i="7"/>
  <c r="CG20" i="7"/>
  <c r="AE45" i="7"/>
  <c r="AE19" i="7"/>
  <c r="AI19" i="7" s="1"/>
  <c r="AK43" i="7"/>
  <c r="CG10" i="7"/>
  <c r="BU20" i="7"/>
  <c r="AQ22" i="7"/>
  <c r="CG14" i="7"/>
  <c r="BU29" i="7"/>
  <c r="BU52" i="7"/>
  <c r="CG44" i="7"/>
  <c r="AK32" i="7"/>
  <c r="BU33" i="7"/>
  <c r="AK45" i="7"/>
  <c r="AE32" i="7"/>
  <c r="AK31" i="7"/>
  <c r="AK33" i="7"/>
  <c r="AO33" i="7" s="1"/>
  <c r="AE17" i="7"/>
  <c r="AE14" i="7"/>
  <c r="AE54" i="7"/>
  <c r="AE46" i="7"/>
  <c r="AA10" i="7"/>
  <c r="Y9" i="7"/>
  <c r="Y15" i="7"/>
  <c r="Y22" i="7"/>
  <c r="Y8" i="7"/>
  <c r="Y48" i="7"/>
  <c r="AC48" i="7" s="1"/>
  <c r="AA44" i="7"/>
  <c r="AC44" i="7" s="1"/>
  <c r="AA24" i="7"/>
  <c r="Y47" i="7"/>
  <c r="AC47" i="7" s="1"/>
  <c r="Y55" i="7"/>
  <c r="AA12" i="7"/>
  <c r="AA8" i="7"/>
  <c r="AA25" i="7"/>
  <c r="AC25" i="7" s="1"/>
  <c r="AA37" i="7"/>
  <c r="AC37" i="7" s="1"/>
  <c r="M21" i="7"/>
  <c r="M11" i="7"/>
  <c r="M32" i="7"/>
  <c r="M39" i="7"/>
  <c r="M55" i="7"/>
  <c r="M53" i="7"/>
  <c r="Q53" i="7" s="1"/>
  <c r="M5" i="7"/>
  <c r="O52" i="7"/>
  <c r="M34" i="7"/>
  <c r="O18" i="7"/>
  <c r="O56" i="7"/>
  <c r="O13" i="7"/>
  <c r="O16" i="7"/>
  <c r="BU40" i="7"/>
  <c r="BU50" i="7"/>
  <c r="AK37" i="7"/>
  <c r="BK51" i="7"/>
  <c r="BK10" i="7"/>
  <c r="BI13" i="7"/>
  <c r="BI44" i="7"/>
  <c r="BI48" i="7"/>
  <c r="BK28" i="7"/>
  <c r="BK27" i="7"/>
  <c r="AE18" i="7"/>
  <c r="AI18" i="7" s="1"/>
  <c r="AQ30" i="7"/>
  <c r="AQ19" i="7"/>
  <c r="AE16" i="7"/>
  <c r="AI16" i="7" s="1"/>
  <c r="BU17" i="7"/>
  <c r="CG36" i="7"/>
  <c r="CK36" i="7" s="1"/>
  <c r="CG7" i="7"/>
  <c r="CK7" i="7" s="1"/>
  <c r="AK56" i="7"/>
  <c r="CG32" i="7"/>
  <c r="CI50" i="7"/>
  <c r="BW41" i="7"/>
  <c r="AG31" i="7"/>
  <c r="AM48" i="7"/>
  <c r="AA20" i="7"/>
  <c r="Y12" i="7"/>
  <c r="Y16" i="7"/>
  <c r="Y19" i="7"/>
  <c r="Y24" i="7"/>
  <c r="Y14" i="7"/>
  <c r="AC14" i="7" s="1"/>
  <c r="Y7" i="7"/>
  <c r="AA28" i="7"/>
  <c r="Y10" i="7"/>
  <c r="Y18" i="7"/>
  <c r="AA40" i="7"/>
  <c r="AA51" i="7"/>
  <c r="AA21" i="7"/>
  <c r="AK55" i="7"/>
  <c r="M20" i="7"/>
  <c r="M23" i="7"/>
  <c r="Q23" i="7" s="1"/>
  <c r="M24" i="7"/>
  <c r="M38" i="7"/>
  <c r="M45" i="7"/>
  <c r="Q45" i="7" s="1"/>
  <c r="M28" i="7"/>
  <c r="Q28" i="7" s="1"/>
  <c r="M6" i="7"/>
  <c r="O40" i="7"/>
  <c r="M56" i="7"/>
  <c r="Q56" i="7" s="1"/>
  <c r="O22" i="7"/>
  <c r="O21" i="7"/>
  <c r="O5" i="7"/>
  <c r="O17" i="7"/>
  <c r="BU14" i="7"/>
  <c r="AK52" i="7"/>
  <c r="BK48" i="7"/>
  <c r="BK22" i="7"/>
  <c r="BK47" i="7"/>
  <c r="BI19" i="7"/>
  <c r="BI42" i="7"/>
  <c r="BI34" i="7"/>
  <c r="BK25" i="7"/>
  <c r="BK11" i="7"/>
  <c r="AE33" i="7"/>
  <c r="AI33" i="7" s="1"/>
  <c r="CG23" i="7"/>
  <c r="CI18" i="7"/>
  <c r="BW7" i="7"/>
  <c r="BY7" i="7" s="1"/>
  <c r="AT12" i="7"/>
  <c r="B79" i="8"/>
  <c r="AB42" i="7"/>
  <c r="AT28" i="7"/>
  <c r="BL7" i="7"/>
  <c r="AN7" i="7"/>
  <c r="CJ9" i="7"/>
  <c r="AH17" i="7"/>
  <c r="AT36" i="7"/>
  <c r="AN26" i="7"/>
  <c r="CJ50" i="7"/>
  <c r="AZ36" i="7"/>
  <c r="AT53" i="7"/>
  <c r="AH34" i="7"/>
  <c r="AT24" i="7"/>
  <c r="AN36" i="7"/>
  <c r="AT10" i="7"/>
  <c r="AN56" i="7"/>
  <c r="CJ37" i="7"/>
  <c r="AZ39" i="7"/>
  <c r="AB26" i="7"/>
  <c r="BR33" i="7"/>
  <c r="CD37" i="7"/>
  <c r="V6" i="7"/>
  <c r="CJ5" i="7"/>
  <c r="BX31" i="7"/>
  <c r="CP33" i="7"/>
  <c r="AB48" i="7"/>
  <c r="BX28" i="7"/>
  <c r="AB8" i="7"/>
  <c r="P41" i="7"/>
  <c r="CJ24" i="7"/>
  <c r="P42" i="7"/>
  <c r="P18" i="7"/>
  <c r="CD46" i="7"/>
  <c r="V56" i="7"/>
  <c r="CD27" i="7"/>
  <c r="BR40" i="7"/>
  <c r="CD31" i="7"/>
  <c r="AZ34" i="7"/>
  <c r="AT38" i="7"/>
  <c r="CP12" i="7"/>
  <c r="BX44" i="7"/>
  <c r="P39" i="7"/>
  <c r="CP22" i="7"/>
  <c r="CD17" i="7"/>
  <c r="CJ42" i="7"/>
  <c r="BY55" i="7"/>
  <c r="AZ11" i="7"/>
  <c r="CJ10" i="7"/>
  <c r="AH52" i="7"/>
  <c r="AT14" i="7"/>
  <c r="BR26" i="7"/>
  <c r="P11" i="7"/>
  <c r="BL40" i="7"/>
  <c r="AB6" i="7"/>
  <c r="AB44" i="7"/>
  <c r="BF41" i="7"/>
  <c r="AZ13" i="7"/>
  <c r="BF44" i="7"/>
  <c r="AT35" i="7"/>
  <c r="P15" i="7"/>
  <c r="AT51" i="7"/>
  <c r="BR11" i="7"/>
  <c r="V8" i="7"/>
  <c r="BR44" i="7"/>
  <c r="P40" i="7"/>
  <c r="AB19" i="7"/>
  <c r="AB54" i="7"/>
  <c r="AH37" i="7"/>
  <c r="CD22" i="7"/>
  <c r="CD10" i="7"/>
  <c r="BF48" i="7"/>
  <c r="CJ6" i="7"/>
  <c r="CJ40" i="7"/>
  <c r="P48" i="7"/>
  <c r="BX8" i="7"/>
  <c r="BL33" i="7"/>
  <c r="P7" i="7"/>
  <c r="BR55" i="7"/>
  <c r="AB53" i="7"/>
  <c r="P29" i="7"/>
  <c r="BL55" i="7"/>
  <c r="BR49" i="7"/>
  <c r="CD16" i="7"/>
  <c r="CJ45" i="7"/>
  <c r="BF52" i="7"/>
  <c r="AT47" i="7"/>
  <c r="AZ52" i="7"/>
  <c r="AT27" i="7"/>
  <c r="AT41" i="7"/>
  <c r="CP30" i="7"/>
  <c r="CP8" i="7"/>
  <c r="AB20" i="7"/>
  <c r="BL27" i="7"/>
  <c r="BR54" i="7"/>
  <c r="P20" i="7"/>
  <c r="BF24" i="7"/>
  <c r="CJ38" i="7"/>
  <c r="CJ16" i="7"/>
  <c r="BF15" i="7"/>
  <c r="BL13" i="7"/>
  <c r="AH48" i="7"/>
  <c r="BL30" i="7"/>
  <c r="BX39" i="7"/>
  <c r="AB40" i="7"/>
  <c r="BL16" i="7"/>
  <c r="BX12" i="7"/>
  <c r="BF11" i="7"/>
  <c r="CP36" i="7"/>
  <c r="CD38" i="7"/>
  <c r="BF43" i="7"/>
  <c r="CJ21" i="7"/>
  <c r="AZ25" i="7"/>
  <c r="AH27" i="7"/>
  <c r="AH51" i="7"/>
  <c r="CJ36" i="7"/>
  <c r="AT25" i="7"/>
  <c r="AZ35" i="7"/>
  <c r="AZ29" i="7"/>
  <c r="AZ41" i="7"/>
  <c r="P10" i="7"/>
  <c r="CP55" i="7"/>
  <c r="P54" i="7"/>
  <c r="BR20" i="7"/>
  <c r="BL54" i="7"/>
  <c r="CJ55" i="7"/>
  <c r="AH28" i="7"/>
  <c r="CJ30" i="7"/>
  <c r="AT9" i="7"/>
  <c r="AZ33" i="7"/>
  <c r="AZ44" i="7"/>
  <c r="BF26" i="7"/>
  <c r="CJ19" i="7"/>
  <c r="CJ18" i="7"/>
  <c r="AH18" i="7"/>
  <c r="AT13" i="7"/>
  <c r="AR59" i="7"/>
  <c r="CP37" i="7"/>
  <c r="BL11" i="7"/>
  <c r="AH31" i="7"/>
  <c r="BX55" i="7"/>
  <c r="P12" i="7"/>
  <c r="P34" i="7"/>
  <c r="CD26" i="7"/>
  <c r="AZ51" i="7"/>
  <c r="CJ35" i="7"/>
  <c r="BL21" i="7"/>
  <c r="BF55" i="7"/>
  <c r="BF45" i="7"/>
  <c r="BL39" i="7"/>
  <c r="AZ19" i="7"/>
  <c r="BX21" i="7"/>
  <c r="CJ48" i="7"/>
  <c r="AZ45" i="7"/>
  <c r="AT44" i="7"/>
  <c r="BR50" i="7"/>
  <c r="BF36" i="7"/>
  <c r="AT11" i="7"/>
  <c r="CJ56" i="7"/>
  <c r="BF9" i="7"/>
  <c r="BL9" i="7"/>
  <c r="AT29" i="7"/>
  <c r="AH46" i="7"/>
  <c r="CP29" i="7"/>
  <c r="BR24" i="7"/>
  <c r="P14" i="7"/>
  <c r="CP26" i="7"/>
  <c r="CD14" i="7"/>
  <c r="CD19" i="7"/>
  <c r="BF38" i="7"/>
  <c r="AT50" i="7"/>
  <c r="BR53" i="7"/>
  <c r="BX50" i="7"/>
  <c r="AB33" i="7"/>
  <c r="AB22" i="7"/>
  <c r="P43" i="7"/>
  <c r="BL10" i="7"/>
  <c r="P30" i="7"/>
  <c r="BX18" i="7"/>
  <c r="AZ23" i="7"/>
  <c r="CD44" i="7"/>
  <c r="BF30" i="7"/>
  <c r="AT48" i="7"/>
  <c r="AZ40" i="7"/>
  <c r="P13" i="7"/>
  <c r="CD35" i="7"/>
  <c r="CD56" i="7"/>
  <c r="AZ37" i="7"/>
  <c r="AZ31" i="7"/>
  <c r="CP40" i="7"/>
  <c r="AB34" i="7"/>
  <c r="BX9" i="7"/>
  <c r="CD36" i="7"/>
  <c r="CD39" i="7"/>
  <c r="BF20" i="7"/>
  <c r="AZ46" i="7"/>
  <c r="AL81" i="5"/>
  <c r="BX27" i="7"/>
  <c r="CP43" i="7"/>
  <c r="CP28" i="7"/>
  <c r="AT40" i="7"/>
  <c r="CP11" i="7"/>
  <c r="V20" i="7"/>
  <c r="AH50" i="7"/>
  <c r="BF13" i="7"/>
  <c r="CJ41" i="7"/>
  <c r="CJ53" i="7"/>
  <c r="AT8" i="7"/>
  <c r="CD51" i="7"/>
  <c r="CD13" i="7"/>
  <c r="CJ54" i="7"/>
  <c r="AZ55" i="7"/>
  <c r="AZ28" i="7"/>
  <c r="AT15" i="7"/>
  <c r="AZ17" i="7"/>
  <c r="AT6" i="7"/>
  <c r="BR12" i="7"/>
  <c r="P23" i="7"/>
  <c r="AH19" i="7"/>
  <c r="AH26" i="7"/>
  <c r="AT54" i="7"/>
  <c r="BF40" i="7"/>
  <c r="BL35" i="7"/>
  <c r="AN26" i="5"/>
  <c r="P17" i="7"/>
  <c r="CP54" i="7"/>
  <c r="BL6" i="7"/>
  <c r="BF7" i="7"/>
  <c r="CJ43" i="7"/>
  <c r="AH186" i="5"/>
  <c r="CD54" i="7"/>
  <c r="CD9" i="7"/>
  <c r="AL179" i="5"/>
  <c r="P50" i="7"/>
  <c r="AN27" i="5"/>
  <c r="AN194" i="5"/>
  <c r="AN177" i="5"/>
  <c r="AL134" i="5"/>
  <c r="AL98" i="5"/>
  <c r="AN25" i="5"/>
  <c r="V31" i="7"/>
  <c r="V19" i="7"/>
  <c r="AH259" i="5"/>
  <c r="CD49" i="7"/>
  <c r="AB46" i="7"/>
  <c r="BX53" i="7"/>
  <c r="BF39" i="7"/>
  <c r="AZ30" i="7"/>
  <c r="BL48" i="7"/>
  <c r="CJ31" i="7"/>
  <c r="CJ52" i="7"/>
  <c r="AF59" i="7"/>
  <c r="AH29" i="7"/>
  <c r="AH44" i="7"/>
  <c r="BR36" i="7"/>
  <c r="P49" i="7"/>
  <c r="BF16" i="7"/>
  <c r="CJ22" i="7"/>
  <c r="BF35" i="7"/>
  <c r="AH30" i="7"/>
  <c r="AB12" i="7"/>
  <c r="BL52" i="7"/>
  <c r="CD15" i="7"/>
  <c r="BF28" i="7"/>
  <c r="BR7" i="7"/>
  <c r="P26" i="7"/>
  <c r="CJ23" i="7"/>
  <c r="AZ24" i="7"/>
  <c r="CJ20" i="7"/>
  <c r="BR43" i="7"/>
  <c r="BX51" i="7"/>
  <c r="BL28" i="7"/>
  <c r="AB23" i="7"/>
  <c r="AH16" i="7"/>
  <c r="AZ8" i="7"/>
  <c r="CP6" i="7"/>
  <c r="AL177" i="5"/>
  <c r="AB28" i="7"/>
  <c r="CP32" i="7"/>
  <c r="AB31" i="7"/>
  <c r="BL26" i="7"/>
  <c r="BL23" i="7"/>
  <c r="CD45" i="7"/>
  <c r="CD6" i="7"/>
  <c r="V30" i="7"/>
  <c r="BR38" i="7"/>
  <c r="CD42" i="7"/>
  <c r="BF56" i="7"/>
  <c r="BR21" i="7"/>
  <c r="CD33" i="7"/>
  <c r="V14" i="7"/>
  <c r="V27" i="7"/>
  <c r="BR6" i="7"/>
  <c r="BX14" i="7"/>
  <c r="CD8" i="7"/>
  <c r="CQ6" i="7"/>
  <c r="CD28" i="7"/>
  <c r="BJ59" i="7"/>
  <c r="AL103" i="5"/>
  <c r="AL161" i="5"/>
  <c r="AH92" i="5"/>
  <c r="AL198" i="5"/>
  <c r="AX59" i="7"/>
  <c r="BD59" i="7"/>
  <c r="BE59" i="7" s="1"/>
  <c r="BF53" i="7"/>
  <c r="BL34" i="7"/>
  <c r="CJ32" i="7"/>
  <c r="CJ34" i="7"/>
  <c r="CH59" i="7"/>
  <c r="CJ17" i="7"/>
  <c r="CD29" i="7"/>
  <c r="AB51" i="7"/>
  <c r="BR48" i="7"/>
  <c r="CD40" i="7"/>
  <c r="CD53" i="7"/>
  <c r="CD11" i="7"/>
  <c r="AB37" i="7"/>
  <c r="AB56" i="7"/>
  <c r="BX34" i="7"/>
  <c r="BL31" i="7"/>
  <c r="P56" i="7"/>
  <c r="AL220" i="5"/>
  <c r="P35" i="7"/>
  <c r="CJ15" i="7"/>
  <c r="BR19" i="7"/>
  <c r="BX10" i="7"/>
  <c r="AL235" i="5"/>
  <c r="AZ18" i="7"/>
  <c r="AZ38" i="7"/>
  <c r="CJ29" i="7"/>
  <c r="AZ5" i="7"/>
  <c r="AZ42" i="7"/>
  <c r="BF42" i="7"/>
  <c r="BR10" i="7"/>
  <c r="BL22" i="7"/>
  <c r="BL53" i="7"/>
  <c r="BR42" i="7"/>
  <c r="AZ10" i="7"/>
  <c r="V12" i="7"/>
  <c r="BX29" i="7"/>
  <c r="BX42" i="7"/>
  <c r="AB50" i="7"/>
  <c r="P22" i="7"/>
  <c r="P44" i="7"/>
  <c r="BR51" i="7"/>
  <c r="AL102" i="5"/>
  <c r="BY12" i="7"/>
  <c r="P46" i="7"/>
  <c r="BL18" i="7"/>
  <c r="BF6" i="7"/>
  <c r="BR31" i="7"/>
  <c r="BX46" i="7"/>
  <c r="BF29" i="7"/>
  <c r="AH68" i="5"/>
  <c r="AL168" i="5"/>
  <c r="AL240" i="5"/>
  <c r="AL190" i="5"/>
  <c r="AL169" i="5"/>
  <c r="AH255" i="5"/>
  <c r="AL248" i="5"/>
  <c r="AL73" i="5"/>
  <c r="V48" i="7"/>
  <c r="AH132" i="5"/>
  <c r="AN57" i="5"/>
  <c r="AN255" i="5"/>
  <c r="V41" i="7"/>
  <c r="AL78" i="5"/>
  <c r="BX23" i="7"/>
  <c r="AL166" i="5"/>
  <c r="AH162" i="5"/>
  <c r="P38" i="7"/>
  <c r="AN217" i="5"/>
  <c r="AN174" i="5"/>
  <c r="CD5" i="7"/>
  <c r="CD32" i="7"/>
  <c r="CD47" i="7"/>
  <c r="CD34" i="7"/>
  <c r="CF59" i="7"/>
  <c r="AL111" i="5"/>
  <c r="AL170" i="5"/>
  <c r="CP18" i="7"/>
  <c r="AL194" i="5"/>
  <c r="AH8" i="5"/>
  <c r="CP49" i="7"/>
  <c r="CP46" i="7"/>
  <c r="CP16" i="7"/>
  <c r="P8" i="7"/>
  <c r="AL93" i="5"/>
  <c r="AL219" i="5"/>
  <c r="AN56" i="5"/>
  <c r="V39" i="7"/>
  <c r="BR28" i="7"/>
  <c r="CT39" i="7"/>
  <c r="BX6" i="7"/>
  <c r="CD18" i="7"/>
  <c r="AN98" i="5"/>
  <c r="AD59" i="7"/>
  <c r="AL176" i="5"/>
  <c r="V35" i="7"/>
  <c r="CT47" i="7"/>
  <c r="BZ59" i="7"/>
  <c r="AL245" i="5"/>
  <c r="AP59" i="7"/>
  <c r="AL246" i="5"/>
  <c r="BX16" i="7"/>
  <c r="AV59" i="7"/>
  <c r="BR45" i="7"/>
  <c r="AH120" i="5"/>
  <c r="AH215" i="5"/>
  <c r="AH150" i="5"/>
  <c r="AH141" i="5"/>
  <c r="AN69" i="5"/>
  <c r="AL133" i="5"/>
  <c r="AN237" i="5"/>
  <c r="AL260" i="5"/>
  <c r="AN210" i="5"/>
  <c r="AL225" i="5"/>
  <c r="AN46" i="5"/>
  <c r="V15" i="7"/>
  <c r="AN15" i="5"/>
  <c r="L59" i="7"/>
  <c r="AN114" i="5"/>
  <c r="AH142" i="5"/>
  <c r="AH227" i="5"/>
  <c r="V33" i="7"/>
  <c r="BX7" i="7"/>
  <c r="AL140" i="5"/>
  <c r="P24" i="7"/>
  <c r="AN231" i="5"/>
  <c r="AL143" i="5"/>
  <c r="CP19" i="7"/>
  <c r="AL193" i="5"/>
  <c r="CR13" i="7"/>
  <c r="BR13" i="7"/>
  <c r="BX38" i="7"/>
  <c r="AL259" i="5"/>
  <c r="AL237" i="5"/>
  <c r="AL17" i="5"/>
  <c r="V36" i="7"/>
  <c r="BB59" i="7"/>
  <c r="BC59" i="7" s="1"/>
  <c r="AN80" i="5"/>
  <c r="AN112" i="5"/>
  <c r="V45" i="7"/>
  <c r="AL195" i="5"/>
  <c r="AH101" i="5"/>
  <c r="J2" i="20"/>
  <c r="K2" i="20"/>
  <c r="AH151" i="5"/>
  <c r="AH106" i="5"/>
  <c r="AH203" i="5"/>
  <c r="AN195" i="5"/>
  <c r="AL97" i="5"/>
  <c r="AN33" i="5"/>
  <c r="AL91" i="5"/>
  <c r="CE45" i="7"/>
  <c r="AH261" i="5"/>
  <c r="AN143" i="5"/>
  <c r="CT35" i="7"/>
  <c r="CP15" i="7"/>
  <c r="AH7" i="5"/>
  <c r="AH123" i="5"/>
  <c r="AH152" i="5"/>
  <c r="AN256" i="5"/>
  <c r="AL105" i="5"/>
  <c r="AN113" i="5"/>
  <c r="CQ41" i="7"/>
  <c r="AH163" i="5"/>
  <c r="AH57" i="5"/>
  <c r="CT38" i="7"/>
  <c r="X59" i="7"/>
  <c r="AL41" i="5"/>
  <c r="AN24" i="5"/>
  <c r="CE39" i="7"/>
  <c r="CE42" i="7"/>
  <c r="AH58" i="5"/>
  <c r="AH30" i="5"/>
  <c r="AH135" i="5"/>
  <c r="AH44" i="5"/>
  <c r="AH216" i="5"/>
  <c r="AH25" i="5"/>
  <c r="AH218" i="5"/>
  <c r="D133" i="21"/>
  <c r="AL141" i="5"/>
  <c r="AL183" i="5"/>
  <c r="D125" i="21"/>
  <c r="AH192" i="5"/>
  <c r="AH102" i="5"/>
  <c r="CP13" i="7"/>
  <c r="AH182" i="5"/>
  <c r="CE52" i="7"/>
  <c r="AH172" i="5"/>
  <c r="AL89" i="5"/>
  <c r="AN201" i="5"/>
  <c r="AL100" i="5"/>
  <c r="AH250" i="5"/>
  <c r="AH118" i="5"/>
  <c r="AH86" i="5"/>
  <c r="AH82" i="5"/>
  <c r="AN246" i="5"/>
  <c r="AH11" i="5"/>
  <c r="AH62" i="5"/>
  <c r="AH127" i="5"/>
  <c r="AH232" i="5"/>
  <c r="AL60" i="5"/>
  <c r="AN169" i="5"/>
  <c r="AH131" i="5"/>
  <c r="AH108" i="5"/>
  <c r="AH145" i="5"/>
  <c r="AL126" i="5"/>
  <c r="AN260" i="5"/>
  <c r="AH26" i="5"/>
  <c r="AH262" i="5"/>
  <c r="AH245" i="5"/>
  <c r="AL156" i="5"/>
  <c r="AL216" i="5"/>
  <c r="AL118" i="5"/>
  <c r="D121" i="21"/>
  <c r="D128" i="21"/>
  <c r="D122" i="21"/>
  <c r="CQ11" i="7"/>
  <c r="BG25" i="7"/>
  <c r="CP52" i="7"/>
  <c r="CE33" i="7"/>
  <c r="AC45" i="7"/>
  <c r="BG26" i="7"/>
  <c r="CE54" i="7"/>
  <c r="CE19" i="7"/>
  <c r="CE51" i="7"/>
  <c r="BG30" i="7"/>
  <c r="CE25" i="7"/>
  <c r="BG7" i="7"/>
  <c r="BG34" i="7"/>
  <c r="BG32" i="7"/>
  <c r="AN241" i="5"/>
  <c r="BG5" i="7"/>
  <c r="AH167" i="5"/>
  <c r="AH71" i="5"/>
  <c r="AH77" i="5"/>
  <c r="AH79" i="5"/>
  <c r="AH236" i="5"/>
  <c r="BR23" i="7"/>
  <c r="AH10" i="5"/>
  <c r="CQ48" i="7"/>
  <c r="AH67" i="5"/>
  <c r="AL243" i="5"/>
  <c r="CE21" i="7"/>
  <c r="CE18" i="7"/>
  <c r="AJ59" i="7"/>
  <c r="AN162" i="5"/>
  <c r="AL224" i="5"/>
  <c r="D129" i="21"/>
  <c r="AH114" i="5"/>
  <c r="AL250" i="5"/>
  <c r="Q47" i="7"/>
  <c r="AN134" i="5"/>
  <c r="AH246" i="5"/>
  <c r="CT22" i="7"/>
  <c r="AH84" i="5"/>
  <c r="AH235" i="5"/>
  <c r="BG14" i="7"/>
  <c r="BG24" i="7"/>
  <c r="AH96" i="5"/>
  <c r="AH189" i="5"/>
  <c r="AH177" i="5"/>
  <c r="AH178" i="5"/>
  <c r="AH263" i="5"/>
  <c r="CQ55" i="7"/>
  <c r="AC27" i="7"/>
  <c r="AH212" i="5"/>
  <c r="AH129" i="5"/>
  <c r="AB47" i="7"/>
  <c r="AH133" i="5"/>
  <c r="AH209" i="5"/>
  <c r="CQ51" i="7"/>
  <c r="CQ37" i="7"/>
  <c r="CQ53" i="7"/>
  <c r="CQ49" i="7"/>
  <c r="AH88" i="5"/>
  <c r="AH208" i="5"/>
  <c r="AH31" i="5"/>
  <c r="AL125" i="5"/>
  <c r="AH54" i="5"/>
  <c r="AH254" i="5"/>
  <c r="AH112" i="5"/>
  <c r="CQ56" i="7"/>
  <c r="CQ21" i="7"/>
  <c r="CQ27" i="7"/>
  <c r="CQ24" i="7"/>
  <c r="CQ26" i="7"/>
  <c r="CQ40" i="7"/>
  <c r="CQ52" i="7"/>
  <c r="AH41" i="5"/>
  <c r="AH200" i="5"/>
  <c r="AH64" i="5"/>
  <c r="AH83" i="5"/>
  <c r="AH72" i="5"/>
  <c r="AH211" i="5"/>
  <c r="AH138" i="5"/>
  <c r="AH221" i="5"/>
  <c r="AH252" i="5"/>
  <c r="AH76" i="5"/>
  <c r="AN228" i="5"/>
  <c r="AN180" i="5"/>
  <c r="AN213" i="5"/>
  <c r="AL142" i="5"/>
  <c r="AN72" i="5"/>
  <c r="AL221" i="5"/>
  <c r="AH161" i="5"/>
  <c r="AH225" i="5"/>
  <c r="AH55" i="5"/>
  <c r="AN204" i="5"/>
  <c r="AN154" i="5"/>
  <c r="V23" i="7"/>
  <c r="AN155" i="5"/>
  <c r="AH66" i="5"/>
  <c r="AN247" i="5"/>
  <c r="AN17" i="5"/>
  <c r="AN185" i="5"/>
  <c r="AL136" i="5"/>
  <c r="AH242" i="5"/>
  <c r="AH158" i="5"/>
  <c r="AH116" i="5"/>
  <c r="CP39" i="7"/>
  <c r="AN171" i="5"/>
  <c r="AN61" i="5"/>
  <c r="AH124" i="5"/>
  <c r="AN159" i="5"/>
  <c r="AN123" i="5"/>
  <c r="AL167" i="5"/>
  <c r="AN99" i="5"/>
  <c r="AH248" i="5"/>
  <c r="CT44" i="7"/>
  <c r="CQ36" i="7"/>
  <c r="CQ19" i="7"/>
  <c r="AH56" i="5"/>
  <c r="AN125" i="5"/>
  <c r="AN8" i="5"/>
  <c r="AL45" i="5"/>
  <c r="AH202" i="5"/>
  <c r="AH206" i="5"/>
  <c r="AH23" i="5"/>
  <c r="AH140" i="5"/>
  <c r="AH78" i="5"/>
  <c r="AH244" i="5"/>
  <c r="BG56" i="7"/>
  <c r="BG44" i="7"/>
  <c r="AH60" i="5"/>
  <c r="AH157" i="5"/>
  <c r="AH148" i="5"/>
  <c r="AH196" i="5"/>
  <c r="AH35" i="5"/>
  <c r="AH224" i="5"/>
  <c r="AH105" i="5"/>
  <c r="CE27" i="7"/>
  <c r="AH126" i="5"/>
  <c r="BX33" i="7"/>
  <c r="AH17" i="5"/>
  <c r="AH184" i="5"/>
  <c r="D131" i="21"/>
  <c r="AH33" i="5"/>
  <c r="AH176" i="5"/>
  <c r="AH28" i="5"/>
  <c r="AH81" i="5"/>
  <c r="AL255" i="5"/>
  <c r="AH117" i="5"/>
  <c r="AH121" i="5"/>
  <c r="AN214" i="5"/>
  <c r="AH160" i="5"/>
  <c r="AH231" i="5"/>
  <c r="AN83" i="5"/>
  <c r="AL256" i="5"/>
  <c r="AH170" i="5"/>
  <c r="AN31" i="5"/>
  <c r="AL207" i="5"/>
  <c r="AH219" i="5"/>
  <c r="AH249" i="5"/>
  <c r="AH21" i="5"/>
  <c r="AH213" i="5"/>
  <c r="AH174" i="5"/>
  <c r="AH9" i="5"/>
  <c r="CQ28" i="7"/>
  <c r="AH204" i="5"/>
  <c r="AN220" i="5"/>
  <c r="AH19" i="5"/>
  <c r="AH220" i="5"/>
  <c r="BG47" i="7"/>
  <c r="BG39" i="7"/>
  <c r="BG21" i="7"/>
  <c r="BG45" i="7"/>
  <c r="AH97" i="5"/>
  <c r="AH65" i="5"/>
  <c r="AL65" i="5"/>
  <c r="AH111" i="5"/>
  <c r="CE47" i="7"/>
  <c r="CE28" i="7"/>
  <c r="AH115" i="5"/>
  <c r="AH223" i="5"/>
  <c r="AN117" i="5"/>
  <c r="AH180" i="5"/>
  <c r="AN90" i="5"/>
  <c r="AN140" i="5"/>
  <c r="CQ47" i="7"/>
  <c r="AL146" i="5"/>
  <c r="AH4" i="5"/>
  <c r="AN35" i="5"/>
  <c r="AH16" i="5"/>
  <c r="AH42" i="5"/>
  <c r="BG52" i="7"/>
  <c r="BG10" i="7"/>
  <c r="BG46" i="7"/>
  <c r="AN257" i="5"/>
  <c r="AH207" i="5"/>
  <c r="AN235" i="5"/>
  <c r="AH185" i="5"/>
  <c r="AH155" i="5"/>
  <c r="AH239" i="5"/>
  <c r="AH85" i="5"/>
  <c r="AH134" i="5"/>
  <c r="AH99" i="5"/>
  <c r="AN238" i="5"/>
  <c r="AH240" i="5"/>
  <c r="AH18" i="5"/>
  <c r="AH251" i="5"/>
  <c r="CQ31" i="7"/>
  <c r="AL39" i="5"/>
  <c r="BG55" i="7"/>
  <c r="BG36" i="7"/>
  <c r="BG40" i="7"/>
  <c r="AL236" i="5"/>
  <c r="AL127" i="5"/>
  <c r="D21" i="13"/>
  <c r="B25" i="12"/>
  <c r="D257" i="21"/>
  <c r="AN55" i="5"/>
  <c r="AL153" i="5"/>
  <c r="V51" i="7"/>
  <c r="AH201" i="5"/>
  <c r="CR17" i="7"/>
  <c r="J17" i="7"/>
  <c r="CT19" i="7"/>
  <c r="AH233" i="5"/>
  <c r="CQ14" i="7"/>
  <c r="CQ5" i="7"/>
  <c r="CQ43" i="7"/>
  <c r="CQ33" i="7"/>
  <c r="CQ12" i="7"/>
  <c r="CQ8" i="7"/>
  <c r="AN67" i="5"/>
  <c r="AN150" i="5"/>
  <c r="AH122" i="5"/>
  <c r="AN230" i="5"/>
  <c r="AN212" i="5"/>
  <c r="AN142" i="5"/>
  <c r="AH22" i="5"/>
  <c r="AL49" i="5"/>
  <c r="AH238" i="5"/>
  <c r="AN102" i="5"/>
  <c r="AN105" i="5"/>
  <c r="V40" i="7"/>
  <c r="AL44" i="5"/>
  <c r="J35" i="7"/>
  <c r="CR35" i="7"/>
  <c r="CT17" i="7"/>
  <c r="AH234" i="5"/>
  <c r="AH29" i="5"/>
  <c r="AL57" i="5"/>
  <c r="AH136" i="5"/>
  <c r="AH188" i="5"/>
  <c r="CR5" i="7"/>
  <c r="F59" i="7"/>
  <c r="J5" i="7"/>
  <c r="G22" i="13"/>
  <c r="R3" i="13"/>
  <c r="S15" i="13" s="1"/>
  <c r="BG33" i="7"/>
  <c r="BG11" i="7"/>
  <c r="BG27" i="7"/>
  <c r="BG12" i="7"/>
  <c r="BG53" i="7"/>
  <c r="BG31" i="7"/>
  <c r="BG49" i="7"/>
  <c r="AL87" i="5"/>
  <c r="AL159" i="5"/>
  <c r="AH130" i="5"/>
  <c r="AH144" i="5"/>
  <c r="V46" i="7"/>
  <c r="AH80" i="5"/>
  <c r="AH87" i="5"/>
  <c r="AN12" i="5"/>
  <c r="AL175" i="5"/>
  <c r="H59" i="7"/>
  <c r="CT5" i="7"/>
  <c r="AL106" i="5"/>
  <c r="AN106" i="5"/>
  <c r="AH222" i="5"/>
  <c r="AL201" i="5"/>
  <c r="AN128" i="5"/>
  <c r="AN129" i="5"/>
  <c r="AL47" i="5"/>
  <c r="AN131" i="5"/>
  <c r="V22" i="7"/>
  <c r="CP10" i="7"/>
  <c r="CR36" i="7"/>
  <c r="J36" i="7"/>
  <c r="CE37" i="7"/>
  <c r="CE32" i="7"/>
  <c r="CE40" i="7"/>
  <c r="BX5" i="7"/>
  <c r="BT59" i="7"/>
  <c r="AH164" i="5"/>
  <c r="AN95" i="5"/>
  <c r="AL253" i="5"/>
  <c r="AL37" i="5"/>
  <c r="AN21" i="5"/>
  <c r="AL239" i="5"/>
  <c r="AC34" i="7"/>
  <c r="AC6" i="7"/>
  <c r="AN209" i="5"/>
  <c r="CR49" i="7"/>
  <c r="J49" i="7"/>
  <c r="CR18" i="7"/>
  <c r="J18" i="7"/>
  <c r="AL123" i="5"/>
  <c r="AL180" i="5"/>
  <c r="AH197" i="5"/>
  <c r="AL147" i="5"/>
  <c r="V42" i="7"/>
  <c r="AL192" i="5"/>
  <c r="P36" i="7"/>
  <c r="AB38" i="7"/>
  <c r="AL114" i="5"/>
  <c r="J40" i="7"/>
  <c r="CR40" i="7"/>
  <c r="J19" i="7"/>
  <c r="CR19" i="7"/>
  <c r="BX36" i="7"/>
  <c r="AN164" i="5"/>
  <c r="AH237" i="5"/>
  <c r="AH15" i="5"/>
  <c r="AH187" i="5"/>
  <c r="AL104" i="5"/>
  <c r="AN233" i="5"/>
  <c r="G33" i="13"/>
  <c r="CF3" i="13"/>
  <c r="CG5" i="13" s="1"/>
  <c r="AH94" i="5"/>
  <c r="F33" i="13"/>
  <c r="CD3" i="13"/>
  <c r="CE41" i="13" s="1"/>
  <c r="AN16" i="5"/>
  <c r="AN5" i="5"/>
  <c r="AN22" i="5"/>
  <c r="F32" i="13"/>
  <c r="BX3" i="13"/>
  <c r="BY41" i="13" s="1"/>
  <c r="AL241" i="5"/>
  <c r="AH168" i="5"/>
  <c r="CR24" i="7"/>
  <c r="J24" i="7"/>
  <c r="CR8" i="7"/>
  <c r="J8" i="7"/>
  <c r="AL64" i="5"/>
  <c r="AL63" i="5"/>
  <c r="AL211" i="5"/>
  <c r="CR33" i="7"/>
  <c r="J33" i="7"/>
  <c r="E21" i="13"/>
  <c r="C25" i="12"/>
  <c r="AN146" i="5"/>
  <c r="AN85" i="5"/>
  <c r="AN127" i="5"/>
  <c r="AN170" i="5"/>
  <c r="V13" i="7"/>
  <c r="AN45" i="5"/>
  <c r="J23" i="7"/>
  <c r="CR23" i="7"/>
  <c r="CT11" i="7"/>
  <c r="BG16" i="7"/>
  <c r="AN88" i="5"/>
  <c r="AL185" i="5"/>
  <c r="AL189" i="5"/>
  <c r="AL173" i="5"/>
  <c r="AL59" i="5"/>
  <c r="BR14" i="7"/>
  <c r="AL247" i="5"/>
  <c r="CR15" i="7"/>
  <c r="J15" i="7"/>
  <c r="AN251" i="5"/>
  <c r="AH113" i="5"/>
  <c r="AN234" i="5"/>
  <c r="AN68" i="5"/>
  <c r="AL86" i="5"/>
  <c r="AH198" i="5"/>
  <c r="AN77" i="5"/>
  <c r="AN10" i="5"/>
  <c r="AL119" i="5"/>
  <c r="AN203" i="5"/>
  <c r="CT46" i="7"/>
  <c r="AN133" i="5"/>
  <c r="AL20" i="5"/>
  <c r="AN197" i="5"/>
  <c r="AH20" i="5"/>
  <c r="AL178" i="5"/>
  <c r="AL181" i="5"/>
  <c r="I7" i="7"/>
  <c r="I27" i="7"/>
  <c r="I38" i="7"/>
  <c r="I34" i="7"/>
  <c r="G55" i="7"/>
  <c r="G38" i="7"/>
  <c r="G24" i="7"/>
  <c r="G14" i="7"/>
  <c r="G17" i="7"/>
  <c r="G7" i="7"/>
  <c r="G9" i="7"/>
  <c r="I20" i="7"/>
  <c r="I33" i="7"/>
  <c r="I6" i="7"/>
  <c r="G35" i="7"/>
  <c r="G22" i="7"/>
  <c r="G11" i="7"/>
  <c r="G56" i="7"/>
  <c r="G33" i="7"/>
  <c r="G36" i="7"/>
  <c r="I43" i="7"/>
  <c r="I28" i="7"/>
  <c r="I40" i="7"/>
  <c r="I26" i="7"/>
  <c r="I50" i="7"/>
  <c r="C6" i="12"/>
  <c r="G19" i="7"/>
  <c r="G54" i="7"/>
  <c r="G43" i="7"/>
  <c r="G45" i="7"/>
  <c r="G52" i="7"/>
  <c r="G53" i="7"/>
  <c r="I23" i="7"/>
  <c r="I29" i="7"/>
  <c r="I5" i="7"/>
  <c r="G39" i="7"/>
  <c r="G42" i="7"/>
  <c r="G50" i="7"/>
  <c r="G21" i="7"/>
  <c r="I54" i="7"/>
  <c r="I56" i="7"/>
  <c r="I9" i="7"/>
  <c r="C4" i="13"/>
  <c r="E4" i="13" s="1"/>
  <c r="G23" i="7"/>
  <c r="G27" i="7"/>
  <c r="G32" i="7"/>
  <c r="G13" i="7"/>
  <c r="I17" i="7"/>
  <c r="G16" i="7"/>
  <c r="G15" i="7"/>
  <c r="G26" i="7"/>
  <c r="G46" i="7"/>
  <c r="G30" i="7"/>
  <c r="I45" i="7"/>
  <c r="I18" i="7"/>
  <c r="I21" i="7"/>
  <c r="G8" i="7"/>
  <c r="G41" i="7"/>
  <c r="G5" i="7"/>
  <c r="G31" i="7"/>
  <c r="I49" i="7"/>
  <c r="I24" i="7"/>
  <c r="G47" i="7"/>
  <c r="G40" i="7"/>
  <c r="G48" i="7"/>
  <c r="G20" i="7"/>
  <c r="G34" i="7"/>
  <c r="G25" i="7"/>
  <c r="G44" i="7"/>
  <c r="G37" i="7"/>
  <c r="G12" i="7"/>
  <c r="G18" i="7"/>
  <c r="G29" i="7"/>
  <c r="G10" i="7"/>
  <c r="I37" i="7"/>
  <c r="G49" i="7"/>
  <c r="G51" i="7"/>
  <c r="G28" i="7"/>
  <c r="G6" i="7"/>
  <c r="I35" i="7"/>
  <c r="I31" i="7"/>
  <c r="I19" i="7"/>
  <c r="I14" i="7"/>
  <c r="I10" i="7"/>
  <c r="I16" i="7"/>
  <c r="I48" i="7"/>
  <c r="I42" i="7"/>
  <c r="I44" i="7"/>
  <c r="I15" i="7"/>
  <c r="I36" i="7"/>
  <c r="I13" i="7"/>
  <c r="I41" i="7"/>
  <c r="I12" i="7"/>
  <c r="I46" i="7"/>
  <c r="I25" i="7"/>
  <c r="I39" i="7"/>
  <c r="I22" i="7"/>
  <c r="I8" i="7"/>
  <c r="I47" i="7"/>
  <c r="I53" i="7"/>
  <c r="I32" i="7"/>
  <c r="I52" i="7"/>
  <c r="I11" i="7"/>
  <c r="I51" i="7"/>
  <c r="I55" i="7"/>
  <c r="I30" i="7"/>
  <c r="AL226" i="5"/>
  <c r="CP34" i="7"/>
  <c r="BR22" i="7"/>
  <c r="AL83" i="5"/>
  <c r="CT29" i="7"/>
  <c r="J48" i="7"/>
  <c r="CR48" i="7"/>
  <c r="AN181" i="5"/>
  <c r="AN259" i="5"/>
  <c r="AH173" i="5"/>
  <c r="AH36" i="5"/>
  <c r="V47" i="7"/>
  <c r="BR9" i="7"/>
  <c r="AH191" i="5"/>
  <c r="AB7" i="7"/>
  <c r="AN200" i="5"/>
  <c r="CT14" i="7"/>
  <c r="CR9" i="7"/>
  <c r="J9" i="7"/>
  <c r="AL101" i="5"/>
  <c r="G29" i="13"/>
  <c r="BH3" i="13"/>
  <c r="BI50" i="13" s="1"/>
  <c r="AN153" i="5"/>
  <c r="AL163" i="5"/>
  <c r="AL72" i="5"/>
  <c r="AN198" i="5"/>
  <c r="AN158" i="5"/>
  <c r="AN163" i="5"/>
  <c r="F23" i="13"/>
  <c r="V3" i="13"/>
  <c r="V13" i="13" s="1"/>
  <c r="G27" i="13"/>
  <c r="AV3" i="13"/>
  <c r="AW31" i="13" s="1"/>
  <c r="CB59" i="7"/>
  <c r="AH104" i="5"/>
  <c r="Z59" i="7"/>
  <c r="CT28" i="7"/>
  <c r="AH103" i="5"/>
  <c r="CQ18" i="7"/>
  <c r="CQ38" i="7"/>
  <c r="CQ7" i="7"/>
  <c r="AN82" i="5"/>
  <c r="AL36" i="5"/>
  <c r="CT7" i="7"/>
  <c r="AL174" i="5"/>
  <c r="AN248" i="5"/>
  <c r="CR10" i="7"/>
  <c r="J10" i="7"/>
  <c r="AN6" i="5"/>
  <c r="CR34" i="7"/>
  <c r="J34" i="7"/>
  <c r="F34" i="13"/>
  <c r="CJ3" i="13"/>
  <c r="BG15" i="7"/>
  <c r="AL257" i="5"/>
  <c r="AL5" i="5"/>
  <c r="AN60" i="5"/>
  <c r="AN173" i="5"/>
  <c r="V29" i="7"/>
  <c r="CP5" i="7"/>
  <c r="CL59" i="7"/>
  <c r="CM59" i="7" s="1"/>
  <c r="CR6" i="7"/>
  <c r="J6" i="7"/>
  <c r="CT43" i="7"/>
  <c r="AN232" i="5"/>
  <c r="AN100" i="5"/>
  <c r="AN23" i="5"/>
  <c r="AL82" i="5"/>
  <c r="AN182" i="5"/>
  <c r="AL33" i="5"/>
  <c r="AL130" i="5"/>
  <c r="AN120" i="5"/>
  <c r="AL202" i="5"/>
  <c r="CR37" i="7"/>
  <c r="J37" i="7"/>
  <c r="CE7" i="7"/>
  <c r="BX49" i="7"/>
  <c r="F29" i="13"/>
  <c r="BF3" i="13"/>
  <c r="BG32" i="13" s="1"/>
  <c r="AH258" i="5"/>
  <c r="AN160" i="5"/>
  <c r="AN44" i="5"/>
  <c r="AL196" i="5"/>
  <c r="AL76" i="5"/>
  <c r="V18" i="7"/>
  <c r="CP50" i="7"/>
  <c r="AN118" i="5"/>
  <c r="AL208" i="5"/>
  <c r="AN84" i="5"/>
  <c r="J56" i="7"/>
  <c r="CR56" i="7"/>
  <c r="CT30" i="7"/>
  <c r="BX32" i="7"/>
  <c r="AN250" i="5"/>
  <c r="AL122" i="5"/>
  <c r="AL129" i="5"/>
  <c r="CP44" i="7"/>
  <c r="BR32" i="7"/>
  <c r="AH53" i="5"/>
  <c r="AB49" i="7"/>
  <c r="AH98" i="5"/>
  <c r="CR38" i="7"/>
  <c r="J38" i="7"/>
  <c r="CT33" i="7"/>
  <c r="AH12" i="5"/>
  <c r="AL32" i="5"/>
  <c r="AH194" i="5"/>
  <c r="AH100" i="5"/>
  <c r="AN219" i="5"/>
  <c r="AN192" i="5"/>
  <c r="F35" i="13"/>
  <c r="CP3" i="13"/>
  <c r="CQ6" i="13" s="1"/>
  <c r="AN7" i="5"/>
  <c r="AN161" i="5"/>
  <c r="AN14" i="5"/>
  <c r="AN157" i="5"/>
  <c r="AN32" i="5"/>
  <c r="AL244" i="5"/>
  <c r="G23" i="13"/>
  <c r="X3" i="13"/>
  <c r="X14" i="13" s="1"/>
  <c r="AL261" i="5"/>
  <c r="AN193" i="5"/>
  <c r="AN254" i="5"/>
  <c r="G28" i="13"/>
  <c r="BB3" i="13"/>
  <c r="BB8" i="13" s="1"/>
  <c r="AN225" i="5"/>
  <c r="AN223" i="5"/>
  <c r="AH14" i="5"/>
  <c r="AN96" i="5"/>
  <c r="AN187" i="5"/>
  <c r="CR22" i="7"/>
  <c r="J22" i="7"/>
  <c r="AN199" i="5"/>
  <c r="AN191" i="5"/>
  <c r="AH243" i="5"/>
  <c r="CQ46" i="7"/>
  <c r="CQ22" i="7"/>
  <c r="CQ13" i="7"/>
  <c r="CQ29" i="7"/>
  <c r="CQ16" i="7"/>
  <c r="AN190" i="5"/>
  <c r="AL150" i="5"/>
  <c r="N59" i="7"/>
  <c r="AN37" i="5"/>
  <c r="J51" i="7"/>
  <c r="CR51" i="7"/>
  <c r="J31" i="7"/>
  <c r="CR31" i="7"/>
  <c r="G34" i="13"/>
  <c r="CL3" i="13"/>
  <c r="AL56" i="5"/>
  <c r="AH119" i="5"/>
  <c r="AN215" i="5"/>
  <c r="AN126" i="5"/>
  <c r="AH183" i="5"/>
  <c r="AN226" i="5"/>
  <c r="AH147" i="5"/>
  <c r="AN78" i="5"/>
  <c r="CT6" i="7"/>
  <c r="AL213" i="5"/>
  <c r="J41" i="7"/>
  <c r="CR41" i="7"/>
  <c r="AH146" i="5"/>
  <c r="AN41" i="5"/>
  <c r="V32" i="7"/>
  <c r="J43" i="7"/>
  <c r="CR43" i="7"/>
  <c r="CT49" i="7"/>
  <c r="AH175" i="5"/>
  <c r="AN53" i="5"/>
  <c r="BG23" i="7"/>
  <c r="BG28" i="7"/>
  <c r="BG50" i="7"/>
  <c r="AN186" i="5"/>
  <c r="AL158" i="5"/>
  <c r="AN236" i="5"/>
  <c r="V43" i="7"/>
  <c r="P6" i="7"/>
  <c r="J42" i="7"/>
  <c r="CR42" i="7"/>
  <c r="CR46" i="7"/>
  <c r="J46" i="7"/>
  <c r="BX56" i="7"/>
  <c r="AN167" i="5"/>
  <c r="AL231" i="5"/>
  <c r="AN184" i="5"/>
  <c r="AL172" i="5"/>
  <c r="V53" i="7"/>
  <c r="AL160" i="5"/>
  <c r="CT9" i="7"/>
  <c r="CT48" i="7"/>
  <c r="CE35" i="7"/>
  <c r="AL217" i="5"/>
  <c r="AL212" i="5"/>
  <c r="AL116" i="5"/>
  <c r="V28" i="7"/>
  <c r="AC42" i="7"/>
  <c r="AL137" i="5"/>
  <c r="CT24" i="7"/>
  <c r="J53" i="7"/>
  <c r="CR53" i="7"/>
  <c r="AL249" i="5"/>
  <c r="AL61" i="5"/>
  <c r="AL144" i="5"/>
  <c r="AL234" i="5"/>
  <c r="AN151" i="5"/>
  <c r="AN74" i="5"/>
  <c r="AN130" i="5"/>
  <c r="V24" i="7"/>
  <c r="V16" i="7"/>
  <c r="CP23" i="7"/>
  <c r="BR47" i="7"/>
  <c r="P27" i="7"/>
  <c r="AB45" i="7"/>
  <c r="AB18" i="7"/>
  <c r="AL199" i="5"/>
  <c r="CT53" i="7"/>
  <c r="BX15" i="7"/>
  <c r="AH43" i="5"/>
  <c r="AH95" i="5"/>
  <c r="AN224" i="5"/>
  <c r="AL191" i="5"/>
  <c r="AN188" i="5"/>
  <c r="AL42" i="5"/>
  <c r="AN183" i="5"/>
  <c r="AN75" i="5"/>
  <c r="AN148" i="5"/>
  <c r="AN222" i="5"/>
  <c r="AN189" i="5"/>
  <c r="G32" i="13"/>
  <c r="BZ3" i="13"/>
  <c r="CA14" i="13" s="1"/>
  <c r="AN66" i="5"/>
  <c r="AN89" i="5"/>
  <c r="AN165" i="5"/>
  <c r="AN168" i="5"/>
  <c r="AL222" i="5"/>
  <c r="D262" i="21"/>
  <c r="AH39" i="5"/>
  <c r="AN135" i="5"/>
  <c r="AH40" i="5"/>
  <c r="AN42" i="5"/>
  <c r="AL135" i="5"/>
  <c r="CQ23" i="7"/>
  <c r="CQ44" i="7"/>
  <c r="CQ10" i="7"/>
  <c r="CQ34" i="7"/>
  <c r="AL55" i="5"/>
  <c r="AN51" i="5"/>
  <c r="AH247" i="5"/>
  <c r="V44" i="7"/>
  <c r="AN43" i="5"/>
  <c r="AN52" i="5"/>
  <c r="CT10" i="7"/>
  <c r="CT56" i="7"/>
  <c r="AH61" i="5"/>
  <c r="AL214" i="5"/>
  <c r="AL88" i="5"/>
  <c r="AW51" i="7"/>
  <c r="C11" i="13"/>
  <c r="E11" i="13" s="1"/>
  <c r="C13" i="12"/>
  <c r="AW46" i="7"/>
  <c r="AW13" i="7"/>
  <c r="AW17" i="7"/>
  <c r="AY23" i="7"/>
  <c r="AY8" i="7"/>
  <c r="AY33" i="7"/>
  <c r="AY17" i="7"/>
  <c r="AY10" i="7"/>
  <c r="AY24" i="7"/>
  <c r="AY21" i="7"/>
  <c r="AW33" i="7"/>
  <c r="AW38" i="7"/>
  <c r="AW16" i="7"/>
  <c r="AW9" i="7"/>
  <c r="AW5" i="7"/>
  <c r="AW11" i="7"/>
  <c r="AY14" i="7"/>
  <c r="AY43" i="7"/>
  <c r="AY50" i="7"/>
  <c r="AY31" i="7"/>
  <c r="AY38" i="7"/>
  <c r="AY18" i="7"/>
  <c r="AY6" i="7"/>
  <c r="AW43" i="7"/>
  <c r="AW44" i="7"/>
  <c r="AW20" i="7"/>
  <c r="AW28" i="7"/>
  <c r="AW52" i="7"/>
  <c r="AW6" i="7"/>
  <c r="AW7" i="7"/>
  <c r="AW40" i="7"/>
  <c r="AW24" i="7"/>
  <c r="AY30" i="7"/>
  <c r="AY5" i="7"/>
  <c r="AY32" i="7"/>
  <c r="AY51" i="7"/>
  <c r="AY39" i="7"/>
  <c r="AY45" i="7"/>
  <c r="AW22" i="7"/>
  <c r="AW10" i="7"/>
  <c r="BA10" i="7" s="1"/>
  <c r="AW42" i="7"/>
  <c r="AW47" i="7"/>
  <c r="AY16" i="7"/>
  <c r="AY52" i="7"/>
  <c r="AY9" i="7"/>
  <c r="AY40" i="7"/>
  <c r="AY25" i="7"/>
  <c r="AY44" i="7"/>
  <c r="AW36" i="7"/>
  <c r="AW56" i="7"/>
  <c r="AW55" i="7"/>
  <c r="AW8" i="7"/>
  <c r="AW41" i="7"/>
  <c r="AY12" i="7"/>
  <c r="AY19" i="7"/>
  <c r="AY48" i="7"/>
  <c r="AY26" i="7"/>
  <c r="AY46" i="7"/>
  <c r="AY11" i="7"/>
  <c r="AW32" i="7"/>
  <c r="AW48" i="7"/>
  <c r="AW54" i="7"/>
  <c r="AW50" i="7"/>
  <c r="AW19" i="7"/>
  <c r="AW15" i="7"/>
  <c r="AW14" i="7"/>
  <c r="AY20" i="7"/>
  <c r="AY56" i="7"/>
  <c r="AY41" i="7"/>
  <c r="AY47" i="7"/>
  <c r="AY49" i="7"/>
  <c r="AY29" i="7"/>
  <c r="AW49" i="7"/>
  <c r="AW35" i="7"/>
  <c r="AW29" i="7"/>
  <c r="AW23" i="7"/>
  <c r="BA23" i="7" s="1"/>
  <c r="AW12" i="7"/>
  <c r="AW31" i="7"/>
  <c r="AW26" i="7"/>
  <c r="AW27" i="7"/>
  <c r="AW30" i="7"/>
  <c r="BA30" i="7" s="1"/>
  <c r="AW53" i="7"/>
  <c r="AY36" i="7"/>
  <c r="AY15" i="7"/>
  <c r="AY42" i="7"/>
  <c r="AY55" i="7"/>
  <c r="AY28" i="7"/>
  <c r="AY54" i="7"/>
  <c r="AY13" i="7"/>
  <c r="AW37" i="7"/>
  <c r="AW34" i="7"/>
  <c r="AW39" i="7"/>
  <c r="AW25" i="7"/>
  <c r="AY22" i="7"/>
  <c r="AY53" i="7"/>
  <c r="AY7" i="7"/>
  <c r="AY34" i="7"/>
  <c r="AY27" i="7"/>
  <c r="AY37" i="7"/>
  <c r="AY35" i="7"/>
  <c r="AW18" i="7"/>
  <c r="AW45" i="7"/>
  <c r="BA45" i="7" s="1"/>
  <c r="AW21" i="7"/>
  <c r="BP59" i="7"/>
  <c r="AH165" i="5"/>
  <c r="AH228" i="5"/>
  <c r="CT21" i="7"/>
  <c r="BV59" i="7"/>
  <c r="AH169" i="5"/>
  <c r="AN221" i="5"/>
  <c r="AH205" i="5"/>
  <c r="AL40" i="5"/>
  <c r="AN70" i="5"/>
  <c r="AH63" i="5"/>
  <c r="CT52" i="7"/>
  <c r="CT54" i="7"/>
  <c r="AH91" i="5"/>
  <c r="AN71" i="5"/>
  <c r="AL203" i="5"/>
  <c r="BG9" i="7"/>
  <c r="BG42" i="7"/>
  <c r="BG13" i="7"/>
  <c r="BG18" i="7"/>
  <c r="BG22" i="7"/>
  <c r="AN258" i="5"/>
  <c r="AN19" i="5"/>
  <c r="AL210" i="5"/>
  <c r="V50" i="7"/>
  <c r="CP7" i="7"/>
  <c r="AL138" i="5"/>
  <c r="CT25" i="7"/>
  <c r="CT42" i="7"/>
  <c r="AH149" i="5"/>
  <c r="AL209" i="5"/>
  <c r="BR17" i="7"/>
  <c r="AN178" i="5"/>
  <c r="AH159" i="5"/>
  <c r="CR26" i="7"/>
  <c r="J26" i="7"/>
  <c r="J30" i="7"/>
  <c r="CR30" i="7"/>
  <c r="G25" i="13"/>
  <c r="AJ3" i="13"/>
  <c r="AK39" i="13" s="1"/>
  <c r="AH253" i="5"/>
  <c r="AH107" i="5"/>
  <c r="AH50" i="5"/>
  <c r="AH193" i="5"/>
  <c r="AL75" i="5"/>
  <c r="AN227" i="5"/>
  <c r="V52" i="7"/>
  <c r="CP51" i="7"/>
  <c r="CN59" i="7"/>
  <c r="CO59" i="7" s="1"/>
  <c r="AN138" i="5"/>
  <c r="J54" i="7"/>
  <c r="CR54" i="7"/>
  <c r="CT13" i="7"/>
  <c r="AN49" i="5"/>
  <c r="F25" i="13"/>
  <c r="AH3" i="13"/>
  <c r="AI42" i="13" s="1"/>
  <c r="AN62" i="5"/>
  <c r="AL107" i="5"/>
  <c r="AH260" i="5"/>
  <c r="AH226" i="5"/>
  <c r="AL230" i="5"/>
  <c r="AL182" i="5"/>
  <c r="V7" i="7"/>
  <c r="V26" i="7"/>
  <c r="CP35" i="7"/>
  <c r="CP53" i="7"/>
  <c r="P9" i="7"/>
  <c r="J44" i="7"/>
  <c r="CR44" i="7"/>
  <c r="CR16" i="7"/>
  <c r="J16" i="7"/>
  <c r="AL200" i="5"/>
  <c r="AL204" i="5"/>
  <c r="AN116" i="5"/>
  <c r="AL223" i="5"/>
  <c r="AH49" i="5"/>
  <c r="AL4" i="5"/>
  <c r="AN76" i="5"/>
  <c r="F28" i="13"/>
  <c r="AZ3" i="13"/>
  <c r="AZ13" i="13" s="1"/>
  <c r="AN149" i="5"/>
  <c r="G24" i="13"/>
  <c r="AD3" i="13"/>
  <c r="AE56" i="13" s="1"/>
  <c r="AN119" i="5"/>
  <c r="AL38" i="5"/>
  <c r="AN39" i="5"/>
  <c r="AN28" i="5"/>
  <c r="AN59" i="5"/>
  <c r="G30" i="13"/>
  <c r="BN3" i="13"/>
  <c r="BO39" i="13" s="1"/>
  <c r="AN73" i="5"/>
  <c r="AN262" i="5"/>
  <c r="AN104" i="5"/>
  <c r="G35" i="13"/>
  <c r="CR3" i="13"/>
  <c r="CS53" i="13" s="1"/>
  <c r="V5" i="7"/>
  <c r="R59" i="7"/>
  <c r="AH48" i="5"/>
  <c r="AH110" i="5"/>
  <c r="J28" i="7"/>
  <c r="CR28" i="7"/>
  <c r="J25" i="7"/>
  <c r="CR25" i="7"/>
  <c r="AH139" i="5"/>
  <c r="AN92" i="5"/>
  <c r="AL84" i="5"/>
  <c r="AN86" i="5"/>
  <c r="AN141" i="5"/>
  <c r="CQ15" i="7"/>
  <c r="CQ25" i="7"/>
  <c r="CQ39" i="7"/>
  <c r="CQ30" i="7"/>
  <c r="CQ20" i="7"/>
  <c r="AN156" i="5"/>
  <c r="AL154" i="5"/>
  <c r="CT15" i="7"/>
  <c r="J21" i="7"/>
  <c r="CR21" i="7"/>
  <c r="AH230" i="5"/>
  <c r="AH13" i="5"/>
  <c r="AN65" i="5"/>
  <c r="AH69" i="5"/>
  <c r="AL46" i="5"/>
  <c r="V17" i="7"/>
  <c r="AH190" i="5"/>
  <c r="J7" i="7"/>
  <c r="CR7" i="7"/>
  <c r="J50" i="7"/>
  <c r="CR50" i="7"/>
  <c r="AH156" i="5"/>
  <c r="AH214" i="5"/>
  <c r="AH217" i="5"/>
  <c r="AL92" i="5"/>
  <c r="AN152" i="5"/>
  <c r="AL228" i="5"/>
  <c r="AN63" i="5"/>
  <c r="AH153" i="5"/>
  <c r="CT16" i="7"/>
  <c r="CT41" i="7"/>
  <c r="AH154" i="5"/>
  <c r="AN81" i="5"/>
  <c r="AN244" i="5"/>
  <c r="BG38" i="7"/>
  <c r="BG20" i="7"/>
  <c r="BG51" i="7"/>
  <c r="BG29" i="7"/>
  <c r="BG37" i="7"/>
  <c r="BG41" i="7"/>
  <c r="AH181" i="5"/>
  <c r="AN20" i="5"/>
  <c r="AL110" i="5"/>
  <c r="AL206" i="5"/>
  <c r="AH195" i="5"/>
  <c r="AN139" i="5"/>
  <c r="J29" i="7"/>
  <c r="CR29" i="7"/>
  <c r="AN4" i="5"/>
  <c r="F31" i="13"/>
  <c r="BR3" i="13"/>
  <c r="BR36" i="13" s="1"/>
  <c r="AH73" i="5"/>
  <c r="AL157" i="5"/>
  <c r="CP42" i="7"/>
  <c r="BR15" i="7"/>
  <c r="CT26" i="7"/>
  <c r="CT45" i="7"/>
  <c r="CE5" i="7"/>
  <c r="CE56" i="7"/>
  <c r="BX35" i="7"/>
  <c r="AL16" i="5"/>
  <c r="AL6" i="5"/>
  <c r="AL251" i="5"/>
  <c r="AL31" i="5"/>
  <c r="AL187" i="5"/>
  <c r="AW12" i="13"/>
  <c r="AW24" i="13"/>
  <c r="AW37" i="13"/>
  <c r="CT50" i="7"/>
  <c r="AB5" i="7"/>
  <c r="CT8" i="7"/>
  <c r="BX47" i="7"/>
  <c r="AL48" i="5"/>
  <c r="AN145" i="5"/>
  <c r="AN239" i="5"/>
  <c r="Q30" i="7"/>
  <c r="AN11" i="5"/>
  <c r="AN218" i="5"/>
  <c r="V55" i="7"/>
  <c r="CP17" i="7"/>
  <c r="BR30" i="7"/>
  <c r="AB11" i="7"/>
  <c r="CT27" i="7"/>
  <c r="CT23" i="7"/>
  <c r="BX26" i="7"/>
  <c r="AN216" i="5"/>
  <c r="AH45" i="5"/>
  <c r="AN253" i="5"/>
  <c r="AL186" i="5"/>
  <c r="AN97" i="5"/>
  <c r="F24" i="13"/>
  <c r="AB3" i="13"/>
  <c r="AC23" i="13" s="1"/>
  <c r="AN111" i="5"/>
  <c r="AN40" i="5"/>
  <c r="AL113" i="5"/>
  <c r="AN101" i="5"/>
  <c r="AL162" i="5"/>
  <c r="F30" i="13"/>
  <c r="BL3" i="13"/>
  <c r="BM35" i="13" s="1"/>
  <c r="AN103" i="5"/>
  <c r="CT51" i="7"/>
  <c r="AH125" i="5"/>
  <c r="AL152" i="5"/>
  <c r="AH109" i="5"/>
  <c r="CQ50" i="7"/>
  <c r="AL155" i="5"/>
  <c r="AN205" i="5"/>
  <c r="AN206" i="5"/>
  <c r="AN94" i="5"/>
  <c r="CT32" i="7"/>
  <c r="AH256" i="5"/>
  <c r="AH52" i="5"/>
  <c r="AN132" i="5"/>
  <c r="AN47" i="5"/>
  <c r="AN252" i="5"/>
  <c r="AN64" i="5"/>
  <c r="CT31" i="7"/>
  <c r="AH90" i="5"/>
  <c r="AL145" i="5"/>
  <c r="AH257" i="5"/>
  <c r="AN93" i="5"/>
  <c r="AH143" i="5"/>
  <c r="AL151" i="5"/>
  <c r="AL128" i="5"/>
  <c r="BO49" i="7"/>
  <c r="C14" i="13"/>
  <c r="E14" i="13" s="1"/>
  <c r="C16" i="12"/>
  <c r="BO13" i="7"/>
  <c r="BO10" i="7"/>
  <c r="BO54" i="7"/>
  <c r="BO30" i="7"/>
  <c r="BO53" i="7"/>
  <c r="BO23" i="7"/>
  <c r="BQ47" i="7"/>
  <c r="BQ35" i="7"/>
  <c r="BQ25" i="7"/>
  <c r="BQ11" i="7"/>
  <c r="BQ30" i="7"/>
  <c r="BQ55" i="7"/>
  <c r="BO28" i="7"/>
  <c r="BO32" i="7"/>
  <c r="BO5" i="7"/>
  <c r="BO8" i="7"/>
  <c r="BQ31" i="7"/>
  <c r="BQ22" i="7"/>
  <c r="BQ27" i="7"/>
  <c r="BQ33" i="7"/>
  <c r="BQ28" i="7"/>
  <c r="BQ32" i="7"/>
  <c r="BO43" i="7"/>
  <c r="BO50" i="7"/>
  <c r="BO41" i="7"/>
  <c r="BO33" i="7"/>
  <c r="BO51" i="7"/>
  <c r="BO42" i="7"/>
  <c r="BO40" i="7"/>
  <c r="BQ50" i="7"/>
  <c r="BQ12" i="7"/>
  <c r="BQ23" i="7"/>
  <c r="BQ10" i="7"/>
  <c r="BQ36" i="7"/>
  <c r="BQ9" i="7"/>
  <c r="BQ38" i="7"/>
  <c r="BO48" i="7"/>
  <c r="BO55" i="7"/>
  <c r="BO15" i="7"/>
  <c r="BO29" i="7"/>
  <c r="BO39" i="7"/>
  <c r="BO11" i="7"/>
  <c r="BS11" i="7" s="1"/>
  <c r="BQ20" i="7"/>
  <c r="BQ7" i="7"/>
  <c r="BQ8" i="7"/>
  <c r="BQ15" i="7"/>
  <c r="BQ40" i="7"/>
  <c r="BQ24" i="7"/>
  <c r="BQ26" i="7"/>
  <c r="BO56" i="7"/>
  <c r="BQ17" i="7"/>
  <c r="BO21" i="7"/>
  <c r="BO52" i="7"/>
  <c r="BO26" i="7"/>
  <c r="BO25" i="7"/>
  <c r="BO24" i="7"/>
  <c r="BS24" i="7" s="1"/>
  <c r="BQ21" i="7"/>
  <c r="BQ41" i="7"/>
  <c r="BQ48" i="7"/>
  <c r="BQ18" i="7"/>
  <c r="BQ46" i="7"/>
  <c r="BQ29" i="7"/>
  <c r="BQ5" i="7"/>
  <c r="BO22" i="7"/>
  <c r="BO38" i="7"/>
  <c r="BO34" i="7"/>
  <c r="BO17" i="7"/>
  <c r="BS17" i="7" s="1"/>
  <c r="BO14" i="7"/>
  <c r="BQ51" i="7"/>
  <c r="BQ45" i="7"/>
  <c r="BQ56" i="7"/>
  <c r="BQ43" i="7"/>
  <c r="BQ34" i="7"/>
  <c r="BQ44" i="7"/>
  <c r="BO12" i="7"/>
  <c r="BO37" i="7"/>
  <c r="BO47" i="7"/>
  <c r="BO20" i="7"/>
  <c r="BO45" i="7"/>
  <c r="BO46" i="7"/>
  <c r="BO9" i="7"/>
  <c r="BQ53" i="7"/>
  <c r="BQ16" i="7"/>
  <c r="BQ13" i="7"/>
  <c r="BQ52" i="7"/>
  <c r="BQ19" i="7"/>
  <c r="BQ49" i="7"/>
  <c r="BO16" i="7"/>
  <c r="BO19" i="7"/>
  <c r="BO27" i="7"/>
  <c r="BO35" i="7"/>
  <c r="BO7" i="7"/>
  <c r="BS7" i="7" s="1"/>
  <c r="BO18" i="7"/>
  <c r="BO6" i="7"/>
  <c r="BQ6" i="7"/>
  <c r="BQ14" i="7"/>
  <c r="BQ37" i="7"/>
  <c r="BQ54" i="7"/>
  <c r="BQ39" i="7"/>
  <c r="BQ42" i="7"/>
  <c r="BO36" i="7"/>
  <c r="BO44" i="7"/>
  <c r="BO31" i="7"/>
  <c r="AN18" i="5"/>
  <c r="AH199" i="5"/>
  <c r="AH47" i="5"/>
  <c r="AH93" i="5"/>
  <c r="AL262" i="5"/>
  <c r="AL62" i="5"/>
  <c r="CR14" i="7"/>
  <c r="J14" i="7"/>
  <c r="AH70" i="5"/>
  <c r="BG6" i="7"/>
  <c r="BG43" i="7"/>
  <c r="BG19" i="7"/>
  <c r="AH32" i="5"/>
  <c r="AN249" i="5"/>
  <c r="AH46" i="5"/>
  <c r="AL58" i="5"/>
  <c r="AN87" i="5"/>
  <c r="AH171" i="5"/>
  <c r="AH241" i="5"/>
  <c r="CP20" i="7"/>
  <c r="AH75" i="5"/>
  <c r="CT36" i="7"/>
  <c r="AH137" i="5"/>
  <c r="AL18" i="5"/>
  <c r="AH210" i="5"/>
  <c r="AN240" i="5"/>
  <c r="V54" i="7"/>
  <c r="AH24" i="5"/>
  <c r="AH51" i="5"/>
  <c r="CT37" i="7"/>
  <c r="CE15" i="7"/>
  <c r="CE11" i="7"/>
  <c r="AN124" i="5"/>
  <c r="AL34" i="5"/>
  <c r="AN36" i="5"/>
  <c r="AL54" i="5"/>
  <c r="AH128" i="5"/>
  <c r="T59" i="7"/>
  <c r="V37" i="7"/>
  <c r="BR34" i="7"/>
  <c r="AN172" i="5"/>
  <c r="AH166" i="5"/>
  <c r="J20" i="7"/>
  <c r="CR20" i="7"/>
  <c r="AL238" i="5"/>
  <c r="AL35" i="5"/>
  <c r="AL99" i="5"/>
  <c r="AL218" i="5"/>
  <c r="V21" i="7"/>
  <c r="BR5" i="7"/>
  <c r="BN59" i="7"/>
  <c r="P53" i="7"/>
  <c r="AN115" i="5"/>
  <c r="J39" i="7"/>
  <c r="CR39" i="7"/>
  <c r="CT20" i="7"/>
  <c r="AL120" i="5"/>
  <c r="AH179" i="5"/>
  <c r="AL124" i="5"/>
  <c r="AL252" i="5"/>
  <c r="G26" i="13"/>
  <c r="AP3" i="13"/>
  <c r="AN58" i="5"/>
  <c r="AN30" i="5"/>
  <c r="AN110" i="5"/>
  <c r="AN34" i="5"/>
  <c r="BH59" i="7"/>
  <c r="AN144" i="5"/>
  <c r="AL242" i="5"/>
  <c r="AN13" i="5"/>
  <c r="AN29" i="5"/>
  <c r="S53" i="7"/>
  <c r="C6" i="13"/>
  <c r="E6" i="13" s="1"/>
  <c r="C8" i="12"/>
  <c r="S50" i="7"/>
  <c r="S21" i="7"/>
  <c r="U26" i="7"/>
  <c r="U30" i="7"/>
  <c r="U19" i="7"/>
  <c r="U48" i="7"/>
  <c r="U7" i="7"/>
  <c r="U38" i="7"/>
  <c r="S24" i="7"/>
  <c r="S12" i="7"/>
  <c r="S40" i="7"/>
  <c r="S7" i="7"/>
  <c r="S41" i="7"/>
  <c r="S20" i="7"/>
  <c r="S9" i="7"/>
  <c r="S25" i="7"/>
  <c r="U39" i="7"/>
  <c r="U11" i="7"/>
  <c r="U15" i="7"/>
  <c r="U16" i="7"/>
  <c r="U47" i="7"/>
  <c r="U41" i="7"/>
  <c r="S10" i="7"/>
  <c r="S52" i="7"/>
  <c r="S19" i="7"/>
  <c r="S14" i="7"/>
  <c r="S5" i="7"/>
  <c r="U8" i="7"/>
  <c r="U28" i="7"/>
  <c r="U29" i="7"/>
  <c r="U56" i="7"/>
  <c r="U55" i="7"/>
  <c r="U42" i="7"/>
  <c r="U45" i="7"/>
  <c r="S16" i="7"/>
  <c r="S56" i="7"/>
  <c r="S23" i="7"/>
  <c r="S8" i="7"/>
  <c r="S11" i="7"/>
  <c r="S49" i="7"/>
  <c r="S26" i="7"/>
  <c r="S6" i="7"/>
  <c r="U43" i="7"/>
  <c r="U53" i="7"/>
  <c r="U18" i="7"/>
  <c r="U33" i="7"/>
  <c r="U49" i="7"/>
  <c r="U5" i="7"/>
  <c r="U23" i="7"/>
  <c r="S32" i="7"/>
  <c r="S46" i="7"/>
  <c r="S31" i="7"/>
  <c r="S22" i="7"/>
  <c r="U44" i="7"/>
  <c r="U10" i="7"/>
  <c r="U20" i="7"/>
  <c r="U12" i="7"/>
  <c r="U6" i="7"/>
  <c r="W6" i="7" s="1"/>
  <c r="U40" i="7"/>
  <c r="S17" i="7"/>
  <c r="S43" i="7"/>
  <c r="S34" i="7"/>
  <c r="S13" i="7"/>
  <c r="S42" i="7"/>
  <c r="S18" i="7"/>
  <c r="U13" i="7"/>
  <c r="U35" i="7"/>
  <c r="U21" i="7"/>
  <c r="U9" i="7"/>
  <c r="U46" i="7"/>
  <c r="U54" i="7"/>
  <c r="S51" i="7"/>
  <c r="S45" i="7"/>
  <c r="S29" i="7"/>
  <c r="S30" i="7"/>
  <c r="S36" i="7"/>
  <c r="U36" i="7"/>
  <c r="U22" i="7"/>
  <c r="U51" i="7"/>
  <c r="U27" i="7"/>
  <c r="U25" i="7"/>
  <c r="U14" i="7"/>
  <c r="U31" i="7"/>
  <c r="S55" i="7"/>
  <c r="S47" i="7"/>
  <c r="W47" i="7" s="1"/>
  <c r="S28" i="7"/>
  <c r="S48" i="7"/>
  <c r="S37" i="7"/>
  <c r="S44" i="7"/>
  <c r="S27" i="7"/>
  <c r="S35" i="7"/>
  <c r="W35" i="7" s="1"/>
  <c r="S15" i="7"/>
  <c r="U37" i="7"/>
  <c r="U17" i="7"/>
  <c r="U24" i="7"/>
  <c r="U34" i="7"/>
  <c r="U52" i="7"/>
  <c r="U32" i="7"/>
  <c r="U50" i="7"/>
  <c r="S39" i="7"/>
  <c r="S33" i="7"/>
  <c r="S54" i="7"/>
  <c r="S38" i="7"/>
  <c r="AN91" i="5"/>
  <c r="AH5" i="5"/>
  <c r="AH34" i="5"/>
  <c r="AL139" i="5"/>
  <c r="J27" i="7"/>
  <c r="CR27" i="7"/>
  <c r="CR55" i="7"/>
  <c r="J55" i="7"/>
  <c r="AH89" i="5"/>
  <c r="AL254" i="5"/>
  <c r="CQ54" i="7"/>
  <c r="CQ35" i="7"/>
  <c r="CQ17" i="7"/>
  <c r="CQ42" i="7"/>
  <c r="CQ45" i="7"/>
  <c r="AN211" i="5"/>
  <c r="AL149" i="5"/>
  <c r="J47" i="7"/>
  <c r="CR47" i="7"/>
  <c r="J45" i="7"/>
  <c r="CR45" i="7"/>
  <c r="AN50" i="5"/>
  <c r="AN136" i="5"/>
  <c r="AN166" i="5"/>
  <c r="CR12" i="7"/>
  <c r="J12" i="7"/>
  <c r="J11" i="7"/>
  <c r="CR11" i="7"/>
  <c r="AN79" i="5"/>
  <c r="AL85" i="5"/>
  <c r="AN207" i="5"/>
  <c r="AL66" i="5"/>
  <c r="V25" i="7"/>
  <c r="AH37" i="5"/>
  <c r="CT12" i="7"/>
  <c r="BG17" i="7"/>
  <c r="BG8" i="7"/>
  <c r="BG54" i="7"/>
  <c r="BG48" i="7"/>
  <c r="AH59" i="5"/>
  <c r="AL121" i="5"/>
  <c r="AN229" i="5"/>
  <c r="CP56" i="7"/>
  <c r="AN175" i="5"/>
  <c r="AN176" i="5"/>
  <c r="J52" i="7"/>
  <c r="CR52" i="7"/>
  <c r="AN107" i="5"/>
  <c r="AL19" i="5"/>
  <c r="AL67" i="5"/>
  <c r="AN202" i="5"/>
  <c r="AL188" i="5"/>
  <c r="AN48" i="5"/>
  <c r="V34" i="7"/>
  <c r="AN245" i="5"/>
  <c r="CT18" i="7"/>
  <c r="AL94" i="5"/>
  <c r="AN38" i="5"/>
  <c r="AN179" i="5"/>
  <c r="AN108" i="5"/>
  <c r="AL197" i="5"/>
  <c r="AL74" i="5"/>
  <c r="AL227" i="5"/>
  <c r="AH229" i="5"/>
  <c r="V9" i="7"/>
  <c r="BR39" i="7"/>
  <c r="AL117" i="5"/>
  <c r="AL171" i="5"/>
  <c r="CT40" i="7"/>
  <c r="CT34" i="7"/>
  <c r="G31" i="13"/>
  <c r="BT3" i="13"/>
  <c r="BT13" i="13" s="1"/>
  <c r="AL258" i="5"/>
  <c r="AL43" i="5"/>
  <c r="AL108" i="5"/>
  <c r="V49" i="7"/>
  <c r="V38" i="7"/>
  <c r="AL229" i="5"/>
  <c r="P28" i="7"/>
  <c r="AB27" i="7"/>
  <c r="CT55" i="7"/>
  <c r="J32" i="7"/>
  <c r="CR32" i="7"/>
  <c r="BX11" i="7"/>
  <c r="BX45" i="7"/>
  <c r="AN121" i="5"/>
  <c r="AL215" i="5"/>
  <c r="F22" i="13"/>
  <c r="P3" i="13"/>
  <c r="Q24" i="13" s="1"/>
  <c r="AH74" i="5"/>
  <c r="AL109" i="5"/>
  <c r="AL148" i="5"/>
  <c r="AL90" i="5"/>
  <c r="F27" i="13"/>
  <c r="AT3" i="13"/>
  <c r="AU29" i="13" s="1"/>
  <c r="AN147" i="5"/>
  <c r="F26" i="13"/>
  <c r="AN3" i="13"/>
  <c r="AO8" i="13" s="1"/>
  <c r="AN9" i="5"/>
  <c r="AN54" i="5"/>
  <c r="AN196" i="5"/>
  <c r="AN243" i="5"/>
  <c r="AN208" i="5"/>
  <c r="AN242" i="5"/>
  <c r="AN122" i="5"/>
  <c r="AN261" i="5"/>
  <c r="AN137" i="5"/>
  <c r="AN109" i="5"/>
  <c r="D123" i="21"/>
  <c r="D124" i="21"/>
  <c r="D268" i="21"/>
  <c r="D132" i="21"/>
  <c r="D267" i="21"/>
  <c r="D264" i="21"/>
  <c r="D134" i="21"/>
  <c r="D126" i="21"/>
  <c r="D130" i="21"/>
  <c r="D266" i="21"/>
  <c r="D259" i="21"/>
  <c r="D260" i="21"/>
  <c r="D127" i="21"/>
  <c r="D117" i="21"/>
  <c r="B271" i="21"/>
  <c r="C279" i="21" s="1"/>
  <c r="E227" i="21"/>
  <c r="E230" i="21"/>
  <c r="E233" i="21"/>
  <c r="E231" i="21"/>
  <c r="E228" i="21"/>
  <c r="E226" i="21"/>
  <c r="E220" i="21"/>
  <c r="E229" i="21"/>
  <c r="E223" i="21"/>
  <c r="E221" i="21"/>
  <c r="E232" i="21"/>
  <c r="E234" i="21"/>
  <c r="E224" i="21"/>
  <c r="E222" i="21"/>
  <c r="E225" i="21"/>
  <c r="I10" i="13"/>
  <c r="A154" i="21"/>
  <c r="A18" i="21"/>
  <c r="E11" i="7"/>
  <c r="D263" i="21"/>
  <c r="C135" i="21"/>
  <c r="B365" i="21" s="1"/>
  <c r="B280" i="21"/>
  <c r="C271" i="21"/>
  <c r="C280" i="21" s="1"/>
  <c r="D265" i="21"/>
  <c r="D120" i="21"/>
  <c r="D99" i="21"/>
  <c r="A368" i="21" a="1"/>
  <c r="A368" i="21" s="1"/>
  <c r="F255" i="21" a="1"/>
  <c r="F255" i="21" s="1"/>
  <c r="F237" i="21" a="1"/>
  <c r="F237" i="21" s="1"/>
  <c r="A283" i="21" a="1"/>
  <c r="A283" i="21" s="1"/>
  <c r="F219" i="21" a="1"/>
  <c r="F219" i="21" s="1"/>
  <c r="F119" i="21" a="1"/>
  <c r="F119" i="21" s="1"/>
  <c r="F83" i="21" a="1"/>
  <c r="F83" i="21" s="1"/>
  <c r="F101" i="21" a="1"/>
  <c r="F101" i="21" s="1"/>
  <c r="L35" i="11" a="1"/>
  <c r="L35" i="11" s="1"/>
  <c r="ZO6" i="22" s="1"/>
  <c r="L138" i="11" a="1"/>
  <c r="L138" i="11" s="1"/>
  <c r="D270" i="21"/>
  <c r="D235" i="21"/>
  <c r="D256" i="21"/>
  <c r="E247" i="21"/>
  <c r="E250" i="21"/>
  <c r="E245" i="21"/>
  <c r="E248" i="21"/>
  <c r="E252" i="21"/>
  <c r="E242" i="21"/>
  <c r="E251" i="21"/>
  <c r="E240" i="21"/>
  <c r="E243" i="21"/>
  <c r="E249" i="21"/>
  <c r="E246" i="21"/>
  <c r="E238" i="21"/>
  <c r="E241" i="21"/>
  <c r="E239" i="21"/>
  <c r="E244" i="21"/>
  <c r="E113" i="21"/>
  <c r="E105" i="21"/>
  <c r="E116" i="21"/>
  <c r="E108" i="21"/>
  <c r="E111" i="21"/>
  <c r="E103" i="21"/>
  <c r="E114" i="21"/>
  <c r="E112" i="21"/>
  <c r="E107" i="21"/>
  <c r="E115" i="21"/>
  <c r="E110" i="21"/>
  <c r="E109" i="21"/>
  <c r="E104" i="21"/>
  <c r="E106" i="21"/>
  <c r="E102" i="21"/>
  <c r="E98" i="21"/>
  <c r="E97" i="21"/>
  <c r="E96" i="21"/>
  <c r="E89" i="21"/>
  <c r="E93" i="21"/>
  <c r="E94" i="21"/>
  <c r="E86" i="21"/>
  <c r="E87" i="21"/>
  <c r="E92" i="21"/>
  <c r="E91" i="21"/>
  <c r="E88" i="21"/>
  <c r="E84" i="21"/>
  <c r="E95" i="21"/>
  <c r="E90" i="21"/>
  <c r="E85" i="21"/>
  <c r="D258" i="21"/>
  <c r="D269" i="21"/>
  <c r="D253" i="21"/>
  <c r="B135" i="21"/>
  <c r="B279" i="21"/>
  <c r="D261" i="21"/>
  <c r="AU27" i="7" l="1"/>
  <c r="AC35" i="7"/>
  <c r="DZ2" i="25"/>
  <c r="EB2" i="25"/>
  <c r="EA2" i="25"/>
  <c r="EH2" i="25"/>
  <c r="DY2" i="25"/>
  <c r="AW16" i="13"/>
  <c r="AW42" i="13"/>
  <c r="AW29" i="13"/>
  <c r="AW7" i="13"/>
  <c r="AW5" i="13"/>
  <c r="AW33" i="13"/>
  <c r="AW20" i="13"/>
  <c r="AW30" i="13"/>
  <c r="AW8" i="13"/>
  <c r="AW45" i="13"/>
  <c r="AW18" i="13"/>
  <c r="AW47" i="13"/>
  <c r="AW25" i="13"/>
  <c r="AW9" i="13"/>
  <c r="AW40" i="13"/>
  <c r="AW55" i="13"/>
  <c r="AW27" i="13"/>
  <c r="AW14" i="13"/>
  <c r="AW46" i="13"/>
  <c r="AW38" i="13"/>
  <c r="AW51" i="13"/>
  <c r="AW15" i="13"/>
  <c r="AW11" i="13"/>
  <c r="AW44" i="13"/>
  <c r="AW13" i="13"/>
  <c r="AW23" i="13"/>
  <c r="AW10" i="13"/>
  <c r="AW50" i="13"/>
  <c r="BM22" i="7"/>
  <c r="BY33" i="7"/>
  <c r="AI28" i="7"/>
  <c r="CK6" i="7"/>
  <c r="BY45" i="7"/>
  <c r="AU7" i="7"/>
  <c r="BM15" i="7"/>
  <c r="AO12" i="7"/>
  <c r="AI56" i="7"/>
  <c r="AO25" i="7"/>
  <c r="BM56" i="7"/>
  <c r="BM5" i="7"/>
  <c r="Q54" i="7"/>
  <c r="AC40" i="7"/>
  <c r="AO56" i="7"/>
  <c r="AI17" i="7"/>
  <c r="CK38" i="7"/>
  <c r="AI42" i="7"/>
  <c r="AC49" i="7"/>
  <c r="CE53" i="7"/>
  <c r="Q38" i="7"/>
  <c r="AC22" i="7"/>
  <c r="CK20" i="7"/>
  <c r="BY31" i="7"/>
  <c r="BM54" i="7"/>
  <c r="AC10" i="7"/>
  <c r="Q16" i="7"/>
  <c r="AI15" i="7"/>
  <c r="BY54" i="7"/>
  <c r="CK28" i="7"/>
  <c r="BM37" i="7"/>
  <c r="AO35" i="7"/>
  <c r="AI38" i="7"/>
  <c r="AI29" i="7"/>
  <c r="BY20" i="7"/>
  <c r="BM36" i="7"/>
  <c r="BM34" i="7"/>
  <c r="Q17" i="7"/>
  <c r="CK23" i="7"/>
  <c r="CK43" i="7"/>
  <c r="Q32" i="7"/>
  <c r="CK41" i="7"/>
  <c r="BM17" i="7"/>
  <c r="AI36" i="7"/>
  <c r="BY11" i="7"/>
  <c r="CE41" i="7"/>
  <c r="AU36" i="7"/>
  <c r="AI31" i="7"/>
  <c r="AI44" i="7"/>
  <c r="Q40" i="7"/>
  <c r="Q11" i="7"/>
  <c r="AW53" i="13"/>
  <c r="AW35" i="13"/>
  <c r="AW19" i="13"/>
  <c r="BM19" i="7"/>
  <c r="AC12" i="7"/>
  <c r="BM28" i="7"/>
  <c r="BM6" i="7"/>
  <c r="BY29" i="7"/>
  <c r="CK29" i="7"/>
  <c r="AU10" i="7"/>
  <c r="AU53" i="7"/>
  <c r="BM29" i="7"/>
  <c r="Q8" i="7"/>
  <c r="AC43" i="7"/>
  <c r="AU50" i="7"/>
  <c r="BY21" i="7"/>
  <c r="BM11" i="7"/>
  <c r="AI51" i="7"/>
  <c r="CK11" i="7"/>
  <c r="CK22" i="7"/>
  <c r="AC51" i="7"/>
  <c r="AC19" i="7"/>
  <c r="AI55" i="7"/>
  <c r="BY23" i="7"/>
  <c r="AC23" i="7"/>
  <c r="BM44" i="7"/>
  <c r="Q13" i="7"/>
  <c r="AU22" i="7"/>
  <c r="AU46" i="7"/>
  <c r="BM48" i="7"/>
  <c r="CK42" i="7"/>
  <c r="AI48" i="7"/>
  <c r="CK12" i="7"/>
  <c r="AC21" i="7"/>
  <c r="CK50" i="7"/>
  <c r="Q21" i="7"/>
  <c r="AO43" i="7"/>
  <c r="BM45" i="7"/>
  <c r="AI47" i="7"/>
  <c r="CK32" i="7"/>
  <c r="AU17" i="7"/>
  <c r="BY43" i="7"/>
  <c r="AU12" i="7"/>
  <c r="AC11" i="7"/>
  <c r="Q29" i="7"/>
  <c r="BM39" i="7"/>
  <c r="BM50" i="7"/>
  <c r="BY44" i="7"/>
  <c r="AI23" i="7"/>
  <c r="CK31" i="7"/>
  <c r="BY53" i="7"/>
  <c r="Q43" i="7"/>
  <c r="AI34" i="7"/>
  <c r="BY38" i="7"/>
  <c r="CK24" i="7"/>
  <c r="AU15" i="7"/>
  <c r="BM13" i="7"/>
  <c r="AI21" i="7"/>
  <c r="AC5" i="7"/>
  <c r="CK14" i="7"/>
  <c r="BY46" i="7"/>
  <c r="BM42" i="7"/>
  <c r="AO40" i="7"/>
  <c r="BM53" i="7"/>
  <c r="Q24" i="7"/>
  <c r="CK13" i="7"/>
  <c r="AC18" i="7"/>
  <c r="AC41" i="7"/>
  <c r="AU34" i="7"/>
  <c r="AC36" i="7"/>
  <c r="BM51" i="7"/>
  <c r="AC29" i="7"/>
  <c r="AU49" i="7"/>
  <c r="CK46" i="7"/>
  <c r="AO31" i="7"/>
  <c r="CK30" i="7"/>
  <c r="BM7" i="7"/>
  <c r="Q55" i="7"/>
  <c r="Q33" i="7"/>
  <c r="BM41" i="7"/>
  <c r="Q51" i="7"/>
  <c r="Q22" i="7"/>
  <c r="AC20" i="7"/>
  <c r="BM27" i="7"/>
  <c r="CK21" i="7"/>
  <c r="BM47" i="7"/>
  <c r="CK33" i="7"/>
  <c r="AU19" i="7"/>
  <c r="CK27" i="7"/>
  <c r="Q26" i="7"/>
  <c r="AI54" i="7"/>
  <c r="BY5" i="7"/>
  <c r="AU52" i="7"/>
  <c r="AU42" i="7"/>
  <c r="BY47" i="7"/>
  <c r="BY18" i="7"/>
  <c r="AU40" i="7"/>
  <c r="AW32" i="13"/>
  <c r="AW39" i="13"/>
  <c r="AW17" i="13"/>
  <c r="AW52" i="13"/>
  <c r="AW26" i="13"/>
  <c r="AW41" i="13"/>
  <c r="AW56" i="13"/>
  <c r="AW48" i="13"/>
  <c r="AW34" i="13"/>
  <c r="AW21" i="13"/>
  <c r="AW36" i="13"/>
  <c r="AW22" i="13"/>
  <c r="AW6" i="13"/>
  <c r="AW54" i="13"/>
  <c r="AW43" i="13"/>
  <c r="AW28" i="13"/>
  <c r="AW49" i="13"/>
  <c r="AC24" i="7"/>
  <c r="CK8" i="7"/>
  <c r="CK51" i="7"/>
  <c r="BM18" i="7"/>
  <c r="AU39" i="7"/>
  <c r="AO20" i="7"/>
  <c r="AU30" i="7"/>
  <c r="AO32" i="7"/>
  <c r="BY26" i="7"/>
  <c r="BY37" i="7"/>
  <c r="AU24" i="7"/>
  <c r="AU6" i="7"/>
  <c r="BM29" i="13"/>
  <c r="Q5" i="7"/>
  <c r="AI45" i="7"/>
  <c r="AO45" i="7"/>
  <c r="AI26" i="7"/>
  <c r="BM20" i="7"/>
  <c r="AO38" i="7"/>
  <c r="AU18" i="7"/>
  <c r="AO9" i="7"/>
  <c r="BM31" i="7"/>
  <c r="AU31" i="7"/>
  <c r="BY17" i="7"/>
  <c r="AC55" i="7"/>
  <c r="AC9" i="7"/>
  <c r="AU37" i="7"/>
  <c r="CK25" i="7"/>
  <c r="AO17" i="7"/>
  <c r="AO37" i="7"/>
  <c r="BM43" i="7"/>
  <c r="AU55" i="7"/>
  <c r="CK48" i="7"/>
  <c r="CK54" i="7"/>
  <c r="AO22" i="7"/>
  <c r="BY42" i="7"/>
  <c r="BM30" i="7"/>
  <c r="BY9" i="7"/>
  <c r="AO39" i="7"/>
  <c r="AE23" i="13"/>
  <c r="BM10" i="7"/>
  <c r="CK5" i="7"/>
  <c r="BY13" i="7"/>
  <c r="AI20" i="7"/>
  <c r="BY36" i="7"/>
  <c r="CK15" i="7"/>
  <c r="AU14" i="7"/>
  <c r="AO21" i="7"/>
  <c r="CK49" i="7"/>
  <c r="BY48" i="7"/>
  <c r="AO46" i="7"/>
  <c r="CK47" i="7"/>
  <c r="AO5" i="7"/>
  <c r="AO8" i="7"/>
  <c r="AU45" i="7"/>
  <c r="Q48" i="7"/>
  <c r="AO53" i="7"/>
  <c r="Q34" i="7"/>
  <c r="AC52" i="7"/>
  <c r="AC31" i="7"/>
  <c r="CK34" i="7"/>
  <c r="Q20" i="7"/>
  <c r="AC7" i="7"/>
  <c r="E121" i="21"/>
  <c r="AU35" i="7"/>
  <c r="AI14" i="7"/>
  <c r="AU44" i="7"/>
  <c r="AU33" i="7"/>
  <c r="AO15" i="7"/>
  <c r="BY50" i="7"/>
  <c r="BY52" i="7"/>
  <c r="AI25" i="7"/>
  <c r="AU38" i="7"/>
  <c r="AO36" i="7"/>
  <c r="AO34" i="7"/>
  <c r="BY39" i="7"/>
  <c r="AO30" i="7"/>
  <c r="AU20" i="7"/>
  <c r="BM38" i="7"/>
  <c r="AC15" i="7"/>
  <c r="AO27" i="7"/>
  <c r="Q6" i="7"/>
  <c r="BM23" i="7"/>
  <c r="BY6" i="7"/>
  <c r="BM24" i="7"/>
  <c r="AC30" i="7"/>
  <c r="AI52" i="7"/>
  <c r="Q10" i="7"/>
  <c r="Q50" i="7"/>
  <c r="AO14" i="7"/>
  <c r="Q39" i="7"/>
  <c r="AI32" i="7"/>
  <c r="AU26" i="7"/>
  <c r="CK56" i="7"/>
  <c r="BM40" i="7"/>
  <c r="CK9" i="7"/>
  <c r="BM52" i="7"/>
  <c r="AO41" i="7"/>
  <c r="AO50" i="7"/>
  <c r="AU11" i="7"/>
  <c r="AI8" i="7"/>
  <c r="Q44" i="7"/>
  <c r="AC53" i="7"/>
  <c r="BM55" i="7"/>
  <c r="Q19" i="7"/>
  <c r="Q15" i="7"/>
  <c r="BM12" i="7"/>
  <c r="Q12" i="7"/>
  <c r="CK18" i="7"/>
  <c r="BY16" i="7"/>
  <c r="AO23" i="7"/>
  <c r="AU54" i="7"/>
  <c r="BY25" i="7"/>
  <c r="Q46" i="7"/>
  <c r="AO55" i="7"/>
  <c r="AI46" i="7"/>
  <c r="CV28" i="7"/>
  <c r="BY14" i="7"/>
  <c r="Q52" i="7"/>
  <c r="AO29" i="7"/>
  <c r="AG59" i="7"/>
  <c r="AM59" i="7"/>
  <c r="AI24" i="7"/>
  <c r="Q18" i="7"/>
  <c r="CK45" i="7"/>
  <c r="AC28" i="7"/>
  <c r="BY41" i="7"/>
  <c r="AI7" i="7"/>
  <c r="AO42" i="7"/>
  <c r="Q49" i="7"/>
  <c r="AC16" i="7"/>
  <c r="AN59" i="7"/>
  <c r="CK52" i="7"/>
  <c r="CK16" i="7"/>
  <c r="O59" i="7"/>
  <c r="Y59" i="7"/>
  <c r="M59" i="7"/>
  <c r="CG59" i="7"/>
  <c r="CC59" i="7"/>
  <c r="AQ59" i="7"/>
  <c r="BY10" i="7"/>
  <c r="S49" i="13"/>
  <c r="AE43" i="13"/>
  <c r="BI59" i="7"/>
  <c r="CA59" i="7"/>
  <c r="BW59" i="7"/>
  <c r="AK59" i="7"/>
  <c r="AE59" i="7"/>
  <c r="AE30" i="13"/>
  <c r="AA59" i="7"/>
  <c r="AS59" i="7"/>
  <c r="BU59" i="7"/>
  <c r="BY28" i="7"/>
  <c r="AU21" i="7"/>
  <c r="AO6" i="7"/>
  <c r="CK37" i="7"/>
  <c r="BG10" i="13"/>
  <c r="CI59" i="7"/>
  <c r="CK44" i="7"/>
  <c r="AU9" i="7"/>
  <c r="AC17" i="7"/>
  <c r="CV38" i="7"/>
  <c r="BK59" i="7"/>
  <c r="BY40" i="7"/>
  <c r="AU41" i="7"/>
  <c r="BY51" i="7"/>
  <c r="AI30" i="7"/>
  <c r="AI53" i="7"/>
  <c r="AO47" i="7"/>
  <c r="AI9" i="7"/>
  <c r="AO28" i="7"/>
  <c r="AI6" i="7"/>
  <c r="BY35" i="7"/>
  <c r="AO52" i="7"/>
  <c r="AO19" i="7"/>
  <c r="AU48" i="7"/>
  <c r="AI10" i="7"/>
  <c r="BY30" i="7"/>
  <c r="AI37" i="7"/>
  <c r="AI35" i="7"/>
  <c r="AU5" i="7"/>
  <c r="AO49" i="7"/>
  <c r="BY32" i="7"/>
  <c r="CK10" i="7"/>
  <c r="CK35" i="7"/>
  <c r="BM25" i="7"/>
  <c r="AI43" i="7"/>
  <c r="BM49" i="7"/>
  <c r="AO13" i="7"/>
  <c r="AO16" i="7"/>
  <c r="BY34" i="7"/>
  <c r="BO40" i="13"/>
  <c r="AO54" i="7"/>
  <c r="AI40" i="7"/>
  <c r="AC8" i="7"/>
  <c r="AO48" i="7"/>
  <c r="BM35" i="7"/>
  <c r="AI13" i="7"/>
  <c r="AU16" i="7"/>
  <c r="AI41" i="7"/>
  <c r="CK19" i="7"/>
  <c r="AU28" i="7"/>
  <c r="AI39" i="7"/>
  <c r="AU25" i="7"/>
  <c r="AO18" i="7"/>
  <c r="BY27" i="7"/>
  <c r="AE21" i="13"/>
  <c r="AE18" i="13"/>
  <c r="AE12" i="13"/>
  <c r="AE39" i="13"/>
  <c r="AE51" i="13"/>
  <c r="AE17" i="13"/>
  <c r="AE11" i="13"/>
  <c r="AE34" i="13"/>
  <c r="AE14" i="13"/>
  <c r="AE36" i="13"/>
  <c r="AE54" i="13"/>
  <c r="AE50" i="13"/>
  <c r="CV52" i="7"/>
  <c r="AE52" i="13"/>
  <c r="AE40" i="13"/>
  <c r="BM51" i="13"/>
  <c r="AE47" i="13"/>
  <c r="AE25" i="13"/>
  <c r="AE46" i="13"/>
  <c r="AE29" i="13"/>
  <c r="AE35" i="13"/>
  <c r="AE45" i="13"/>
  <c r="AE20" i="13"/>
  <c r="AE48" i="13"/>
  <c r="AE44" i="13"/>
  <c r="AE9" i="13"/>
  <c r="AE38" i="13"/>
  <c r="AE16" i="13"/>
  <c r="BO48" i="13"/>
  <c r="AE49" i="13"/>
  <c r="AE19" i="13"/>
  <c r="AE13" i="13"/>
  <c r="AE41" i="13"/>
  <c r="AE42" i="13"/>
  <c r="AE6" i="13"/>
  <c r="AE28" i="13"/>
  <c r="AE27" i="13"/>
  <c r="AE26" i="13"/>
  <c r="CV47" i="7"/>
  <c r="BM14" i="13"/>
  <c r="AH59" i="7"/>
  <c r="BO42" i="13"/>
  <c r="BO53" i="13"/>
  <c r="BO21" i="13"/>
  <c r="V40" i="13"/>
  <c r="CV11" i="7"/>
  <c r="V10" i="13"/>
  <c r="BO37" i="13"/>
  <c r="BO19" i="13"/>
  <c r="S29" i="13"/>
  <c r="AT59" i="7"/>
  <c r="AE53" i="13"/>
  <c r="AE37" i="13"/>
  <c r="AE22" i="13"/>
  <c r="AE24" i="13"/>
  <c r="AE7" i="13"/>
  <c r="AE15" i="13"/>
  <c r="AE31" i="13"/>
  <c r="AE33" i="13"/>
  <c r="AE55" i="13"/>
  <c r="AE8" i="13"/>
  <c r="AE10" i="13"/>
  <c r="AE32" i="13"/>
  <c r="AE5" i="13"/>
  <c r="CV39" i="7"/>
  <c r="CV7" i="7"/>
  <c r="BY28" i="13"/>
  <c r="CU7" i="7"/>
  <c r="CS11" i="13"/>
  <c r="CV13" i="7"/>
  <c r="CV22" i="7"/>
  <c r="CV35" i="7"/>
  <c r="S55" i="13"/>
  <c r="BL59" i="7"/>
  <c r="S52" i="13"/>
  <c r="S45" i="13"/>
  <c r="S53" i="13"/>
  <c r="S35" i="13"/>
  <c r="CS28" i="13"/>
  <c r="CS13" i="13"/>
  <c r="V32" i="13"/>
  <c r="CS25" i="13"/>
  <c r="V12" i="13"/>
  <c r="CS8" i="13"/>
  <c r="BI55" i="13"/>
  <c r="V18" i="13"/>
  <c r="CS5" i="13"/>
  <c r="BI14" i="13"/>
  <c r="AC48" i="13"/>
  <c r="V55" i="13"/>
  <c r="CS44" i="13"/>
  <c r="BI19" i="13"/>
  <c r="V29" i="13"/>
  <c r="CS41" i="13"/>
  <c r="CS55" i="13"/>
  <c r="CS29" i="13"/>
  <c r="CS56" i="13"/>
  <c r="CS39" i="13"/>
  <c r="CS17" i="13"/>
  <c r="CS51" i="13"/>
  <c r="CS35" i="13"/>
  <c r="CS38" i="13"/>
  <c r="CS12" i="13"/>
  <c r="CS7" i="13"/>
  <c r="CS30" i="13"/>
  <c r="CS9" i="13"/>
  <c r="CS48" i="13"/>
  <c r="CS10" i="13"/>
  <c r="CS43" i="13"/>
  <c r="CS22" i="13"/>
  <c r="CS40" i="13"/>
  <c r="CS31" i="13"/>
  <c r="AZ59" i="7"/>
  <c r="CJ59" i="7"/>
  <c r="CS50" i="13"/>
  <c r="CS52" i="13"/>
  <c r="CS15" i="13"/>
  <c r="CS23" i="13"/>
  <c r="CS18" i="13"/>
  <c r="CS32" i="13"/>
  <c r="CS47" i="13"/>
  <c r="CS46" i="13"/>
  <c r="AC51" i="13"/>
  <c r="AC14" i="13"/>
  <c r="AI19" i="13"/>
  <c r="BY31" i="13"/>
  <c r="AC38" i="13"/>
  <c r="AC19" i="13"/>
  <c r="AC37" i="13"/>
  <c r="AI27" i="13"/>
  <c r="AC28" i="13"/>
  <c r="AC43" i="13"/>
  <c r="AI24" i="13"/>
  <c r="AC8" i="13"/>
  <c r="AC46" i="13"/>
  <c r="AC11" i="13"/>
  <c r="AC49" i="13"/>
  <c r="AC44" i="13"/>
  <c r="AC42" i="13"/>
  <c r="AC17" i="13"/>
  <c r="AC5" i="13"/>
  <c r="AC41" i="13"/>
  <c r="AC39" i="13"/>
  <c r="AC9" i="13"/>
  <c r="AC27" i="13"/>
  <c r="AC18" i="13"/>
  <c r="AG18" i="13" s="1"/>
  <c r="AC6" i="13"/>
  <c r="AG6" i="13" s="1"/>
  <c r="AC21" i="13"/>
  <c r="AC29" i="13"/>
  <c r="AC52" i="13"/>
  <c r="AG52" i="13" s="1"/>
  <c r="AC45" i="13"/>
  <c r="AI35" i="13"/>
  <c r="AI5" i="13"/>
  <c r="AI8" i="13"/>
  <c r="BY36" i="13"/>
  <c r="CA37" i="13"/>
  <c r="AI52" i="13"/>
  <c r="AI26" i="13"/>
  <c r="AI25" i="13"/>
  <c r="BY6" i="13"/>
  <c r="BY38" i="13"/>
  <c r="BY45" i="13"/>
  <c r="AI21" i="13"/>
  <c r="AI18" i="13"/>
  <c r="AI39" i="13"/>
  <c r="AM39" i="13" s="1"/>
  <c r="CA7" i="13"/>
  <c r="BY35" i="13"/>
  <c r="AC34" i="13"/>
  <c r="AG34" i="13" s="1"/>
  <c r="AC47" i="13"/>
  <c r="AG47" i="13" s="1"/>
  <c r="AC54" i="13"/>
  <c r="AC10" i="13"/>
  <c r="AC56" i="13"/>
  <c r="AG56" i="13" s="1"/>
  <c r="AI33" i="13"/>
  <c r="AI37" i="13"/>
  <c r="AI49" i="13"/>
  <c r="CA38" i="13"/>
  <c r="BY47" i="13"/>
  <c r="AC30" i="13"/>
  <c r="AC24" i="13"/>
  <c r="AC35" i="13"/>
  <c r="AC25" i="13"/>
  <c r="AC20" i="13"/>
  <c r="AC36" i="13"/>
  <c r="AC12" i="13"/>
  <c r="AI40" i="13"/>
  <c r="AI41" i="13"/>
  <c r="AI20" i="13"/>
  <c r="BY21" i="13"/>
  <c r="BY5" i="13"/>
  <c r="AC40" i="13"/>
  <c r="AC32" i="13"/>
  <c r="AC13" i="13"/>
  <c r="AG13" i="13" s="1"/>
  <c r="AC55" i="13"/>
  <c r="AC33" i="13"/>
  <c r="AC16" i="13"/>
  <c r="AC53" i="13"/>
  <c r="AG53" i="13" s="1"/>
  <c r="AC7" i="13"/>
  <c r="AI9" i="13"/>
  <c r="AI10" i="13"/>
  <c r="BY54" i="13"/>
  <c r="BY55" i="13"/>
  <c r="AC26" i="13"/>
  <c r="AC22" i="13"/>
  <c r="AC31" i="13"/>
  <c r="AC50" i="13"/>
  <c r="AC15" i="13"/>
  <c r="AI14" i="13"/>
  <c r="AI31" i="13"/>
  <c r="AI44" i="13"/>
  <c r="BY26" i="13"/>
  <c r="BY30" i="13"/>
  <c r="BM42" i="13"/>
  <c r="CD59" i="7"/>
  <c r="BF59" i="7"/>
  <c r="CA46" i="13"/>
  <c r="CU42" i="7"/>
  <c r="CU10" i="7"/>
  <c r="CV14" i="7"/>
  <c r="CU15" i="7"/>
  <c r="AI13" i="13"/>
  <c r="AI11" i="13"/>
  <c r="AI28" i="13"/>
  <c r="AI43" i="13"/>
  <c r="AI45" i="13"/>
  <c r="X46" i="13"/>
  <c r="CQ9" i="13"/>
  <c r="AI46" i="13"/>
  <c r="AI7" i="13"/>
  <c r="AK44" i="13"/>
  <c r="AI51" i="13"/>
  <c r="AI15" i="13"/>
  <c r="BG7" i="13"/>
  <c r="CV32" i="7"/>
  <c r="BG54" i="13"/>
  <c r="BG53" i="13"/>
  <c r="CQ40" i="13"/>
  <c r="BG8" i="13"/>
  <c r="CU14" i="7"/>
  <c r="AI50" i="13"/>
  <c r="AI22" i="13"/>
  <c r="AI6" i="13"/>
  <c r="AI53" i="13"/>
  <c r="AI34" i="13"/>
  <c r="CS14" i="13"/>
  <c r="BG25" i="13"/>
  <c r="CS36" i="13"/>
  <c r="CS45" i="13"/>
  <c r="CS34" i="13"/>
  <c r="CS37" i="13"/>
  <c r="X10" i="13"/>
  <c r="AK27" i="13"/>
  <c r="X32" i="13"/>
  <c r="AK11" i="13"/>
  <c r="X44" i="13"/>
  <c r="CQ52" i="13"/>
  <c r="CQ5" i="13"/>
  <c r="X51" i="13"/>
  <c r="X40" i="13"/>
  <c r="AK34" i="13"/>
  <c r="CQ41" i="13"/>
  <c r="X22" i="13"/>
  <c r="AK18" i="13"/>
  <c r="CQ53" i="13"/>
  <c r="CU53" i="13" s="1"/>
  <c r="CQ29" i="13"/>
  <c r="CV45" i="7"/>
  <c r="X42" i="13"/>
  <c r="AK52" i="13"/>
  <c r="CA27" i="13"/>
  <c r="CA41" i="13"/>
  <c r="CC41" i="13" s="1"/>
  <c r="BG21" i="13"/>
  <c r="BO17" i="13"/>
  <c r="BO29" i="13"/>
  <c r="BO24" i="13"/>
  <c r="BO10" i="13"/>
  <c r="BO33" i="13"/>
  <c r="BO31" i="13"/>
  <c r="BO16" i="13"/>
  <c r="BO46" i="13"/>
  <c r="BO6" i="13"/>
  <c r="BO9" i="13"/>
  <c r="BO30" i="13"/>
  <c r="BO32" i="13"/>
  <c r="BO15" i="13"/>
  <c r="BO23" i="13"/>
  <c r="AY29" i="13"/>
  <c r="BO34" i="13"/>
  <c r="BO55" i="13"/>
  <c r="BO49" i="13"/>
  <c r="BO36" i="13"/>
  <c r="BO25" i="13"/>
  <c r="BO41" i="13"/>
  <c r="CA54" i="13"/>
  <c r="BO27" i="13"/>
  <c r="BO45" i="13"/>
  <c r="BO7" i="13"/>
  <c r="BO5" i="13"/>
  <c r="BO43" i="13"/>
  <c r="BO28" i="13"/>
  <c r="BO50" i="13"/>
  <c r="BO35" i="13"/>
  <c r="BQ35" i="13" s="1"/>
  <c r="BO38" i="13"/>
  <c r="BO54" i="13"/>
  <c r="BO13" i="13"/>
  <c r="BO11" i="13"/>
  <c r="BO22" i="13"/>
  <c r="BO20" i="13"/>
  <c r="BO47" i="13"/>
  <c r="BO8" i="13"/>
  <c r="BO12" i="13"/>
  <c r="BO14" i="13"/>
  <c r="BO44" i="13"/>
  <c r="BO26" i="13"/>
  <c r="BO51" i="13"/>
  <c r="BO18" i="13"/>
  <c r="BO56" i="13"/>
  <c r="BO52" i="13"/>
  <c r="CU51" i="7"/>
  <c r="A10" i="19"/>
  <c r="BM46" i="13"/>
  <c r="BM30" i="13"/>
  <c r="BM52" i="13"/>
  <c r="BM40" i="13"/>
  <c r="BQ40" i="13" s="1"/>
  <c r="BM12" i="13"/>
  <c r="BM21" i="13"/>
  <c r="BQ21" i="13" s="1"/>
  <c r="BM26" i="13"/>
  <c r="BM32" i="13"/>
  <c r="BY50" i="13"/>
  <c r="BY42" i="13"/>
  <c r="BY56" i="13"/>
  <c r="BY49" i="13"/>
  <c r="BY39" i="13"/>
  <c r="BY48" i="13"/>
  <c r="BY12" i="13"/>
  <c r="BG34" i="13"/>
  <c r="BG49" i="13"/>
  <c r="BG42" i="13"/>
  <c r="BG26" i="13"/>
  <c r="BG11" i="13"/>
  <c r="BG44" i="13"/>
  <c r="BG16" i="13"/>
  <c r="BM16" i="13"/>
  <c r="BQ16" i="13" s="1"/>
  <c r="BM45" i="13"/>
  <c r="BQ45" i="13" s="1"/>
  <c r="BM49" i="13"/>
  <c r="BY10" i="13"/>
  <c r="BY51" i="13"/>
  <c r="BY46" i="13"/>
  <c r="BY9" i="13"/>
  <c r="BY44" i="13"/>
  <c r="BG39" i="13"/>
  <c r="BG50" i="13"/>
  <c r="BK50" i="13" s="1"/>
  <c r="BG52" i="13"/>
  <c r="BG56" i="13"/>
  <c r="BG48" i="13"/>
  <c r="BG47" i="13"/>
  <c r="BM34" i="13"/>
  <c r="BM43" i="13"/>
  <c r="BM36" i="13"/>
  <c r="BM7" i="13"/>
  <c r="BM47" i="13"/>
  <c r="BM33" i="13"/>
  <c r="BM10" i="13"/>
  <c r="BM44" i="13"/>
  <c r="BM19" i="13"/>
  <c r="BY16" i="13"/>
  <c r="BY52" i="13"/>
  <c r="BY15" i="13"/>
  <c r="BY8" i="13"/>
  <c r="BY53" i="13"/>
  <c r="BY20" i="13"/>
  <c r="BG24" i="13"/>
  <c r="BG15" i="13"/>
  <c r="BG6" i="13"/>
  <c r="BG30" i="13"/>
  <c r="BG38" i="13"/>
  <c r="BG14" i="13"/>
  <c r="BG43" i="13"/>
  <c r="BM15" i="13"/>
  <c r="BM6" i="13"/>
  <c r="BM5" i="13"/>
  <c r="BM31" i="13"/>
  <c r="BY13" i="13"/>
  <c r="BY18" i="13"/>
  <c r="BY24" i="13"/>
  <c r="BY27" i="13"/>
  <c r="BY11" i="13"/>
  <c r="BY19" i="13"/>
  <c r="BG31" i="13"/>
  <c r="BG27" i="13"/>
  <c r="BG33" i="13"/>
  <c r="BG5" i="13"/>
  <c r="BG18" i="13"/>
  <c r="BG28" i="13"/>
  <c r="BG35" i="13"/>
  <c r="CV44" i="7"/>
  <c r="BM39" i="13"/>
  <c r="BQ39" i="13" s="1"/>
  <c r="BM55" i="13"/>
  <c r="BM9" i="13"/>
  <c r="BM22" i="13"/>
  <c r="BM53" i="13"/>
  <c r="BM8" i="13"/>
  <c r="BM13" i="13"/>
  <c r="BM54" i="13"/>
  <c r="BM23" i="13"/>
  <c r="BG13" i="13"/>
  <c r="BG45" i="13"/>
  <c r="BG12" i="13"/>
  <c r="BG23" i="13"/>
  <c r="BG51" i="13"/>
  <c r="BG20" i="13"/>
  <c r="BM18" i="13"/>
  <c r="BM20" i="13"/>
  <c r="BM38" i="13"/>
  <c r="BM28" i="13"/>
  <c r="BM50" i="13"/>
  <c r="BM48" i="13"/>
  <c r="BM56" i="13"/>
  <c r="BM25" i="13"/>
  <c r="BM37" i="13"/>
  <c r="BY22" i="13"/>
  <c r="BY14" i="13"/>
  <c r="CC14" i="13" s="1"/>
  <c r="BY23" i="13"/>
  <c r="BY40" i="13"/>
  <c r="BY17" i="13"/>
  <c r="BY37" i="13"/>
  <c r="BG19" i="13"/>
  <c r="BG9" i="13"/>
  <c r="BG17" i="13"/>
  <c r="BG37" i="13"/>
  <c r="BG22" i="13"/>
  <c r="BG29" i="13"/>
  <c r="BM41" i="13"/>
  <c r="BM11" i="13"/>
  <c r="BM27" i="13"/>
  <c r="BM24" i="13"/>
  <c r="BM17" i="13"/>
  <c r="BY7" i="13"/>
  <c r="BY32" i="13"/>
  <c r="BY33" i="13"/>
  <c r="BY34" i="13"/>
  <c r="BY43" i="13"/>
  <c r="BY29" i="13"/>
  <c r="BY25" i="13"/>
  <c r="BG41" i="13"/>
  <c r="BG36" i="13"/>
  <c r="BG40" i="13"/>
  <c r="BG55" i="13"/>
  <c r="BG46" i="13"/>
  <c r="CV27" i="7"/>
  <c r="CU39" i="7"/>
  <c r="CU36" i="7"/>
  <c r="X13" i="13"/>
  <c r="Z13" i="13" s="1"/>
  <c r="X49" i="13"/>
  <c r="X34" i="13"/>
  <c r="X39" i="13"/>
  <c r="X37" i="13"/>
  <c r="X29" i="13"/>
  <c r="X26" i="13"/>
  <c r="AK7" i="13"/>
  <c r="AK21" i="13"/>
  <c r="AK46" i="13"/>
  <c r="AK22" i="13"/>
  <c r="AK41" i="13"/>
  <c r="AK48" i="13"/>
  <c r="CQ30" i="13"/>
  <c r="CQ42" i="13"/>
  <c r="CQ14" i="13"/>
  <c r="CQ38" i="13"/>
  <c r="CQ37" i="13"/>
  <c r="CQ48" i="13"/>
  <c r="X38" i="13"/>
  <c r="X45" i="13"/>
  <c r="X53" i="13"/>
  <c r="X54" i="13"/>
  <c r="X43" i="13"/>
  <c r="X47" i="13"/>
  <c r="X30" i="13"/>
  <c r="AK6" i="13"/>
  <c r="AK20" i="13"/>
  <c r="AK26" i="13"/>
  <c r="AK35" i="13"/>
  <c r="AK36" i="13"/>
  <c r="AK16" i="13"/>
  <c r="AK33" i="13"/>
  <c r="CQ44" i="13"/>
  <c r="CQ35" i="13"/>
  <c r="CQ7" i="13"/>
  <c r="CQ43" i="13"/>
  <c r="CQ55" i="13"/>
  <c r="X31" i="13"/>
  <c r="X48" i="13"/>
  <c r="X56" i="13"/>
  <c r="X11" i="13"/>
  <c r="X52" i="13"/>
  <c r="X55" i="13"/>
  <c r="X12" i="13"/>
  <c r="AK10" i="13"/>
  <c r="AK14" i="13"/>
  <c r="AK42" i="13"/>
  <c r="AM42" i="13" s="1"/>
  <c r="AK43" i="13"/>
  <c r="AK38" i="13"/>
  <c r="AK8" i="13"/>
  <c r="AK17" i="13"/>
  <c r="CQ23" i="13"/>
  <c r="CQ32" i="13"/>
  <c r="CQ17" i="13"/>
  <c r="CQ11" i="13"/>
  <c r="CQ26" i="13"/>
  <c r="CQ56" i="13"/>
  <c r="CQ12" i="13"/>
  <c r="CU52" i="7"/>
  <c r="X41" i="13"/>
  <c r="X50" i="13"/>
  <c r="X8" i="13"/>
  <c r="X23" i="13"/>
  <c r="X5" i="13"/>
  <c r="AK25" i="13"/>
  <c r="AK51" i="13"/>
  <c r="AK54" i="13"/>
  <c r="AK47" i="13"/>
  <c r="AK23" i="13"/>
  <c r="AK24" i="13"/>
  <c r="CQ22" i="13"/>
  <c r="CQ45" i="13"/>
  <c r="CQ51" i="13"/>
  <c r="CU51" i="13" s="1"/>
  <c r="CQ8" i="13"/>
  <c r="CQ15" i="13"/>
  <c r="CQ25" i="13"/>
  <c r="CQ39" i="13"/>
  <c r="X20" i="13"/>
  <c r="X21" i="13"/>
  <c r="X25" i="13"/>
  <c r="X7" i="13"/>
  <c r="AK12" i="13"/>
  <c r="AK45" i="13"/>
  <c r="AK50" i="13"/>
  <c r="AM50" i="13" s="1"/>
  <c r="AK32" i="13"/>
  <c r="AK56" i="13"/>
  <c r="AK29" i="13"/>
  <c r="AK30" i="13"/>
  <c r="CQ49" i="13"/>
  <c r="CQ34" i="13"/>
  <c r="CQ50" i="13"/>
  <c r="CQ13" i="13"/>
  <c r="CQ24" i="13"/>
  <c r="CQ20" i="13"/>
  <c r="CQ21" i="13"/>
  <c r="CQ18" i="13"/>
  <c r="X18" i="13"/>
  <c r="X17" i="13"/>
  <c r="X9" i="13"/>
  <c r="X35" i="13"/>
  <c r="X24" i="13"/>
  <c r="X27" i="13"/>
  <c r="X19" i="13"/>
  <c r="AK13" i="13"/>
  <c r="AK49" i="13"/>
  <c r="AK28" i="13"/>
  <c r="AK9" i="13"/>
  <c r="AK15" i="13"/>
  <c r="AM15" i="13" s="1"/>
  <c r="AK40" i="13"/>
  <c r="AK55" i="13"/>
  <c r="CQ27" i="13"/>
  <c r="CQ47" i="13"/>
  <c r="CQ46" i="13"/>
  <c r="CQ28" i="13"/>
  <c r="CQ33" i="13"/>
  <c r="CQ54" i="13"/>
  <c r="BA53" i="7"/>
  <c r="X6" i="13"/>
  <c r="X33" i="13"/>
  <c r="X16" i="13"/>
  <c r="X36" i="13"/>
  <c r="X28" i="13"/>
  <c r="X15" i="13"/>
  <c r="AK5" i="13"/>
  <c r="AK53" i="13"/>
  <c r="AK37" i="13"/>
  <c r="AK31" i="13"/>
  <c r="AK19" i="13"/>
  <c r="CQ19" i="13"/>
  <c r="CQ10" i="13"/>
  <c r="CQ16" i="13"/>
  <c r="CQ36" i="13"/>
  <c r="CQ31" i="13"/>
  <c r="CV30" i="7"/>
  <c r="BA49" i="7"/>
  <c r="AI12" i="13"/>
  <c r="AI29" i="13"/>
  <c r="AI54" i="13"/>
  <c r="AY59" i="7"/>
  <c r="AW59" i="7"/>
  <c r="CU47" i="7"/>
  <c r="AI55" i="13"/>
  <c r="AI32" i="13"/>
  <c r="AI17" i="13"/>
  <c r="BS53" i="7"/>
  <c r="BA42" i="7"/>
  <c r="AI47" i="13"/>
  <c r="AI23" i="13"/>
  <c r="AI16" i="13"/>
  <c r="AI30" i="13"/>
  <c r="AI56" i="13"/>
  <c r="AI38" i="13"/>
  <c r="AI36" i="13"/>
  <c r="BI15" i="13"/>
  <c r="BI40" i="13"/>
  <c r="AI48" i="13"/>
  <c r="CU44" i="7"/>
  <c r="P59" i="7"/>
  <c r="CU8" i="7"/>
  <c r="CU30" i="7"/>
  <c r="CV46" i="7"/>
  <c r="CV29" i="7"/>
  <c r="CU32" i="7"/>
  <c r="CU13" i="7"/>
  <c r="S16" i="13"/>
  <c r="S22" i="13"/>
  <c r="S18" i="13"/>
  <c r="S43" i="13"/>
  <c r="S38" i="13"/>
  <c r="S6" i="13"/>
  <c r="S14" i="13"/>
  <c r="V28" i="13"/>
  <c r="V54" i="13"/>
  <c r="V16" i="13"/>
  <c r="V49" i="13"/>
  <c r="V15" i="13"/>
  <c r="V30" i="13"/>
  <c r="CA8" i="13"/>
  <c r="CA30" i="13"/>
  <c r="CA32" i="13"/>
  <c r="CA34" i="13"/>
  <c r="CA24" i="13"/>
  <c r="CA39" i="13"/>
  <c r="CA29" i="13"/>
  <c r="BI48" i="13"/>
  <c r="BI33" i="13"/>
  <c r="BI27" i="13"/>
  <c r="BI24" i="13"/>
  <c r="BI43" i="13"/>
  <c r="BI10" i="13"/>
  <c r="BK10" i="13" s="1"/>
  <c r="BI5" i="13"/>
  <c r="BI9" i="13"/>
  <c r="BI31" i="13"/>
  <c r="S54" i="13"/>
  <c r="S9" i="13"/>
  <c r="S28" i="13"/>
  <c r="S7" i="13"/>
  <c r="S19" i="13"/>
  <c r="S13" i="13"/>
  <c r="S48" i="13"/>
  <c r="V31" i="13"/>
  <c r="V8" i="13"/>
  <c r="V14" i="13"/>
  <c r="Z14" i="13" s="1"/>
  <c r="V7" i="13"/>
  <c r="V23" i="13"/>
  <c r="V36" i="13"/>
  <c r="V11" i="13"/>
  <c r="CA56" i="13"/>
  <c r="CA22" i="13"/>
  <c r="CA48" i="13"/>
  <c r="CA20" i="13"/>
  <c r="CA52" i="13"/>
  <c r="CA35" i="13"/>
  <c r="CA26" i="13"/>
  <c r="CA43" i="13"/>
  <c r="BI46" i="13"/>
  <c r="BI41" i="13"/>
  <c r="BI54" i="13"/>
  <c r="BI7" i="13"/>
  <c r="S42" i="13"/>
  <c r="V38" i="13"/>
  <c r="V22" i="13"/>
  <c r="V34" i="13"/>
  <c r="V25" i="13"/>
  <c r="V37" i="13"/>
  <c r="V17" i="13"/>
  <c r="V5" i="13"/>
  <c r="CA11" i="13"/>
  <c r="CA31" i="13"/>
  <c r="CA25" i="13"/>
  <c r="CA55" i="13"/>
  <c r="CA42" i="13"/>
  <c r="CA10" i="13"/>
  <c r="CA50" i="13"/>
  <c r="BI32" i="13"/>
  <c r="BK32" i="13" s="1"/>
  <c r="BI8" i="13"/>
  <c r="BI18" i="13"/>
  <c r="BI20" i="13"/>
  <c r="BI34" i="13"/>
  <c r="BI47" i="13"/>
  <c r="BI51" i="13"/>
  <c r="BI42" i="13"/>
  <c r="S23" i="13"/>
  <c r="S27" i="13"/>
  <c r="S50" i="13"/>
  <c r="S37" i="13"/>
  <c r="S12" i="13"/>
  <c r="S5" i="13"/>
  <c r="V27" i="13"/>
  <c r="V44" i="13"/>
  <c r="V33" i="13"/>
  <c r="V46" i="13"/>
  <c r="V24" i="13"/>
  <c r="V50" i="13"/>
  <c r="V43" i="13"/>
  <c r="V9" i="13"/>
  <c r="CA45" i="13"/>
  <c r="CA33" i="13"/>
  <c r="CA51" i="13"/>
  <c r="CA9" i="13"/>
  <c r="CA21" i="13"/>
  <c r="BI52" i="13"/>
  <c r="BI22" i="13"/>
  <c r="BI26" i="13"/>
  <c r="BI29" i="13"/>
  <c r="BI30" i="13"/>
  <c r="BI6" i="13"/>
  <c r="BI23" i="13"/>
  <c r="BI37" i="13"/>
  <c r="S10" i="13"/>
  <c r="S41" i="13"/>
  <c r="S51" i="13"/>
  <c r="S39" i="13"/>
  <c r="S34" i="13"/>
  <c r="S8" i="13"/>
  <c r="S56" i="13"/>
  <c r="S21" i="13"/>
  <c r="V53" i="13"/>
  <c r="V39" i="13"/>
  <c r="V51" i="13"/>
  <c r="V35" i="13"/>
  <c r="V48" i="13"/>
  <c r="V52" i="13"/>
  <c r="CA5" i="13"/>
  <c r="CA6" i="13"/>
  <c r="CA44" i="13"/>
  <c r="CA40" i="13"/>
  <c r="CA16" i="13"/>
  <c r="BI45" i="13"/>
  <c r="BI56" i="13"/>
  <c r="BI44" i="13"/>
  <c r="BI12" i="13"/>
  <c r="BI38" i="13"/>
  <c r="BI13" i="13"/>
  <c r="S11" i="13"/>
  <c r="S31" i="13"/>
  <c r="S33" i="13"/>
  <c r="S20" i="13"/>
  <c r="S36" i="13"/>
  <c r="S24" i="13"/>
  <c r="U24" i="13" s="1"/>
  <c r="S30" i="13"/>
  <c r="S25" i="13"/>
  <c r="S47" i="13"/>
  <c r="V19" i="13"/>
  <c r="V45" i="13"/>
  <c r="V41" i="13"/>
  <c r="V6" i="13"/>
  <c r="V56" i="13"/>
  <c r="CA18" i="13"/>
  <c r="CA47" i="13"/>
  <c r="CA49" i="13"/>
  <c r="CA19" i="13"/>
  <c r="CA36" i="13"/>
  <c r="CA17" i="13"/>
  <c r="BI17" i="13"/>
  <c r="BI36" i="13"/>
  <c r="BI49" i="13"/>
  <c r="BI16" i="13"/>
  <c r="BI35" i="13"/>
  <c r="BI28" i="13"/>
  <c r="BI21" i="13"/>
  <c r="BI11" i="13"/>
  <c r="S46" i="13"/>
  <c r="S32" i="13"/>
  <c r="S40" i="13"/>
  <c r="S17" i="13"/>
  <c r="S44" i="13"/>
  <c r="S26" i="13"/>
  <c r="V21" i="13"/>
  <c r="V26" i="13"/>
  <c r="V47" i="13"/>
  <c r="V42" i="13"/>
  <c r="V20" i="13"/>
  <c r="CA15" i="13"/>
  <c r="CA53" i="13"/>
  <c r="CA13" i="13"/>
  <c r="CA23" i="13"/>
  <c r="CA12" i="13"/>
  <c r="CA28" i="13"/>
  <c r="BI53" i="13"/>
  <c r="BI25" i="13"/>
  <c r="BI39" i="13"/>
  <c r="AG23" i="13"/>
  <c r="W8" i="7"/>
  <c r="W53" i="7"/>
  <c r="BS47" i="7"/>
  <c r="CS19" i="13"/>
  <c r="CS24" i="13"/>
  <c r="CS33" i="13"/>
  <c r="CS54" i="13"/>
  <c r="CS21" i="13"/>
  <c r="CS16" i="13"/>
  <c r="CG18" i="13"/>
  <c r="W37" i="7"/>
  <c r="W49" i="7"/>
  <c r="BS56" i="7"/>
  <c r="CG8" i="13"/>
  <c r="W51" i="7"/>
  <c r="BS34" i="7"/>
  <c r="W48" i="7"/>
  <c r="BA28" i="7"/>
  <c r="BA17" i="7"/>
  <c r="CV43" i="7"/>
  <c r="BS31" i="7"/>
  <c r="BS25" i="7"/>
  <c r="W30" i="7"/>
  <c r="W16" i="7"/>
  <c r="BS46" i="7"/>
  <c r="BS40" i="7"/>
  <c r="W29" i="7"/>
  <c r="W21" i="7"/>
  <c r="BS14" i="7"/>
  <c r="BA31" i="7"/>
  <c r="W42" i="7"/>
  <c r="W52" i="7"/>
  <c r="W25" i="7"/>
  <c r="BS27" i="7"/>
  <c r="BA34" i="7"/>
  <c r="BA29" i="7"/>
  <c r="BA55" i="7"/>
  <c r="BA33" i="7"/>
  <c r="CG33" i="13"/>
  <c r="CV54" i="7"/>
  <c r="BA35" i="7"/>
  <c r="BA56" i="7"/>
  <c r="CG14" i="13"/>
  <c r="W54" i="7"/>
  <c r="W28" i="7"/>
  <c r="W22" i="7"/>
  <c r="CU48" i="7"/>
  <c r="BA15" i="7"/>
  <c r="BA44" i="7"/>
  <c r="CG42" i="13"/>
  <c r="CU16" i="7"/>
  <c r="BS20" i="7"/>
  <c r="CS49" i="13"/>
  <c r="CS27" i="13"/>
  <c r="CS26" i="13"/>
  <c r="CS42" i="13"/>
  <c r="CS6" i="13"/>
  <c r="CU6" i="13" s="1"/>
  <c r="CS20" i="13"/>
  <c r="BA51" i="7"/>
  <c r="W11" i="7"/>
  <c r="W12" i="7"/>
  <c r="BS37" i="7"/>
  <c r="BS21" i="7"/>
  <c r="BS30" i="7"/>
  <c r="CV25" i="7"/>
  <c r="CG51" i="13"/>
  <c r="CU46" i="7"/>
  <c r="Q33" i="13"/>
  <c r="W9" i="7"/>
  <c r="CP59" i="7"/>
  <c r="BA14" i="7"/>
  <c r="CU12" i="7"/>
  <c r="CG20" i="13"/>
  <c r="CG49" i="13"/>
  <c r="CG32" i="13"/>
  <c r="Q39" i="13"/>
  <c r="Q46" i="13"/>
  <c r="Q19" i="13"/>
  <c r="CU41" i="7"/>
  <c r="BB12" i="13"/>
  <c r="Q23" i="13"/>
  <c r="Q22" i="13"/>
  <c r="W33" i="7"/>
  <c r="W43" i="7"/>
  <c r="BO59" i="7"/>
  <c r="BB51" i="13"/>
  <c r="CG54" i="13"/>
  <c r="CG15" i="13"/>
  <c r="E126" i="21"/>
  <c r="Q34" i="13"/>
  <c r="Q26" i="13"/>
  <c r="W15" i="7"/>
  <c r="CU53" i="7"/>
  <c r="BR59" i="7"/>
  <c r="BS44" i="7"/>
  <c r="BS26" i="7"/>
  <c r="BS55" i="7"/>
  <c r="BS23" i="7"/>
  <c r="BS49" i="7"/>
  <c r="CV16" i="7"/>
  <c r="BA21" i="7"/>
  <c r="BA26" i="7"/>
  <c r="CG55" i="13"/>
  <c r="CG48" i="13"/>
  <c r="CG45" i="13"/>
  <c r="Q50" i="13"/>
  <c r="Q5" i="13"/>
  <c r="Q55" i="13"/>
  <c r="BS36" i="7"/>
  <c r="BA54" i="7"/>
  <c r="BA7" i="7"/>
  <c r="CU55" i="7"/>
  <c r="CG46" i="13"/>
  <c r="CE43" i="13"/>
  <c r="CG34" i="13"/>
  <c r="Q12" i="13"/>
  <c r="Q13" i="13"/>
  <c r="Q31" i="13"/>
  <c r="W27" i="7"/>
  <c r="CV53" i="7"/>
  <c r="CV19" i="7"/>
  <c r="CG17" i="13"/>
  <c r="CG38" i="13"/>
  <c r="BX59" i="7"/>
  <c r="Q36" i="13"/>
  <c r="W44" i="7"/>
  <c r="W18" i="7"/>
  <c r="W26" i="7"/>
  <c r="W19" i="7"/>
  <c r="BS35" i="7"/>
  <c r="BS12" i="7"/>
  <c r="BS9" i="7"/>
  <c r="BS51" i="7"/>
  <c r="CV21" i="7"/>
  <c r="BA39" i="7"/>
  <c r="BA8" i="7"/>
  <c r="BA38" i="7"/>
  <c r="CG7" i="13"/>
  <c r="CG35" i="13"/>
  <c r="Q42" i="13"/>
  <c r="Q32" i="13"/>
  <c r="Q53" i="13"/>
  <c r="Q44" i="13"/>
  <c r="Q18" i="13"/>
  <c r="Q56" i="13"/>
  <c r="Q35" i="13"/>
  <c r="Q10" i="13"/>
  <c r="Q21" i="13"/>
  <c r="AP42" i="13"/>
  <c r="AP22" i="13"/>
  <c r="AP11" i="13"/>
  <c r="AP54" i="13"/>
  <c r="AP5" i="13"/>
  <c r="AP13" i="13"/>
  <c r="AP49" i="13"/>
  <c r="AP26" i="13"/>
  <c r="AP21" i="13"/>
  <c r="AP50" i="13"/>
  <c r="AP19" i="13"/>
  <c r="AP8" i="13"/>
  <c r="AP18" i="13"/>
  <c r="AP51" i="13"/>
  <c r="AP36" i="13"/>
  <c r="AP46" i="13"/>
  <c r="AP48" i="13"/>
  <c r="AP6" i="13"/>
  <c r="AP14" i="13"/>
  <c r="AP39" i="13"/>
  <c r="AP32" i="13"/>
  <c r="AP40" i="13"/>
  <c r="AP45" i="13"/>
  <c r="AP27" i="13"/>
  <c r="AP12" i="13"/>
  <c r="AP30" i="13"/>
  <c r="AP25" i="13"/>
  <c r="AP56" i="13"/>
  <c r="AP17" i="13"/>
  <c r="AP31" i="13"/>
  <c r="AP29" i="13"/>
  <c r="AP43" i="13"/>
  <c r="AP35" i="13"/>
  <c r="AP55" i="13"/>
  <c r="AP47" i="13"/>
  <c r="AP37" i="13"/>
  <c r="AP7" i="13"/>
  <c r="AP24" i="13"/>
  <c r="AP15" i="13"/>
  <c r="AP28" i="13"/>
  <c r="AP20" i="13"/>
  <c r="AP52" i="13"/>
  <c r="AP41" i="13"/>
  <c r="AP33" i="13"/>
  <c r="AP9" i="13"/>
  <c r="AP23" i="13"/>
  <c r="AP38" i="13"/>
  <c r="AP53" i="13"/>
  <c r="AP34" i="13"/>
  <c r="AP16" i="13"/>
  <c r="AP10" i="13"/>
  <c r="AP44" i="13"/>
  <c r="BS42" i="7"/>
  <c r="AU13" i="13"/>
  <c r="AY13" i="13" s="1"/>
  <c r="AU46" i="13"/>
  <c r="AY46" i="13" s="1"/>
  <c r="AU5" i="13"/>
  <c r="AY5" i="13" s="1"/>
  <c r="AU34" i="13"/>
  <c r="AU39" i="13"/>
  <c r="AU20" i="13"/>
  <c r="AY20" i="13" s="1"/>
  <c r="AU25" i="13"/>
  <c r="AY25" i="13" s="1"/>
  <c r="AU51" i="13"/>
  <c r="AY51" i="13" s="1"/>
  <c r="S59" i="7"/>
  <c r="BA36" i="7"/>
  <c r="BA46" i="7"/>
  <c r="AO34" i="13"/>
  <c r="AQ44" i="13"/>
  <c r="AO39" i="13"/>
  <c r="AQ51" i="13"/>
  <c r="AO42" i="13"/>
  <c r="AQ35" i="13"/>
  <c r="AQ15" i="13"/>
  <c r="AO40" i="13"/>
  <c r="AO19" i="13"/>
  <c r="AQ56" i="13"/>
  <c r="AQ27" i="13"/>
  <c r="AO33" i="13"/>
  <c r="AQ32" i="13"/>
  <c r="BB21" i="13"/>
  <c r="AZ41" i="13"/>
  <c r="BB33" i="13"/>
  <c r="AZ5" i="13"/>
  <c r="AZ20" i="13"/>
  <c r="BB41" i="13"/>
  <c r="AZ43" i="13"/>
  <c r="AZ46" i="13"/>
  <c r="BB29" i="13"/>
  <c r="AZ44" i="13"/>
  <c r="AZ22" i="13"/>
  <c r="BB14" i="13"/>
  <c r="AZ30" i="13"/>
  <c r="CU37" i="7"/>
  <c r="K34" i="7"/>
  <c r="CS34" i="7"/>
  <c r="K5" i="7"/>
  <c r="CS5" i="7"/>
  <c r="K26" i="7"/>
  <c r="CS26" i="7"/>
  <c r="CU5" i="7"/>
  <c r="I59" i="7"/>
  <c r="K19" i="7"/>
  <c r="CS19" i="7"/>
  <c r="CS33" i="7"/>
  <c r="K33" i="7"/>
  <c r="CS9" i="7"/>
  <c r="K9" i="7"/>
  <c r="CU38" i="7"/>
  <c r="BT36" i="13"/>
  <c r="BV36" i="13" s="1"/>
  <c r="BT9" i="13"/>
  <c r="BR22" i="13"/>
  <c r="BT35" i="13"/>
  <c r="BR38" i="13"/>
  <c r="BT28" i="13"/>
  <c r="BR54" i="13"/>
  <c r="BR25" i="13"/>
  <c r="BT18" i="13"/>
  <c r="BR55" i="13"/>
  <c r="BT56" i="13"/>
  <c r="BT37" i="13"/>
  <c r="BR43" i="13"/>
  <c r="CV23" i="7"/>
  <c r="CD50" i="13"/>
  <c r="CD34" i="13"/>
  <c r="CD17" i="13"/>
  <c r="CD55" i="13"/>
  <c r="CD47" i="13"/>
  <c r="CD38" i="13"/>
  <c r="CD53" i="13"/>
  <c r="CD45" i="13"/>
  <c r="CD26" i="13"/>
  <c r="CD7" i="13"/>
  <c r="CD49" i="13"/>
  <c r="CD39" i="13"/>
  <c r="CD29" i="13"/>
  <c r="CD46" i="13"/>
  <c r="CD35" i="13"/>
  <c r="CD20" i="13"/>
  <c r="CD41" i="13"/>
  <c r="CD40" i="13"/>
  <c r="CD30" i="13"/>
  <c r="CD12" i="13"/>
  <c r="CD37" i="13"/>
  <c r="CD27" i="13"/>
  <c r="CD11" i="13"/>
  <c r="CD43" i="13"/>
  <c r="CD31" i="13"/>
  <c r="CD16" i="13"/>
  <c r="CD22" i="13"/>
  <c r="CD28" i="13"/>
  <c r="CD21" i="13"/>
  <c r="CD48" i="13"/>
  <c r="CD32" i="13"/>
  <c r="CD23" i="13"/>
  <c r="CD14" i="13"/>
  <c r="CD9" i="13"/>
  <c r="CD24" i="13"/>
  <c r="CD6" i="13"/>
  <c r="CD44" i="13"/>
  <c r="CD36" i="13"/>
  <c r="CD18" i="13"/>
  <c r="CD13" i="13"/>
  <c r="CD10" i="13"/>
  <c r="CD54" i="13"/>
  <c r="CD33" i="13"/>
  <c r="CD19" i="13"/>
  <c r="CD15" i="13"/>
  <c r="CD52" i="13"/>
  <c r="CD5" i="13"/>
  <c r="CD42" i="13"/>
  <c r="CD25" i="13"/>
  <c r="CD8" i="13"/>
  <c r="CD56" i="13"/>
  <c r="CD51" i="13"/>
  <c r="CV18" i="7"/>
  <c r="CE36" i="13"/>
  <c r="CE38" i="13"/>
  <c r="CE35" i="13"/>
  <c r="CG23" i="13"/>
  <c r="CE18" i="13"/>
  <c r="CG12" i="13"/>
  <c r="CE17" i="13"/>
  <c r="CE25" i="13"/>
  <c r="CE23" i="13"/>
  <c r="CG56" i="13"/>
  <c r="CE47" i="13"/>
  <c r="CE30" i="13"/>
  <c r="CG43" i="13"/>
  <c r="Q29" i="13"/>
  <c r="Q28" i="13"/>
  <c r="Q6" i="13"/>
  <c r="Q11" i="13"/>
  <c r="Q25" i="13"/>
  <c r="Q27" i="13"/>
  <c r="CV55" i="7"/>
  <c r="W38" i="7"/>
  <c r="W13" i="7"/>
  <c r="W10" i="7"/>
  <c r="W19" i="13"/>
  <c r="Y18" i="13"/>
  <c r="W56" i="13"/>
  <c r="W50" i="13"/>
  <c r="W43" i="13"/>
  <c r="W37" i="13"/>
  <c r="W36" i="13"/>
  <c r="W29" i="13"/>
  <c r="W25" i="13"/>
  <c r="W15" i="13"/>
  <c r="W14" i="13"/>
  <c r="W13" i="13"/>
  <c r="Y55" i="13"/>
  <c r="Y52" i="13"/>
  <c r="Y47" i="13"/>
  <c r="Y40" i="13"/>
  <c r="Y37" i="13"/>
  <c r="Y31" i="13"/>
  <c r="Y13" i="13"/>
  <c r="W51" i="13"/>
  <c r="W28" i="13"/>
  <c r="W24" i="13"/>
  <c r="Y46" i="13"/>
  <c r="Y36" i="13"/>
  <c r="Y30" i="13"/>
  <c r="Y10" i="13"/>
  <c r="W20" i="13"/>
  <c r="W55" i="13"/>
  <c r="W42" i="13"/>
  <c r="W41" i="13"/>
  <c r="W35" i="13"/>
  <c r="W27" i="13"/>
  <c r="W23" i="13"/>
  <c r="W16" i="13"/>
  <c r="Y39" i="13"/>
  <c r="Y29" i="13"/>
  <c r="W5" i="13"/>
  <c r="W47" i="13"/>
  <c r="W34" i="13"/>
  <c r="W26" i="13"/>
  <c r="W12" i="13"/>
  <c r="Y42" i="13"/>
  <c r="Y43" i="13"/>
  <c r="Y45" i="13"/>
  <c r="Y16" i="13"/>
  <c r="Y22" i="13"/>
  <c r="Y14" i="13"/>
  <c r="Y23" i="13"/>
  <c r="W52" i="13"/>
  <c r="W48" i="13"/>
  <c r="W40" i="13"/>
  <c r="W33" i="13"/>
  <c r="W6" i="13"/>
  <c r="Y50" i="13"/>
  <c r="Y48" i="13"/>
  <c r="Y38" i="13"/>
  <c r="Y35" i="13"/>
  <c r="Y28" i="13"/>
  <c r="Y19" i="13"/>
  <c r="Y15" i="13"/>
  <c r="W9" i="13"/>
  <c r="Y9" i="13"/>
  <c r="Y12" i="13"/>
  <c r="Y25" i="13"/>
  <c r="W49" i="13"/>
  <c r="W32" i="13"/>
  <c r="Y53" i="13"/>
  <c r="Y34" i="13"/>
  <c r="Y27" i="13"/>
  <c r="Y21" i="13"/>
  <c r="Y6" i="13"/>
  <c r="W53" i="13"/>
  <c r="W46" i="13"/>
  <c r="W44" i="13"/>
  <c r="W45" i="13"/>
  <c r="W38" i="13"/>
  <c r="W31" i="13"/>
  <c r="W10" i="13"/>
  <c r="Y56" i="13"/>
  <c r="Y41" i="13"/>
  <c r="Y33" i="13"/>
  <c r="Y26" i="13"/>
  <c r="Y20" i="13"/>
  <c r="W21" i="13"/>
  <c r="W54" i="13"/>
  <c r="W39" i="13"/>
  <c r="W30" i="13"/>
  <c r="W22" i="13"/>
  <c r="W18" i="13"/>
  <c r="Y7" i="13"/>
  <c r="Y54" i="13"/>
  <c r="Y49" i="13"/>
  <c r="Y51" i="13"/>
  <c r="Y44" i="13"/>
  <c r="Y32" i="13"/>
  <c r="Y24" i="13"/>
  <c r="Y17" i="13"/>
  <c r="W17" i="13"/>
  <c r="W7" i="13"/>
  <c r="Y8" i="13"/>
  <c r="Y5" i="13"/>
  <c r="AA5" i="13" s="1"/>
  <c r="W8" i="13"/>
  <c r="W11" i="13"/>
  <c r="Y11" i="13"/>
  <c r="BS54" i="7"/>
  <c r="AU11" i="13"/>
  <c r="AY11" i="13" s="1"/>
  <c r="AU53" i="13"/>
  <c r="AU27" i="13"/>
  <c r="AY27" i="13" s="1"/>
  <c r="AU19" i="13"/>
  <c r="AY19" i="13" s="1"/>
  <c r="AU28" i="13"/>
  <c r="V59" i="7"/>
  <c r="AH37" i="13"/>
  <c r="AH55" i="13"/>
  <c r="AH56" i="13"/>
  <c r="AH45" i="13"/>
  <c r="AH17" i="13"/>
  <c r="AH13" i="13"/>
  <c r="AH24" i="13"/>
  <c r="AH52" i="13"/>
  <c r="AH49" i="13"/>
  <c r="AH28" i="13"/>
  <c r="AH8" i="13"/>
  <c r="AH54" i="13"/>
  <c r="AH5" i="13"/>
  <c r="AH47" i="13"/>
  <c r="AH39" i="13"/>
  <c r="AH20" i="13"/>
  <c r="AH42" i="13"/>
  <c r="AH38" i="13"/>
  <c r="AH50" i="13"/>
  <c r="AH51" i="13"/>
  <c r="AH36" i="13"/>
  <c r="AH29" i="13"/>
  <c r="AH48" i="13"/>
  <c r="AH34" i="13"/>
  <c r="AH33" i="13"/>
  <c r="AH46" i="13"/>
  <c r="AH40" i="13"/>
  <c r="AH30" i="13"/>
  <c r="AH21" i="13"/>
  <c r="AH44" i="13"/>
  <c r="AH26" i="13"/>
  <c r="AH12" i="13"/>
  <c r="AH41" i="13"/>
  <c r="AH31" i="13"/>
  <c r="AH25" i="13"/>
  <c r="AH22" i="13"/>
  <c r="AH35" i="13"/>
  <c r="AH16" i="13"/>
  <c r="AH6" i="13"/>
  <c r="AH43" i="13"/>
  <c r="AH18" i="13"/>
  <c r="AH14" i="13"/>
  <c r="AH7" i="13"/>
  <c r="AH27" i="13"/>
  <c r="AH19" i="13"/>
  <c r="AH9" i="13"/>
  <c r="AH32" i="13"/>
  <c r="AH15" i="13"/>
  <c r="AH11" i="13"/>
  <c r="AH53" i="13"/>
  <c r="AH23" i="13"/>
  <c r="AH10" i="13"/>
  <c r="AJ51" i="13"/>
  <c r="AJ22" i="13"/>
  <c r="AJ48" i="13"/>
  <c r="AJ10" i="13"/>
  <c r="AJ13" i="13"/>
  <c r="AJ5" i="13"/>
  <c r="AJ42" i="13"/>
  <c r="AJ40" i="13"/>
  <c r="AJ52" i="13"/>
  <c r="AJ39" i="13"/>
  <c r="AJ11" i="13"/>
  <c r="AJ15" i="13"/>
  <c r="AJ8" i="13"/>
  <c r="AJ32" i="13"/>
  <c r="AJ41" i="13"/>
  <c r="AJ45" i="13"/>
  <c r="AJ36" i="13"/>
  <c r="AJ53" i="13"/>
  <c r="AJ56" i="13"/>
  <c r="AJ54" i="13"/>
  <c r="AJ27" i="13"/>
  <c r="AJ21" i="13"/>
  <c r="AJ20" i="13"/>
  <c r="AJ28" i="13"/>
  <c r="AJ47" i="13"/>
  <c r="AJ43" i="13"/>
  <c r="AJ37" i="13"/>
  <c r="AJ18" i="13"/>
  <c r="AJ14" i="13"/>
  <c r="AJ50" i="13"/>
  <c r="AJ38" i="13"/>
  <c r="AJ34" i="13"/>
  <c r="AJ33" i="13"/>
  <c r="AJ6" i="13"/>
  <c r="AJ12" i="13"/>
  <c r="AJ44" i="13"/>
  <c r="AJ35" i="13"/>
  <c r="AJ25" i="13"/>
  <c r="AJ24" i="13"/>
  <c r="AJ9" i="13"/>
  <c r="AJ31" i="13"/>
  <c r="AJ30" i="13"/>
  <c r="AJ29" i="13"/>
  <c r="AJ19" i="13"/>
  <c r="AJ16" i="13"/>
  <c r="AJ49" i="13"/>
  <c r="AJ7" i="13"/>
  <c r="AJ55" i="13"/>
  <c r="AJ17" i="13"/>
  <c r="AJ26" i="13"/>
  <c r="AJ23" i="13"/>
  <c r="AJ46" i="13"/>
  <c r="BQ59" i="7"/>
  <c r="BA27" i="7"/>
  <c r="BA19" i="7"/>
  <c r="BA24" i="7"/>
  <c r="BA43" i="7"/>
  <c r="BA11" i="7"/>
  <c r="CU22" i="7"/>
  <c r="AO41" i="13"/>
  <c r="AQ47" i="13"/>
  <c r="AO45" i="13"/>
  <c r="AO11" i="13"/>
  <c r="AO51" i="13"/>
  <c r="AQ48" i="13"/>
  <c r="AQ26" i="13"/>
  <c r="AO48" i="13"/>
  <c r="AO31" i="13"/>
  <c r="AO23" i="13"/>
  <c r="AQ37" i="13"/>
  <c r="AO38" i="13"/>
  <c r="AQ42" i="13"/>
  <c r="CL37" i="13"/>
  <c r="CL24" i="13"/>
  <c r="CL52" i="13"/>
  <c r="CL44" i="13"/>
  <c r="CL31" i="13"/>
  <c r="CL29" i="13"/>
  <c r="CM9" i="13"/>
  <c r="CM27" i="13"/>
  <c r="CM20" i="13"/>
  <c r="CM12" i="13"/>
  <c r="CM35" i="13"/>
  <c r="CM43" i="13"/>
  <c r="CM54" i="13"/>
  <c r="CL28" i="13"/>
  <c r="CL39" i="13"/>
  <c r="CL33" i="13"/>
  <c r="CL21" i="13"/>
  <c r="CL36" i="13"/>
  <c r="CM25" i="13"/>
  <c r="CM16" i="13"/>
  <c r="CM51" i="13"/>
  <c r="CM41" i="13"/>
  <c r="CM28" i="13"/>
  <c r="CM32" i="13"/>
  <c r="CL12" i="13"/>
  <c r="CL34" i="13"/>
  <c r="CL25" i="13"/>
  <c r="CL56" i="13"/>
  <c r="CL23" i="13"/>
  <c r="CL55" i="13"/>
  <c r="CL16" i="13"/>
  <c r="CM7" i="13"/>
  <c r="CM52" i="13"/>
  <c r="CM8" i="13"/>
  <c r="CM38" i="13"/>
  <c r="CM22" i="13"/>
  <c r="CM53" i="13"/>
  <c r="CM19" i="13"/>
  <c r="CL17" i="13"/>
  <c r="CL45" i="13"/>
  <c r="CL26" i="13"/>
  <c r="CL11" i="13"/>
  <c r="CL42" i="13"/>
  <c r="CL8" i="13"/>
  <c r="CL41" i="13"/>
  <c r="CL14" i="13"/>
  <c r="CM29" i="13"/>
  <c r="CM48" i="13"/>
  <c r="CM23" i="13"/>
  <c r="CM13" i="13"/>
  <c r="CM40" i="13"/>
  <c r="CM10" i="13"/>
  <c r="CL10" i="13"/>
  <c r="CL47" i="13"/>
  <c r="CL19" i="13"/>
  <c r="CL32" i="13"/>
  <c r="CL6" i="13"/>
  <c r="CL30" i="13"/>
  <c r="CL51" i="13"/>
  <c r="CM55" i="13"/>
  <c r="CM26" i="13"/>
  <c r="CM50" i="13"/>
  <c r="CM17" i="13"/>
  <c r="CM14" i="13"/>
  <c r="CM37" i="13"/>
  <c r="CL43" i="13"/>
  <c r="CL7" i="13"/>
  <c r="CL15" i="13"/>
  <c r="CL5" i="13"/>
  <c r="CL22" i="13"/>
  <c r="CL50" i="13"/>
  <c r="CM45" i="13"/>
  <c r="CM21" i="13"/>
  <c r="CM44" i="13"/>
  <c r="CM18" i="13"/>
  <c r="CM11" i="13"/>
  <c r="CM56" i="13"/>
  <c r="CM33" i="13"/>
  <c r="CM6" i="13"/>
  <c r="CL9" i="13"/>
  <c r="CL35" i="13"/>
  <c r="CL48" i="13"/>
  <c r="CL13" i="13"/>
  <c r="CL54" i="13"/>
  <c r="CL20" i="13"/>
  <c r="CL40" i="13"/>
  <c r="CM39" i="13"/>
  <c r="CM30" i="13"/>
  <c r="CM42" i="13"/>
  <c r="CM15" i="13"/>
  <c r="CM47" i="13"/>
  <c r="CM49" i="13"/>
  <c r="CM36" i="13"/>
  <c r="CM5" i="13"/>
  <c r="CL53" i="13"/>
  <c r="CL27" i="13"/>
  <c r="CL49" i="13"/>
  <c r="CL38" i="13"/>
  <c r="CL18" i="13"/>
  <c r="CL46" i="13"/>
  <c r="CM31" i="13"/>
  <c r="CM24" i="13"/>
  <c r="CM46" i="13"/>
  <c r="CM34" i="13"/>
  <c r="CV6" i="7"/>
  <c r="BB19" i="13"/>
  <c r="AZ40" i="13"/>
  <c r="BB39" i="13"/>
  <c r="BB16" i="13"/>
  <c r="AZ32" i="13"/>
  <c r="BB49" i="13"/>
  <c r="AZ10" i="13"/>
  <c r="AZ47" i="13"/>
  <c r="BB36" i="13"/>
  <c r="AZ52" i="13"/>
  <c r="AZ19" i="13"/>
  <c r="BB31" i="13"/>
  <c r="AZ28" i="13"/>
  <c r="CV9" i="7"/>
  <c r="CU19" i="7"/>
  <c r="K10" i="7"/>
  <c r="CS10" i="7"/>
  <c r="CS20" i="7"/>
  <c r="K20" i="7"/>
  <c r="CS41" i="7"/>
  <c r="K41" i="7"/>
  <c r="K15" i="7"/>
  <c r="CS15" i="7"/>
  <c r="CU9" i="7"/>
  <c r="CU29" i="7"/>
  <c r="K56" i="7"/>
  <c r="CS56" i="7"/>
  <c r="K7" i="7"/>
  <c r="CS7" i="7"/>
  <c r="CU27" i="7"/>
  <c r="BT33" i="13"/>
  <c r="BT16" i="13"/>
  <c r="BR32" i="13"/>
  <c r="BT41" i="13"/>
  <c r="BR47" i="13"/>
  <c r="BT44" i="13"/>
  <c r="BR11" i="13"/>
  <c r="BR35" i="13"/>
  <c r="BT26" i="13"/>
  <c r="BR8" i="13"/>
  <c r="BR29" i="13"/>
  <c r="BT32" i="13"/>
  <c r="BR52" i="13"/>
  <c r="G21" i="13"/>
  <c r="L3" i="13"/>
  <c r="M28" i="13" s="1"/>
  <c r="CV8" i="7"/>
  <c r="CE40" i="13"/>
  <c r="CG53" i="13"/>
  <c r="CG19" i="13"/>
  <c r="CG47" i="13"/>
  <c r="CG24" i="13"/>
  <c r="CE10" i="13"/>
  <c r="CG39" i="13"/>
  <c r="CE31" i="13"/>
  <c r="C365" i="21"/>
  <c r="D365" i="21" s="1"/>
  <c r="Q52" i="13"/>
  <c r="Q51" i="13"/>
  <c r="Q43" i="13"/>
  <c r="Q45" i="13"/>
  <c r="W34" i="7"/>
  <c r="W20" i="7"/>
  <c r="BS33" i="7"/>
  <c r="AU8" i="13"/>
  <c r="AY8" i="13" s="1"/>
  <c r="AU35" i="13"/>
  <c r="AY35" i="13" s="1"/>
  <c r="AU41" i="13"/>
  <c r="AY41" i="13" s="1"/>
  <c r="BA50" i="7"/>
  <c r="BA22" i="7"/>
  <c r="BA40" i="7"/>
  <c r="BA5" i="7"/>
  <c r="BC10" i="13"/>
  <c r="BA51" i="13"/>
  <c r="BA39" i="13"/>
  <c r="BA40" i="13"/>
  <c r="BA27" i="13"/>
  <c r="BC52" i="13"/>
  <c r="BC30" i="13"/>
  <c r="BC26" i="13"/>
  <c r="BC18" i="13"/>
  <c r="BC17" i="13"/>
  <c r="BC19" i="13"/>
  <c r="BC13" i="13"/>
  <c r="BA49" i="13"/>
  <c r="BA53" i="13"/>
  <c r="BA44" i="13"/>
  <c r="BA36" i="13"/>
  <c r="BA28" i="13"/>
  <c r="BC56" i="13"/>
  <c r="BC46" i="13"/>
  <c r="BC42" i="13"/>
  <c r="BC37" i="13"/>
  <c r="BC36" i="13"/>
  <c r="BC29" i="13"/>
  <c r="BC15" i="13"/>
  <c r="BC14" i="13"/>
  <c r="BA11" i="13"/>
  <c r="BC21" i="13"/>
  <c r="BA5" i="13"/>
  <c r="BA56" i="13"/>
  <c r="BA38" i="13"/>
  <c r="BA26" i="13"/>
  <c r="BA18" i="13"/>
  <c r="BA21" i="13"/>
  <c r="BA8" i="13"/>
  <c r="BC51" i="13"/>
  <c r="BC49" i="13"/>
  <c r="BC28" i="13"/>
  <c r="BC39" i="13"/>
  <c r="BA22" i="13"/>
  <c r="BC22" i="13"/>
  <c r="BA43" i="13"/>
  <c r="BA25" i="13"/>
  <c r="BA35" i="13"/>
  <c r="BA14" i="13"/>
  <c r="BA20" i="13"/>
  <c r="BC55" i="13"/>
  <c r="BC48" i="13"/>
  <c r="BC41" i="13"/>
  <c r="BC35" i="13"/>
  <c r="BC27" i="13"/>
  <c r="BC16" i="13"/>
  <c r="BA9" i="13"/>
  <c r="BA16" i="13"/>
  <c r="BA52" i="13"/>
  <c r="BE52" i="13" s="1"/>
  <c r="BA48" i="13"/>
  <c r="BE48" i="13" s="1"/>
  <c r="BA46" i="13"/>
  <c r="BA24" i="13"/>
  <c r="BA34" i="13"/>
  <c r="BA17" i="13"/>
  <c r="BC50" i="13"/>
  <c r="BC34" i="13"/>
  <c r="BC25" i="13"/>
  <c r="BC12" i="13"/>
  <c r="BA55" i="13"/>
  <c r="BA50" i="13"/>
  <c r="BA42" i="13"/>
  <c r="BA37" i="13"/>
  <c r="BA23" i="13"/>
  <c r="BA33" i="13"/>
  <c r="BC44" i="13"/>
  <c r="BC40" i="13"/>
  <c r="BC33" i="13"/>
  <c r="BC24" i="13"/>
  <c r="BA12" i="13"/>
  <c r="BA54" i="13"/>
  <c r="BA45" i="13"/>
  <c r="BA30" i="13"/>
  <c r="BA32" i="13"/>
  <c r="BA19" i="13"/>
  <c r="BA15" i="13"/>
  <c r="BE15" i="13" s="1"/>
  <c r="BC9" i="13"/>
  <c r="BC47" i="13"/>
  <c r="BC54" i="13"/>
  <c r="BC32" i="13"/>
  <c r="BC23" i="13"/>
  <c r="BA47" i="13"/>
  <c r="BA41" i="13"/>
  <c r="BA29" i="13"/>
  <c r="BA31" i="13"/>
  <c r="BC53" i="13"/>
  <c r="BC43" i="13"/>
  <c r="BC45" i="13"/>
  <c r="BC38" i="13"/>
  <c r="BC31" i="13"/>
  <c r="BC20" i="13"/>
  <c r="BA13" i="13"/>
  <c r="BC11" i="13"/>
  <c r="BA10" i="13"/>
  <c r="BC8" i="13"/>
  <c r="BA6" i="13"/>
  <c r="BA7" i="13"/>
  <c r="BC7" i="13"/>
  <c r="BC5" i="13"/>
  <c r="BC6" i="13"/>
  <c r="AO47" i="13"/>
  <c r="AQ55" i="13"/>
  <c r="AO53" i="13"/>
  <c r="AO6" i="13"/>
  <c r="AQ9" i="13"/>
  <c r="AQ53" i="13"/>
  <c r="AQ24" i="13"/>
  <c r="AQ16" i="13"/>
  <c r="AO37" i="13"/>
  <c r="AO25" i="13"/>
  <c r="AQ31" i="13"/>
  <c r="AO50" i="13"/>
  <c r="BB18" i="13"/>
  <c r="AZ56" i="13"/>
  <c r="BB44" i="13"/>
  <c r="BB24" i="13"/>
  <c r="AZ54" i="13"/>
  <c r="BB45" i="13"/>
  <c r="BB27" i="13"/>
  <c r="AZ49" i="13"/>
  <c r="BB37" i="13"/>
  <c r="AZ51" i="13"/>
  <c r="AZ29" i="13"/>
  <c r="BB40" i="13"/>
  <c r="AZ45" i="13"/>
  <c r="CV10" i="7"/>
  <c r="CU31" i="7"/>
  <c r="K29" i="7"/>
  <c r="CS29" i="7"/>
  <c r="K48" i="7"/>
  <c r="CS48" i="7"/>
  <c r="CS8" i="7"/>
  <c r="K8" i="7"/>
  <c r="K16" i="7"/>
  <c r="CS16" i="7"/>
  <c r="CU56" i="7"/>
  <c r="CU23" i="7"/>
  <c r="CU50" i="7"/>
  <c r="CS11" i="7"/>
  <c r="K11" i="7"/>
  <c r="CS17" i="7"/>
  <c r="K17" i="7"/>
  <c r="BT48" i="13"/>
  <c r="BT34" i="13"/>
  <c r="BR53" i="13"/>
  <c r="BT43" i="13"/>
  <c r="BT11" i="13"/>
  <c r="BT55" i="13"/>
  <c r="BT5" i="13"/>
  <c r="BR41" i="13"/>
  <c r="BT30" i="13"/>
  <c r="BT10" i="13"/>
  <c r="BR50" i="13"/>
  <c r="BT47" i="13"/>
  <c r="BR56" i="13"/>
  <c r="CV49" i="7"/>
  <c r="CG16" i="13"/>
  <c r="CG9" i="13"/>
  <c r="CG37" i="13"/>
  <c r="CE27" i="13"/>
  <c r="CE42" i="13"/>
  <c r="CE29" i="13"/>
  <c r="CE45" i="13"/>
  <c r="CE32" i="13"/>
  <c r="CE53" i="13"/>
  <c r="CE55" i="13"/>
  <c r="CG22" i="13"/>
  <c r="CE54" i="13"/>
  <c r="E124" i="21"/>
  <c r="AN5" i="13"/>
  <c r="AN32" i="13"/>
  <c r="AN26" i="13"/>
  <c r="AN37" i="13"/>
  <c r="AN36" i="13"/>
  <c r="AN55" i="13"/>
  <c r="AN11" i="13"/>
  <c r="AN16" i="13"/>
  <c r="AN19" i="13"/>
  <c r="AN46" i="13"/>
  <c r="AN29" i="13"/>
  <c r="AN28" i="13"/>
  <c r="AN35" i="13"/>
  <c r="AN39" i="13"/>
  <c r="AN20" i="13"/>
  <c r="AN53" i="13"/>
  <c r="AN6" i="13"/>
  <c r="AN49" i="13"/>
  <c r="AN27" i="13"/>
  <c r="AN34" i="13"/>
  <c r="AN42" i="13"/>
  <c r="AN10" i="13"/>
  <c r="AN56" i="13"/>
  <c r="AN8" i="13"/>
  <c r="AN30" i="13"/>
  <c r="AN23" i="13"/>
  <c r="AN38" i="13"/>
  <c r="AN45" i="13"/>
  <c r="AN7" i="13"/>
  <c r="AN50" i="13"/>
  <c r="AN25" i="13"/>
  <c r="AN9" i="13"/>
  <c r="AN33" i="13"/>
  <c r="AN52" i="13"/>
  <c r="AN41" i="13"/>
  <c r="AN24" i="13"/>
  <c r="AN18" i="13"/>
  <c r="AN22" i="13"/>
  <c r="AN47" i="13"/>
  <c r="AN31" i="13"/>
  <c r="AN17" i="13"/>
  <c r="AN43" i="13"/>
  <c r="AN54" i="13"/>
  <c r="AN12" i="13"/>
  <c r="AN21" i="13"/>
  <c r="AN48" i="13"/>
  <c r="AN15" i="13"/>
  <c r="AN14" i="13"/>
  <c r="AN44" i="13"/>
  <c r="AN40" i="13"/>
  <c r="AN51" i="13"/>
  <c r="AN13" i="13"/>
  <c r="Q20" i="13"/>
  <c r="Q7" i="13"/>
  <c r="Q38" i="13"/>
  <c r="Q47" i="13"/>
  <c r="Q17" i="13"/>
  <c r="Q15" i="13"/>
  <c r="U15" i="13" s="1"/>
  <c r="Q49" i="13"/>
  <c r="Q48" i="13"/>
  <c r="W23" i="7"/>
  <c r="W41" i="7"/>
  <c r="U59" i="7"/>
  <c r="BS19" i="7"/>
  <c r="BS38" i="7"/>
  <c r="BS39" i="7"/>
  <c r="BS10" i="7"/>
  <c r="BS41" i="7"/>
  <c r="BS13" i="7"/>
  <c r="AU10" i="13"/>
  <c r="AY10" i="13" s="1"/>
  <c r="AU18" i="13"/>
  <c r="AY18" i="13" s="1"/>
  <c r="AU6" i="13"/>
  <c r="AY6" i="13" s="1"/>
  <c r="AU33" i="13"/>
  <c r="AY33" i="13" s="1"/>
  <c r="AU49" i="13"/>
  <c r="AU52" i="13"/>
  <c r="CU11" i="7"/>
  <c r="AD11" i="13"/>
  <c r="AD39" i="13"/>
  <c r="AD21" i="13"/>
  <c r="AD51" i="13"/>
  <c r="AD7" i="13"/>
  <c r="AD47" i="13"/>
  <c r="AD23" i="13"/>
  <c r="AD20" i="13"/>
  <c r="AD56" i="13"/>
  <c r="AD31" i="13"/>
  <c r="AD46" i="13"/>
  <c r="AD10" i="13"/>
  <c r="AD50" i="13"/>
  <c r="AD16" i="13"/>
  <c r="AD9" i="13"/>
  <c r="AD45" i="13"/>
  <c r="AD26" i="13"/>
  <c r="AD36" i="13"/>
  <c r="AD35" i="13"/>
  <c r="AD5" i="13"/>
  <c r="AD54" i="13"/>
  <c r="AD41" i="13"/>
  <c r="AD52" i="13"/>
  <c r="AD29" i="13"/>
  <c r="AD48" i="13"/>
  <c r="AD24" i="13"/>
  <c r="AD37" i="13"/>
  <c r="AD32" i="13"/>
  <c r="AD17" i="13"/>
  <c r="AD43" i="13"/>
  <c r="AD18" i="13"/>
  <c r="AD42" i="13"/>
  <c r="AD15" i="13"/>
  <c r="AD33" i="13"/>
  <c r="AD27" i="13"/>
  <c r="AD6" i="13"/>
  <c r="AD49" i="13"/>
  <c r="AD40" i="13"/>
  <c r="AD8" i="13"/>
  <c r="AD53" i="13"/>
  <c r="AD22" i="13"/>
  <c r="AD19" i="13"/>
  <c r="AD55" i="13"/>
  <c r="AD30" i="13"/>
  <c r="AD25" i="13"/>
  <c r="AD38" i="13"/>
  <c r="AD12" i="13"/>
  <c r="AD13" i="13"/>
  <c r="AD44" i="13"/>
  <c r="AD28" i="13"/>
  <c r="AD14" i="13"/>
  <c r="AD34" i="13"/>
  <c r="AO10" i="13"/>
  <c r="AO54" i="13"/>
  <c r="AO7" i="13"/>
  <c r="AQ14" i="13"/>
  <c r="AO15" i="13"/>
  <c r="AQ5" i="13"/>
  <c r="AO21" i="13"/>
  <c r="AQ43" i="13"/>
  <c r="AQ19" i="13"/>
  <c r="AQ12" i="13"/>
  <c r="AO32" i="13"/>
  <c r="AQ41" i="13"/>
  <c r="AO55" i="13"/>
  <c r="CV42" i="7"/>
  <c r="CV31" i="7"/>
  <c r="CJ28" i="13"/>
  <c r="CJ22" i="13"/>
  <c r="CJ43" i="13"/>
  <c r="CJ10" i="13"/>
  <c r="CJ42" i="13"/>
  <c r="CJ12" i="13"/>
  <c r="CJ52" i="13"/>
  <c r="CK25" i="13"/>
  <c r="CK34" i="13"/>
  <c r="CK51" i="13"/>
  <c r="CK31" i="13"/>
  <c r="CK13" i="13"/>
  <c r="CK50" i="13"/>
  <c r="CJ38" i="13"/>
  <c r="CJ5" i="13"/>
  <c r="CJ49" i="13"/>
  <c r="CJ44" i="13"/>
  <c r="CJ19" i="13"/>
  <c r="CJ41" i="13"/>
  <c r="CJ18" i="13"/>
  <c r="CJ37" i="13"/>
  <c r="CK37" i="13"/>
  <c r="CK19" i="13"/>
  <c r="CK45" i="13"/>
  <c r="CK42" i="13"/>
  <c r="CK27" i="13"/>
  <c r="CK23" i="13"/>
  <c r="CK40" i="13"/>
  <c r="CJ26" i="13"/>
  <c r="CJ23" i="13"/>
  <c r="CJ47" i="13"/>
  <c r="CJ33" i="13"/>
  <c r="CJ31" i="13"/>
  <c r="CJ29" i="13"/>
  <c r="CK28" i="13"/>
  <c r="CK24" i="13"/>
  <c r="CK43" i="13"/>
  <c r="CK22" i="13"/>
  <c r="CK54" i="13"/>
  <c r="CK29" i="13"/>
  <c r="CJ20" i="13"/>
  <c r="CJ39" i="13"/>
  <c r="CJ15" i="13"/>
  <c r="CJ14" i="13"/>
  <c r="CJ21" i="13"/>
  <c r="CK7" i="13"/>
  <c r="CK10" i="13"/>
  <c r="CK38" i="13"/>
  <c r="CK32" i="13"/>
  <c r="CK17" i="13"/>
  <c r="CK52" i="13"/>
  <c r="CK26" i="13"/>
  <c r="CJ55" i="13"/>
  <c r="CJ9" i="13"/>
  <c r="CJ34" i="13"/>
  <c r="CJ13" i="13"/>
  <c r="CJ45" i="13"/>
  <c r="CJ6" i="13"/>
  <c r="CK49" i="13"/>
  <c r="CK33" i="13"/>
  <c r="CK20" i="13"/>
  <c r="CK18" i="13"/>
  <c r="CK48" i="13"/>
  <c r="CK12" i="13"/>
  <c r="CK5" i="13"/>
  <c r="CJ50" i="13"/>
  <c r="CJ8" i="13"/>
  <c r="CJ56" i="13"/>
  <c r="CJ16" i="13"/>
  <c r="CJ7" i="13"/>
  <c r="CJ32" i="13"/>
  <c r="CJ53" i="13"/>
  <c r="CK47" i="13"/>
  <c r="CK36" i="13"/>
  <c r="CK15" i="13"/>
  <c r="CK41" i="13"/>
  <c r="CK9" i="13"/>
  <c r="CJ48" i="13"/>
  <c r="CJ35" i="13"/>
  <c r="CJ17" i="13"/>
  <c r="CJ54" i="13"/>
  <c r="CJ25" i="13"/>
  <c r="CJ30" i="13"/>
  <c r="CK39" i="13"/>
  <c r="CK21" i="13"/>
  <c r="CK56" i="13"/>
  <c r="CK30" i="13"/>
  <c r="CK11" i="13"/>
  <c r="CJ40" i="13"/>
  <c r="CJ27" i="13"/>
  <c r="CJ11" i="13"/>
  <c r="CJ46" i="13"/>
  <c r="CJ24" i="13"/>
  <c r="CJ51" i="13"/>
  <c r="CJ36" i="13"/>
  <c r="CK8" i="13"/>
  <c r="CK35" i="13"/>
  <c r="CK46" i="13"/>
  <c r="CK6" i="13"/>
  <c r="CK53" i="13"/>
  <c r="CK44" i="13"/>
  <c r="CK16" i="13"/>
  <c r="CK55" i="13"/>
  <c r="CK14" i="13"/>
  <c r="BB22" i="13"/>
  <c r="AZ50" i="13"/>
  <c r="BB54" i="13"/>
  <c r="BB34" i="13"/>
  <c r="AZ16" i="13"/>
  <c r="BB55" i="13"/>
  <c r="BB28" i="13"/>
  <c r="AZ53" i="13"/>
  <c r="BB53" i="13"/>
  <c r="BB13" i="13"/>
  <c r="BD13" i="13" s="1"/>
  <c r="AZ25" i="13"/>
  <c r="BB38" i="13"/>
  <c r="AZ55" i="13"/>
  <c r="AV32" i="13"/>
  <c r="AV51" i="13"/>
  <c r="AV5" i="13"/>
  <c r="AV15" i="13"/>
  <c r="AV39" i="13"/>
  <c r="AV25" i="13"/>
  <c r="AV37" i="13"/>
  <c r="AV48" i="13"/>
  <c r="AV56" i="13"/>
  <c r="AV12" i="13"/>
  <c r="AV8" i="13"/>
  <c r="AV9" i="13"/>
  <c r="AV33" i="13"/>
  <c r="AV20" i="13"/>
  <c r="AV31" i="13"/>
  <c r="AV50" i="13"/>
  <c r="AV53" i="13"/>
  <c r="AV19" i="13"/>
  <c r="AV23" i="13"/>
  <c r="AV10" i="13"/>
  <c r="AV26" i="13"/>
  <c r="AV41" i="13"/>
  <c r="AV47" i="13"/>
  <c r="AV43" i="13"/>
  <c r="AV54" i="13"/>
  <c r="AV21" i="13"/>
  <c r="AV16" i="13"/>
  <c r="AV30" i="13"/>
  <c r="AV36" i="13"/>
  <c r="AV11" i="13"/>
  <c r="AV44" i="13"/>
  <c r="AV46" i="13"/>
  <c r="AV6" i="13"/>
  <c r="AV18" i="13"/>
  <c r="AV22" i="13"/>
  <c r="AV29" i="13"/>
  <c r="AV49" i="13"/>
  <c r="AV40" i="13"/>
  <c r="AV14" i="13"/>
  <c r="AV52" i="13"/>
  <c r="AV17" i="13"/>
  <c r="AV24" i="13"/>
  <c r="AV38" i="13"/>
  <c r="AV35" i="13"/>
  <c r="AV34" i="13"/>
  <c r="AV42" i="13"/>
  <c r="AV55" i="13"/>
  <c r="AV7" i="13"/>
  <c r="AV13" i="13"/>
  <c r="AV28" i="13"/>
  <c r="AV27" i="13"/>
  <c r="AV45" i="13"/>
  <c r="CU35" i="7"/>
  <c r="K18" i="7"/>
  <c r="CS18" i="7"/>
  <c r="K40" i="7"/>
  <c r="CS40" i="7"/>
  <c r="CU21" i="7"/>
  <c r="CU17" i="7"/>
  <c r="CU54" i="7"/>
  <c r="CS53" i="7"/>
  <c r="K53" i="7"/>
  <c r="CU26" i="7"/>
  <c r="CS22" i="7"/>
  <c r="K22" i="7"/>
  <c r="CS14" i="7"/>
  <c r="K14" i="7"/>
  <c r="BR31" i="13"/>
  <c r="BT40" i="13"/>
  <c r="BR6" i="13"/>
  <c r="BT46" i="13"/>
  <c r="BR20" i="13"/>
  <c r="BR12" i="13"/>
  <c r="BT29" i="13"/>
  <c r="BR51" i="13"/>
  <c r="BT51" i="13"/>
  <c r="BT24" i="13"/>
  <c r="BR49" i="13"/>
  <c r="BT45" i="13"/>
  <c r="BR10" i="13"/>
  <c r="CV33" i="7"/>
  <c r="CV24" i="7"/>
  <c r="BX40" i="13"/>
  <c r="BX44" i="13"/>
  <c r="BX19" i="13"/>
  <c r="BX29" i="13"/>
  <c r="BX12" i="13"/>
  <c r="BX8" i="13"/>
  <c r="BX37" i="13"/>
  <c r="BX41" i="13"/>
  <c r="BX56" i="13"/>
  <c r="BX20" i="13"/>
  <c r="BX5" i="13"/>
  <c r="BX33" i="13"/>
  <c r="BX49" i="13"/>
  <c r="BX46" i="13"/>
  <c r="BX47" i="13"/>
  <c r="BX55" i="13"/>
  <c r="BX17" i="13"/>
  <c r="BX32" i="13"/>
  <c r="BX31" i="13"/>
  <c r="BX43" i="13"/>
  <c r="BX53" i="13"/>
  <c r="BX51" i="13"/>
  <c r="BX14" i="13"/>
  <c r="BX24" i="13"/>
  <c r="BX6" i="13"/>
  <c r="BX25" i="13"/>
  <c r="BX7" i="13"/>
  <c r="BX36" i="13"/>
  <c r="BX52" i="13"/>
  <c r="BX11" i="13"/>
  <c r="BX34" i="13"/>
  <c r="BX13" i="13"/>
  <c r="BX9" i="13"/>
  <c r="BX28" i="13"/>
  <c r="BX15" i="13"/>
  <c r="BX42" i="13"/>
  <c r="BX27" i="13"/>
  <c r="BX54" i="13"/>
  <c r="BX23" i="13"/>
  <c r="BX50" i="13"/>
  <c r="BX22" i="13"/>
  <c r="BX39" i="13"/>
  <c r="BX10" i="13"/>
  <c r="BX30" i="13"/>
  <c r="BX38" i="13"/>
  <c r="BX18" i="13"/>
  <c r="BX45" i="13"/>
  <c r="BX48" i="13"/>
  <c r="BX26" i="13"/>
  <c r="BX16" i="13"/>
  <c r="BX21" i="13"/>
  <c r="BX35" i="13"/>
  <c r="CF24" i="13"/>
  <c r="CF54" i="13"/>
  <c r="CF25" i="13"/>
  <c r="CF6" i="13"/>
  <c r="CF12" i="13"/>
  <c r="CF27" i="13"/>
  <c r="CF11" i="13"/>
  <c r="CF19" i="13"/>
  <c r="CF42" i="13"/>
  <c r="CF15" i="13"/>
  <c r="CF9" i="13"/>
  <c r="CF52" i="13"/>
  <c r="CF50" i="13"/>
  <c r="CF48" i="13"/>
  <c r="CF34" i="13"/>
  <c r="CF53" i="13"/>
  <c r="CF7" i="13"/>
  <c r="CF46" i="13"/>
  <c r="CF45" i="13"/>
  <c r="CF43" i="13"/>
  <c r="CF29" i="13"/>
  <c r="CF47" i="13"/>
  <c r="CF56" i="13"/>
  <c r="CF41" i="13"/>
  <c r="CF37" i="13"/>
  <c r="CF35" i="13"/>
  <c r="CF14" i="13"/>
  <c r="CF39" i="13"/>
  <c r="CF51" i="13"/>
  <c r="CF26" i="13"/>
  <c r="CF28" i="13"/>
  <c r="CF55" i="13"/>
  <c r="CF30" i="13"/>
  <c r="CF49" i="13"/>
  <c r="CF32" i="13"/>
  <c r="CF38" i="13"/>
  <c r="CF17" i="13"/>
  <c r="CF13" i="13"/>
  <c r="CF44" i="13"/>
  <c r="CF18" i="13"/>
  <c r="CF40" i="13"/>
  <c r="CF21" i="13"/>
  <c r="CF31" i="13"/>
  <c r="CF22" i="13"/>
  <c r="CF10" i="13"/>
  <c r="CF36" i="13"/>
  <c r="CF5" i="13"/>
  <c r="CF33" i="13"/>
  <c r="CF23" i="13"/>
  <c r="CF20" i="13"/>
  <c r="CF16" i="13"/>
  <c r="CF8" i="13"/>
  <c r="CG50" i="13"/>
  <c r="CE24" i="13"/>
  <c r="CE12" i="13"/>
  <c r="CE37" i="13"/>
  <c r="CG28" i="13"/>
  <c r="CE51" i="13"/>
  <c r="CG36" i="13"/>
  <c r="CG30" i="13"/>
  <c r="CG44" i="13"/>
  <c r="CG31" i="13"/>
  <c r="CE7" i="13"/>
  <c r="CG41" i="13"/>
  <c r="CI41" i="13" s="1"/>
  <c r="CE22" i="13"/>
  <c r="R26" i="13"/>
  <c r="R41" i="13"/>
  <c r="R16" i="13"/>
  <c r="R13" i="13"/>
  <c r="R46" i="13"/>
  <c r="R21" i="13"/>
  <c r="R53" i="13"/>
  <c r="R17" i="13"/>
  <c r="R32" i="13"/>
  <c r="R14" i="13"/>
  <c r="R38" i="13"/>
  <c r="R12" i="13"/>
  <c r="R42" i="13"/>
  <c r="R7" i="13"/>
  <c r="R49" i="13"/>
  <c r="R25" i="13"/>
  <c r="R15" i="13"/>
  <c r="R56" i="13"/>
  <c r="R29" i="13"/>
  <c r="R5" i="13"/>
  <c r="R35" i="13"/>
  <c r="R43" i="13"/>
  <c r="R18" i="13"/>
  <c r="R47" i="13"/>
  <c r="R23" i="13"/>
  <c r="R27" i="13"/>
  <c r="R33" i="13"/>
  <c r="R8" i="13"/>
  <c r="R55" i="13"/>
  <c r="R39" i="13"/>
  <c r="R6" i="13"/>
  <c r="R50" i="13"/>
  <c r="R20" i="13"/>
  <c r="R51" i="13"/>
  <c r="R37" i="13"/>
  <c r="R48" i="13"/>
  <c r="R30" i="13"/>
  <c r="R9" i="13"/>
  <c r="R45" i="13"/>
  <c r="R11" i="13"/>
  <c r="R44" i="13"/>
  <c r="R19" i="13"/>
  <c r="R40" i="13"/>
  <c r="R24" i="13"/>
  <c r="R36" i="13"/>
  <c r="R34" i="13"/>
  <c r="R22" i="13"/>
  <c r="R54" i="13"/>
  <c r="R31" i="13"/>
  <c r="R10" i="13"/>
  <c r="R52" i="13"/>
  <c r="R28" i="13"/>
  <c r="P41" i="13"/>
  <c r="P22" i="13"/>
  <c r="P55" i="13"/>
  <c r="P28" i="13"/>
  <c r="P9" i="13"/>
  <c r="P33" i="13"/>
  <c r="P10" i="13"/>
  <c r="P31" i="13"/>
  <c r="P12" i="13"/>
  <c r="P47" i="13"/>
  <c r="P24" i="13"/>
  <c r="P8" i="13"/>
  <c r="P50" i="13"/>
  <c r="P27" i="13"/>
  <c r="P15" i="13"/>
  <c r="P39" i="13"/>
  <c r="P18" i="13"/>
  <c r="P48" i="13"/>
  <c r="P20" i="13"/>
  <c r="P13" i="13"/>
  <c r="P54" i="13"/>
  <c r="P29" i="13"/>
  <c r="P7" i="13"/>
  <c r="P53" i="13"/>
  <c r="P34" i="13"/>
  <c r="P14" i="13"/>
  <c r="P51" i="13"/>
  <c r="P6" i="13"/>
  <c r="P49" i="13"/>
  <c r="P16" i="13"/>
  <c r="P46" i="13"/>
  <c r="P37" i="13"/>
  <c r="P42" i="13"/>
  <c r="P40" i="13"/>
  <c r="P19" i="13"/>
  <c r="P56" i="13"/>
  <c r="P35" i="13"/>
  <c r="P21" i="13"/>
  <c r="P32" i="13"/>
  <c r="P30" i="13"/>
  <c r="P11" i="13"/>
  <c r="P44" i="13"/>
  <c r="P38" i="13"/>
  <c r="P5" i="13"/>
  <c r="P52" i="13"/>
  <c r="P26" i="13"/>
  <c r="P43" i="13"/>
  <c r="P25" i="13"/>
  <c r="P36" i="13"/>
  <c r="P23" i="13"/>
  <c r="P45" i="13"/>
  <c r="P17" i="13"/>
  <c r="Q8" i="13"/>
  <c r="Q14" i="13"/>
  <c r="Q37" i="13"/>
  <c r="CV12" i="7"/>
  <c r="W39" i="7"/>
  <c r="W55" i="7"/>
  <c r="W36" i="7"/>
  <c r="W17" i="7"/>
  <c r="W31" i="7"/>
  <c r="W56" i="7"/>
  <c r="W7" i="7"/>
  <c r="BS16" i="7"/>
  <c r="BS22" i="7"/>
  <c r="BS29" i="7"/>
  <c r="BS50" i="7"/>
  <c r="BS8" i="7"/>
  <c r="AU7" i="13"/>
  <c r="AY7" i="13" s="1"/>
  <c r="AU14" i="13"/>
  <c r="AY14" i="13" s="1"/>
  <c r="AU15" i="13"/>
  <c r="AY15" i="13" s="1"/>
  <c r="AU9" i="13"/>
  <c r="AY9" i="13" s="1"/>
  <c r="AU32" i="13"/>
  <c r="AU40" i="13"/>
  <c r="AY40" i="13" s="1"/>
  <c r="AU48" i="13"/>
  <c r="AU54" i="13"/>
  <c r="AU16" i="13"/>
  <c r="AY16" i="13" s="1"/>
  <c r="BN23" i="13"/>
  <c r="BN31" i="13"/>
  <c r="BN12" i="13"/>
  <c r="BN29" i="13"/>
  <c r="BN36" i="13"/>
  <c r="BN17" i="13"/>
  <c r="BN22" i="13"/>
  <c r="BN18" i="13"/>
  <c r="BN16" i="13"/>
  <c r="BN10" i="13"/>
  <c r="BN21" i="13"/>
  <c r="BN28" i="13"/>
  <c r="BN15" i="13"/>
  <c r="BN11" i="13"/>
  <c r="BN8" i="13"/>
  <c r="BN14" i="13"/>
  <c r="BN9" i="13"/>
  <c r="BN6" i="13"/>
  <c r="BN20" i="13"/>
  <c r="BN51" i="13"/>
  <c r="BN13" i="13"/>
  <c r="BN5" i="13"/>
  <c r="BN25" i="13"/>
  <c r="BN39" i="13"/>
  <c r="BN55" i="13"/>
  <c r="BN53" i="13"/>
  <c r="BN49" i="13"/>
  <c r="BN48" i="13"/>
  <c r="BN33" i="13"/>
  <c r="BN50" i="13"/>
  <c r="BN52" i="13"/>
  <c r="BN47" i="13"/>
  <c r="BN54" i="13"/>
  <c r="BN41" i="13"/>
  <c r="BN40" i="13"/>
  <c r="BN24" i="13"/>
  <c r="BN44" i="13"/>
  <c r="BN45" i="13"/>
  <c r="BN43" i="13"/>
  <c r="BN42" i="13"/>
  <c r="BN56" i="13"/>
  <c r="BN35" i="13"/>
  <c r="BN34" i="13"/>
  <c r="BN19" i="13"/>
  <c r="BN32" i="13"/>
  <c r="BN38" i="13"/>
  <c r="BN30" i="13"/>
  <c r="BN37" i="13"/>
  <c r="BN46" i="13"/>
  <c r="BN27" i="13"/>
  <c r="BN26" i="13"/>
  <c r="BN7" i="13"/>
  <c r="BA18" i="7"/>
  <c r="BA25" i="7"/>
  <c r="BA12" i="7"/>
  <c r="BA48" i="7"/>
  <c r="BA41" i="7"/>
  <c r="BA9" i="7"/>
  <c r="BA6" i="7"/>
  <c r="BA16" i="7"/>
  <c r="AO5" i="13"/>
  <c r="AO56" i="13"/>
  <c r="AO9" i="13"/>
  <c r="AQ21" i="13"/>
  <c r="AO20" i="13"/>
  <c r="AQ8" i="13"/>
  <c r="AS8" i="13" s="1"/>
  <c r="AO22" i="13"/>
  <c r="AQ45" i="13"/>
  <c r="AQ25" i="13"/>
  <c r="AQ22" i="13"/>
  <c r="AO44" i="13"/>
  <c r="AQ52" i="13"/>
  <c r="AQ6" i="13"/>
  <c r="CV37" i="7"/>
  <c r="BB32" i="13"/>
  <c r="AZ12" i="13"/>
  <c r="AZ31" i="13"/>
  <c r="BB46" i="13"/>
  <c r="BB6" i="13"/>
  <c r="AZ18" i="13"/>
  <c r="BB42" i="13"/>
  <c r="BB9" i="13"/>
  <c r="BB56" i="13"/>
  <c r="AZ26" i="13"/>
  <c r="AZ39" i="13"/>
  <c r="BB43" i="13"/>
  <c r="BB7" i="13"/>
  <c r="CU25" i="7"/>
  <c r="CS6" i="7"/>
  <c r="K6" i="7"/>
  <c r="K12" i="7"/>
  <c r="CS12" i="7"/>
  <c r="CS47" i="7"/>
  <c r="K47" i="7"/>
  <c r="CU18" i="7"/>
  <c r="K13" i="7"/>
  <c r="CS13" i="7"/>
  <c r="K21" i="7"/>
  <c r="CS21" i="7"/>
  <c r="K52" i="7"/>
  <c r="CS52" i="7"/>
  <c r="CU40" i="7"/>
  <c r="K35" i="7"/>
  <c r="CS35" i="7"/>
  <c r="CS24" i="7"/>
  <c r="K24" i="7"/>
  <c r="BR40" i="13"/>
  <c r="BT49" i="13"/>
  <c r="BT8" i="13"/>
  <c r="BR14" i="13"/>
  <c r="BR9" i="13"/>
  <c r="BR18" i="13"/>
  <c r="BT38" i="13"/>
  <c r="BR13" i="13"/>
  <c r="BV13" i="13" s="1"/>
  <c r="BR28" i="13"/>
  <c r="BT31" i="13"/>
  <c r="BR7" i="13"/>
  <c r="BT50" i="13"/>
  <c r="BT23" i="13"/>
  <c r="CE28" i="13"/>
  <c r="CE49" i="13"/>
  <c r="CE56" i="13"/>
  <c r="CG52" i="13"/>
  <c r="CG27" i="13"/>
  <c r="CE16" i="13"/>
  <c r="CG21" i="13"/>
  <c r="CE19" i="13"/>
  <c r="CG40" i="13"/>
  <c r="CE26" i="13"/>
  <c r="CG25" i="13"/>
  <c r="Q30" i="13"/>
  <c r="Q16" i="13"/>
  <c r="Q41" i="13"/>
  <c r="Q40" i="13"/>
  <c r="Q9" i="13"/>
  <c r="Q54" i="13"/>
  <c r="W46" i="7"/>
  <c r="W5" i="7"/>
  <c r="W40" i="7"/>
  <c r="CV20" i="7"/>
  <c r="BS6" i="7"/>
  <c r="BS45" i="7"/>
  <c r="BS15" i="7"/>
  <c r="BS43" i="7"/>
  <c r="BS5" i="7"/>
  <c r="BS54" i="13"/>
  <c r="BS39" i="13"/>
  <c r="BS28" i="13"/>
  <c r="BS25" i="13"/>
  <c r="BS14" i="13"/>
  <c r="BS21" i="13"/>
  <c r="BU56" i="13"/>
  <c r="BU46" i="13"/>
  <c r="BU31" i="13"/>
  <c r="BU20" i="13"/>
  <c r="BU24" i="13"/>
  <c r="BS55" i="13"/>
  <c r="BS42" i="13"/>
  <c r="BS53" i="13"/>
  <c r="BS35" i="13"/>
  <c r="BS27" i="13"/>
  <c r="BS24" i="13"/>
  <c r="BS16" i="13"/>
  <c r="BU7" i="13"/>
  <c r="BS10" i="13"/>
  <c r="BU44" i="13"/>
  <c r="BU30" i="13"/>
  <c r="BU26" i="13"/>
  <c r="BU17" i="13"/>
  <c r="BU18" i="13"/>
  <c r="BU22" i="13"/>
  <c r="BS49" i="13"/>
  <c r="BS34" i="13"/>
  <c r="BS36" i="13"/>
  <c r="BS23" i="13"/>
  <c r="BS12" i="13"/>
  <c r="BS13" i="13"/>
  <c r="BU52" i="13"/>
  <c r="BU49" i="13"/>
  <c r="BU41" i="13"/>
  <c r="BU38" i="13"/>
  <c r="BU29" i="13"/>
  <c r="BU13" i="13"/>
  <c r="BU15" i="13"/>
  <c r="BS47" i="13"/>
  <c r="BS44" i="13"/>
  <c r="BS41" i="13"/>
  <c r="BS33" i="13"/>
  <c r="BU54" i="13"/>
  <c r="BU55" i="13"/>
  <c r="BU40" i="13"/>
  <c r="BU28" i="13"/>
  <c r="BU27" i="13"/>
  <c r="BU25" i="13"/>
  <c r="BS19" i="13"/>
  <c r="BU10" i="13"/>
  <c r="BS20" i="13"/>
  <c r="BU23" i="13"/>
  <c r="BS50" i="13"/>
  <c r="BS45" i="13"/>
  <c r="BS40" i="13"/>
  <c r="BS32" i="13"/>
  <c r="BU11" i="13"/>
  <c r="BU48" i="13"/>
  <c r="BU47" i="13"/>
  <c r="BU35" i="13"/>
  <c r="BU36" i="13"/>
  <c r="BS5" i="13"/>
  <c r="BS56" i="13"/>
  <c r="BS43" i="13"/>
  <c r="BS31" i="13"/>
  <c r="BS22" i="13"/>
  <c r="BU43" i="13"/>
  <c r="BU34" i="13"/>
  <c r="BU16" i="13"/>
  <c r="BU14" i="13"/>
  <c r="BU12" i="13"/>
  <c r="BS46" i="13"/>
  <c r="BS48" i="13"/>
  <c r="BS37" i="13"/>
  <c r="BS38" i="13"/>
  <c r="BW38" i="13" s="1"/>
  <c r="BS30" i="13"/>
  <c r="BS6" i="13"/>
  <c r="BU50" i="13"/>
  <c r="BU42" i="13"/>
  <c r="BU33" i="13"/>
  <c r="BU37" i="13"/>
  <c r="BU19" i="13"/>
  <c r="BU9" i="13"/>
  <c r="BS17" i="13"/>
  <c r="BS51" i="13"/>
  <c r="BS52" i="13"/>
  <c r="BS29" i="13"/>
  <c r="BS26" i="13"/>
  <c r="BS15" i="13"/>
  <c r="BS18" i="13"/>
  <c r="BU53" i="13"/>
  <c r="BU51" i="13"/>
  <c r="BU45" i="13"/>
  <c r="BU39" i="13"/>
  <c r="BU32" i="13"/>
  <c r="BU21" i="13"/>
  <c r="BU6" i="13"/>
  <c r="BS9" i="13"/>
  <c r="BS8" i="13"/>
  <c r="BS11" i="13"/>
  <c r="BU5" i="13"/>
  <c r="BS7" i="13"/>
  <c r="BU8" i="13"/>
  <c r="AB31" i="13"/>
  <c r="AB15" i="13"/>
  <c r="AB10" i="13"/>
  <c r="AB42" i="13"/>
  <c r="AB34" i="13"/>
  <c r="AB48" i="13"/>
  <c r="AB20" i="13"/>
  <c r="AB55" i="13"/>
  <c r="AB36" i="13"/>
  <c r="AB5" i="13"/>
  <c r="AB24" i="13"/>
  <c r="AB39" i="13"/>
  <c r="AB22" i="13"/>
  <c r="AB45" i="13"/>
  <c r="AB19" i="13"/>
  <c r="AB8" i="13"/>
  <c r="AB18" i="13"/>
  <c r="AB16" i="13"/>
  <c r="AB32" i="13"/>
  <c r="AB7" i="13"/>
  <c r="AB53" i="13"/>
  <c r="AB41" i="13"/>
  <c r="AB11" i="13"/>
  <c r="AB50" i="13"/>
  <c r="AB49" i="13"/>
  <c r="AB21" i="13"/>
  <c r="AB29" i="13"/>
  <c r="AB47" i="13"/>
  <c r="AB26" i="13"/>
  <c r="AB46" i="13"/>
  <c r="AB40" i="13"/>
  <c r="AB23" i="13"/>
  <c r="AB52" i="13"/>
  <c r="AB37" i="13"/>
  <c r="AB13" i="13"/>
  <c r="AB35" i="13"/>
  <c r="AB12" i="13"/>
  <c r="AB33" i="13"/>
  <c r="AB51" i="13"/>
  <c r="AB27" i="13"/>
  <c r="AB56" i="13"/>
  <c r="AB25" i="13"/>
  <c r="AB54" i="13"/>
  <c r="AB30" i="13"/>
  <c r="AB6" i="13"/>
  <c r="AB38" i="13"/>
  <c r="AB17" i="13"/>
  <c r="AB44" i="13"/>
  <c r="AB28" i="13"/>
  <c r="AB43" i="13"/>
  <c r="AB14" i="13"/>
  <c r="AB9" i="13"/>
  <c r="AB59" i="7"/>
  <c r="AU30" i="13"/>
  <c r="AU31" i="13"/>
  <c r="AY31" i="13" s="1"/>
  <c r="AU45" i="13"/>
  <c r="AY45" i="13" s="1"/>
  <c r="AU47" i="13"/>
  <c r="AY47" i="13" s="1"/>
  <c r="AU44" i="13"/>
  <c r="AU17" i="13"/>
  <c r="CV26" i="7"/>
  <c r="BA32" i="7"/>
  <c r="BA52" i="7"/>
  <c r="BZ52" i="13"/>
  <c r="BZ29" i="13"/>
  <c r="BZ47" i="13"/>
  <c r="BZ50" i="13"/>
  <c r="BZ9" i="13"/>
  <c r="BZ45" i="13"/>
  <c r="BZ26" i="13"/>
  <c r="BZ39" i="13"/>
  <c r="BZ46" i="13"/>
  <c r="BZ7" i="13"/>
  <c r="BZ36" i="13"/>
  <c r="BZ35" i="13"/>
  <c r="BZ55" i="13"/>
  <c r="BZ33" i="13"/>
  <c r="BZ17" i="13"/>
  <c r="BZ32" i="13"/>
  <c r="BZ30" i="13"/>
  <c r="BZ40" i="13"/>
  <c r="BZ27" i="13"/>
  <c r="BZ53" i="13"/>
  <c r="BZ24" i="13"/>
  <c r="BZ21" i="13"/>
  <c r="BZ23" i="13"/>
  <c r="BZ51" i="13"/>
  <c r="BZ25" i="13"/>
  <c r="BZ8" i="13"/>
  <c r="BZ16" i="13"/>
  <c r="BZ41" i="13"/>
  <c r="BZ14" i="13"/>
  <c r="BZ19" i="13"/>
  <c r="BZ44" i="13"/>
  <c r="BZ15" i="13"/>
  <c r="BZ34" i="13"/>
  <c r="BZ28" i="13"/>
  <c r="BZ38" i="13"/>
  <c r="BZ10" i="13"/>
  <c r="BZ49" i="13"/>
  <c r="BZ13" i="13"/>
  <c r="BZ18" i="13"/>
  <c r="BZ20" i="13"/>
  <c r="BZ6" i="13"/>
  <c r="BZ31" i="13"/>
  <c r="BZ43" i="13"/>
  <c r="BZ12" i="13"/>
  <c r="BZ54" i="13"/>
  <c r="BZ22" i="13"/>
  <c r="BZ37" i="13"/>
  <c r="BZ56" i="13"/>
  <c r="BZ42" i="13"/>
  <c r="BZ11" i="13"/>
  <c r="BZ48" i="13"/>
  <c r="BZ5" i="13"/>
  <c r="AO12" i="13"/>
  <c r="AQ20" i="13"/>
  <c r="AO17" i="13"/>
  <c r="AQ30" i="13"/>
  <c r="AO16" i="13"/>
  <c r="AQ10" i="13"/>
  <c r="AO29" i="13"/>
  <c r="AO18" i="13"/>
  <c r="AQ40" i="13"/>
  <c r="AQ36" i="13"/>
  <c r="AO49" i="13"/>
  <c r="AQ54" i="13"/>
  <c r="AQ11" i="13"/>
  <c r="CV41" i="7"/>
  <c r="CV51" i="7"/>
  <c r="CP33" i="13"/>
  <c r="CP56" i="13"/>
  <c r="CP37" i="13"/>
  <c r="CP44" i="13"/>
  <c r="CP24" i="13"/>
  <c r="CP11" i="13"/>
  <c r="CP46" i="13"/>
  <c r="CP25" i="13"/>
  <c r="CP49" i="13"/>
  <c r="CP31" i="13"/>
  <c r="CP7" i="13"/>
  <c r="CP39" i="13"/>
  <c r="CP28" i="13"/>
  <c r="CP34" i="13"/>
  <c r="CP12" i="13"/>
  <c r="CP38" i="13"/>
  <c r="CP18" i="13"/>
  <c r="CP52" i="13"/>
  <c r="CP29" i="13"/>
  <c r="CP13" i="13"/>
  <c r="CP22" i="13"/>
  <c r="CP32" i="13"/>
  <c r="CP45" i="13"/>
  <c r="CP15" i="13"/>
  <c r="CP21" i="13"/>
  <c r="CP48" i="13"/>
  <c r="CP16" i="13"/>
  <c r="CP6" i="13"/>
  <c r="CP26" i="13"/>
  <c r="CP10" i="13"/>
  <c r="CP36" i="13"/>
  <c r="CP8" i="13"/>
  <c r="CP42" i="13"/>
  <c r="CP19" i="13"/>
  <c r="CP20" i="13"/>
  <c r="CP30" i="13"/>
  <c r="CP17" i="13"/>
  <c r="CP54" i="13"/>
  <c r="CP35" i="13"/>
  <c r="CP9" i="13"/>
  <c r="CP50" i="13"/>
  <c r="CP55" i="13"/>
  <c r="CP14" i="13"/>
  <c r="CP43" i="13"/>
  <c r="CP23" i="13"/>
  <c r="CP41" i="13"/>
  <c r="CP53" i="13"/>
  <c r="CP51" i="13"/>
  <c r="CP40" i="13"/>
  <c r="CP5" i="13"/>
  <c r="CP27" i="13"/>
  <c r="CP47" i="13"/>
  <c r="BB50" i="13"/>
  <c r="BB10" i="13"/>
  <c r="AZ37" i="13"/>
  <c r="BB48" i="13"/>
  <c r="AZ11" i="13"/>
  <c r="AZ21" i="13"/>
  <c r="BB52" i="13"/>
  <c r="BB20" i="13"/>
  <c r="AZ24" i="13"/>
  <c r="AZ7" i="13"/>
  <c r="AZ9" i="13"/>
  <c r="BB47" i="13"/>
  <c r="BB17" i="13"/>
  <c r="BH47" i="13"/>
  <c r="BH30" i="13"/>
  <c r="BH45" i="13"/>
  <c r="BH25" i="13"/>
  <c r="BH11" i="13"/>
  <c r="BH54" i="13"/>
  <c r="BH38" i="13"/>
  <c r="BH13" i="13"/>
  <c r="BH41" i="13"/>
  <c r="BH36" i="13"/>
  <c r="BH49" i="13"/>
  <c r="BH33" i="13"/>
  <c r="BH51" i="13"/>
  <c r="BH31" i="13"/>
  <c r="BH26" i="13"/>
  <c r="BH29" i="13"/>
  <c r="BH55" i="13"/>
  <c r="BH40" i="13"/>
  <c r="BH21" i="13"/>
  <c r="BH39" i="13"/>
  <c r="BH17" i="13"/>
  <c r="BH6" i="13"/>
  <c r="BH19" i="13"/>
  <c r="BH43" i="13"/>
  <c r="BH34" i="13"/>
  <c r="BH27" i="13"/>
  <c r="BH32" i="13"/>
  <c r="BH28" i="13"/>
  <c r="BH9" i="13"/>
  <c r="BH15" i="13"/>
  <c r="BH35" i="13"/>
  <c r="BH22" i="13"/>
  <c r="BH5" i="13"/>
  <c r="BH20" i="13"/>
  <c r="BH50" i="13"/>
  <c r="BH7" i="13"/>
  <c r="BH52" i="13"/>
  <c r="BH24" i="13"/>
  <c r="BH14" i="13"/>
  <c r="BH16" i="13"/>
  <c r="BH23" i="13"/>
  <c r="BH46" i="13"/>
  <c r="BH12" i="13"/>
  <c r="BH44" i="13"/>
  <c r="BH18" i="13"/>
  <c r="BH8" i="13"/>
  <c r="BH53" i="13"/>
  <c r="BH37" i="13"/>
  <c r="BH56" i="13"/>
  <c r="BH42" i="13"/>
  <c r="BH10" i="13"/>
  <c r="BH48" i="13"/>
  <c r="K28" i="7"/>
  <c r="CS28" i="7"/>
  <c r="CS37" i="7"/>
  <c r="K37" i="7"/>
  <c r="CU24" i="7"/>
  <c r="CU45" i="7"/>
  <c r="CS32" i="7"/>
  <c r="K32" i="7"/>
  <c r="CS50" i="7"/>
  <c r="K50" i="7"/>
  <c r="K45" i="7"/>
  <c r="CS45" i="7"/>
  <c r="CU28" i="7"/>
  <c r="CU6" i="7"/>
  <c r="CS38" i="7"/>
  <c r="K38" i="7"/>
  <c r="CV15" i="7"/>
  <c r="BR37" i="13"/>
  <c r="BT54" i="13"/>
  <c r="BT22" i="13"/>
  <c r="BR23" i="13"/>
  <c r="BR5" i="13"/>
  <c r="BR24" i="13"/>
  <c r="BT52" i="13"/>
  <c r="BT7" i="13"/>
  <c r="BR42" i="13"/>
  <c r="BT39" i="13"/>
  <c r="BT12" i="13"/>
  <c r="BR15" i="13"/>
  <c r="BT14" i="13"/>
  <c r="CE33" i="13"/>
  <c r="CE48" i="13"/>
  <c r="CE9" i="13"/>
  <c r="CE46" i="13"/>
  <c r="CE11" i="13"/>
  <c r="CE6" i="13"/>
  <c r="CE34" i="13"/>
  <c r="CG6" i="13"/>
  <c r="CE52" i="13"/>
  <c r="CG13" i="13"/>
  <c r="CG11" i="13"/>
  <c r="J59" i="7"/>
  <c r="F63" i="7" s="1" a="1"/>
  <c r="F63" i="7" s="1"/>
  <c r="AT10" i="13"/>
  <c r="AT50" i="13"/>
  <c r="AT16" i="13"/>
  <c r="AT5" i="13"/>
  <c r="AT25" i="13"/>
  <c r="AT14" i="13"/>
  <c r="AT21" i="13"/>
  <c r="AT51" i="13"/>
  <c r="AT13" i="13"/>
  <c r="AT27" i="13"/>
  <c r="AT18" i="13"/>
  <c r="AT19" i="13"/>
  <c r="AT43" i="13"/>
  <c r="AT52" i="13"/>
  <c r="AT55" i="13"/>
  <c r="AT20" i="13"/>
  <c r="AT12" i="13"/>
  <c r="AT54" i="13"/>
  <c r="AT17" i="13"/>
  <c r="AT40" i="13"/>
  <c r="AT37" i="13"/>
  <c r="AT48" i="13"/>
  <c r="AT6" i="13"/>
  <c r="AT47" i="13"/>
  <c r="AT38" i="13"/>
  <c r="AT31" i="13"/>
  <c r="AT30" i="13"/>
  <c r="AT56" i="13"/>
  <c r="AT53" i="13"/>
  <c r="AT44" i="13"/>
  <c r="AT32" i="13"/>
  <c r="AT22" i="13"/>
  <c r="AT26" i="13"/>
  <c r="AT45" i="13"/>
  <c r="AT42" i="13"/>
  <c r="AT46" i="13"/>
  <c r="AT39" i="13"/>
  <c r="AT23" i="13"/>
  <c r="AT15" i="13"/>
  <c r="AT36" i="13"/>
  <c r="AT11" i="13"/>
  <c r="AT41" i="13"/>
  <c r="AT49" i="13"/>
  <c r="AT33" i="13"/>
  <c r="AT28" i="13"/>
  <c r="AT29" i="13"/>
  <c r="AT9" i="13"/>
  <c r="AT35" i="13"/>
  <c r="AT34" i="13"/>
  <c r="AT24" i="13"/>
  <c r="AT7" i="13"/>
  <c r="AT8" i="13"/>
  <c r="W32" i="7"/>
  <c r="W14" i="7"/>
  <c r="BS32" i="7"/>
  <c r="BL56" i="13"/>
  <c r="BL37" i="13"/>
  <c r="BL16" i="13"/>
  <c r="BL47" i="13"/>
  <c r="BL17" i="13"/>
  <c r="BL32" i="13"/>
  <c r="BL49" i="13"/>
  <c r="BL30" i="13"/>
  <c r="BL10" i="13"/>
  <c r="BL35" i="13"/>
  <c r="BL18" i="13"/>
  <c r="BL15" i="13"/>
  <c r="BL52" i="13"/>
  <c r="BL39" i="13"/>
  <c r="BL23" i="13"/>
  <c r="BL8" i="13"/>
  <c r="BL27" i="13"/>
  <c r="BL41" i="13"/>
  <c r="BL9" i="13"/>
  <c r="BL46" i="13"/>
  <c r="BL50" i="13"/>
  <c r="BL42" i="13"/>
  <c r="BL31" i="13"/>
  <c r="BL22" i="13"/>
  <c r="BL51" i="13"/>
  <c r="BL20" i="13"/>
  <c r="BL33" i="13"/>
  <c r="BL7" i="13"/>
  <c r="BL44" i="13"/>
  <c r="BL40" i="13"/>
  <c r="BL54" i="13"/>
  <c r="BL24" i="13"/>
  <c r="BL12" i="13"/>
  <c r="BL36" i="13"/>
  <c r="BL19" i="13"/>
  <c r="BL25" i="13"/>
  <c r="BL43" i="13"/>
  <c r="BL5" i="13"/>
  <c r="BL53" i="13"/>
  <c r="BL28" i="13"/>
  <c r="BL48" i="13"/>
  <c r="BL13" i="13"/>
  <c r="BL14" i="13"/>
  <c r="BL38" i="13"/>
  <c r="BL21" i="13"/>
  <c r="BL34" i="13"/>
  <c r="BL11" i="13"/>
  <c r="BL55" i="13"/>
  <c r="BL29" i="13"/>
  <c r="BL6" i="13"/>
  <c r="BL26" i="13"/>
  <c r="BL45" i="13"/>
  <c r="AU37" i="13"/>
  <c r="AY37" i="13" s="1"/>
  <c r="AU38" i="13"/>
  <c r="AY38" i="13" s="1"/>
  <c r="AU21" i="13"/>
  <c r="AU56" i="13"/>
  <c r="AU23" i="13"/>
  <c r="AY23" i="13" s="1"/>
  <c r="AU22" i="13"/>
  <c r="AU55" i="13"/>
  <c r="AU36" i="13"/>
  <c r="CV50" i="7"/>
  <c r="AO13" i="13"/>
  <c r="AQ29" i="13"/>
  <c r="AO26" i="13"/>
  <c r="AQ34" i="13"/>
  <c r="AO28" i="13"/>
  <c r="AQ18" i="13"/>
  <c r="AO46" i="13"/>
  <c r="AO30" i="13"/>
  <c r="AQ46" i="13"/>
  <c r="AQ38" i="13"/>
  <c r="AQ7" i="13"/>
  <c r="AO14" i="13"/>
  <c r="AQ17" i="13"/>
  <c r="CV34" i="7"/>
  <c r="AZ15" i="13"/>
  <c r="AZ42" i="13"/>
  <c r="BB25" i="13"/>
  <c r="AZ33" i="13"/>
  <c r="AZ36" i="13"/>
  <c r="BB11" i="13"/>
  <c r="AZ27" i="13"/>
  <c r="BB26" i="13"/>
  <c r="AZ6" i="13"/>
  <c r="AZ23" i="13"/>
  <c r="BB5" i="13"/>
  <c r="CS51" i="7"/>
  <c r="K51" i="7"/>
  <c r="CS44" i="7"/>
  <c r="K44" i="7"/>
  <c r="CU49" i="7"/>
  <c r="CS30" i="7"/>
  <c r="K30" i="7"/>
  <c r="CS27" i="7"/>
  <c r="K27" i="7"/>
  <c r="K42" i="7"/>
  <c r="CS42" i="7"/>
  <c r="CS43" i="7"/>
  <c r="K43" i="7"/>
  <c r="CU43" i="7"/>
  <c r="CU33" i="7"/>
  <c r="CS55" i="7"/>
  <c r="K55" i="7"/>
  <c r="BR46" i="13"/>
  <c r="BR19" i="13"/>
  <c r="BT20" i="13"/>
  <c r="BR33" i="13"/>
  <c r="BT21" i="13"/>
  <c r="BR34" i="13"/>
  <c r="BR16" i="13"/>
  <c r="BT25" i="13"/>
  <c r="BR45" i="13"/>
  <c r="BT42" i="13"/>
  <c r="BT6" i="13"/>
  <c r="BR30" i="13"/>
  <c r="BR21" i="13"/>
  <c r="CV40" i="7"/>
  <c r="CE15" i="13"/>
  <c r="CE39" i="13"/>
  <c r="CI39" i="13" s="1"/>
  <c r="CE13" i="13"/>
  <c r="CE20" i="13"/>
  <c r="CV36" i="7"/>
  <c r="G59" i="7"/>
  <c r="CV17" i="7"/>
  <c r="W45" i="7"/>
  <c r="W24" i="7"/>
  <c r="W50" i="7"/>
  <c r="BS18" i="7"/>
  <c r="BS52" i="7"/>
  <c r="BS48" i="7"/>
  <c r="BS28" i="7"/>
  <c r="AU50" i="13"/>
  <c r="AY50" i="13" s="1"/>
  <c r="AU43" i="13"/>
  <c r="AU26" i="13"/>
  <c r="AY26" i="13" s="1"/>
  <c r="AU24" i="13"/>
  <c r="AY24" i="13" s="1"/>
  <c r="AU12" i="13"/>
  <c r="AY12" i="13" s="1"/>
  <c r="AU42" i="13"/>
  <c r="AY42" i="13" s="1"/>
  <c r="CR33" i="13"/>
  <c r="CR10" i="13"/>
  <c r="CR51" i="13"/>
  <c r="CR23" i="13"/>
  <c r="CR46" i="13"/>
  <c r="CR35" i="13"/>
  <c r="CR25" i="13"/>
  <c r="CR45" i="13"/>
  <c r="CR5" i="13"/>
  <c r="CR14" i="13"/>
  <c r="CR42" i="13"/>
  <c r="CR27" i="13"/>
  <c r="CR17" i="13"/>
  <c r="CR31" i="13"/>
  <c r="CR53" i="13"/>
  <c r="CR11" i="13"/>
  <c r="CR36" i="13"/>
  <c r="CR21" i="13"/>
  <c r="CR52" i="13"/>
  <c r="CR6" i="13"/>
  <c r="CR49" i="13"/>
  <c r="CR15" i="13"/>
  <c r="CR43" i="13"/>
  <c r="CR28" i="13"/>
  <c r="CR9" i="13"/>
  <c r="CR47" i="13"/>
  <c r="CR40" i="13"/>
  <c r="CR56" i="13"/>
  <c r="CR24" i="13"/>
  <c r="CR37" i="13"/>
  <c r="CR22" i="13"/>
  <c r="CR12" i="13"/>
  <c r="CR18" i="13"/>
  <c r="CR34" i="13"/>
  <c r="CR32" i="13"/>
  <c r="CR48" i="13"/>
  <c r="CR29" i="13"/>
  <c r="CR19" i="13"/>
  <c r="CR38" i="13"/>
  <c r="CR50" i="13"/>
  <c r="CR26" i="13"/>
  <c r="CR7" i="13"/>
  <c r="CR39" i="13"/>
  <c r="CR16" i="13"/>
  <c r="CR8" i="13"/>
  <c r="CR55" i="13"/>
  <c r="CR20" i="13"/>
  <c r="CR41" i="13"/>
  <c r="CR13" i="13"/>
  <c r="CR54" i="13"/>
  <c r="CR30" i="13"/>
  <c r="CR44" i="13"/>
  <c r="BA37" i="7"/>
  <c r="BA47" i="7"/>
  <c r="BA20" i="7"/>
  <c r="BA13" i="7"/>
  <c r="AO24" i="13"/>
  <c r="AQ33" i="13"/>
  <c r="AO35" i="13"/>
  <c r="AQ39" i="13"/>
  <c r="AO43" i="13"/>
  <c r="AQ23" i="13"/>
  <c r="AO52" i="13"/>
  <c r="AO36" i="13"/>
  <c r="AQ49" i="13"/>
  <c r="AQ50" i="13"/>
  <c r="AQ13" i="13"/>
  <c r="AO27" i="13"/>
  <c r="AQ28" i="13"/>
  <c r="CV56" i="7"/>
  <c r="BF33" i="13"/>
  <c r="BF12" i="13"/>
  <c r="BF18" i="13"/>
  <c r="BF9" i="13"/>
  <c r="BF52" i="13"/>
  <c r="BF35" i="13"/>
  <c r="BF24" i="13"/>
  <c r="BF16" i="13"/>
  <c r="BF23" i="13"/>
  <c r="BF8" i="13"/>
  <c r="BF54" i="13"/>
  <c r="BF42" i="13"/>
  <c r="BF27" i="13"/>
  <c r="BF11" i="13"/>
  <c r="BF19" i="13"/>
  <c r="BF15" i="13"/>
  <c r="BF56" i="13"/>
  <c r="BF45" i="13"/>
  <c r="BF44" i="13"/>
  <c r="BF17" i="13"/>
  <c r="BF7" i="13"/>
  <c r="BF53" i="13"/>
  <c r="BF46" i="13"/>
  <c r="BF36" i="13"/>
  <c r="BF28" i="13"/>
  <c r="BF13" i="13"/>
  <c r="BF55" i="13"/>
  <c r="BF47" i="13"/>
  <c r="BF43" i="13"/>
  <c r="BF29" i="13"/>
  <c r="BF20" i="13"/>
  <c r="BF51" i="13"/>
  <c r="BF50" i="13"/>
  <c r="BF37" i="13"/>
  <c r="BF30" i="13"/>
  <c r="BF21" i="13"/>
  <c r="BF6" i="13"/>
  <c r="BF40" i="13"/>
  <c r="BF48" i="13"/>
  <c r="BF38" i="13"/>
  <c r="BF31" i="13"/>
  <c r="BF22" i="13"/>
  <c r="BF10" i="13"/>
  <c r="BF49" i="13"/>
  <c r="BF34" i="13"/>
  <c r="BF39" i="13"/>
  <c r="BF32" i="13"/>
  <c r="BF25" i="13"/>
  <c r="BF14" i="13"/>
  <c r="BF5" i="13"/>
  <c r="BF41" i="13"/>
  <c r="BF26" i="13"/>
  <c r="AZ8" i="13"/>
  <c r="BD8" i="13" s="1"/>
  <c r="AZ17" i="13"/>
  <c r="BB23" i="13"/>
  <c r="AZ48" i="13"/>
  <c r="AZ14" i="13"/>
  <c r="BB35" i="13"/>
  <c r="AZ38" i="13"/>
  <c r="AZ34" i="13"/>
  <c r="BB15" i="13"/>
  <c r="AZ35" i="13"/>
  <c r="BB30" i="13"/>
  <c r="CV48" i="7"/>
  <c r="CS49" i="7"/>
  <c r="K49" i="7"/>
  <c r="K25" i="7"/>
  <c r="CS25" i="7"/>
  <c r="K31" i="7"/>
  <c r="CS31" i="7"/>
  <c r="K46" i="7"/>
  <c r="CS46" i="7"/>
  <c r="CS23" i="7"/>
  <c r="K23" i="7"/>
  <c r="K39" i="7"/>
  <c r="CS39" i="7"/>
  <c r="K54" i="7"/>
  <c r="CS54" i="7"/>
  <c r="CS36" i="7"/>
  <c r="K36" i="7"/>
  <c r="CU20" i="7"/>
  <c r="CU34" i="7"/>
  <c r="BT17" i="13"/>
  <c r="BR17" i="13"/>
  <c r="BR27" i="13"/>
  <c r="BT27" i="13"/>
  <c r="BR39" i="13"/>
  <c r="BT15" i="13"/>
  <c r="BR44" i="13"/>
  <c r="BR26" i="13"/>
  <c r="BT19" i="13"/>
  <c r="BR48" i="13"/>
  <c r="BT53" i="13"/>
  <c r="CE14" i="13"/>
  <c r="CE44" i="13"/>
  <c r="CE50" i="13"/>
  <c r="CE8" i="13"/>
  <c r="CG29" i="13"/>
  <c r="CG10" i="13"/>
  <c r="CG26" i="13"/>
  <c r="CE5" i="13"/>
  <c r="CE21" i="13"/>
  <c r="CV5" i="7"/>
  <c r="F21" i="13"/>
  <c r="J3" i="13"/>
  <c r="K40" i="13" s="1"/>
  <c r="E122" i="21"/>
  <c r="E127" i="21"/>
  <c r="E259" i="21"/>
  <c r="E253" i="21"/>
  <c r="E263" i="21"/>
  <c r="E133" i="21"/>
  <c r="E123" i="21"/>
  <c r="E260" i="21"/>
  <c r="E264" i="21"/>
  <c r="E130" i="21"/>
  <c r="B364" i="21"/>
  <c r="C364" i="21" s="1"/>
  <c r="D364" i="21" s="1"/>
  <c r="E132" i="21"/>
  <c r="F98" i="21"/>
  <c r="F96" i="21"/>
  <c r="F91" i="21"/>
  <c r="F92" i="21"/>
  <c r="F97" i="21"/>
  <c r="F86" i="21"/>
  <c r="F93" i="21"/>
  <c r="F87" i="21"/>
  <c r="F88" i="21"/>
  <c r="F84" i="21"/>
  <c r="F89" i="21"/>
  <c r="F95" i="21"/>
  <c r="F90" i="21"/>
  <c r="F85" i="21"/>
  <c r="F94" i="21"/>
  <c r="E257" i="21"/>
  <c r="E266" i="21"/>
  <c r="D135" i="21"/>
  <c r="B366" i="21" s="1"/>
  <c r="B281" i="21"/>
  <c r="E128" i="21"/>
  <c r="E134" i="21"/>
  <c r="D271" i="21"/>
  <c r="C281" i="21" s="1"/>
  <c r="F230" i="21"/>
  <c r="F233" i="21"/>
  <c r="F225" i="21"/>
  <c r="F234" i="21"/>
  <c r="F229" i="21"/>
  <c r="F227" i="21"/>
  <c r="F223" i="21"/>
  <c r="F221" i="21"/>
  <c r="F232" i="21"/>
  <c r="F224" i="21"/>
  <c r="F231" i="21"/>
  <c r="F222" i="21"/>
  <c r="F228" i="21"/>
  <c r="F226" i="21"/>
  <c r="F220" i="21"/>
  <c r="E265" i="21"/>
  <c r="E261" i="21"/>
  <c r="E235" i="21"/>
  <c r="E256" i="21"/>
  <c r="F250" i="21"/>
  <c r="F248" i="21"/>
  <c r="F251" i="21"/>
  <c r="F240" i="21"/>
  <c r="F245" i="21"/>
  <c r="F243" i="21"/>
  <c r="F249" i="21"/>
  <c r="F247" i="21"/>
  <c r="F246" i="21"/>
  <c r="F238" i="21"/>
  <c r="F241" i="21"/>
  <c r="F244" i="21"/>
  <c r="F239" i="21"/>
  <c r="F252" i="21"/>
  <c r="F242" i="21"/>
  <c r="I11" i="13"/>
  <c r="A155" i="21"/>
  <c r="A19" i="21"/>
  <c r="E12" i="7"/>
  <c r="E258" i="21"/>
  <c r="E262" i="21"/>
  <c r="E117" i="21"/>
  <c r="A369" i="21" a="1"/>
  <c r="A369" i="21" s="1"/>
  <c r="G255" i="21" a="1"/>
  <c r="G255" i="21" s="1"/>
  <c r="A284" i="21" a="1"/>
  <c r="A284" i="21" s="1"/>
  <c r="G237" i="21" a="1"/>
  <c r="G237" i="21" s="1"/>
  <c r="G219" i="21" a="1"/>
  <c r="G219" i="21" s="1"/>
  <c r="G119" i="21" a="1"/>
  <c r="G119" i="21" s="1"/>
  <c r="G101" i="21" a="1"/>
  <c r="G101" i="21" s="1"/>
  <c r="G83" i="21" a="1"/>
  <c r="G83" i="21" s="1"/>
  <c r="M138" i="11" a="1"/>
  <c r="M138" i="11" s="1"/>
  <c r="M35" i="11" a="1"/>
  <c r="M35" i="11" s="1"/>
  <c r="ZP6" i="22" s="1"/>
  <c r="E131" i="21"/>
  <c r="E129" i="21"/>
  <c r="E270" i="21"/>
  <c r="E267" i="21"/>
  <c r="E120" i="21"/>
  <c r="E99" i="21"/>
  <c r="E125" i="21"/>
  <c r="F116" i="21"/>
  <c r="F108" i="21"/>
  <c r="F111" i="21"/>
  <c r="F114" i="21"/>
  <c r="F106" i="21"/>
  <c r="F113" i="21"/>
  <c r="F112" i="21"/>
  <c r="F104" i="21"/>
  <c r="F103" i="21"/>
  <c r="F110" i="21"/>
  <c r="F105" i="21"/>
  <c r="F102" i="21"/>
  <c r="F109" i="21"/>
  <c r="F115" i="21"/>
  <c r="F107" i="21"/>
  <c r="E268" i="21"/>
  <c r="E269" i="21"/>
  <c r="EM2" i="25" l="1"/>
  <c r="EF2" i="25"/>
  <c r="EG2" i="25"/>
  <c r="ED2" i="25"/>
  <c r="EE2" i="25"/>
  <c r="AY55" i="13"/>
  <c r="AY44" i="13"/>
  <c r="AY30" i="13"/>
  <c r="AY52" i="13"/>
  <c r="AY22" i="13"/>
  <c r="AG49" i="13"/>
  <c r="CW39" i="7"/>
  <c r="AG44" i="13"/>
  <c r="AY28" i="13"/>
  <c r="CW10" i="7"/>
  <c r="AM14" i="13"/>
  <c r="AY53" i="13"/>
  <c r="AG14" i="13"/>
  <c r="AY48" i="13"/>
  <c r="CW13" i="7"/>
  <c r="BQ29" i="13"/>
  <c r="AY54" i="13"/>
  <c r="AG30" i="13"/>
  <c r="AY56" i="13"/>
  <c r="AS35" i="13"/>
  <c r="AY36" i="13"/>
  <c r="BD21" i="13"/>
  <c r="AY17" i="13"/>
  <c r="BV37" i="13"/>
  <c r="U45" i="13"/>
  <c r="CU8" i="13"/>
  <c r="AG50" i="13"/>
  <c r="AG29" i="13"/>
  <c r="AY43" i="13"/>
  <c r="AY34" i="13"/>
  <c r="CU39" i="13"/>
  <c r="AY32" i="13"/>
  <c r="Z55" i="13"/>
  <c r="AM41" i="13"/>
  <c r="AY49" i="13"/>
  <c r="AM8" i="13"/>
  <c r="CC45" i="13"/>
  <c r="CU46" i="13"/>
  <c r="BQ42" i="13"/>
  <c r="U29" i="13"/>
  <c r="AG42" i="13"/>
  <c r="AY21" i="13"/>
  <c r="AY39" i="13"/>
  <c r="U49" i="13"/>
  <c r="CW42" i="7"/>
  <c r="CW44" i="7"/>
  <c r="CW47" i="7"/>
  <c r="BQ51" i="13"/>
  <c r="AG48" i="13"/>
  <c r="CC53" i="13"/>
  <c r="Z20" i="13"/>
  <c r="CC11" i="13"/>
  <c r="AM5" i="13"/>
  <c r="CU13" i="13"/>
  <c r="BK14" i="13"/>
  <c r="AG45" i="13"/>
  <c r="BK56" i="13"/>
  <c r="BK42" i="13"/>
  <c r="AM6" i="13"/>
  <c r="BK51" i="13"/>
  <c r="CC10" i="13"/>
  <c r="AG21" i="13"/>
  <c r="AG17" i="13"/>
  <c r="AG43" i="13"/>
  <c r="BK28" i="13"/>
  <c r="Z51" i="13"/>
  <c r="CC42" i="13"/>
  <c r="CC29" i="13"/>
  <c r="BQ19" i="13"/>
  <c r="AG22" i="13"/>
  <c r="AG10" i="13"/>
  <c r="BM59" i="7"/>
  <c r="AG33" i="13"/>
  <c r="AG54" i="13"/>
  <c r="AG12" i="13"/>
  <c r="CW7" i="7"/>
  <c r="AM18" i="13"/>
  <c r="AG8" i="13"/>
  <c r="AG35" i="13"/>
  <c r="U53" i="13"/>
  <c r="AG16" i="13"/>
  <c r="AG28" i="13"/>
  <c r="AG51" i="13"/>
  <c r="AU59" i="7"/>
  <c r="AI59" i="7"/>
  <c r="AO59" i="7"/>
  <c r="BV44" i="13"/>
  <c r="CW37" i="7"/>
  <c r="CW22" i="7"/>
  <c r="Z11" i="13"/>
  <c r="CU11" i="13"/>
  <c r="BQ25" i="13"/>
  <c r="Z40" i="13"/>
  <c r="AS24" i="13"/>
  <c r="BK19" i="13"/>
  <c r="AG55" i="13"/>
  <c r="AG27" i="13"/>
  <c r="AG37" i="13"/>
  <c r="BY59" i="7"/>
  <c r="AS27" i="13"/>
  <c r="AF48" i="13"/>
  <c r="BQ48" i="13"/>
  <c r="AG39" i="13"/>
  <c r="CU17" i="13"/>
  <c r="U40" i="13"/>
  <c r="U52" i="13"/>
  <c r="CC28" i="13"/>
  <c r="CC30" i="13"/>
  <c r="AS14" i="13"/>
  <c r="BK54" i="13"/>
  <c r="Z12" i="13"/>
  <c r="BQ53" i="13"/>
  <c r="CC36" i="13"/>
  <c r="CU50" i="13"/>
  <c r="AM20" i="13"/>
  <c r="AG46" i="13"/>
  <c r="AG38" i="13"/>
  <c r="CU21" i="13"/>
  <c r="CU48" i="13"/>
  <c r="AG41" i="13"/>
  <c r="CU44" i="13"/>
  <c r="AM21" i="13"/>
  <c r="BQ20" i="13"/>
  <c r="AG9" i="13"/>
  <c r="CU33" i="13"/>
  <c r="BQ22" i="13"/>
  <c r="AG36" i="13"/>
  <c r="AG25" i="13"/>
  <c r="F70" i="7" a="1"/>
  <c r="F70" i="7" s="1"/>
  <c r="I33" i="8" s="1"/>
  <c r="F67" i="7" a="1"/>
  <c r="F67" i="7" s="1"/>
  <c r="F33" i="8" s="1"/>
  <c r="F73" i="7" a="1"/>
  <c r="F73" i="7" s="1"/>
  <c r="L33" i="8" s="1"/>
  <c r="F77" i="7" a="1"/>
  <c r="F77" i="7" s="1"/>
  <c r="P33" i="8" s="1"/>
  <c r="F71" i="7" a="1"/>
  <c r="F71" i="7" s="1"/>
  <c r="J33" i="8" s="1"/>
  <c r="F75" i="7" a="1"/>
  <c r="F75" i="7" s="1"/>
  <c r="N33" i="8" s="1"/>
  <c r="AG26" i="13"/>
  <c r="F68" i="7" a="1"/>
  <c r="F68" i="7" s="1"/>
  <c r="G33" i="8" s="1"/>
  <c r="F66" i="7" a="1"/>
  <c r="F66" i="7" s="1"/>
  <c r="E33" i="8" s="1"/>
  <c r="F65" i="7" a="1"/>
  <c r="F65" i="7" s="1"/>
  <c r="D33" i="8" s="1"/>
  <c r="F69" i="7" a="1"/>
  <c r="F69" i="7" s="1"/>
  <c r="H33" i="8" s="1"/>
  <c r="F64" i="7" a="1"/>
  <c r="F64" i="7" s="1"/>
  <c r="C33" i="8" s="1"/>
  <c r="F76" i="7" a="1"/>
  <c r="F76" i="7" s="1"/>
  <c r="O33" i="8" s="1"/>
  <c r="F72" i="7" a="1"/>
  <c r="F72" i="7" s="1"/>
  <c r="K33" i="8" s="1"/>
  <c r="BV18" i="13"/>
  <c r="AG11" i="13"/>
  <c r="AG19" i="13"/>
  <c r="U38" i="13"/>
  <c r="CU28" i="13"/>
  <c r="CU12" i="13"/>
  <c r="AG40" i="13"/>
  <c r="AG20" i="13"/>
  <c r="CW52" i="7"/>
  <c r="AM25" i="13"/>
  <c r="Q33" i="8"/>
  <c r="AR37" i="13"/>
  <c r="AX7" i="13"/>
  <c r="CW14" i="7"/>
  <c r="CN52" i="13"/>
  <c r="BG59" i="7"/>
  <c r="CC40" i="13"/>
  <c r="BK34" i="13"/>
  <c r="AF53" i="13"/>
  <c r="Z9" i="13"/>
  <c r="AM28" i="13"/>
  <c r="AM51" i="13"/>
  <c r="AG15" i="13"/>
  <c r="BQ14" i="13"/>
  <c r="CW38" i="7"/>
  <c r="AF54" i="13"/>
  <c r="Z39" i="13"/>
  <c r="AG7" i="13"/>
  <c r="AG5" i="13"/>
  <c r="Z10" i="13"/>
  <c r="AR41" i="13"/>
  <c r="BQ37" i="13"/>
  <c r="AS44" i="13"/>
  <c r="U35" i="13"/>
  <c r="CI14" i="13"/>
  <c r="U41" i="13"/>
  <c r="AR12" i="13"/>
  <c r="AR34" i="13"/>
  <c r="BQ36" i="13"/>
  <c r="BQ38" i="13"/>
  <c r="BV28" i="13"/>
  <c r="AG24" i="13"/>
  <c r="CI15" i="13"/>
  <c r="AR48" i="13"/>
  <c r="CC48" i="13"/>
  <c r="CC38" i="13"/>
  <c r="AM35" i="13"/>
  <c r="CU32" i="13"/>
  <c r="CU7" i="13"/>
  <c r="BD33" i="13"/>
  <c r="AR21" i="13"/>
  <c r="AR42" i="13"/>
  <c r="AG32" i="13"/>
  <c r="BV21" i="13"/>
  <c r="U20" i="13"/>
  <c r="AX56" i="13"/>
  <c r="U51" i="13"/>
  <c r="Q59" i="7"/>
  <c r="AG31" i="13"/>
  <c r="CC6" i="13"/>
  <c r="AM31" i="13"/>
  <c r="CW23" i="7"/>
  <c r="AF37" i="13"/>
  <c r="AF21" i="13"/>
  <c r="CI20" i="13"/>
  <c r="CU31" i="13"/>
  <c r="U5" i="13"/>
  <c r="CC15" i="13"/>
  <c r="BK5" i="13"/>
  <c r="CU37" i="13"/>
  <c r="BQ43" i="13"/>
  <c r="CC18" i="13"/>
  <c r="BK38" i="13"/>
  <c r="CC26" i="13"/>
  <c r="BK12" i="13"/>
  <c r="Z46" i="13"/>
  <c r="CC33" i="13"/>
  <c r="Z44" i="13"/>
  <c r="CC20" i="13"/>
  <c r="BK21" i="13"/>
  <c r="BK29" i="13"/>
  <c r="Z27" i="13"/>
  <c r="CU36" i="13"/>
  <c r="CU25" i="13"/>
  <c r="CU41" i="13"/>
  <c r="CU24" i="13"/>
  <c r="Z24" i="13"/>
  <c r="AM17" i="13"/>
  <c r="AM27" i="13"/>
  <c r="Z38" i="13"/>
  <c r="BQ24" i="13"/>
  <c r="AR47" i="13"/>
  <c r="AR25" i="13"/>
  <c r="AR11" i="13"/>
  <c r="BQ30" i="13"/>
  <c r="AM40" i="13"/>
  <c r="CU30" i="13"/>
  <c r="AM23" i="13"/>
  <c r="BQ13" i="13"/>
  <c r="BQ7" i="13"/>
  <c r="BQ55" i="13"/>
  <c r="BK22" i="13"/>
  <c r="AM44" i="13"/>
  <c r="AM10" i="13"/>
  <c r="AM49" i="13"/>
  <c r="CU40" i="13"/>
  <c r="CU55" i="13"/>
  <c r="CC47" i="13"/>
  <c r="Z53" i="13"/>
  <c r="Z50" i="13"/>
  <c r="CC55" i="13"/>
  <c r="CC43" i="13"/>
  <c r="CU56" i="13"/>
  <c r="Z32" i="13"/>
  <c r="CK59" i="7"/>
  <c r="U55" i="13"/>
  <c r="CU47" i="13"/>
  <c r="CU45" i="13"/>
  <c r="AM43" i="13"/>
  <c r="BQ17" i="13"/>
  <c r="BK43" i="13"/>
  <c r="CC46" i="13"/>
  <c r="CU9" i="13"/>
  <c r="CI33" i="13"/>
  <c r="CW32" i="7"/>
  <c r="U54" i="13"/>
  <c r="CW53" i="7"/>
  <c r="CQ59" i="7"/>
  <c r="CC13" i="13"/>
  <c r="AR18" i="13"/>
  <c r="AR7" i="13"/>
  <c r="CU19" i="13"/>
  <c r="CW54" i="7"/>
  <c r="U43" i="13"/>
  <c r="Z22" i="13"/>
  <c r="CU18" i="13"/>
  <c r="AX10" i="13"/>
  <c r="CC35" i="13"/>
  <c r="BQ6" i="13"/>
  <c r="CW51" i="7"/>
  <c r="BD29" i="13"/>
  <c r="Z52" i="13"/>
  <c r="BK8" i="13"/>
  <c r="CC32" i="13"/>
  <c r="CW27" i="7"/>
  <c r="CE59" i="7"/>
  <c r="CC12" i="13"/>
  <c r="CU5" i="13"/>
  <c r="BK45" i="13"/>
  <c r="Z36" i="13"/>
  <c r="AM13" i="13"/>
  <c r="CU38" i="13"/>
  <c r="BP49" i="13"/>
  <c r="BQ10" i="13"/>
  <c r="CC27" i="13"/>
  <c r="Z29" i="13"/>
  <c r="AM32" i="13"/>
  <c r="CW15" i="7"/>
  <c r="U19" i="13"/>
  <c r="CW50" i="7"/>
  <c r="Z47" i="13"/>
  <c r="AM38" i="13"/>
  <c r="BQ23" i="13"/>
  <c r="BK31" i="13"/>
  <c r="BK36" i="13"/>
  <c r="BK27" i="13"/>
  <c r="BQ49" i="13"/>
  <c r="CC7" i="13"/>
  <c r="CC31" i="13"/>
  <c r="BK17" i="13"/>
  <c r="BK44" i="13"/>
  <c r="AM33" i="13"/>
  <c r="BK55" i="13"/>
  <c r="BQ44" i="13"/>
  <c r="Z7" i="13"/>
  <c r="U7" i="13"/>
  <c r="Z18" i="13"/>
  <c r="CW30" i="7"/>
  <c r="CW8" i="7"/>
  <c r="BK11" i="13"/>
  <c r="Z48" i="13"/>
  <c r="CW46" i="7"/>
  <c r="CW41" i="7"/>
  <c r="U16" i="13"/>
  <c r="CW36" i="7"/>
  <c r="U8" i="13"/>
  <c r="U27" i="13"/>
  <c r="CI34" i="13"/>
  <c r="CW12" i="7"/>
  <c r="BD12" i="13"/>
  <c r="CC54" i="13"/>
  <c r="Z28" i="13"/>
  <c r="BQ54" i="13"/>
  <c r="BQ56" i="13"/>
  <c r="CU29" i="13"/>
  <c r="Z33" i="13"/>
  <c r="CC25" i="13"/>
  <c r="CC19" i="13"/>
  <c r="BK24" i="13"/>
  <c r="BK47" i="13"/>
  <c r="CC49" i="13"/>
  <c r="BQ50" i="13"/>
  <c r="BQ33" i="13"/>
  <c r="AM34" i="13"/>
  <c r="AM46" i="13"/>
  <c r="AM52" i="13"/>
  <c r="CU35" i="13"/>
  <c r="AS26" i="13"/>
  <c r="CI49" i="13"/>
  <c r="AM19" i="13"/>
  <c r="CU14" i="13"/>
  <c r="AM7" i="13"/>
  <c r="CU22" i="13"/>
  <c r="Z21" i="13"/>
  <c r="AM16" i="13"/>
  <c r="AM24" i="13"/>
  <c r="CU27" i="13"/>
  <c r="Z19" i="13"/>
  <c r="CI48" i="13"/>
  <c r="U9" i="13"/>
  <c r="AS15" i="13"/>
  <c r="Z43" i="13"/>
  <c r="BK9" i="13"/>
  <c r="CU43" i="13"/>
  <c r="BQ41" i="13"/>
  <c r="BQ47" i="13"/>
  <c r="CU15" i="13"/>
  <c r="BD36" i="13"/>
  <c r="CI56" i="13"/>
  <c r="BK53" i="13"/>
  <c r="CC5" i="13"/>
  <c r="Z23" i="13"/>
  <c r="BJ41" i="13"/>
  <c r="BJ55" i="13"/>
  <c r="BP6" i="13"/>
  <c r="BP41" i="13"/>
  <c r="BP35" i="13"/>
  <c r="CN29" i="13"/>
  <c r="CN22" i="13"/>
  <c r="BD9" i="13"/>
  <c r="BV9" i="13"/>
  <c r="BP53" i="13"/>
  <c r="BP31" i="13"/>
  <c r="CN55" i="13"/>
  <c r="CO50" i="13"/>
  <c r="BQ8" i="13"/>
  <c r="AX34" i="13"/>
  <c r="AX26" i="13"/>
  <c r="AF25" i="13"/>
  <c r="CN20" i="13"/>
  <c r="CN31" i="13"/>
  <c r="CI18" i="13"/>
  <c r="BD42" i="13"/>
  <c r="AX36" i="13"/>
  <c r="AF49" i="13"/>
  <c r="CW16" i="7"/>
  <c r="AM37" i="13"/>
  <c r="AF50" i="13"/>
  <c r="CO54" i="13"/>
  <c r="AF17" i="13"/>
  <c r="BD31" i="13"/>
  <c r="CO56" i="13"/>
  <c r="CN23" i="13"/>
  <c r="AS37" i="13"/>
  <c r="CU23" i="13"/>
  <c r="AM26" i="13"/>
  <c r="AX39" i="13"/>
  <c r="BV24" i="13"/>
  <c r="BD16" i="13"/>
  <c r="CC39" i="13"/>
  <c r="AM9" i="13"/>
  <c r="AX33" i="13"/>
  <c r="CO53" i="13"/>
  <c r="CO26" i="13"/>
  <c r="CN10" i="13"/>
  <c r="U28" i="13"/>
  <c r="AX49" i="13"/>
  <c r="AF7" i="13"/>
  <c r="CN41" i="13"/>
  <c r="CO31" i="13"/>
  <c r="BQ31" i="13"/>
  <c r="AM53" i="13"/>
  <c r="CC37" i="13"/>
  <c r="CU52" i="13"/>
  <c r="AR43" i="13"/>
  <c r="AR46" i="13"/>
  <c r="BP12" i="13"/>
  <c r="CU42" i="13"/>
  <c r="Z42" i="13"/>
  <c r="CC21" i="13"/>
  <c r="CU10" i="13"/>
  <c r="AM11" i="13"/>
  <c r="CN48" i="13"/>
  <c r="CN38" i="13"/>
  <c r="CI38" i="13"/>
  <c r="U56" i="13"/>
  <c r="U46" i="13"/>
  <c r="CC23" i="13"/>
  <c r="BK30" i="13"/>
  <c r="CC52" i="13"/>
  <c r="U22" i="13"/>
  <c r="CO44" i="13"/>
  <c r="CN24" i="13"/>
  <c r="CC16" i="13"/>
  <c r="CN11" i="13"/>
  <c r="CN30" i="13"/>
  <c r="CO15" i="13"/>
  <c r="BJ18" i="13"/>
  <c r="BK25" i="13"/>
  <c r="CC44" i="13"/>
  <c r="BQ46" i="13"/>
  <c r="BQ26" i="13"/>
  <c r="CI19" i="13"/>
  <c r="CO8" i="13"/>
  <c r="CO12" i="13"/>
  <c r="BV34" i="13"/>
  <c r="AX35" i="13"/>
  <c r="AX9" i="13"/>
  <c r="AX15" i="13"/>
  <c r="AS43" i="13"/>
  <c r="AX29" i="13"/>
  <c r="AF51" i="13"/>
  <c r="BP47" i="13"/>
  <c r="AF6" i="13"/>
  <c r="AF34" i="13"/>
  <c r="AX30" i="13"/>
  <c r="AF30" i="13"/>
  <c r="CN8" i="13"/>
  <c r="CO49" i="13"/>
  <c r="CN15" i="13"/>
  <c r="AX45" i="13"/>
  <c r="AF32" i="13"/>
  <c r="AF10" i="13"/>
  <c r="AM48" i="13"/>
  <c r="Z37" i="13"/>
  <c r="CC34" i="13"/>
  <c r="T41" i="13"/>
  <c r="CC17" i="13"/>
  <c r="BK23" i="13"/>
  <c r="BK18" i="13"/>
  <c r="CC8" i="13"/>
  <c r="BK52" i="13"/>
  <c r="BQ11" i="13"/>
  <c r="BQ9" i="13"/>
  <c r="AM22" i="13"/>
  <c r="BK7" i="13"/>
  <c r="AM45" i="13"/>
  <c r="T24" i="13"/>
  <c r="T31" i="13"/>
  <c r="U21" i="13"/>
  <c r="T40" i="13"/>
  <c r="CI8" i="13"/>
  <c r="AR33" i="13"/>
  <c r="CI46" i="13"/>
  <c r="AR8" i="13"/>
  <c r="CI9" i="13"/>
  <c r="AR56" i="13"/>
  <c r="T9" i="13"/>
  <c r="AR39" i="13"/>
  <c r="CW31" i="7"/>
  <c r="U32" i="13"/>
  <c r="BD34" i="13"/>
  <c r="CW55" i="7"/>
  <c r="AF12" i="13"/>
  <c r="CI37" i="13"/>
  <c r="CC24" i="13"/>
  <c r="BD38" i="13"/>
  <c r="AX31" i="13"/>
  <c r="AF9" i="13"/>
  <c r="CU54" i="13"/>
  <c r="CU34" i="13"/>
  <c r="BV26" i="13"/>
  <c r="AR32" i="13"/>
  <c r="U13" i="13"/>
  <c r="Z41" i="13"/>
  <c r="BV48" i="13"/>
  <c r="BV30" i="13"/>
  <c r="BV33" i="13"/>
  <c r="U30" i="13"/>
  <c r="AR17" i="13"/>
  <c r="CI45" i="13"/>
  <c r="CW48" i="7"/>
  <c r="U18" i="13"/>
  <c r="Z45" i="13"/>
  <c r="BD27" i="13"/>
  <c r="AR9" i="13"/>
  <c r="CC50" i="13"/>
  <c r="BQ27" i="13"/>
  <c r="BQ15" i="13"/>
  <c r="U36" i="13"/>
  <c r="CO41" i="13"/>
  <c r="CO33" i="13"/>
  <c r="CN14" i="13"/>
  <c r="CO24" i="13"/>
  <c r="BJ22" i="13"/>
  <c r="BJ37" i="13"/>
  <c r="BJ13" i="13"/>
  <c r="BP28" i="13"/>
  <c r="BP24" i="13"/>
  <c r="CN40" i="13"/>
  <c r="CO5" i="13"/>
  <c r="CN28" i="13"/>
  <c r="CN47" i="13"/>
  <c r="CO19" i="13"/>
  <c r="CN43" i="13"/>
  <c r="BV35" i="13"/>
  <c r="Z15" i="13"/>
  <c r="BJ54" i="13"/>
  <c r="BP27" i="13"/>
  <c r="BP10" i="13"/>
  <c r="CO36" i="13"/>
  <c r="CO51" i="13"/>
  <c r="AS47" i="13"/>
  <c r="CO55" i="13"/>
  <c r="CN36" i="13"/>
  <c r="CN34" i="13"/>
  <c r="CO10" i="13"/>
  <c r="AM12" i="13"/>
  <c r="BK49" i="13"/>
  <c r="BK46" i="13"/>
  <c r="AM47" i="13"/>
  <c r="U50" i="13"/>
  <c r="Z35" i="13"/>
  <c r="Z16" i="13"/>
  <c r="BQ5" i="13"/>
  <c r="BK39" i="13"/>
  <c r="BK33" i="13"/>
  <c r="BQ34" i="13"/>
  <c r="BQ52" i="13"/>
  <c r="AR54" i="13"/>
  <c r="AX11" i="13"/>
  <c r="Z6" i="13"/>
  <c r="AM56" i="13"/>
  <c r="AM36" i="13"/>
  <c r="Z26" i="13"/>
  <c r="CC56" i="13"/>
  <c r="BQ18" i="13"/>
  <c r="BQ28" i="13"/>
  <c r="BQ32" i="13"/>
  <c r="AR38" i="13"/>
  <c r="AR29" i="13"/>
  <c r="BK48" i="13"/>
  <c r="BK20" i="13"/>
  <c r="U25" i="13"/>
  <c r="U12" i="13"/>
  <c r="CI16" i="13"/>
  <c r="U10" i="13"/>
  <c r="CC51" i="13"/>
  <c r="Z54" i="13"/>
  <c r="AS52" i="13"/>
  <c r="AX12" i="13"/>
  <c r="CU20" i="13"/>
  <c r="AX51" i="13"/>
  <c r="CI12" i="13"/>
  <c r="AM55" i="13"/>
  <c r="U48" i="13"/>
  <c r="BK35" i="13"/>
  <c r="BK26" i="13"/>
  <c r="Z8" i="13"/>
  <c r="CW35" i="7"/>
  <c r="U26" i="13"/>
  <c r="Z17" i="13"/>
  <c r="BQ12" i="13"/>
  <c r="AM29" i="13"/>
  <c r="BJ30" i="13"/>
  <c r="AX17" i="13"/>
  <c r="AF26" i="13"/>
  <c r="AF22" i="13"/>
  <c r="AS56" i="13"/>
  <c r="CO9" i="13"/>
  <c r="CN16" i="13"/>
  <c r="AS36" i="13"/>
  <c r="BD6" i="13"/>
  <c r="AX54" i="13"/>
  <c r="CO39" i="13"/>
  <c r="CO13" i="13"/>
  <c r="CI35" i="13"/>
  <c r="BK40" i="13"/>
  <c r="BP22" i="13"/>
  <c r="BP8" i="13"/>
  <c r="BP30" i="13"/>
  <c r="AX13" i="13"/>
  <c r="CO6" i="13"/>
  <c r="CO28" i="13"/>
  <c r="Z34" i="13"/>
  <c r="CY5" i="7" a="1"/>
  <c r="CY46" i="7" s="1"/>
  <c r="AF15" i="13"/>
  <c r="CI7" i="13"/>
  <c r="CO46" i="13"/>
  <c r="CN50" i="13"/>
  <c r="CO17" i="13"/>
  <c r="CN39" i="13"/>
  <c r="CN19" i="13"/>
  <c r="AX32" i="13"/>
  <c r="AX6" i="13"/>
  <c r="AS16" i="13"/>
  <c r="AF56" i="13"/>
  <c r="AR24" i="13"/>
  <c r="BJ40" i="13"/>
  <c r="BP43" i="13"/>
  <c r="BP52" i="13"/>
  <c r="BD24" i="13"/>
  <c r="AF44" i="13"/>
  <c r="CN17" i="13"/>
  <c r="CN53" i="13"/>
  <c r="CO29" i="13"/>
  <c r="AR51" i="13"/>
  <c r="CI55" i="13"/>
  <c r="BP25" i="13"/>
  <c r="AX53" i="13"/>
  <c r="AF11" i="13"/>
  <c r="Z25" i="13"/>
  <c r="Z5" i="13"/>
  <c r="Z56" i="13"/>
  <c r="BK41" i="13"/>
  <c r="BK15" i="13"/>
  <c r="CC9" i="13"/>
  <c r="AR22" i="13"/>
  <c r="AR50" i="13"/>
  <c r="AR55" i="13"/>
  <c r="AM30" i="13"/>
  <c r="AX50" i="13"/>
  <c r="AS32" i="13"/>
  <c r="CC22" i="13"/>
  <c r="CU26" i="13"/>
  <c r="BD37" i="13"/>
  <c r="AR52" i="13"/>
  <c r="AR30" i="13"/>
  <c r="AR6" i="13"/>
  <c r="AR16" i="13"/>
  <c r="AX43" i="13"/>
  <c r="AF20" i="13"/>
  <c r="BD18" i="13"/>
  <c r="BV56" i="13"/>
  <c r="U6" i="13"/>
  <c r="Z30" i="13"/>
  <c r="Z49" i="13"/>
  <c r="BK37" i="13"/>
  <c r="BK6" i="13"/>
  <c r="U33" i="13"/>
  <c r="CN51" i="13"/>
  <c r="BD51" i="13"/>
  <c r="BK16" i="13"/>
  <c r="CN42" i="13"/>
  <c r="BK13" i="13"/>
  <c r="CO40" i="13"/>
  <c r="CN18" i="13"/>
  <c r="U31" i="13"/>
  <c r="CN25" i="13"/>
  <c r="AR40" i="13"/>
  <c r="AR23" i="13"/>
  <c r="CU49" i="13"/>
  <c r="CO35" i="13"/>
  <c r="CO47" i="13"/>
  <c r="U44" i="13"/>
  <c r="CN13" i="13"/>
  <c r="AR31" i="13"/>
  <c r="AM54" i="13"/>
  <c r="CW43" i="7"/>
  <c r="BD7" i="13"/>
  <c r="BP9" i="13"/>
  <c r="BP16" i="13"/>
  <c r="AS9" i="13"/>
  <c r="CN7" i="13"/>
  <c r="CO18" i="13"/>
  <c r="BP56" i="13"/>
  <c r="BJ50" i="13"/>
  <c r="BJ56" i="13"/>
  <c r="BJ23" i="13"/>
  <c r="BP55" i="13"/>
  <c r="AF13" i="13"/>
  <c r="AF29" i="13"/>
  <c r="BP54" i="13"/>
  <c r="BP23" i="13"/>
  <c r="CO38" i="13"/>
  <c r="CO25" i="13"/>
  <c r="BP46" i="13"/>
  <c r="X59" i="13"/>
  <c r="Y59" i="13" s="1"/>
  <c r="CW25" i="7"/>
  <c r="BP14" i="13"/>
  <c r="BP18" i="13"/>
  <c r="AX19" i="13"/>
  <c r="CO16" i="13"/>
  <c r="CO22" i="13"/>
  <c r="AR10" i="13"/>
  <c r="U34" i="13"/>
  <c r="BP37" i="13"/>
  <c r="AX18" i="13"/>
  <c r="CO43" i="13"/>
  <c r="BJ45" i="13"/>
  <c r="AX24" i="13"/>
  <c r="AF39" i="13"/>
  <c r="BD39" i="13"/>
  <c r="AS5" i="13"/>
  <c r="CN46" i="13"/>
  <c r="CN56" i="13"/>
  <c r="CU16" i="13"/>
  <c r="AS51" i="13"/>
  <c r="U23" i="13"/>
  <c r="BP42" i="13"/>
  <c r="BP39" i="13"/>
  <c r="AF28" i="13"/>
  <c r="AF36" i="13"/>
  <c r="AF31" i="13"/>
  <c r="CI24" i="13"/>
  <c r="CN54" i="13"/>
  <c r="CN44" i="13"/>
  <c r="AR19" i="13"/>
  <c r="U42" i="13"/>
  <c r="CO11" i="13"/>
  <c r="AR14" i="13"/>
  <c r="AX55" i="13"/>
  <c r="AF52" i="13"/>
  <c r="AF18" i="13"/>
  <c r="BD17" i="13"/>
  <c r="BJ29" i="13"/>
  <c r="BV45" i="13"/>
  <c r="BV46" i="13"/>
  <c r="BP44" i="13"/>
  <c r="AX44" i="13"/>
  <c r="AX14" i="13"/>
  <c r="AF23" i="13"/>
  <c r="AF8" i="13"/>
  <c r="CN49" i="13"/>
  <c r="BJ43" i="13"/>
  <c r="AX37" i="13"/>
  <c r="BV10" i="13"/>
  <c r="AS46" i="13"/>
  <c r="AX47" i="13"/>
  <c r="BJ28" i="13"/>
  <c r="BJ33" i="13"/>
  <c r="AX48" i="13"/>
  <c r="AX52" i="13"/>
  <c r="BJ34" i="13"/>
  <c r="AX46" i="13"/>
  <c r="AF45" i="13"/>
  <c r="AF42" i="13"/>
  <c r="BP21" i="13"/>
  <c r="BP26" i="13"/>
  <c r="BW24" i="13"/>
  <c r="T30" i="13"/>
  <c r="BJ26" i="13"/>
  <c r="BP7" i="13"/>
  <c r="AX25" i="13"/>
  <c r="AF40" i="13"/>
  <c r="CO30" i="13"/>
  <c r="CN32" i="13"/>
  <c r="CO48" i="13"/>
  <c r="AR15" i="13"/>
  <c r="BP19" i="13"/>
  <c r="AX40" i="13"/>
  <c r="AF38" i="13"/>
  <c r="AF41" i="13"/>
  <c r="BJ8" i="13"/>
  <c r="BJ12" i="13"/>
  <c r="BP20" i="13"/>
  <c r="AX42" i="13"/>
  <c r="AS12" i="13"/>
  <c r="AR36" i="13"/>
  <c r="BJ14" i="13"/>
  <c r="BJ31" i="13"/>
  <c r="BP29" i="13"/>
  <c r="BP48" i="13"/>
  <c r="BP51" i="13"/>
  <c r="AX41" i="13"/>
  <c r="AF47" i="13"/>
  <c r="CI22" i="13"/>
  <c r="AR45" i="13"/>
  <c r="BJ19" i="13"/>
  <c r="AX20" i="13"/>
  <c r="AF43" i="13"/>
  <c r="AF16" i="13"/>
  <c r="CN27" i="13"/>
  <c r="CO27" i="13"/>
  <c r="AR49" i="13"/>
  <c r="BV39" i="13"/>
  <c r="BJ53" i="13"/>
  <c r="BJ35" i="13"/>
  <c r="BP34" i="13"/>
  <c r="BP40" i="13"/>
  <c r="T56" i="13"/>
  <c r="BJ47" i="13"/>
  <c r="BJ42" i="13"/>
  <c r="CI52" i="13"/>
  <c r="CI28" i="13"/>
  <c r="V59" i="13"/>
  <c r="W59" i="13" s="1"/>
  <c r="CI43" i="13"/>
  <c r="BJ36" i="13"/>
  <c r="BJ15" i="13"/>
  <c r="BJ16" i="13"/>
  <c r="BV17" i="13"/>
  <c r="BJ17" i="13"/>
  <c r="BJ9" i="13"/>
  <c r="BP11" i="13"/>
  <c r="AX22" i="13"/>
  <c r="AF14" i="13"/>
  <c r="CO42" i="13"/>
  <c r="AR27" i="13"/>
  <c r="AR26" i="13"/>
  <c r="AA52" i="13"/>
  <c r="U39" i="13"/>
  <c r="CI50" i="13"/>
  <c r="BP50" i="13"/>
  <c r="BP17" i="13"/>
  <c r="AX23" i="13"/>
  <c r="T14" i="13"/>
  <c r="CN35" i="13"/>
  <c r="U17" i="13"/>
  <c r="CI53" i="13"/>
  <c r="Z31" i="13"/>
  <c r="U11" i="13"/>
  <c r="CI44" i="13"/>
  <c r="BD14" i="13"/>
  <c r="BV16" i="13"/>
  <c r="AF27" i="13"/>
  <c r="AF55" i="13"/>
  <c r="CO37" i="13"/>
  <c r="CN12" i="13"/>
  <c r="U47" i="13"/>
  <c r="AR53" i="13"/>
  <c r="CI32" i="13"/>
  <c r="BJ51" i="13"/>
  <c r="AX8" i="13"/>
  <c r="CI51" i="13"/>
  <c r="BD55" i="13"/>
  <c r="CO21" i="13"/>
  <c r="CO20" i="13"/>
  <c r="CN21" i="13"/>
  <c r="CN26" i="13"/>
  <c r="CN37" i="13"/>
  <c r="BE41" i="13"/>
  <c r="BE22" i="13"/>
  <c r="BE26" i="13"/>
  <c r="CI21" i="13"/>
  <c r="BJ20" i="13"/>
  <c r="BJ46" i="13"/>
  <c r="BJ24" i="13"/>
  <c r="AX16" i="13"/>
  <c r="BV23" i="13"/>
  <c r="AF46" i="13"/>
  <c r="U37" i="13"/>
  <c r="T10" i="13"/>
  <c r="AX27" i="13"/>
  <c r="U14" i="13"/>
  <c r="CO52" i="13"/>
  <c r="CO23" i="13"/>
  <c r="CI42" i="13"/>
  <c r="BE33" i="13"/>
  <c r="CI17" i="13"/>
  <c r="BJ11" i="13"/>
  <c r="BJ6" i="13"/>
  <c r="BJ27" i="13"/>
  <c r="BJ52" i="13"/>
  <c r="AX38" i="13"/>
  <c r="CI11" i="13"/>
  <c r="AF35" i="13"/>
  <c r="BW26" i="13"/>
  <c r="T35" i="13"/>
  <c r="CN6" i="13"/>
  <c r="AR28" i="13"/>
  <c r="CI54" i="13"/>
  <c r="BD49" i="13"/>
  <c r="BE6" i="13"/>
  <c r="T23" i="13"/>
  <c r="AL10" i="13"/>
  <c r="T44" i="13"/>
  <c r="T47" i="13"/>
  <c r="AL27" i="13"/>
  <c r="AL22" i="13"/>
  <c r="AL30" i="13"/>
  <c r="AL51" i="13"/>
  <c r="AL54" i="13"/>
  <c r="AA30" i="13"/>
  <c r="AA34" i="13"/>
  <c r="T19" i="13"/>
  <c r="AA22" i="13"/>
  <c r="CN45" i="13"/>
  <c r="CO32" i="13"/>
  <c r="T51" i="13"/>
  <c r="CO14" i="13"/>
  <c r="BD48" i="13"/>
  <c r="BJ38" i="13"/>
  <c r="AF33" i="13"/>
  <c r="AX28" i="13"/>
  <c r="BP33" i="13"/>
  <c r="AF19" i="13"/>
  <c r="BW10" i="13"/>
  <c r="BV40" i="13"/>
  <c r="BE44" i="13"/>
  <c r="AA31" i="13"/>
  <c r="AA9" i="13"/>
  <c r="AA42" i="13"/>
  <c r="AA28" i="13"/>
  <c r="AF24" i="13"/>
  <c r="AS53" i="13"/>
  <c r="AA18" i="13"/>
  <c r="AX21" i="13"/>
  <c r="BW7" i="13"/>
  <c r="T55" i="13"/>
  <c r="CN33" i="13"/>
  <c r="CO45" i="13"/>
  <c r="BV41" i="13"/>
  <c r="BE42" i="13"/>
  <c r="BE25" i="13"/>
  <c r="AA26" i="13"/>
  <c r="AA29" i="13"/>
  <c r="T46" i="13"/>
  <c r="BV27" i="13"/>
  <c r="BJ7" i="13"/>
  <c r="BW48" i="13"/>
  <c r="BW41" i="13"/>
  <c r="T26" i="13"/>
  <c r="T27" i="13"/>
  <c r="CW29" i="7"/>
  <c r="BD19" i="13"/>
  <c r="AL43" i="13"/>
  <c r="AL52" i="13"/>
  <c r="AA7" i="13"/>
  <c r="AA45" i="13"/>
  <c r="AA40" i="13"/>
  <c r="CW28" i="7"/>
  <c r="BW56" i="13"/>
  <c r="BE51" i="13"/>
  <c r="AA35" i="13"/>
  <c r="AA10" i="13"/>
  <c r="F74" i="7" a="1"/>
  <c r="F74" i="7" s="1"/>
  <c r="BE19" i="13"/>
  <c r="AL53" i="13"/>
  <c r="BJ39" i="13"/>
  <c r="BP13" i="13"/>
  <c r="BP36" i="13"/>
  <c r="BW22" i="13"/>
  <c r="T43" i="13"/>
  <c r="T32" i="13"/>
  <c r="T7" i="13"/>
  <c r="T15" i="13"/>
  <c r="BE32" i="13"/>
  <c r="BE38" i="13"/>
  <c r="AL33" i="13"/>
  <c r="AS30" i="13"/>
  <c r="T21" i="13"/>
  <c r="T16" i="13"/>
  <c r="T29" i="13"/>
  <c r="T33" i="13"/>
  <c r="AA14" i="13"/>
  <c r="AA56" i="13"/>
  <c r="CI13" i="13"/>
  <c r="BE23" i="13"/>
  <c r="BE9" i="13"/>
  <c r="BE14" i="13"/>
  <c r="BD40" i="13"/>
  <c r="AS48" i="13"/>
  <c r="AL32" i="13"/>
  <c r="AL6" i="13"/>
  <c r="AL26" i="13"/>
  <c r="AL39" i="13"/>
  <c r="AL24" i="13"/>
  <c r="BJ44" i="13"/>
  <c r="BV42" i="13"/>
  <c r="BW40" i="13"/>
  <c r="BW47" i="13"/>
  <c r="BW13" i="13"/>
  <c r="CO34" i="13"/>
  <c r="BE37" i="13"/>
  <c r="BE35" i="13"/>
  <c r="BP32" i="13"/>
  <c r="BW52" i="13"/>
  <c r="BW45" i="13"/>
  <c r="T45" i="13"/>
  <c r="T38" i="13"/>
  <c r="T20" i="13"/>
  <c r="CB9" i="13"/>
  <c r="CB6" i="13"/>
  <c r="CB56" i="13"/>
  <c r="BV51" i="13"/>
  <c r="BE10" i="13"/>
  <c r="BE34" i="13"/>
  <c r="AA27" i="13"/>
  <c r="BJ25" i="13"/>
  <c r="BP15" i="13"/>
  <c r="CT47" i="13"/>
  <c r="CT6" i="13"/>
  <c r="CT13" i="13"/>
  <c r="CT44" i="13"/>
  <c r="AS49" i="13"/>
  <c r="AS17" i="13"/>
  <c r="BW11" i="13"/>
  <c r="BW17" i="13"/>
  <c r="BW30" i="13"/>
  <c r="BW36" i="13"/>
  <c r="BW42" i="13"/>
  <c r="BW14" i="13"/>
  <c r="T36" i="13"/>
  <c r="T42" i="13"/>
  <c r="CN9" i="13"/>
  <c r="CO7" i="13"/>
  <c r="BE13" i="13"/>
  <c r="BE18" i="13"/>
  <c r="AL25" i="13"/>
  <c r="AL50" i="13"/>
  <c r="AA8" i="13"/>
  <c r="AA37" i="13"/>
  <c r="BD41" i="13"/>
  <c r="BJ48" i="13"/>
  <c r="BW20" i="13"/>
  <c r="BW25" i="13"/>
  <c r="CW21" i="7"/>
  <c r="T39" i="13"/>
  <c r="CW11" i="7"/>
  <c r="BE20" i="13"/>
  <c r="CY28" i="13"/>
  <c r="CW40" i="13"/>
  <c r="CW49" i="7"/>
  <c r="AT59" i="13"/>
  <c r="AU59" i="13" s="1"/>
  <c r="AX5" i="13"/>
  <c r="BR59" i="13"/>
  <c r="BS59" i="13" s="1"/>
  <c r="BV5" i="13"/>
  <c r="CT27" i="13"/>
  <c r="CT14" i="13"/>
  <c r="CT20" i="13"/>
  <c r="CT16" i="13"/>
  <c r="CT29" i="13"/>
  <c r="CT7" i="13"/>
  <c r="CT37" i="13"/>
  <c r="BW8" i="13"/>
  <c r="BW34" i="13"/>
  <c r="BW55" i="13"/>
  <c r="BV7" i="13"/>
  <c r="T48" i="13"/>
  <c r="T22" i="13"/>
  <c r="CB48" i="13"/>
  <c r="CB50" i="13"/>
  <c r="CB13" i="13"/>
  <c r="CB24" i="13"/>
  <c r="CB55" i="13"/>
  <c r="CB41" i="13"/>
  <c r="AV59" i="13"/>
  <c r="AW59" i="13" s="1"/>
  <c r="BD53" i="13"/>
  <c r="AS21" i="13"/>
  <c r="CI29" i="13"/>
  <c r="BD56" i="13"/>
  <c r="BE47" i="13"/>
  <c r="BE53" i="13"/>
  <c r="CI31" i="13"/>
  <c r="AS38" i="13"/>
  <c r="AS11" i="13"/>
  <c r="AL23" i="13"/>
  <c r="AL7" i="13"/>
  <c r="AL40" i="13"/>
  <c r="AL8" i="13"/>
  <c r="AL56" i="13"/>
  <c r="AA11" i="13"/>
  <c r="AA36" i="13"/>
  <c r="CI30" i="13"/>
  <c r="CH25" i="13"/>
  <c r="CH10" i="13"/>
  <c r="CH14" i="13"/>
  <c r="CH31" i="13"/>
  <c r="CH41" i="13"/>
  <c r="CH26" i="13"/>
  <c r="CH50" i="13"/>
  <c r="BV54" i="13"/>
  <c r="M10" i="13"/>
  <c r="CY10" i="13" s="1"/>
  <c r="M19" i="13"/>
  <c r="CY19" i="13" s="1"/>
  <c r="K22" i="13"/>
  <c r="M32" i="13"/>
  <c r="CY32" i="13" s="1"/>
  <c r="M53" i="13"/>
  <c r="CY53" i="13" s="1"/>
  <c r="K25" i="13"/>
  <c r="M8" i="13"/>
  <c r="CY8" i="13" s="1"/>
  <c r="M43" i="13"/>
  <c r="CY43" i="13" s="1"/>
  <c r="K19" i="13"/>
  <c r="K55" i="13"/>
  <c r="K15" i="13"/>
  <c r="K41" i="13"/>
  <c r="CW26" i="7"/>
  <c r="BD5" i="13"/>
  <c r="AZ59" i="13"/>
  <c r="BA59" i="13" s="1"/>
  <c r="AS19" i="13"/>
  <c r="AS34" i="13"/>
  <c r="BV19" i="13"/>
  <c r="BV15" i="13"/>
  <c r="BH59" i="13"/>
  <c r="BI59" i="13" s="1"/>
  <c r="CP59" i="13"/>
  <c r="CQ59" i="13" s="1"/>
  <c r="CT5" i="13"/>
  <c r="CT55" i="13"/>
  <c r="CT19" i="13"/>
  <c r="CT48" i="13"/>
  <c r="CT52" i="13"/>
  <c r="CT31" i="13"/>
  <c r="CT56" i="13"/>
  <c r="BW9" i="13"/>
  <c r="BW18" i="13"/>
  <c r="BW37" i="13"/>
  <c r="BW33" i="13"/>
  <c r="BW49" i="13"/>
  <c r="BW28" i="13"/>
  <c r="BD26" i="13"/>
  <c r="T11" i="13"/>
  <c r="T34" i="13"/>
  <c r="T18" i="13"/>
  <c r="T12" i="13"/>
  <c r="CB45" i="13"/>
  <c r="CB23" i="13"/>
  <c r="CB34" i="13"/>
  <c r="CB14" i="13"/>
  <c r="CB47" i="13"/>
  <c r="CB37" i="13"/>
  <c r="BV12" i="13"/>
  <c r="CW40" i="7"/>
  <c r="CJ59" i="13"/>
  <c r="CK59" i="13" s="1"/>
  <c r="CN5" i="13"/>
  <c r="BV50" i="13"/>
  <c r="BV53" i="13"/>
  <c r="BE7" i="13"/>
  <c r="BE30" i="13"/>
  <c r="BE16" i="13"/>
  <c r="BE56" i="13"/>
  <c r="BE49" i="13"/>
  <c r="BE27" i="13"/>
  <c r="L33" i="13"/>
  <c r="CX33" i="13" s="1"/>
  <c r="L10" i="13"/>
  <c r="CX10" i="13" s="1"/>
  <c r="L15" i="13"/>
  <c r="CX15" i="13" s="1"/>
  <c r="L54" i="13"/>
  <c r="CX54" i="13" s="1"/>
  <c r="L25" i="13"/>
  <c r="CX25" i="13" s="1"/>
  <c r="L6" i="13"/>
  <c r="CX6" i="13" s="1"/>
  <c r="L12" i="13"/>
  <c r="CX12" i="13" s="1"/>
  <c r="L26" i="13"/>
  <c r="CX26" i="13" s="1"/>
  <c r="L24" i="13"/>
  <c r="CX24" i="13" s="1"/>
  <c r="L55" i="13"/>
  <c r="CX55" i="13" s="1"/>
  <c r="L45" i="13"/>
  <c r="CX45" i="13" s="1"/>
  <c r="L13" i="13"/>
  <c r="CX13" i="13" s="1"/>
  <c r="L9" i="13"/>
  <c r="CX9" i="13" s="1"/>
  <c r="L23" i="13"/>
  <c r="CX23" i="13" s="1"/>
  <c r="L18" i="13"/>
  <c r="CX18" i="13" s="1"/>
  <c r="L11" i="13"/>
  <c r="CX11" i="13" s="1"/>
  <c r="L46" i="13"/>
  <c r="CX46" i="13" s="1"/>
  <c r="L42" i="13"/>
  <c r="CX42" i="13" s="1"/>
  <c r="L16" i="13"/>
  <c r="CX16" i="13" s="1"/>
  <c r="L7" i="13"/>
  <c r="CX7" i="13" s="1"/>
  <c r="L47" i="13"/>
  <c r="CX47" i="13" s="1"/>
  <c r="L53" i="13"/>
  <c r="CX53" i="13" s="1"/>
  <c r="L37" i="13"/>
  <c r="CX37" i="13" s="1"/>
  <c r="L29" i="13"/>
  <c r="CX29" i="13" s="1"/>
  <c r="L56" i="13"/>
  <c r="CX56" i="13" s="1"/>
  <c r="L49" i="13"/>
  <c r="CX49" i="13" s="1"/>
  <c r="L39" i="13"/>
  <c r="CX39" i="13" s="1"/>
  <c r="L51" i="13"/>
  <c r="CX51" i="13" s="1"/>
  <c r="L30" i="13"/>
  <c r="CX30" i="13" s="1"/>
  <c r="L17" i="13"/>
  <c r="CX17" i="13" s="1"/>
  <c r="L43" i="13"/>
  <c r="CX43" i="13" s="1"/>
  <c r="L52" i="13"/>
  <c r="CX52" i="13" s="1"/>
  <c r="L32" i="13"/>
  <c r="CX32" i="13" s="1"/>
  <c r="L38" i="13"/>
  <c r="CX38" i="13" s="1"/>
  <c r="L20" i="13"/>
  <c r="CX20" i="13" s="1"/>
  <c r="L50" i="13"/>
  <c r="CX50" i="13" s="1"/>
  <c r="L35" i="13"/>
  <c r="CX35" i="13" s="1"/>
  <c r="L34" i="13"/>
  <c r="CX34" i="13" s="1"/>
  <c r="L48" i="13"/>
  <c r="CX48" i="13" s="1"/>
  <c r="L27" i="13"/>
  <c r="CX27" i="13" s="1"/>
  <c r="L28" i="13"/>
  <c r="CX28" i="13" s="1"/>
  <c r="L5" i="13"/>
  <c r="L44" i="13"/>
  <c r="CX44" i="13" s="1"/>
  <c r="L36" i="13"/>
  <c r="CX36" i="13" s="1"/>
  <c r="L31" i="13"/>
  <c r="CX31" i="13" s="1"/>
  <c r="L40" i="13"/>
  <c r="CX40" i="13" s="1"/>
  <c r="L14" i="13"/>
  <c r="CX14" i="13" s="1"/>
  <c r="L21" i="13"/>
  <c r="CX21" i="13" s="1"/>
  <c r="L8" i="13"/>
  <c r="CX8" i="13" s="1"/>
  <c r="L41" i="13"/>
  <c r="CX41" i="13" s="1"/>
  <c r="L19" i="13"/>
  <c r="CX19" i="13" s="1"/>
  <c r="L22" i="13"/>
  <c r="CX22" i="13" s="1"/>
  <c r="BV11" i="13"/>
  <c r="BD28" i="13"/>
  <c r="BD32" i="13"/>
  <c r="AS45" i="13"/>
  <c r="AJ59" i="13"/>
  <c r="AK59" i="13" s="1"/>
  <c r="AL14" i="13"/>
  <c r="AL31" i="13"/>
  <c r="AL46" i="13"/>
  <c r="AL38" i="13"/>
  <c r="AL28" i="13"/>
  <c r="AL55" i="13"/>
  <c r="AA39" i="13"/>
  <c r="AA47" i="13"/>
  <c r="AA41" i="13"/>
  <c r="AA24" i="13"/>
  <c r="CI47" i="13"/>
  <c r="CH42" i="13"/>
  <c r="CH13" i="13"/>
  <c r="CH23" i="13"/>
  <c r="CH43" i="13"/>
  <c r="CH20" i="13"/>
  <c r="CH45" i="13"/>
  <c r="CW9" i="7"/>
  <c r="K16" i="13"/>
  <c r="M20" i="13"/>
  <c r="CY20" i="13" s="1"/>
  <c r="M55" i="13"/>
  <c r="CY55" i="13" s="1"/>
  <c r="K13" i="13"/>
  <c r="K52" i="13"/>
  <c r="M41" i="13"/>
  <c r="CY41" i="13" s="1"/>
  <c r="K26" i="13"/>
  <c r="K9" i="13"/>
  <c r="M37" i="13"/>
  <c r="CY37" i="13" s="1"/>
  <c r="M42" i="13"/>
  <c r="CY42" i="13" s="1"/>
  <c r="K54" i="13"/>
  <c r="M12" i="13"/>
  <c r="CY12" i="13" s="1"/>
  <c r="M48" i="13"/>
  <c r="CY48" i="13" s="1"/>
  <c r="BD22" i="13"/>
  <c r="AS40" i="13"/>
  <c r="AP59" i="13"/>
  <c r="AQ59" i="13" s="1"/>
  <c r="BF59" i="13"/>
  <c r="BG59" i="13" s="1"/>
  <c r="BJ5" i="13"/>
  <c r="CI5" i="13"/>
  <c r="BJ32" i="13"/>
  <c r="AS28" i="13"/>
  <c r="CI6" i="13"/>
  <c r="CW45" i="7"/>
  <c r="BD11" i="13"/>
  <c r="CT40" i="13"/>
  <c r="CT50" i="13"/>
  <c r="CT42" i="13"/>
  <c r="CT21" i="13"/>
  <c r="CT18" i="13"/>
  <c r="CT49" i="13"/>
  <c r="CT33" i="13"/>
  <c r="AS18" i="13"/>
  <c r="BZ59" i="13"/>
  <c r="CA59" i="13" s="1"/>
  <c r="BW15" i="13"/>
  <c r="BW31" i="13"/>
  <c r="BW19" i="13"/>
  <c r="BW16" i="13"/>
  <c r="BW39" i="13"/>
  <c r="AS22" i="13"/>
  <c r="T25" i="13"/>
  <c r="T37" i="13"/>
  <c r="T53" i="13"/>
  <c r="CB18" i="13"/>
  <c r="CB54" i="13"/>
  <c r="CB11" i="13"/>
  <c r="CB51" i="13"/>
  <c r="CB46" i="13"/>
  <c r="CB8" i="13"/>
  <c r="BV20" i="13"/>
  <c r="AS55" i="13"/>
  <c r="CI27" i="13"/>
  <c r="AS50" i="13"/>
  <c r="AS6" i="13"/>
  <c r="BE45" i="13"/>
  <c r="BE40" i="13"/>
  <c r="CI10" i="13"/>
  <c r="CL59" i="13"/>
  <c r="CM59" i="13" s="1"/>
  <c r="AS23" i="13"/>
  <c r="AL11" i="13"/>
  <c r="AL18" i="13"/>
  <c r="AL41" i="13"/>
  <c r="AL42" i="13"/>
  <c r="AL49" i="13"/>
  <c r="AL37" i="13"/>
  <c r="AA54" i="13"/>
  <c r="AA6" i="13"/>
  <c r="AA43" i="13"/>
  <c r="CD59" i="13"/>
  <c r="CE59" i="13" s="1"/>
  <c r="CH5" i="13"/>
  <c r="CH18" i="13"/>
  <c r="CH32" i="13"/>
  <c r="CH11" i="13"/>
  <c r="CH35" i="13"/>
  <c r="CH53" i="13"/>
  <c r="BV43" i="13"/>
  <c r="BV38" i="13"/>
  <c r="M54" i="13"/>
  <c r="CY54" i="13" s="1"/>
  <c r="K18" i="13"/>
  <c r="K49" i="13"/>
  <c r="M33" i="13"/>
  <c r="CY33" i="13" s="1"/>
  <c r="K27" i="13"/>
  <c r="K45" i="13"/>
  <c r="K8" i="13"/>
  <c r="M22" i="13"/>
  <c r="CY22" i="13" s="1"/>
  <c r="K39" i="13"/>
  <c r="K7" i="13"/>
  <c r="K34" i="13"/>
  <c r="K47" i="13"/>
  <c r="M17" i="13"/>
  <c r="CY17" i="13" s="1"/>
  <c r="CW5" i="7"/>
  <c r="BD44" i="13"/>
  <c r="AR20" i="13"/>
  <c r="AR35" i="13"/>
  <c r="BD35" i="13"/>
  <c r="CT51" i="13"/>
  <c r="CT9" i="13"/>
  <c r="CT8" i="13"/>
  <c r="CT15" i="13"/>
  <c r="CT38" i="13"/>
  <c r="CT25" i="13"/>
  <c r="AS29" i="13"/>
  <c r="BW46" i="13"/>
  <c r="BW43" i="13"/>
  <c r="BW32" i="13"/>
  <c r="BW44" i="13"/>
  <c r="BW54" i="13"/>
  <c r="CB38" i="13"/>
  <c r="CB27" i="13"/>
  <c r="CB52" i="13"/>
  <c r="CB53" i="13"/>
  <c r="CB49" i="13"/>
  <c r="CB12" i="13"/>
  <c r="CW18" i="7"/>
  <c r="BE8" i="13"/>
  <c r="BE54" i="13"/>
  <c r="BE17" i="13"/>
  <c r="BE39" i="13"/>
  <c r="BV52" i="13"/>
  <c r="BV47" i="13"/>
  <c r="CW56" i="7"/>
  <c r="AS31" i="13"/>
  <c r="AS41" i="13"/>
  <c r="AL15" i="13"/>
  <c r="AL12" i="13"/>
  <c r="AL34" i="13"/>
  <c r="AL20" i="13"/>
  <c r="AA21" i="13"/>
  <c r="AA38" i="13"/>
  <c r="AA33" i="13"/>
  <c r="AA55" i="13"/>
  <c r="AA51" i="13"/>
  <c r="AA13" i="13"/>
  <c r="AA50" i="13"/>
  <c r="CI23" i="13"/>
  <c r="CI36" i="13"/>
  <c r="CH52" i="13"/>
  <c r="CH36" i="13"/>
  <c r="CH48" i="13"/>
  <c r="CH27" i="13"/>
  <c r="CH46" i="13"/>
  <c r="CH38" i="13"/>
  <c r="CW33" i="7"/>
  <c r="K50" i="13"/>
  <c r="M14" i="13"/>
  <c r="CY14" i="13" s="1"/>
  <c r="M44" i="13"/>
  <c r="CY44" i="13" s="1"/>
  <c r="K42" i="13"/>
  <c r="M29" i="13"/>
  <c r="CY29" i="13" s="1"/>
  <c r="K32" i="13"/>
  <c r="M30" i="13"/>
  <c r="CY30" i="13" s="1"/>
  <c r="M34" i="13"/>
  <c r="CY34" i="13" s="1"/>
  <c r="K14" i="13"/>
  <c r="M40" i="13"/>
  <c r="CY40" i="13" s="1"/>
  <c r="M50" i="13"/>
  <c r="CY50" i="13" s="1"/>
  <c r="K11" i="13"/>
  <c r="K44" i="13"/>
  <c r="K59" i="7"/>
  <c r="G63" i="7" s="1" a="1"/>
  <c r="G63" i="7" s="1"/>
  <c r="Q32" i="8" s="1"/>
  <c r="BB59" i="13"/>
  <c r="BC59" i="13" s="1"/>
  <c r="BL59" i="13"/>
  <c r="BM59" i="13" s="1"/>
  <c r="BP5" i="13"/>
  <c r="CT53" i="13"/>
  <c r="CT35" i="13"/>
  <c r="CT36" i="13"/>
  <c r="CT45" i="13"/>
  <c r="CT12" i="13"/>
  <c r="CT46" i="13"/>
  <c r="BW29" i="13"/>
  <c r="BW27" i="13"/>
  <c r="BS59" i="7"/>
  <c r="CI26" i="13"/>
  <c r="CW24" i="7"/>
  <c r="CW6" i="7"/>
  <c r="AS20" i="13"/>
  <c r="CB35" i="13"/>
  <c r="CB30" i="13"/>
  <c r="CB42" i="13"/>
  <c r="CB36" i="13"/>
  <c r="CB43" i="13"/>
  <c r="CB33" i="13"/>
  <c r="CB29" i="13"/>
  <c r="BV49" i="13"/>
  <c r="BV6" i="13"/>
  <c r="AS7" i="13"/>
  <c r="AN59" i="13"/>
  <c r="AO59" i="13" s="1"/>
  <c r="AR5" i="13"/>
  <c r="AS25" i="13"/>
  <c r="BE12" i="13"/>
  <c r="CW20" i="7"/>
  <c r="BD52" i="13"/>
  <c r="AL48" i="13"/>
  <c r="AA20" i="13"/>
  <c r="CI25" i="13"/>
  <c r="CH15" i="13"/>
  <c r="CH44" i="13"/>
  <c r="CH21" i="13"/>
  <c r="CH37" i="13"/>
  <c r="CH29" i="13"/>
  <c r="CH47" i="13"/>
  <c r="BV22" i="13"/>
  <c r="CW19" i="7"/>
  <c r="M51" i="13"/>
  <c r="CY51" i="13" s="1"/>
  <c r="K29" i="13"/>
  <c r="M15" i="13"/>
  <c r="CY15" i="13" s="1"/>
  <c r="M7" i="13"/>
  <c r="CY7" i="13" s="1"/>
  <c r="M23" i="13"/>
  <c r="CY23" i="13" s="1"/>
  <c r="K53" i="13"/>
  <c r="K35" i="13"/>
  <c r="K31" i="13"/>
  <c r="M47" i="13"/>
  <c r="CY47" i="13" s="1"/>
  <c r="K24" i="13"/>
  <c r="K51" i="13"/>
  <c r="M35" i="13"/>
  <c r="CY35" i="13" s="1"/>
  <c r="K12" i="13"/>
  <c r="CW34" i="7"/>
  <c r="BD46" i="13"/>
  <c r="AS42" i="13"/>
  <c r="BJ49" i="13"/>
  <c r="BJ21" i="13"/>
  <c r="BD23" i="13"/>
  <c r="CT41" i="13"/>
  <c r="CT54" i="13"/>
  <c r="CT10" i="13"/>
  <c r="CT32" i="13"/>
  <c r="CT34" i="13"/>
  <c r="CT11" i="13"/>
  <c r="AB59" i="13"/>
  <c r="AC59" i="13" s="1"/>
  <c r="AF5" i="13"/>
  <c r="BW12" i="13"/>
  <c r="BW35" i="13"/>
  <c r="T52" i="13"/>
  <c r="T49" i="13"/>
  <c r="T54" i="13"/>
  <c r="T50" i="13"/>
  <c r="CF59" i="13"/>
  <c r="CG59" i="13" s="1"/>
  <c r="CB21" i="13"/>
  <c r="CB10" i="13"/>
  <c r="CB15" i="13"/>
  <c r="CB7" i="13"/>
  <c r="CB31" i="13"/>
  <c r="BX59" i="13"/>
  <c r="BY59" i="13" s="1"/>
  <c r="CB5" i="13"/>
  <c r="CB19" i="13"/>
  <c r="BD25" i="13"/>
  <c r="AS54" i="13"/>
  <c r="BT59" i="13"/>
  <c r="BU59" i="13" s="1"/>
  <c r="CW17" i="7"/>
  <c r="BD45" i="13"/>
  <c r="BD54" i="13"/>
  <c r="BE11" i="13"/>
  <c r="BE31" i="13"/>
  <c r="BE50" i="13"/>
  <c r="BE24" i="13"/>
  <c r="BE43" i="13"/>
  <c r="BE21" i="13"/>
  <c r="BE28" i="13"/>
  <c r="BV29" i="13"/>
  <c r="BV32" i="13"/>
  <c r="AL9" i="13"/>
  <c r="AL16" i="13"/>
  <c r="AL44" i="13"/>
  <c r="AL29" i="13"/>
  <c r="AL47" i="13"/>
  <c r="AL13" i="13"/>
  <c r="AA17" i="13"/>
  <c r="AA44" i="13"/>
  <c r="AA32" i="13"/>
  <c r="AA48" i="13"/>
  <c r="AA16" i="13"/>
  <c r="AA15" i="13"/>
  <c r="CH51" i="13"/>
  <c r="CH19" i="13"/>
  <c r="CH6" i="13"/>
  <c r="CH28" i="13"/>
  <c r="CH12" i="13"/>
  <c r="CH39" i="13"/>
  <c r="CH55" i="13"/>
  <c r="BV55" i="13"/>
  <c r="M11" i="13"/>
  <c r="CY11" i="13" s="1"/>
  <c r="M5" i="13"/>
  <c r="M13" i="13"/>
  <c r="CY13" i="13" s="1"/>
  <c r="K36" i="13"/>
  <c r="K37" i="13"/>
  <c r="M18" i="13"/>
  <c r="CY18" i="13" s="1"/>
  <c r="K10" i="13"/>
  <c r="K28" i="13"/>
  <c r="K48" i="13"/>
  <c r="M39" i="13"/>
  <c r="CY39" i="13" s="1"/>
  <c r="K56" i="13"/>
  <c r="M21" i="13"/>
  <c r="CY21" i="13" s="1"/>
  <c r="BD43" i="13"/>
  <c r="AS33" i="13"/>
  <c r="AR13" i="13"/>
  <c r="J9" i="13"/>
  <c r="J51" i="13"/>
  <c r="J35" i="13"/>
  <c r="J18" i="13"/>
  <c r="J55" i="13"/>
  <c r="J46" i="13"/>
  <c r="J56" i="13"/>
  <c r="J41" i="13"/>
  <c r="J27" i="13"/>
  <c r="J11" i="13"/>
  <c r="J50" i="13"/>
  <c r="J39" i="13"/>
  <c r="J52" i="13"/>
  <c r="J42" i="13"/>
  <c r="J36" i="13"/>
  <c r="J22" i="13"/>
  <c r="J48" i="13"/>
  <c r="J43" i="13"/>
  <c r="J31" i="13"/>
  <c r="J45" i="13"/>
  <c r="J37" i="13"/>
  <c r="J28" i="13"/>
  <c r="J13" i="13"/>
  <c r="J40" i="13"/>
  <c r="J32" i="13"/>
  <c r="J20" i="13"/>
  <c r="J38" i="13"/>
  <c r="J29" i="13"/>
  <c r="J19" i="13"/>
  <c r="J49" i="13"/>
  <c r="J33" i="13"/>
  <c r="J21" i="13"/>
  <c r="J15" i="13"/>
  <c r="J30" i="13"/>
  <c r="J25" i="13"/>
  <c r="J6" i="13"/>
  <c r="J44" i="13"/>
  <c r="J16" i="13"/>
  <c r="J23" i="13"/>
  <c r="J8" i="13"/>
  <c r="J17" i="13"/>
  <c r="J10" i="13"/>
  <c r="J53" i="13"/>
  <c r="J34" i="13"/>
  <c r="J14" i="13"/>
  <c r="J24" i="13"/>
  <c r="J12" i="13"/>
  <c r="J5" i="13"/>
  <c r="J47" i="13"/>
  <c r="J26" i="13"/>
  <c r="J7" i="13"/>
  <c r="J54" i="13"/>
  <c r="BJ10" i="13"/>
  <c r="CR59" i="13"/>
  <c r="CS59" i="13" s="1"/>
  <c r="BD15" i="13"/>
  <c r="AS13" i="13"/>
  <c r="BP45" i="13"/>
  <c r="BP38" i="13"/>
  <c r="CT23" i="13"/>
  <c r="CT17" i="13"/>
  <c r="CT26" i="13"/>
  <c r="CT22" i="13"/>
  <c r="CT28" i="13"/>
  <c r="CT24" i="13"/>
  <c r="BW5" i="13"/>
  <c r="BW51" i="13"/>
  <c r="BW6" i="13"/>
  <c r="BW50" i="13"/>
  <c r="BW23" i="13"/>
  <c r="BW53" i="13"/>
  <c r="BW21" i="13"/>
  <c r="W59" i="7"/>
  <c r="T17" i="13"/>
  <c r="P59" i="13"/>
  <c r="Q59" i="13" s="1"/>
  <c r="T5" i="13"/>
  <c r="T6" i="13"/>
  <c r="T13" i="13"/>
  <c r="T8" i="13"/>
  <c r="T28" i="13"/>
  <c r="CB16" i="13"/>
  <c r="CB39" i="13"/>
  <c r="CB28" i="13"/>
  <c r="CB25" i="13"/>
  <c r="CB32" i="13"/>
  <c r="CB20" i="13"/>
  <c r="CB44" i="13"/>
  <c r="BV31" i="13"/>
  <c r="AC59" i="7"/>
  <c r="BD50" i="13"/>
  <c r="AS10" i="13"/>
  <c r="BE29" i="13"/>
  <c r="BE55" i="13"/>
  <c r="BE46" i="13"/>
  <c r="BE36" i="13"/>
  <c r="BA59" i="7"/>
  <c r="BV8" i="13"/>
  <c r="BD47" i="13"/>
  <c r="AL19" i="13"/>
  <c r="AL35" i="13"/>
  <c r="AL21" i="13"/>
  <c r="AL36" i="13"/>
  <c r="AH59" i="13"/>
  <c r="AI59" i="13" s="1"/>
  <c r="AL5" i="13"/>
  <c r="AL17" i="13"/>
  <c r="AA46" i="13"/>
  <c r="AA49" i="13"/>
  <c r="AA12" i="13"/>
  <c r="AA23" i="13"/>
  <c r="AA25" i="13"/>
  <c r="AA19" i="13"/>
  <c r="CH56" i="13"/>
  <c r="CH33" i="13"/>
  <c r="CH24" i="13"/>
  <c r="CH22" i="13"/>
  <c r="CH30" i="13"/>
  <c r="CH49" i="13"/>
  <c r="CH17" i="13"/>
  <c r="K5" i="13"/>
  <c r="K46" i="13"/>
  <c r="K23" i="13"/>
  <c r="M27" i="13"/>
  <c r="CY27" i="13" s="1"/>
  <c r="M45" i="13"/>
  <c r="CY45" i="13" s="1"/>
  <c r="K30" i="13"/>
  <c r="M38" i="13"/>
  <c r="CY38" i="13" s="1"/>
  <c r="M26" i="13"/>
  <c r="CY26" i="13" s="1"/>
  <c r="M46" i="13"/>
  <c r="CY46" i="13" s="1"/>
  <c r="M24" i="13"/>
  <c r="CY24" i="13" s="1"/>
  <c r="M56" i="13"/>
  <c r="CY56" i="13" s="1"/>
  <c r="M25" i="13"/>
  <c r="CY25" i="13" s="1"/>
  <c r="K17" i="13"/>
  <c r="AS39" i="13"/>
  <c r="CT43" i="13"/>
  <c r="CT30" i="13"/>
  <c r="CT39" i="13"/>
  <c r="BV14" i="13"/>
  <c r="BN59" i="13"/>
  <c r="BO59" i="13" s="1"/>
  <c r="R59" i="13"/>
  <c r="S59" i="13" s="1"/>
  <c r="CB26" i="13"/>
  <c r="CB22" i="13"/>
  <c r="CB17" i="13"/>
  <c r="CB40" i="13"/>
  <c r="AD59" i="13"/>
  <c r="AE59" i="13" s="1"/>
  <c r="BE5" i="13"/>
  <c r="CI40" i="13"/>
  <c r="BD10" i="13"/>
  <c r="AL45" i="13"/>
  <c r="AA53" i="13"/>
  <c r="CH8" i="13"/>
  <c r="CH54" i="13"/>
  <c r="CH9" i="13"/>
  <c r="CH16" i="13"/>
  <c r="CH40" i="13"/>
  <c r="CH7" i="13"/>
  <c r="CH34" i="13"/>
  <c r="BV25" i="13"/>
  <c r="M52" i="13"/>
  <c r="CY52" i="13" s="1"/>
  <c r="M49" i="13"/>
  <c r="CY49" i="13" s="1"/>
  <c r="M31" i="13"/>
  <c r="CY31" i="13" s="1"/>
  <c r="K20" i="13"/>
  <c r="M36" i="13"/>
  <c r="CY36" i="13" s="1"/>
  <c r="K21" i="13"/>
  <c r="K43" i="13"/>
  <c r="K33" i="13"/>
  <c r="M6" i="13"/>
  <c r="CY6" i="13" s="1"/>
  <c r="K38" i="13"/>
  <c r="M9" i="13"/>
  <c r="CY9" i="13" s="1"/>
  <c r="K6" i="13"/>
  <c r="M16" i="13"/>
  <c r="CY16" i="13" s="1"/>
  <c r="BD30" i="13"/>
  <c r="BD20" i="13"/>
  <c r="AR44" i="13"/>
  <c r="F263" i="21"/>
  <c r="F117" i="21"/>
  <c r="C366" i="21"/>
  <c r="D366" i="21" s="1"/>
  <c r="F257" i="21"/>
  <c r="E271" i="21"/>
  <c r="C282" i="21" s="1"/>
  <c r="F268" i="21"/>
  <c r="F266" i="21"/>
  <c r="F124" i="21"/>
  <c r="F134" i="21"/>
  <c r="F123" i="21"/>
  <c r="E135" i="21"/>
  <c r="B367" i="21" s="1"/>
  <c r="A370" i="21" a="1"/>
  <c r="A370" i="21" s="1"/>
  <c r="A285" i="21" a="1"/>
  <c r="A285" i="21" s="1"/>
  <c r="H255" i="21" a="1"/>
  <c r="H255" i="21" s="1"/>
  <c r="H219" i="21" a="1"/>
  <c r="H219" i="21" s="1"/>
  <c r="H237" i="21" a="1"/>
  <c r="H237" i="21" s="1"/>
  <c r="H119" i="21" a="1"/>
  <c r="H119" i="21" s="1"/>
  <c r="H101" i="21" a="1"/>
  <c r="H101" i="21" s="1"/>
  <c r="H83" i="21" a="1"/>
  <c r="H83" i="21" s="1"/>
  <c r="N138" i="11" a="1"/>
  <c r="N138" i="11" s="1"/>
  <c r="N35" i="11" a="1"/>
  <c r="N35" i="11" s="1"/>
  <c r="ZQ6" i="22" s="1"/>
  <c r="F235" i="21"/>
  <c r="F256" i="21"/>
  <c r="F259" i="21"/>
  <c r="F130" i="21"/>
  <c r="F129" i="21"/>
  <c r="F253" i="21"/>
  <c r="F262" i="21"/>
  <c r="F121" i="21"/>
  <c r="F122" i="21"/>
  <c r="I12" i="13"/>
  <c r="A156" i="21"/>
  <c r="A20" i="21"/>
  <c r="E13" i="7"/>
  <c r="G94" i="21"/>
  <c r="G95" i="21"/>
  <c r="G87" i="21"/>
  <c r="G98" i="21"/>
  <c r="G96" i="21"/>
  <c r="G97" i="21"/>
  <c r="G93" i="21"/>
  <c r="G92" i="21"/>
  <c r="G91" i="21"/>
  <c r="G88" i="21"/>
  <c r="G84" i="21"/>
  <c r="G89" i="21"/>
  <c r="G90" i="21"/>
  <c r="G85" i="21"/>
  <c r="G86" i="21"/>
  <c r="G116" i="21"/>
  <c r="G111" i="21"/>
  <c r="G103" i="21"/>
  <c r="G114" i="21"/>
  <c r="G106" i="21"/>
  <c r="G109" i="21"/>
  <c r="G104" i="21"/>
  <c r="G102" i="21"/>
  <c r="G110" i="21"/>
  <c r="G108" i="21"/>
  <c r="G105" i="21"/>
  <c r="G115" i="21"/>
  <c r="G107" i="21"/>
  <c r="G113" i="21"/>
  <c r="G112" i="21"/>
  <c r="F264" i="21"/>
  <c r="F265" i="21"/>
  <c r="F126" i="21"/>
  <c r="F133" i="21"/>
  <c r="F258" i="21"/>
  <c r="F270" i="21"/>
  <c r="F131" i="21"/>
  <c r="F128" i="21"/>
  <c r="G233" i="21"/>
  <c r="G228" i="21"/>
  <c r="G231" i="21"/>
  <c r="G230" i="21"/>
  <c r="G221" i="21"/>
  <c r="G232" i="21"/>
  <c r="G224" i="21"/>
  <c r="G234" i="21"/>
  <c r="G222" i="21"/>
  <c r="G225" i="21"/>
  <c r="G229" i="21"/>
  <c r="G227" i="21"/>
  <c r="G223" i="21"/>
  <c r="G220" i="21"/>
  <c r="G226" i="21"/>
  <c r="F267" i="21"/>
  <c r="F261" i="21"/>
  <c r="F125" i="21"/>
  <c r="F127" i="21"/>
  <c r="G248" i="21"/>
  <c r="G251" i="21"/>
  <c r="G250" i="21"/>
  <c r="G240" i="21"/>
  <c r="G245" i="21"/>
  <c r="G243" i="21"/>
  <c r="G249" i="21"/>
  <c r="G247" i="21"/>
  <c r="G246" i="21"/>
  <c r="G238" i="21"/>
  <c r="G241" i="21"/>
  <c r="G244" i="21"/>
  <c r="G252" i="21"/>
  <c r="G239" i="21"/>
  <c r="G242" i="21"/>
  <c r="F260" i="21"/>
  <c r="F269" i="21"/>
  <c r="F120" i="21"/>
  <c r="F99" i="21"/>
  <c r="F132" i="21"/>
  <c r="EI2" i="25" l="1"/>
  <c r="EL2" i="25"/>
  <c r="EK2" i="25"/>
  <c r="EJ2" i="25"/>
  <c r="EW2" i="25"/>
  <c r="ER2" i="25"/>
  <c r="G74" i="7" a="1"/>
  <c r="G74" i="7" s="1"/>
  <c r="M32" i="8" s="1"/>
  <c r="G73" i="7" a="1"/>
  <c r="G73" i="7" s="1"/>
  <c r="L32" i="8" s="1"/>
  <c r="G70" i="7" a="1"/>
  <c r="G70" i="7" s="1"/>
  <c r="I32" i="8" s="1"/>
  <c r="G66" i="7" a="1"/>
  <c r="G66" i="7" s="1"/>
  <c r="E32" i="8" s="1"/>
  <c r="G65" i="7" a="1"/>
  <c r="G65" i="7" s="1"/>
  <c r="D32" i="8" s="1"/>
  <c r="G72" i="7" a="1"/>
  <c r="G72" i="7" s="1"/>
  <c r="K32" i="8" s="1"/>
  <c r="G68" i="7" a="1"/>
  <c r="G68" i="7" s="1"/>
  <c r="G32" i="8" s="1"/>
  <c r="G76" i="7" a="1"/>
  <c r="G76" i="7" s="1"/>
  <c r="O32" i="8" s="1"/>
  <c r="G75" i="7" a="1"/>
  <c r="G75" i="7" s="1"/>
  <c r="N32" i="8" s="1"/>
  <c r="G77" i="7" a="1"/>
  <c r="G77" i="7" s="1"/>
  <c r="P32" i="8" s="1"/>
  <c r="G71" i="7" a="1"/>
  <c r="G71" i="7" s="1"/>
  <c r="J32" i="8" s="1"/>
  <c r="G69" i="7" a="1"/>
  <c r="G69" i="7" s="1"/>
  <c r="H32" i="8" s="1"/>
  <c r="G64" i="7" a="1"/>
  <c r="G64" i="7" s="1"/>
  <c r="C32" i="8" s="1"/>
  <c r="G67" i="7" a="1"/>
  <c r="G67" i="7" s="1"/>
  <c r="F32" i="8" s="1"/>
  <c r="CY52" i="7"/>
  <c r="CY13" i="7"/>
  <c r="CY17" i="7"/>
  <c r="CY32" i="7"/>
  <c r="CY28" i="7"/>
  <c r="B282" i="21"/>
  <c r="CY7" i="7"/>
  <c r="CY39" i="7"/>
  <c r="CY27" i="7"/>
  <c r="CY40" i="7"/>
  <c r="CY35" i="7"/>
  <c r="CY56" i="7"/>
  <c r="CY22" i="7"/>
  <c r="CY41" i="7"/>
  <c r="CY21" i="7"/>
  <c r="CY43" i="7"/>
  <c r="CY33" i="7"/>
  <c r="CY30" i="7"/>
  <c r="CY51" i="7"/>
  <c r="CY8" i="7"/>
  <c r="CY18" i="7"/>
  <c r="CY23" i="7"/>
  <c r="CY45" i="7"/>
  <c r="CY53" i="7"/>
  <c r="CY49" i="7"/>
  <c r="CY38" i="7"/>
  <c r="Z59" i="13"/>
  <c r="J65" i="13" s="1" a="1"/>
  <c r="J65" i="13" s="1"/>
  <c r="CY50" i="7"/>
  <c r="CY19" i="7"/>
  <c r="CY5" i="7"/>
  <c r="B33" i="8" s="1"/>
  <c r="CY25" i="7"/>
  <c r="CY26" i="7"/>
  <c r="CY42" i="7"/>
  <c r="CY48" i="7"/>
  <c r="CY16" i="7"/>
  <c r="CY24" i="7"/>
  <c r="CY14" i="7"/>
  <c r="CY15" i="7"/>
  <c r="CY31" i="7"/>
  <c r="CY34" i="7"/>
  <c r="CY36" i="7"/>
  <c r="CY10" i="7"/>
  <c r="CY6" i="7"/>
  <c r="CY55" i="7"/>
  <c r="CY9" i="7"/>
  <c r="CY20" i="7"/>
  <c r="CY37" i="7"/>
  <c r="CY54" i="7"/>
  <c r="CY44" i="7"/>
  <c r="CY11" i="7"/>
  <c r="CY47" i="7"/>
  <c r="CY12" i="7"/>
  <c r="CY29" i="7"/>
  <c r="AF59" i="13"/>
  <c r="J66" i="13" s="1" a="1"/>
  <c r="J66" i="13" s="1"/>
  <c r="CN59" i="13"/>
  <c r="J76" i="13" s="1" a="1"/>
  <c r="J76" i="13" s="1"/>
  <c r="AX59" i="13"/>
  <c r="M33" i="8"/>
  <c r="F78" i="7"/>
  <c r="T59" i="13"/>
  <c r="J64" i="13" s="1" a="1"/>
  <c r="J64" i="13" s="1"/>
  <c r="AR59" i="13"/>
  <c r="J68" i="13" s="1" a="1"/>
  <c r="J68" i="13" s="1"/>
  <c r="N47" i="13"/>
  <c r="CZ47" i="13" s="1"/>
  <c r="CV47" i="13"/>
  <c r="CV17" i="13"/>
  <c r="N17" i="13"/>
  <c r="CZ17" i="13" s="1"/>
  <c r="N15" i="13"/>
  <c r="CZ15" i="13" s="1"/>
  <c r="CV15" i="13"/>
  <c r="N32" i="13"/>
  <c r="CZ32" i="13" s="1"/>
  <c r="CV32" i="13"/>
  <c r="CV48" i="13"/>
  <c r="N48" i="13"/>
  <c r="CZ48" i="13" s="1"/>
  <c r="CV27" i="13"/>
  <c r="N27" i="13"/>
  <c r="CZ27" i="13" s="1"/>
  <c r="N9" i="13"/>
  <c r="CZ9" i="13" s="1"/>
  <c r="CV9" i="13"/>
  <c r="CW48" i="13"/>
  <c r="O48" i="13"/>
  <c r="DA48" i="13" s="1"/>
  <c r="O31" i="13"/>
  <c r="DA31" i="13" s="1"/>
  <c r="CW31" i="13"/>
  <c r="CW39" i="13"/>
  <c r="O39" i="13"/>
  <c r="DA39" i="13" s="1"/>
  <c r="CH59" i="13"/>
  <c r="J75" i="13" s="1" a="1"/>
  <c r="J75" i="13" s="1"/>
  <c r="BJ59" i="13"/>
  <c r="CT59" i="13"/>
  <c r="O55" i="13"/>
  <c r="DA55" i="13" s="1"/>
  <c r="CW55" i="13"/>
  <c r="BV59" i="13"/>
  <c r="J73" i="13" s="1" a="1"/>
  <c r="J73" i="13" s="1"/>
  <c r="CW33" i="13"/>
  <c r="O33" i="13"/>
  <c r="DA33" i="13" s="1"/>
  <c r="O46" i="13"/>
  <c r="DA46" i="13" s="1"/>
  <c r="CW46" i="13"/>
  <c r="AL59" i="13"/>
  <c r="J59" i="13"/>
  <c r="K59" i="13" s="1"/>
  <c r="N5" i="13"/>
  <c r="CV5" i="13"/>
  <c r="N8" i="13"/>
  <c r="CZ8" i="13" s="1"/>
  <c r="CV8" i="13"/>
  <c r="CV21" i="13"/>
  <c r="N21" i="13"/>
  <c r="CZ21" i="13" s="1"/>
  <c r="N40" i="13"/>
  <c r="CZ40" i="13" s="1"/>
  <c r="CV40" i="13"/>
  <c r="CV22" i="13"/>
  <c r="N22" i="13"/>
  <c r="CZ22" i="13" s="1"/>
  <c r="CV41" i="13"/>
  <c r="N41" i="13"/>
  <c r="CZ41" i="13" s="1"/>
  <c r="O28" i="13"/>
  <c r="DA28" i="13" s="1"/>
  <c r="CW28" i="13"/>
  <c r="CW35" i="13"/>
  <c r="O35" i="13"/>
  <c r="DA35" i="13" s="1"/>
  <c r="BP59" i="13"/>
  <c r="O16" i="13"/>
  <c r="DA16" i="13" s="1"/>
  <c r="CW16" i="13"/>
  <c r="CW19" i="13"/>
  <c r="O19" i="13"/>
  <c r="DA19" i="13" s="1"/>
  <c r="CW23" i="13"/>
  <c r="O23" i="13"/>
  <c r="DA23" i="13" s="1"/>
  <c r="O43" i="13"/>
  <c r="DA43" i="13" s="1"/>
  <c r="CW43" i="13"/>
  <c r="O5" i="13"/>
  <c r="CW5" i="13"/>
  <c r="N12" i="13"/>
  <c r="CZ12" i="13" s="1"/>
  <c r="CV12" i="13"/>
  <c r="N23" i="13"/>
  <c r="CZ23" i="13" s="1"/>
  <c r="CV23" i="13"/>
  <c r="CV33" i="13"/>
  <c r="N33" i="13"/>
  <c r="CZ33" i="13" s="1"/>
  <c r="CV13" i="13"/>
  <c r="N13" i="13"/>
  <c r="CZ13" i="13" s="1"/>
  <c r="CV36" i="13"/>
  <c r="N36" i="13"/>
  <c r="CZ36" i="13" s="1"/>
  <c r="N56" i="13"/>
  <c r="CZ56" i="13" s="1"/>
  <c r="CV56" i="13"/>
  <c r="O10" i="13"/>
  <c r="DA10" i="13" s="1"/>
  <c r="CW10" i="13"/>
  <c r="O53" i="13"/>
  <c r="DA53" i="13" s="1"/>
  <c r="CW53" i="13"/>
  <c r="CW14" i="13"/>
  <c r="O14" i="13"/>
  <c r="DA14" i="13" s="1"/>
  <c r="O50" i="13"/>
  <c r="DA50" i="13" s="1"/>
  <c r="CW50" i="13"/>
  <c r="O8" i="13"/>
  <c r="DA8" i="13" s="1"/>
  <c r="CW8" i="13"/>
  <c r="O9" i="13"/>
  <c r="DA9" i="13" s="1"/>
  <c r="CW9" i="13"/>
  <c r="CW21" i="13"/>
  <c r="O21" i="13"/>
  <c r="DA21" i="13" s="1"/>
  <c r="N24" i="13"/>
  <c r="CZ24" i="13" s="1"/>
  <c r="CV24" i="13"/>
  <c r="N16" i="13"/>
  <c r="CZ16" i="13" s="1"/>
  <c r="CV16" i="13"/>
  <c r="N49" i="13"/>
  <c r="CZ49" i="13" s="1"/>
  <c r="CV49" i="13"/>
  <c r="CV28" i="13"/>
  <c r="N28" i="13"/>
  <c r="CZ28" i="13" s="1"/>
  <c r="N42" i="13"/>
  <c r="CZ42" i="13" s="1"/>
  <c r="CV42" i="13"/>
  <c r="CV46" i="13"/>
  <c r="N46" i="13"/>
  <c r="CZ46" i="13" s="1"/>
  <c r="O12" i="13"/>
  <c r="DA12" i="13" s="1"/>
  <c r="CW12" i="13"/>
  <c r="CZ50" i="7" a="1"/>
  <c r="CZ50" i="7" s="1"/>
  <c r="CZ34" i="7" a="1"/>
  <c r="CZ34" i="7" s="1"/>
  <c r="CZ15" i="7" a="1"/>
  <c r="CZ15" i="7" s="1"/>
  <c r="CZ25" i="7" a="1"/>
  <c r="CZ25" i="7" s="1"/>
  <c r="CZ13" i="7" a="1"/>
  <c r="CZ13" i="7" s="1"/>
  <c r="CZ39" i="7" a="1"/>
  <c r="CZ39" i="7" s="1"/>
  <c r="CZ5" i="7" a="1"/>
  <c r="CZ5" i="7" s="1"/>
  <c r="CZ48" i="7" a="1"/>
  <c r="CZ48" i="7" s="1"/>
  <c r="CZ32" i="7" a="1"/>
  <c r="CZ32" i="7" s="1"/>
  <c r="CZ7" i="7" a="1"/>
  <c r="CZ7" i="7" s="1"/>
  <c r="CZ18" i="7" a="1"/>
  <c r="CZ18" i="7" s="1"/>
  <c r="CZ10" i="7" a="1"/>
  <c r="CZ10" i="7" s="1"/>
  <c r="CZ46" i="7" a="1"/>
  <c r="CZ46" i="7" s="1"/>
  <c r="DA46" i="7" s="1"/>
  <c r="CZ30" i="7" a="1"/>
  <c r="CZ30" i="7" s="1"/>
  <c r="CZ55" i="7" a="1"/>
  <c r="CZ55" i="7" s="1"/>
  <c r="CZ11" i="7" a="1"/>
  <c r="CZ11" i="7" s="1"/>
  <c r="CZ33" i="7" a="1"/>
  <c r="CZ33" i="7" s="1"/>
  <c r="CZ14" i="7" a="1"/>
  <c r="CZ14" i="7" s="1"/>
  <c r="CZ44" i="7" a="1"/>
  <c r="CZ44" i="7" s="1"/>
  <c r="CZ28" i="7" a="1"/>
  <c r="CZ28" i="7" s="1"/>
  <c r="DA28" i="7" s="1"/>
  <c r="CZ53" i="7" a="1"/>
  <c r="CZ53" i="7" s="1"/>
  <c r="CZ8" i="7" a="1"/>
  <c r="CZ8" i="7" s="1"/>
  <c r="CZ16" i="7" a="1"/>
  <c r="CZ16" i="7" s="1"/>
  <c r="CZ27" i="7" a="1"/>
  <c r="CZ27" i="7" s="1"/>
  <c r="DA27" i="7" s="1"/>
  <c r="CZ42" i="7" a="1"/>
  <c r="CZ42" i="7" s="1"/>
  <c r="CZ26" i="7" a="1"/>
  <c r="CZ26" i="7" s="1"/>
  <c r="CZ51" i="7" a="1"/>
  <c r="CZ51" i="7" s="1"/>
  <c r="CZ45" i="7" a="1"/>
  <c r="CZ45" i="7" s="1"/>
  <c r="CZ35" i="7" a="1"/>
  <c r="CZ35" i="7" s="1"/>
  <c r="CZ21" i="7" a="1"/>
  <c r="CZ21" i="7" s="1"/>
  <c r="CZ56" i="7" a="1"/>
  <c r="CZ56" i="7" s="1"/>
  <c r="CZ40" i="7" a="1"/>
  <c r="CZ40" i="7" s="1"/>
  <c r="CZ24" i="7" a="1"/>
  <c r="CZ24" i="7" s="1"/>
  <c r="CZ49" i="7" a="1"/>
  <c r="CZ49" i="7" s="1"/>
  <c r="CZ29" i="7" a="1"/>
  <c r="CZ29" i="7" s="1"/>
  <c r="CZ19" i="7" a="1"/>
  <c r="CZ19" i="7" s="1"/>
  <c r="CZ43" i="7" a="1"/>
  <c r="CZ43" i="7" s="1"/>
  <c r="CZ54" i="7" a="1"/>
  <c r="CZ54" i="7" s="1"/>
  <c r="CZ38" i="7" a="1"/>
  <c r="CZ38" i="7" s="1"/>
  <c r="CZ22" i="7" a="1"/>
  <c r="CZ22" i="7" s="1"/>
  <c r="CZ47" i="7" a="1"/>
  <c r="CZ47" i="7" s="1"/>
  <c r="CZ17" i="7" a="1"/>
  <c r="CZ17" i="7" s="1"/>
  <c r="CZ52" i="7" a="1"/>
  <c r="CZ52" i="7" s="1"/>
  <c r="CZ36" i="7" a="1"/>
  <c r="CZ36" i="7" s="1"/>
  <c r="CZ20" i="7" a="1"/>
  <c r="CZ20" i="7" s="1"/>
  <c r="CZ41" i="7" a="1"/>
  <c r="CZ41" i="7" s="1"/>
  <c r="CZ23" i="7" a="1"/>
  <c r="CZ23" i="7" s="1"/>
  <c r="CZ37" i="7" a="1"/>
  <c r="CZ37" i="7" s="1"/>
  <c r="CZ6" i="7" a="1"/>
  <c r="CZ6" i="7" s="1"/>
  <c r="CZ31" i="7" a="1"/>
  <c r="CZ31" i="7" s="1"/>
  <c r="CZ12" i="7" a="1"/>
  <c r="CZ12" i="7" s="1"/>
  <c r="CZ9" i="7" a="1"/>
  <c r="CZ9" i="7" s="1"/>
  <c r="CW45" i="13"/>
  <c r="O45" i="13"/>
  <c r="DA45" i="13" s="1"/>
  <c r="CW26" i="13"/>
  <c r="O26" i="13"/>
  <c r="DA26" i="13" s="1"/>
  <c r="L59" i="13"/>
  <c r="M59" i="13" s="1"/>
  <c r="CX5" i="13"/>
  <c r="N14" i="13"/>
  <c r="CZ14" i="13" s="1"/>
  <c r="CV14" i="13"/>
  <c r="N44" i="13"/>
  <c r="CZ44" i="13" s="1"/>
  <c r="CV44" i="13"/>
  <c r="CV19" i="13"/>
  <c r="N19" i="13"/>
  <c r="CZ19" i="13" s="1"/>
  <c r="N37" i="13"/>
  <c r="CZ37" i="13" s="1"/>
  <c r="CV37" i="13"/>
  <c r="N52" i="13"/>
  <c r="CZ52" i="13" s="1"/>
  <c r="CV52" i="13"/>
  <c r="CV55" i="13"/>
  <c r="N55" i="13"/>
  <c r="CZ55" i="13" s="1"/>
  <c r="O37" i="13"/>
  <c r="DA37" i="13" s="1"/>
  <c r="CW37" i="13"/>
  <c r="O27" i="13"/>
  <c r="DA27" i="13" s="1"/>
  <c r="CW27" i="13"/>
  <c r="BD59" i="13"/>
  <c r="J70" i="13" s="1" a="1"/>
  <c r="J70" i="13" s="1"/>
  <c r="O25" i="13"/>
  <c r="DA25" i="13" s="1"/>
  <c r="CW25" i="13"/>
  <c r="CV54" i="13"/>
  <c r="N54" i="13"/>
  <c r="CZ54" i="13" s="1"/>
  <c r="CV34" i="13"/>
  <c r="N34" i="13"/>
  <c r="CZ34" i="13" s="1"/>
  <c r="N6" i="13"/>
  <c r="CZ6" i="13" s="1"/>
  <c r="CV6" i="13"/>
  <c r="N29" i="13"/>
  <c r="CZ29" i="13" s="1"/>
  <c r="CV29" i="13"/>
  <c r="N45" i="13"/>
  <c r="CZ45" i="13" s="1"/>
  <c r="CV45" i="13"/>
  <c r="CV39" i="13"/>
  <c r="N39" i="13"/>
  <c r="CZ39" i="13" s="1"/>
  <c r="N18" i="13"/>
  <c r="CZ18" i="13" s="1"/>
  <c r="CV18" i="13"/>
  <c r="O36" i="13"/>
  <c r="DA36" i="13" s="1"/>
  <c r="CW36" i="13"/>
  <c r="CW51" i="13"/>
  <c r="O51" i="13"/>
  <c r="DA51" i="13" s="1"/>
  <c r="O32" i="13"/>
  <c r="DA32" i="13" s="1"/>
  <c r="CW32" i="13"/>
  <c r="O47" i="13"/>
  <c r="DA47" i="13" s="1"/>
  <c r="CW47" i="13"/>
  <c r="O52" i="13"/>
  <c r="DA52" i="13" s="1"/>
  <c r="CW52" i="13"/>
  <c r="O6" i="13"/>
  <c r="DA6" i="13" s="1"/>
  <c r="CW6" i="13"/>
  <c r="O30" i="13"/>
  <c r="DA30" i="13" s="1"/>
  <c r="CW30" i="13"/>
  <c r="CW17" i="13"/>
  <c r="O17" i="13"/>
  <c r="DA17" i="13" s="1"/>
  <c r="CV7" i="13"/>
  <c r="N7" i="13"/>
  <c r="CZ7" i="13" s="1"/>
  <c r="CV53" i="13"/>
  <c r="N53" i="13"/>
  <c r="CZ53" i="13" s="1"/>
  <c r="N25" i="13"/>
  <c r="CZ25" i="13" s="1"/>
  <c r="CV25" i="13"/>
  <c r="N38" i="13"/>
  <c r="CZ38" i="13" s="1"/>
  <c r="CV38" i="13"/>
  <c r="CV31" i="13"/>
  <c r="N31" i="13"/>
  <c r="CZ31" i="13" s="1"/>
  <c r="CV50" i="13"/>
  <c r="N50" i="13"/>
  <c r="CZ50" i="13" s="1"/>
  <c r="CV35" i="13"/>
  <c r="N35" i="13"/>
  <c r="CZ35" i="13" s="1"/>
  <c r="CW56" i="13"/>
  <c r="O56" i="13"/>
  <c r="DA56" i="13" s="1"/>
  <c r="O24" i="13"/>
  <c r="DA24" i="13" s="1"/>
  <c r="CW24" i="13"/>
  <c r="O29" i="13"/>
  <c r="DA29" i="13" s="1"/>
  <c r="CW29" i="13"/>
  <c r="O44" i="13"/>
  <c r="DA44" i="13" s="1"/>
  <c r="CW44" i="13"/>
  <c r="O34" i="13"/>
  <c r="DA34" i="13" s="1"/>
  <c r="CW34" i="13"/>
  <c r="CW49" i="13"/>
  <c r="O49" i="13"/>
  <c r="DA49" i="13" s="1"/>
  <c r="CW13" i="13"/>
  <c r="O13" i="13"/>
  <c r="DA13" i="13" s="1"/>
  <c r="CW41" i="13"/>
  <c r="O41" i="13"/>
  <c r="DA41" i="13" s="1"/>
  <c r="CW20" i="13"/>
  <c r="O20" i="13"/>
  <c r="DA20" i="13" s="1"/>
  <c r="O38" i="13"/>
  <c r="DA38" i="13" s="1"/>
  <c r="CW38" i="13"/>
  <c r="CV26" i="13"/>
  <c r="N26" i="13"/>
  <c r="CZ26" i="13" s="1"/>
  <c r="N10" i="13"/>
  <c r="CZ10" i="13" s="1"/>
  <c r="CV10" i="13"/>
  <c r="N30" i="13"/>
  <c r="CZ30" i="13" s="1"/>
  <c r="CV30" i="13"/>
  <c r="CV20" i="13"/>
  <c r="N20" i="13"/>
  <c r="CZ20" i="13" s="1"/>
  <c r="N43" i="13"/>
  <c r="CZ43" i="13" s="1"/>
  <c r="CV43" i="13"/>
  <c r="N11" i="13"/>
  <c r="CZ11" i="13" s="1"/>
  <c r="CV11" i="13"/>
  <c r="N51" i="13"/>
  <c r="CZ51" i="13" s="1"/>
  <c r="CV51" i="13"/>
  <c r="CY5" i="13"/>
  <c r="CB59" i="13"/>
  <c r="O11" i="13"/>
  <c r="DA11" i="13" s="1"/>
  <c r="CW11" i="13"/>
  <c r="O42" i="13"/>
  <c r="DA42" i="13" s="1"/>
  <c r="CW42" i="13"/>
  <c r="O7" i="13"/>
  <c r="DA7" i="13" s="1"/>
  <c r="CW7" i="13"/>
  <c r="CW18" i="13"/>
  <c r="O18" i="13"/>
  <c r="DA18" i="13" s="1"/>
  <c r="CW54" i="13"/>
  <c r="O54" i="13"/>
  <c r="DA54" i="13" s="1"/>
  <c r="CW15" i="13"/>
  <c r="O15" i="13"/>
  <c r="DA15" i="13" s="1"/>
  <c r="CW22" i="13"/>
  <c r="O22" i="13"/>
  <c r="DA22" i="13" s="1"/>
  <c r="O40" i="13"/>
  <c r="DA40" i="13" s="1"/>
  <c r="G259" i="21"/>
  <c r="G124" i="21"/>
  <c r="G131" i="21"/>
  <c r="G265" i="21"/>
  <c r="G270" i="21"/>
  <c r="G262" i="21"/>
  <c r="G260" i="21"/>
  <c r="G127" i="21"/>
  <c r="G130" i="21"/>
  <c r="H248" i="21"/>
  <c r="H251" i="21"/>
  <c r="H246" i="21"/>
  <c r="H249" i="21"/>
  <c r="H245" i="21"/>
  <c r="H243" i="21"/>
  <c r="H247" i="21"/>
  <c r="H238" i="21"/>
  <c r="H241" i="21"/>
  <c r="H244" i="21"/>
  <c r="H252" i="21"/>
  <c r="H239" i="21"/>
  <c r="H242" i="21"/>
  <c r="H240" i="21"/>
  <c r="H250" i="21"/>
  <c r="F135" i="21"/>
  <c r="B283" i="21"/>
  <c r="G256" i="21"/>
  <c r="G235" i="21"/>
  <c r="G268" i="21"/>
  <c r="G117" i="21"/>
  <c r="G128" i="21"/>
  <c r="I13" i="13"/>
  <c r="A157" i="21"/>
  <c r="A21" i="21"/>
  <c r="E14" i="7"/>
  <c r="F271" i="21"/>
  <c r="C283" i="21" s="1"/>
  <c r="H228" i="21"/>
  <c r="H231" i="21"/>
  <c r="H234" i="21"/>
  <c r="H232" i="21"/>
  <c r="H233" i="21"/>
  <c r="H230" i="21"/>
  <c r="H221" i="21"/>
  <c r="H224" i="21"/>
  <c r="H222" i="21"/>
  <c r="H225" i="21"/>
  <c r="H226" i="21"/>
  <c r="H220" i="21"/>
  <c r="H223" i="21"/>
  <c r="H229" i="21"/>
  <c r="H227" i="21"/>
  <c r="G257" i="21"/>
  <c r="G122" i="21"/>
  <c r="G129" i="21"/>
  <c r="A371" i="21" a="1"/>
  <c r="A371" i="21" s="1"/>
  <c r="A286" i="21" a="1"/>
  <c r="A286" i="21" s="1"/>
  <c r="I255" i="21" a="1"/>
  <c r="I255" i="21" s="1"/>
  <c r="I237" i="21" a="1"/>
  <c r="I237" i="21" s="1"/>
  <c r="I219" i="21" a="1"/>
  <c r="I219" i="21" s="1"/>
  <c r="I101" i="21" a="1"/>
  <c r="I101" i="21" s="1"/>
  <c r="I119" i="21" a="1"/>
  <c r="I119" i="21" s="1"/>
  <c r="I83" i="21" a="1"/>
  <c r="I83" i="21" s="1"/>
  <c r="O138" i="11" a="1"/>
  <c r="O138" i="11" s="1"/>
  <c r="O35" i="11" a="1"/>
  <c r="O35" i="11" s="1"/>
  <c r="ZR6" i="22" s="1"/>
  <c r="C367" i="21"/>
  <c r="D367" i="21" s="1"/>
  <c r="G263" i="21"/>
  <c r="G266" i="21"/>
  <c r="G121" i="21"/>
  <c r="G133" i="21"/>
  <c r="G267" i="21"/>
  <c r="G126" i="21"/>
  <c r="G132" i="21"/>
  <c r="G253" i="21"/>
  <c r="G261" i="21"/>
  <c r="G264" i="21"/>
  <c r="G125" i="21"/>
  <c r="G134" i="21"/>
  <c r="H96" i="21"/>
  <c r="H90" i="21"/>
  <c r="H94" i="21"/>
  <c r="H87" i="21"/>
  <c r="H92" i="21"/>
  <c r="H91" i="21"/>
  <c r="H88" i="21"/>
  <c r="H84" i="21"/>
  <c r="H89" i="21"/>
  <c r="H85" i="21"/>
  <c r="H95" i="21"/>
  <c r="H98" i="21"/>
  <c r="H86" i="21"/>
  <c r="H97" i="21"/>
  <c r="H93" i="21"/>
  <c r="G258" i="21"/>
  <c r="G269" i="21"/>
  <c r="G99" i="21"/>
  <c r="G120" i="21"/>
  <c r="G123" i="21"/>
  <c r="H114" i="21"/>
  <c r="H106" i="21"/>
  <c r="H109" i="21"/>
  <c r="H112" i="21"/>
  <c r="H104" i="21"/>
  <c r="H116" i="21"/>
  <c r="H113" i="21"/>
  <c r="H108" i="21"/>
  <c r="H107" i="21"/>
  <c r="H103" i="21"/>
  <c r="H102" i="21"/>
  <c r="H110" i="21"/>
  <c r="H105" i="21"/>
  <c r="H115" i="21"/>
  <c r="H111" i="21"/>
  <c r="DA12" i="7" l="1"/>
  <c r="DA17" i="7"/>
  <c r="DA40" i="7"/>
  <c r="EO2" i="25"/>
  <c r="EP2" i="25"/>
  <c r="EQ2" i="25"/>
  <c r="EN2" i="25"/>
  <c r="DA11" i="7"/>
  <c r="DA48" i="7"/>
  <c r="DA13" i="7"/>
  <c r="DA42" i="7"/>
  <c r="DA33" i="7"/>
  <c r="DA36" i="7"/>
  <c r="DA52" i="7"/>
  <c r="DA44" i="7"/>
  <c r="DA49" i="7"/>
  <c r="DA24" i="7"/>
  <c r="DA32" i="7"/>
  <c r="DA56" i="7"/>
  <c r="DA51" i="7"/>
  <c r="DA35" i="7"/>
  <c r="DA26" i="7"/>
  <c r="DA34" i="7"/>
  <c r="DA54" i="7"/>
  <c r="DA39" i="7"/>
  <c r="DA43" i="7"/>
  <c r="DA53" i="7"/>
  <c r="DA29" i="7"/>
  <c r="DA18" i="7"/>
  <c r="G78" i="7"/>
  <c r="DA20" i="7"/>
  <c r="DA15" i="7"/>
  <c r="DA31" i="7"/>
  <c r="DA7" i="7"/>
  <c r="DA25" i="7"/>
  <c r="DA37" i="7"/>
  <c r="DA23" i="7"/>
  <c r="DA45" i="7"/>
  <c r="AG59" i="13"/>
  <c r="K66" i="13" s="1" a="1"/>
  <c r="K66" i="13" s="1"/>
  <c r="DA41" i="7"/>
  <c r="DA21" i="7"/>
  <c r="DA38" i="7"/>
  <c r="DA30" i="7"/>
  <c r="DA10" i="7"/>
  <c r="H261" i="21"/>
  <c r="DA9" i="7"/>
  <c r="DA19" i="7"/>
  <c r="DA14" i="7"/>
  <c r="DA22" i="7"/>
  <c r="DA50" i="7"/>
  <c r="AA59" i="13"/>
  <c r="K65" i="13" s="1" a="1"/>
  <c r="K65" i="13" s="1"/>
  <c r="DA55" i="7"/>
  <c r="DA8" i="7"/>
  <c r="DA16" i="7"/>
  <c r="DA6" i="7"/>
  <c r="DA47" i="7"/>
  <c r="BE59" i="13"/>
  <c r="K70" i="13" s="1" a="1"/>
  <c r="K70" i="13" s="1"/>
  <c r="U59" i="13"/>
  <c r="K64" i="13" s="1" a="1"/>
  <c r="K64" i="13" s="1"/>
  <c r="AS59" i="13"/>
  <c r="K68" i="13" s="1" a="1"/>
  <c r="K68" i="13" s="1"/>
  <c r="J69" i="13" a="1"/>
  <c r="J69" i="13" s="1"/>
  <c r="AY59" i="13"/>
  <c r="K69" i="13" s="1" a="1"/>
  <c r="K69" i="13" s="1"/>
  <c r="CO59" i="13"/>
  <c r="K76" i="13" s="1" a="1"/>
  <c r="K76" i="13" s="1"/>
  <c r="H263" i="21"/>
  <c r="H259" i="21"/>
  <c r="H257" i="21"/>
  <c r="B32" i="8"/>
  <c r="DA5" i="7"/>
  <c r="DA5" i="13"/>
  <c r="H264" i="21"/>
  <c r="H260" i="21"/>
  <c r="J72" i="13" a="1"/>
  <c r="J72" i="13" s="1"/>
  <c r="BQ59" i="13"/>
  <c r="K72" i="13" s="1" a="1"/>
  <c r="K72" i="13" s="1"/>
  <c r="N59" i="13"/>
  <c r="J63" i="13" s="1" a="1"/>
  <c r="J63" i="13" s="1"/>
  <c r="CZ5" i="13"/>
  <c r="J67" i="13" a="1"/>
  <c r="J67" i="13" s="1"/>
  <c r="AM59" i="13"/>
  <c r="K67" i="13" s="1" a="1"/>
  <c r="K67" i="13" s="1"/>
  <c r="BW59" i="13"/>
  <c r="K73" i="13" s="1" a="1"/>
  <c r="K73" i="13" s="1"/>
  <c r="J74" i="13" a="1"/>
  <c r="J74" i="13" s="1"/>
  <c r="CC59" i="13"/>
  <c r="K74" i="13" s="1" a="1"/>
  <c r="K74" i="13" s="1"/>
  <c r="J77" i="13" a="1"/>
  <c r="J77" i="13" s="1"/>
  <c r="CU59" i="13"/>
  <c r="K77" i="13" s="1" a="1"/>
  <c r="K77" i="13" s="1"/>
  <c r="CI59" i="13"/>
  <c r="K75" i="13" s="1" a="1"/>
  <c r="K75" i="13" s="1"/>
  <c r="H262" i="21"/>
  <c r="H270" i="21"/>
  <c r="J71" i="13" a="1"/>
  <c r="J71" i="13" s="1"/>
  <c r="BK59" i="13"/>
  <c r="K71" i="13" s="1" a="1"/>
  <c r="K71" i="13" s="1"/>
  <c r="H132" i="21"/>
  <c r="H266" i="21"/>
  <c r="H258" i="21"/>
  <c r="H121" i="21"/>
  <c r="H126" i="21"/>
  <c r="H124" i="21"/>
  <c r="H269" i="21"/>
  <c r="H125" i="21"/>
  <c r="B368" i="21"/>
  <c r="C368" i="21" s="1"/>
  <c r="D368" i="21" s="1"/>
  <c r="H99" i="21"/>
  <c r="H120" i="21"/>
  <c r="G135" i="21"/>
  <c r="B284" i="21"/>
  <c r="I97" i="21"/>
  <c r="I92" i="21"/>
  <c r="I93" i="21"/>
  <c r="I85" i="21"/>
  <c r="I91" i="21"/>
  <c r="I88" i="21"/>
  <c r="I84" i="21"/>
  <c r="I96" i="21"/>
  <c r="I89" i="21"/>
  <c r="I95" i="21"/>
  <c r="I90" i="21"/>
  <c r="I98" i="21"/>
  <c r="I86" i="21"/>
  <c r="I94" i="21"/>
  <c r="I87" i="21"/>
  <c r="H265" i="21"/>
  <c r="H117" i="21"/>
  <c r="H133" i="21"/>
  <c r="H127" i="21"/>
  <c r="H122" i="21"/>
  <c r="H128" i="21"/>
  <c r="I109" i="21"/>
  <c r="I112" i="21"/>
  <c r="I115" i="21"/>
  <c r="I107" i="21"/>
  <c r="I111" i="21"/>
  <c r="I110" i="21"/>
  <c r="I106" i="21"/>
  <c r="I105" i="21"/>
  <c r="I116" i="21"/>
  <c r="I114" i="21"/>
  <c r="I113" i="21"/>
  <c r="I108" i="21"/>
  <c r="I104" i="21"/>
  <c r="I103" i="21"/>
  <c r="I102" i="21"/>
  <c r="H256" i="21"/>
  <c r="H235" i="21"/>
  <c r="H268" i="21"/>
  <c r="H134" i="21"/>
  <c r="H123" i="21"/>
  <c r="I231" i="21"/>
  <c r="I234" i="21"/>
  <c r="I226" i="21"/>
  <c r="I232" i="21"/>
  <c r="I224" i="21"/>
  <c r="I222" i="21"/>
  <c r="I225" i="21"/>
  <c r="I220" i="21"/>
  <c r="I229" i="21"/>
  <c r="I227" i="21"/>
  <c r="I223" i="21"/>
  <c r="I233" i="21"/>
  <c r="I230" i="21"/>
  <c r="I221" i="21"/>
  <c r="I228" i="21"/>
  <c r="I14" i="13"/>
  <c r="A158" i="21"/>
  <c r="A22" i="21"/>
  <c r="E15" i="7"/>
  <c r="H129" i="21"/>
  <c r="H131" i="21"/>
  <c r="H130" i="21"/>
  <c r="I251" i="21"/>
  <c r="I246" i="21"/>
  <c r="I249" i="21"/>
  <c r="I252" i="21"/>
  <c r="I248" i="21"/>
  <c r="I247" i="21"/>
  <c r="I238" i="21"/>
  <c r="I241" i="21"/>
  <c r="I244" i="21"/>
  <c r="I239" i="21"/>
  <c r="I242" i="21"/>
  <c r="I243" i="21"/>
  <c r="I240" i="21"/>
  <c r="I250" i="21"/>
  <c r="I245" i="21"/>
  <c r="H267" i="21"/>
  <c r="A372" i="21" a="1"/>
  <c r="A372" i="21" s="1"/>
  <c r="J255" i="21" a="1"/>
  <c r="J255" i="21" s="1"/>
  <c r="J237" i="21" a="1"/>
  <c r="J237" i="21" s="1"/>
  <c r="A287" i="21" a="1"/>
  <c r="A287" i="21" s="1"/>
  <c r="J219" i="21" a="1"/>
  <c r="J219" i="21" s="1"/>
  <c r="J119" i="21" a="1"/>
  <c r="J119" i="21" s="1"/>
  <c r="J83" i="21" a="1"/>
  <c r="J83" i="21" s="1"/>
  <c r="J101" i="21" a="1"/>
  <c r="J101" i="21" s="1"/>
  <c r="P138" i="11" a="1"/>
  <c r="P138" i="11" s="1"/>
  <c r="P35" i="11" a="1"/>
  <c r="P35" i="11" s="1"/>
  <c r="ZS6" i="22" s="1"/>
  <c r="G271" i="21"/>
  <c r="C284" i="21" s="1"/>
  <c r="H253" i="21"/>
  <c r="FA2" i="25" l="1"/>
  <c r="EV2" i="25"/>
  <c r="EZ2" i="25"/>
  <c r="EU2" i="25"/>
  <c r="EX2" i="25"/>
  <c r="ES2" i="25"/>
  <c r="EY2" i="25"/>
  <c r="ET2" i="25"/>
  <c r="I117" i="21"/>
  <c r="I259" i="21"/>
  <c r="O59" i="13"/>
  <c r="K63" i="13" s="1" a="1"/>
  <c r="K63" i="13" s="1"/>
  <c r="I134" i="21"/>
  <c r="I121" i="21"/>
  <c r="I264" i="21"/>
  <c r="I261" i="21"/>
  <c r="I257" i="21"/>
  <c r="I258" i="21"/>
  <c r="I126" i="21"/>
  <c r="I129" i="21"/>
  <c r="I266" i="21"/>
  <c r="I260" i="21"/>
  <c r="I131" i="21"/>
  <c r="I128" i="21"/>
  <c r="J249" i="21"/>
  <c r="J252" i="21"/>
  <c r="J247" i="21"/>
  <c r="J251" i="21"/>
  <c r="J241" i="21"/>
  <c r="J246" i="21"/>
  <c r="J244" i="21"/>
  <c r="J239" i="21"/>
  <c r="J242" i="21"/>
  <c r="J250" i="21"/>
  <c r="J240" i="21"/>
  <c r="J243" i="21"/>
  <c r="J248" i="21"/>
  <c r="J245" i="21"/>
  <c r="J238" i="21"/>
  <c r="I269" i="21"/>
  <c r="I268" i="21"/>
  <c r="I125" i="21"/>
  <c r="I133" i="21"/>
  <c r="I15" i="13"/>
  <c r="A159" i="21"/>
  <c r="A23" i="21"/>
  <c r="E16" i="7"/>
  <c r="I262" i="21"/>
  <c r="H271" i="21"/>
  <c r="C285" i="21" s="1"/>
  <c r="I132" i="21"/>
  <c r="H135" i="21"/>
  <c r="B285" i="21"/>
  <c r="K255" i="21" a="1"/>
  <c r="K255" i="21" s="1"/>
  <c r="A288" i="21" a="1"/>
  <c r="A288" i="21" s="1"/>
  <c r="A373" i="21" a="1"/>
  <c r="A373" i="21" s="1"/>
  <c r="K219" i="21" a="1"/>
  <c r="K219" i="21" s="1"/>
  <c r="K237" i="21" a="1"/>
  <c r="K237" i="21" s="1"/>
  <c r="K119" i="21" a="1"/>
  <c r="K119" i="21" s="1"/>
  <c r="K101" i="21" a="1"/>
  <c r="K101" i="21" s="1"/>
  <c r="K83" i="21" a="1"/>
  <c r="K83" i="21" s="1"/>
  <c r="Q138" i="11" a="1"/>
  <c r="Q138" i="11" s="1"/>
  <c r="Q35" i="11" a="1"/>
  <c r="Q35" i="11" s="1"/>
  <c r="ZT6" i="22" s="1"/>
  <c r="I263" i="21"/>
  <c r="I270" i="21"/>
  <c r="I123" i="21"/>
  <c r="I99" i="21"/>
  <c r="I120" i="21"/>
  <c r="I253" i="21"/>
  <c r="J234" i="21"/>
  <c r="J226" i="21"/>
  <c r="J229" i="21"/>
  <c r="J232" i="21"/>
  <c r="J230" i="21"/>
  <c r="J224" i="21"/>
  <c r="J222" i="21"/>
  <c r="J225" i="21"/>
  <c r="J220" i="21"/>
  <c r="J231" i="21"/>
  <c r="J227" i="21"/>
  <c r="J223" i="21"/>
  <c r="J228" i="21"/>
  <c r="J233" i="21"/>
  <c r="J221" i="21"/>
  <c r="J112" i="21"/>
  <c r="J104" i="21"/>
  <c r="J115" i="21"/>
  <c r="J107" i="21"/>
  <c r="J110" i="21"/>
  <c r="J102" i="21"/>
  <c r="J111" i="21"/>
  <c r="J108" i="21"/>
  <c r="J103" i="21"/>
  <c r="J109" i="21"/>
  <c r="J106" i="21"/>
  <c r="J116" i="21"/>
  <c r="J114" i="21"/>
  <c r="J113" i="21"/>
  <c r="J105" i="21"/>
  <c r="I267" i="21"/>
  <c r="I130" i="21"/>
  <c r="I124" i="21"/>
  <c r="B369" i="21"/>
  <c r="C369" i="21" s="1"/>
  <c r="D369" i="21" s="1"/>
  <c r="I265" i="21"/>
  <c r="J95" i="21"/>
  <c r="J88" i="21"/>
  <c r="J92" i="21"/>
  <c r="J96" i="21"/>
  <c r="J89" i="21"/>
  <c r="J90" i="21"/>
  <c r="J85" i="21"/>
  <c r="J98" i="21"/>
  <c r="J86" i="21"/>
  <c r="J94" i="21"/>
  <c r="J97" i="21"/>
  <c r="J93" i="21"/>
  <c r="J87" i="21"/>
  <c r="J91" i="21"/>
  <c r="J84" i="21"/>
  <c r="I256" i="21"/>
  <c r="I235" i="21"/>
  <c r="I122" i="21"/>
  <c r="I127" i="21"/>
  <c r="J262" i="21" l="1"/>
  <c r="J268" i="21"/>
  <c r="J269" i="21"/>
  <c r="J259" i="21"/>
  <c r="J270" i="21"/>
  <c r="J126" i="21"/>
  <c r="J130" i="21"/>
  <c r="J264" i="21"/>
  <c r="J266" i="21"/>
  <c r="J128" i="21"/>
  <c r="J263" i="21"/>
  <c r="J121" i="21"/>
  <c r="J265" i="21"/>
  <c r="J133" i="21"/>
  <c r="J124" i="21"/>
  <c r="J131" i="21"/>
  <c r="J257" i="21"/>
  <c r="J123" i="21"/>
  <c r="J261" i="21"/>
  <c r="J129" i="21"/>
  <c r="J120" i="21"/>
  <c r="J99" i="21"/>
  <c r="J267" i="21"/>
  <c r="I135" i="21"/>
  <c r="B286" i="21"/>
  <c r="K97" i="21"/>
  <c r="K95" i="21"/>
  <c r="K98" i="21"/>
  <c r="K91" i="21"/>
  <c r="K96" i="21"/>
  <c r="K92" i="21"/>
  <c r="K89" i="21"/>
  <c r="K90" i="21"/>
  <c r="K85" i="21"/>
  <c r="K86" i="21"/>
  <c r="K94" i="21"/>
  <c r="K93" i="21"/>
  <c r="K87" i="21"/>
  <c r="K84" i="21"/>
  <c r="K88" i="21"/>
  <c r="I16" i="13"/>
  <c r="A160" i="21"/>
  <c r="A24" i="21"/>
  <c r="E17" i="7"/>
  <c r="J127" i="21"/>
  <c r="J256" i="21"/>
  <c r="J235" i="21"/>
  <c r="K115" i="21"/>
  <c r="K107" i="21"/>
  <c r="K110" i="21"/>
  <c r="K113" i="21"/>
  <c r="K105" i="21"/>
  <c r="K112" i="21"/>
  <c r="K102" i="21"/>
  <c r="K109" i="21"/>
  <c r="K106" i="21"/>
  <c r="K116" i="21"/>
  <c r="K114" i="21"/>
  <c r="K111" i="21"/>
  <c r="K108" i="21"/>
  <c r="K104" i="21"/>
  <c r="K103" i="21"/>
  <c r="A374" i="21" a="1"/>
  <c r="A374" i="21" s="1"/>
  <c r="A289" i="21" a="1"/>
  <c r="A289" i="21" s="1"/>
  <c r="L255" i="21" a="1"/>
  <c r="L255" i="21" s="1"/>
  <c r="L219" i="21" a="1"/>
  <c r="L219" i="21" s="1"/>
  <c r="L237" i="21" a="1"/>
  <c r="L237" i="21" s="1"/>
  <c r="L119" i="21" a="1"/>
  <c r="L119" i="21" s="1"/>
  <c r="L101" i="21" a="1"/>
  <c r="L101" i="21" s="1"/>
  <c r="L83" i="21" a="1"/>
  <c r="L83" i="21" s="1"/>
  <c r="R35" i="11" a="1"/>
  <c r="R35" i="11" s="1"/>
  <c r="ZU6" i="22" s="1"/>
  <c r="R138" i="11" a="1"/>
  <c r="R138" i="11" s="1"/>
  <c r="J253" i="21"/>
  <c r="J125" i="21"/>
  <c r="B370" i="21"/>
  <c r="C370" i="21" s="1"/>
  <c r="D370" i="21" s="1"/>
  <c r="J134" i="21"/>
  <c r="J132" i="21"/>
  <c r="J117" i="21"/>
  <c r="J258" i="21"/>
  <c r="K249" i="21"/>
  <c r="K252" i="21"/>
  <c r="K247" i="21"/>
  <c r="K250" i="21"/>
  <c r="K246" i="21"/>
  <c r="K244" i="21"/>
  <c r="K251" i="21"/>
  <c r="K239" i="21"/>
  <c r="K242" i="21"/>
  <c r="K240" i="21"/>
  <c r="K245" i="21"/>
  <c r="K243" i="21"/>
  <c r="K248" i="21"/>
  <c r="K241" i="21"/>
  <c r="K238" i="21"/>
  <c r="J260" i="21"/>
  <c r="K234" i="21"/>
  <c r="K229" i="21"/>
  <c r="K232" i="21"/>
  <c r="K224" i="21"/>
  <c r="K233" i="21"/>
  <c r="K222" i="21"/>
  <c r="K225" i="21"/>
  <c r="K220" i="21"/>
  <c r="K231" i="21"/>
  <c r="K227" i="21"/>
  <c r="K223" i="21"/>
  <c r="K228" i="21"/>
  <c r="K226" i="21"/>
  <c r="K221" i="21"/>
  <c r="K230" i="21"/>
  <c r="I271" i="21"/>
  <c r="C286" i="21" s="1"/>
  <c r="J122" i="21"/>
  <c r="K267" i="21" l="1"/>
  <c r="K263" i="21"/>
  <c r="K265" i="21"/>
  <c r="K269" i="21"/>
  <c r="K257" i="21"/>
  <c r="K268" i="21"/>
  <c r="K270" i="21"/>
  <c r="K262" i="21"/>
  <c r="K264" i="21"/>
  <c r="K259" i="21"/>
  <c r="K266" i="21"/>
  <c r="K258" i="21"/>
  <c r="K121" i="21"/>
  <c r="K125" i="21"/>
  <c r="K128" i="21"/>
  <c r="K124" i="21"/>
  <c r="B371" i="21"/>
  <c r="C371" i="21" s="1"/>
  <c r="D371" i="21" s="1"/>
  <c r="L110" i="21"/>
  <c r="L102" i="21"/>
  <c r="L113" i="21"/>
  <c r="L105" i="21"/>
  <c r="L116" i="21"/>
  <c r="L108" i="21"/>
  <c r="L111" i="21"/>
  <c r="L106" i="21"/>
  <c r="L115" i="21"/>
  <c r="L109" i="21"/>
  <c r="L112" i="21"/>
  <c r="L107" i="21"/>
  <c r="L114" i="21"/>
  <c r="L104" i="21"/>
  <c r="L103" i="21"/>
  <c r="K117" i="21"/>
  <c r="J271" i="21"/>
  <c r="C287" i="21" s="1"/>
  <c r="K123" i="21"/>
  <c r="K132" i="21"/>
  <c r="K256" i="21"/>
  <c r="K235" i="21"/>
  <c r="K129" i="21"/>
  <c r="K127" i="21"/>
  <c r="J135" i="21"/>
  <c r="B287" i="21"/>
  <c r="K120" i="21"/>
  <c r="K99" i="21"/>
  <c r="K261" i="21"/>
  <c r="L252" i="21"/>
  <c r="L247" i="21"/>
  <c r="L250" i="21"/>
  <c r="L249" i="21"/>
  <c r="L251" i="21"/>
  <c r="L239" i="21"/>
  <c r="L242" i="21"/>
  <c r="L240" i="21"/>
  <c r="L245" i="21"/>
  <c r="L243" i="21"/>
  <c r="L248" i="21"/>
  <c r="L238" i="21"/>
  <c r="L246" i="21"/>
  <c r="L244" i="21"/>
  <c r="L241" i="21"/>
  <c r="I17" i="13"/>
  <c r="A161" i="21"/>
  <c r="A25" i="21"/>
  <c r="E18" i="7"/>
  <c r="K130" i="21"/>
  <c r="K134" i="21"/>
  <c r="L98" i="21"/>
  <c r="L93" i="21"/>
  <c r="L97" i="21"/>
  <c r="L96" i="21"/>
  <c r="L94" i="21"/>
  <c r="L86" i="21"/>
  <c r="L95" i="21"/>
  <c r="L90" i="21"/>
  <c r="L85" i="21"/>
  <c r="L87" i="21"/>
  <c r="L84" i="21"/>
  <c r="L91" i="21"/>
  <c r="L88" i="21"/>
  <c r="L92" i="21"/>
  <c r="L89" i="21"/>
  <c r="K253" i="21"/>
  <c r="L232" i="21"/>
  <c r="L227" i="21"/>
  <c r="L230" i="21"/>
  <c r="L225" i="21"/>
  <c r="L220" i="21"/>
  <c r="L231" i="21"/>
  <c r="L223" i="21"/>
  <c r="L234" i="21"/>
  <c r="L228" i="21"/>
  <c r="L226" i="21"/>
  <c r="L229" i="21"/>
  <c r="L221" i="21"/>
  <c r="L233" i="21"/>
  <c r="L224" i="21"/>
  <c r="L222" i="21"/>
  <c r="A375" i="21" a="1"/>
  <c r="A375" i="21" s="1"/>
  <c r="A290" i="21" a="1"/>
  <c r="A290" i="21" s="1"/>
  <c r="M255" i="21" a="1"/>
  <c r="M255" i="21" s="1"/>
  <c r="M237" i="21" a="1"/>
  <c r="M237" i="21" s="1"/>
  <c r="M219" i="21" a="1"/>
  <c r="M219" i="21" s="1"/>
  <c r="M119" i="21" a="1"/>
  <c r="M119" i="21" s="1"/>
  <c r="M83" i="21" a="1"/>
  <c r="M83" i="21" s="1"/>
  <c r="M101" i="21" a="1"/>
  <c r="M101" i="21" s="1"/>
  <c r="S138" i="11" a="1"/>
  <c r="S138" i="11" s="1"/>
  <c r="S35" i="11" a="1"/>
  <c r="S35" i="11" s="1"/>
  <c r="ZV6" i="22" s="1"/>
  <c r="K122" i="21"/>
  <c r="K131" i="21"/>
  <c r="K133" i="21"/>
  <c r="K260" i="21"/>
  <c r="K126" i="21"/>
  <c r="L123" i="21" l="1"/>
  <c r="L124" i="21"/>
  <c r="L268" i="21"/>
  <c r="L122" i="21"/>
  <c r="L261" i="21"/>
  <c r="L265" i="21"/>
  <c r="L263" i="21"/>
  <c r="L129" i="21"/>
  <c r="L121" i="21"/>
  <c r="L270" i="21"/>
  <c r="L126" i="21"/>
  <c r="L259" i="21"/>
  <c r="L125" i="21"/>
  <c r="L260" i="21"/>
  <c r="L266" i="21"/>
  <c r="L269" i="21"/>
  <c r="L127" i="21"/>
  <c r="L264" i="21"/>
  <c r="L131" i="21"/>
  <c r="L130" i="21"/>
  <c r="L257" i="21"/>
  <c r="L262" i="21"/>
  <c r="L132" i="21"/>
  <c r="L134" i="21"/>
  <c r="L258" i="21"/>
  <c r="L253" i="21"/>
  <c r="M113" i="21"/>
  <c r="M105" i="21"/>
  <c r="M116" i="21"/>
  <c r="M108" i="21"/>
  <c r="M111" i="21"/>
  <c r="M103" i="21"/>
  <c r="M115" i="21"/>
  <c r="M110" i="21"/>
  <c r="M109" i="21"/>
  <c r="M114" i="21"/>
  <c r="M106" i="21"/>
  <c r="M107" i="21"/>
  <c r="M112" i="21"/>
  <c r="M104" i="21"/>
  <c r="M102" i="21"/>
  <c r="L117" i="21"/>
  <c r="M89" i="21"/>
  <c r="M93" i="21"/>
  <c r="M90" i="21"/>
  <c r="M85" i="21"/>
  <c r="M86" i="21"/>
  <c r="M98" i="21"/>
  <c r="M95" i="21"/>
  <c r="M94" i="21"/>
  <c r="M87" i="21"/>
  <c r="M84" i="21"/>
  <c r="M97" i="21"/>
  <c r="M91" i="21"/>
  <c r="M88" i="21"/>
  <c r="M92" i="21"/>
  <c r="M96" i="21"/>
  <c r="L267" i="21"/>
  <c r="L128" i="21"/>
  <c r="I18" i="13"/>
  <c r="A162" i="21"/>
  <c r="A26" i="21"/>
  <c r="E19" i="7"/>
  <c r="L235" i="21"/>
  <c r="L256" i="21"/>
  <c r="A376" i="21" a="1"/>
  <c r="A376" i="21" s="1"/>
  <c r="N255" i="21" a="1"/>
  <c r="N255" i="21" s="1"/>
  <c r="A291" i="21" a="1"/>
  <c r="A291" i="21" s="1"/>
  <c r="N237" i="21" a="1"/>
  <c r="N237" i="21" s="1"/>
  <c r="N219" i="21" a="1"/>
  <c r="N219" i="21" s="1"/>
  <c r="N119" i="21" a="1"/>
  <c r="N119" i="21" s="1"/>
  <c r="N101" i="21" a="1"/>
  <c r="N101" i="21" s="1"/>
  <c r="N83" i="21" a="1"/>
  <c r="N83" i="21" s="1"/>
  <c r="T138" i="11" a="1"/>
  <c r="T138" i="11" s="1"/>
  <c r="T35" i="11" a="1"/>
  <c r="T35" i="11" s="1"/>
  <c r="ZW6" i="22" s="1"/>
  <c r="B372" i="21"/>
  <c r="C372" i="21" s="1"/>
  <c r="D372" i="21" s="1"/>
  <c r="M227" i="21"/>
  <c r="M230" i="21"/>
  <c r="M233" i="21"/>
  <c r="M231" i="21"/>
  <c r="M232" i="21"/>
  <c r="M220" i="21"/>
  <c r="M223" i="21"/>
  <c r="M234" i="21"/>
  <c r="M228" i="21"/>
  <c r="M226" i="21"/>
  <c r="M229" i="21"/>
  <c r="M221" i="21"/>
  <c r="M225" i="21"/>
  <c r="M222" i="21"/>
  <c r="M224" i="21"/>
  <c r="M247" i="21"/>
  <c r="M250" i="21"/>
  <c r="M245" i="21"/>
  <c r="M248" i="21"/>
  <c r="M252" i="21"/>
  <c r="M242" i="21"/>
  <c r="M249" i="21"/>
  <c r="M240" i="21"/>
  <c r="M243" i="21"/>
  <c r="M238" i="21"/>
  <c r="M241" i="21"/>
  <c r="M246" i="21"/>
  <c r="M244" i="21"/>
  <c r="M239" i="21"/>
  <c r="M251" i="21"/>
  <c r="L120" i="21"/>
  <c r="L99" i="21"/>
  <c r="L133" i="21"/>
  <c r="K271" i="21"/>
  <c r="C288" i="21" s="1"/>
  <c r="K135" i="21"/>
  <c r="B373" i="21" s="1"/>
  <c r="B288" i="21"/>
  <c r="M123" i="21" l="1"/>
  <c r="M132" i="21"/>
  <c r="C373" i="21"/>
  <c r="D373" i="21" s="1"/>
  <c r="M121" i="21"/>
  <c r="M131" i="21"/>
  <c r="M127" i="21"/>
  <c r="M126" i="21"/>
  <c r="M128" i="21"/>
  <c r="M260" i="21"/>
  <c r="M134" i="21"/>
  <c r="M124" i="21"/>
  <c r="M122" i="21"/>
  <c r="M133" i="21"/>
  <c r="M264" i="21"/>
  <c r="M263" i="21"/>
  <c r="M270" i="21"/>
  <c r="M259" i="21"/>
  <c r="M253" i="21"/>
  <c r="M262" i="21"/>
  <c r="M266" i="21"/>
  <c r="N250" i="21"/>
  <c r="N248" i="21"/>
  <c r="N251" i="21"/>
  <c r="N249" i="21"/>
  <c r="N240" i="21"/>
  <c r="N243" i="21"/>
  <c r="N252" i="21"/>
  <c r="N245" i="21"/>
  <c r="N238" i="21"/>
  <c r="N241" i="21"/>
  <c r="N246" i="21"/>
  <c r="N244" i="21"/>
  <c r="N247" i="21"/>
  <c r="N242" i="21"/>
  <c r="N239" i="21"/>
  <c r="A377" i="21" a="1"/>
  <c r="A377" i="21" s="1"/>
  <c r="O255" i="21" a="1"/>
  <c r="O255" i="21" s="1"/>
  <c r="O219" i="21" a="1"/>
  <c r="O219" i="21" s="1"/>
  <c r="A292" i="21" a="1"/>
  <c r="A292" i="21" s="1"/>
  <c r="O237" i="21" a="1"/>
  <c r="O237" i="21" s="1"/>
  <c r="O119" i="21" a="1"/>
  <c r="O119" i="21" s="1"/>
  <c r="O101" i="21" a="1"/>
  <c r="O101" i="21" s="1"/>
  <c r="O83" i="21" a="1"/>
  <c r="O83" i="21" s="1"/>
  <c r="U138" i="11" a="1"/>
  <c r="U138" i="11" s="1"/>
  <c r="U35" i="11" a="1"/>
  <c r="U35" i="11" s="1"/>
  <c r="ZX6" i="22" s="1"/>
  <c r="L135" i="21"/>
  <c r="B374" i="21" s="1"/>
  <c r="B289" i="21"/>
  <c r="M258" i="21"/>
  <c r="M235" i="21"/>
  <c r="M256" i="21"/>
  <c r="M120" i="21"/>
  <c r="M99" i="21"/>
  <c r="M129" i="21"/>
  <c r="M261" i="21"/>
  <c r="M268" i="21"/>
  <c r="M125" i="21"/>
  <c r="N230" i="21"/>
  <c r="N233" i="21"/>
  <c r="N225" i="21"/>
  <c r="N234" i="21"/>
  <c r="N223" i="21"/>
  <c r="N231" i="21"/>
  <c r="N228" i="21"/>
  <c r="N226" i="21"/>
  <c r="N229" i="21"/>
  <c r="N227" i="21"/>
  <c r="N221" i="21"/>
  <c r="N224" i="21"/>
  <c r="N222" i="21"/>
  <c r="N232" i="21"/>
  <c r="N220" i="21"/>
  <c r="I19" i="13"/>
  <c r="A163" i="21"/>
  <c r="A27" i="21"/>
  <c r="E20" i="7"/>
  <c r="M257" i="21"/>
  <c r="M267" i="21"/>
  <c r="N98" i="21"/>
  <c r="N96" i="21"/>
  <c r="N91" i="21"/>
  <c r="N92" i="21"/>
  <c r="N86" i="21"/>
  <c r="N95" i="21"/>
  <c r="N94" i="21"/>
  <c r="N87" i="21"/>
  <c r="N84" i="21"/>
  <c r="N97" i="21"/>
  <c r="N93" i="21"/>
  <c r="N88" i="21"/>
  <c r="N89" i="21"/>
  <c r="N90" i="21"/>
  <c r="N85" i="21"/>
  <c r="M130" i="21"/>
  <c r="M265" i="21"/>
  <c r="M269" i="21"/>
  <c r="N116" i="21"/>
  <c r="N108" i="21"/>
  <c r="N111" i="21"/>
  <c r="N114" i="21"/>
  <c r="N106" i="21"/>
  <c r="N104" i="21"/>
  <c r="N103" i="21"/>
  <c r="N102" i="21"/>
  <c r="N109" i="21"/>
  <c r="N115" i="21"/>
  <c r="N107" i="21"/>
  <c r="N113" i="21"/>
  <c r="N112" i="21"/>
  <c r="N105" i="21"/>
  <c r="N110" i="21"/>
  <c r="L271" i="21"/>
  <c r="C289" i="21" s="1"/>
  <c r="M117" i="21"/>
  <c r="N261" i="21" l="1"/>
  <c r="N260" i="21"/>
  <c r="N263" i="21"/>
  <c r="N265" i="21"/>
  <c r="N258" i="21"/>
  <c r="N268" i="21"/>
  <c r="N266" i="21"/>
  <c r="N259" i="21"/>
  <c r="N269" i="21"/>
  <c r="N270" i="21"/>
  <c r="N257" i="21"/>
  <c r="N126" i="21"/>
  <c r="N122" i="21"/>
  <c r="N133" i="21"/>
  <c r="N134" i="21"/>
  <c r="N121" i="21"/>
  <c r="N130" i="21"/>
  <c r="C374" i="21"/>
  <c r="D374" i="21" s="1"/>
  <c r="O248" i="21"/>
  <c r="O251" i="21"/>
  <c r="O250" i="21"/>
  <c r="O240" i="21"/>
  <c r="O243" i="21"/>
  <c r="O252" i="21"/>
  <c r="O245" i="21"/>
  <c r="O238" i="21"/>
  <c r="O241" i="21"/>
  <c r="O246" i="21"/>
  <c r="O244" i="21"/>
  <c r="O239" i="21"/>
  <c r="O249" i="21"/>
  <c r="O242" i="21"/>
  <c r="O247" i="21"/>
  <c r="N131" i="21"/>
  <c r="I20" i="13"/>
  <c r="A164" i="21"/>
  <c r="A28" i="21"/>
  <c r="E21" i="7"/>
  <c r="N124" i="21"/>
  <c r="N128" i="21"/>
  <c r="M135" i="21"/>
  <c r="B375" i="21" s="1"/>
  <c r="B290" i="21"/>
  <c r="N125" i="21"/>
  <c r="A378" i="21" a="1"/>
  <c r="A378" i="21" s="1"/>
  <c r="A293" i="21" a="1"/>
  <c r="A293" i="21" s="1"/>
  <c r="P255" i="21" a="1"/>
  <c r="P255" i="21" s="1"/>
  <c r="P219" i="21" a="1"/>
  <c r="P219" i="21" s="1"/>
  <c r="P237" i="21" a="1"/>
  <c r="P237" i="21" s="1"/>
  <c r="P119" i="21" a="1"/>
  <c r="P119" i="21" s="1"/>
  <c r="P101" i="21" a="1"/>
  <c r="P101" i="21" s="1"/>
  <c r="P83" i="21" a="1"/>
  <c r="P83" i="21" s="1"/>
  <c r="V35" i="11" a="1"/>
  <c r="V35" i="11" s="1"/>
  <c r="ZY6" i="22" s="1"/>
  <c r="V138" i="11" a="1"/>
  <c r="V138" i="11" s="1"/>
  <c r="O233" i="21"/>
  <c r="O228" i="21"/>
  <c r="O231" i="21"/>
  <c r="O226" i="21"/>
  <c r="O234" i="21"/>
  <c r="O229" i="21"/>
  <c r="O227" i="21"/>
  <c r="O221" i="21"/>
  <c r="O224" i="21"/>
  <c r="O222" i="21"/>
  <c r="O230" i="21"/>
  <c r="O223" i="21"/>
  <c r="O225" i="21"/>
  <c r="O232" i="21"/>
  <c r="O220" i="21"/>
  <c r="N129" i="21"/>
  <c r="N127" i="21"/>
  <c r="N262" i="21"/>
  <c r="M271" i="21"/>
  <c r="C290" i="21" s="1"/>
  <c r="N253" i="21"/>
  <c r="N117" i="21"/>
  <c r="N132" i="21"/>
  <c r="N235" i="21"/>
  <c r="N256" i="21"/>
  <c r="N264" i="21"/>
  <c r="O97" i="21"/>
  <c r="O94" i="21"/>
  <c r="O87" i="21"/>
  <c r="O86" i="21"/>
  <c r="O95" i="21"/>
  <c r="O98" i="21"/>
  <c r="O84" i="21"/>
  <c r="O93" i="21"/>
  <c r="O88" i="21"/>
  <c r="O91" i="21"/>
  <c r="O92" i="21"/>
  <c r="O89" i="21"/>
  <c r="O96" i="21"/>
  <c r="O90" i="21"/>
  <c r="O85" i="21"/>
  <c r="N99" i="21"/>
  <c r="N120" i="21"/>
  <c r="N267" i="21"/>
  <c r="O116" i="21"/>
  <c r="O111" i="21"/>
  <c r="O103" i="21"/>
  <c r="O114" i="21"/>
  <c r="O106" i="21"/>
  <c r="O109" i="21"/>
  <c r="O115" i="21"/>
  <c r="O110" i="21"/>
  <c r="O105" i="21"/>
  <c r="O107" i="21"/>
  <c r="O113" i="21"/>
  <c r="O112" i="21"/>
  <c r="O104" i="21"/>
  <c r="O108" i="21"/>
  <c r="O102" i="21"/>
  <c r="N123" i="21"/>
  <c r="O266" i="21" l="1"/>
  <c r="O257" i="21"/>
  <c r="O268" i="21"/>
  <c r="O259" i="21"/>
  <c r="O260" i="21"/>
  <c r="O270" i="21"/>
  <c r="O264" i="21"/>
  <c r="O269" i="21"/>
  <c r="O262" i="21"/>
  <c r="O258" i="21"/>
  <c r="O263" i="21"/>
  <c r="O128" i="21"/>
  <c r="O132" i="21"/>
  <c r="O127" i="21"/>
  <c r="O130" i="21"/>
  <c r="O265" i="21"/>
  <c r="P96" i="21"/>
  <c r="P98" i="21"/>
  <c r="P95" i="21"/>
  <c r="P90" i="21"/>
  <c r="P97" i="21"/>
  <c r="P94" i="21"/>
  <c r="P87" i="21"/>
  <c r="P84" i="21"/>
  <c r="P93" i="21"/>
  <c r="P88" i="21"/>
  <c r="P91" i="21"/>
  <c r="P92" i="21"/>
  <c r="P89" i="21"/>
  <c r="P85" i="21"/>
  <c r="P86" i="21"/>
  <c r="O117" i="21"/>
  <c r="N135" i="21"/>
  <c r="B376" i="21" s="1"/>
  <c r="B291" i="21"/>
  <c r="O124" i="21"/>
  <c r="O133" i="21"/>
  <c r="O261" i="21"/>
  <c r="P114" i="21"/>
  <c r="P106" i="21"/>
  <c r="P109" i="21"/>
  <c r="P112" i="21"/>
  <c r="P104" i="21"/>
  <c r="P113" i="21"/>
  <c r="P108" i="21"/>
  <c r="P107" i="21"/>
  <c r="P115" i="21"/>
  <c r="P111" i="21"/>
  <c r="P110" i="21"/>
  <c r="P105" i="21"/>
  <c r="P116" i="21"/>
  <c r="P103" i="21"/>
  <c r="P102" i="21"/>
  <c r="O256" i="21"/>
  <c r="O235" i="21"/>
  <c r="O129" i="21"/>
  <c r="O123" i="21"/>
  <c r="O121" i="21"/>
  <c r="O99" i="21"/>
  <c r="O120" i="21"/>
  <c r="N271" i="21"/>
  <c r="C291" i="21" s="1"/>
  <c r="O267" i="21"/>
  <c r="P248" i="21"/>
  <c r="P251" i="21"/>
  <c r="P246" i="21"/>
  <c r="P249" i="21"/>
  <c r="P243" i="21"/>
  <c r="P252" i="21"/>
  <c r="P245" i="21"/>
  <c r="P238" i="21"/>
  <c r="P241" i="21"/>
  <c r="P244" i="21"/>
  <c r="P250" i="21"/>
  <c r="P239" i="21"/>
  <c r="P247" i="21"/>
  <c r="P242" i="21"/>
  <c r="P240" i="21"/>
  <c r="C375" i="21"/>
  <c r="D375" i="21" s="1"/>
  <c r="A379" i="21" a="1"/>
  <c r="A379" i="21" s="1"/>
  <c r="A294" i="21" a="1"/>
  <c r="A294" i="21" s="1"/>
  <c r="Q255" i="21" a="1"/>
  <c r="Q255" i="21" s="1"/>
  <c r="Q237" i="21" a="1"/>
  <c r="Q237" i="21" s="1"/>
  <c r="Q219" i="21" a="1"/>
  <c r="Q219" i="21" s="1"/>
  <c r="Q83" i="21" a="1"/>
  <c r="Q83" i="21" s="1"/>
  <c r="Q119" i="21" a="1"/>
  <c r="Q119" i="21" s="1"/>
  <c r="Q101" i="21" a="1"/>
  <c r="Q101" i="21" s="1"/>
  <c r="W138" i="11" a="1"/>
  <c r="W138" i="11" s="1"/>
  <c r="W35" i="11" a="1"/>
  <c r="W35" i="11" s="1"/>
  <c r="ZZ6" i="22" s="1"/>
  <c r="O126" i="21"/>
  <c r="O134" i="21"/>
  <c r="P228" i="21"/>
  <c r="P231" i="21"/>
  <c r="P234" i="21"/>
  <c r="P232" i="21"/>
  <c r="P229" i="21"/>
  <c r="P227" i="21"/>
  <c r="P221" i="21"/>
  <c r="P224" i="21"/>
  <c r="P222" i="21"/>
  <c r="P233" i="21"/>
  <c r="P230" i="21"/>
  <c r="P225" i="21"/>
  <c r="P220" i="21"/>
  <c r="P226" i="21"/>
  <c r="P223" i="21"/>
  <c r="O253" i="21"/>
  <c r="O131" i="21"/>
  <c r="O125" i="21"/>
  <c r="O122" i="21"/>
  <c r="I21" i="13"/>
  <c r="A165" i="21"/>
  <c r="A29" i="21"/>
  <c r="E22" i="7"/>
  <c r="P257" i="21" l="1"/>
  <c r="P258" i="21"/>
  <c r="P263" i="21"/>
  <c r="P262" i="21"/>
  <c r="P260" i="21"/>
  <c r="P264" i="21"/>
  <c r="P269" i="21"/>
  <c r="P127" i="21"/>
  <c r="P259" i="21"/>
  <c r="P266" i="21"/>
  <c r="P125" i="21"/>
  <c r="P133" i="21"/>
  <c r="P128" i="21"/>
  <c r="P126" i="21"/>
  <c r="A380" i="21" a="1"/>
  <c r="A380" i="21" s="1"/>
  <c r="A295" i="21" a="1"/>
  <c r="A295" i="21" s="1"/>
  <c r="R255" i="21" a="1"/>
  <c r="R255" i="21" s="1"/>
  <c r="R237" i="21" a="1"/>
  <c r="R237" i="21" s="1"/>
  <c r="R219" i="21" a="1"/>
  <c r="R219" i="21" s="1"/>
  <c r="R119" i="21" a="1"/>
  <c r="R119" i="21" s="1"/>
  <c r="R83" i="21" a="1"/>
  <c r="R83" i="21" s="1"/>
  <c r="R101" i="21" a="1"/>
  <c r="R101" i="21" s="1"/>
  <c r="X35" i="11" a="1"/>
  <c r="X35" i="11" s="1"/>
  <c r="AAA6" i="22" s="1"/>
  <c r="X138" i="11" a="1"/>
  <c r="X138" i="11" s="1"/>
  <c r="Q251" i="21"/>
  <c r="Q246" i="21"/>
  <c r="Q249" i="21"/>
  <c r="Q252" i="21"/>
  <c r="Q248" i="21"/>
  <c r="Q245" i="21"/>
  <c r="Q238" i="21"/>
  <c r="Q241" i="21"/>
  <c r="Q244" i="21"/>
  <c r="Q250" i="21"/>
  <c r="Q239" i="21"/>
  <c r="Q247" i="21"/>
  <c r="Q242" i="21"/>
  <c r="Q240" i="21"/>
  <c r="Q243" i="21"/>
  <c r="O135" i="21"/>
  <c r="B377" i="21" s="1"/>
  <c r="B292" i="21"/>
  <c r="C376" i="21"/>
  <c r="D376" i="21" s="1"/>
  <c r="P131" i="21"/>
  <c r="P256" i="21"/>
  <c r="P235" i="21"/>
  <c r="P265" i="21"/>
  <c r="P124" i="21"/>
  <c r="P134" i="21"/>
  <c r="P261" i="21"/>
  <c r="Q109" i="21"/>
  <c r="Q112" i="21"/>
  <c r="Q115" i="21"/>
  <c r="Q107" i="21"/>
  <c r="Q102" i="21"/>
  <c r="Q114" i="21"/>
  <c r="Q113" i="21"/>
  <c r="Q116" i="21"/>
  <c r="Q106" i="21"/>
  <c r="Q104" i="21"/>
  <c r="Q103" i="21"/>
  <c r="Q111" i="21"/>
  <c r="Q108" i="21"/>
  <c r="Q105" i="21"/>
  <c r="Q110" i="21"/>
  <c r="P129" i="21"/>
  <c r="P132" i="21"/>
  <c r="P268" i="21"/>
  <c r="P270" i="21"/>
  <c r="P253" i="21"/>
  <c r="P120" i="21"/>
  <c r="P99" i="21"/>
  <c r="P267" i="21"/>
  <c r="Q97" i="21"/>
  <c r="Q96" i="21"/>
  <c r="Q92" i="21"/>
  <c r="Q93" i="21"/>
  <c r="Q85" i="21"/>
  <c r="Q98" i="21"/>
  <c r="Q95" i="21"/>
  <c r="Q87" i="21"/>
  <c r="Q84" i="21"/>
  <c r="Q94" i="21"/>
  <c r="Q88" i="21"/>
  <c r="Q91" i="21"/>
  <c r="Q89" i="21"/>
  <c r="Q90" i="21"/>
  <c r="Q86" i="21"/>
  <c r="O271" i="21"/>
  <c r="C292" i="21" s="1"/>
  <c r="P122" i="21"/>
  <c r="P123" i="21"/>
  <c r="I22" i="13"/>
  <c r="A166" i="21"/>
  <c r="A30" i="21"/>
  <c r="E23" i="7"/>
  <c r="Q231" i="21"/>
  <c r="Q234" i="21"/>
  <c r="Q226" i="21"/>
  <c r="Q228" i="21"/>
  <c r="Q224" i="21"/>
  <c r="Q222" i="21"/>
  <c r="Q233" i="21"/>
  <c r="Q230" i="21"/>
  <c r="Q225" i="21"/>
  <c r="Q220" i="21"/>
  <c r="Q232" i="21"/>
  <c r="Q223" i="21"/>
  <c r="Q229" i="21"/>
  <c r="Q227" i="21"/>
  <c r="Q221" i="21"/>
  <c r="P117" i="21"/>
  <c r="P121" i="21"/>
  <c r="P130" i="21"/>
  <c r="Q268" i="21" l="1"/>
  <c r="Q265" i="21"/>
  <c r="Q125" i="21"/>
  <c r="Q126" i="21"/>
  <c r="Q131" i="21"/>
  <c r="Q128" i="21"/>
  <c r="Q259" i="21"/>
  <c r="Q262" i="21"/>
  <c r="Q269" i="21"/>
  <c r="Q134" i="21"/>
  <c r="Q264" i="21"/>
  <c r="Q267" i="21"/>
  <c r="Q257" i="21"/>
  <c r="Q124" i="21"/>
  <c r="Q127" i="21"/>
  <c r="Q121" i="21"/>
  <c r="Q270" i="21"/>
  <c r="Q258" i="21"/>
  <c r="Q263" i="21"/>
  <c r="Q132" i="21"/>
  <c r="Q133" i="21"/>
  <c r="Q261" i="21"/>
  <c r="Q123" i="21"/>
  <c r="R88" i="21"/>
  <c r="R96" i="21"/>
  <c r="R92" i="21"/>
  <c r="R94" i="21"/>
  <c r="R98" i="21"/>
  <c r="R93" i="21"/>
  <c r="R91" i="21"/>
  <c r="R89" i="21"/>
  <c r="R97" i="21"/>
  <c r="R90" i="21"/>
  <c r="R85" i="21"/>
  <c r="R86" i="21"/>
  <c r="R95" i="21"/>
  <c r="R87" i="21"/>
  <c r="R84" i="21"/>
  <c r="P271" i="21"/>
  <c r="C293" i="21" s="1"/>
  <c r="Q266" i="21"/>
  <c r="I23" i="13"/>
  <c r="A167" i="21"/>
  <c r="A31" i="21"/>
  <c r="E24" i="7"/>
  <c r="Q122" i="21"/>
  <c r="R234" i="21"/>
  <c r="R226" i="21"/>
  <c r="R229" i="21"/>
  <c r="R232" i="21"/>
  <c r="R230" i="21"/>
  <c r="R231" i="21"/>
  <c r="R224" i="21"/>
  <c r="R222" i="21"/>
  <c r="R233" i="21"/>
  <c r="R225" i="21"/>
  <c r="R220" i="21"/>
  <c r="R223" i="21"/>
  <c r="R228" i="21"/>
  <c r="R227" i="21"/>
  <c r="R221" i="21"/>
  <c r="Q99" i="21"/>
  <c r="Q120" i="21"/>
  <c r="A381" i="21" a="1"/>
  <c r="A381" i="21" s="1"/>
  <c r="A296" i="21" a="1"/>
  <c r="A296" i="21" s="1"/>
  <c r="S255" i="21" a="1"/>
  <c r="S255" i="21" s="1"/>
  <c r="S237" i="21" a="1"/>
  <c r="S237" i="21" s="1"/>
  <c r="S219" i="21" a="1"/>
  <c r="S219" i="21" s="1"/>
  <c r="S119" i="21" a="1"/>
  <c r="S119" i="21" s="1"/>
  <c r="S101" i="21" a="1"/>
  <c r="S101" i="21" s="1"/>
  <c r="S83" i="21" a="1"/>
  <c r="S83" i="21" s="1"/>
  <c r="Y138" i="11" a="1"/>
  <c r="Y138" i="11" s="1"/>
  <c r="Y35" i="11" a="1"/>
  <c r="Y35" i="11" s="1"/>
  <c r="AAB6" i="22" s="1"/>
  <c r="P135" i="21"/>
  <c r="B378" i="21" s="1"/>
  <c r="B293" i="21"/>
  <c r="R246" i="21"/>
  <c r="R249" i="21"/>
  <c r="R252" i="21"/>
  <c r="R247" i="21"/>
  <c r="R251" i="21"/>
  <c r="R241" i="21"/>
  <c r="R244" i="21"/>
  <c r="R250" i="21"/>
  <c r="R239" i="21"/>
  <c r="R242" i="21"/>
  <c r="R248" i="21"/>
  <c r="R240" i="21"/>
  <c r="R245" i="21"/>
  <c r="R238" i="21"/>
  <c r="R243" i="21"/>
  <c r="Q256" i="21"/>
  <c r="Q235" i="21"/>
  <c r="Q260" i="21"/>
  <c r="Q129" i="21"/>
  <c r="Q117" i="21"/>
  <c r="C377" i="21"/>
  <c r="D377" i="21" s="1"/>
  <c r="Q253" i="21"/>
  <c r="Q130" i="21"/>
  <c r="R112" i="21"/>
  <c r="R104" i="21"/>
  <c r="R115" i="21"/>
  <c r="R107" i="21"/>
  <c r="R110" i="21"/>
  <c r="R102" i="21"/>
  <c r="R109" i="21"/>
  <c r="R103" i="21"/>
  <c r="R116" i="21"/>
  <c r="R114" i="21"/>
  <c r="R113" i="21"/>
  <c r="R111" i="21"/>
  <c r="R108" i="21"/>
  <c r="R105" i="21"/>
  <c r="R106" i="21"/>
  <c r="R269" i="21" l="1"/>
  <c r="R258" i="21"/>
  <c r="R127" i="21"/>
  <c r="S115" i="21"/>
  <c r="S107" i="21"/>
  <c r="S110" i="21"/>
  <c r="S113" i="21"/>
  <c r="S105" i="21"/>
  <c r="S114" i="21"/>
  <c r="S108" i="21"/>
  <c r="S104" i="21"/>
  <c r="S112" i="21"/>
  <c r="S109" i="21"/>
  <c r="S103" i="21"/>
  <c r="S102" i="21"/>
  <c r="S116" i="21"/>
  <c r="S111" i="21"/>
  <c r="S106" i="21"/>
  <c r="Q135" i="21"/>
  <c r="B379" i="21" s="1"/>
  <c r="B294" i="21"/>
  <c r="R270" i="21"/>
  <c r="R125" i="21"/>
  <c r="R117" i="21"/>
  <c r="S234" i="21"/>
  <c r="S229" i="21"/>
  <c r="S232" i="21"/>
  <c r="S224" i="21"/>
  <c r="S233" i="21"/>
  <c r="S222" i="21"/>
  <c r="S230" i="21"/>
  <c r="S225" i="21"/>
  <c r="S220" i="21"/>
  <c r="S223" i="21"/>
  <c r="S227" i="21"/>
  <c r="S221" i="21"/>
  <c r="S231" i="21"/>
  <c r="S226" i="21"/>
  <c r="S228" i="21"/>
  <c r="R257" i="21"/>
  <c r="R260" i="21"/>
  <c r="I24" i="13"/>
  <c r="A168" i="21"/>
  <c r="A32" i="21"/>
  <c r="E25" i="7"/>
  <c r="R123" i="21"/>
  <c r="R129" i="21"/>
  <c r="R120" i="21"/>
  <c r="R99" i="21"/>
  <c r="Q271" i="21"/>
  <c r="C294" i="21" s="1"/>
  <c r="S249" i="21"/>
  <c r="S252" i="21"/>
  <c r="S247" i="21"/>
  <c r="S250" i="21"/>
  <c r="S244" i="21"/>
  <c r="S239" i="21"/>
  <c r="S242" i="21"/>
  <c r="S248" i="21"/>
  <c r="S246" i="21"/>
  <c r="S240" i="21"/>
  <c r="S243" i="21"/>
  <c r="S241" i="21"/>
  <c r="S245" i="21"/>
  <c r="S238" i="21"/>
  <c r="S251" i="21"/>
  <c r="R263" i="21"/>
  <c r="R267" i="21"/>
  <c r="A382" i="21" a="1"/>
  <c r="A382" i="21" s="1"/>
  <c r="T255" i="21" a="1"/>
  <c r="T255" i="21" s="1"/>
  <c r="A297" i="21" a="1"/>
  <c r="A297" i="21" s="1"/>
  <c r="T237" i="21" a="1"/>
  <c r="T237" i="21" s="1"/>
  <c r="T219" i="21" a="1"/>
  <c r="T219" i="21" s="1"/>
  <c r="T119" i="21" a="1"/>
  <c r="T119" i="21" s="1"/>
  <c r="T101" i="21" a="1"/>
  <c r="T101" i="21" s="1"/>
  <c r="T83" i="21" a="1"/>
  <c r="T83" i="21" s="1"/>
  <c r="Z138" i="11" a="1"/>
  <c r="Z138" i="11" s="1"/>
  <c r="Z35" i="11" a="1"/>
  <c r="Z35" i="11" s="1"/>
  <c r="AAC6" i="22" s="1"/>
  <c r="R131" i="21"/>
  <c r="R134" i="21"/>
  <c r="C378" i="21"/>
  <c r="D378" i="21" s="1"/>
  <c r="R264" i="21"/>
  <c r="R266" i="21"/>
  <c r="R122" i="21"/>
  <c r="R130" i="21"/>
  <c r="R253" i="21"/>
  <c r="R259" i="21"/>
  <c r="R268" i="21"/>
  <c r="R121" i="21"/>
  <c r="R128" i="21"/>
  <c r="R256" i="21"/>
  <c r="R235" i="21"/>
  <c r="R265" i="21"/>
  <c r="R126" i="21"/>
  <c r="R132" i="21"/>
  <c r="S97" i="21"/>
  <c r="S95" i="21"/>
  <c r="S91" i="21"/>
  <c r="S98" i="21"/>
  <c r="S93" i="21"/>
  <c r="S88" i="21"/>
  <c r="S89" i="21"/>
  <c r="S92" i="21"/>
  <c r="S90" i="21"/>
  <c r="S85" i="21"/>
  <c r="S86" i="21"/>
  <c r="S96" i="21"/>
  <c r="S87" i="21"/>
  <c r="S84" i="21"/>
  <c r="S94" i="21"/>
  <c r="R261" i="21"/>
  <c r="R262" i="21"/>
  <c r="R133" i="21"/>
  <c r="R124" i="21"/>
  <c r="S132" i="21" l="1"/>
  <c r="S129" i="21"/>
  <c r="S133" i="21"/>
  <c r="S130" i="21"/>
  <c r="S122" i="21"/>
  <c r="S126" i="21"/>
  <c r="S124" i="21"/>
  <c r="S128" i="21"/>
  <c r="S121" i="21"/>
  <c r="S123" i="21"/>
  <c r="S134" i="21"/>
  <c r="S131" i="21"/>
  <c r="S125" i="21"/>
  <c r="S127" i="21"/>
  <c r="S262" i="21"/>
  <c r="S257" i="21"/>
  <c r="S260" i="21"/>
  <c r="C379" i="21"/>
  <c r="D379" i="21" s="1"/>
  <c r="S263" i="21"/>
  <c r="S268" i="21"/>
  <c r="A383" i="21" a="1"/>
  <c r="A383" i="21" s="1"/>
  <c r="U255" i="21" a="1"/>
  <c r="U255" i="21" s="1"/>
  <c r="U237" i="21" a="1"/>
  <c r="U237" i="21" s="1"/>
  <c r="A298" i="21" a="1"/>
  <c r="A298" i="21" s="1"/>
  <c r="U219" i="21" a="1"/>
  <c r="U219" i="21" s="1"/>
  <c r="U119" i="21" a="1"/>
  <c r="U119" i="21" s="1"/>
  <c r="U83" i="21" a="1"/>
  <c r="U83" i="21" s="1"/>
  <c r="U101" i="21" a="1"/>
  <c r="U101" i="21" s="1"/>
  <c r="AA138" i="11" a="1"/>
  <c r="AA138" i="11" s="1"/>
  <c r="AA35" i="11" a="1"/>
  <c r="AA35" i="11" s="1"/>
  <c r="AAD6" i="22" s="1"/>
  <c r="T232" i="21"/>
  <c r="T227" i="21"/>
  <c r="T230" i="21"/>
  <c r="T234" i="21"/>
  <c r="T224" i="21"/>
  <c r="T233" i="21"/>
  <c r="T225" i="21"/>
  <c r="T220" i="21"/>
  <c r="T223" i="21"/>
  <c r="T221" i="21"/>
  <c r="T228" i="21"/>
  <c r="T226" i="21"/>
  <c r="T222" i="21"/>
  <c r="T231" i="21"/>
  <c r="T229" i="21"/>
  <c r="S259" i="21"/>
  <c r="S265" i="21"/>
  <c r="T252" i="21"/>
  <c r="T247" i="21"/>
  <c r="T250" i="21"/>
  <c r="T249" i="21"/>
  <c r="T239" i="21"/>
  <c r="T242" i="21"/>
  <c r="T248" i="21"/>
  <c r="T246" i="21"/>
  <c r="T240" i="21"/>
  <c r="T243" i="21"/>
  <c r="T251" i="21"/>
  <c r="T245" i="21"/>
  <c r="T238" i="21"/>
  <c r="T244" i="21"/>
  <c r="T241" i="21"/>
  <c r="S253" i="21"/>
  <c r="S256" i="21"/>
  <c r="S235" i="21"/>
  <c r="S270" i="21"/>
  <c r="S120" i="21"/>
  <c r="S99" i="21"/>
  <c r="R135" i="21"/>
  <c r="B380" i="21" s="1"/>
  <c r="B295" i="21"/>
  <c r="S261" i="21"/>
  <c r="S117" i="21"/>
  <c r="T110" i="21"/>
  <c r="T102" i="21"/>
  <c r="T113" i="21"/>
  <c r="T105" i="21"/>
  <c r="T116" i="21"/>
  <c r="T108" i="21"/>
  <c r="T112" i="21"/>
  <c r="T111" i="21"/>
  <c r="T106" i="21"/>
  <c r="T114" i="21"/>
  <c r="T104" i="21"/>
  <c r="T115" i="21"/>
  <c r="T107" i="21"/>
  <c r="T103" i="21"/>
  <c r="T109" i="21"/>
  <c r="S264" i="21"/>
  <c r="S266" i="21"/>
  <c r="S258" i="21"/>
  <c r="R271" i="21"/>
  <c r="C295" i="21" s="1"/>
  <c r="T98" i="21"/>
  <c r="T95" i="21"/>
  <c r="T93" i="21"/>
  <c r="T94" i="21"/>
  <c r="T86" i="21"/>
  <c r="T91" i="21"/>
  <c r="T89" i="21"/>
  <c r="T97" i="21"/>
  <c r="T92" i="21"/>
  <c r="T90" i="21"/>
  <c r="T85" i="21"/>
  <c r="T96" i="21"/>
  <c r="T87" i="21"/>
  <c r="T84" i="21"/>
  <c r="T88" i="21"/>
  <c r="I25" i="13"/>
  <c r="A169" i="21"/>
  <c r="A33" i="21"/>
  <c r="E26" i="7"/>
  <c r="S267" i="21"/>
  <c r="S269" i="21"/>
  <c r="T134" i="21" l="1"/>
  <c r="T133" i="21"/>
  <c r="T123" i="21"/>
  <c r="T126" i="21"/>
  <c r="T132" i="21"/>
  <c r="T121" i="21"/>
  <c r="T125" i="21"/>
  <c r="T122" i="21"/>
  <c r="T129" i="21"/>
  <c r="T131" i="21"/>
  <c r="T264" i="21"/>
  <c r="T266" i="21"/>
  <c r="S271" i="21"/>
  <c r="C296" i="21" s="1"/>
  <c r="T257" i="21"/>
  <c r="T263" i="21"/>
  <c r="I26" i="13"/>
  <c r="A170" i="21"/>
  <c r="A34" i="21"/>
  <c r="E27" i="7"/>
  <c r="C380" i="21"/>
  <c r="D380" i="21" s="1"/>
  <c r="T259" i="21"/>
  <c r="T268" i="21"/>
  <c r="U247" i="21"/>
  <c r="U250" i="21"/>
  <c r="U245" i="21"/>
  <c r="U248" i="21"/>
  <c r="U252" i="21"/>
  <c r="U242" i="21"/>
  <c r="U246" i="21"/>
  <c r="U240" i="21"/>
  <c r="U243" i="21"/>
  <c r="U251" i="21"/>
  <c r="U238" i="21"/>
  <c r="U241" i="21"/>
  <c r="U249" i="21"/>
  <c r="U239" i="21"/>
  <c r="U244" i="21"/>
  <c r="U227" i="21"/>
  <c r="U230" i="21"/>
  <c r="U233" i="21"/>
  <c r="U231" i="21"/>
  <c r="U225" i="21"/>
  <c r="U220" i="21"/>
  <c r="U223" i="21"/>
  <c r="U221" i="21"/>
  <c r="U232" i="21"/>
  <c r="U228" i="21"/>
  <c r="U226" i="21"/>
  <c r="U229" i="21"/>
  <c r="U234" i="21"/>
  <c r="U224" i="21"/>
  <c r="U222" i="21"/>
  <c r="T124" i="21"/>
  <c r="T120" i="21"/>
  <c r="T99" i="21"/>
  <c r="T127" i="21"/>
  <c r="T256" i="21"/>
  <c r="T235" i="21"/>
  <c r="T128" i="21"/>
  <c r="T265" i="21"/>
  <c r="T261" i="21"/>
  <c r="T130" i="21"/>
  <c r="T117" i="21"/>
  <c r="T253" i="21"/>
  <c r="T267" i="21"/>
  <c r="T269" i="21"/>
  <c r="U113" i="21"/>
  <c r="U105" i="21"/>
  <c r="U116" i="21"/>
  <c r="U108" i="21"/>
  <c r="U111" i="21"/>
  <c r="U103" i="21"/>
  <c r="U115" i="21"/>
  <c r="U107" i="21"/>
  <c r="U114" i="21"/>
  <c r="U112" i="21"/>
  <c r="U104" i="21"/>
  <c r="U102" i="21"/>
  <c r="U110" i="21"/>
  <c r="U106" i="21"/>
  <c r="U109" i="21"/>
  <c r="S135" i="21"/>
  <c r="B381" i="21" s="1"/>
  <c r="T258" i="21"/>
  <c r="T260" i="21"/>
  <c r="U89" i="21"/>
  <c r="U95" i="21"/>
  <c r="U93" i="21"/>
  <c r="U97" i="21"/>
  <c r="U92" i="21"/>
  <c r="U90" i="21"/>
  <c r="U85" i="21"/>
  <c r="U96" i="21"/>
  <c r="U86" i="21"/>
  <c r="U87" i="21"/>
  <c r="U84" i="21"/>
  <c r="U94" i="21"/>
  <c r="U88" i="21"/>
  <c r="U98" i="21"/>
  <c r="U91" i="21"/>
  <c r="A384" i="21" a="1"/>
  <c r="A384" i="21" s="1"/>
  <c r="V255" i="21" a="1"/>
  <c r="V255" i="21" s="1"/>
  <c r="A299" i="21" a="1"/>
  <c r="A299" i="21" s="1"/>
  <c r="V237" i="21" a="1"/>
  <c r="V237" i="21" s="1"/>
  <c r="V219" i="21" a="1"/>
  <c r="V219" i="21" s="1"/>
  <c r="V119" i="21" a="1"/>
  <c r="V119" i="21" s="1"/>
  <c r="V83" i="21" a="1"/>
  <c r="V83" i="21" s="1"/>
  <c r="V101" i="21" a="1"/>
  <c r="V101" i="21" s="1"/>
  <c r="AB35" i="11" a="1"/>
  <c r="AB35" i="11" s="1"/>
  <c r="AAE6" i="22" s="1"/>
  <c r="AB138" i="11" a="1"/>
  <c r="AB138" i="11" s="1"/>
  <c r="T262" i="21"/>
  <c r="T270" i="21"/>
  <c r="B296" i="21" l="1"/>
  <c r="U126" i="21"/>
  <c r="U265" i="21"/>
  <c r="U261" i="21"/>
  <c r="U266" i="21"/>
  <c r="U259" i="21"/>
  <c r="C381" i="21"/>
  <c r="D381" i="21" s="1"/>
  <c r="U257" i="21"/>
  <c r="U260" i="21"/>
  <c r="U130" i="21"/>
  <c r="U123" i="21"/>
  <c r="U125" i="21"/>
  <c r="U122" i="21"/>
  <c r="U134" i="21"/>
  <c r="U262" i="21"/>
  <c r="U264" i="21"/>
  <c r="U132" i="21"/>
  <c r="U258" i="21"/>
  <c r="U270" i="21"/>
  <c r="U267" i="21"/>
  <c r="U131" i="21"/>
  <c r="T271" i="21"/>
  <c r="C297" i="21" s="1"/>
  <c r="V98" i="21"/>
  <c r="V96" i="21"/>
  <c r="V91" i="21"/>
  <c r="V97" i="21"/>
  <c r="V92" i="21"/>
  <c r="V90" i="21"/>
  <c r="V85" i="21"/>
  <c r="V86" i="21"/>
  <c r="V87" i="21"/>
  <c r="V84" i="21"/>
  <c r="V94" i="21"/>
  <c r="V88" i="21"/>
  <c r="V95" i="21"/>
  <c r="V93" i="21"/>
  <c r="V89" i="21"/>
  <c r="U121" i="21"/>
  <c r="U117" i="21"/>
  <c r="T135" i="21"/>
  <c r="B382" i="21" s="1"/>
  <c r="B297" i="21"/>
  <c r="U268" i="21"/>
  <c r="U263" i="21"/>
  <c r="U269" i="21"/>
  <c r="V116" i="21"/>
  <c r="V108" i="21"/>
  <c r="V111" i="21"/>
  <c r="V114" i="21"/>
  <c r="V106" i="21"/>
  <c r="V113" i="21"/>
  <c r="V112" i="21"/>
  <c r="V107" i="21"/>
  <c r="V104" i="21"/>
  <c r="V103" i="21"/>
  <c r="V105" i="21"/>
  <c r="V102" i="21"/>
  <c r="V110" i="21"/>
  <c r="V109" i="21"/>
  <c r="V115" i="21"/>
  <c r="U127" i="21"/>
  <c r="U253" i="21"/>
  <c r="V230" i="21"/>
  <c r="V233" i="21"/>
  <c r="V225" i="21"/>
  <c r="V234" i="21"/>
  <c r="V223" i="21"/>
  <c r="V221" i="21"/>
  <c r="V232" i="21"/>
  <c r="V228" i="21"/>
  <c r="V226" i="21"/>
  <c r="V229" i="21"/>
  <c r="V227" i="21"/>
  <c r="V231" i="21"/>
  <c r="V222" i="21"/>
  <c r="V220" i="21"/>
  <c r="V224" i="21"/>
  <c r="U128" i="21"/>
  <c r="U133" i="21"/>
  <c r="U256" i="21"/>
  <c r="U235" i="21"/>
  <c r="I27" i="13"/>
  <c r="A171" i="21"/>
  <c r="A35" i="21"/>
  <c r="E28" i="7"/>
  <c r="U124" i="21"/>
  <c r="V250" i="21"/>
  <c r="V248" i="21"/>
  <c r="V251" i="21"/>
  <c r="V252" i="21"/>
  <c r="V246" i="21"/>
  <c r="V240" i="21"/>
  <c r="V243" i="21"/>
  <c r="V247" i="21"/>
  <c r="V238" i="21"/>
  <c r="V245" i="21"/>
  <c r="V241" i="21"/>
  <c r="V249" i="21"/>
  <c r="V244" i="21"/>
  <c r="V242" i="21"/>
  <c r="V239" i="21"/>
  <c r="U120" i="21"/>
  <c r="U99" i="21"/>
  <c r="U129" i="21"/>
  <c r="A385" i="21" a="1"/>
  <c r="A385" i="21" s="1"/>
  <c r="A300" i="21" a="1"/>
  <c r="A300" i="21" s="1"/>
  <c r="W255" i="21" a="1"/>
  <c r="W255" i="21" s="1"/>
  <c r="W219" i="21" a="1"/>
  <c r="W219" i="21" s="1"/>
  <c r="W237" i="21" a="1"/>
  <c r="W237" i="21" s="1"/>
  <c r="W119" i="21" a="1"/>
  <c r="W119" i="21" s="1"/>
  <c r="W101" i="21" a="1"/>
  <c r="W101" i="21" s="1"/>
  <c r="W83" i="21" a="1"/>
  <c r="W83" i="21" s="1"/>
  <c r="AC138" i="11" a="1"/>
  <c r="AC138" i="11" s="1"/>
  <c r="AC35" i="11" a="1"/>
  <c r="AC35" i="11" s="1"/>
  <c r="AAF6" i="22" s="1"/>
  <c r="C298" i="21" l="1"/>
  <c r="C382" i="21"/>
  <c r="D382" i="21" s="1"/>
  <c r="V260" i="21"/>
  <c r="V268" i="21"/>
  <c r="V129" i="21"/>
  <c r="V126" i="21"/>
  <c r="V257" i="21"/>
  <c r="V131" i="21"/>
  <c r="V128" i="21"/>
  <c r="V258" i="21"/>
  <c r="V266" i="21"/>
  <c r="V235" i="21"/>
  <c r="V256" i="21"/>
  <c r="V259" i="21"/>
  <c r="V124" i="21"/>
  <c r="V133" i="21"/>
  <c r="U271" i="21"/>
  <c r="V267" i="21"/>
  <c r="V270" i="21"/>
  <c r="V130" i="21"/>
  <c r="V127" i="21"/>
  <c r="W248" i="21"/>
  <c r="W251" i="21"/>
  <c r="W250" i="21"/>
  <c r="W240" i="21"/>
  <c r="W243" i="21"/>
  <c r="W247" i="21"/>
  <c r="W238" i="21"/>
  <c r="W245" i="21"/>
  <c r="W241" i="21"/>
  <c r="W249" i="21"/>
  <c r="W244" i="21"/>
  <c r="W239" i="21"/>
  <c r="W252" i="21"/>
  <c r="W242" i="21"/>
  <c r="W246" i="21"/>
  <c r="U135" i="21"/>
  <c r="B383" i="21" s="1"/>
  <c r="B298" i="21"/>
  <c r="W233" i="21"/>
  <c r="W228" i="21"/>
  <c r="W231" i="21"/>
  <c r="W230" i="21"/>
  <c r="W221" i="21"/>
  <c r="W232" i="21"/>
  <c r="W226" i="21"/>
  <c r="W229" i="21"/>
  <c r="W227" i="21"/>
  <c r="W222" i="21"/>
  <c r="W224" i="21"/>
  <c r="W225" i="21"/>
  <c r="W223" i="21"/>
  <c r="W234" i="21"/>
  <c r="W220" i="21"/>
  <c r="V253" i="21"/>
  <c r="V263" i="21"/>
  <c r="V261" i="21"/>
  <c r="V117" i="21"/>
  <c r="V120" i="21"/>
  <c r="V99" i="21"/>
  <c r="V132" i="21"/>
  <c r="W116" i="21"/>
  <c r="W111" i="21"/>
  <c r="W103" i="21"/>
  <c r="W114" i="21"/>
  <c r="W106" i="21"/>
  <c r="W109" i="21"/>
  <c r="W115" i="21"/>
  <c r="W110" i="21"/>
  <c r="W105" i="21"/>
  <c r="W113" i="21"/>
  <c r="W112" i="21"/>
  <c r="W108" i="21"/>
  <c r="W107" i="21"/>
  <c r="W104" i="21"/>
  <c r="W102" i="21"/>
  <c r="V265" i="21"/>
  <c r="V269" i="21"/>
  <c r="V123" i="21"/>
  <c r="V134" i="21"/>
  <c r="V122" i="21"/>
  <c r="W94" i="21"/>
  <c r="W98" i="21"/>
  <c r="W96" i="21"/>
  <c r="W87" i="21"/>
  <c r="W97" i="21"/>
  <c r="W92" i="21"/>
  <c r="W86" i="21"/>
  <c r="W84" i="21"/>
  <c r="W88" i="21"/>
  <c r="W95" i="21"/>
  <c r="W93" i="21"/>
  <c r="W91" i="21"/>
  <c r="W89" i="21"/>
  <c r="W90" i="21"/>
  <c r="W85" i="21"/>
  <c r="I28" i="13"/>
  <c r="A172" i="21"/>
  <c r="A36" i="21"/>
  <c r="E29" i="7"/>
  <c r="V262" i="21"/>
  <c r="A386" i="21" a="1"/>
  <c r="A386" i="21" s="1"/>
  <c r="A301" i="21" a="1"/>
  <c r="A301" i="21" s="1"/>
  <c r="X219" i="21" a="1"/>
  <c r="X219" i="21" s="1"/>
  <c r="X255" i="21" a="1"/>
  <c r="X255" i="21" s="1"/>
  <c r="X237" i="21" a="1"/>
  <c r="X237" i="21" s="1"/>
  <c r="X119" i="21" a="1"/>
  <c r="X119" i="21" s="1"/>
  <c r="X101" i="21" a="1"/>
  <c r="X101" i="21" s="1"/>
  <c r="X83" i="21" a="1"/>
  <c r="X83" i="21" s="1"/>
  <c r="AD138" i="11" a="1"/>
  <c r="AD138" i="11" s="1"/>
  <c r="AD35" i="11" a="1"/>
  <c r="AD35" i="11" s="1"/>
  <c r="AAG6" i="22" s="1"/>
  <c r="V264" i="21"/>
  <c r="V125" i="21"/>
  <c r="V121" i="21"/>
  <c r="W124" i="21" l="1"/>
  <c r="W264" i="21"/>
  <c r="W121" i="21"/>
  <c r="W265" i="21"/>
  <c r="W260" i="21"/>
  <c r="W128" i="21"/>
  <c r="W263" i="21"/>
  <c r="W134" i="21"/>
  <c r="W269" i="21"/>
  <c r="W261" i="21"/>
  <c r="W129" i="21"/>
  <c r="W259" i="21"/>
  <c r="W131" i="21"/>
  <c r="W266" i="21"/>
  <c r="W130" i="21"/>
  <c r="W267" i="21"/>
  <c r="W123" i="21"/>
  <c r="W133" i="21"/>
  <c r="V135" i="21"/>
  <c r="B384" i="21" s="1"/>
  <c r="B299" i="21"/>
  <c r="W99" i="21"/>
  <c r="W120" i="21"/>
  <c r="W258" i="21"/>
  <c r="W122" i="21"/>
  <c r="X248" i="21"/>
  <c r="X251" i="21"/>
  <c r="X246" i="21"/>
  <c r="X249" i="21"/>
  <c r="X243" i="21"/>
  <c r="X250" i="21"/>
  <c r="X247" i="21"/>
  <c r="X238" i="21"/>
  <c r="X245" i="21"/>
  <c r="X241" i="21"/>
  <c r="X244" i="21"/>
  <c r="X239" i="21"/>
  <c r="X242" i="21"/>
  <c r="X252" i="21"/>
  <c r="X240" i="21"/>
  <c r="W126" i="21"/>
  <c r="X114" i="21"/>
  <c r="X106" i="21"/>
  <c r="X109" i="21"/>
  <c r="X112" i="21"/>
  <c r="X104" i="21"/>
  <c r="X116" i="21"/>
  <c r="X115" i="21"/>
  <c r="X111" i="21"/>
  <c r="X110" i="21"/>
  <c r="X102" i="21"/>
  <c r="X113" i="21"/>
  <c r="X103" i="21"/>
  <c r="X105" i="21"/>
  <c r="X108" i="21"/>
  <c r="X107" i="21"/>
  <c r="I29" i="13"/>
  <c r="A173" i="21"/>
  <c r="A37" i="21"/>
  <c r="E30" i="7"/>
  <c r="W125" i="21"/>
  <c r="W256" i="21"/>
  <c r="W235" i="21"/>
  <c r="W262" i="21"/>
  <c r="C383" i="21"/>
  <c r="D383" i="21" s="1"/>
  <c r="W270" i="21"/>
  <c r="W268" i="21"/>
  <c r="W253" i="21"/>
  <c r="V271" i="21"/>
  <c r="C299" i="21" s="1"/>
  <c r="X96" i="21"/>
  <c r="X90" i="21"/>
  <c r="X94" i="21"/>
  <c r="X86" i="21"/>
  <c r="X84" i="21"/>
  <c r="X87" i="21"/>
  <c r="X88" i="21"/>
  <c r="X95" i="21"/>
  <c r="X93" i="21"/>
  <c r="X91" i="21"/>
  <c r="X89" i="21"/>
  <c r="X98" i="21"/>
  <c r="X85" i="21"/>
  <c r="X97" i="21"/>
  <c r="X92" i="21"/>
  <c r="X228" i="21"/>
  <c r="X231" i="21"/>
  <c r="X234" i="21"/>
  <c r="X232" i="21"/>
  <c r="X233" i="21"/>
  <c r="X230" i="21"/>
  <c r="X221" i="21"/>
  <c r="X226" i="21"/>
  <c r="X229" i="21"/>
  <c r="X227" i="21"/>
  <c r="X222" i="21"/>
  <c r="X224" i="21"/>
  <c r="X220" i="21"/>
  <c r="X225" i="21"/>
  <c r="X223" i="21"/>
  <c r="A387" i="21" a="1"/>
  <c r="A387" i="21" s="1"/>
  <c r="Y255" i="21" a="1"/>
  <c r="Y255" i="21" s="1"/>
  <c r="A302" i="21" a="1"/>
  <c r="A302" i="21" s="1"/>
  <c r="Y237" i="21" a="1"/>
  <c r="Y237" i="21" s="1"/>
  <c r="Y219" i="21" a="1"/>
  <c r="Y219" i="21" s="1"/>
  <c r="Y119" i="21" a="1"/>
  <c r="Y119" i="21" s="1"/>
  <c r="Y101" i="21" a="1"/>
  <c r="Y101" i="21" s="1"/>
  <c r="Y83" i="21" a="1"/>
  <c r="Y83" i="21" s="1"/>
  <c r="AE138" i="11" a="1"/>
  <c r="AE138" i="11" s="1"/>
  <c r="AE35" i="11" a="1"/>
  <c r="AE35" i="11" s="1"/>
  <c r="AAH6" i="22" s="1"/>
  <c r="W127" i="21"/>
  <c r="W132" i="21"/>
  <c r="W117" i="21"/>
  <c r="W257" i="21"/>
  <c r="X258" i="21" l="1"/>
  <c r="X267" i="21"/>
  <c r="X121" i="21"/>
  <c r="X261" i="21"/>
  <c r="X260" i="21"/>
  <c r="X257" i="21"/>
  <c r="X127" i="21"/>
  <c r="X264" i="21"/>
  <c r="X131" i="21"/>
  <c r="X262" i="21"/>
  <c r="X270" i="21"/>
  <c r="X126" i="21"/>
  <c r="X123" i="21"/>
  <c r="X122" i="21"/>
  <c r="X130" i="21"/>
  <c r="X132" i="21"/>
  <c r="X263" i="21"/>
  <c r="X128" i="21"/>
  <c r="X266" i="21"/>
  <c r="X129" i="21"/>
  <c r="X259" i="21"/>
  <c r="X269" i="21"/>
  <c r="X124" i="21"/>
  <c r="Y109" i="21"/>
  <c r="Y112" i="21"/>
  <c r="Y115" i="21"/>
  <c r="Y107" i="21"/>
  <c r="Y104" i="21"/>
  <c r="Y103" i="21"/>
  <c r="Y116" i="21"/>
  <c r="Y114" i="21"/>
  <c r="Y113" i="21"/>
  <c r="Y105" i="21"/>
  <c r="Y102" i="21"/>
  <c r="Y111" i="21"/>
  <c r="Y108" i="21"/>
  <c r="Y110" i="21"/>
  <c r="Y106" i="21"/>
  <c r="Y231" i="21"/>
  <c r="Y234" i="21"/>
  <c r="Y226" i="21"/>
  <c r="Y229" i="21"/>
  <c r="Y232" i="21"/>
  <c r="Y227" i="21"/>
  <c r="Y228" i="21"/>
  <c r="Y222" i="21"/>
  <c r="Y224" i="21"/>
  <c r="Y220" i="21"/>
  <c r="Y225" i="21"/>
  <c r="Y223" i="21"/>
  <c r="Y233" i="21"/>
  <c r="Y230" i="21"/>
  <c r="Y221" i="21"/>
  <c r="Y251" i="21"/>
  <c r="Y246" i="21"/>
  <c r="Y249" i="21"/>
  <c r="Y252" i="21"/>
  <c r="Y248" i="21"/>
  <c r="Y250" i="21"/>
  <c r="Y247" i="21"/>
  <c r="Y238" i="21"/>
  <c r="Y245" i="21"/>
  <c r="Y241" i="21"/>
  <c r="Y244" i="21"/>
  <c r="Y239" i="21"/>
  <c r="Y242" i="21"/>
  <c r="Y243" i="21"/>
  <c r="Y240" i="21"/>
  <c r="X268" i="21"/>
  <c r="X125" i="21"/>
  <c r="X253" i="21"/>
  <c r="W135" i="21"/>
  <c r="B385" i="21" s="1"/>
  <c r="B300" i="21"/>
  <c r="X265" i="21"/>
  <c r="W271" i="21"/>
  <c r="C300" i="21" s="1"/>
  <c r="Y97" i="21"/>
  <c r="Y92" i="21"/>
  <c r="Y95" i="21"/>
  <c r="Y93" i="21"/>
  <c r="Y85" i="21"/>
  <c r="Y84" i="21"/>
  <c r="Y87" i="21"/>
  <c r="Y96" i="21"/>
  <c r="Y88" i="21"/>
  <c r="Y94" i="21"/>
  <c r="Y91" i="21"/>
  <c r="Y89" i="21"/>
  <c r="Y98" i="21"/>
  <c r="Y90" i="21"/>
  <c r="Y86" i="21"/>
  <c r="X133" i="21"/>
  <c r="I30" i="13"/>
  <c r="A174" i="21"/>
  <c r="A38" i="21"/>
  <c r="E31" i="7"/>
  <c r="X120" i="21"/>
  <c r="X99" i="21"/>
  <c r="A388" i="21" a="1"/>
  <c r="A388" i="21" s="1"/>
  <c r="Z255" i="21" a="1"/>
  <c r="Z255" i="21" s="1"/>
  <c r="A303" i="21" a="1"/>
  <c r="A303" i="21" s="1"/>
  <c r="Z237" i="21" a="1"/>
  <c r="Z237" i="21" s="1"/>
  <c r="Z219" i="21" a="1"/>
  <c r="Z219" i="21" s="1"/>
  <c r="Z119" i="21" a="1"/>
  <c r="Z119" i="21" s="1"/>
  <c r="Z83" i="21" a="1"/>
  <c r="Z83" i="21" s="1"/>
  <c r="Z101" i="21" a="1"/>
  <c r="Z101" i="21" s="1"/>
  <c r="AF138" i="11" a="1"/>
  <c r="AF138" i="11" s="1"/>
  <c r="AF35" i="11" a="1"/>
  <c r="AF35" i="11" s="1"/>
  <c r="AAI6" i="22" s="1"/>
  <c r="X117" i="21"/>
  <c r="X256" i="21"/>
  <c r="X235" i="21"/>
  <c r="X134" i="21"/>
  <c r="C384" i="21"/>
  <c r="D384" i="21" s="1"/>
  <c r="Y132" i="21" l="1"/>
  <c r="Y130" i="21"/>
  <c r="Y123" i="21"/>
  <c r="Y129" i="21"/>
  <c r="Y125" i="21"/>
  <c r="Y133" i="21"/>
  <c r="Y127" i="21"/>
  <c r="Y131" i="21"/>
  <c r="Y122" i="21"/>
  <c r="Y126" i="21"/>
  <c r="Y258" i="21"/>
  <c r="Y257" i="21"/>
  <c r="Y264" i="21"/>
  <c r="Y261" i="21"/>
  <c r="Y262" i="21"/>
  <c r="Z246" i="21"/>
  <c r="Z249" i="21"/>
  <c r="Z252" i="21"/>
  <c r="Z247" i="21"/>
  <c r="Z251" i="21"/>
  <c r="Z245" i="21"/>
  <c r="Z241" i="21"/>
  <c r="Z248" i="21"/>
  <c r="Z244" i="21"/>
  <c r="Z239" i="21"/>
  <c r="Z242" i="21"/>
  <c r="Z240" i="21"/>
  <c r="Z238" i="21"/>
  <c r="Z250" i="21"/>
  <c r="Z243" i="21"/>
  <c r="A389" i="21" a="1"/>
  <c r="A389" i="21" s="1"/>
  <c r="AA255" i="21" a="1"/>
  <c r="AA255" i="21" s="1"/>
  <c r="A304" i="21" a="1"/>
  <c r="A304" i="21" s="1"/>
  <c r="AA219" i="21" a="1"/>
  <c r="AA219" i="21" s="1"/>
  <c r="AA237" i="21" a="1"/>
  <c r="AA237" i="21" s="1"/>
  <c r="AA119" i="21" a="1"/>
  <c r="AA119" i="21" s="1"/>
  <c r="AA101" i="21" a="1"/>
  <c r="AA101" i="21" s="1"/>
  <c r="AA83" i="21" a="1"/>
  <c r="AA83" i="21" s="1"/>
  <c r="AG138" i="11" a="1"/>
  <c r="AG138" i="11" s="1"/>
  <c r="AG35" i="11" a="1"/>
  <c r="AG35" i="11" s="1"/>
  <c r="AAJ6" i="22" s="1"/>
  <c r="Y124" i="21"/>
  <c r="Y260" i="21"/>
  <c r="Y267" i="21"/>
  <c r="Y99" i="21"/>
  <c r="Y120" i="21"/>
  <c r="Y266" i="21"/>
  <c r="Y263" i="21"/>
  <c r="Z98" i="21"/>
  <c r="Z97" i="21"/>
  <c r="Z88" i="21"/>
  <c r="Z92" i="21"/>
  <c r="Z87" i="21"/>
  <c r="Z96" i="21"/>
  <c r="Z95" i="21"/>
  <c r="Z94" i="21"/>
  <c r="Z91" i="21"/>
  <c r="Z89" i="21"/>
  <c r="Z93" i="21"/>
  <c r="Z90" i="21"/>
  <c r="Z85" i="21"/>
  <c r="Z86" i="21"/>
  <c r="Z84" i="21"/>
  <c r="X271" i="21"/>
  <c r="C301" i="21" s="1"/>
  <c r="X135" i="21"/>
  <c r="B386" i="21" s="1"/>
  <c r="Y134" i="21"/>
  <c r="Y121" i="21"/>
  <c r="Y269" i="21"/>
  <c r="Y268" i="21"/>
  <c r="Y253" i="21"/>
  <c r="Z234" i="21"/>
  <c r="Z226" i="21"/>
  <c r="Z229" i="21"/>
  <c r="Z232" i="21"/>
  <c r="Z230" i="21"/>
  <c r="Z227" i="21"/>
  <c r="Z228" i="21"/>
  <c r="Z222" i="21"/>
  <c r="Z224" i="21"/>
  <c r="Z220" i="21"/>
  <c r="Z231" i="21"/>
  <c r="Z225" i="21"/>
  <c r="Z223" i="21"/>
  <c r="Z233" i="21"/>
  <c r="Z221" i="21"/>
  <c r="I31" i="13"/>
  <c r="A175" i="21"/>
  <c r="A39" i="21"/>
  <c r="E32" i="7"/>
  <c r="Y259" i="21"/>
  <c r="Y265" i="21"/>
  <c r="Y117" i="21"/>
  <c r="Z112" i="21"/>
  <c r="Z104" i="21"/>
  <c r="Z115" i="21"/>
  <c r="Z107" i="21"/>
  <c r="Z110" i="21"/>
  <c r="Z102" i="21"/>
  <c r="Z111" i="21"/>
  <c r="Z106" i="21"/>
  <c r="Z105" i="21"/>
  <c r="Z109" i="21"/>
  <c r="Z116" i="21"/>
  <c r="Z103" i="21"/>
  <c r="Z108" i="21"/>
  <c r="Z114" i="21"/>
  <c r="Z113" i="21"/>
  <c r="Y128" i="21"/>
  <c r="C385" i="21"/>
  <c r="D385" i="21" s="1"/>
  <c r="Y256" i="21"/>
  <c r="Y235" i="21"/>
  <c r="Y270" i="21"/>
  <c r="B301" i="21" l="1"/>
  <c r="Z265" i="21"/>
  <c r="Z257" i="21"/>
  <c r="Z267" i="21"/>
  <c r="Z260" i="21"/>
  <c r="Z270" i="21"/>
  <c r="Z258" i="21"/>
  <c r="Z266" i="21"/>
  <c r="Z259" i="21"/>
  <c r="Z261" i="21"/>
  <c r="Z263" i="21"/>
  <c r="Z268" i="21"/>
  <c r="Z130" i="21"/>
  <c r="Z126" i="21"/>
  <c r="Z128" i="21"/>
  <c r="Z129" i="21"/>
  <c r="Z253" i="21"/>
  <c r="Z269" i="21"/>
  <c r="Z121" i="21"/>
  <c r="Z123" i="21"/>
  <c r="Z117" i="21"/>
  <c r="Z124" i="21"/>
  <c r="Y271" i="21"/>
  <c r="C302" i="21" s="1"/>
  <c r="A390" i="21" a="1"/>
  <c r="A390" i="21" s="1"/>
  <c r="A305" i="21" a="1"/>
  <c r="A305" i="21" s="1"/>
  <c r="AB255" i="21" a="1"/>
  <c r="AB255" i="21" s="1"/>
  <c r="AB219" i="21" a="1"/>
  <c r="AB219" i="21" s="1"/>
  <c r="AB237" i="21" a="1"/>
  <c r="AB237" i="21" s="1"/>
  <c r="AB119" i="21" a="1"/>
  <c r="AB119" i="21" s="1"/>
  <c r="AB83" i="21" a="1"/>
  <c r="AB83" i="21" s="1"/>
  <c r="AB101" i="21" a="1"/>
  <c r="AB101" i="21" s="1"/>
  <c r="AH35" i="11" a="1"/>
  <c r="AH35" i="11" s="1"/>
  <c r="AAK6" i="22" s="1"/>
  <c r="AH138" i="11" a="1"/>
  <c r="AH138" i="11" s="1"/>
  <c r="Z256" i="21"/>
  <c r="Z235" i="21"/>
  <c r="Z262" i="21"/>
  <c r="C386" i="21"/>
  <c r="D386" i="21" s="1"/>
  <c r="Z125" i="21"/>
  <c r="Z133" i="21"/>
  <c r="I32" i="13"/>
  <c r="A176" i="21"/>
  <c r="A40" i="21"/>
  <c r="E33" i="7"/>
  <c r="AA234" i="21"/>
  <c r="AA229" i="21"/>
  <c r="AA232" i="21"/>
  <c r="AA224" i="21"/>
  <c r="AA233" i="21"/>
  <c r="AA228" i="21"/>
  <c r="AA226" i="21"/>
  <c r="AA222" i="21"/>
  <c r="AA220" i="21"/>
  <c r="AA231" i="21"/>
  <c r="AA225" i="21"/>
  <c r="AA223" i="21"/>
  <c r="AA221" i="21"/>
  <c r="AA227" i="21"/>
  <c r="AA230" i="21"/>
  <c r="Z127" i="21"/>
  <c r="Z134" i="21"/>
  <c r="Z264" i="21"/>
  <c r="Z120" i="21"/>
  <c r="Z99" i="21"/>
  <c r="Z131" i="21"/>
  <c r="AA97" i="21"/>
  <c r="AA95" i="21"/>
  <c r="AA96" i="21"/>
  <c r="AA91" i="21"/>
  <c r="AA98" i="21"/>
  <c r="AA88" i="21"/>
  <c r="AA94" i="21"/>
  <c r="AA89" i="21"/>
  <c r="AA93" i="21"/>
  <c r="AA90" i="21"/>
  <c r="AA85" i="21"/>
  <c r="AA86" i="21"/>
  <c r="AA92" i="21"/>
  <c r="AA84" i="21"/>
  <c r="AA87" i="21"/>
  <c r="AA249" i="21"/>
  <c r="AA252" i="21"/>
  <c r="AA247" i="21"/>
  <c r="AA250" i="21"/>
  <c r="AA248" i="21"/>
  <c r="AA244" i="21"/>
  <c r="AA239" i="21"/>
  <c r="AA242" i="21"/>
  <c r="AA251" i="21"/>
  <c r="AA240" i="21"/>
  <c r="AA243" i="21"/>
  <c r="AA241" i="21"/>
  <c r="AA238" i="21"/>
  <c r="AA245" i="21"/>
  <c r="AA246" i="21"/>
  <c r="Z122" i="21"/>
  <c r="Z132" i="21"/>
  <c r="Y135" i="21"/>
  <c r="B387" i="21" s="1"/>
  <c r="B302" i="21"/>
  <c r="AA115" i="21"/>
  <c r="AA107" i="21"/>
  <c r="AA110" i="21"/>
  <c r="AA113" i="21"/>
  <c r="AA105" i="21"/>
  <c r="AA109" i="21"/>
  <c r="AA114" i="21"/>
  <c r="AA108" i="21"/>
  <c r="AA111" i="21"/>
  <c r="AA106" i="21"/>
  <c r="AA102" i="21"/>
  <c r="AA112" i="21"/>
  <c r="AA116" i="21"/>
  <c r="AA104" i="21"/>
  <c r="AA103" i="21"/>
  <c r="C387" i="21" l="1"/>
  <c r="D387" i="21" s="1"/>
  <c r="AA266" i="21"/>
  <c r="AA129" i="21"/>
  <c r="AA133" i="21"/>
  <c r="AA125" i="21"/>
  <c r="AA126" i="21"/>
  <c r="AA131" i="21"/>
  <c r="AA256" i="21"/>
  <c r="AA235" i="21"/>
  <c r="AA270" i="21"/>
  <c r="AB98" i="21"/>
  <c r="AB93" i="21"/>
  <c r="AB94" i="21"/>
  <c r="AB86" i="21"/>
  <c r="AB97" i="21"/>
  <c r="AB96" i="21"/>
  <c r="AB88" i="21"/>
  <c r="AB89" i="21"/>
  <c r="AB95" i="21"/>
  <c r="AB91" i="21"/>
  <c r="AB90" i="21"/>
  <c r="AB85" i="21"/>
  <c r="AB92" i="21"/>
  <c r="AB84" i="21"/>
  <c r="AB87" i="21"/>
  <c r="AA262" i="21"/>
  <c r="A391" i="21" a="1"/>
  <c r="A391" i="21" s="1"/>
  <c r="A306" i="21" a="1"/>
  <c r="A306" i="21" s="1"/>
  <c r="AC255" i="21" a="1"/>
  <c r="AC255" i="21" s="1"/>
  <c r="AC237" i="21" a="1"/>
  <c r="AC237" i="21" s="1"/>
  <c r="AC219" i="21" a="1"/>
  <c r="AC219" i="21" s="1"/>
  <c r="AC119" i="21" a="1"/>
  <c r="AC119" i="21" s="1"/>
  <c r="AC83" i="21" a="1"/>
  <c r="AC83" i="21" s="1"/>
  <c r="AC101" i="21" a="1"/>
  <c r="AC101" i="21" s="1"/>
  <c r="AI138" i="11" a="1"/>
  <c r="AI138" i="11" s="1"/>
  <c r="AI35" i="11" a="1"/>
  <c r="AI35" i="11" s="1"/>
  <c r="AAL6" i="22" s="1"/>
  <c r="AB252" i="21"/>
  <c r="AB247" i="21"/>
  <c r="AB250" i="21"/>
  <c r="AB249" i="21"/>
  <c r="AB239" i="21"/>
  <c r="AB242" i="21"/>
  <c r="AB251" i="21"/>
  <c r="AB240" i="21"/>
  <c r="AB243" i="21"/>
  <c r="AB246" i="21"/>
  <c r="AB238" i="21"/>
  <c r="AB245" i="21"/>
  <c r="AB248" i="21"/>
  <c r="AB241" i="21"/>
  <c r="AB244" i="21"/>
  <c r="AA123" i="21"/>
  <c r="AA130" i="21"/>
  <c r="AA263" i="21"/>
  <c r="AA264" i="21"/>
  <c r="AB232" i="21"/>
  <c r="AB227" i="21"/>
  <c r="AB230" i="21"/>
  <c r="AB229" i="21"/>
  <c r="AB224" i="21"/>
  <c r="AB220" i="21"/>
  <c r="AB231" i="21"/>
  <c r="AB225" i="21"/>
  <c r="AB223" i="21"/>
  <c r="AB221" i="21"/>
  <c r="AB257" i="21" s="1"/>
  <c r="AB234" i="21"/>
  <c r="AB233" i="21"/>
  <c r="AB228" i="21"/>
  <c r="AB226" i="21"/>
  <c r="AB222" i="21"/>
  <c r="AA258" i="21"/>
  <c r="I33" i="13"/>
  <c r="A177" i="21"/>
  <c r="A41" i="21"/>
  <c r="E34" i="7"/>
  <c r="AA120" i="21"/>
  <c r="AA99" i="21"/>
  <c r="AA124" i="21"/>
  <c r="Z135" i="21"/>
  <c r="B388" i="21" s="1"/>
  <c r="B303" i="21"/>
  <c r="AA257" i="21"/>
  <c r="AA269" i="21"/>
  <c r="Z271" i="21"/>
  <c r="C303" i="21" s="1"/>
  <c r="AA117" i="21"/>
  <c r="AA128" i="21"/>
  <c r="AA134" i="21"/>
  <c r="AA259" i="21"/>
  <c r="AA260" i="21"/>
  <c r="AA253" i="21"/>
  <c r="AA122" i="21"/>
  <c r="AA127" i="21"/>
  <c r="AA261" i="21"/>
  <c r="AA268" i="21"/>
  <c r="AA121" i="21"/>
  <c r="AA132" i="21"/>
  <c r="AA267" i="21"/>
  <c r="AA265" i="21"/>
  <c r="AB110" i="21"/>
  <c r="AB102" i="21"/>
  <c r="AB113" i="21"/>
  <c r="AB105" i="21"/>
  <c r="AB116" i="21"/>
  <c r="AB108" i="21"/>
  <c r="AB103" i="21"/>
  <c r="AB114" i="21"/>
  <c r="AB112" i="21"/>
  <c r="AB111" i="21"/>
  <c r="AB106" i="21"/>
  <c r="AB109" i="21"/>
  <c r="AB115" i="21"/>
  <c r="AB107" i="21"/>
  <c r="AB104" i="21"/>
  <c r="AB269" i="21" l="1"/>
  <c r="AB258" i="21"/>
  <c r="AB266" i="21"/>
  <c r="AB264" i="21"/>
  <c r="AB265" i="21"/>
  <c r="AB261" i="21"/>
  <c r="AB267" i="21"/>
  <c r="AB270" i="21"/>
  <c r="AB132" i="21"/>
  <c r="AB127" i="21"/>
  <c r="AB129" i="21"/>
  <c r="AB131" i="21"/>
  <c r="AB263" i="21"/>
  <c r="AA135" i="21"/>
  <c r="B389" i="21" s="1"/>
  <c r="B304" i="21"/>
  <c r="AB260" i="21"/>
  <c r="AB126" i="21"/>
  <c r="AB130" i="21"/>
  <c r="AC113" i="21"/>
  <c r="AC105" i="21"/>
  <c r="AC116" i="21"/>
  <c r="AC108" i="21"/>
  <c r="AC111" i="21"/>
  <c r="AC103" i="21"/>
  <c r="AC115" i="21"/>
  <c r="AC110" i="21"/>
  <c r="AC109" i="21"/>
  <c r="AC104" i="21"/>
  <c r="AC102" i="21"/>
  <c r="AC106" i="21"/>
  <c r="AC107" i="21"/>
  <c r="AC114" i="21"/>
  <c r="AC112" i="21"/>
  <c r="AB134" i="21"/>
  <c r="AC95" i="21"/>
  <c r="AC89" i="21"/>
  <c r="AC93" i="21"/>
  <c r="AC96" i="21"/>
  <c r="AC94" i="21"/>
  <c r="AC91" i="21"/>
  <c r="AC90" i="21"/>
  <c r="AC85" i="21"/>
  <c r="AC98" i="21"/>
  <c r="AC92" i="21"/>
  <c r="AC86" i="21"/>
  <c r="AC84" i="21"/>
  <c r="AC87" i="21"/>
  <c r="AC97" i="21"/>
  <c r="AC88" i="21"/>
  <c r="AB125" i="21"/>
  <c r="AB117" i="21"/>
  <c r="AB259" i="21"/>
  <c r="AB268" i="21"/>
  <c r="AB123" i="21"/>
  <c r="AB124" i="21"/>
  <c r="AB253" i="21"/>
  <c r="I34" i="13"/>
  <c r="A178" i="21"/>
  <c r="A42" i="21"/>
  <c r="E35" i="7"/>
  <c r="A392" i="21" a="1"/>
  <c r="A392" i="21" s="1"/>
  <c r="AD255" i="21" a="1"/>
  <c r="AD255" i="21" s="1"/>
  <c r="A307" i="21" a="1"/>
  <c r="A307" i="21" s="1"/>
  <c r="AD237" i="21" a="1"/>
  <c r="AD237" i="21" s="1"/>
  <c r="AD219" i="21" a="1"/>
  <c r="AD219" i="21" s="1"/>
  <c r="AD119" i="21" a="1"/>
  <c r="AD119" i="21" s="1"/>
  <c r="AD101" i="21" a="1"/>
  <c r="AD101" i="21" s="1"/>
  <c r="AD83" i="21" a="1"/>
  <c r="AD83" i="21" s="1"/>
  <c r="AJ138" i="11" a="1"/>
  <c r="AJ138" i="11" s="1"/>
  <c r="AJ35" i="11" a="1"/>
  <c r="AJ35" i="11" s="1"/>
  <c r="AAM6" i="22" s="1"/>
  <c r="C388" i="21"/>
  <c r="D388" i="21" s="1"/>
  <c r="AC227" i="21"/>
  <c r="AC230" i="21"/>
  <c r="AC233" i="21"/>
  <c r="AC231" i="21"/>
  <c r="AC232" i="21"/>
  <c r="AC229" i="21"/>
  <c r="AC224" i="21"/>
  <c r="AC220" i="21"/>
  <c r="AC225" i="21"/>
  <c r="AC223" i="21"/>
  <c r="AC221" i="21"/>
  <c r="AC234" i="21"/>
  <c r="AC226" i="21"/>
  <c r="AC228" i="21"/>
  <c r="AC222" i="21"/>
  <c r="AB120" i="21"/>
  <c r="AB99" i="21"/>
  <c r="AA271" i="21"/>
  <c r="C304" i="21" s="1"/>
  <c r="AC247" i="21"/>
  <c r="AC250" i="21"/>
  <c r="AC245" i="21"/>
  <c r="AC248" i="21"/>
  <c r="AC252" i="21"/>
  <c r="AC242" i="21"/>
  <c r="AC251" i="21"/>
  <c r="AC240" i="21"/>
  <c r="AC249" i="21"/>
  <c r="AC243" i="21"/>
  <c r="AC246" i="21"/>
  <c r="AC238" i="21"/>
  <c r="AC241" i="21"/>
  <c r="AC239" i="21"/>
  <c r="AC244" i="21"/>
  <c r="AB128" i="21"/>
  <c r="AB133" i="21"/>
  <c r="AB262" i="21"/>
  <c r="AB235" i="21"/>
  <c r="AB256" i="21"/>
  <c r="AB121" i="21"/>
  <c r="AB122" i="21"/>
  <c r="AC131" i="21" l="1"/>
  <c r="AC123" i="21"/>
  <c r="AC122" i="21"/>
  <c r="AC133" i="21"/>
  <c r="AC130" i="21"/>
  <c r="AC127" i="21"/>
  <c r="AC128" i="21"/>
  <c r="AC134" i="21"/>
  <c r="AC124" i="21"/>
  <c r="AC126" i="21"/>
  <c r="AC265" i="21"/>
  <c r="AC262" i="21"/>
  <c r="AC270" i="21"/>
  <c r="AC261" i="21"/>
  <c r="AB135" i="21"/>
  <c r="B390" i="21" s="1"/>
  <c r="B305" i="21"/>
  <c r="AC235" i="21"/>
  <c r="AC256" i="21"/>
  <c r="AC121" i="21"/>
  <c r="AC263" i="21"/>
  <c r="AD250" i="21"/>
  <c r="AD248" i="21"/>
  <c r="AD251" i="21"/>
  <c r="AD240" i="21"/>
  <c r="AD249" i="21"/>
  <c r="AD243" i="21"/>
  <c r="AD246" i="21"/>
  <c r="AD238" i="21"/>
  <c r="AD241" i="21"/>
  <c r="AD252" i="21"/>
  <c r="AD245" i="21"/>
  <c r="AD244" i="21"/>
  <c r="AD242" i="21"/>
  <c r="AD239" i="21"/>
  <c r="AD247" i="21"/>
  <c r="AB271" i="21"/>
  <c r="C305" i="21" s="1"/>
  <c r="AC253" i="21"/>
  <c r="AC258" i="21"/>
  <c r="AC260" i="21"/>
  <c r="AD98" i="21"/>
  <c r="AD96" i="21"/>
  <c r="AD91" i="21"/>
  <c r="AD92" i="21"/>
  <c r="AD95" i="21"/>
  <c r="AD94" i="21"/>
  <c r="AD89" i="21"/>
  <c r="AD90" i="21"/>
  <c r="AD85" i="21"/>
  <c r="AD93" i="21"/>
  <c r="AD86" i="21"/>
  <c r="AD84" i="21"/>
  <c r="AD87" i="21"/>
  <c r="AD97" i="21"/>
  <c r="AD88" i="21"/>
  <c r="AC267" i="21"/>
  <c r="AD116" i="21"/>
  <c r="AD108" i="21"/>
  <c r="AD111" i="21"/>
  <c r="AD114" i="21"/>
  <c r="AD106" i="21"/>
  <c r="AD113" i="21"/>
  <c r="AD112" i="21"/>
  <c r="AD107" i="21"/>
  <c r="AD115" i="21"/>
  <c r="AD110" i="21"/>
  <c r="AD109" i="21"/>
  <c r="AD105" i="21"/>
  <c r="AD104" i="21"/>
  <c r="AD103" i="21"/>
  <c r="AD102" i="21"/>
  <c r="I35" i="13"/>
  <c r="A179" i="21"/>
  <c r="A43" i="21"/>
  <c r="E36" i="7"/>
  <c r="AC120" i="21"/>
  <c r="AC99" i="21"/>
  <c r="AC132" i="21"/>
  <c r="AC264" i="21"/>
  <c r="AC268" i="21"/>
  <c r="AC257" i="21"/>
  <c r="AC269" i="21"/>
  <c r="A393" i="21" a="1"/>
  <c r="A393" i="21" s="1"/>
  <c r="AE255" i="21" a="1"/>
  <c r="AE255" i="21" s="1"/>
  <c r="AE237" i="21" a="1"/>
  <c r="AE237" i="21" s="1"/>
  <c r="A308" i="21" a="1"/>
  <c r="A308" i="21" s="1"/>
  <c r="AE219" i="21" a="1"/>
  <c r="AE219" i="21" s="1"/>
  <c r="AE119" i="21" a="1"/>
  <c r="AE119" i="21" s="1"/>
  <c r="AE101" i="21" a="1"/>
  <c r="AE101" i="21" s="1"/>
  <c r="AE83" i="21" a="1"/>
  <c r="AE83" i="21" s="1"/>
  <c r="AK138" i="11" a="1"/>
  <c r="AK138" i="11" s="1"/>
  <c r="AK35" i="11" a="1"/>
  <c r="AK35" i="11" s="1"/>
  <c r="AAN6" i="22" s="1"/>
  <c r="AC129" i="21"/>
  <c r="AC117" i="21"/>
  <c r="AC259" i="21"/>
  <c r="AC266" i="21"/>
  <c r="AD230" i="21"/>
  <c r="AD233" i="21"/>
  <c r="AD225" i="21"/>
  <c r="AD234" i="21"/>
  <c r="AD223" i="21"/>
  <c r="AD231" i="21"/>
  <c r="AD221" i="21"/>
  <c r="AD228" i="21"/>
  <c r="AD226" i="21"/>
  <c r="AD222" i="21"/>
  <c r="AD232" i="21"/>
  <c r="AD229" i="21"/>
  <c r="AD224" i="21"/>
  <c r="AD220" i="21"/>
  <c r="AD227" i="21"/>
  <c r="AC125" i="21"/>
  <c r="C389" i="21"/>
  <c r="D389" i="21" s="1"/>
  <c r="AD260" i="21" l="1"/>
  <c r="AD258" i="21"/>
  <c r="AD267" i="21"/>
  <c r="AD262" i="21"/>
  <c r="AD261" i="21"/>
  <c r="AD257" i="21"/>
  <c r="AD264" i="21"/>
  <c r="AD270" i="21"/>
  <c r="AD266" i="21"/>
  <c r="AD259" i="21"/>
  <c r="AD269" i="21"/>
  <c r="AD268" i="21"/>
  <c r="AD263" i="21"/>
  <c r="AD123" i="21"/>
  <c r="AD122" i="21"/>
  <c r="AC135" i="21"/>
  <c r="B391" i="21" s="1"/>
  <c r="B306" i="21"/>
  <c r="AD120" i="21"/>
  <c r="AD99" i="21"/>
  <c r="AD128" i="21"/>
  <c r="AD253" i="21"/>
  <c r="AE116" i="21"/>
  <c r="AE111" i="21"/>
  <c r="AE103" i="21"/>
  <c r="AE114" i="21"/>
  <c r="AE106" i="21"/>
  <c r="AE109" i="21"/>
  <c r="AE113" i="21"/>
  <c r="AE112" i="21"/>
  <c r="AE108" i="21"/>
  <c r="AE105" i="21"/>
  <c r="AE110" i="21"/>
  <c r="AE107" i="21"/>
  <c r="AE115" i="21"/>
  <c r="AE104" i="21"/>
  <c r="AE102" i="21"/>
  <c r="A394" i="21" a="1"/>
  <c r="A394" i="21" s="1"/>
  <c r="AF255" i="21" a="1"/>
  <c r="AF255" i="21" s="1"/>
  <c r="A309" i="21" a="1"/>
  <c r="A309" i="21" s="1"/>
  <c r="AF219" i="21" a="1"/>
  <c r="AF219" i="21" s="1"/>
  <c r="AF237" i="21" a="1"/>
  <c r="AF237" i="21" s="1"/>
  <c r="AF119" i="21" a="1"/>
  <c r="AF119" i="21" s="1"/>
  <c r="AF101" i="21" a="1"/>
  <c r="AF101" i="21" s="1"/>
  <c r="AF83" i="21" a="1"/>
  <c r="AF83" i="21" s="1"/>
  <c r="AL35" i="11" a="1"/>
  <c r="AL35" i="11" s="1"/>
  <c r="AAO6" i="22" s="1"/>
  <c r="AL138" i="11" a="1"/>
  <c r="AL138" i="11" s="1"/>
  <c r="AD129" i="21"/>
  <c r="AD132" i="21"/>
  <c r="AE94" i="21"/>
  <c r="AE87" i="21"/>
  <c r="AE91" i="21"/>
  <c r="AE90" i="21"/>
  <c r="AE85" i="21"/>
  <c r="AE95" i="21"/>
  <c r="AE93" i="21"/>
  <c r="AE86" i="21"/>
  <c r="AE84" i="21"/>
  <c r="AE98" i="21"/>
  <c r="AE92" i="21"/>
  <c r="AE97" i="21"/>
  <c r="AE88" i="21"/>
  <c r="AE96" i="21"/>
  <c r="AE89" i="21"/>
  <c r="I36" i="13"/>
  <c r="A180" i="21"/>
  <c r="A44" i="21"/>
  <c r="E37" i="7"/>
  <c r="AD235" i="21"/>
  <c r="AD256" i="21"/>
  <c r="AD121" i="21"/>
  <c r="AD134" i="21"/>
  <c r="AD127" i="21"/>
  <c r="AE233" i="21"/>
  <c r="AE228" i="21"/>
  <c r="AE231" i="21"/>
  <c r="AE229" i="21"/>
  <c r="AE225" i="21"/>
  <c r="AE221" i="21"/>
  <c r="AE234" i="21"/>
  <c r="AE226" i="21"/>
  <c r="AE222" i="21"/>
  <c r="AE230" i="21"/>
  <c r="AE227" i="21"/>
  <c r="AE223" i="21"/>
  <c r="AE232" i="21"/>
  <c r="AE220" i="21"/>
  <c r="AE224" i="21"/>
  <c r="AD126" i="21"/>
  <c r="AC271" i="21"/>
  <c r="C306" i="21" s="1"/>
  <c r="AD265" i="21"/>
  <c r="AD117" i="21"/>
  <c r="AD124" i="21"/>
  <c r="AD125" i="21"/>
  <c r="AE248" i="21"/>
  <c r="AE251" i="21"/>
  <c r="AE250" i="21"/>
  <c r="AE240" i="21"/>
  <c r="AE249" i="21"/>
  <c r="AE243" i="21"/>
  <c r="AE246" i="21"/>
  <c r="AE238" i="21"/>
  <c r="AE241" i="21"/>
  <c r="AE252" i="21"/>
  <c r="AE245" i="21"/>
  <c r="AE244" i="21"/>
  <c r="AE239" i="21"/>
  <c r="AE242" i="21"/>
  <c r="AE247" i="21"/>
  <c r="AD133" i="21"/>
  <c r="AD130" i="21"/>
  <c r="AD131" i="21"/>
  <c r="C390" i="21"/>
  <c r="D390" i="21" s="1"/>
  <c r="AE124" i="21" l="1"/>
  <c r="AE133" i="21"/>
  <c r="AE127" i="21"/>
  <c r="AE122" i="21"/>
  <c r="AE121" i="21"/>
  <c r="AE128" i="21"/>
  <c r="AE123" i="21"/>
  <c r="AE129" i="21"/>
  <c r="AE125" i="21"/>
  <c r="AE132" i="21"/>
  <c r="AE134" i="21"/>
  <c r="AE130" i="21"/>
  <c r="AE267" i="21"/>
  <c r="AE117" i="21"/>
  <c r="AE259" i="21"/>
  <c r="AE265" i="21"/>
  <c r="AE126" i="21"/>
  <c r="AF96" i="21"/>
  <c r="AF97" i="21"/>
  <c r="AF90" i="21"/>
  <c r="AF94" i="21"/>
  <c r="AF95" i="21"/>
  <c r="AF93" i="21"/>
  <c r="AF86" i="21"/>
  <c r="AF84" i="21"/>
  <c r="AF98" i="21"/>
  <c r="AF92" i="21"/>
  <c r="AF87" i="21"/>
  <c r="AF88" i="21"/>
  <c r="AF89" i="21"/>
  <c r="AF91" i="21"/>
  <c r="AF85" i="21"/>
  <c r="AE263" i="21"/>
  <c r="AE266" i="21"/>
  <c r="AE264" i="21"/>
  <c r="A395" i="21" a="1"/>
  <c r="A395" i="21" s="1"/>
  <c r="A310" i="21" a="1"/>
  <c r="A310" i="21" s="1"/>
  <c r="AG255" i="21" a="1"/>
  <c r="AG255" i="21" s="1"/>
  <c r="AG237" i="21" a="1"/>
  <c r="AG237" i="21" s="1"/>
  <c r="AG219" i="21" a="1"/>
  <c r="AG219" i="21" s="1"/>
  <c r="AG119" i="21" a="1"/>
  <c r="AG119" i="21" s="1"/>
  <c r="AG101" i="21" a="1"/>
  <c r="AG101" i="21" s="1"/>
  <c r="AG83" i="21" a="1"/>
  <c r="AG83" i="21" s="1"/>
  <c r="AM138" i="11" a="1"/>
  <c r="AM138" i="11" s="1"/>
  <c r="AM35" i="11" a="1"/>
  <c r="AM35" i="11" s="1"/>
  <c r="AAP6" i="22" s="1"/>
  <c r="I37" i="13"/>
  <c r="A181" i="21"/>
  <c r="A45" i="21"/>
  <c r="E38" i="7"/>
  <c r="AE258" i="21"/>
  <c r="AE269" i="21"/>
  <c r="AE99" i="21"/>
  <c r="AE120" i="21"/>
  <c r="AF248" i="21"/>
  <c r="AF251" i="21"/>
  <c r="AF246" i="21"/>
  <c r="AF249" i="21"/>
  <c r="AF243" i="21"/>
  <c r="AF238" i="21"/>
  <c r="AF241" i="21"/>
  <c r="AF252" i="21"/>
  <c r="AF245" i="21"/>
  <c r="AF244" i="21"/>
  <c r="AF239" i="21"/>
  <c r="AF247" i="21"/>
  <c r="AF242" i="21"/>
  <c r="AF250" i="21"/>
  <c r="AF240" i="21"/>
  <c r="AD135" i="21"/>
  <c r="B392" i="21" s="1"/>
  <c r="AF114" i="21"/>
  <c r="AF106" i="21"/>
  <c r="AF109" i="21"/>
  <c r="AF112" i="21"/>
  <c r="AF104" i="21"/>
  <c r="AF111" i="21"/>
  <c r="AF110" i="21"/>
  <c r="AF107" i="21"/>
  <c r="AF115" i="21"/>
  <c r="AF116" i="21"/>
  <c r="AF113" i="21"/>
  <c r="AF103" i="21"/>
  <c r="AF102" i="21"/>
  <c r="AF108" i="21"/>
  <c r="AF105" i="21"/>
  <c r="AE253" i="21"/>
  <c r="AE262" i="21"/>
  <c r="AF228" i="21"/>
  <c r="AF231" i="21"/>
  <c r="AF234" i="21"/>
  <c r="AF232" i="21"/>
  <c r="AF221" i="21"/>
  <c r="AF226" i="21"/>
  <c r="AF222" i="21"/>
  <c r="AF233" i="21"/>
  <c r="AF230" i="21"/>
  <c r="AF227" i="21"/>
  <c r="AF224" i="21"/>
  <c r="AF220" i="21"/>
  <c r="AF225" i="21"/>
  <c r="AF229" i="21"/>
  <c r="AF223" i="21"/>
  <c r="AE260" i="21"/>
  <c r="AE270" i="21"/>
  <c r="C391" i="21"/>
  <c r="D391" i="21" s="1"/>
  <c r="AE256" i="21"/>
  <c r="AE235" i="21"/>
  <c r="AE257" i="21"/>
  <c r="AE131" i="21"/>
  <c r="AE268" i="21"/>
  <c r="AE261" i="21"/>
  <c r="AD271" i="21"/>
  <c r="C307" i="21" s="1"/>
  <c r="AF267" i="21" l="1"/>
  <c r="B307" i="21"/>
  <c r="AF268" i="21"/>
  <c r="AF260" i="21"/>
  <c r="AF264" i="21"/>
  <c r="AF261" i="21"/>
  <c r="AF257" i="21"/>
  <c r="AF265" i="21"/>
  <c r="AF262" i="21"/>
  <c r="AF269" i="21"/>
  <c r="AF270" i="21"/>
  <c r="AF259" i="21"/>
  <c r="AF258" i="21"/>
  <c r="AF266" i="21"/>
  <c r="AF263" i="21"/>
  <c r="AF117" i="21"/>
  <c r="AF253" i="21"/>
  <c r="AG97" i="21"/>
  <c r="AG92" i="21"/>
  <c r="AG98" i="21"/>
  <c r="AG93" i="21"/>
  <c r="AG85" i="21"/>
  <c r="AG86" i="21"/>
  <c r="AG84" i="21"/>
  <c r="AG87" i="21"/>
  <c r="AG88" i="21"/>
  <c r="AG89" i="21"/>
  <c r="AG96" i="21"/>
  <c r="AG91" i="21"/>
  <c r="AG95" i="21"/>
  <c r="AG94" i="21"/>
  <c r="AG90" i="21"/>
  <c r="AF125" i="21"/>
  <c r="AF131" i="21"/>
  <c r="AG109" i="21"/>
  <c r="AG112" i="21"/>
  <c r="AG104" i="21"/>
  <c r="AG115" i="21"/>
  <c r="AG107" i="21"/>
  <c r="AG114" i="21"/>
  <c r="AG113" i="21"/>
  <c r="AG108" i="21"/>
  <c r="AG116" i="21"/>
  <c r="AG110" i="21"/>
  <c r="AG106" i="21"/>
  <c r="AG103" i="21"/>
  <c r="AG102" i="21"/>
  <c r="AG105" i="21"/>
  <c r="AG111" i="21"/>
  <c r="AF124" i="21"/>
  <c r="AF130" i="21"/>
  <c r="I38" i="13"/>
  <c r="A182" i="21"/>
  <c r="A46" i="21"/>
  <c r="E39" i="7"/>
  <c r="AF123" i="21"/>
  <c r="AF126" i="21"/>
  <c r="A396" i="21" a="1"/>
  <c r="A396" i="21" s="1"/>
  <c r="A311" i="21" a="1"/>
  <c r="A311" i="21" s="1"/>
  <c r="AH255" i="21" a="1"/>
  <c r="AH255" i="21" s="1"/>
  <c r="AH237" i="21" a="1"/>
  <c r="AH237" i="21" s="1"/>
  <c r="AH219" i="21" a="1"/>
  <c r="AH219" i="21" s="1"/>
  <c r="AH119" i="21" a="1"/>
  <c r="AH119" i="21" s="1"/>
  <c r="AH83" i="21" a="1"/>
  <c r="AH83" i="21" s="1"/>
  <c r="AH101" i="21" a="1"/>
  <c r="AH101" i="21" s="1"/>
  <c r="AN35" i="11" a="1"/>
  <c r="AN35" i="11" s="1"/>
  <c r="AAQ6" i="22" s="1"/>
  <c r="AN138" i="11" a="1"/>
  <c r="AN138" i="11" s="1"/>
  <c r="AG231" i="21"/>
  <c r="AG234" i="21"/>
  <c r="AG226" i="21"/>
  <c r="AG229" i="21"/>
  <c r="AG222" i="21"/>
  <c r="AG233" i="21"/>
  <c r="AG230" i="21"/>
  <c r="AG227" i="21"/>
  <c r="AG228" i="21"/>
  <c r="AG224" i="21"/>
  <c r="AG220" i="21"/>
  <c r="AG232" i="21"/>
  <c r="AG223" i="21"/>
  <c r="AG221" i="21"/>
  <c r="AG225" i="21"/>
  <c r="AF128" i="21"/>
  <c r="AF133" i="21"/>
  <c r="AG251" i="21"/>
  <c r="AG246" i="21"/>
  <c r="AG249" i="21"/>
  <c r="AG252" i="21"/>
  <c r="AG248" i="21"/>
  <c r="AG238" i="21"/>
  <c r="AG241" i="21"/>
  <c r="AG245" i="21"/>
  <c r="AG244" i="21"/>
  <c r="AG239" i="21"/>
  <c r="AG247" i="21"/>
  <c r="AG242" i="21"/>
  <c r="AG250" i="21"/>
  <c r="AG243" i="21"/>
  <c r="AG240" i="21"/>
  <c r="AF134" i="21"/>
  <c r="AF132" i="21"/>
  <c r="AF99" i="21"/>
  <c r="AF120" i="21"/>
  <c r="AF256" i="21"/>
  <c r="AF235" i="21"/>
  <c r="C392" i="21"/>
  <c r="D392" i="21" s="1"/>
  <c r="AE135" i="21"/>
  <c r="B393" i="21" s="1"/>
  <c r="B308" i="21"/>
  <c r="AF121" i="21"/>
  <c r="AF122" i="21"/>
  <c r="AE271" i="21"/>
  <c r="C308" i="21" s="1"/>
  <c r="AF127" i="21"/>
  <c r="AF129" i="21"/>
  <c r="C393" i="21" l="1"/>
  <c r="D393" i="21" s="1"/>
  <c r="AG131" i="21"/>
  <c r="AF135" i="21"/>
  <c r="B394" i="21" s="1"/>
  <c r="B309" i="21"/>
  <c r="AG268" i="21"/>
  <c r="AG265" i="21"/>
  <c r="AG126" i="21"/>
  <c r="AG99" i="21"/>
  <c r="AG120" i="21"/>
  <c r="AG256" i="21"/>
  <c r="AG235" i="21"/>
  <c r="AG262" i="21"/>
  <c r="AH234" i="21"/>
  <c r="AH226" i="21"/>
  <c r="AH229" i="21"/>
  <c r="AH232" i="21"/>
  <c r="AH230" i="21"/>
  <c r="AH231" i="21"/>
  <c r="AH222" i="21"/>
  <c r="AH233" i="21"/>
  <c r="AH227" i="21"/>
  <c r="AH228" i="21"/>
  <c r="AH224" i="21"/>
  <c r="AH220" i="21"/>
  <c r="AH223" i="21"/>
  <c r="AH225" i="21"/>
  <c r="AH221" i="21"/>
  <c r="I39" i="13"/>
  <c r="A183" i="21"/>
  <c r="A47" i="21"/>
  <c r="E40" i="7"/>
  <c r="AG117" i="21"/>
  <c r="AG130" i="21"/>
  <c r="AG122" i="21"/>
  <c r="AG260" i="21"/>
  <c r="AG270" i="21"/>
  <c r="AH246" i="21"/>
  <c r="AH249" i="21"/>
  <c r="AH252" i="21"/>
  <c r="AH247" i="21"/>
  <c r="AH251" i="21"/>
  <c r="AH241" i="21"/>
  <c r="AH245" i="21"/>
  <c r="AH244" i="21"/>
  <c r="AH239" i="21"/>
  <c r="AH242" i="21"/>
  <c r="AH250" i="21"/>
  <c r="AH240" i="21"/>
  <c r="AH238" i="21"/>
  <c r="AH243" i="21"/>
  <c r="AH248" i="21"/>
  <c r="A312" i="21" a="1"/>
  <c r="A312" i="21" s="1"/>
  <c r="AI255" i="21" a="1"/>
  <c r="AI255" i="21" s="1"/>
  <c r="A397" i="21" a="1"/>
  <c r="A397" i="21" s="1"/>
  <c r="AI219" i="21" a="1"/>
  <c r="AI219" i="21" s="1"/>
  <c r="AI237" i="21" a="1"/>
  <c r="AI237" i="21" s="1"/>
  <c r="AI119" i="21" a="1"/>
  <c r="AI119" i="21" s="1"/>
  <c r="AI101" i="21" a="1"/>
  <c r="AI101" i="21" s="1"/>
  <c r="AI83" i="21" a="1"/>
  <c r="AI83" i="21" s="1"/>
  <c r="AO138" i="11" a="1"/>
  <c r="AO138" i="11" s="1"/>
  <c r="AO35" i="11" a="1"/>
  <c r="AO35" i="11" s="1"/>
  <c r="AAR6" i="22" s="1"/>
  <c r="AG121" i="21"/>
  <c r="AG264" i="21"/>
  <c r="AG267" i="21"/>
  <c r="AG127" i="21"/>
  <c r="AG129" i="21"/>
  <c r="AG263" i="21"/>
  <c r="AG132" i="21"/>
  <c r="AG134" i="21"/>
  <c r="AG253" i="21"/>
  <c r="AG261" i="21"/>
  <c r="AG266" i="21"/>
  <c r="AG125" i="21"/>
  <c r="AG128" i="21"/>
  <c r="AG257" i="21"/>
  <c r="AG269" i="21"/>
  <c r="AH112" i="21"/>
  <c r="AH104" i="21"/>
  <c r="AH115" i="21"/>
  <c r="AH107" i="21"/>
  <c r="AH110" i="21"/>
  <c r="AH102" i="21"/>
  <c r="AH116" i="21"/>
  <c r="AH111" i="21"/>
  <c r="AH106" i="21"/>
  <c r="AH105" i="21"/>
  <c r="AH114" i="21"/>
  <c r="AH113" i="21"/>
  <c r="AH108" i="21"/>
  <c r="AH109" i="21"/>
  <c r="AH103" i="21"/>
  <c r="AG124" i="21"/>
  <c r="AG133" i="21"/>
  <c r="AF271" i="21"/>
  <c r="C309" i="21" s="1"/>
  <c r="AG259" i="21"/>
  <c r="AG258" i="21"/>
  <c r="AH96" i="21"/>
  <c r="AH95" i="21"/>
  <c r="AH88" i="21"/>
  <c r="AH92" i="21"/>
  <c r="AH98" i="21"/>
  <c r="AH87" i="21"/>
  <c r="AH97" i="21"/>
  <c r="AH89" i="21"/>
  <c r="AH91" i="21"/>
  <c r="AH94" i="21"/>
  <c r="AH90" i="21"/>
  <c r="AH85" i="21"/>
  <c r="AH93" i="21"/>
  <c r="AH86" i="21"/>
  <c r="AH84" i="21"/>
  <c r="AG123" i="21"/>
  <c r="AH127" i="21" l="1"/>
  <c r="AH134" i="21"/>
  <c r="AH121" i="21"/>
  <c r="AH122" i="21"/>
  <c r="AH128" i="21"/>
  <c r="AH126" i="21"/>
  <c r="AH133" i="21"/>
  <c r="AH132" i="21"/>
  <c r="AH125" i="21"/>
  <c r="AH267" i="21"/>
  <c r="AG271" i="21"/>
  <c r="C310" i="21" s="1"/>
  <c r="AH259" i="21"/>
  <c r="AH266" i="21"/>
  <c r="AG135" i="21"/>
  <c r="B395" i="21" s="1"/>
  <c r="AH261" i="21"/>
  <c r="AH253" i="21"/>
  <c r="AH130" i="21"/>
  <c r="AH131" i="21"/>
  <c r="AI234" i="21"/>
  <c r="AI229" i="21"/>
  <c r="AI232" i="21"/>
  <c r="AI224" i="21"/>
  <c r="AI233" i="21"/>
  <c r="AI222" i="21"/>
  <c r="AI227" i="21"/>
  <c r="AI230" i="21"/>
  <c r="AI228" i="21"/>
  <c r="AI226" i="21"/>
  <c r="AI220" i="21"/>
  <c r="AI223" i="21"/>
  <c r="AI225" i="21"/>
  <c r="AI221" i="21"/>
  <c r="AI231" i="21"/>
  <c r="AH256" i="21"/>
  <c r="AH235" i="21"/>
  <c r="AH268" i="21"/>
  <c r="AH117" i="21"/>
  <c r="I40" i="13"/>
  <c r="A184" i="21"/>
  <c r="A48" i="21"/>
  <c r="E41" i="7"/>
  <c r="AH260" i="21"/>
  <c r="AH265" i="21"/>
  <c r="AH124" i="21"/>
  <c r="AI249" i="21"/>
  <c r="AI252" i="21"/>
  <c r="AI247" i="21"/>
  <c r="AI250" i="21"/>
  <c r="AI251" i="21"/>
  <c r="AI245" i="21"/>
  <c r="AI244" i="21"/>
  <c r="AI246" i="21"/>
  <c r="AI239" i="21"/>
  <c r="AI242" i="21"/>
  <c r="AI240" i="21"/>
  <c r="AI248" i="21"/>
  <c r="AI243" i="21"/>
  <c r="AI238" i="21"/>
  <c r="AI241" i="21"/>
  <c r="A398" i="21" a="1"/>
  <c r="A398" i="21" s="1"/>
  <c r="A313" i="21" a="1"/>
  <c r="A313" i="21" s="1"/>
  <c r="AJ255" i="21" a="1"/>
  <c r="AJ255" i="21" s="1"/>
  <c r="AJ219" i="21" a="1"/>
  <c r="AJ219" i="21" s="1"/>
  <c r="AJ237" i="21" a="1"/>
  <c r="AJ237" i="21" s="1"/>
  <c r="AJ119" i="21" a="1"/>
  <c r="AJ119" i="21" s="1"/>
  <c r="AJ101" i="21" a="1"/>
  <c r="AJ101" i="21" s="1"/>
  <c r="AJ83" i="21" a="1"/>
  <c r="AJ83" i="21" s="1"/>
  <c r="AP138" i="11" a="1"/>
  <c r="AP138" i="11" s="1"/>
  <c r="AP35" i="11" a="1"/>
  <c r="AP35" i="11" s="1"/>
  <c r="AAS6" i="22" s="1"/>
  <c r="AH264" i="21"/>
  <c r="AH262" i="21"/>
  <c r="AH263" i="21"/>
  <c r="AH270" i="21"/>
  <c r="AH120" i="21"/>
  <c r="AH99" i="21"/>
  <c r="AH123" i="21"/>
  <c r="AI97" i="21"/>
  <c r="AI95" i="21"/>
  <c r="AI91" i="21"/>
  <c r="AI98" i="21"/>
  <c r="AI87" i="21"/>
  <c r="AI92" i="21"/>
  <c r="AI88" i="21"/>
  <c r="AI89" i="21"/>
  <c r="AI96" i="21"/>
  <c r="AI94" i="21"/>
  <c r="AI90" i="21"/>
  <c r="AI85" i="21"/>
  <c r="AI93" i="21"/>
  <c r="AI86" i="21"/>
  <c r="AI84" i="21"/>
  <c r="AH269" i="21"/>
  <c r="AH129" i="21"/>
  <c r="AI115" i="21"/>
  <c r="AI107" i="21"/>
  <c r="AI110" i="21"/>
  <c r="AI113" i="21"/>
  <c r="AI105" i="21"/>
  <c r="AI111" i="21"/>
  <c r="AI103" i="21"/>
  <c r="AI102" i="21"/>
  <c r="AI106" i="21"/>
  <c r="AI109" i="21"/>
  <c r="AI104" i="21"/>
  <c r="AI116" i="21"/>
  <c r="AI114" i="21"/>
  <c r="AI112" i="21"/>
  <c r="AI108" i="21"/>
  <c r="AH257" i="21"/>
  <c r="AH258" i="21"/>
  <c r="C394" i="21"/>
  <c r="D394" i="21" s="1"/>
  <c r="B310" i="21" l="1"/>
  <c r="C395" i="21"/>
  <c r="D395" i="21" s="1"/>
  <c r="AI125" i="21"/>
  <c r="AI253" i="21"/>
  <c r="AI132" i="21"/>
  <c r="AI133" i="21"/>
  <c r="AI257" i="21"/>
  <c r="AI258" i="21"/>
  <c r="AI261" i="21"/>
  <c r="AI269" i="21"/>
  <c r="AI120" i="21"/>
  <c r="AI99" i="21"/>
  <c r="AI124" i="21"/>
  <c r="AJ98" i="21"/>
  <c r="AJ93" i="21"/>
  <c r="AJ94" i="21"/>
  <c r="AJ86" i="21"/>
  <c r="AJ92" i="21"/>
  <c r="AJ88" i="21"/>
  <c r="AJ97" i="21"/>
  <c r="AJ89" i="21"/>
  <c r="AJ96" i="21"/>
  <c r="AJ91" i="21"/>
  <c r="AJ90" i="21"/>
  <c r="AJ85" i="21"/>
  <c r="AJ84" i="21"/>
  <c r="AJ95" i="21"/>
  <c r="AJ87" i="21"/>
  <c r="AI259" i="21"/>
  <c r="AI260" i="21"/>
  <c r="AI122" i="21"/>
  <c r="AI128" i="21"/>
  <c r="AH135" i="21"/>
  <c r="B396" i="21" s="1"/>
  <c r="B311" i="21"/>
  <c r="AJ115" i="21"/>
  <c r="AJ110" i="21"/>
  <c r="AJ102" i="21"/>
  <c r="AJ113" i="21"/>
  <c r="AJ105" i="21"/>
  <c r="AJ116" i="21"/>
  <c r="AJ108" i="21"/>
  <c r="AJ112" i="21"/>
  <c r="AJ107" i="21"/>
  <c r="AJ109" i="21"/>
  <c r="AJ104" i="21"/>
  <c r="AJ103" i="21"/>
  <c r="AJ114" i="21"/>
  <c r="AJ111" i="21"/>
  <c r="AJ106" i="21"/>
  <c r="AI256" i="21"/>
  <c r="AI235" i="21"/>
  <c r="AI268" i="21"/>
  <c r="AI129" i="21"/>
  <c r="AI123" i="21"/>
  <c r="AI262" i="21"/>
  <c r="AI265" i="21"/>
  <c r="AI121" i="21"/>
  <c r="AI134" i="21"/>
  <c r="AJ252" i="21"/>
  <c r="AJ247" i="21"/>
  <c r="AJ250" i="21"/>
  <c r="AJ249" i="21"/>
  <c r="AJ246" i="21"/>
  <c r="AJ239" i="21"/>
  <c r="AJ242" i="21"/>
  <c r="AJ240" i="21"/>
  <c r="AJ248" i="21"/>
  <c r="AJ243" i="21"/>
  <c r="AJ238" i="21"/>
  <c r="AJ245" i="21"/>
  <c r="AJ251" i="21"/>
  <c r="AJ244" i="21"/>
  <c r="AJ241" i="21"/>
  <c r="I41" i="13"/>
  <c r="A185" i="21"/>
  <c r="A49" i="21"/>
  <c r="E42" i="7"/>
  <c r="AI264" i="21"/>
  <c r="AI270" i="21"/>
  <c r="AI117" i="21"/>
  <c r="AI126" i="21"/>
  <c r="AI127" i="21"/>
  <c r="AJ232" i="21"/>
  <c r="AJ227" i="21"/>
  <c r="AJ230" i="21"/>
  <c r="AJ233" i="21"/>
  <c r="AJ228" i="21"/>
  <c r="AJ226" i="21"/>
  <c r="AJ220" i="21"/>
  <c r="AJ234" i="21"/>
  <c r="AJ224" i="21"/>
  <c r="AJ223" i="21"/>
  <c r="AJ225" i="21"/>
  <c r="AJ221" i="21"/>
  <c r="AJ229" i="21"/>
  <c r="AJ222" i="21"/>
  <c r="AJ231" i="21"/>
  <c r="A399" i="21" a="1"/>
  <c r="A399" i="21" s="1"/>
  <c r="AK255" i="21" a="1"/>
  <c r="AK255" i="21" s="1"/>
  <c r="A314" i="21" a="1"/>
  <c r="A314" i="21" s="1"/>
  <c r="AK237" i="21" a="1"/>
  <c r="AK237" i="21" s="1"/>
  <c r="AK219" i="21" a="1"/>
  <c r="AK219" i="21" s="1"/>
  <c r="AK119" i="21" a="1"/>
  <c r="AK119" i="21" s="1"/>
  <c r="AK83" i="21" a="1"/>
  <c r="AK83" i="21" s="1"/>
  <c r="AK101" i="21" a="1"/>
  <c r="AK101" i="21" s="1"/>
  <c r="AQ138" i="11" a="1"/>
  <c r="AQ138" i="11" s="1"/>
  <c r="AQ35" i="11" a="1"/>
  <c r="AQ35" i="11" s="1"/>
  <c r="AAT6" i="22" s="1"/>
  <c r="AH271" i="21"/>
  <c r="C311" i="21" s="1"/>
  <c r="AI266" i="21"/>
  <c r="AI130" i="21"/>
  <c r="AI131" i="21"/>
  <c r="AI267" i="21"/>
  <c r="AI263" i="21"/>
  <c r="AJ264" i="21" l="1"/>
  <c r="AJ267" i="21"/>
  <c r="AJ258" i="21"/>
  <c r="AJ262" i="21"/>
  <c r="AJ265" i="21"/>
  <c r="AJ268" i="21"/>
  <c r="AJ263" i="21"/>
  <c r="AJ257" i="21"/>
  <c r="AJ269" i="21"/>
  <c r="AJ261" i="21"/>
  <c r="AJ270" i="21"/>
  <c r="AJ260" i="21"/>
  <c r="AJ259" i="21"/>
  <c r="AJ126" i="21"/>
  <c r="AJ130" i="21"/>
  <c r="AJ127" i="21"/>
  <c r="AJ129" i="21"/>
  <c r="AJ132" i="21"/>
  <c r="AJ134" i="21"/>
  <c r="AK98" i="21"/>
  <c r="AK97" i="21"/>
  <c r="AK96" i="21"/>
  <c r="AK89" i="21"/>
  <c r="AK93" i="21"/>
  <c r="AK88" i="21"/>
  <c r="AK91" i="21"/>
  <c r="AK90" i="21"/>
  <c r="AK85" i="21"/>
  <c r="AK94" i="21"/>
  <c r="AK84" i="21"/>
  <c r="AK95" i="21"/>
  <c r="AK86" i="21"/>
  <c r="AK87" i="21"/>
  <c r="AK92" i="21"/>
  <c r="AK247" i="21"/>
  <c r="AK250" i="21"/>
  <c r="AK245" i="21"/>
  <c r="AK248" i="21"/>
  <c r="AK252" i="21"/>
  <c r="AK249" i="21"/>
  <c r="AK242" i="21"/>
  <c r="AK240" i="21"/>
  <c r="AK243" i="21"/>
  <c r="AK238" i="21"/>
  <c r="AK241" i="21"/>
  <c r="AK239" i="21"/>
  <c r="AK251" i="21"/>
  <c r="AK244" i="21"/>
  <c r="AK246" i="21"/>
  <c r="AJ266" i="21"/>
  <c r="I42" i="13"/>
  <c r="A186" i="21"/>
  <c r="A50" i="21"/>
  <c r="E43" i="7"/>
  <c r="AJ253" i="21"/>
  <c r="AJ117" i="21"/>
  <c r="AJ125" i="21"/>
  <c r="AK227" i="21"/>
  <c r="AK230" i="21"/>
  <c r="AK233" i="21"/>
  <c r="AK231" i="21"/>
  <c r="AK228" i="21"/>
  <c r="AK226" i="21"/>
  <c r="AK220" i="21"/>
  <c r="AK234" i="21"/>
  <c r="AK224" i="21"/>
  <c r="AK223" i="21"/>
  <c r="AK225" i="21"/>
  <c r="AK221" i="21"/>
  <c r="AK232" i="21"/>
  <c r="AK229" i="21"/>
  <c r="AK222" i="21"/>
  <c r="A400" i="21" a="1"/>
  <c r="A400" i="21" s="1"/>
  <c r="AL255" i="21" a="1"/>
  <c r="AL255" i="21" s="1"/>
  <c r="A315" i="21" a="1"/>
  <c r="A315" i="21" s="1"/>
  <c r="AL237" i="21" a="1"/>
  <c r="AL237" i="21" s="1"/>
  <c r="AL219" i="21" a="1"/>
  <c r="AL219" i="21" s="1"/>
  <c r="AL119" i="21" a="1"/>
  <c r="AL119" i="21" s="1"/>
  <c r="AL83" i="21" a="1"/>
  <c r="AL83" i="21" s="1"/>
  <c r="AL101" i="21" a="1"/>
  <c r="AL101" i="21" s="1"/>
  <c r="AR35" i="11" a="1"/>
  <c r="AR35" i="11" s="1"/>
  <c r="AAU6" i="22" s="1"/>
  <c r="AR138" i="11" a="1"/>
  <c r="AR138" i="11" s="1"/>
  <c r="AJ123" i="21"/>
  <c r="AJ133" i="21"/>
  <c r="AJ131" i="21"/>
  <c r="AJ124" i="21"/>
  <c r="AI135" i="21"/>
  <c r="B397" i="21" s="1"/>
  <c r="B312" i="21"/>
  <c r="AK113" i="21"/>
  <c r="AK105" i="21"/>
  <c r="AK116" i="21"/>
  <c r="AK108" i="21"/>
  <c r="AK111" i="21"/>
  <c r="AK103" i="21"/>
  <c r="AK106" i="21"/>
  <c r="AK110" i="21"/>
  <c r="AK109" i="21"/>
  <c r="AK104" i="21"/>
  <c r="AK112" i="21"/>
  <c r="AK107" i="21"/>
  <c r="AK115" i="21"/>
  <c r="AK114" i="21"/>
  <c r="AK102" i="21"/>
  <c r="AI271" i="21"/>
  <c r="C312" i="21" s="1"/>
  <c r="AJ120" i="21"/>
  <c r="AJ99" i="21"/>
  <c r="AJ128" i="21"/>
  <c r="AJ235" i="21"/>
  <c r="AJ256" i="21"/>
  <c r="C396" i="21"/>
  <c r="D396" i="21" s="1"/>
  <c r="AJ121" i="21"/>
  <c r="AJ122" i="21"/>
  <c r="C313" i="21" l="1"/>
  <c r="AK260" i="21"/>
  <c r="AK267" i="21"/>
  <c r="AK262" i="21"/>
  <c r="AK257" i="21"/>
  <c r="AK269" i="21"/>
  <c r="AK259" i="21"/>
  <c r="AK266" i="21"/>
  <c r="AK263" i="21"/>
  <c r="AK270" i="21"/>
  <c r="AK264" i="21"/>
  <c r="AK258" i="21"/>
  <c r="AK265" i="21"/>
  <c r="AK261" i="21"/>
  <c r="AK117" i="21"/>
  <c r="AK268" i="21"/>
  <c r="AK130" i="21"/>
  <c r="AK133" i="21"/>
  <c r="AJ135" i="21"/>
  <c r="B398" i="21" s="1"/>
  <c r="B313" i="21"/>
  <c r="AK253" i="21"/>
  <c r="AK121" i="21"/>
  <c r="AK134" i="21"/>
  <c r="AJ271" i="21"/>
  <c r="AL116" i="21"/>
  <c r="AL108" i="21"/>
  <c r="AL111" i="21"/>
  <c r="AL114" i="21"/>
  <c r="AL106" i="21"/>
  <c r="AL110" i="21"/>
  <c r="AL109" i="21"/>
  <c r="AL115" i="21"/>
  <c r="AL107" i="21"/>
  <c r="AL104" i="21"/>
  <c r="AL103" i="21"/>
  <c r="AL102" i="21"/>
  <c r="AL113" i="21"/>
  <c r="AL112" i="21"/>
  <c r="AL105" i="21"/>
  <c r="AK126" i="21"/>
  <c r="C397" i="21"/>
  <c r="D397" i="21" s="1"/>
  <c r="AL98" i="21"/>
  <c r="AL96" i="21"/>
  <c r="AL95" i="21"/>
  <c r="AL91" i="21"/>
  <c r="AL92" i="21"/>
  <c r="AL97" i="21"/>
  <c r="AL89" i="21"/>
  <c r="AL90" i="21"/>
  <c r="AL85" i="21"/>
  <c r="AL94" i="21"/>
  <c r="AL84" i="21"/>
  <c r="AL86" i="21"/>
  <c r="AL93" i="21"/>
  <c r="AL87" i="21"/>
  <c r="AL88" i="21"/>
  <c r="AK235" i="21"/>
  <c r="AK256" i="21"/>
  <c r="AK128" i="21"/>
  <c r="AK127" i="21"/>
  <c r="AK123" i="21"/>
  <c r="AK124" i="21"/>
  <c r="AL230" i="21"/>
  <c r="AL233" i="21"/>
  <c r="AL225" i="21"/>
  <c r="AL234" i="21"/>
  <c r="AL227" i="21"/>
  <c r="AL224" i="21"/>
  <c r="AL223" i="21"/>
  <c r="AL221" i="21"/>
  <c r="AL232" i="21"/>
  <c r="AL229" i="21"/>
  <c r="AL231" i="21"/>
  <c r="AL222" i="21"/>
  <c r="AL228" i="21"/>
  <c r="AL226" i="21"/>
  <c r="AL220" i="21"/>
  <c r="I43" i="13"/>
  <c r="A187" i="21"/>
  <c r="A51" i="21"/>
  <c r="E44" i="7"/>
  <c r="AK122" i="21"/>
  <c r="AK129" i="21"/>
  <c r="AL250" i="21"/>
  <c r="AL248" i="21"/>
  <c r="AL251" i="21"/>
  <c r="AL240" i="21"/>
  <c r="AL252" i="21"/>
  <c r="AL243" i="21"/>
  <c r="AL247" i="21"/>
  <c r="AL238" i="21"/>
  <c r="AL241" i="21"/>
  <c r="AL244" i="21"/>
  <c r="AL249" i="21"/>
  <c r="AL239" i="21"/>
  <c r="AL246" i="21"/>
  <c r="AL245" i="21"/>
  <c r="AL242" i="21"/>
  <c r="A401" i="21" a="1"/>
  <c r="A401" i="21" s="1"/>
  <c r="A316" i="21" a="1"/>
  <c r="A316" i="21" s="1"/>
  <c r="AM255" i="21" a="1"/>
  <c r="AM255" i="21" s="1"/>
  <c r="AM237" i="21" a="1"/>
  <c r="AM237" i="21" s="1"/>
  <c r="AM219" i="21" a="1"/>
  <c r="AM219" i="21" s="1"/>
  <c r="AM119" i="21" a="1"/>
  <c r="AM119" i="21" s="1"/>
  <c r="AM101" i="21" a="1"/>
  <c r="AM101" i="21" s="1"/>
  <c r="AM83" i="21" a="1"/>
  <c r="AM83" i="21" s="1"/>
  <c r="AS138" i="11" a="1"/>
  <c r="AS138" i="11" s="1"/>
  <c r="AS35" i="11" a="1"/>
  <c r="AS35" i="11" s="1"/>
  <c r="AAV6" i="22" s="1"/>
  <c r="AK131" i="21"/>
  <c r="AK125" i="21"/>
  <c r="AK120" i="21"/>
  <c r="AK99" i="21"/>
  <c r="AK132" i="21"/>
  <c r="AL124" i="21" l="1"/>
  <c r="AL123" i="21"/>
  <c r="AL131" i="21"/>
  <c r="AL128" i="21"/>
  <c r="AL132" i="21"/>
  <c r="AL130" i="21"/>
  <c r="AL127" i="21"/>
  <c r="AL129" i="21"/>
  <c r="AL121" i="21"/>
  <c r="AL122" i="21"/>
  <c r="AL126" i="21"/>
  <c r="AL134" i="21"/>
  <c r="AL133" i="21"/>
  <c r="AL125" i="21"/>
  <c r="C398" i="21"/>
  <c r="D398" i="21" s="1"/>
  <c r="AL117" i="21"/>
  <c r="AL235" i="21"/>
  <c r="AL256" i="21"/>
  <c r="AL259" i="21"/>
  <c r="AL262" i="21"/>
  <c r="AL260" i="21"/>
  <c r="AL120" i="21"/>
  <c r="AL99" i="21"/>
  <c r="AM94" i="21"/>
  <c r="AM87" i="21"/>
  <c r="AM98" i="21"/>
  <c r="AM96" i="21"/>
  <c r="AM95" i="21"/>
  <c r="AM89" i="21"/>
  <c r="AM97" i="21"/>
  <c r="AM90" i="21"/>
  <c r="AM85" i="21"/>
  <c r="AM91" i="21"/>
  <c r="AM84" i="21"/>
  <c r="AM86" i="21"/>
  <c r="AM93" i="21"/>
  <c r="AM92" i="21"/>
  <c r="AM88" i="21"/>
  <c r="AL253" i="21"/>
  <c r="AL264" i="21"/>
  <c r="AL263" i="21"/>
  <c r="AL258" i="21"/>
  <c r="AL270" i="21"/>
  <c r="AK271" i="21"/>
  <c r="C314" i="21" s="1"/>
  <c r="I44" i="13"/>
  <c r="A188" i="21"/>
  <c r="A52" i="21"/>
  <c r="E45" i="7"/>
  <c r="AL267" i="21"/>
  <c r="AL261" i="21"/>
  <c r="AK135" i="21"/>
  <c r="B399" i="21" s="1"/>
  <c r="B314" i="21"/>
  <c r="AM116" i="21"/>
  <c r="AM111" i="21"/>
  <c r="AM103" i="21"/>
  <c r="AM114" i="21"/>
  <c r="AM106" i="21"/>
  <c r="AM109" i="21"/>
  <c r="AM102" i="21"/>
  <c r="AM115" i="21"/>
  <c r="AM107" i="21"/>
  <c r="AM104" i="21"/>
  <c r="AM113" i="21"/>
  <c r="AM112" i="21"/>
  <c r="AM105" i="21"/>
  <c r="AM108" i="21"/>
  <c r="AM110" i="21"/>
  <c r="A402" i="21" a="1"/>
  <c r="A402" i="21" s="1"/>
  <c r="A317" i="21" a="1"/>
  <c r="A317" i="21" s="1"/>
  <c r="AN255" i="21" a="1"/>
  <c r="AN255" i="21" s="1"/>
  <c r="AN219" i="21" a="1"/>
  <c r="AN219" i="21" s="1"/>
  <c r="AN237" i="21" a="1"/>
  <c r="AN237" i="21" s="1"/>
  <c r="AN119" i="21" a="1"/>
  <c r="AN119" i="21" s="1"/>
  <c r="AN101" i="21" a="1"/>
  <c r="AN101" i="21" s="1"/>
  <c r="AN83" i="21" a="1"/>
  <c r="AN83" i="21" s="1"/>
  <c r="AT138" i="11" a="1"/>
  <c r="AT138" i="11" s="1"/>
  <c r="AT35" i="11" a="1"/>
  <c r="AT35" i="11" s="1"/>
  <c r="AAW6" i="22" s="1"/>
  <c r="AL265" i="21"/>
  <c r="AL269" i="21"/>
  <c r="AL268" i="21"/>
  <c r="AL266" i="21"/>
  <c r="AM233" i="21"/>
  <c r="AM228" i="21"/>
  <c r="AM231" i="21"/>
  <c r="AM229" i="21"/>
  <c r="AM234" i="21"/>
  <c r="AM230" i="21"/>
  <c r="AM225" i="21"/>
  <c r="AM221" i="21"/>
  <c r="AM232" i="21"/>
  <c r="AM222" i="21"/>
  <c r="AM227" i="21"/>
  <c r="AM224" i="21"/>
  <c r="AM223" i="21"/>
  <c r="AM226" i="21"/>
  <c r="AM220" i="21"/>
  <c r="AM248" i="21"/>
  <c r="AM251" i="21"/>
  <c r="AM250" i="21"/>
  <c r="AM240" i="21"/>
  <c r="AM252" i="21"/>
  <c r="AM243" i="21"/>
  <c r="AM247" i="21"/>
  <c r="AM238" i="21"/>
  <c r="AM241" i="21"/>
  <c r="AM244" i="21"/>
  <c r="AM246" i="21"/>
  <c r="AM245" i="21"/>
  <c r="AM239" i="21"/>
  <c r="AM249" i="21"/>
  <c r="AM242" i="21"/>
  <c r="AL257" i="21"/>
  <c r="C399" i="21" l="1"/>
  <c r="D399" i="21" s="1"/>
  <c r="AM268" i="21"/>
  <c r="AM129" i="21"/>
  <c r="AM269" i="21"/>
  <c r="AN114" i="21"/>
  <c r="AN106" i="21"/>
  <c r="AN109" i="21"/>
  <c r="AN112" i="21"/>
  <c r="AN104" i="21"/>
  <c r="AN116" i="21"/>
  <c r="AN111" i="21"/>
  <c r="AN110" i="21"/>
  <c r="AN105" i="21"/>
  <c r="AN103" i="21"/>
  <c r="AN102" i="21"/>
  <c r="AN107" i="21"/>
  <c r="AN115" i="21"/>
  <c r="AN113" i="21"/>
  <c r="AN108" i="21"/>
  <c r="AM117" i="21"/>
  <c r="AM131" i="21"/>
  <c r="AM257" i="21"/>
  <c r="AM122" i="21"/>
  <c r="AM132" i="21"/>
  <c r="AM253" i="21"/>
  <c r="AM256" i="21"/>
  <c r="AM235" i="21"/>
  <c r="AM261" i="21"/>
  <c r="AN248" i="21"/>
  <c r="AN251" i="21"/>
  <c r="AN246" i="21"/>
  <c r="AN249" i="21"/>
  <c r="AN252" i="21"/>
  <c r="AN243" i="21"/>
  <c r="AN247" i="21"/>
  <c r="AN238" i="21"/>
  <c r="AN241" i="21"/>
  <c r="AN250" i="21"/>
  <c r="AN244" i="21"/>
  <c r="AN245" i="21"/>
  <c r="AN239" i="21"/>
  <c r="AN242" i="21"/>
  <c r="AN240" i="21"/>
  <c r="AM99" i="21"/>
  <c r="AM120" i="21"/>
  <c r="AM134" i="21"/>
  <c r="AL135" i="21"/>
  <c r="B400" i="21" s="1"/>
  <c r="AM262" i="21"/>
  <c r="AM266" i="21"/>
  <c r="AN228" i="21"/>
  <c r="AN231" i="21"/>
  <c r="AN234" i="21"/>
  <c r="AN232" i="21"/>
  <c r="AN233" i="21"/>
  <c r="AN230" i="21"/>
  <c r="AN225" i="21"/>
  <c r="AN221" i="21"/>
  <c r="AN229" i="21"/>
  <c r="AN222" i="21"/>
  <c r="AN226" i="21"/>
  <c r="AN220" i="21"/>
  <c r="AN227" i="21"/>
  <c r="AN223" i="21"/>
  <c r="AN224" i="21"/>
  <c r="I45" i="13"/>
  <c r="A189" i="21"/>
  <c r="A53" i="21"/>
  <c r="E46" i="7"/>
  <c r="AM127" i="21"/>
  <c r="AM123" i="21"/>
  <c r="AM259" i="21"/>
  <c r="AM270" i="21"/>
  <c r="A403" i="21" a="1"/>
  <c r="A403" i="21" s="1"/>
  <c r="AO255" i="21" a="1"/>
  <c r="AO255" i="21" s="1"/>
  <c r="A318" i="21" a="1"/>
  <c r="A318" i="21" s="1"/>
  <c r="AO237" i="21" a="1"/>
  <c r="AO237" i="21" s="1"/>
  <c r="AO219" i="21" a="1"/>
  <c r="AO219" i="21" s="1"/>
  <c r="AO101" i="21" a="1"/>
  <c r="AO101" i="21" s="1"/>
  <c r="AO83" i="21" a="1"/>
  <c r="AO83" i="21" s="1"/>
  <c r="AO119" i="21" a="1"/>
  <c r="AO119" i="21" s="1"/>
  <c r="AU138" i="11" a="1"/>
  <c r="AU138" i="11" s="1"/>
  <c r="AU35" i="11" a="1"/>
  <c r="AU35" i="11" s="1"/>
  <c r="AAX6" i="22" s="1"/>
  <c r="AM121" i="21"/>
  <c r="AM130" i="21"/>
  <c r="AM260" i="21"/>
  <c r="AM265" i="21"/>
  <c r="AM126" i="21"/>
  <c r="AM263" i="21"/>
  <c r="AM267" i="21"/>
  <c r="AM124" i="21"/>
  <c r="AM133" i="21"/>
  <c r="AL271" i="21"/>
  <c r="C315" i="21" s="1"/>
  <c r="AM258" i="21"/>
  <c r="AM264" i="21"/>
  <c r="AN96" i="21"/>
  <c r="AN90" i="21"/>
  <c r="AN94" i="21"/>
  <c r="AN97" i="21"/>
  <c r="AN85" i="21"/>
  <c r="AN91" i="21"/>
  <c r="AN84" i="21"/>
  <c r="AN86" i="21"/>
  <c r="AN93" i="21"/>
  <c r="AN95" i="21"/>
  <c r="AN87" i="21"/>
  <c r="AN92" i="21"/>
  <c r="AN88" i="21"/>
  <c r="AN98" i="21"/>
  <c r="AN89" i="21"/>
  <c r="AM128" i="21"/>
  <c r="AM125" i="21"/>
  <c r="B315" i="21" l="1"/>
  <c r="AN128" i="21"/>
  <c r="AN265" i="21"/>
  <c r="AN126" i="21"/>
  <c r="AN129" i="21"/>
  <c r="AN121" i="21"/>
  <c r="AN124" i="21"/>
  <c r="AN127" i="21"/>
  <c r="AN125" i="21"/>
  <c r="AN122" i="21"/>
  <c r="AN259" i="21"/>
  <c r="AN266" i="21"/>
  <c r="AN123" i="21"/>
  <c r="AN132" i="21"/>
  <c r="AN269" i="21"/>
  <c r="AN268" i="21"/>
  <c r="AN270" i="21"/>
  <c r="AN133" i="21"/>
  <c r="AN263" i="21"/>
  <c r="AN130" i="21"/>
  <c r="AN262" i="21"/>
  <c r="AN264" i="21"/>
  <c r="AN257" i="21"/>
  <c r="AN260" i="21"/>
  <c r="AN261" i="21"/>
  <c r="AN134" i="21"/>
  <c r="AN131" i="21"/>
  <c r="AM271" i="21"/>
  <c r="C316" i="21" s="1"/>
  <c r="AO97" i="21"/>
  <c r="AO92" i="21"/>
  <c r="AO93" i="21"/>
  <c r="AO85" i="21"/>
  <c r="AO91" i="21"/>
  <c r="AO90" i="21"/>
  <c r="AO84" i="21"/>
  <c r="AO86" i="21"/>
  <c r="AO94" i="21"/>
  <c r="AO96" i="21"/>
  <c r="AO95" i="21"/>
  <c r="AO87" i="21"/>
  <c r="AO88" i="21"/>
  <c r="AO98" i="21"/>
  <c r="AO89" i="21"/>
  <c r="AO109" i="21"/>
  <c r="AO112" i="21"/>
  <c r="AO104" i="21"/>
  <c r="AO115" i="21"/>
  <c r="AO107" i="21"/>
  <c r="AO114" i="21"/>
  <c r="AO113" i="21"/>
  <c r="AO108" i="21"/>
  <c r="AO116" i="21"/>
  <c r="AO111" i="21"/>
  <c r="AO110" i="21"/>
  <c r="AO106" i="21"/>
  <c r="AO105" i="21"/>
  <c r="AO103" i="21"/>
  <c r="AO102" i="21"/>
  <c r="AO231" i="21"/>
  <c r="AO234" i="21"/>
  <c r="AO226" i="21"/>
  <c r="AO229" i="21"/>
  <c r="AO232" i="21"/>
  <c r="AO222" i="21"/>
  <c r="AO220" i="21"/>
  <c r="AO227" i="21"/>
  <c r="AO224" i="21"/>
  <c r="AO223" i="21"/>
  <c r="AO233" i="21"/>
  <c r="AO230" i="21"/>
  <c r="AO225" i="21"/>
  <c r="AO221" i="21"/>
  <c r="AO228" i="21"/>
  <c r="C400" i="21"/>
  <c r="D400" i="21" s="1"/>
  <c r="AN117" i="21"/>
  <c r="AO251" i="21"/>
  <c r="AO246" i="21"/>
  <c r="AO249" i="21"/>
  <c r="AO252" i="21"/>
  <c r="AO248" i="21"/>
  <c r="AO247" i="21"/>
  <c r="AO238" i="21"/>
  <c r="AO241" i="21"/>
  <c r="AO250" i="21"/>
  <c r="AO244" i="21"/>
  <c r="AO245" i="21"/>
  <c r="AO239" i="21"/>
  <c r="AO242" i="21"/>
  <c r="AO243" i="21"/>
  <c r="AO240" i="21"/>
  <c r="AN256" i="21"/>
  <c r="AN235" i="21"/>
  <c r="I46" i="13"/>
  <c r="A190" i="21"/>
  <c r="A54" i="21"/>
  <c r="E47" i="7"/>
  <c r="AM135" i="21"/>
  <c r="B401" i="21" s="1"/>
  <c r="B316" i="21"/>
  <c r="AN120" i="21"/>
  <c r="AN99" i="21"/>
  <c r="A404" i="21" a="1"/>
  <c r="A404" i="21" s="1"/>
  <c r="AP255" i="21" a="1"/>
  <c r="AP255" i="21" s="1"/>
  <c r="A319" i="21" a="1"/>
  <c r="A319" i="21" s="1"/>
  <c r="AP237" i="21" a="1"/>
  <c r="AP237" i="21" s="1"/>
  <c r="AP219" i="21" a="1"/>
  <c r="AP219" i="21" s="1"/>
  <c r="AP119" i="21" a="1"/>
  <c r="AP119" i="21" s="1"/>
  <c r="AP101" i="21" a="1"/>
  <c r="AP101" i="21" s="1"/>
  <c r="AP83" i="21" a="1"/>
  <c r="AP83" i="21" s="1"/>
  <c r="AV138" i="11" a="1"/>
  <c r="AV138" i="11" s="1"/>
  <c r="AV35" i="11" a="1"/>
  <c r="AV35" i="11" s="1"/>
  <c r="AAY6" i="22" s="1"/>
  <c r="AN258" i="21"/>
  <c r="AN267" i="21"/>
  <c r="AN253" i="21"/>
  <c r="C401" i="21" l="1"/>
  <c r="D401" i="21" s="1"/>
  <c r="AO264" i="21"/>
  <c r="AO257" i="21"/>
  <c r="AO121" i="21"/>
  <c r="AP88" i="21"/>
  <c r="AP92" i="21"/>
  <c r="AP86" i="21"/>
  <c r="AP94" i="21"/>
  <c r="AP96" i="21"/>
  <c r="AP95" i="21"/>
  <c r="AP93" i="21"/>
  <c r="AP87" i="21"/>
  <c r="AP98" i="21"/>
  <c r="AP89" i="21"/>
  <c r="AP97" i="21"/>
  <c r="AP91" i="21"/>
  <c r="AP90" i="21"/>
  <c r="AP85" i="21"/>
  <c r="AP84" i="21"/>
  <c r="AO261" i="21"/>
  <c r="AO268" i="21"/>
  <c r="AO131" i="21"/>
  <c r="AO129" i="21"/>
  <c r="A405" i="21" a="1"/>
  <c r="A405" i="21" s="1"/>
  <c r="AQ255" i="21" a="1"/>
  <c r="AQ255" i="21" s="1"/>
  <c r="A320" i="21" a="1"/>
  <c r="A320" i="21" s="1"/>
  <c r="AQ219" i="21" a="1"/>
  <c r="AQ219" i="21" s="1"/>
  <c r="AQ237" i="21" a="1"/>
  <c r="AQ237" i="21" s="1"/>
  <c r="AQ119" i="21" a="1"/>
  <c r="AQ119" i="21" s="1"/>
  <c r="AQ83" i="21" a="1"/>
  <c r="AQ83" i="21" s="1"/>
  <c r="AQ101" i="21" a="1"/>
  <c r="AQ101" i="21" s="1"/>
  <c r="AW138" i="11" a="1"/>
  <c r="AW138" i="11" s="1"/>
  <c r="AW35" i="11" a="1"/>
  <c r="AW35" i="11" s="1"/>
  <c r="AAZ6" i="22" s="1"/>
  <c r="AO258" i="21"/>
  <c r="AO266" i="21"/>
  <c r="AO265" i="21"/>
  <c r="AO132" i="21"/>
  <c r="AO128" i="21"/>
  <c r="AO123" i="21"/>
  <c r="AO269" i="21"/>
  <c r="AO262" i="21"/>
  <c r="AO130" i="21"/>
  <c r="AO133" i="21"/>
  <c r="AP112" i="21"/>
  <c r="AP104" i="21"/>
  <c r="AP115" i="21"/>
  <c r="AP107" i="21"/>
  <c r="AP110" i="21"/>
  <c r="AP102" i="21"/>
  <c r="AP114" i="21"/>
  <c r="AP113" i="21"/>
  <c r="AP109" i="21"/>
  <c r="AP103" i="21"/>
  <c r="AP108" i="21"/>
  <c r="AP105" i="21"/>
  <c r="AP116" i="21"/>
  <c r="AP111" i="21"/>
  <c r="AP106" i="21"/>
  <c r="AN135" i="21"/>
  <c r="B402" i="21" s="1"/>
  <c r="B317" i="21"/>
  <c r="AP234" i="21"/>
  <c r="AP226" i="21"/>
  <c r="AP229" i="21"/>
  <c r="AP232" i="21"/>
  <c r="AP230" i="21"/>
  <c r="AP222" i="21"/>
  <c r="AP220" i="21"/>
  <c r="AP231" i="21"/>
  <c r="AP227" i="21"/>
  <c r="AP224" i="21"/>
  <c r="AP223" i="21"/>
  <c r="AP228" i="21"/>
  <c r="AP221" i="21"/>
  <c r="AP225" i="21"/>
  <c r="AP233" i="21"/>
  <c r="AO259" i="21"/>
  <c r="AO270" i="21"/>
  <c r="AO122" i="21"/>
  <c r="AP246" i="21"/>
  <c r="AP249" i="21"/>
  <c r="AP252" i="21"/>
  <c r="AP247" i="21"/>
  <c r="AP251" i="21"/>
  <c r="AP241" i="21"/>
  <c r="AP250" i="21"/>
  <c r="AP244" i="21"/>
  <c r="AP245" i="21"/>
  <c r="AP239" i="21"/>
  <c r="AP248" i="21"/>
  <c r="AP242" i="21"/>
  <c r="AP240" i="21"/>
  <c r="AP243" i="21"/>
  <c r="AP238" i="21"/>
  <c r="AN271" i="21"/>
  <c r="C317" i="21" s="1"/>
  <c r="AO260" i="21"/>
  <c r="AO267" i="21"/>
  <c r="AO125" i="21"/>
  <c r="AO99" i="21"/>
  <c r="AO120" i="21"/>
  <c r="I47" i="13"/>
  <c r="A191" i="21"/>
  <c r="A55" i="21"/>
  <c r="E48" i="7"/>
  <c r="AO253" i="21"/>
  <c r="AO263" i="21"/>
  <c r="AO117" i="21"/>
  <c r="AO134" i="21"/>
  <c r="AO126" i="21"/>
  <c r="AO256" i="21"/>
  <c r="AO235" i="21"/>
  <c r="AO124" i="21"/>
  <c r="AO127" i="21"/>
  <c r="AP259" i="21" l="1"/>
  <c r="AP257" i="21"/>
  <c r="AP117" i="21"/>
  <c r="AP121" i="21"/>
  <c r="AP131" i="21"/>
  <c r="AP266" i="21"/>
  <c r="AP264" i="21"/>
  <c r="AP268" i="21"/>
  <c r="AP126" i="21"/>
  <c r="AP132" i="21"/>
  <c r="AP265" i="21"/>
  <c r="AQ115" i="21"/>
  <c r="AQ107" i="21"/>
  <c r="AQ110" i="21"/>
  <c r="AQ113" i="21"/>
  <c r="AQ105" i="21"/>
  <c r="AQ109" i="21"/>
  <c r="AQ104" i="21"/>
  <c r="AQ103" i="21"/>
  <c r="AQ102" i="21"/>
  <c r="AQ114" i="21"/>
  <c r="AQ108" i="21"/>
  <c r="AQ116" i="21"/>
  <c r="AQ112" i="21"/>
  <c r="AQ111" i="21"/>
  <c r="AQ106" i="21"/>
  <c r="AP127" i="21"/>
  <c r="AP130" i="21"/>
  <c r="AO271" i="21"/>
  <c r="C318" i="21" s="1"/>
  <c r="AP260" i="21"/>
  <c r="AP262" i="21"/>
  <c r="AQ97" i="21"/>
  <c r="AQ95" i="21"/>
  <c r="AQ90" i="21"/>
  <c r="AQ98" i="21"/>
  <c r="AQ91" i="21"/>
  <c r="AQ94" i="21"/>
  <c r="AQ96" i="21"/>
  <c r="AQ93" i="21"/>
  <c r="AQ87" i="21"/>
  <c r="AQ88" i="21"/>
  <c r="AQ92" i="21"/>
  <c r="AQ89" i="21"/>
  <c r="AQ85" i="21"/>
  <c r="AQ84" i="21"/>
  <c r="AQ86" i="21"/>
  <c r="AP133" i="21"/>
  <c r="AP122" i="21"/>
  <c r="AP253" i="21"/>
  <c r="AP263" i="21"/>
  <c r="AP270" i="21"/>
  <c r="AP125" i="21"/>
  <c r="AP128" i="21"/>
  <c r="A406" i="21" a="1"/>
  <c r="A406" i="21" s="1"/>
  <c r="AR255" i="21" a="1"/>
  <c r="AR255" i="21" s="1"/>
  <c r="AR219" i="21" a="1"/>
  <c r="AR219" i="21" s="1"/>
  <c r="A321" i="21" a="1"/>
  <c r="A321" i="21" s="1"/>
  <c r="AR237" i="21" a="1"/>
  <c r="AR237" i="21" s="1"/>
  <c r="AR119" i="21" a="1"/>
  <c r="AR119" i="21" s="1"/>
  <c r="AR83" i="21" a="1"/>
  <c r="AR83" i="21" s="1"/>
  <c r="AR101" i="21" a="1"/>
  <c r="AR101" i="21" s="1"/>
  <c r="AX35" i="11" a="1"/>
  <c r="AX35" i="11" s="1"/>
  <c r="ABA6" i="22" s="1"/>
  <c r="AX138" i="11" a="1"/>
  <c r="AX138" i="11" s="1"/>
  <c r="AO135" i="21"/>
  <c r="B403" i="21" s="1"/>
  <c r="B318" i="21"/>
  <c r="AP267" i="21"/>
  <c r="AQ249" i="21"/>
  <c r="AQ252" i="21"/>
  <c r="AQ247" i="21"/>
  <c r="AQ250" i="21"/>
  <c r="AQ244" i="21"/>
  <c r="AQ245" i="21"/>
  <c r="AQ239" i="21"/>
  <c r="AQ248" i="21"/>
  <c r="AQ242" i="21"/>
  <c r="AQ246" i="21"/>
  <c r="AQ240" i="21"/>
  <c r="AQ251" i="21"/>
  <c r="AQ243" i="21"/>
  <c r="AQ241" i="21"/>
  <c r="AQ238" i="21"/>
  <c r="AP134" i="21"/>
  <c r="AP124" i="21"/>
  <c r="AP269" i="21"/>
  <c r="AP256" i="21"/>
  <c r="AP235" i="21"/>
  <c r="C402" i="21"/>
  <c r="D402" i="21" s="1"/>
  <c r="AQ234" i="21"/>
  <c r="AQ229" i="21"/>
  <c r="AQ232" i="21"/>
  <c r="AQ224" i="21"/>
  <c r="AQ233" i="21"/>
  <c r="AQ222" i="21"/>
  <c r="AQ220" i="21"/>
  <c r="AQ231" i="21"/>
  <c r="AQ227" i="21"/>
  <c r="AQ223" i="21"/>
  <c r="AQ228" i="21"/>
  <c r="AQ226" i="21"/>
  <c r="AQ225" i="21"/>
  <c r="AQ221" i="21"/>
  <c r="AQ230" i="21"/>
  <c r="AP123" i="21"/>
  <c r="I48" i="13"/>
  <c r="A192" i="21"/>
  <c r="A56" i="21"/>
  <c r="E49" i="7"/>
  <c r="AP261" i="21"/>
  <c r="AP258" i="21"/>
  <c r="AP120" i="21"/>
  <c r="AP99" i="21"/>
  <c r="AP129" i="21"/>
  <c r="AQ124" i="21" l="1"/>
  <c r="AQ133" i="21"/>
  <c r="AQ260" i="21"/>
  <c r="AQ257" i="21"/>
  <c r="AQ121" i="21"/>
  <c r="AQ267" i="21"/>
  <c r="AQ263" i="21"/>
  <c r="AQ266" i="21"/>
  <c r="AQ122" i="21"/>
  <c r="AQ132" i="21"/>
  <c r="AQ125" i="21"/>
  <c r="C403" i="21"/>
  <c r="D403" i="21" s="1"/>
  <c r="AQ258" i="21"/>
  <c r="AQ128" i="21"/>
  <c r="AQ270" i="21"/>
  <c r="AQ123" i="21"/>
  <c r="AQ264" i="21"/>
  <c r="AQ134" i="21"/>
  <c r="AQ265" i="21"/>
  <c r="AQ131" i="21"/>
  <c r="AQ269" i="21"/>
  <c r="AQ130" i="21"/>
  <c r="AQ268" i="21"/>
  <c r="AQ259" i="21"/>
  <c r="AQ126" i="21"/>
  <c r="AQ129" i="21"/>
  <c r="AQ261" i="21"/>
  <c r="AQ127" i="21"/>
  <c r="AQ262" i="21"/>
  <c r="AQ253" i="21"/>
  <c r="AR232" i="21"/>
  <c r="AR227" i="21"/>
  <c r="AR230" i="21"/>
  <c r="AR229" i="21"/>
  <c r="AR220" i="21"/>
  <c r="AR231" i="21"/>
  <c r="AR223" i="21"/>
  <c r="AR228" i="21"/>
  <c r="AR226" i="21"/>
  <c r="AR224" i="21"/>
  <c r="AR225" i="21"/>
  <c r="AR221" i="21"/>
  <c r="AR233" i="21"/>
  <c r="AR234" i="21"/>
  <c r="AR222" i="21"/>
  <c r="AP135" i="21"/>
  <c r="B404" i="21" s="1"/>
  <c r="B319" i="21"/>
  <c r="AQ256" i="21"/>
  <c r="AQ235" i="21"/>
  <c r="AP271" i="21"/>
  <c r="C319" i="21" s="1"/>
  <c r="AR115" i="21"/>
  <c r="AR110" i="21"/>
  <c r="AR102" i="21"/>
  <c r="AR113" i="21"/>
  <c r="AR105" i="21"/>
  <c r="AR116" i="21"/>
  <c r="AR108" i="21"/>
  <c r="AR114" i="21"/>
  <c r="AR112" i="21"/>
  <c r="AR107" i="21"/>
  <c r="AR109" i="21"/>
  <c r="AR104" i="21"/>
  <c r="AR111" i="21"/>
  <c r="AR106" i="21"/>
  <c r="AR103" i="21"/>
  <c r="AR98" i="21"/>
  <c r="AR93" i="21"/>
  <c r="AR97" i="21"/>
  <c r="AR96" i="21"/>
  <c r="AR95" i="21"/>
  <c r="AR94" i="21"/>
  <c r="AR86" i="21"/>
  <c r="AR87" i="21"/>
  <c r="AR88" i="21"/>
  <c r="AR92" i="21"/>
  <c r="AR89" i="21"/>
  <c r="AR85" i="21"/>
  <c r="AR84" i="21"/>
  <c r="AR91" i="21"/>
  <c r="AR90" i="21"/>
  <c r="AQ120" i="21"/>
  <c r="AQ99" i="21"/>
  <c r="I49" i="13"/>
  <c r="A193" i="21"/>
  <c r="A57" i="21"/>
  <c r="E50" i="7"/>
  <c r="A407" i="21" a="1"/>
  <c r="A407" i="21" s="1"/>
  <c r="A322" i="21" a="1"/>
  <c r="A322" i="21" s="1"/>
  <c r="AS255" i="21" a="1"/>
  <c r="AS255" i="21" s="1"/>
  <c r="AS237" i="21" a="1"/>
  <c r="AS237" i="21" s="1"/>
  <c r="AS219" i="21" a="1"/>
  <c r="AS219" i="21" s="1"/>
  <c r="AS83" i="21" a="1"/>
  <c r="AS83" i="21" s="1"/>
  <c r="AS119" i="21" a="1"/>
  <c r="AS119" i="21" s="1"/>
  <c r="AS101" i="21" a="1"/>
  <c r="AS101" i="21" s="1"/>
  <c r="AY138" i="11" a="1"/>
  <c r="AY138" i="11" s="1"/>
  <c r="AY35" i="11" a="1"/>
  <c r="AY35" i="11" s="1"/>
  <c r="ABB6" i="22" s="1"/>
  <c r="AR252" i="21"/>
  <c r="AR247" i="21"/>
  <c r="AR250" i="21"/>
  <c r="AR249" i="21"/>
  <c r="AR245" i="21"/>
  <c r="AR239" i="21"/>
  <c r="AR248" i="21"/>
  <c r="AR242" i="21"/>
  <c r="AR246" i="21"/>
  <c r="AR240" i="21"/>
  <c r="AR251" i="21"/>
  <c r="AR243" i="21"/>
  <c r="AR238" i="21"/>
  <c r="AR244" i="21"/>
  <c r="AR241" i="21"/>
  <c r="AQ117" i="21"/>
  <c r="AR125" i="21" l="1"/>
  <c r="AR128" i="21"/>
  <c r="AR131" i="21"/>
  <c r="AR132" i="21"/>
  <c r="AR127" i="21"/>
  <c r="AR126" i="21"/>
  <c r="AR121" i="21"/>
  <c r="AR130" i="21"/>
  <c r="AR133" i="21"/>
  <c r="AR122" i="21"/>
  <c r="AR269" i="21"/>
  <c r="AS113" i="21"/>
  <c r="AS105" i="21"/>
  <c r="AS116" i="21"/>
  <c r="AS108" i="21"/>
  <c r="AS111" i="21"/>
  <c r="AS103" i="21"/>
  <c r="AS115" i="21"/>
  <c r="AS112" i="21"/>
  <c r="AS106" i="21"/>
  <c r="AS114" i="21"/>
  <c r="AS104" i="21"/>
  <c r="AS102" i="21"/>
  <c r="AS110" i="21"/>
  <c r="AS109" i="21"/>
  <c r="AS107" i="21"/>
  <c r="AR257" i="21"/>
  <c r="AR265" i="21"/>
  <c r="I50" i="13"/>
  <c r="A194" i="21"/>
  <c r="A58" i="21"/>
  <c r="E51" i="7"/>
  <c r="AR120" i="21"/>
  <c r="AR99" i="21"/>
  <c r="AR261" i="21"/>
  <c r="AR266" i="21"/>
  <c r="AS95" i="21"/>
  <c r="AS89" i="21"/>
  <c r="AS93" i="21"/>
  <c r="AS96" i="21"/>
  <c r="AS88" i="21"/>
  <c r="AS92" i="21"/>
  <c r="AS98" i="21"/>
  <c r="AS85" i="21"/>
  <c r="AS84" i="21"/>
  <c r="AS91" i="21"/>
  <c r="AS90" i="21"/>
  <c r="AS97" i="21"/>
  <c r="AS86" i="21"/>
  <c r="AS94" i="21"/>
  <c r="AS87" i="21"/>
  <c r="A408" i="21" a="1"/>
  <c r="A408" i="21" s="1"/>
  <c r="AT255" i="21" a="1"/>
  <c r="AT255" i="21" s="1"/>
  <c r="A323" i="21" a="1"/>
  <c r="A323" i="21" s="1"/>
  <c r="AT237" i="21" a="1"/>
  <c r="AT237" i="21" s="1"/>
  <c r="AT219" i="21" a="1"/>
  <c r="AT219" i="21" s="1"/>
  <c r="AT119" i="21" a="1"/>
  <c r="AT119" i="21" s="1"/>
  <c r="AT101" i="21" a="1"/>
  <c r="AT101" i="21" s="1"/>
  <c r="AT83" i="21" a="1"/>
  <c r="AT83" i="21" s="1"/>
  <c r="AZ138" i="11" a="1"/>
  <c r="AZ138" i="11" s="1"/>
  <c r="AZ35" i="11" a="1"/>
  <c r="AZ35" i="11" s="1"/>
  <c r="ABC6" i="22" s="1"/>
  <c r="AR117" i="21"/>
  <c r="AQ271" i="21"/>
  <c r="C320" i="21" s="1"/>
  <c r="AR260" i="21"/>
  <c r="AR263" i="21"/>
  <c r="AS227" i="21"/>
  <c r="AS230" i="21"/>
  <c r="AS233" i="21"/>
  <c r="AS231" i="21"/>
  <c r="AS232" i="21"/>
  <c r="AS229" i="21"/>
  <c r="AS220" i="21"/>
  <c r="AS223" i="21"/>
  <c r="AS228" i="21"/>
  <c r="AS226" i="21"/>
  <c r="AS224" i="21"/>
  <c r="AS225" i="21"/>
  <c r="AS221" i="21"/>
  <c r="AS234" i="21"/>
  <c r="AS222" i="21"/>
  <c r="AR262" i="21"/>
  <c r="AR268" i="21"/>
  <c r="AR256" i="21"/>
  <c r="AR235" i="21"/>
  <c r="AR253" i="21"/>
  <c r="AS247" i="21"/>
  <c r="AS250" i="21"/>
  <c r="AS245" i="21"/>
  <c r="AS248" i="21"/>
  <c r="AS252" i="21"/>
  <c r="AS242" i="21"/>
  <c r="AS246" i="21"/>
  <c r="AS240" i="21"/>
  <c r="AS251" i="21"/>
  <c r="AS243" i="21"/>
  <c r="AS238" i="21"/>
  <c r="AS249" i="21"/>
  <c r="AS241" i="21"/>
  <c r="AS244" i="21"/>
  <c r="AS239" i="21"/>
  <c r="AR129" i="21"/>
  <c r="C404" i="21"/>
  <c r="D404" i="21" s="1"/>
  <c r="AR264" i="21"/>
  <c r="AR124" i="21"/>
  <c r="AR134" i="21"/>
  <c r="AR258" i="21"/>
  <c r="AR259" i="21"/>
  <c r="AQ135" i="21"/>
  <c r="B405" i="21" s="1"/>
  <c r="B320" i="21"/>
  <c r="AR123" i="21"/>
  <c r="AR270" i="21"/>
  <c r="AR267" i="21"/>
  <c r="AS126" i="21" l="1"/>
  <c r="AS123" i="21"/>
  <c r="C405" i="21"/>
  <c r="D405" i="21" s="1"/>
  <c r="AS127" i="21"/>
  <c r="AS121" i="21"/>
  <c r="AS133" i="21"/>
  <c r="AS125" i="21"/>
  <c r="AS130" i="21"/>
  <c r="AS131" i="21"/>
  <c r="AS266" i="21"/>
  <c r="AS124" i="21"/>
  <c r="AS132" i="21"/>
  <c r="AS270" i="21"/>
  <c r="AS253" i="21"/>
  <c r="AS257" i="21"/>
  <c r="AS268" i="21"/>
  <c r="AS260" i="21"/>
  <c r="AS265" i="21"/>
  <c r="AT230" i="21"/>
  <c r="AT233" i="21"/>
  <c r="AT225" i="21"/>
  <c r="AT234" i="21"/>
  <c r="AT223" i="21"/>
  <c r="AT231" i="21"/>
  <c r="AT228" i="21"/>
  <c r="AT226" i="21"/>
  <c r="AT224" i="21"/>
  <c r="AT227" i="21"/>
  <c r="AT221" i="21"/>
  <c r="AT222" i="21"/>
  <c r="AT232" i="21"/>
  <c r="AT229" i="21"/>
  <c r="AT220" i="21"/>
  <c r="AS122" i="21"/>
  <c r="AR135" i="21"/>
  <c r="B406" i="21" s="1"/>
  <c r="B321" i="21"/>
  <c r="I51" i="13"/>
  <c r="A195" i="21"/>
  <c r="A59" i="21"/>
  <c r="E52" i="7"/>
  <c r="AS261" i="21"/>
  <c r="AS267" i="21"/>
  <c r="AS129" i="21"/>
  <c r="A409" i="21" a="1"/>
  <c r="A409" i="21" s="1"/>
  <c r="A324" i="21" a="1"/>
  <c r="A324" i="21" s="1"/>
  <c r="AU255" i="21" a="1"/>
  <c r="AU255" i="21" s="1"/>
  <c r="AU219" i="21" a="1"/>
  <c r="AU219" i="21" s="1"/>
  <c r="AU237" i="21" a="1"/>
  <c r="AU237" i="21" s="1"/>
  <c r="AU119" i="21" a="1"/>
  <c r="AU119" i="21" s="1"/>
  <c r="AU101" i="21" a="1"/>
  <c r="AU101" i="21" s="1"/>
  <c r="AU83" i="21" a="1"/>
  <c r="AU83" i="21" s="1"/>
  <c r="BA138" i="11" a="1"/>
  <c r="BA138" i="11" s="1"/>
  <c r="BA35" i="11" a="1"/>
  <c r="BA35" i="11" s="1"/>
  <c r="ABD6" i="22" s="1"/>
  <c r="AS117" i="21"/>
  <c r="AS262" i="21"/>
  <c r="AS120" i="21"/>
  <c r="AS99" i="21"/>
  <c r="AT250" i="21"/>
  <c r="AT248" i="21"/>
  <c r="AT251" i="21"/>
  <c r="AT246" i="21"/>
  <c r="AT240" i="21"/>
  <c r="AT243" i="21"/>
  <c r="AT238" i="21"/>
  <c r="AT249" i="21"/>
  <c r="AT241" i="21"/>
  <c r="AT244" i="21"/>
  <c r="AT247" i="21"/>
  <c r="AT242" i="21"/>
  <c r="AT252" i="21"/>
  <c r="AT245" i="21"/>
  <c r="AT239" i="21"/>
  <c r="AS269" i="21"/>
  <c r="AS264" i="21"/>
  <c r="AS263" i="21"/>
  <c r="AT98" i="21"/>
  <c r="AT96" i="21"/>
  <c r="AT91" i="21"/>
  <c r="AT92" i="21"/>
  <c r="AT93" i="21"/>
  <c r="AT88" i="21"/>
  <c r="AT95" i="21"/>
  <c r="AT89" i="21"/>
  <c r="AT85" i="21"/>
  <c r="AT84" i="21"/>
  <c r="AT90" i="21"/>
  <c r="AT97" i="21"/>
  <c r="AT86" i="21"/>
  <c r="AT94" i="21"/>
  <c r="AT87" i="21"/>
  <c r="AR271" i="21"/>
  <c r="C321" i="21" s="1"/>
  <c r="AS259" i="21"/>
  <c r="AT116" i="21"/>
  <c r="AT108" i="21"/>
  <c r="AT111" i="21"/>
  <c r="AT114" i="21"/>
  <c r="AT106" i="21"/>
  <c r="AT103" i="21"/>
  <c r="AT102" i="21"/>
  <c r="AT115" i="21"/>
  <c r="AT113" i="21"/>
  <c r="AT112" i="21"/>
  <c r="AT105" i="21"/>
  <c r="AT110" i="21"/>
  <c r="AT109" i="21"/>
  <c r="AT107" i="21"/>
  <c r="AT104" i="21"/>
  <c r="AS134" i="21"/>
  <c r="AS258" i="21"/>
  <c r="AS235" i="21"/>
  <c r="AS256" i="21"/>
  <c r="AS128" i="21"/>
  <c r="AT121" i="21" l="1"/>
  <c r="AT134" i="21"/>
  <c r="AT130" i="21"/>
  <c r="AT124" i="21"/>
  <c r="AT264" i="21"/>
  <c r="AT133" i="21"/>
  <c r="AT267" i="21"/>
  <c r="AT258" i="21"/>
  <c r="AT270" i="21"/>
  <c r="AT125" i="21"/>
  <c r="I52" i="13"/>
  <c r="A196" i="21"/>
  <c r="A60" i="21"/>
  <c r="E53" i="7"/>
  <c r="AT265" i="21"/>
  <c r="AT123" i="21"/>
  <c r="AT131" i="21"/>
  <c r="A410" i="21" a="1"/>
  <c r="A410" i="21" s="1"/>
  <c r="A325" i="21" a="1"/>
  <c r="A325" i="21" s="1"/>
  <c r="AV237" i="21" a="1"/>
  <c r="AV237" i="21" s="1"/>
  <c r="AV255" i="21" a="1"/>
  <c r="AV255" i="21" s="1"/>
  <c r="AV219" i="21" a="1"/>
  <c r="AV219" i="21" s="1"/>
  <c r="AV119" i="21" a="1"/>
  <c r="AV119" i="21" s="1"/>
  <c r="AV101" i="21" a="1"/>
  <c r="AV101" i="21" s="1"/>
  <c r="AV83" i="21" a="1"/>
  <c r="AV83" i="21" s="1"/>
  <c r="BB35" i="11" a="1"/>
  <c r="BB35" i="11" s="1"/>
  <c r="ABE6" i="22" s="1"/>
  <c r="BB138" i="11" a="1"/>
  <c r="BB138" i="11" s="1"/>
  <c r="AT268" i="21"/>
  <c r="AT259" i="21"/>
  <c r="AU97" i="21"/>
  <c r="AU94" i="21"/>
  <c r="AU87" i="21"/>
  <c r="AU95" i="21"/>
  <c r="AU92" i="21"/>
  <c r="AU89" i="21"/>
  <c r="AU85" i="21"/>
  <c r="AU84" i="21"/>
  <c r="AU98" i="21"/>
  <c r="AU90" i="21"/>
  <c r="AU91" i="21"/>
  <c r="AU86" i="21"/>
  <c r="AU96" i="21"/>
  <c r="AU93" i="21"/>
  <c r="AU88" i="21"/>
  <c r="AT122" i="21"/>
  <c r="AT129" i="21"/>
  <c r="AT253" i="21"/>
  <c r="AS135" i="21"/>
  <c r="B407" i="21" s="1"/>
  <c r="B322" i="21"/>
  <c r="AU116" i="21"/>
  <c r="AU111" i="21"/>
  <c r="AU103" i="21"/>
  <c r="AU114" i="21"/>
  <c r="AU106" i="21"/>
  <c r="AU109" i="21"/>
  <c r="AU113" i="21"/>
  <c r="AU112" i="21"/>
  <c r="AU108" i="21"/>
  <c r="AU107" i="21"/>
  <c r="AU115" i="21"/>
  <c r="AU105" i="21"/>
  <c r="AU110" i="21"/>
  <c r="AU104" i="21"/>
  <c r="AU102" i="21"/>
  <c r="AT257" i="21"/>
  <c r="AT261" i="21"/>
  <c r="AT117" i="21"/>
  <c r="AT128" i="21"/>
  <c r="AT263" i="21"/>
  <c r="AT269" i="21"/>
  <c r="AS271" i="21"/>
  <c r="C322" i="21" s="1"/>
  <c r="AT127" i="21"/>
  <c r="AU248" i="21"/>
  <c r="AU251" i="21"/>
  <c r="AU250" i="21"/>
  <c r="AU246" i="21"/>
  <c r="AU240" i="21"/>
  <c r="AU243" i="21"/>
  <c r="AU238" i="21"/>
  <c r="AU249" i="21"/>
  <c r="AU241" i="21"/>
  <c r="AU244" i="21"/>
  <c r="AU239" i="21"/>
  <c r="AU247" i="21"/>
  <c r="AU242" i="21"/>
  <c r="AU252" i="21"/>
  <c r="AU245" i="21"/>
  <c r="C406" i="21"/>
  <c r="D406" i="21" s="1"/>
  <c r="AT260" i="21"/>
  <c r="AT266" i="21"/>
  <c r="AT235" i="21"/>
  <c r="AT256" i="21"/>
  <c r="AT126" i="21"/>
  <c r="AT99" i="21"/>
  <c r="AT120" i="21"/>
  <c r="AT132" i="21"/>
  <c r="AU233" i="21"/>
  <c r="AU228" i="21"/>
  <c r="AU231" i="21"/>
  <c r="AU229" i="21"/>
  <c r="AU226" i="21"/>
  <c r="AU224" i="21"/>
  <c r="AU227" i="21"/>
  <c r="AU221" i="21"/>
  <c r="AU225" i="21"/>
  <c r="AU222" i="21"/>
  <c r="AU234" i="21"/>
  <c r="AU230" i="21"/>
  <c r="AU223" i="21"/>
  <c r="AU232" i="21"/>
  <c r="AU220" i="21"/>
  <c r="AT262" i="21"/>
  <c r="AU265" i="21" l="1"/>
  <c r="AU263" i="21"/>
  <c r="AU268" i="21"/>
  <c r="AU262" i="21"/>
  <c r="AU269" i="21"/>
  <c r="AU270" i="21"/>
  <c r="AU261" i="21"/>
  <c r="AU259" i="21"/>
  <c r="AU266" i="21"/>
  <c r="AU267" i="21"/>
  <c r="AU264" i="21"/>
  <c r="AU260" i="21"/>
  <c r="AU258" i="21"/>
  <c r="AU124" i="21"/>
  <c r="AU121" i="21"/>
  <c r="AV248" i="21"/>
  <c r="AV251" i="21"/>
  <c r="AV246" i="21"/>
  <c r="AV249" i="21"/>
  <c r="AV250" i="21"/>
  <c r="AV243" i="21"/>
  <c r="AV238" i="21"/>
  <c r="AV241" i="21"/>
  <c r="AV244" i="21"/>
  <c r="AV239" i="21"/>
  <c r="AV252" i="21"/>
  <c r="AV247" i="21"/>
  <c r="AV245" i="21"/>
  <c r="AV242" i="21"/>
  <c r="AV240" i="21"/>
  <c r="AT135" i="21"/>
  <c r="B408" i="21" s="1"/>
  <c r="B323" i="21"/>
  <c r="AU129" i="21"/>
  <c r="AU125" i="21"/>
  <c r="I53" i="13"/>
  <c r="A197" i="21"/>
  <c r="A61" i="21"/>
  <c r="E54" i="7"/>
  <c r="AU132" i="21"/>
  <c r="AU128" i="21"/>
  <c r="A411" i="21" a="1"/>
  <c r="A411" i="21" s="1"/>
  <c r="AW255" i="21" a="1"/>
  <c r="AW255" i="21" s="1"/>
  <c r="A326" i="21" a="1"/>
  <c r="A326" i="21" s="1"/>
  <c r="AW237" i="21" a="1"/>
  <c r="AW237" i="21" s="1"/>
  <c r="AW219" i="21" a="1"/>
  <c r="AW219" i="21" s="1"/>
  <c r="AW101" i="21" a="1"/>
  <c r="AW101" i="21" s="1"/>
  <c r="AW83" i="21" a="1"/>
  <c r="AW83" i="21" s="1"/>
  <c r="AW119" i="21" a="1"/>
  <c r="AW119" i="21" s="1"/>
  <c r="BC138" i="11" a="1"/>
  <c r="BC138" i="11" s="1"/>
  <c r="BC35" i="11" a="1"/>
  <c r="BC35" i="11" s="1"/>
  <c r="ABF6" i="22" s="1"/>
  <c r="AU257" i="21"/>
  <c r="AU122" i="21"/>
  <c r="AU131" i="21"/>
  <c r="AV96" i="21"/>
  <c r="AV98" i="21"/>
  <c r="AV95" i="21"/>
  <c r="AV90" i="21"/>
  <c r="AV97" i="21"/>
  <c r="AV94" i="21"/>
  <c r="AV92" i="21"/>
  <c r="AV89" i="21"/>
  <c r="AV85" i="21"/>
  <c r="AV84" i="21"/>
  <c r="AV91" i="21"/>
  <c r="AV86" i="21"/>
  <c r="AV87" i="21"/>
  <c r="AV93" i="21"/>
  <c r="AV88" i="21"/>
  <c r="AU253" i="21"/>
  <c r="AU117" i="21"/>
  <c r="C407" i="21"/>
  <c r="D407" i="21" s="1"/>
  <c r="AU127" i="21"/>
  <c r="AU123" i="21"/>
  <c r="AV114" i="21"/>
  <c r="AV106" i="21"/>
  <c r="AV109" i="21"/>
  <c r="AV112" i="21"/>
  <c r="AV104" i="21"/>
  <c r="AV111" i="21"/>
  <c r="AV110" i="21"/>
  <c r="AV105" i="21"/>
  <c r="AV113" i="21"/>
  <c r="AV108" i="21"/>
  <c r="AV107" i="21"/>
  <c r="AV115" i="21"/>
  <c r="AV116" i="21"/>
  <c r="AV103" i="21"/>
  <c r="AV102" i="21"/>
  <c r="AU126" i="21"/>
  <c r="AU130" i="21"/>
  <c r="AU134" i="21"/>
  <c r="AU133" i="21"/>
  <c r="AV228" i="21"/>
  <c r="AV231" i="21"/>
  <c r="AV234" i="21"/>
  <c r="AV232" i="21"/>
  <c r="AV227" i="21"/>
  <c r="AV221" i="21"/>
  <c r="AV225" i="21"/>
  <c r="AV222" i="21"/>
  <c r="AV233" i="21"/>
  <c r="AV230" i="21"/>
  <c r="AV220" i="21"/>
  <c r="AV226" i="21"/>
  <c r="AV224" i="21"/>
  <c r="AV223" i="21"/>
  <c r="AV229" i="21"/>
  <c r="AU256" i="21"/>
  <c r="AU235" i="21"/>
  <c r="AT271" i="21"/>
  <c r="C323" i="21" s="1"/>
  <c r="AU99" i="21"/>
  <c r="AU120" i="21"/>
  <c r="AV259" i="21" l="1"/>
  <c r="AV262" i="21"/>
  <c r="AV268" i="21"/>
  <c r="AV267" i="21"/>
  <c r="AV265" i="21"/>
  <c r="AV270" i="21"/>
  <c r="AV258" i="21"/>
  <c r="AV264" i="21"/>
  <c r="AV261" i="21"/>
  <c r="AV260" i="21"/>
  <c r="AV263" i="21"/>
  <c r="AV266" i="21"/>
  <c r="AV269" i="21"/>
  <c r="AV257" i="21"/>
  <c r="AV117" i="21"/>
  <c r="AV123" i="21"/>
  <c r="AV133" i="21"/>
  <c r="AV256" i="21"/>
  <c r="AV235" i="21"/>
  <c r="AV122" i="21"/>
  <c r="AV126" i="21"/>
  <c r="AV127" i="21"/>
  <c r="AV131" i="21"/>
  <c r="AV120" i="21"/>
  <c r="AV99" i="21"/>
  <c r="AV134" i="21"/>
  <c r="AW97" i="21"/>
  <c r="AW96" i="21"/>
  <c r="AW92" i="21"/>
  <c r="AW93" i="21"/>
  <c r="AW85" i="21"/>
  <c r="AW98" i="21"/>
  <c r="AW95" i="21"/>
  <c r="AW84" i="21"/>
  <c r="AW91" i="21"/>
  <c r="AW90" i="21"/>
  <c r="AW86" i="21"/>
  <c r="AW87" i="21"/>
  <c r="AW94" i="21"/>
  <c r="AW88" i="21"/>
  <c r="AW89" i="21"/>
  <c r="AU135" i="21"/>
  <c r="B409" i="21" s="1"/>
  <c r="B324" i="21"/>
  <c r="AV121" i="21"/>
  <c r="AV132" i="21"/>
  <c r="AW109" i="21"/>
  <c r="AW112" i="21"/>
  <c r="AW104" i="21"/>
  <c r="AW115" i="21"/>
  <c r="AW107" i="21"/>
  <c r="AW102" i="21"/>
  <c r="AW111" i="21"/>
  <c r="AW110" i="21"/>
  <c r="AW116" i="21"/>
  <c r="AW105" i="21"/>
  <c r="AW114" i="21"/>
  <c r="AW113" i="21"/>
  <c r="AW108" i="21"/>
  <c r="AW106" i="21"/>
  <c r="AW103" i="21"/>
  <c r="AU271" i="21"/>
  <c r="C324" i="21" s="1"/>
  <c r="AV125" i="21"/>
  <c r="AW231" i="21"/>
  <c r="AW234" i="21"/>
  <c r="AW226" i="21"/>
  <c r="AW229" i="21"/>
  <c r="AW228" i="21"/>
  <c r="AW225" i="21"/>
  <c r="AW222" i="21"/>
  <c r="AW233" i="21"/>
  <c r="AW230" i="21"/>
  <c r="AW220" i="21"/>
  <c r="AW232" i="21"/>
  <c r="AW223" i="21"/>
  <c r="AW227" i="21"/>
  <c r="AW221" i="21"/>
  <c r="AW224" i="21"/>
  <c r="I54" i="13"/>
  <c r="A198" i="21"/>
  <c r="A62" i="21"/>
  <c r="E55" i="7"/>
  <c r="AV124" i="21"/>
  <c r="AV128" i="21"/>
  <c r="AW251" i="21"/>
  <c r="AW246" i="21"/>
  <c r="AW249" i="21"/>
  <c r="AW252" i="21"/>
  <c r="AW248" i="21"/>
  <c r="AW238" i="21"/>
  <c r="AW241" i="21"/>
  <c r="AW244" i="21"/>
  <c r="AW239" i="21"/>
  <c r="AW247" i="21"/>
  <c r="AW245" i="21"/>
  <c r="AW242" i="21"/>
  <c r="AW240" i="21"/>
  <c r="AW250" i="21"/>
  <c r="AW243" i="21"/>
  <c r="A412" i="21" a="1"/>
  <c r="A412" i="21" s="1"/>
  <c r="AX255" i="21" a="1"/>
  <c r="AX255" i="21" s="1"/>
  <c r="AX237" i="21" a="1"/>
  <c r="AX237" i="21" s="1"/>
  <c r="A327" i="21" a="1"/>
  <c r="A327" i="21" s="1"/>
  <c r="AX219" i="21" a="1"/>
  <c r="AX219" i="21" s="1"/>
  <c r="AX119" i="21" a="1"/>
  <c r="AX119" i="21" s="1"/>
  <c r="AX101" i="21" a="1"/>
  <c r="AX101" i="21" s="1"/>
  <c r="AX83" i="21" a="1"/>
  <c r="AX83" i="21" s="1"/>
  <c r="BD35" i="11" a="1"/>
  <c r="BD35" i="11" s="1"/>
  <c r="ABG6" i="22" s="1"/>
  <c r="BD138" i="11" a="1"/>
  <c r="BD138" i="11" s="1"/>
  <c r="C408" i="21"/>
  <c r="D408" i="21" s="1"/>
  <c r="AV129" i="21"/>
  <c r="AV130" i="21"/>
  <c r="AV253" i="21"/>
  <c r="AW263" i="21" l="1"/>
  <c r="AW264" i="21"/>
  <c r="AW265" i="21"/>
  <c r="AW127" i="21"/>
  <c r="AW133" i="21"/>
  <c r="AW125" i="21"/>
  <c r="AW126" i="21"/>
  <c r="AW132" i="21"/>
  <c r="AX112" i="21"/>
  <c r="AX104" i="21"/>
  <c r="AX115" i="21"/>
  <c r="AX107" i="21"/>
  <c r="AX110" i="21"/>
  <c r="AX102" i="21"/>
  <c r="AX103" i="21"/>
  <c r="AX116" i="21"/>
  <c r="AX114" i="21"/>
  <c r="AX113" i="21"/>
  <c r="AX108" i="21"/>
  <c r="AX111" i="21"/>
  <c r="AX106" i="21"/>
  <c r="AX109" i="21"/>
  <c r="AX105" i="21"/>
  <c r="AW117" i="21"/>
  <c r="AW253" i="21"/>
  <c r="I55" i="13"/>
  <c r="A199" i="21"/>
  <c r="A63" i="21"/>
  <c r="E56" i="7"/>
  <c r="AW268" i="21"/>
  <c r="AW262" i="21"/>
  <c r="C409" i="21"/>
  <c r="D409" i="21" s="1"/>
  <c r="AW99" i="21"/>
  <c r="AW120" i="21"/>
  <c r="AY255" i="21" a="1"/>
  <c r="AY255" i="21" s="1"/>
  <c r="A328" i="21" a="1"/>
  <c r="A328" i="21" s="1"/>
  <c r="A413" i="21" a="1"/>
  <c r="A413" i="21" s="1"/>
  <c r="AY237" i="21" a="1"/>
  <c r="AY237" i="21" s="1"/>
  <c r="AY219" i="21" a="1"/>
  <c r="AY219" i="21" s="1"/>
  <c r="AY119" i="21" a="1"/>
  <c r="AY119" i="21" s="1"/>
  <c r="AY83" i="21" a="1"/>
  <c r="AY83" i="21" s="1"/>
  <c r="AY101" i="21" a="1"/>
  <c r="AY101" i="21" s="1"/>
  <c r="BE138" i="11" a="1"/>
  <c r="BE138" i="11" s="1"/>
  <c r="BE35" i="11" a="1"/>
  <c r="BE35" i="11" s="1"/>
  <c r="ABH6" i="22" s="1"/>
  <c r="AW256" i="21"/>
  <c r="AW235" i="21"/>
  <c r="AW270" i="21"/>
  <c r="AW131" i="21"/>
  <c r="AX234" i="21"/>
  <c r="AX226" i="21"/>
  <c r="AX229" i="21"/>
  <c r="AX232" i="21"/>
  <c r="AX230" i="21"/>
  <c r="AX231" i="21"/>
  <c r="AX222" i="21"/>
  <c r="AX233" i="21"/>
  <c r="AX220" i="21"/>
  <c r="AX223" i="21"/>
  <c r="AX224" i="21"/>
  <c r="AX228" i="21"/>
  <c r="AX225" i="21"/>
  <c r="AX227" i="21"/>
  <c r="AX221" i="21"/>
  <c r="AW266" i="21"/>
  <c r="AW267" i="21"/>
  <c r="AW124" i="21"/>
  <c r="AW134" i="21"/>
  <c r="AV135" i="21"/>
  <c r="B410" i="21" s="1"/>
  <c r="B325" i="21"/>
  <c r="AV271" i="21"/>
  <c r="C325" i="21" s="1"/>
  <c r="AW259" i="21"/>
  <c r="AW269" i="21"/>
  <c r="AW130" i="21"/>
  <c r="AW121" i="21"/>
  <c r="AX88" i="21"/>
  <c r="AX96" i="21"/>
  <c r="AX92" i="21"/>
  <c r="AX85" i="21"/>
  <c r="AX91" i="21"/>
  <c r="AX90" i="21"/>
  <c r="AX86" i="21"/>
  <c r="AX98" i="21"/>
  <c r="AX87" i="21"/>
  <c r="AX97" i="21"/>
  <c r="AX94" i="21"/>
  <c r="AX93" i="21"/>
  <c r="AX89" i="21"/>
  <c r="AX95" i="21"/>
  <c r="AX84" i="21"/>
  <c r="AX246" i="21"/>
  <c r="AX249" i="21"/>
  <c r="AX252" i="21"/>
  <c r="AX244" i="21"/>
  <c r="AX247" i="21"/>
  <c r="AX251" i="21"/>
  <c r="AX248" i="21"/>
  <c r="AX241" i="21"/>
  <c r="AX239" i="21"/>
  <c r="AX245" i="21"/>
  <c r="AX242" i="21"/>
  <c r="AX240" i="21"/>
  <c r="AX250" i="21"/>
  <c r="AX238" i="21"/>
  <c r="AX243" i="21"/>
  <c r="AW260" i="21"/>
  <c r="AW258" i="21"/>
  <c r="AW123" i="21"/>
  <c r="AW129" i="21"/>
  <c r="AW257" i="21"/>
  <c r="AW261" i="21"/>
  <c r="AW122" i="21"/>
  <c r="AW128" i="21"/>
  <c r="AX130" i="21" l="1"/>
  <c r="AX129" i="21"/>
  <c r="AX125" i="21"/>
  <c r="AX133" i="21"/>
  <c r="AX131" i="21"/>
  <c r="AX124" i="21"/>
  <c r="AX128" i="21"/>
  <c r="AX126" i="21"/>
  <c r="AX122" i="21"/>
  <c r="AX127" i="21"/>
  <c r="AX121" i="21"/>
  <c r="AX123" i="21"/>
  <c r="C410" i="21"/>
  <c r="D410" i="21" s="1"/>
  <c r="AX132" i="21"/>
  <c r="AX134" i="21"/>
  <c r="AX261" i="21"/>
  <c r="AX266" i="21"/>
  <c r="AW271" i="21"/>
  <c r="C326" i="21" s="1"/>
  <c r="AY249" i="21"/>
  <c r="AY252" i="21"/>
  <c r="AY247" i="21"/>
  <c r="AY250" i="21"/>
  <c r="AY244" i="21"/>
  <c r="AY239" i="21"/>
  <c r="AY251" i="21"/>
  <c r="AY245" i="21"/>
  <c r="AY242" i="21"/>
  <c r="AY240" i="21"/>
  <c r="AY243" i="21"/>
  <c r="AY241" i="21"/>
  <c r="AY246" i="21"/>
  <c r="AY238" i="21"/>
  <c r="AY248" i="21"/>
  <c r="AX117" i="21"/>
  <c r="AX264" i="21"/>
  <c r="AX268" i="21"/>
  <c r="I56" i="13"/>
  <c r="A200" i="21"/>
  <c r="A64" i="21"/>
  <c r="AX260" i="21"/>
  <c r="AX265" i="21"/>
  <c r="A414" i="21" a="1"/>
  <c r="A414" i="21" s="1"/>
  <c r="AZ255" i="21" a="1"/>
  <c r="AZ255" i="21" s="1"/>
  <c r="A329" i="21" a="1"/>
  <c r="A329" i="21" s="1"/>
  <c r="AZ237" i="21" a="1"/>
  <c r="AZ237" i="21" s="1"/>
  <c r="AZ219" i="21" a="1"/>
  <c r="AZ219" i="21" s="1"/>
  <c r="AZ119" i="21" a="1"/>
  <c r="AZ119" i="21" s="1"/>
  <c r="AZ101" i="21" a="1"/>
  <c r="AZ101" i="21" s="1"/>
  <c r="AZ83" i="21" a="1"/>
  <c r="AZ83" i="21" s="1"/>
  <c r="BF138" i="11" a="1"/>
  <c r="BF138" i="11" s="1"/>
  <c r="BF35" i="11" a="1"/>
  <c r="BF35" i="11" s="1"/>
  <c r="ABI6" i="22" s="1"/>
  <c r="AX253" i="21"/>
  <c r="AX120" i="21"/>
  <c r="AX99" i="21"/>
  <c r="AX259" i="21"/>
  <c r="AX262" i="21"/>
  <c r="AY115" i="21"/>
  <c r="AY107" i="21"/>
  <c r="AY110" i="21"/>
  <c r="AY113" i="21"/>
  <c r="AY105" i="21"/>
  <c r="AY111" i="21"/>
  <c r="AY106" i="21"/>
  <c r="AY109" i="21"/>
  <c r="AY104" i="21"/>
  <c r="AY112" i="21"/>
  <c r="AY103" i="21"/>
  <c r="AY102" i="21"/>
  <c r="AY116" i="21"/>
  <c r="AY114" i="21"/>
  <c r="AY108" i="21"/>
  <c r="AX256" i="21"/>
  <c r="AX235" i="21"/>
  <c r="AX270" i="21"/>
  <c r="AY97" i="21"/>
  <c r="AY95" i="21"/>
  <c r="AY90" i="21"/>
  <c r="AY91" i="21"/>
  <c r="AY86" i="21"/>
  <c r="AY98" i="21"/>
  <c r="AY87" i="21"/>
  <c r="AY94" i="21"/>
  <c r="AY93" i="21"/>
  <c r="AY88" i="21"/>
  <c r="AY89" i="21"/>
  <c r="AY96" i="21"/>
  <c r="AY84" i="21"/>
  <c r="AY92" i="21"/>
  <c r="AY85" i="21"/>
  <c r="AW135" i="21"/>
  <c r="B411" i="21" s="1"/>
  <c r="B326" i="21"/>
  <c r="AX269" i="21"/>
  <c r="AX257" i="21"/>
  <c r="AX258" i="21"/>
  <c r="AX263" i="21"/>
  <c r="AX267" i="21"/>
  <c r="AY234" i="21"/>
  <c r="AY229" i="21"/>
  <c r="AY232" i="21"/>
  <c r="AY224" i="21"/>
  <c r="AY233" i="21"/>
  <c r="AY222" i="21"/>
  <c r="AY230" i="21"/>
  <c r="AY220" i="21"/>
  <c r="AY223" i="21"/>
  <c r="AY227" i="21"/>
  <c r="AY221" i="21"/>
  <c r="AY231" i="21"/>
  <c r="AY226" i="21"/>
  <c r="AY228" i="21"/>
  <c r="AY225" i="21"/>
  <c r="AY263" i="21" l="1"/>
  <c r="AY130" i="21"/>
  <c r="AY264" i="21"/>
  <c r="C411" i="21"/>
  <c r="D411" i="21" s="1"/>
  <c r="AY269" i="21"/>
  <c r="AY270" i="21"/>
  <c r="AY125" i="21"/>
  <c r="AY128" i="21"/>
  <c r="AY258" i="21"/>
  <c r="AY127" i="21"/>
  <c r="AY131" i="21"/>
  <c r="AY267" i="21"/>
  <c r="AY260" i="21"/>
  <c r="AY122" i="21"/>
  <c r="AY132" i="21"/>
  <c r="AY266" i="21"/>
  <c r="AY268" i="21"/>
  <c r="AY259" i="21"/>
  <c r="AY133" i="21"/>
  <c r="AY262" i="21"/>
  <c r="AY123" i="21"/>
  <c r="AY124" i="21"/>
  <c r="AY257" i="21"/>
  <c r="AY126" i="21"/>
  <c r="AY121" i="21"/>
  <c r="AY129" i="21"/>
  <c r="AY265" i="21"/>
  <c r="AY261" i="21"/>
  <c r="AY134" i="21"/>
  <c r="AZ98" i="21"/>
  <c r="AZ93" i="21"/>
  <c r="AZ94" i="21"/>
  <c r="AZ86" i="21"/>
  <c r="AZ91" i="21"/>
  <c r="AZ90" i="21"/>
  <c r="AZ87" i="21"/>
  <c r="AZ97" i="21"/>
  <c r="AZ88" i="21"/>
  <c r="AZ89" i="21"/>
  <c r="AZ96" i="21"/>
  <c r="AZ84" i="21"/>
  <c r="AZ95" i="21"/>
  <c r="AZ92" i="21"/>
  <c r="AZ85" i="21"/>
  <c r="AY256" i="21"/>
  <c r="AY235" i="21"/>
  <c r="AX271" i="21"/>
  <c r="C327" i="21" s="1"/>
  <c r="AZ115" i="21"/>
  <c r="AZ110" i="21"/>
  <c r="AZ102" i="21"/>
  <c r="AZ113" i="21"/>
  <c r="AZ105" i="21"/>
  <c r="AZ116" i="21"/>
  <c r="AZ108" i="21"/>
  <c r="AZ109" i="21"/>
  <c r="AZ114" i="21"/>
  <c r="AZ111" i="21"/>
  <c r="AZ106" i="21"/>
  <c r="AZ112" i="21"/>
  <c r="AZ103" i="21"/>
  <c r="AZ107" i="21"/>
  <c r="AZ104" i="21"/>
  <c r="AY120" i="21"/>
  <c r="AY99" i="21"/>
  <c r="AZ232" i="21"/>
  <c r="AZ227" i="21"/>
  <c r="AZ230" i="21"/>
  <c r="AZ233" i="21"/>
  <c r="AZ220" i="21"/>
  <c r="AZ223" i="21"/>
  <c r="AZ234" i="21"/>
  <c r="AZ224" i="21"/>
  <c r="AZ221" i="21"/>
  <c r="AZ229" i="21"/>
  <c r="AZ228" i="21"/>
  <c r="AZ226" i="21"/>
  <c r="AZ225" i="21"/>
  <c r="AZ222" i="21"/>
  <c r="AZ231" i="21"/>
  <c r="AX135" i="21"/>
  <c r="B412" i="21" s="1"/>
  <c r="B327" i="21"/>
  <c r="AZ252" i="21"/>
  <c r="AZ247" i="21"/>
  <c r="AZ250" i="21"/>
  <c r="AZ249" i="21"/>
  <c r="AZ244" i="21"/>
  <c r="AZ239" i="21"/>
  <c r="AZ251" i="21"/>
  <c r="AZ245" i="21"/>
  <c r="AZ242" i="21"/>
  <c r="AZ240" i="21"/>
  <c r="AZ243" i="21"/>
  <c r="AZ238" i="21"/>
  <c r="AZ241" i="21"/>
  <c r="AZ246" i="21"/>
  <c r="AZ248" i="21"/>
  <c r="AY117" i="21"/>
  <c r="A415" i="21" a="1"/>
  <c r="A415" i="21" s="1"/>
  <c r="A330" i="21" a="1"/>
  <c r="A330" i="21" s="1"/>
  <c r="BA255" i="21" a="1"/>
  <c r="BA255" i="21" s="1"/>
  <c r="BA237" i="21" a="1"/>
  <c r="BA237" i="21" s="1"/>
  <c r="BA219" i="21" a="1"/>
  <c r="BA219" i="21" s="1"/>
  <c r="BA119" i="21" a="1"/>
  <c r="BA119" i="21" s="1"/>
  <c r="BA83" i="21" a="1"/>
  <c r="BA83" i="21" s="1"/>
  <c r="BA101" i="21" a="1"/>
  <c r="BA101" i="21" s="1"/>
  <c r="BG138" i="11" a="1"/>
  <c r="BG138" i="11" s="1"/>
  <c r="BG35" i="11" a="1"/>
  <c r="BG35" i="11" s="1"/>
  <c r="ABJ6" i="22" s="1"/>
  <c r="AY253" i="21"/>
  <c r="C412" i="21" l="1"/>
  <c r="D412" i="21" s="1"/>
  <c r="AZ265" i="21"/>
  <c r="AZ262" i="21"/>
  <c r="AZ269" i="21"/>
  <c r="AY271" i="21"/>
  <c r="C328" i="21" s="1"/>
  <c r="AZ133" i="21"/>
  <c r="BA113" i="21"/>
  <c r="BA105" i="21"/>
  <c r="BA116" i="21"/>
  <c r="BA108" i="21"/>
  <c r="BA111" i="21"/>
  <c r="BA103" i="21"/>
  <c r="BA114" i="21"/>
  <c r="BA112" i="21"/>
  <c r="BA106" i="21"/>
  <c r="BA110" i="21"/>
  <c r="BA109" i="21"/>
  <c r="BA107" i="21"/>
  <c r="BA104" i="21"/>
  <c r="BA102" i="21"/>
  <c r="BA115" i="21"/>
  <c r="BA95" i="21"/>
  <c r="BA89" i="21"/>
  <c r="BA93" i="21"/>
  <c r="BA98" i="21"/>
  <c r="BA87" i="21"/>
  <c r="BA97" i="21"/>
  <c r="BA94" i="21"/>
  <c r="BA88" i="21"/>
  <c r="BA96" i="21"/>
  <c r="BA84" i="21"/>
  <c r="BA92" i="21"/>
  <c r="BA85" i="21"/>
  <c r="BA91" i="21"/>
  <c r="BA90" i="21"/>
  <c r="BA86" i="21"/>
  <c r="AZ264" i="21"/>
  <c r="AZ266" i="21"/>
  <c r="AZ121" i="21"/>
  <c r="AZ123" i="21"/>
  <c r="AZ263" i="21"/>
  <c r="AZ117" i="21"/>
  <c r="AZ128" i="21"/>
  <c r="AZ126" i="21"/>
  <c r="BA227" i="21"/>
  <c r="BA230" i="21"/>
  <c r="BA233" i="21"/>
  <c r="BA231" i="21"/>
  <c r="BA220" i="21"/>
  <c r="BA223" i="21"/>
  <c r="BA234" i="21"/>
  <c r="BA224" i="21"/>
  <c r="BA221" i="21"/>
  <c r="BA232" i="21"/>
  <c r="BA229" i="21"/>
  <c r="BA228" i="21"/>
  <c r="BA226" i="21"/>
  <c r="BA225" i="21"/>
  <c r="BA222" i="21"/>
  <c r="AZ257" i="21"/>
  <c r="AZ268" i="21"/>
  <c r="AZ131" i="21"/>
  <c r="AZ127" i="21"/>
  <c r="BA247" i="21"/>
  <c r="BA250" i="21"/>
  <c r="BA245" i="21"/>
  <c r="BA248" i="21"/>
  <c r="BA252" i="21"/>
  <c r="BA251" i="21"/>
  <c r="BA242" i="21"/>
  <c r="BA249" i="21"/>
  <c r="BA240" i="21"/>
  <c r="BA243" i="21"/>
  <c r="BA238" i="21"/>
  <c r="BA246" i="21"/>
  <c r="BA241" i="21"/>
  <c r="BA244" i="21"/>
  <c r="BA239" i="21"/>
  <c r="AZ260" i="21"/>
  <c r="AZ120" i="21"/>
  <c r="AZ99" i="21"/>
  <c r="AZ122" i="21"/>
  <c r="AZ267" i="21"/>
  <c r="AZ270" i="21"/>
  <c r="AY135" i="21"/>
  <c r="B413" i="21" s="1"/>
  <c r="B328" i="21"/>
  <c r="AZ132" i="21"/>
  <c r="AZ130" i="21"/>
  <c r="AZ258" i="21"/>
  <c r="AZ259" i="21"/>
  <c r="AZ125" i="21"/>
  <c r="AZ129" i="21"/>
  <c r="AZ253" i="21"/>
  <c r="AZ261" i="21"/>
  <c r="AZ235" i="21"/>
  <c r="AZ256" i="21"/>
  <c r="AZ124" i="21"/>
  <c r="AZ134" i="21"/>
  <c r="C413" i="21" l="1"/>
  <c r="D413" i="21" s="1"/>
  <c r="BA258" i="21"/>
  <c r="D420" i="21" s="1"/>
  <c r="D38" i="8" s="1"/>
  <c r="BA270" i="21"/>
  <c r="P420" i="21" s="1"/>
  <c r="P38" i="8" s="1"/>
  <c r="BA262" i="21"/>
  <c r="H420" i="21" s="1"/>
  <c r="H38" i="8" s="1"/>
  <c r="BA235" i="21"/>
  <c r="BA256" i="21"/>
  <c r="BA121" i="21"/>
  <c r="B425" i="21"/>
  <c r="B83" i="13" s="1"/>
  <c r="BA134" i="21"/>
  <c r="B438" i="21"/>
  <c r="B96" i="13" s="1"/>
  <c r="C431" i="21"/>
  <c r="C89" i="13" s="1"/>
  <c r="C438" i="21"/>
  <c r="C96" i="13" s="1"/>
  <c r="BA264" i="21"/>
  <c r="J420" i="21" s="1"/>
  <c r="J38" i="8" s="1"/>
  <c r="BA267" i="21"/>
  <c r="M420" i="21" s="1"/>
  <c r="M38" i="8" s="1"/>
  <c r="BA128" i="21"/>
  <c r="B432" i="21"/>
  <c r="B90" i="13" s="1"/>
  <c r="BA129" i="21"/>
  <c r="B433" i="21"/>
  <c r="B91" i="13" s="1"/>
  <c r="C432" i="21"/>
  <c r="C90" i="13" s="1"/>
  <c r="C427" i="21"/>
  <c r="C85" i="13" s="1"/>
  <c r="BA265" i="21"/>
  <c r="K420" i="21" s="1"/>
  <c r="K38" i="8" s="1"/>
  <c r="BA269" i="21"/>
  <c r="O420" i="21" s="1"/>
  <c r="O38" i="8" s="1"/>
  <c r="BA120" i="21"/>
  <c r="BA99" i="21"/>
  <c r="B424" i="21"/>
  <c r="B82" i="13" s="1"/>
  <c r="BA125" i="21"/>
  <c r="B429" i="21"/>
  <c r="B87" i="13" s="1"/>
  <c r="C428" i="21"/>
  <c r="C86" i="13" s="1"/>
  <c r="C435" i="21"/>
  <c r="C93" i="13" s="1"/>
  <c r="BA268" i="21"/>
  <c r="N420" i="21" s="1"/>
  <c r="N38" i="8" s="1"/>
  <c r="BA266" i="21"/>
  <c r="L420" i="21" s="1"/>
  <c r="L38" i="8" s="1"/>
  <c r="BA132" i="21"/>
  <c r="B436" i="21"/>
  <c r="B94" i="13" s="1"/>
  <c r="BA131" i="21"/>
  <c r="B435" i="21"/>
  <c r="B93" i="13" s="1"/>
  <c r="C434" i="21"/>
  <c r="C92" i="13" s="1"/>
  <c r="BA257" i="21"/>
  <c r="C420" i="21" s="1"/>
  <c r="C38" i="8" s="1"/>
  <c r="BA263" i="21"/>
  <c r="I420" i="21" s="1"/>
  <c r="I38" i="8" s="1"/>
  <c r="BA124" i="21"/>
  <c r="B428" i="21"/>
  <c r="B86" i="13" s="1"/>
  <c r="C437" i="21"/>
  <c r="C95" i="13" s="1"/>
  <c r="C436" i="21"/>
  <c r="C94" i="13" s="1"/>
  <c r="AZ271" i="21"/>
  <c r="C329" i="21" s="1"/>
  <c r="BA253" i="21"/>
  <c r="BA260" i="21"/>
  <c r="F420" i="21" s="1"/>
  <c r="F38" i="8" s="1"/>
  <c r="BA122" i="21"/>
  <c r="B426" i="21"/>
  <c r="B84" i="13" s="1"/>
  <c r="BA130" i="21"/>
  <c r="B434" i="21"/>
  <c r="B92" i="13" s="1"/>
  <c r="BA117" i="21"/>
  <c r="C424" i="21"/>
  <c r="C82" i="13" s="1"/>
  <c r="C425" i="21"/>
  <c r="C83" i="13" s="1"/>
  <c r="BA126" i="21"/>
  <c r="B430" i="21"/>
  <c r="B88" i="13" s="1"/>
  <c r="BA133" i="21"/>
  <c r="B437" i="21"/>
  <c r="B95" i="13" s="1"/>
  <c r="C426" i="21"/>
  <c r="C84" i="13" s="1"/>
  <c r="C433" i="21"/>
  <c r="C91" i="13" s="1"/>
  <c r="AZ135" i="21"/>
  <c r="B414" i="21" s="1"/>
  <c r="B329" i="21"/>
  <c r="BA261" i="21"/>
  <c r="G420" i="21" s="1"/>
  <c r="G38" i="8" s="1"/>
  <c r="BA259" i="21"/>
  <c r="E420" i="21" s="1"/>
  <c r="E38" i="8" s="1"/>
  <c r="BA127" i="21"/>
  <c r="B431" i="21"/>
  <c r="B89" i="13" s="1"/>
  <c r="BA123" i="21"/>
  <c r="B427" i="21"/>
  <c r="B85" i="13" s="1"/>
  <c r="C429" i="21"/>
  <c r="C87" i="13" s="1"/>
  <c r="C430" i="21"/>
  <c r="C88" i="13" s="1"/>
  <c r="C414" i="21" l="1"/>
  <c r="D414" i="21" s="1"/>
  <c r="E82" i="13"/>
  <c r="C63" i="12"/>
  <c r="E85" i="13"/>
  <c r="C66" i="12"/>
  <c r="E96" i="13"/>
  <c r="C77" i="12"/>
  <c r="E92" i="13"/>
  <c r="C73" i="12"/>
  <c r="D93" i="13"/>
  <c r="B74" i="12"/>
  <c r="D87" i="13"/>
  <c r="B68" i="12"/>
  <c r="E90" i="13"/>
  <c r="C71" i="12"/>
  <c r="E89" i="13"/>
  <c r="C70" i="12"/>
  <c r="E84" i="13"/>
  <c r="C65" i="12"/>
  <c r="D92" i="13"/>
  <c r="B73" i="12"/>
  <c r="E94" i="13"/>
  <c r="C75" i="12"/>
  <c r="C357" i="21"/>
  <c r="B357" i="21"/>
  <c r="M419" i="21"/>
  <c r="M37" i="8" s="1"/>
  <c r="C351" i="21"/>
  <c r="B351" i="21"/>
  <c r="G419" i="21"/>
  <c r="G37" i="8" s="1"/>
  <c r="D91" i="13"/>
  <c r="B72" i="12"/>
  <c r="D96" i="13"/>
  <c r="B77" i="12"/>
  <c r="D95" i="13"/>
  <c r="B76" i="12"/>
  <c r="B356" i="21"/>
  <c r="C356" i="21"/>
  <c r="L419" i="21"/>
  <c r="L37" i="8" s="1"/>
  <c r="E95" i="13"/>
  <c r="C76" i="12"/>
  <c r="D94" i="13"/>
  <c r="B75" i="12"/>
  <c r="D82" i="13"/>
  <c r="B63" i="12"/>
  <c r="C355" i="21"/>
  <c r="K419" i="21"/>
  <c r="K37" i="8" s="1"/>
  <c r="B355" i="21"/>
  <c r="P419" i="21"/>
  <c r="P37" i="8" s="1"/>
  <c r="B360" i="21"/>
  <c r="C360" i="21"/>
  <c r="D84" i="13"/>
  <c r="B65" i="12"/>
  <c r="D86" i="13"/>
  <c r="B67" i="12"/>
  <c r="C358" i="21"/>
  <c r="N419" i="21"/>
  <c r="N37" i="8" s="1"/>
  <c r="B358" i="21"/>
  <c r="D90" i="13"/>
  <c r="B71" i="12"/>
  <c r="D83" i="13"/>
  <c r="B64" i="12"/>
  <c r="E86" i="13"/>
  <c r="C67" i="12"/>
  <c r="D85" i="13"/>
  <c r="B66" i="12"/>
  <c r="E91" i="13"/>
  <c r="C72" i="12"/>
  <c r="C349" i="21"/>
  <c r="E419" i="21"/>
  <c r="E37" i="8" s="1"/>
  <c r="B349" i="21"/>
  <c r="D89" i="13"/>
  <c r="B70" i="12"/>
  <c r="I419" i="21"/>
  <c r="I37" i="8" s="1"/>
  <c r="B353" i="21"/>
  <c r="C353" i="21"/>
  <c r="O419" i="21"/>
  <c r="O37" i="8" s="1"/>
  <c r="C359" i="21"/>
  <c r="B359" i="21"/>
  <c r="D88" i="13"/>
  <c r="B69" i="12"/>
  <c r="B348" i="21"/>
  <c r="D419" i="21"/>
  <c r="D37" i="8" s="1"/>
  <c r="C348" i="21"/>
  <c r="C350" i="21"/>
  <c r="F419" i="21"/>
  <c r="F37" i="8" s="1"/>
  <c r="B350" i="21"/>
  <c r="BA135" i="21"/>
  <c r="B346" i="21"/>
  <c r="C346" i="21"/>
  <c r="B330" i="21"/>
  <c r="J419" i="21"/>
  <c r="J37" i="8" s="1"/>
  <c r="C354" i="21"/>
  <c r="B354" i="21"/>
  <c r="C419" i="21"/>
  <c r="C37" i="8" s="1"/>
  <c r="C347" i="21"/>
  <c r="B347" i="21"/>
  <c r="H419" i="21"/>
  <c r="H37" i="8" s="1"/>
  <c r="B352" i="21"/>
  <c r="C352" i="21"/>
  <c r="BA271" i="21"/>
  <c r="B420" i="21" s="1"/>
  <c r="B38" i="8" s="1"/>
  <c r="E87" i="13"/>
  <c r="C68" i="12"/>
  <c r="E88" i="13"/>
  <c r="C69" i="12"/>
  <c r="E83" i="13"/>
  <c r="C64" i="12"/>
  <c r="E93" i="13"/>
  <c r="C74" i="12"/>
  <c r="F85" i="13" l="1"/>
  <c r="C330" i="21"/>
  <c r="D356" i="21"/>
  <c r="F84" i="13"/>
  <c r="F94" i="13"/>
  <c r="F82" i="13"/>
  <c r="F96" i="13"/>
  <c r="F90" i="13"/>
  <c r="D359" i="21"/>
  <c r="D346" i="21"/>
  <c r="F89" i="13"/>
  <c r="D355" i="21"/>
  <c r="F95" i="13"/>
  <c r="D351" i="21"/>
  <c r="D357" i="21"/>
  <c r="D347" i="21"/>
  <c r="B419" i="21"/>
  <c r="B37" i="8" s="1"/>
  <c r="B342" i="21"/>
  <c r="A342" i="21"/>
  <c r="B415" i="21"/>
  <c r="C415" i="21" s="1"/>
  <c r="D415" i="21" s="1"/>
  <c r="F88" i="13"/>
  <c r="D358" i="21"/>
  <c r="F91" i="13"/>
  <c r="F86" i="13"/>
  <c r="D354" i="21"/>
  <c r="D350" i="21"/>
  <c r="D349" i="21"/>
  <c r="F83" i="13"/>
  <c r="F92" i="13"/>
  <c r="F87" i="13"/>
  <c r="D352" i="21"/>
  <c r="D348" i="21"/>
  <c r="D353" i="21"/>
  <c r="D360" i="21"/>
  <c r="F93" i="13"/>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<sst xmlns="http://schemas.openxmlformats.org/spreadsheetml/2006/main" count="2003" uniqueCount="378">
  <si>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</si>
  <si>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</si>
  <si>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</si>
  <si>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</si>
  <si>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</si>
  <si>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</si>
  <si>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</si>
  <si>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</si>
  <si>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</si>
  <si>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</si>
  <si>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</si>
  <si>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</si>
  <si>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</si>
  <si>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</si>
  <si>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</si>
  <si>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</si>
  <si>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</si>
  <si>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</si>
  <si>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</si>
  <si>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</si>
  <si>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</si>
  <si>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</si>
  <si>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</si>
  <si>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</si>
  <si>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</si>
  <si>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</si>
  <si>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</si>
  <si>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</si>
  <si>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</si>
  <si>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</si>
  <si>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</si>
  <si>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</si>
  <si>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</si>
  <si>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</si>
  <si>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</si>
  <si>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</si>
  <si>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</si>
  <si>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</si>
  <si>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</si>
  <si>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</si>
  <si>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</si>
  <si>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</si>
  <si>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</si>
  <si>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</si>
  <si>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</si>
  <si>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</si>
  <si>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</si>
  <si>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</si>
  <si>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</si>
  <si>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</si>
  <si>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</si>
  <si>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</si>
  <si>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</si>
  <si>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</si>
  <si>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</si>
  <si>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</si>
  <si>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</si>
  <si>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</si>
  <si>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</si>
  <si>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</si>
  <si>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</si>
  <si>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</si>
  <si>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</si>
  <si>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</si>
  <si>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</si>
  <si>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</si>
  <si>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</si>
  <si>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</si>
  <si>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</si>
  <si>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</si>
  <si>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</si>
  <si>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</si>
  <si>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</si>
  <si>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</si>
  <si>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</si>
  <si>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</si>
  <si>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</si>
  <si>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</si>
  <si>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</si>
  <si>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</si>
  <si>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</si>
  <si>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</si>
  <si>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</si>
  <si>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</si>
  <si>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</si>
  <si>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</si>
  <si>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</si>
  <si>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</si>
  <si>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</si>
  <si>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</si>
  <si>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</si>
  <si>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</si>
  <si>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</si>
  <si>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</si>
  <si>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</si>
  <si>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</si>
  <si>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</si>
  <si>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</si>
  <si>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</si>
  <si>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</si>
  <si>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</si>
  <si>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</si>
  <si>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</si>
  <si>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</si>
  <si>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</si>
  <si>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</si>
  <si>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</si>
  <si>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</si>
  <si>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</si>
  <si>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</si>
  <si>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</si>
  <si>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</si>
  <si>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</si>
  <si>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</si>
  <si>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</si>
  <si>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</si>
  <si>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</si>
  <si>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</si>
  <si>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</si>
  <si>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</si>
  <si>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</si>
  <si>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</si>
  <si>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</si>
  <si>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</si>
  <si>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</si>
  <si>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</si>
  <si>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</si>
  <si>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</si>
  <si>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</si>
  <si>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</si>
  <si>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</si>
  <si>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</si>
  <si>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</si>
  <si>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</si>
  <si>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</si>
  <si>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</si>
  <si>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</si>
  <si>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</si>
  <si>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</si>
  <si>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</si>
  <si>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</si>
  <si>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</si>
  <si>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</si>
  <si>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</si>
  <si>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</si>
  <si>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</si>
  <si>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</si>
  <si>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</si>
  <si>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</si>
  <si>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</si>
  <si>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</si>
  <si>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</si>
  <si>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</si>
  <si>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</si>
  <si>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</si>
  <si>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</si>
  <si>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</si>
  <si>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</si>
  <si>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</si>
  <si>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</si>
  <si>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</si>
  <si>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</si>
  <si>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</si>
  <si>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</si>
  <si>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</si>
  <si>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</si>
  <si>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</si>
  <si>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</si>
  <si>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</si>
  <si>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</si>
  <si>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</si>
  <si>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</si>
  <si>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</si>
  <si>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</si>
  <si>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</si>
  <si>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</si>
  <si>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</si>
  <si>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</si>
  <si>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</si>
  <si>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</si>
  <si>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</si>
  <si>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</si>
  <si>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</si>
  <si>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</si>
  <si>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</si>
  <si>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</si>
  <si>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</si>
  <si>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</si>
  <si>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</si>
  <si>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</si>
  <si>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</si>
  <si>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</si>
  <si>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</si>
  <si>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</si>
  <si>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</si>
  <si>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</si>
  <si>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</si>
  <si>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</si>
  <si>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</si>
  <si>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</si>
  <si>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</si>
  <si>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</si>
  <si>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</si>
  <si>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</si>
  <si>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</si>
  <si>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</si>
  <si>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</si>
  <si>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</si>
  <si>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</si>
  <si>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</si>
  <si>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</si>
  <si>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</si>
  <si>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</si>
  <si>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</si>
  <si>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</si>
  <si>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</si>
  <si>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</si>
  <si>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</si>
  <si>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</si>
  <si>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</si>
  <si>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</si>
  <si>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</si>
  <si>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</si>
  <si>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</si>
  <si>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</si>
  <si>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</si>
  <si>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</si>
  <si>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</si>
  <si>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</si>
  <si>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</si>
  <si>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</si>
  <si>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</si>
  <si>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</si>
  <si>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</si>
  <si>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</si>
  <si>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</si>
  <si>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</si>
  <si>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</si>
  <si>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</si>
  <si>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</si>
  <si>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</si>
  <si>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</si>
  <si>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</si>
  <si>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</si>
  <si>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</si>
  <si>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</si>
  <si>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</si>
  <si>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</si>
  <si>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</si>
  <si>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</si>
  <si>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</si>
  <si>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</si>
  <si>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</si>
  <si>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</si>
  <si>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</si>
  <si>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</si>
  <si>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</si>
  <si>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</si>
  <si>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</si>
  <si>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</si>
  <si>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</si>
  <si>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</si>
  <si>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</si>
  <si>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</si>
  <si>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</si>
  <si>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</si>
  <si>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</si>
  <si>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</si>
  <si>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</si>
  <si>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</si>
  <si>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</si>
  <si>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</si>
  <si>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</si>
  <si>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</si>
  <si>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</si>
  <si>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</si>
  <si>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</si>
  <si>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</si>
  <si>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</si>
  <si>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</si>
  <si>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</si>
  <si>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Capacity Name Audit</t>
  </si>
  <si>
    <t>v0.14</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</si>
  <si>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</si>
  <si>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</si>
  <si>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</si>
  <si>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</si>
  <si>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</si>
  <si>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</si>
  <si>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</si>
  <si>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</si>
  <si>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</si>
  <si>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</si>
  <si>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
  </si>
  <si>
    <t>clinical resource</t>
  </si>
  <si>
    <t>Clinical session (Core)</t>
  </si>
  <si>
    <t>(Core)</t>
  </si>
  <si>
    <t>(Ad hoc)</t>
  </si>
  <si>
    <t>availability</t>
  </si>
  <si>
    <t>Hours available per week</t>
  </si>
  <si>
    <t>Clinical session (Ad hoc)</t>
  </si>
  <si>
    <t>By-week availability</t>
  </si>
  <si>
    <t>note: sum total time assigned</t>
  </si>
  <si>
    <t>Cross check</t>
  </si>
  <si>
    <t>Clinical Resource</t>
  </si>
  <si>
    <t>Hours available</t>
  </si>
  <si>
    <t>Weekly avg</t>
  </si>
  <si>
    <t>Hours committed</t>
  </si>
  <si>
    <t xml:space="preserve">Clinical resource: </t>
  </si>
  <si>
    <t>Clinical session:</t>
  </si>
  <si>
    <t>Ad Hoc</t>
  </si>
  <si>
    <t>Select view:</t>
  </si>
  <si>
    <t>Overall Summary</t>
  </si>
  <si>
    <t>Clinical session</t>
  </si>
  <si>
    <t>dev note: grey out blank/unused slots</t>
  </si>
  <si>
    <t>X</t>
  </si>
  <si>
    <t>Capacity (core) cross reference</t>
  </si>
  <si>
    <t>Yes / No check for capacity sessions: based on initial check from Clinical Resources page</t>
  </si>
  <si>
    <t>Caseload check</t>
  </si>
  <si>
    <t>Clinical resource list</t>
  </si>
  <si>
    <t>Show</t>
  </si>
  <si>
    <t>[split level - calendar chart to be inserted here]</t>
  </si>
  <si>
    <t>Show by:</t>
  </si>
  <si>
    <t>[dropdown here for caseload/time selection]</t>
  </si>
  <si>
    <t>Hide</t>
  </si>
  <si>
    <t>test session 2</t>
  </si>
  <si>
    <t>test b</t>
  </si>
  <si>
    <t>test c</t>
  </si>
  <si>
    <t>test session</t>
  </si>
  <si>
    <t>N</t>
  </si>
  <si>
    <t>treat1</t>
  </si>
  <si>
    <t>treat2</t>
  </si>
  <si>
    <t>treat3</t>
  </si>
  <si>
    <t>Treatment level summary</t>
  </si>
  <si>
    <t xml:space="preserve">rules: assume time is split equally between </t>
  </si>
  <si>
    <t>Available capacity</t>
  </si>
  <si>
    <t>test2</t>
  </si>
  <si>
    <t>Test 3</t>
  </si>
  <si>
    <t>x</t>
  </si>
  <si>
    <t>Capacity (ad hoc) cross reference</t>
  </si>
  <si>
    <t>Session flags</t>
  </si>
  <si>
    <t>Session values</t>
  </si>
  <si>
    <t>Per session, per treatment (basic)</t>
  </si>
  <si>
    <t>Treatment</t>
  </si>
  <si>
    <t>Core / Ad hoc selection:</t>
  </si>
  <si>
    <t>Appointment frequency 
(use text or enter contacts per week)</t>
  </si>
  <si>
    <t>Currently assigned</t>
  </si>
  <si>
    <t>Update value</t>
  </si>
  <si>
    <t>Non-group, core, by session</t>
  </si>
  <si>
    <t>Treat count</t>
  </si>
  <si>
    <t>Treatment count</t>
  </si>
  <si>
    <t>Count of treatments</t>
  </si>
  <si>
    <t>Custom flag</t>
  </si>
  <si>
    <t>Session</t>
  </si>
  <si>
    <t>[by session / treatment per session</t>
  </si>
  <si>
    <t>Type</t>
  </si>
  <si>
    <t>1. test session</t>
  </si>
  <si>
    <t>Overall summary</t>
  </si>
  <si>
    <t>Per session, per treatment capacity (avg'd)</t>
  </si>
  <si>
    <t>Equal split</t>
  </si>
  <si>
    <t>treat check</t>
  </si>
  <si>
    <t>Per caseload</t>
  </si>
  <si>
    <t>Use custom values?</t>
  </si>
  <si>
    <t>Equal split value</t>
  </si>
  <si>
    <t>Total minutes assigned per week:</t>
  </si>
  <si>
    <t>CR Summary control values</t>
  </si>
  <si>
    <t>Selecteed values</t>
  </si>
  <si>
    <t>Core / Ad hoc selection</t>
  </si>
  <si>
    <t>Row index value</t>
  </si>
  <si>
    <t>Custom value flag</t>
  </si>
  <si>
    <t>1. test c</t>
  </si>
  <si>
    <t>capacity - by caseload</t>
  </si>
  <si>
    <t>Overview</t>
  </si>
  <si>
    <t>capacity - by treatment</t>
  </si>
  <si>
    <t>allow custom builds, which are then reflected in the final summary page</t>
  </si>
  <si>
    <t>table - colour mapped</t>
  </si>
  <si>
    <t>required vs. available</t>
  </si>
  <si>
    <t>session vs. staffing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</si>
</sst>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
      <sz val="11"/>
      <color rgb="FF000000"/>
      <name val="Calibri"/>
      <family val="2"/>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3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2">
    <xf numFmtId="0" fontId="0" fillId="0" borderId="0"/>
    <xf numFmtId="9" fontId="5" fillId="0" borderId="0" applyFont="0" applyFill="0" applyBorder="0" applyAlignment="0" applyProtection="0"/>
  </cellStyleXfs>
  <cellXfs count="236">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2" xfId="0" applyBorder="1" applyAlignment="1">
      <alignment textRotation="90"/>
    </xf>
    <xf numFmtId="0" fontId="0" fillId="0" borderId="23" xfId="0" applyBorder="1" applyAlignment="1">
      <alignment textRotation="90"/>
    </xf>
    <xf numFmtId="0" fontId="0" fillId="0" borderId="24"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8" xfId="0" applyBorder="1" applyAlignment="1">
      <alignment horizontal="center" textRotation="90" wrapText="1"/>
    </xf>
    <xf numFmtId="0" fontId="0" fillId="7" borderId="0" xfId="0" applyFill="1"/>
    <xf numFmtId="0" fontId="0" fillId="0" borderId="0" xfId="0" applyAlignment="1"/>
    <xf numFmtId="0" fontId="4" fillId="0" borderId="6" xfId="0" applyFont="1" applyBorder="1"/>
    <xf numFmtId="0" fontId="2" fillId="0" borderId="0" xfId="0" applyFont="1" applyBorder="1"/>
    <xf numFmtId="0" fontId="0" fillId="0" borderId="20"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7" xfId="0" applyBorder="1" applyAlignment="1">
      <alignment horizontal="center" textRotation="90" wrapText="1"/>
    </xf>
    <xf numFmtId="0" fontId="0" fillId="0" borderId="29" xfId="0" applyBorder="1" applyAlignment="1">
      <alignment horizontal="center" textRotation="90" wrapText="1"/>
    </xf>
    <xf numFmtId="0" fontId="0" fillId="0" borderId="30" xfId="0" applyBorder="1" applyAlignment="1">
      <alignment horizontal="center" textRotation="90" wrapText="1"/>
    </xf>
    <xf numFmtId="0" fontId="0" fillId="0" borderId="31" xfId="0" applyBorder="1" applyAlignment="1">
      <alignment horizontal="center" textRotation="90" wrapText="1"/>
    </xf>
    <xf numFmtId="0" fontId="0" fillId="0" borderId="32" xfId="0" applyBorder="1" applyAlignment="1">
      <alignment horizontal="center" textRotation="90" wrapText="1"/>
    </xf>
    <xf numFmtId="0" fontId="0" fillId="0" borderId="28" xfId="0" applyBorder="1" applyAlignment="1">
      <alignment horizontal="center" textRotation="90" wrapText="1"/>
    </xf>
    <xf numFmtId="0" fontId="0" fillId="0" borderId="33" xfId="0" applyBorder="1" applyAlignment="1">
      <alignment horizontal="center" textRotation="90" wrapText="1"/>
    </xf>
    <xf numFmtId="0" fontId="1" fillId="0" borderId="0" xfId="0" applyFont="1" applyBorder="1" applyAlignment="1">
      <alignment horizontal="left" vertical="top" wrapText="1"/>
    </xf>
    <xf numFmtId="0" fontId="0" fillId="0" borderId="0" xfId="0" applyAlignment="1">
      <alignment horizontal="left" vertical="top" wrapText="1"/>
    </xf>
    <xf numFmtId="0" fontId="1" fillId="7" borderId="13" xfId="0" applyFont="1" applyFill="1" applyBorder="1" applyAlignment="1">
      <alignment horizontal="center"/>
    </xf>
    <xf numFmtId="0" fontId="1" fillId="7" borderId="15" xfId="0" applyFont="1" applyFill="1" applyBorder="1" applyAlignment="1">
      <alignment horizontal="center"/>
    </xf>
    <xf numFmtId="0" fontId="0" fillId="0" borderId="34" xfId="0" applyBorder="1" applyAlignment="1">
      <alignment horizontal="center" textRotation="90"/>
    </xf>
    <xf numFmtId="0" fontId="0" fillId="0" borderId="37" xfId="0" applyBorder="1" applyAlignment="1">
      <alignment horizontal="center" textRotation="90"/>
    </xf>
    <xf numFmtId="0" fontId="0" fillId="0" borderId="22" xfId="0" applyBorder="1" applyAlignment="1">
      <alignment horizontal="center" textRotation="90"/>
    </xf>
    <xf numFmtId="0" fontId="0" fillId="0" borderId="35" xfId="0" applyBorder="1" applyAlignment="1">
      <alignment horizontal="center" textRotation="90"/>
    </xf>
    <xf numFmtId="0" fontId="0" fillId="0" borderId="26" xfId="0" applyBorder="1" applyAlignment="1">
      <alignment horizontal="center" textRotation="90"/>
    </xf>
    <xf numFmtId="0" fontId="0" fillId="0" borderId="23" xfId="0" applyBorder="1" applyAlignment="1">
      <alignment horizontal="center" textRotation="90"/>
    </xf>
    <xf numFmtId="0" fontId="0" fillId="0" borderId="36" xfId="0" applyBorder="1" applyAlignment="1">
      <alignment horizontal="center" textRotation="90"/>
    </xf>
    <xf numFmtId="0" fontId="0" fillId="0" borderId="38" xfId="0" applyBorder="1" applyAlignment="1">
      <alignment horizontal="center" textRotation="90"/>
    </xf>
    <xf numFmtId="0" fontId="0" fillId="0" borderId="24" xfId="0" applyBorder="1" applyAlignment="1">
      <alignment horizontal="center" textRotation="90"/>
    </xf>
    <xf numFmtId="0" fontId="0" fillId="0" borderId="0" xfId="0" applyFont="1"/>
    <xf numFmtId="164" fontId="0" fillId="0" borderId="0" xfId="0" applyNumberFormat="1"/>
  </cellXfs>
  <cellStyles count="2">
    <cellStyle name="Normal" xfId="0" builtinId="0"/>
    <cellStyle name="Percent" xfId="1" builtinId="5"/>
  </cellStyles>
  <dxfs count="26">
    <dxf>
      <font>
        <color theme="0"/>
      </font>
    </dxf>
    <dxf>
      <font>
        <color theme="0"/>
      </font>
    </dxf>
    <dxf>
      <font>
        <color theme="0"/>
      </font>
    </dxf>
    <dxf>
      <font>
        <color theme="0"/>
      </font>
    </dxf>
    <dxf>
      <font>
        <color theme="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all clusters, non-group sessions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168.46153846153845</c:v>
                </c:pt>
                <c:pt idx="1">
                  <c:v>48.46153846153846</c:v>
                </c:pt>
                <c:pt idx="2">
                  <c:v>168.46153846153845</c:v>
                </c:pt>
                <c:pt idx="3">
                  <c:v>168.46153846153845</c:v>
                </c:pt>
                <c:pt idx="4">
                  <c:v>168.46153846153845</c:v>
                </c:pt>
                <c:pt idx="5">
                  <c:v>168.46153846153845</c:v>
                </c:pt>
                <c:pt idx="6">
                  <c:v>168.46153846153845</c:v>
                </c:pt>
                <c:pt idx="7">
                  <c:v>168.46153846153845</c:v>
                </c:pt>
                <c:pt idx="8">
                  <c:v>168.46153846153845</c:v>
                </c:pt>
                <c:pt idx="9">
                  <c:v>168.46153846153845</c:v>
                </c:pt>
                <c:pt idx="10">
                  <c:v>168.46153846153845</c:v>
                </c:pt>
                <c:pt idx="11">
                  <c:v>168.46153846153845</c:v>
                </c:pt>
                <c:pt idx="12">
                  <c:v>168.46153846153845</c:v>
                </c:pt>
                <c:pt idx="13">
                  <c:v>168.46153846153845</c:v>
                </c:pt>
                <c:pt idx="14">
                  <c:v>168.46153846153845</c:v>
                </c:pt>
                <c:pt idx="15">
                  <c:v>168.46153846153845</c:v>
                </c:pt>
                <c:pt idx="16">
                  <c:v>168.46153846153845</c:v>
                </c:pt>
                <c:pt idx="17">
                  <c:v>168.46153846153845</c:v>
                </c:pt>
                <c:pt idx="18">
                  <c:v>168.46153846153845</c:v>
                </c:pt>
                <c:pt idx="19">
                  <c:v>168.46153846153845</c:v>
                </c:pt>
                <c:pt idx="20">
                  <c:v>168.46153846153845</c:v>
                </c:pt>
                <c:pt idx="21">
                  <c:v>168.46153846153845</c:v>
                </c:pt>
                <c:pt idx="22">
                  <c:v>168.46153846153845</c:v>
                </c:pt>
                <c:pt idx="23">
                  <c:v>168.46153846153845</c:v>
                </c:pt>
                <c:pt idx="24">
                  <c:v>168.46153846153845</c:v>
                </c:pt>
                <c:pt idx="25">
                  <c:v>168.46153846153845</c:v>
                </c:pt>
                <c:pt idx="26">
                  <c:v>168.46153846153845</c:v>
                </c:pt>
                <c:pt idx="27">
                  <c:v>168.46153846153845</c:v>
                </c:pt>
                <c:pt idx="28">
                  <c:v>168.46153846153845</c:v>
                </c:pt>
                <c:pt idx="29">
                  <c:v>168.46153846153845</c:v>
                </c:pt>
                <c:pt idx="30">
                  <c:v>168.46153846153845</c:v>
                </c:pt>
                <c:pt idx="31">
                  <c:v>168.46153846153845</c:v>
                </c:pt>
                <c:pt idx="32">
                  <c:v>168.46153846153845</c:v>
                </c:pt>
                <c:pt idx="33">
                  <c:v>168.46153846153845</c:v>
                </c:pt>
                <c:pt idx="34">
                  <c:v>168.46153846153845</c:v>
                </c:pt>
                <c:pt idx="35">
                  <c:v>168.46153846153845</c:v>
                </c:pt>
                <c:pt idx="36">
                  <c:v>168.46153846153845</c:v>
                </c:pt>
                <c:pt idx="37">
                  <c:v>168.46153846153845</c:v>
                </c:pt>
                <c:pt idx="38">
                  <c:v>168.46153846153845</c:v>
                </c:pt>
                <c:pt idx="39">
                  <c:v>168.46153846153845</c:v>
                </c:pt>
                <c:pt idx="40">
                  <c:v>168.46153846153845</c:v>
                </c:pt>
                <c:pt idx="41">
                  <c:v>168.46153846153845</c:v>
                </c:pt>
                <c:pt idx="42">
                  <c:v>168.46153846153845</c:v>
                </c:pt>
                <c:pt idx="43">
                  <c:v>168.46153846153845</c:v>
                </c:pt>
                <c:pt idx="44">
                  <c:v>168.46153846153845</c:v>
                </c:pt>
                <c:pt idx="45">
                  <c:v>168.46153846153845</c:v>
                </c:pt>
                <c:pt idx="46">
                  <c:v>168.46153846153845</c:v>
                </c:pt>
                <c:pt idx="47">
                  <c:v>168.46153846153845</c:v>
                </c:pt>
                <c:pt idx="48">
                  <c:v>168.46153846153845</c:v>
                </c:pt>
                <c:pt idx="49">
                  <c:v>168.46153846153845</c:v>
                </c:pt>
                <c:pt idx="50">
                  <c:v>168.46153846153845</c:v>
                </c:pt>
                <c:pt idx="51">
                  <c:v>168.46153846153845</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82.352941176470594</c:v>
                </c:pt>
                <c:pt idx="1">
                  <c:v>0</c:v>
                </c:pt>
                <c:pt idx="2">
                  <c:v>166.35294117647061</c:v>
                </c:pt>
                <c:pt idx="3">
                  <c:v>166.35294117647061</c:v>
                </c:pt>
                <c:pt idx="4">
                  <c:v>166.35294117647061</c:v>
                </c:pt>
                <c:pt idx="5">
                  <c:v>166.35294117647061</c:v>
                </c:pt>
                <c:pt idx="6">
                  <c:v>166.35294117647061</c:v>
                </c:pt>
                <c:pt idx="7">
                  <c:v>166.35294117647061</c:v>
                </c:pt>
                <c:pt idx="8">
                  <c:v>166.35294117647061</c:v>
                </c:pt>
                <c:pt idx="9">
                  <c:v>166.35294117647061</c:v>
                </c:pt>
                <c:pt idx="10">
                  <c:v>166.35294117647061</c:v>
                </c:pt>
                <c:pt idx="11">
                  <c:v>166.35294117647061</c:v>
                </c:pt>
                <c:pt idx="12">
                  <c:v>166.35294117647061</c:v>
                </c:pt>
                <c:pt idx="13">
                  <c:v>166.35294117647061</c:v>
                </c:pt>
                <c:pt idx="14">
                  <c:v>166.35294117647061</c:v>
                </c:pt>
                <c:pt idx="15">
                  <c:v>166.35294117647061</c:v>
                </c:pt>
                <c:pt idx="16">
                  <c:v>166.35294117647061</c:v>
                </c:pt>
                <c:pt idx="17">
                  <c:v>166.35294117647061</c:v>
                </c:pt>
                <c:pt idx="18">
                  <c:v>166.35294117647061</c:v>
                </c:pt>
                <c:pt idx="19">
                  <c:v>166.35294117647061</c:v>
                </c:pt>
                <c:pt idx="20">
                  <c:v>166.35294117647061</c:v>
                </c:pt>
                <c:pt idx="21">
                  <c:v>166.35294117647061</c:v>
                </c:pt>
                <c:pt idx="22">
                  <c:v>166.35294117647061</c:v>
                </c:pt>
                <c:pt idx="23">
                  <c:v>166.35294117647061</c:v>
                </c:pt>
                <c:pt idx="24">
                  <c:v>166.35294117647061</c:v>
                </c:pt>
                <c:pt idx="25">
                  <c:v>166.35294117647061</c:v>
                </c:pt>
                <c:pt idx="26">
                  <c:v>166.35294117647061</c:v>
                </c:pt>
                <c:pt idx="27">
                  <c:v>166.35294117647061</c:v>
                </c:pt>
                <c:pt idx="28">
                  <c:v>166.35294117647061</c:v>
                </c:pt>
                <c:pt idx="29">
                  <c:v>166.35294117647061</c:v>
                </c:pt>
                <c:pt idx="30">
                  <c:v>166.35294117647061</c:v>
                </c:pt>
                <c:pt idx="31">
                  <c:v>166.35294117647061</c:v>
                </c:pt>
                <c:pt idx="32">
                  <c:v>166.35294117647061</c:v>
                </c:pt>
                <c:pt idx="33">
                  <c:v>166.35294117647061</c:v>
                </c:pt>
                <c:pt idx="34">
                  <c:v>166.35294117647061</c:v>
                </c:pt>
                <c:pt idx="35">
                  <c:v>166.35294117647061</c:v>
                </c:pt>
                <c:pt idx="36">
                  <c:v>166.35294117647061</c:v>
                </c:pt>
                <c:pt idx="37">
                  <c:v>166.35294117647061</c:v>
                </c:pt>
                <c:pt idx="38">
                  <c:v>166.35294117647061</c:v>
                </c:pt>
                <c:pt idx="39">
                  <c:v>166.35294117647061</c:v>
                </c:pt>
                <c:pt idx="40">
                  <c:v>166.35294117647061</c:v>
                </c:pt>
                <c:pt idx="41">
                  <c:v>166.35294117647061</c:v>
                </c:pt>
                <c:pt idx="42">
                  <c:v>166.35294117647061</c:v>
                </c:pt>
                <c:pt idx="43">
                  <c:v>166.35294117647061</c:v>
                </c:pt>
                <c:pt idx="44">
                  <c:v>166.35294117647061</c:v>
                </c:pt>
                <c:pt idx="45">
                  <c:v>166.35294117647061</c:v>
                </c:pt>
                <c:pt idx="46">
                  <c:v>166.35294117647061</c:v>
                </c:pt>
                <c:pt idx="47">
                  <c:v>166.35294117647061</c:v>
                </c:pt>
                <c:pt idx="48">
                  <c:v>166.35294117647061</c:v>
                </c:pt>
                <c:pt idx="49">
                  <c:v>166.35294117647061</c:v>
                </c:pt>
                <c:pt idx="50">
                  <c:v>166.35294117647061</c:v>
                </c:pt>
                <c:pt idx="51">
                  <c:v>166.35294117647061</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5.333333333333333</c:v>
                </c:pt>
                <c:pt idx="1">
                  <c:v>5.333333333333333</c:v>
                </c:pt>
                <c:pt idx="2">
                  <c:v>5.333333333333333</c:v>
                </c:pt>
                <c:pt idx="3">
                  <c:v>5.333333333333333</c:v>
                </c:pt>
                <c:pt idx="4">
                  <c:v>5.333333333333333</c:v>
                </c:pt>
                <c:pt idx="5">
                  <c:v>5.333333333333333</c:v>
                </c:pt>
                <c:pt idx="6">
                  <c:v>5.333333333333333</c:v>
                </c:pt>
                <c:pt idx="7">
                  <c:v>5.333333333333333</c:v>
                </c:pt>
                <c:pt idx="8">
                  <c:v>5.333333333333333</c:v>
                </c:pt>
                <c:pt idx="9">
                  <c:v>5.333333333333333</c:v>
                </c:pt>
                <c:pt idx="10">
                  <c:v>5.333333333333333</c:v>
                </c:pt>
                <c:pt idx="11">
                  <c:v>5.333333333333333</c:v>
                </c:pt>
                <c:pt idx="12">
                  <c:v>5.333333333333333</c:v>
                </c:pt>
                <c:pt idx="13">
                  <c:v>5.333333333333333</c:v>
                </c:pt>
                <c:pt idx="14">
                  <c:v>5.333333333333333</c:v>
                </c:pt>
                <c:pt idx="15">
                  <c:v>5.333333333333333</c:v>
                </c:pt>
                <c:pt idx="16">
                  <c:v>5.333333333333333</c:v>
                </c:pt>
                <c:pt idx="17">
                  <c:v>5.333333333333333</c:v>
                </c:pt>
                <c:pt idx="18">
                  <c:v>5.333333333333333</c:v>
                </c:pt>
                <c:pt idx="19">
                  <c:v>5.333333333333333</c:v>
                </c:pt>
                <c:pt idx="20">
                  <c:v>5.333333333333333</c:v>
                </c:pt>
                <c:pt idx="21">
                  <c:v>5.333333333333333</c:v>
                </c:pt>
                <c:pt idx="22">
                  <c:v>5.333333333333333</c:v>
                </c:pt>
                <c:pt idx="23">
                  <c:v>5.333333333333333</c:v>
                </c:pt>
                <c:pt idx="24">
                  <c:v>5.333333333333333</c:v>
                </c:pt>
                <c:pt idx="25">
                  <c:v>5.333333333333333</c:v>
                </c:pt>
                <c:pt idx="26">
                  <c:v>5.333333333333333</c:v>
                </c:pt>
                <c:pt idx="27">
                  <c:v>5.333333333333333</c:v>
                </c:pt>
                <c:pt idx="28">
                  <c:v>5.333333333333333</c:v>
                </c:pt>
                <c:pt idx="29">
                  <c:v>5.333333333333333</c:v>
                </c:pt>
                <c:pt idx="30">
                  <c:v>5.333333333333333</c:v>
                </c:pt>
                <c:pt idx="31">
                  <c:v>5.333333333333333</c:v>
                </c:pt>
                <c:pt idx="32">
                  <c:v>5.333333333333333</c:v>
                </c:pt>
                <c:pt idx="33">
                  <c:v>5.333333333333333</c:v>
                </c:pt>
                <c:pt idx="34">
                  <c:v>5.333333333333333</c:v>
                </c:pt>
                <c:pt idx="35">
                  <c:v>5.333333333333333</c:v>
                </c:pt>
                <c:pt idx="36">
                  <c:v>5.333333333333333</c:v>
                </c:pt>
                <c:pt idx="37">
                  <c:v>5.333333333333333</c:v>
                </c:pt>
                <c:pt idx="38">
                  <c:v>5.333333333333333</c:v>
                </c:pt>
                <c:pt idx="39">
                  <c:v>5.333333333333333</c:v>
                </c:pt>
                <c:pt idx="40">
                  <c:v>5.333333333333333</c:v>
                </c:pt>
                <c:pt idx="41">
                  <c:v>5.333333333333333</c:v>
                </c:pt>
                <c:pt idx="42">
                  <c:v>5.333333333333333</c:v>
                </c:pt>
                <c:pt idx="43">
                  <c:v>5.333333333333333</c:v>
                </c:pt>
                <c:pt idx="44">
                  <c:v>5.333333333333333</c:v>
                </c:pt>
                <c:pt idx="45">
                  <c:v>5.333333333333333</c:v>
                </c:pt>
                <c:pt idx="46">
                  <c:v>5.333333333333333</c:v>
                </c:pt>
                <c:pt idx="47">
                  <c:v>5.333333333333333</c:v>
                </c:pt>
                <c:pt idx="48">
                  <c:v>5.333333333333333</c:v>
                </c:pt>
                <c:pt idx="49">
                  <c:v>5.333333333333333</c:v>
                </c:pt>
                <c:pt idx="50">
                  <c:v>5.333333333333333</c:v>
                </c:pt>
                <c:pt idx="51">
                  <c:v>5.333333333333333</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2.8076923076923075</c:v>
                </c:pt>
                <c:pt idx="1">
                  <c:v>0.80769230769230771</c:v>
                </c:pt>
                <c:pt idx="2">
                  <c:v>2.8076923076923075</c:v>
                </c:pt>
                <c:pt idx="3">
                  <c:v>2.8076923076923075</c:v>
                </c:pt>
                <c:pt idx="4">
                  <c:v>2.8076923076923075</c:v>
                </c:pt>
                <c:pt idx="5">
                  <c:v>2.8076923076923075</c:v>
                </c:pt>
                <c:pt idx="6">
                  <c:v>2.8076923076923075</c:v>
                </c:pt>
                <c:pt idx="7">
                  <c:v>2.8076923076923075</c:v>
                </c:pt>
                <c:pt idx="8">
                  <c:v>2.8076923076923075</c:v>
                </c:pt>
                <c:pt idx="9">
                  <c:v>2.8076923076923075</c:v>
                </c:pt>
                <c:pt idx="10">
                  <c:v>2.8076923076923075</c:v>
                </c:pt>
                <c:pt idx="11">
                  <c:v>2.8076923076923075</c:v>
                </c:pt>
                <c:pt idx="12">
                  <c:v>2.8076923076923075</c:v>
                </c:pt>
                <c:pt idx="13">
                  <c:v>2.8076923076923075</c:v>
                </c:pt>
                <c:pt idx="14">
                  <c:v>2.8076923076923075</c:v>
                </c:pt>
                <c:pt idx="15">
                  <c:v>2.8076923076923075</c:v>
                </c:pt>
                <c:pt idx="16">
                  <c:v>2.8076923076923075</c:v>
                </c:pt>
                <c:pt idx="17">
                  <c:v>2.8076923076923075</c:v>
                </c:pt>
                <c:pt idx="18">
                  <c:v>2.8076923076923075</c:v>
                </c:pt>
                <c:pt idx="19">
                  <c:v>2.8076923076923075</c:v>
                </c:pt>
                <c:pt idx="20">
                  <c:v>2.8076923076923075</c:v>
                </c:pt>
                <c:pt idx="21">
                  <c:v>2.8076923076923075</c:v>
                </c:pt>
                <c:pt idx="22">
                  <c:v>2.8076923076923075</c:v>
                </c:pt>
                <c:pt idx="23">
                  <c:v>2.8076923076923075</c:v>
                </c:pt>
                <c:pt idx="24">
                  <c:v>2.8076923076923075</c:v>
                </c:pt>
                <c:pt idx="25">
                  <c:v>2.8076923076923075</c:v>
                </c:pt>
                <c:pt idx="26">
                  <c:v>2.8076923076923075</c:v>
                </c:pt>
                <c:pt idx="27">
                  <c:v>2.8076923076923075</c:v>
                </c:pt>
                <c:pt idx="28">
                  <c:v>2.8076923076923075</c:v>
                </c:pt>
                <c:pt idx="29">
                  <c:v>2.8076923076923075</c:v>
                </c:pt>
                <c:pt idx="30">
                  <c:v>2.8076923076923075</c:v>
                </c:pt>
                <c:pt idx="31">
                  <c:v>2.8076923076923075</c:v>
                </c:pt>
                <c:pt idx="32">
                  <c:v>2.8076923076923075</c:v>
                </c:pt>
                <c:pt idx="33">
                  <c:v>2.8076923076923075</c:v>
                </c:pt>
                <c:pt idx="34">
                  <c:v>2.8076923076923075</c:v>
                </c:pt>
                <c:pt idx="35">
                  <c:v>2.8076923076923075</c:v>
                </c:pt>
                <c:pt idx="36">
                  <c:v>2.8076923076923075</c:v>
                </c:pt>
                <c:pt idx="37">
                  <c:v>2.8076923076923075</c:v>
                </c:pt>
                <c:pt idx="38">
                  <c:v>2.8076923076923075</c:v>
                </c:pt>
                <c:pt idx="39">
                  <c:v>2.8076923076923075</c:v>
                </c:pt>
                <c:pt idx="40">
                  <c:v>2.8076923076923075</c:v>
                </c:pt>
                <c:pt idx="41">
                  <c:v>2.8076923076923075</c:v>
                </c:pt>
                <c:pt idx="42">
                  <c:v>2.8076923076923075</c:v>
                </c:pt>
                <c:pt idx="43">
                  <c:v>2.8076923076923075</c:v>
                </c:pt>
                <c:pt idx="44">
                  <c:v>2.8076923076923075</c:v>
                </c:pt>
                <c:pt idx="45">
                  <c:v>2.8076923076923075</c:v>
                </c:pt>
                <c:pt idx="46">
                  <c:v>2.8076923076923075</c:v>
                </c:pt>
                <c:pt idx="47">
                  <c:v>2.8076923076923075</c:v>
                </c:pt>
                <c:pt idx="48">
                  <c:v>2.8076923076923075</c:v>
                </c:pt>
                <c:pt idx="49">
                  <c:v>2.8076923076923075</c:v>
                </c:pt>
                <c:pt idx="50">
                  <c:v>2.8076923076923075</c:v>
                </c:pt>
                <c:pt idx="51">
                  <c:v>2.8076923076923075</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1.3725490196078427</c:v>
                </c:pt>
                <c:pt idx="1">
                  <c:v>0</c:v>
                </c:pt>
                <c:pt idx="2">
                  <c:v>2.7725490196078431</c:v>
                </c:pt>
                <c:pt idx="3">
                  <c:v>2.7725490196078431</c:v>
                </c:pt>
                <c:pt idx="4">
                  <c:v>2.7725490196078431</c:v>
                </c:pt>
                <c:pt idx="5">
                  <c:v>2.7725490196078431</c:v>
                </c:pt>
                <c:pt idx="6">
                  <c:v>2.7725490196078431</c:v>
                </c:pt>
                <c:pt idx="7">
                  <c:v>2.7725490196078431</c:v>
                </c:pt>
                <c:pt idx="8">
                  <c:v>2.7725490196078431</c:v>
                </c:pt>
                <c:pt idx="9">
                  <c:v>2.7725490196078431</c:v>
                </c:pt>
                <c:pt idx="10">
                  <c:v>2.7725490196078431</c:v>
                </c:pt>
                <c:pt idx="11">
                  <c:v>2.7725490196078431</c:v>
                </c:pt>
                <c:pt idx="12">
                  <c:v>2.7725490196078431</c:v>
                </c:pt>
                <c:pt idx="13">
                  <c:v>2.7725490196078431</c:v>
                </c:pt>
                <c:pt idx="14">
                  <c:v>2.7725490196078431</c:v>
                </c:pt>
                <c:pt idx="15">
                  <c:v>2.7725490196078431</c:v>
                </c:pt>
                <c:pt idx="16">
                  <c:v>2.7725490196078431</c:v>
                </c:pt>
                <c:pt idx="17">
                  <c:v>2.7725490196078431</c:v>
                </c:pt>
                <c:pt idx="18">
                  <c:v>2.7725490196078431</c:v>
                </c:pt>
                <c:pt idx="19">
                  <c:v>2.7725490196078431</c:v>
                </c:pt>
                <c:pt idx="20">
                  <c:v>2.7725490196078431</c:v>
                </c:pt>
                <c:pt idx="21">
                  <c:v>2.7725490196078431</c:v>
                </c:pt>
                <c:pt idx="22">
                  <c:v>2.7725490196078431</c:v>
                </c:pt>
                <c:pt idx="23">
                  <c:v>2.7725490196078431</c:v>
                </c:pt>
                <c:pt idx="24">
                  <c:v>2.7725490196078431</c:v>
                </c:pt>
                <c:pt idx="25">
                  <c:v>2.7725490196078431</c:v>
                </c:pt>
                <c:pt idx="26">
                  <c:v>2.7725490196078431</c:v>
                </c:pt>
                <c:pt idx="27">
                  <c:v>2.7725490196078431</c:v>
                </c:pt>
                <c:pt idx="28">
                  <c:v>2.7725490196078431</c:v>
                </c:pt>
                <c:pt idx="29">
                  <c:v>2.7725490196078431</c:v>
                </c:pt>
                <c:pt idx="30">
                  <c:v>2.7725490196078431</c:v>
                </c:pt>
                <c:pt idx="31">
                  <c:v>2.7725490196078431</c:v>
                </c:pt>
                <c:pt idx="32">
                  <c:v>2.7725490196078431</c:v>
                </c:pt>
                <c:pt idx="33">
                  <c:v>2.7725490196078431</c:v>
                </c:pt>
                <c:pt idx="34">
                  <c:v>2.7725490196078431</c:v>
                </c:pt>
                <c:pt idx="35">
                  <c:v>2.7725490196078431</c:v>
                </c:pt>
                <c:pt idx="36">
                  <c:v>2.7725490196078431</c:v>
                </c:pt>
                <c:pt idx="37">
                  <c:v>2.7725490196078431</c:v>
                </c:pt>
                <c:pt idx="38">
                  <c:v>2.7725490196078431</c:v>
                </c:pt>
                <c:pt idx="39">
                  <c:v>2.7725490196078431</c:v>
                </c:pt>
                <c:pt idx="40">
                  <c:v>2.7725490196078431</c:v>
                </c:pt>
                <c:pt idx="41">
                  <c:v>2.7725490196078431</c:v>
                </c:pt>
                <c:pt idx="42">
                  <c:v>2.7725490196078431</c:v>
                </c:pt>
                <c:pt idx="43">
                  <c:v>2.7725490196078431</c:v>
                </c:pt>
                <c:pt idx="44">
                  <c:v>2.7725490196078431</c:v>
                </c:pt>
                <c:pt idx="45">
                  <c:v>2.7725490196078431</c:v>
                </c:pt>
                <c:pt idx="46">
                  <c:v>2.7725490196078431</c:v>
                </c:pt>
                <c:pt idx="47">
                  <c:v>2.7725490196078431</c:v>
                </c:pt>
                <c:pt idx="48">
                  <c:v>2.7725490196078431</c:v>
                </c:pt>
                <c:pt idx="49">
                  <c:v>2.7725490196078431</c:v>
                </c:pt>
                <c:pt idx="50">
                  <c:v>2.7725490196078431</c:v>
                </c:pt>
                <c:pt idx="51">
                  <c:v>2.7725490196078431</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(Hide)'!$F$63:$F$77</c:f>
              <c:numCache>
                <c:formatCode>General</c:formatCode>
                <c:ptCount val="1"/>
                <c:pt idx="0">
                  <c:v>0</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(Hide)'!$G$63:$G$77</c:f>
              <c:numCache>
                <c:formatCode>General</c:formatCode>
                <c:ptCount val="1"/>
                <c:pt idx="0">
                  <c:v>0</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5"/>
                <c:pt idx="0">
                  <c:v>0.89423076923076894</c:v>
                </c:pt>
                <c:pt idx="1">
                  <c:v>0.49038461538461536</c:v>
                </c:pt>
                <c:pt idx="2">
                  <c:v>0.49038461538461536</c:v>
                </c:pt>
                <c:pt idx="3">
                  <c:v>0.89423076923076894</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5"/>
                <c:pt idx="0">
                  <c:v>1.346153846153846</c:v>
                </c:pt>
                <c:pt idx="1">
                  <c:v>1.3461538461538467</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0</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5.3333333333333348</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2.7692307692307674</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2.6923076923076907</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(Hide)'!$J$63:$J$77</c:f>
              <c:numCache>
                <c:formatCode>General</c:formatCode>
                <c:ptCount val="15"/>
                <c:pt idx="0">
                  <c:v>0</c:v>
                </c:pt>
                <c:pt idx="1">
                  <c:v>#N/A</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(Hide)'!$K$63:$K$77</c:f>
              <c:numCache>
                <c:formatCode>General</c:formatCode>
                <c:ptCount val="15"/>
                <c:pt idx="0">
                  <c:v>320</c:v>
                </c:pt>
                <c:pt idx="1">
                  <c:v>#N/A</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134.42307692307691</c:v>
                </c:pt>
                <c:pt idx="1">
                  <c:v>110.19230769230772</c:v>
                </c:pt>
                <c:pt idx="2">
                  <c:v>29.423076923076923</c:v>
                </c:pt>
                <c:pt idx="3">
                  <c:v>53.653846153846139</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103</xdr:col>
          <xdr:colOff>19050</xdr:colOff>
          <xdr:row>3</xdr:row>
          <xdr:rowOff>28575</xdr:rowOff>
        </xdr:from>
        <xdr:to>
          <xdr:col>104</xdr:col>
          <xdr:colOff>428625</xdr:colOff>
          <xdr:row>5</xdr:row>
          <xdr:rowOff>152400</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00000000-0008-0000-0F00-000006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capacity details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13</xdr:col>
      <xdr:colOff>15875</xdr:colOff>
      <xdr:row>24</xdr:row>
      <xdr:rowOff>123824</xdr:rowOff>
    </xdr:to>
    <xdr:graphicFrame macro="">
      <xdr:nvGraphicFramePr>
        <xdr:cNvPr id="2" name="TimeChart" hidden="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13</xdr:col>
      <xdr:colOff>15875</xdr:colOff>
      <xdr:row>24</xdr:row>
      <xdr:rowOff>120650</xdr:rowOff>
    </xdr:to>
    <xdr:graphicFrame macro="">
      <xdr:nvGraphicFramePr>
        <xdr:cNvPr id="4" name="OverviewChart">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13</xdr:col>
      <xdr:colOff>381001</xdr:colOff>
      <xdr:row>64</xdr:row>
      <xdr:rowOff>174624</xdr:rowOff>
    </xdr:to>
    <xdr:graphicFrame macro="">
      <xdr:nvGraphicFramePr>
        <xdr:cNvPr id="3" name="WLsize">
          <a:extLst>
            <a:ext uri="{FF2B5EF4-FFF2-40B4-BE49-F238E27FC236}">
              <a16:creationId xmlns:a16="http://schemas.microsoft.com/office/drawing/2014/main" id="{00000000-0008-0000-1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11</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00000000-0008-0000-1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13</xdr:col>
      <xdr:colOff>53975</xdr:colOff>
      <xdr:row>24</xdr:row>
      <xdr:rowOff>120650</xdr:rowOff>
    </xdr:to>
    <xdr:graphicFrame macro="">
      <xdr:nvGraphicFramePr>
        <xdr:cNvPr id="7" name="OverviewChartTotal" hidden="1">
          <a:extLst>
            <a:ext uri="{FF2B5EF4-FFF2-40B4-BE49-F238E27FC236}">
              <a16:creationId xmlns:a16="http://schemas.microsoft.com/office/drawing/2014/main" id="{00000000-0008-0000-1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27</xdr:row>
      <xdr:rowOff>142875</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workbookViewId="0">
      <selection activeCell="B2" sqref="B2"/>
    </sheetView>
  </sheetViews>
  <sheetFormatPr defaultRowHeight="15" x14ac:dyDescent="0.25"/>
  <cols>
    <col min="1" max="1" width="9.28515625" bestFit="1" customWidth="1"/>
    <col min="2" max="2" width="15" customWidth="1"/>
  </cols>
  <sheetData>
    <row r="1" spans="1:30" x14ac:dyDescent="0.25">
      <c r="A1" t="s">
        <v>11</v>
      </c>
      <c r="B1" t="s">
        <v>12</v>
      </c>
      <c r="D1" t="s">
        <v>67</v>
      </c>
      <c r="F1" t="s">
        <v>68</v>
      </c>
      <c r="H1" t="s">
        <v>70</v>
      </c>
      <c r="K1" t="s">
        <v>75</v>
      </c>
      <c r="N1" t="s">
        <v>83</v>
      </c>
      <c r="P1" t="s">
        <v>103</v>
      </c>
      <c r="R1" t="s">
        <v>109</v>
      </c>
      <c r="T1" t="s">
        <v>114</v>
      </c>
      <c r="V1" t="s">
        <v>155</v>
      </c>
      <c r="X1" t="s">
        <v>160</v>
      </c>
      <c r="Z1" t="s">
        <v>179</v>
      </c>
      <c r="AB1" t="s">
        <v>186</v>
      </c>
      <c r="AD1" t="s">
        <v>193</v>
      </c>
    </row>
    <row r="2" spans="1:30" x14ac:dyDescent="0.25">
      <c r="B2" t="str">
        <f>Setup!A20</f>
        <v>Caseload 1</v>
      </c>
      <c r="D2">
        <v>1</v>
      </c>
      <c r="F2" t="s">
        <v>55</v>
      </c>
      <c r="H2" t="s">
        <v>71</v>
      </c>
      <c r="I2">
        <v>0.65</v>
      </c>
      <c r="K2" t="s">
        <v>111</v>
      </c>
      <c r="L2">
        <v>7</v>
      </c>
      <c r="N2" t="s">
        <v>84</v>
      </c>
      <c r="P2" t="s">
        <v>104</v>
      </c>
      <c r="R2" t="str" cm="1">
        <f t="array" ref="R2">IF(Setup!B11="Weekly",INDEX('SPC Backing (Hide)'!$B$4:$B$263,IF(Demand!$A$8&lt;51, 1, Demand!$A$8-51),1),INDEX('SPC Backing (Hide)'!E4:E263,Demand!A8-11,1))</f>
        <v/>
      </c>
      <c r="T2" t="str">
        <f>"All "&amp;Setup!$B$15</f>
        <v>All Clusters</v>
      </c>
      <c r="V2" t="s">
        <v>156</v>
      </c>
      <c r="X2" s="76" t="s">
        <v>11</v>
      </c>
      <c r="Z2" t="s">
        <v>180</v>
      </c>
      <c r="AB2" t="s">
        <v>89</v>
      </c>
      <c r="AD2" t="s">
        <v>194</v>
      </c>
    </row>
    <row r="3" spans="1:30" x14ac:dyDescent="0.25">
      <c r="B3" t="str">
        <f>Setup!A21</f>
        <v>Caseload 2</v>
      </c>
      <c r="D3">
        <v>2</v>
      </c>
      <c r="F3" t="s">
        <v>47</v>
      </c>
      <c r="H3" t="s">
        <v>72</v>
      </c>
      <c r="I3">
        <v>0.7</v>
      </c>
      <c r="K3" t="s">
        <v>110</v>
      </c>
      <c r="L3">
        <v>5</v>
      </c>
      <c r="N3" t="s">
        <v>85</v>
      </c>
      <c r="P3" t="s">
        <v>105</v>
      </c>
      <c r="R3" t="str" cm="1">
        <f t="array" ref="R3:R262">IF(Setup!B11="Weekly",INDEX('SPC Backing (Hide)'!$B$4:$B$263,Demand!A8,1),INDEX('SPC Backing (Hide)'!E4:E263,Demand!A8,1))</f>
        <v/>
      </c>
      <c r="T3" t="str">
        <f>Setup!A20</f>
        <v>Caseload 1</v>
      </c>
      <c r="V3" t="s">
        <v>157</v>
      </c>
      <c r="X3" s="76" t="s">
        <v>175</v>
      </c>
      <c r="Z3" t="s">
        <v>98</v>
      </c>
      <c r="AB3" t="s">
        <v>131</v>
      </c>
      <c r="AD3" t="s">
        <v>195</v>
      </c>
    </row>
    <row r="4" spans="1:30" x14ac:dyDescent="0.25">
      <c r="B4" t="str">
        <f>Setup!A22</f>
        <v>Caseload 3</v>
      </c>
      <c r="D4">
        <v>3</v>
      </c>
      <c r="F4" t="s">
        <v>60</v>
      </c>
      <c r="H4" t="s">
        <v>73</v>
      </c>
      <c r="I4">
        <v>0.75</v>
      </c>
      <c r="K4" t="s">
        <v>76</v>
      </c>
      <c r="L4">
        <v>2</v>
      </c>
      <c r="R4" t="str">
        <v/>
      </c>
      <c r="T4" t="str">
        <f>Setup!A21</f>
        <v>Caseload 2</v>
      </c>
      <c r="X4" s="76" t="s">
        <v>161</v>
      </c>
    </row>
    <row r="5" spans="1:30" x14ac:dyDescent="0.25">
      <c r="B5" t="str">
        <f>Setup!A23</f>
        <v>Caseload 4</v>
      </c>
      <c r="D5">
        <v>4</v>
      </c>
      <c r="H5" t="s">
        <v>74</v>
      </c>
      <c r="I5">
        <v>0.8</v>
      </c>
      <c r="K5" t="s">
        <v>77</v>
      </c>
      <c r="L5">
        <v>1</v>
      </c>
      <c r="R5" t="str">
        <v/>
      </c>
      <c r="T5" t="str">
        <f>Setup!A22</f>
        <v>Caseload 3</v>
      </c>
      <c r="X5" s="76" t="s">
        <v>162</v>
      </c>
    </row>
    <row r="6" spans="1:30" x14ac:dyDescent="0.25">
      <c r="B6" t="str">
        <f>Setup!A24</f>
        <v>Caseload 5</v>
      </c>
      <c r="D6">
        <v>5</v>
      </c>
      <c r="K6" t="s">
        <v>78</v>
      </c>
      <c r="L6">
        <v>0.5</v>
      </c>
      <c r="R6" t="str">
        <v/>
      </c>
      <c r="T6" t="str">
        <f>Setup!A23</f>
        <v>Caseload 4</v>
      </c>
      <c r="X6" s="76" t="s">
        <v>163</v>
      </c>
    </row>
    <row r="7" spans="1:30" x14ac:dyDescent="0.25">
      <c r="B7" t="str">
        <f>Setup!A25</f>
        <v>Caseload 6</v>
      </c>
      <c r="D7">
        <v>6</v>
      </c>
      <c r="K7" t="s">
        <v>79</v>
      </c>
      <c r="L7">
        <v>0.25</v>
      </c>
      <c r="R7" t="str">
        <v/>
      </c>
      <c r="T7" t="str">
        <f>Setup!A24</f>
        <v>Caseload 5</v>
      </c>
      <c r="X7" s="76" t="s">
        <v>164</v>
      </c>
    </row>
    <row r="8" spans="1:30" x14ac:dyDescent="0.25">
      <c r="B8" t="str">
        <f>Setup!A26</f>
        <v>Caseload 7</v>
      </c>
      <c r="D8">
        <v>7</v>
      </c>
      <c r="K8" t="s">
        <v>80</v>
      </c>
      <c r="L8">
        <v>3.7999999999999999E-2</v>
      </c>
      <c r="R8" t="str">
        <v/>
      </c>
      <c r="T8" t="str">
        <f>Setup!A25</f>
        <v>Caseload 6</v>
      </c>
      <c r="X8" s="76" t="s">
        <v>165</v>
      </c>
    </row>
    <row r="9" spans="1:30" x14ac:dyDescent="0.25">
      <c r="B9" t="str">
        <f>Setup!A27</f>
        <v>Caseload 8</v>
      </c>
      <c r="D9">
        <v>8</v>
      </c>
      <c r="K9" t="s">
        <v>81</v>
      </c>
      <c r="L9">
        <v>1.9E-2</v>
      </c>
      <c r="R9" t="str">
        <v/>
      </c>
      <c r="T9" t="str">
        <f>Setup!A26</f>
        <v>Caseload 7</v>
      </c>
    </row>
    <row r="10" spans="1:30" x14ac:dyDescent="0.25">
      <c r="B10" t="str">
        <f>Setup!A28</f>
        <v>Caseload 9</v>
      </c>
      <c r="D10">
        <v>9</v>
      </c>
      <c r="R10" t="str">
        <v/>
      </c>
      <c r="T10" t="str">
        <f>Setup!A27</f>
        <v>Caseload 8</v>
      </c>
    </row>
    <row r="11" spans="1:30" x14ac:dyDescent="0.25">
      <c r="B11" t="str">
        <f>Setup!A29</f>
        <v>Caseload 10</v>
      </c>
      <c r="D11">
        <v>10</v>
      </c>
      <c r="R11" t="str">
        <v/>
      </c>
      <c r="T11" t="str">
        <f>Setup!A28</f>
        <v>Caseload 9</v>
      </c>
    </row>
    <row r="12" spans="1:30" x14ac:dyDescent="0.25">
      <c r="B12" t="str">
        <f>Setup!A30</f>
        <v>Caseload 11</v>
      </c>
      <c r="D12">
        <v>11</v>
      </c>
      <c r="R12" t="str">
        <v/>
      </c>
      <c r="T12" t="str">
        <f>Setup!A29</f>
        <v>Caseload 10</v>
      </c>
    </row>
    <row r="13" spans="1:30" x14ac:dyDescent="0.25">
      <c r="B13" t="str">
        <f>Setup!A31</f>
        <v>Caseload 12</v>
      </c>
      <c r="D13">
        <v>12</v>
      </c>
      <c r="R13" t="str">
        <v/>
      </c>
      <c r="T13" t="str">
        <f>Setup!A30</f>
        <v>Caseload 11</v>
      </c>
    </row>
    <row r="14" spans="1:30" x14ac:dyDescent="0.25">
      <c r="B14" t="str">
        <f>Setup!A32</f>
        <v>Caseload 13</v>
      </c>
      <c r="D14">
        <v>13</v>
      </c>
      <c r="R14" t="str">
        <v/>
      </c>
      <c r="T14" t="str">
        <f>Setup!A31</f>
        <v>Caseload 12</v>
      </c>
    </row>
    <row r="15" spans="1:30" x14ac:dyDescent="0.25">
      <c r="B15" t="str">
        <f>Setup!A33</f>
        <v>Caseload 14</v>
      </c>
      <c r="D15">
        <v>14</v>
      </c>
      <c r="R15" t="str">
        <v/>
      </c>
      <c r="T15" t="str">
        <f>Setup!A32</f>
        <v>Caseload 13</v>
      </c>
    </row>
    <row r="16" spans="1:30" x14ac:dyDescent="0.25">
      <c r="B16" t="str">
        <f>Setup!A34</f>
        <v>Caseload 15</v>
      </c>
      <c r="D16">
        <v>15</v>
      </c>
      <c r="R16" t="str">
        <v/>
      </c>
      <c r="T16" t="str">
        <f>Setup!A33</f>
        <v>Caseload 14</v>
      </c>
    </row>
    <row r="17" spans="18:20" x14ac:dyDescent="0.25">
      <c r="R17" t="str">
        <v/>
      </c>
      <c r="T17" t="str">
        <f>Setup!A34</f>
        <v>Caseload 15</v>
      </c>
    </row>
    <row r="18" spans="18:20" x14ac:dyDescent="0.25">
      <c r="R18" t="str">
        <v/>
      </c>
    </row>
    <row r="19" spans="18:20" x14ac:dyDescent="0.25">
      <c r="R19" t="str">
        <v/>
      </c>
    </row>
    <row r="20" spans="18:20" x14ac:dyDescent="0.25">
      <c r="R20" t="str">
        <v/>
      </c>
    </row>
    <row r="21" spans="18:20" x14ac:dyDescent="0.25">
      <c r="R21" t="str">
        <v/>
      </c>
    </row>
    <row r="22" spans="18:20" x14ac:dyDescent="0.25">
      <c r="R22" t="str">
        <v/>
      </c>
    </row>
    <row r="23" spans="18:20" x14ac:dyDescent="0.25">
      <c r="R23" t="str">
        <v/>
      </c>
    </row>
    <row r="24" spans="18:20" x14ac:dyDescent="0.25">
      <c r="R24" t="str">
        <v/>
      </c>
    </row>
    <row r="25" spans="18:20" x14ac:dyDescent="0.25">
      <c r="R25" t="str">
        <v/>
      </c>
    </row>
    <row r="26" spans="18:20" x14ac:dyDescent="0.25">
      <c r="R26" t="str">
        <v/>
      </c>
    </row>
    <row r="27" spans="18:20" x14ac:dyDescent="0.25">
      <c r="R27" t="str">
        <v/>
      </c>
    </row>
    <row r="28" spans="18:20" x14ac:dyDescent="0.25">
      <c r="R28" t="str">
        <v/>
      </c>
    </row>
    <row r="29" spans="18:20" x14ac:dyDescent="0.25">
      <c r="R29" t="str">
        <v/>
      </c>
    </row>
    <row r="30" spans="18:20" x14ac:dyDescent="0.25">
      <c r="R30" t="str">
        <v/>
      </c>
    </row>
    <row r="31" spans="18:20" x14ac:dyDescent="0.25">
      <c r="R31" t="str">
        <v/>
      </c>
    </row>
    <row r="32" spans="18:20" x14ac:dyDescent="0.25">
      <c r="R32" t="str">
        <v/>
      </c>
    </row>
    <row r="33" spans="18:18" x14ac:dyDescent="0.25">
      <c r="R33" t="str">
        <v/>
      </c>
    </row>
    <row r="34" spans="18:18" x14ac:dyDescent="0.25">
      <c r="R34" t="str">
        <v/>
      </c>
    </row>
    <row r="35" spans="18:18" x14ac:dyDescent="0.25">
      <c r="R35" t="str">
        <v/>
      </c>
    </row>
    <row r="36" spans="18:18" x14ac:dyDescent="0.25">
      <c r="R36" t="str">
        <v/>
      </c>
    </row>
    <row r="37" spans="18:18" x14ac:dyDescent="0.25">
      <c r="R37" t="str">
        <v/>
      </c>
    </row>
    <row r="38" spans="18:18" x14ac:dyDescent="0.25">
      <c r="R38" t="str">
        <v/>
      </c>
    </row>
    <row r="39" spans="18:18" x14ac:dyDescent="0.25">
      <c r="R39" t="str">
        <v/>
      </c>
    </row>
    <row r="40" spans="18:18" x14ac:dyDescent="0.25">
      <c r="R40" t="str">
        <v/>
      </c>
    </row>
    <row r="41" spans="18:18" x14ac:dyDescent="0.25">
      <c r="R41" t="str">
        <v/>
      </c>
    </row>
    <row r="42" spans="18:18" x14ac:dyDescent="0.25">
      <c r="R42" t="str">
        <v/>
      </c>
    </row>
    <row r="43" spans="18:18" x14ac:dyDescent="0.25">
      <c r="R43" t="str">
        <v/>
      </c>
    </row>
    <row r="44" spans="18:18" x14ac:dyDescent="0.25">
      <c r="R44" t="str">
        <v/>
      </c>
    </row>
    <row r="45" spans="18:18" x14ac:dyDescent="0.25">
      <c r="R45" t="str">
        <v/>
      </c>
    </row>
    <row r="46" spans="18:18" x14ac:dyDescent="0.25">
      <c r="R46" t="str">
        <v/>
      </c>
    </row>
    <row r="47" spans="18:18" x14ac:dyDescent="0.25">
      <c r="R47" t="str">
        <v/>
      </c>
    </row>
    <row r="48" spans="18:18" x14ac:dyDescent="0.25">
      <c r="R48" t="str">
        <v/>
      </c>
    </row>
    <row r="49" spans="18:18" x14ac:dyDescent="0.25">
      <c r="R49" t="str">
        <v/>
      </c>
    </row>
    <row r="50" spans="18:18" x14ac:dyDescent="0.25">
      <c r="R50" t="str">
        <v/>
      </c>
    </row>
    <row r="51" spans="18:18" x14ac:dyDescent="0.25">
      <c r="R51" t="str">
        <v/>
      </c>
    </row>
    <row r="52" spans="18:18" x14ac:dyDescent="0.25">
      <c r="R52" t="str">
        <v/>
      </c>
    </row>
    <row r="53" spans="18:18" x14ac:dyDescent="0.25">
      <c r="R53" t="str">
        <v/>
      </c>
    </row>
    <row r="54" spans="18:18" x14ac:dyDescent="0.25">
      <c r="R54" t="str">
        <v/>
      </c>
    </row>
    <row r="55" spans="18:18" x14ac:dyDescent="0.25">
      <c r="R55" t="str">
        <v/>
      </c>
    </row>
    <row r="56" spans="18:18" x14ac:dyDescent="0.25">
      <c r="R56" t="str">
        <v/>
      </c>
    </row>
    <row r="57" spans="18:18" x14ac:dyDescent="0.25">
      <c r="R57" t="str">
        <v/>
      </c>
    </row>
    <row r="58" spans="18:18" x14ac:dyDescent="0.25">
      <c r="R58" t="str">
        <v/>
      </c>
    </row>
    <row r="59" spans="18:18" x14ac:dyDescent="0.25">
      <c r="R59" t="str">
        <v/>
      </c>
    </row>
    <row r="60" spans="18:18" x14ac:dyDescent="0.25">
      <c r="R60" t="str">
        <v/>
      </c>
    </row>
    <row r="61" spans="18:18" x14ac:dyDescent="0.25">
      <c r="R61" t="str">
        <v/>
      </c>
    </row>
    <row r="62" spans="18:18" x14ac:dyDescent="0.25">
      <c r="R62" t="str">
        <v/>
      </c>
    </row>
    <row r="63" spans="18:18" x14ac:dyDescent="0.25">
      <c r="R63" t="str">
        <v/>
      </c>
    </row>
    <row r="64" spans="18:18" x14ac:dyDescent="0.25">
      <c r="R64" t="str">
        <v/>
      </c>
    </row>
    <row r="65" spans="18:18" x14ac:dyDescent="0.25">
      <c r="R65" t="str">
        <v/>
      </c>
    </row>
    <row r="66" spans="18:18" x14ac:dyDescent="0.25">
      <c r="R66" t="str">
        <v/>
      </c>
    </row>
    <row r="67" spans="18:18" x14ac:dyDescent="0.25">
      <c r="R67" t="str">
        <v/>
      </c>
    </row>
    <row r="68" spans="18:18" x14ac:dyDescent="0.25">
      <c r="R68" t="str">
        <v/>
      </c>
    </row>
    <row r="69" spans="18:18" x14ac:dyDescent="0.25">
      <c r="R69" t="str">
        <v/>
      </c>
    </row>
    <row r="70" spans="18:18" x14ac:dyDescent="0.25">
      <c r="R70" t="str">
        <v/>
      </c>
    </row>
    <row r="71" spans="18:18" x14ac:dyDescent="0.25">
      <c r="R71" t="str">
        <v/>
      </c>
    </row>
    <row r="72" spans="18:18" x14ac:dyDescent="0.25">
      <c r="R72" t="str">
        <v/>
      </c>
    </row>
    <row r="73" spans="18:18" x14ac:dyDescent="0.25">
      <c r="R73" t="str">
        <v/>
      </c>
    </row>
    <row r="74" spans="18:18" x14ac:dyDescent="0.25">
      <c r="R74" t="str">
        <v/>
      </c>
    </row>
    <row r="75" spans="18:18" x14ac:dyDescent="0.25">
      <c r="R75" t="str">
        <v/>
      </c>
    </row>
    <row r="76" spans="18:18" x14ac:dyDescent="0.25">
      <c r="R76" t="str">
        <v/>
      </c>
    </row>
    <row r="77" spans="18:18" x14ac:dyDescent="0.25">
      <c r="R77" t="str">
        <v/>
      </c>
    </row>
    <row r="78" spans="18:18" x14ac:dyDescent="0.25">
      <c r="R78" t="str">
        <v/>
      </c>
    </row>
    <row r="79" spans="18:18" x14ac:dyDescent="0.25">
      <c r="R79" t="str">
        <v/>
      </c>
    </row>
    <row r="80" spans="18:18"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71" t="s">
        <v>207</v>
      </c>
      <c r="B1" s="171" t="s">
        <v>208</v>
      </c>
      <c r="C1" s="171" t="s">
        <v>209</v>
      </c>
    </row>
    <row r="2" spans="1:3" ht="60" x14ac:dyDescent="0.25">
      <c r="A2" s="169" t="s">
        <v>206</v>
      </c>
      <c r="B2" s="169" t="s">
        <v>210</v>
      </c>
      <c r="C2" s="170" t="s">
        <v>211</v>
      </c>
    </row>
    <row r="3" spans="1:3" ht="45" x14ac:dyDescent="0.25">
      <c r="A3" s="169" t="s">
        <v>212</v>
      </c>
      <c r="B3" s="169" t="s">
        <v>213</v>
      </c>
      <c r="C3" s="170" t="s">
        <v>214</v>
      </c>
    </row>
    <row r="4" spans="1:3" x14ac:dyDescent="0.25">
      <c r="A4" s="169" t="s">
        <v>215</v>
      </c>
      <c r="B4" s="169" t="s">
        <v>213</v>
      </c>
      <c r="C4" s="169" t="s">
        <v>216</v>
      </c>
    </row>
    <row r="5" spans="1:3" ht="30" x14ac:dyDescent="0.25">
      <c r="A5" s="169" t="s">
        <v>217</v>
      </c>
      <c r="B5" s="169" t="s">
        <v>210</v>
      </c>
      <c r="C5" s="170" t="s">
        <v>220</v>
      </c>
    </row>
    <row r="6" spans="1:3" ht="30" x14ac:dyDescent="0.25">
      <c r="A6" s="169" t="s">
        <v>223</v>
      </c>
      <c r="B6" s="169" t="s">
        <v>210</v>
      </c>
      <c r="C6" s="170" t="s">
        <v>224</v>
      </c>
    </row>
    <row r="7" spans="1:3" ht="45" x14ac:dyDescent="0.25">
      <c r="A7" s="169" t="s">
        <v>236</v>
      </c>
      <c r="B7" s="169" t="s">
        <v>210</v>
      </c>
      <c r="C7" s="170" t="s">
        <v>241</v>
      </c>
    </row>
    <row r="8" spans="1:3" ht="45" x14ac:dyDescent="0.25">
      <c r="A8" s="169" t="s">
        <v>244</v>
      </c>
      <c r="B8" s="169" t="s">
        <v>210</v>
      </c>
      <c r="C8" s="170" t="s">
        <v>245</v>
      </c>
    </row>
    <row r="9" spans="1:3" ht="30" x14ac:dyDescent="0.25">
      <c r="A9" s="169" t="s">
        <v>274</v>
      </c>
      <c r="B9" s="169" t="s">
        <v>210</v>
      </c>
      <c r="C9" s="170" t="s">
        <v>275</v>
      </c>
    </row>
    <row r="10" spans="1:3" ht="30" x14ac:dyDescent="0.25">
      <c r="A10" s="169" t="s">
        <v>283</v>
      </c>
      <c r="B10" s="169" t="s">
        <v>210</v>
      </c>
      <c r="C10" s="170" t="s">
        <v>284</v>
      </c>
    </row>
    <row r="11" spans="1:3" ht="30" x14ac:dyDescent="0.25">
      <c r="A11" s="169" t="s">
        <v>285</v>
      </c>
      <c r="B11" s="169" t="s">
        <v>286</v>
      </c>
      <c r="C11" s="170" t="s">
        <v>287</v>
      </c>
    </row>
    <row r="12" spans="1:3" ht="75" x14ac:dyDescent="0.25">
      <c r="A12" s="169" t="s">
        <v>289</v>
      </c>
      <c r="B12" s="169" t="s">
        <v>286</v>
      </c>
      <c r="C12" s="170" t="s">
        <v>290</v>
      </c>
    </row>
    <row r="13" spans="1:3" x14ac:dyDescent="0.25">
      <c r="A13" s="169"/>
      <c r="B13" s="169"/>
      <c r="C13" s="169"/>
    </row>
    <row r="14" spans="1:3" x14ac:dyDescent="0.25">
      <c r="A14" s="169"/>
      <c r="B14" s="169"/>
      <c r="C14" s="169"/>
    </row>
    <row r="15" spans="1:3" x14ac:dyDescent="0.25">
      <c r="A15" s="169"/>
      <c r="B15" s="169"/>
      <c r="C15" s="169"/>
    </row>
    <row r="16" spans="1:3" x14ac:dyDescent="0.25">
      <c r="A16" s="169"/>
      <c r="B16" s="169"/>
      <c r="C16" s="169"/>
    </row>
    <row r="17" spans="1:3" x14ac:dyDescent="0.25">
      <c r="A17" s="169"/>
      <c r="B17" s="169"/>
      <c r="C17" s="169"/>
    </row>
    <row r="18" spans="1:3" x14ac:dyDescent="0.25">
      <c r="A18" s="169"/>
      <c r="B18" s="169"/>
      <c r="C18" s="169"/>
    </row>
    <row r="19" spans="1:3" x14ac:dyDescent="0.25">
      <c r="A19" s="169"/>
      <c r="B19" s="169"/>
      <c r="C19" s="169"/>
    </row>
    <row r="20" spans="1:3" x14ac:dyDescent="0.25">
      <c r="A20" s="169"/>
      <c r="B20" s="169"/>
      <c r="C20" s="169"/>
    </row>
    <row r="21" spans="1:3" x14ac:dyDescent="0.25">
      <c r="A21" s="169"/>
      <c r="B21" s="169"/>
      <c r="C21" s="169"/>
    </row>
    <row r="22" spans="1:3" x14ac:dyDescent="0.25">
      <c r="A22" s="169"/>
      <c r="B22" s="169"/>
      <c r="C22" s="169"/>
    </row>
    <row r="23" spans="1:3" x14ac:dyDescent="0.25">
      <c r="A23" s="169"/>
      <c r="B23" s="169"/>
      <c r="C23" s="169"/>
    </row>
    <row r="24" spans="1:3" x14ac:dyDescent="0.25">
      <c r="A24" s="169"/>
      <c r="B24" s="169"/>
      <c r="C24" s="169"/>
    </row>
    <row r="25" spans="1:3" x14ac:dyDescent="0.25">
      <c r="A25" s="169"/>
      <c r="B25" s="169"/>
      <c r="C25" s="169"/>
    </row>
    <row r="26" spans="1:3" x14ac:dyDescent="0.25">
      <c r="A26" s="169"/>
      <c r="B26" s="169"/>
      <c r="C26" s="169"/>
    </row>
    <row r="27" spans="1:3" x14ac:dyDescent="0.25">
      <c r="A27" s="169"/>
      <c r="B27" s="169"/>
      <c r="C27" s="169"/>
    </row>
    <row r="28" spans="1:3" x14ac:dyDescent="0.25">
      <c r="A28" s="169"/>
      <c r="B28" s="169"/>
      <c r="C28" s="169"/>
    </row>
    <row r="29" spans="1:3" x14ac:dyDescent="0.25">
      <c r="A29" s="169"/>
      <c r="B29" s="169"/>
      <c r="C29" s="169"/>
    </row>
    <row r="30" spans="1:3" x14ac:dyDescent="0.25">
      <c r="A30" s="169"/>
      <c r="B30" s="169"/>
      <c r="C30" s="169"/>
    </row>
    <row r="31" spans="1:3" x14ac:dyDescent="0.25">
      <c r="A31" s="169"/>
      <c r="B31" s="169"/>
      <c r="C31" s="169"/>
    </row>
    <row r="32" spans="1:3" x14ac:dyDescent="0.25">
      <c r="A32" s="169"/>
      <c r="B32" s="169"/>
      <c r="C32" s="169"/>
    </row>
    <row r="33" spans="1:3" x14ac:dyDescent="0.25">
      <c r="A33" s="169"/>
      <c r="B33" s="169"/>
      <c r="C33" s="169"/>
    </row>
    <row r="34" spans="1:3" x14ac:dyDescent="0.25">
      <c r="A34" s="169"/>
      <c r="B34" s="169"/>
      <c r="C34" s="169"/>
    </row>
  </sheetData>
  <sheetProtection algorithmName="SHA-512" hashValue="XiUR6Zprg6Of8zce9MTIGsWQWg8ttmKIRKaeYF9+5qUQcgv1rcu2jT4Oj6JkB+2aGV/j7mKHaBdgoef7oz2m5g==" saltValue="R13G2Gsd1IdF6i1RoyRhZQ==" spinCount="100000" sheet="1" objects="1" scenario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algorithmName="SHA-512" hashValue="KBkzQ8V9AqO0s1T1Y90/RnyLMYEdNEuMz9piUu+C7VioCuQXVNC2u62Q3KowDXUW7V5cUEf2Xbtdrys+r1TMNw==" saltValue="q8oAStrh/zMqXrttdjZPoA==" spinCount="100000"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195" t="str">
        <f>"Demand and capacity analysis notes for "&amp;Setup!B5</f>
        <v xml:space="preserve">Demand and capacity analysis notes for </v>
      </c>
      <c r="C2" s="195"/>
      <c r="D2" s="195"/>
      <c r="E2" s="195"/>
      <c r="F2" s="195"/>
      <c r="G2" s="195"/>
      <c r="H2" s="195"/>
      <c r="I2" s="195"/>
      <c r="J2" s="195"/>
      <c r="K2" s="195"/>
      <c r="L2" s="195"/>
      <c r="M2" s="195"/>
      <c r="N2" s="195"/>
      <c r="O2" s="195"/>
      <c r="P2" s="195"/>
      <c r="Q2" s="195"/>
      <c r="R2" s="195"/>
      <c r="S2" s="195"/>
      <c r="T2" s="195"/>
      <c r="U2" s="195"/>
    </row>
    <row r="3" spans="2:21" ht="15.75" thickBot="1" x14ac:dyDescent="0.3">
      <c r="B3" s="172" t="s">
        <v>218</v>
      </c>
    </row>
    <row r="4" spans="2:21" ht="15.75" thickBot="1" x14ac:dyDescent="0.3">
      <c r="B4" s="192"/>
      <c r="C4" s="193"/>
      <c r="D4" s="193"/>
      <c r="E4" s="193"/>
      <c r="F4" s="193"/>
      <c r="G4" s="193"/>
      <c r="H4" s="193"/>
      <c r="I4" s="193"/>
      <c r="J4" s="193"/>
      <c r="K4" s="193"/>
      <c r="L4" s="193"/>
      <c r="M4" s="193"/>
      <c r="N4" s="193"/>
      <c r="O4" s="193"/>
      <c r="P4" s="193"/>
      <c r="Q4" s="193"/>
      <c r="R4" s="193"/>
      <c r="S4" s="193"/>
      <c r="T4" s="193"/>
      <c r="U4" s="194"/>
    </row>
    <row r="5" spans="2:21" x14ac:dyDescent="0.25">
      <c r="B5" s="196"/>
      <c r="C5" s="196"/>
      <c r="D5" s="196"/>
      <c r="E5" s="196"/>
      <c r="F5" s="196"/>
      <c r="G5" s="196"/>
      <c r="H5" s="196"/>
      <c r="I5" s="196"/>
      <c r="J5" s="196"/>
      <c r="K5" s="196"/>
      <c r="L5" s="196"/>
      <c r="M5" s="196"/>
      <c r="N5" s="196"/>
      <c r="O5" s="196"/>
      <c r="P5" s="196"/>
      <c r="Q5" s="196"/>
      <c r="R5" s="196"/>
      <c r="S5" s="196"/>
      <c r="T5" s="196"/>
      <c r="U5" s="196"/>
    </row>
    <row r="6" spans="2:21" x14ac:dyDescent="0.25">
      <c r="B6" s="191"/>
      <c r="C6" s="191"/>
      <c r="D6" s="191"/>
      <c r="E6" s="191"/>
      <c r="F6" s="191"/>
      <c r="G6" s="191"/>
      <c r="H6" s="191"/>
      <c r="I6" s="191"/>
      <c r="J6" s="191"/>
      <c r="K6" s="191"/>
      <c r="L6" s="191"/>
      <c r="M6" s="191"/>
      <c r="N6" s="191"/>
      <c r="O6" s="191"/>
      <c r="P6" s="191"/>
      <c r="Q6" s="191"/>
      <c r="R6" s="191"/>
      <c r="S6" s="191"/>
      <c r="T6" s="191"/>
      <c r="U6" s="191"/>
    </row>
    <row r="7" spans="2:21" x14ac:dyDescent="0.25">
      <c r="B7" s="191"/>
      <c r="C7" s="191"/>
      <c r="D7" s="191"/>
      <c r="E7" s="191"/>
      <c r="F7" s="191"/>
      <c r="G7" s="191"/>
      <c r="H7" s="191"/>
      <c r="I7" s="191"/>
      <c r="J7" s="191"/>
      <c r="K7" s="191"/>
      <c r="L7" s="191"/>
      <c r="M7" s="191"/>
      <c r="N7" s="191"/>
      <c r="O7" s="191"/>
      <c r="P7" s="191"/>
      <c r="Q7" s="191"/>
      <c r="R7" s="191"/>
      <c r="S7" s="191"/>
      <c r="T7" s="191"/>
      <c r="U7" s="191"/>
    </row>
    <row r="8" spans="2:21" x14ac:dyDescent="0.25">
      <c r="B8" s="191"/>
      <c r="C8" s="191"/>
      <c r="D8" s="191"/>
      <c r="E8" s="191"/>
      <c r="F8" s="191"/>
      <c r="G8" s="191"/>
      <c r="H8" s="191"/>
      <c r="I8" s="191"/>
      <c r="J8" s="191"/>
      <c r="K8" s="191"/>
      <c r="L8" s="191"/>
      <c r="M8" s="191"/>
      <c r="N8" s="191"/>
      <c r="O8" s="191"/>
      <c r="P8" s="191"/>
      <c r="Q8" s="191"/>
      <c r="R8" s="191"/>
      <c r="S8" s="191"/>
      <c r="T8" s="191"/>
      <c r="U8" s="191"/>
    </row>
    <row r="9" spans="2:21" x14ac:dyDescent="0.25">
      <c r="B9" s="191"/>
      <c r="C9" s="191"/>
      <c r="D9" s="191"/>
      <c r="E9" s="191"/>
      <c r="F9" s="191"/>
      <c r="G9" s="191"/>
      <c r="H9" s="191"/>
      <c r="I9" s="191"/>
      <c r="J9" s="191"/>
      <c r="K9" s="191"/>
      <c r="L9" s="191"/>
      <c r="M9" s="191"/>
      <c r="N9" s="191"/>
      <c r="O9" s="191"/>
      <c r="P9" s="191"/>
      <c r="Q9" s="191"/>
      <c r="R9" s="191"/>
      <c r="S9" s="191"/>
      <c r="T9" s="191"/>
      <c r="U9" s="191"/>
    </row>
    <row r="10" spans="2:21" x14ac:dyDescent="0.25">
      <c r="B10" s="191"/>
      <c r="C10" s="191"/>
      <c r="D10" s="191"/>
      <c r="E10" s="191"/>
      <c r="F10" s="191"/>
      <c r="G10" s="191"/>
      <c r="H10" s="191"/>
      <c r="I10" s="191"/>
      <c r="J10" s="191"/>
      <c r="K10" s="191"/>
      <c r="L10" s="191"/>
      <c r="M10" s="191"/>
      <c r="N10" s="191"/>
      <c r="O10" s="191"/>
      <c r="P10" s="191"/>
      <c r="Q10" s="191"/>
      <c r="R10" s="191"/>
      <c r="S10" s="191"/>
      <c r="T10" s="191"/>
      <c r="U10" s="191"/>
    </row>
    <row r="11" spans="2:21" x14ac:dyDescent="0.25">
      <c r="B11" s="191"/>
      <c r="C11" s="191"/>
      <c r="D11" s="191"/>
      <c r="E11" s="191"/>
      <c r="F11" s="191"/>
      <c r="G11" s="191"/>
      <c r="H11" s="191"/>
      <c r="I11" s="191"/>
      <c r="J11" s="191"/>
      <c r="K11" s="191"/>
      <c r="L11" s="191"/>
      <c r="M11" s="191"/>
      <c r="N11" s="191"/>
      <c r="O11" s="191"/>
      <c r="P11" s="191"/>
      <c r="Q11" s="191"/>
      <c r="R11" s="191"/>
      <c r="S11" s="191"/>
      <c r="T11" s="191"/>
      <c r="U11" s="191"/>
    </row>
    <row r="12" spans="2:21" x14ac:dyDescent="0.25">
      <c r="B12" s="191"/>
      <c r="C12" s="191"/>
      <c r="D12" s="191"/>
      <c r="E12" s="191"/>
      <c r="F12" s="191"/>
      <c r="G12" s="191"/>
      <c r="H12" s="191"/>
      <c r="I12" s="191"/>
      <c r="J12" s="191"/>
      <c r="K12" s="191"/>
      <c r="L12" s="191"/>
      <c r="M12" s="191"/>
      <c r="N12" s="191"/>
      <c r="O12" s="191"/>
      <c r="P12" s="191"/>
      <c r="Q12" s="191"/>
      <c r="R12" s="191"/>
      <c r="S12" s="191"/>
      <c r="T12" s="191"/>
      <c r="U12" s="191"/>
    </row>
    <row r="13" spans="2:21" x14ac:dyDescent="0.25">
      <c r="B13" s="191"/>
      <c r="C13" s="191"/>
      <c r="D13" s="191"/>
      <c r="E13" s="191"/>
      <c r="F13" s="191"/>
      <c r="G13" s="191"/>
      <c r="H13" s="191"/>
      <c r="I13" s="191"/>
      <c r="J13" s="191"/>
      <c r="K13" s="191"/>
      <c r="L13" s="191"/>
      <c r="M13" s="191"/>
      <c r="N13" s="191"/>
      <c r="O13" s="191"/>
      <c r="P13" s="191"/>
      <c r="Q13" s="191"/>
      <c r="R13" s="191"/>
      <c r="S13" s="191"/>
      <c r="T13" s="191"/>
      <c r="U13" s="191"/>
    </row>
    <row r="14" spans="2:21" x14ac:dyDescent="0.25">
      <c r="B14" s="191"/>
      <c r="C14" s="191"/>
      <c r="D14" s="191"/>
      <c r="E14" s="191"/>
      <c r="F14" s="191"/>
      <c r="G14" s="191"/>
      <c r="H14" s="191"/>
      <c r="I14" s="191"/>
      <c r="J14" s="191"/>
      <c r="K14" s="191"/>
      <c r="L14" s="191"/>
      <c r="M14" s="191"/>
      <c r="N14" s="191"/>
      <c r="O14" s="191"/>
      <c r="P14" s="191"/>
      <c r="Q14" s="191"/>
      <c r="R14" s="191"/>
      <c r="S14" s="191"/>
      <c r="T14" s="191"/>
      <c r="U14" s="191"/>
    </row>
    <row r="15" spans="2:21" x14ac:dyDescent="0.25">
      <c r="B15" s="191"/>
      <c r="C15" s="191"/>
      <c r="D15" s="191"/>
      <c r="E15" s="191"/>
      <c r="F15" s="191"/>
      <c r="G15" s="191"/>
      <c r="H15" s="191"/>
      <c r="I15" s="191"/>
      <c r="J15" s="191"/>
      <c r="K15" s="191"/>
      <c r="L15" s="191"/>
      <c r="M15" s="191"/>
      <c r="N15" s="191"/>
      <c r="O15" s="191"/>
      <c r="P15" s="191"/>
      <c r="Q15" s="191"/>
      <c r="R15" s="191"/>
      <c r="S15" s="191"/>
      <c r="T15" s="191"/>
      <c r="U15" s="191"/>
    </row>
    <row r="16" spans="2:21" x14ac:dyDescent="0.25">
      <c r="B16" s="191"/>
      <c r="C16" s="191"/>
      <c r="D16" s="191"/>
      <c r="E16" s="191"/>
      <c r="F16" s="191"/>
      <c r="G16" s="191"/>
      <c r="H16" s="191"/>
      <c r="I16" s="191"/>
      <c r="J16" s="191"/>
      <c r="K16" s="191"/>
      <c r="L16" s="191"/>
      <c r="M16" s="191"/>
      <c r="N16" s="191"/>
      <c r="O16" s="191"/>
      <c r="P16" s="191"/>
      <c r="Q16" s="191"/>
      <c r="R16" s="191"/>
      <c r="S16" s="191"/>
      <c r="T16" s="191"/>
      <c r="U16" s="191"/>
    </row>
    <row r="17" spans="2:21" x14ac:dyDescent="0.25">
      <c r="B17" s="191"/>
      <c r="C17" s="191"/>
      <c r="D17" s="191"/>
      <c r="E17" s="191"/>
      <c r="F17" s="191"/>
      <c r="G17" s="191"/>
      <c r="H17" s="191"/>
      <c r="I17" s="191"/>
      <c r="J17" s="191"/>
      <c r="K17" s="191"/>
      <c r="L17" s="191"/>
      <c r="M17" s="191"/>
      <c r="N17" s="191"/>
      <c r="O17" s="191"/>
      <c r="P17" s="191"/>
      <c r="Q17" s="191"/>
      <c r="R17" s="191"/>
      <c r="S17" s="191"/>
      <c r="T17" s="191"/>
      <c r="U17" s="191"/>
    </row>
    <row r="18" spans="2:21" x14ac:dyDescent="0.25">
      <c r="B18" s="191"/>
      <c r="C18" s="191"/>
      <c r="D18" s="191"/>
      <c r="E18" s="191"/>
      <c r="F18" s="191"/>
      <c r="G18" s="191"/>
      <c r="H18" s="191"/>
      <c r="I18" s="191"/>
      <c r="J18" s="191"/>
      <c r="K18" s="191"/>
      <c r="L18" s="191"/>
      <c r="M18" s="191"/>
      <c r="N18" s="191"/>
      <c r="O18" s="191"/>
      <c r="P18" s="191"/>
      <c r="Q18" s="191"/>
      <c r="R18" s="191"/>
      <c r="S18" s="191"/>
      <c r="T18" s="191"/>
      <c r="U18" s="191"/>
    </row>
    <row r="19" spans="2:21" x14ac:dyDescent="0.25">
      <c r="B19" s="191"/>
      <c r="C19" s="191"/>
      <c r="D19" s="191"/>
      <c r="E19" s="191"/>
      <c r="F19" s="191"/>
      <c r="G19" s="191"/>
      <c r="H19" s="191"/>
      <c r="I19" s="191"/>
      <c r="J19" s="191"/>
      <c r="K19" s="191"/>
      <c r="L19" s="191"/>
      <c r="M19" s="191"/>
      <c r="N19" s="191"/>
      <c r="O19" s="191"/>
      <c r="P19" s="191"/>
      <c r="Q19" s="191"/>
      <c r="R19" s="191"/>
      <c r="S19" s="191"/>
      <c r="T19" s="191"/>
      <c r="U19" s="191"/>
    </row>
    <row r="20" spans="2:21" x14ac:dyDescent="0.25">
      <c r="B20" s="191"/>
      <c r="C20" s="191"/>
      <c r="D20" s="191"/>
      <c r="E20" s="191"/>
      <c r="F20" s="191"/>
      <c r="G20" s="191"/>
      <c r="H20" s="191"/>
      <c r="I20" s="191"/>
      <c r="J20" s="191"/>
      <c r="K20" s="191"/>
      <c r="L20" s="191"/>
      <c r="M20" s="191"/>
      <c r="N20" s="191"/>
      <c r="O20" s="191"/>
      <c r="P20" s="191"/>
      <c r="Q20" s="191"/>
      <c r="R20" s="191"/>
      <c r="S20" s="191"/>
      <c r="T20" s="191"/>
      <c r="U20" s="191"/>
    </row>
    <row r="21" spans="2:21" x14ac:dyDescent="0.25">
      <c r="B21" s="191"/>
      <c r="C21" s="191"/>
      <c r="D21" s="191"/>
      <c r="E21" s="191"/>
      <c r="F21" s="191"/>
      <c r="G21" s="191"/>
      <c r="H21" s="191"/>
      <c r="I21" s="191"/>
      <c r="J21" s="191"/>
      <c r="K21" s="191"/>
      <c r="L21" s="191"/>
      <c r="M21" s="191"/>
      <c r="N21" s="191"/>
      <c r="O21" s="191"/>
      <c r="P21" s="191"/>
      <c r="Q21" s="191"/>
      <c r="R21" s="191"/>
      <c r="S21" s="191"/>
      <c r="T21" s="191"/>
      <c r="U21" s="191"/>
    </row>
    <row r="22" spans="2:21" x14ac:dyDescent="0.25">
      <c r="B22" s="191"/>
      <c r="C22" s="191"/>
      <c r="D22" s="191"/>
      <c r="E22" s="191"/>
      <c r="F22" s="191"/>
      <c r="G22" s="191"/>
      <c r="H22" s="191"/>
      <c r="I22" s="191"/>
      <c r="J22" s="191"/>
      <c r="K22" s="191"/>
      <c r="L22" s="191"/>
      <c r="M22" s="191"/>
      <c r="N22" s="191"/>
      <c r="O22" s="191"/>
      <c r="P22" s="191"/>
      <c r="Q22" s="191"/>
      <c r="R22" s="191"/>
      <c r="S22" s="191"/>
      <c r="T22" s="191"/>
      <c r="U22" s="191"/>
    </row>
    <row r="23" spans="2:21" x14ac:dyDescent="0.25">
      <c r="B23" s="191"/>
      <c r="C23" s="191"/>
      <c r="D23" s="191"/>
      <c r="E23" s="191"/>
      <c r="F23" s="191"/>
      <c r="G23" s="191"/>
      <c r="H23" s="191"/>
      <c r="I23" s="191"/>
      <c r="J23" s="191"/>
      <c r="K23" s="191"/>
      <c r="L23" s="191"/>
      <c r="M23" s="191"/>
      <c r="N23" s="191"/>
      <c r="O23" s="191"/>
      <c r="P23" s="191"/>
      <c r="Q23" s="191"/>
      <c r="R23" s="191"/>
      <c r="S23" s="191"/>
      <c r="T23" s="191"/>
      <c r="U23" s="191"/>
    </row>
    <row r="24" spans="2:21" x14ac:dyDescent="0.25">
      <c r="B24" s="191"/>
      <c r="C24" s="191"/>
      <c r="D24" s="191"/>
      <c r="E24" s="191"/>
      <c r="F24" s="191"/>
      <c r="G24" s="191"/>
      <c r="H24" s="191"/>
      <c r="I24" s="191"/>
      <c r="J24" s="191"/>
      <c r="K24" s="191"/>
      <c r="L24" s="191"/>
      <c r="M24" s="191"/>
      <c r="N24" s="191"/>
      <c r="O24" s="191"/>
      <c r="P24" s="191"/>
      <c r="Q24" s="191"/>
      <c r="R24" s="191"/>
      <c r="S24" s="191"/>
      <c r="T24" s="191"/>
      <c r="U24" s="191"/>
    </row>
    <row r="25" spans="2:21" x14ac:dyDescent="0.25">
      <c r="B25" s="191"/>
      <c r="C25" s="191"/>
      <c r="D25" s="191"/>
      <c r="E25" s="191"/>
      <c r="F25" s="191"/>
      <c r="G25" s="191"/>
      <c r="H25" s="191"/>
      <c r="I25" s="191"/>
      <c r="J25" s="191"/>
      <c r="K25" s="191"/>
      <c r="L25" s="191"/>
      <c r="M25" s="191"/>
      <c r="N25" s="191"/>
      <c r="O25" s="191"/>
      <c r="P25" s="191"/>
      <c r="Q25" s="191"/>
      <c r="R25" s="191"/>
      <c r="S25" s="191"/>
      <c r="T25" s="191"/>
      <c r="U25" s="191"/>
    </row>
    <row r="26" spans="2:21" x14ac:dyDescent="0.25">
      <c r="B26" s="191"/>
      <c r="C26" s="191"/>
      <c r="D26" s="191"/>
      <c r="E26" s="191"/>
      <c r="F26" s="191"/>
      <c r="G26" s="191"/>
      <c r="H26" s="191"/>
      <c r="I26" s="191"/>
      <c r="J26" s="191"/>
      <c r="K26" s="191"/>
      <c r="L26" s="191"/>
      <c r="M26" s="191"/>
      <c r="N26" s="191"/>
      <c r="O26" s="191"/>
      <c r="P26" s="191"/>
      <c r="Q26" s="191"/>
      <c r="R26" s="191"/>
      <c r="S26" s="191"/>
      <c r="T26" s="191"/>
      <c r="U26" s="191"/>
    </row>
    <row r="27" spans="2:21" x14ac:dyDescent="0.25">
      <c r="B27" s="191"/>
      <c r="C27" s="191"/>
      <c r="D27" s="191"/>
      <c r="E27" s="191"/>
      <c r="F27" s="191"/>
      <c r="G27" s="191"/>
      <c r="H27" s="191"/>
      <c r="I27" s="191"/>
      <c r="J27" s="191"/>
      <c r="K27" s="191"/>
      <c r="L27" s="191"/>
      <c r="M27" s="191"/>
      <c r="N27" s="191"/>
      <c r="O27" s="191"/>
      <c r="P27" s="191"/>
      <c r="Q27" s="191"/>
      <c r="R27" s="191"/>
      <c r="S27" s="191"/>
      <c r="T27" s="191"/>
      <c r="U27" s="191"/>
    </row>
    <row r="28" spans="2:21" x14ac:dyDescent="0.25">
      <c r="B28" s="191"/>
      <c r="C28" s="191"/>
      <c r="D28" s="191"/>
      <c r="E28" s="191"/>
      <c r="F28" s="191"/>
      <c r="G28" s="191"/>
      <c r="H28" s="191"/>
      <c r="I28" s="191"/>
      <c r="J28" s="191"/>
      <c r="K28" s="191"/>
      <c r="L28" s="191"/>
      <c r="M28" s="191"/>
      <c r="N28" s="191"/>
      <c r="O28" s="191"/>
      <c r="P28" s="191"/>
      <c r="Q28" s="191"/>
      <c r="R28" s="191"/>
      <c r="S28" s="191"/>
      <c r="T28" s="191"/>
      <c r="U28" s="191"/>
    </row>
    <row r="29" spans="2:21" x14ac:dyDescent="0.25">
      <c r="B29" s="191"/>
      <c r="C29" s="191"/>
      <c r="D29" s="191"/>
      <c r="E29" s="191"/>
      <c r="F29" s="191"/>
      <c r="G29" s="191"/>
      <c r="H29" s="191"/>
      <c r="I29" s="191"/>
      <c r="J29" s="191"/>
      <c r="K29" s="191"/>
      <c r="L29" s="191"/>
      <c r="M29" s="191"/>
      <c r="N29" s="191"/>
      <c r="O29" s="191"/>
      <c r="P29" s="191"/>
      <c r="Q29" s="191"/>
      <c r="R29" s="191"/>
      <c r="S29" s="191"/>
      <c r="T29" s="191"/>
      <c r="U29" s="191"/>
    </row>
    <row r="30" spans="2:21" x14ac:dyDescent="0.25">
      <c r="B30" s="191"/>
      <c r="C30" s="191"/>
      <c r="D30" s="191"/>
      <c r="E30" s="191"/>
      <c r="F30" s="191"/>
      <c r="G30" s="191"/>
      <c r="H30" s="191"/>
      <c r="I30" s="191"/>
      <c r="J30" s="191"/>
      <c r="K30" s="191"/>
      <c r="L30" s="191"/>
      <c r="M30" s="191"/>
      <c r="N30" s="191"/>
      <c r="O30" s="191"/>
      <c r="P30" s="191"/>
      <c r="Q30" s="191"/>
      <c r="R30" s="191"/>
      <c r="S30" s="191"/>
      <c r="T30" s="191"/>
      <c r="U30" s="191"/>
    </row>
    <row r="31" spans="2:21" x14ac:dyDescent="0.25">
      <c r="B31" s="191"/>
      <c r="C31" s="191"/>
      <c r="D31" s="191"/>
      <c r="E31" s="191"/>
      <c r="F31" s="191"/>
      <c r="G31" s="191"/>
      <c r="H31" s="191"/>
      <c r="I31" s="191"/>
      <c r="J31" s="191"/>
      <c r="K31" s="191"/>
      <c r="L31" s="191"/>
      <c r="M31" s="191"/>
      <c r="N31" s="191"/>
      <c r="O31" s="191"/>
      <c r="P31" s="191"/>
      <c r="Q31" s="191"/>
      <c r="R31" s="191"/>
      <c r="S31" s="191"/>
      <c r="T31" s="191"/>
      <c r="U31" s="191"/>
    </row>
    <row r="32" spans="2:21" x14ac:dyDescent="0.25">
      <c r="B32" s="191"/>
      <c r="C32" s="191"/>
      <c r="D32" s="191"/>
      <c r="E32" s="191"/>
      <c r="F32" s="191"/>
      <c r="G32" s="191"/>
      <c r="H32" s="191"/>
      <c r="I32" s="191"/>
      <c r="J32" s="191"/>
      <c r="K32" s="191"/>
      <c r="L32" s="191"/>
      <c r="M32" s="191"/>
      <c r="N32" s="191"/>
      <c r="O32" s="191"/>
      <c r="P32" s="191"/>
      <c r="Q32" s="191"/>
      <c r="R32" s="191"/>
      <c r="S32" s="191"/>
      <c r="T32" s="191"/>
      <c r="U32" s="191"/>
    </row>
    <row r="33" spans="2:21" x14ac:dyDescent="0.25">
      <c r="B33" s="191"/>
      <c r="C33" s="191"/>
      <c r="D33" s="191"/>
      <c r="E33" s="191"/>
      <c r="F33" s="191"/>
      <c r="G33" s="191"/>
      <c r="H33" s="191"/>
      <c r="I33" s="191"/>
      <c r="J33" s="191"/>
      <c r="K33" s="191"/>
      <c r="L33" s="191"/>
      <c r="M33" s="191"/>
      <c r="N33" s="191"/>
      <c r="O33" s="191"/>
      <c r="P33" s="191"/>
      <c r="Q33" s="191"/>
      <c r="R33" s="191"/>
      <c r="S33" s="191"/>
      <c r="T33" s="191"/>
      <c r="U33" s="191"/>
    </row>
    <row r="34" spans="2:21" x14ac:dyDescent="0.25">
      <c r="B34" s="191"/>
      <c r="C34" s="191"/>
      <c r="D34" s="191"/>
      <c r="E34" s="191"/>
      <c r="F34" s="191"/>
      <c r="G34" s="191"/>
      <c r="H34" s="191"/>
      <c r="I34" s="191"/>
      <c r="J34" s="191"/>
      <c r="K34" s="191"/>
      <c r="L34" s="191"/>
      <c r="M34" s="191"/>
      <c r="N34" s="191"/>
      <c r="O34" s="191"/>
      <c r="P34" s="191"/>
      <c r="Q34" s="191"/>
      <c r="R34" s="191"/>
      <c r="S34" s="191"/>
      <c r="T34" s="191"/>
      <c r="U34" s="191"/>
    </row>
    <row r="35" spans="2:21" x14ac:dyDescent="0.25">
      <c r="B35" s="191"/>
      <c r="C35" s="191"/>
      <c r="D35" s="191"/>
      <c r="E35" s="191"/>
      <c r="F35" s="191"/>
      <c r="G35" s="191"/>
      <c r="H35" s="191"/>
      <c r="I35" s="191"/>
      <c r="J35" s="191"/>
      <c r="K35" s="191"/>
      <c r="L35" s="191"/>
      <c r="M35" s="191"/>
      <c r="N35" s="191"/>
      <c r="O35" s="191"/>
      <c r="P35" s="191"/>
      <c r="Q35" s="191"/>
      <c r="R35" s="191"/>
      <c r="S35" s="191"/>
      <c r="T35" s="191"/>
      <c r="U35" s="191"/>
    </row>
    <row r="36" spans="2:21" x14ac:dyDescent="0.25">
      <c r="B36" s="191"/>
      <c r="C36" s="191"/>
      <c r="D36" s="191"/>
      <c r="E36" s="191"/>
      <c r="F36" s="191"/>
      <c r="G36" s="191"/>
      <c r="H36" s="191"/>
      <c r="I36" s="191"/>
      <c r="J36" s="191"/>
      <c r="K36" s="191"/>
      <c r="L36" s="191"/>
      <c r="M36" s="191"/>
      <c r="N36" s="191"/>
      <c r="O36" s="191"/>
      <c r="P36" s="191"/>
      <c r="Q36" s="191"/>
      <c r="R36" s="191"/>
      <c r="S36" s="191"/>
      <c r="T36" s="191"/>
      <c r="U36" s="191"/>
    </row>
    <row r="37" spans="2:21" x14ac:dyDescent="0.25">
      <c r="B37" s="191"/>
      <c r="C37" s="191"/>
      <c r="D37" s="191"/>
      <c r="E37" s="191"/>
      <c r="F37" s="191"/>
      <c r="G37" s="191"/>
      <c r="H37" s="191"/>
      <c r="I37" s="191"/>
      <c r="J37" s="191"/>
      <c r="K37" s="191"/>
      <c r="L37" s="191"/>
      <c r="M37" s="191"/>
      <c r="N37" s="191"/>
      <c r="O37" s="191"/>
      <c r="P37" s="191"/>
      <c r="Q37" s="191"/>
      <c r="R37" s="191"/>
      <c r="S37" s="191"/>
      <c r="T37" s="191"/>
      <c r="U37" s="191"/>
    </row>
    <row r="38" spans="2:21" x14ac:dyDescent="0.25">
      <c r="B38" s="191"/>
      <c r="C38" s="191"/>
      <c r="D38" s="191"/>
      <c r="E38" s="191"/>
      <c r="F38" s="191"/>
      <c r="G38" s="191"/>
      <c r="H38" s="191"/>
      <c r="I38" s="191"/>
      <c r="J38" s="191"/>
      <c r="K38" s="191"/>
      <c r="L38" s="191"/>
      <c r="M38" s="191"/>
      <c r="N38" s="191"/>
      <c r="O38" s="191"/>
      <c r="P38" s="191"/>
      <c r="Q38" s="191"/>
      <c r="R38" s="191"/>
      <c r="S38" s="191"/>
      <c r="T38" s="191"/>
      <c r="U38" s="191"/>
    </row>
    <row r="39" spans="2:21" x14ac:dyDescent="0.25">
      <c r="B39" s="191"/>
      <c r="C39" s="191"/>
      <c r="D39" s="191"/>
      <c r="E39" s="191"/>
      <c r="F39" s="191"/>
      <c r="G39" s="191"/>
      <c r="H39" s="191"/>
      <c r="I39" s="191"/>
      <c r="J39" s="191"/>
      <c r="K39" s="191"/>
      <c r="L39" s="191"/>
      <c r="M39" s="191"/>
      <c r="N39" s="191"/>
      <c r="O39" s="191"/>
      <c r="P39" s="191"/>
      <c r="Q39" s="191"/>
      <c r="R39" s="191"/>
      <c r="S39" s="191"/>
      <c r="T39" s="191"/>
      <c r="U39" s="191"/>
    </row>
    <row r="40" spans="2:21" x14ac:dyDescent="0.25">
      <c r="B40" s="191"/>
      <c r="C40" s="191"/>
      <c r="D40" s="191"/>
      <c r="E40" s="191"/>
      <c r="F40" s="191"/>
      <c r="G40" s="191"/>
      <c r="H40" s="191"/>
      <c r="I40" s="191"/>
      <c r="J40" s="191"/>
      <c r="K40" s="191"/>
      <c r="L40" s="191"/>
      <c r="M40" s="191"/>
      <c r="N40" s="191"/>
      <c r="O40" s="191"/>
      <c r="P40" s="191"/>
      <c r="Q40" s="191"/>
      <c r="R40" s="191"/>
      <c r="S40" s="191"/>
      <c r="T40" s="191"/>
      <c r="U40" s="191"/>
    </row>
    <row r="41" spans="2:21" x14ac:dyDescent="0.25">
      <c r="B41" s="191"/>
      <c r="C41" s="191"/>
      <c r="D41" s="191"/>
      <c r="E41" s="191"/>
      <c r="F41" s="191"/>
      <c r="G41" s="191"/>
      <c r="H41" s="191"/>
      <c r="I41" s="191"/>
      <c r="J41" s="191"/>
      <c r="K41" s="191"/>
      <c r="L41" s="191"/>
      <c r="M41" s="191"/>
      <c r="N41" s="191"/>
      <c r="O41" s="191"/>
      <c r="P41" s="191"/>
      <c r="Q41" s="191"/>
      <c r="R41" s="191"/>
      <c r="S41" s="191"/>
      <c r="T41" s="191"/>
      <c r="U41" s="191"/>
    </row>
    <row r="42" spans="2:21" x14ac:dyDescent="0.25">
      <c r="B42" s="191"/>
      <c r="C42" s="191"/>
      <c r="D42" s="191"/>
      <c r="E42" s="191"/>
      <c r="F42" s="191"/>
      <c r="G42" s="191"/>
      <c r="H42" s="191"/>
      <c r="I42" s="191"/>
      <c r="J42" s="191"/>
      <c r="K42" s="191"/>
      <c r="L42" s="191"/>
      <c r="M42" s="191"/>
      <c r="N42" s="191"/>
      <c r="O42" s="191"/>
      <c r="P42" s="191"/>
      <c r="Q42" s="191"/>
      <c r="R42" s="191"/>
      <c r="S42" s="191"/>
      <c r="T42" s="191"/>
      <c r="U42" s="191"/>
    </row>
    <row r="43" spans="2:21" x14ac:dyDescent="0.25">
      <c r="B43" s="191"/>
      <c r="C43" s="191"/>
      <c r="D43" s="191"/>
      <c r="E43" s="191"/>
      <c r="F43" s="191"/>
      <c r="G43" s="191"/>
      <c r="H43" s="191"/>
      <c r="I43" s="191"/>
      <c r="J43" s="191"/>
      <c r="K43" s="191"/>
      <c r="L43" s="191"/>
      <c r="M43" s="191"/>
      <c r="N43" s="191"/>
      <c r="O43" s="191"/>
      <c r="P43" s="191"/>
      <c r="Q43" s="191"/>
      <c r="R43" s="191"/>
      <c r="S43" s="191"/>
      <c r="T43" s="191"/>
      <c r="U43" s="191"/>
    </row>
    <row r="44" spans="2:21" x14ac:dyDescent="0.25">
      <c r="B44" s="191"/>
      <c r="C44" s="191"/>
      <c r="D44" s="191"/>
      <c r="E44" s="191"/>
      <c r="F44" s="191"/>
      <c r="G44" s="191"/>
      <c r="H44" s="191"/>
      <c r="I44" s="191"/>
      <c r="J44" s="191"/>
      <c r="K44" s="191"/>
      <c r="L44" s="191"/>
      <c r="M44" s="191"/>
      <c r="N44" s="191"/>
      <c r="O44" s="191"/>
      <c r="P44" s="191"/>
      <c r="Q44" s="191"/>
      <c r="R44" s="191"/>
      <c r="S44" s="191"/>
      <c r="T44" s="191"/>
      <c r="U44" s="191"/>
    </row>
    <row r="45" spans="2:21" x14ac:dyDescent="0.25">
      <c r="B45" s="191"/>
      <c r="C45" s="191"/>
      <c r="D45" s="191"/>
      <c r="E45" s="191"/>
      <c r="F45" s="191"/>
      <c r="G45" s="191"/>
      <c r="H45" s="191"/>
      <c r="I45" s="191"/>
      <c r="J45" s="191"/>
      <c r="K45" s="191"/>
      <c r="L45" s="191"/>
      <c r="M45" s="191"/>
      <c r="N45" s="191"/>
      <c r="O45" s="191"/>
      <c r="P45" s="191"/>
      <c r="Q45" s="191"/>
      <c r="R45" s="191"/>
      <c r="S45" s="191"/>
      <c r="T45" s="191"/>
      <c r="U45" s="191"/>
    </row>
    <row r="46" spans="2:21" x14ac:dyDescent="0.25">
      <c r="B46" s="191"/>
      <c r="C46" s="191"/>
      <c r="D46" s="191"/>
      <c r="E46" s="191"/>
      <c r="F46" s="191"/>
      <c r="G46" s="191"/>
      <c r="H46" s="191"/>
      <c r="I46" s="191"/>
      <c r="J46" s="191"/>
      <c r="K46" s="191"/>
      <c r="L46" s="191"/>
      <c r="M46" s="191"/>
      <c r="N46" s="191"/>
      <c r="O46" s="191"/>
      <c r="P46" s="191"/>
      <c r="Q46" s="191"/>
      <c r="R46" s="191"/>
      <c r="S46" s="191"/>
      <c r="T46" s="191"/>
      <c r="U46" s="191"/>
    </row>
    <row r="47" spans="2:21" x14ac:dyDescent="0.25">
      <c r="B47" s="191"/>
      <c r="C47" s="191"/>
      <c r="D47" s="191"/>
      <c r="E47" s="191"/>
      <c r="F47" s="191"/>
      <c r="G47" s="191"/>
      <c r="H47" s="191"/>
      <c r="I47" s="191"/>
      <c r="J47" s="191"/>
      <c r="K47" s="191"/>
      <c r="L47" s="191"/>
      <c r="M47" s="191"/>
      <c r="N47" s="191"/>
      <c r="O47" s="191"/>
      <c r="P47" s="191"/>
      <c r="Q47" s="191"/>
      <c r="R47" s="191"/>
      <c r="S47" s="191"/>
      <c r="T47" s="191"/>
      <c r="U47" s="191"/>
    </row>
    <row r="48" spans="2:21" x14ac:dyDescent="0.25">
      <c r="B48" s="191"/>
      <c r="C48" s="191"/>
      <c r="D48" s="191"/>
      <c r="E48" s="191"/>
      <c r="F48" s="191"/>
      <c r="G48" s="191"/>
      <c r="H48" s="191"/>
      <c r="I48" s="191"/>
      <c r="J48" s="191"/>
      <c r="K48" s="191"/>
      <c r="L48" s="191"/>
      <c r="M48" s="191"/>
      <c r="N48" s="191"/>
      <c r="O48" s="191"/>
      <c r="P48" s="191"/>
      <c r="Q48" s="191"/>
      <c r="R48" s="191"/>
      <c r="S48" s="191"/>
      <c r="T48" s="191"/>
      <c r="U48" s="191"/>
    </row>
    <row r="49" spans="2:21" x14ac:dyDescent="0.25">
      <c r="B49" s="191"/>
      <c r="C49" s="191"/>
      <c r="D49" s="191"/>
      <c r="E49" s="191"/>
      <c r="F49" s="191"/>
      <c r="G49" s="191"/>
      <c r="H49" s="191"/>
      <c r="I49" s="191"/>
      <c r="J49" s="191"/>
      <c r="K49" s="191"/>
      <c r="L49" s="191"/>
      <c r="M49" s="191"/>
      <c r="N49" s="191"/>
      <c r="O49" s="191"/>
      <c r="P49" s="191"/>
      <c r="Q49" s="191"/>
      <c r="R49" s="191"/>
      <c r="S49" s="191"/>
      <c r="T49" s="191"/>
      <c r="U49" s="191"/>
    </row>
    <row r="50" spans="2:21" x14ac:dyDescent="0.25">
      <c r="B50" s="191"/>
      <c r="C50" s="191"/>
      <c r="D50" s="191"/>
      <c r="E50" s="191"/>
      <c r="F50" s="191"/>
      <c r="G50" s="191"/>
      <c r="H50" s="191"/>
      <c r="I50" s="191"/>
      <c r="J50" s="191"/>
      <c r="K50" s="191"/>
      <c r="L50" s="191"/>
      <c r="M50" s="191"/>
      <c r="N50" s="191"/>
      <c r="O50" s="191"/>
      <c r="P50" s="191"/>
      <c r="Q50" s="191"/>
      <c r="R50" s="191"/>
      <c r="S50" s="191"/>
      <c r="T50" s="191"/>
      <c r="U50" s="191"/>
    </row>
    <row r="51" spans="2:21" x14ac:dyDescent="0.25">
      <c r="B51" s="191"/>
      <c r="C51" s="191"/>
      <c r="D51" s="191"/>
      <c r="E51" s="191"/>
      <c r="F51" s="191"/>
      <c r="G51" s="191"/>
      <c r="H51" s="191"/>
      <c r="I51" s="191"/>
      <c r="J51" s="191"/>
      <c r="K51" s="191"/>
      <c r="L51" s="191"/>
      <c r="M51" s="191"/>
      <c r="N51" s="191"/>
      <c r="O51" s="191"/>
      <c r="P51" s="191"/>
      <c r="Q51" s="191"/>
      <c r="R51" s="191"/>
      <c r="S51" s="191"/>
      <c r="T51" s="191"/>
      <c r="U51" s="191"/>
    </row>
    <row r="52" spans="2:21" x14ac:dyDescent="0.25">
      <c r="B52" s="191"/>
      <c r="C52" s="191"/>
      <c r="D52" s="191"/>
      <c r="E52" s="191"/>
      <c r="F52" s="191"/>
      <c r="G52" s="191"/>
      <c r="H52" s="191"/>
      <c r="I52" s="191"/>
      <c r="J52" s="191"/>
      <c r="K52" s="191"/>
      <c r="L52" s="191"/>
      <c r="M52" s="191"/>
      <c r="N52" s="191"/>
      <c r="O52" s="191"/>
      <c r="P52" s="191"/>
      <c r="Q52" s="191"/>
      <c r="R52" s="191"/>
      <c r="S52" s="191"/>
      <c r="T52" s="191"/>
      <c r="U52" s="191"/>
    </row>
    <row r="53" spans="2:21" x14ac:dyDescent="0.25">
      <c r="B53" s="191"/>
      <c r="C53" s="191"/>
      <c r="D53" s="191"/>
      <c r="E53" s="191"/>
      <c r="F53" s="191"/>
      <c r="G53" s="191"/>
      <c r="H53" s="191"/>
      <c r="I53" s="191"/>
      <c r="J53" s="191"/>
      <c r="K53" s="191"/>
      <c r="L53" s="191"/>
      <c r="M53" s="191"/>
      <c r="N53" s="191"/>
      <c r="O53" s="191"/>
      <c r="P53" s="191"/>
      <c r="Q53" s="191"/>
      <c r="R53" s="191"/>
      <c r="S53" s="191"/>
      <c r="T53" s="191"/>
      <c r="U53" s="191"/>
    </row>
    <row r="54" spans="2:21" x14ac:dyDescent="0.25">
      <c r="B54" s="191"/>
      <c r="C54" s="191"/>
      <c r="D54" s="191"/>
      <c r="E54" s="191"/>
      <c r="F54" s="191"/>
      <c r="G54" s="191"/>
      <c r="H54" s="191"/>
      <c r="I54" s="191"/>
      <c r="J54" s="191"/>
      <c r="K54" s="191"/>
      <c r="L54" s="191"/>
      <c r="M54" s="191"/>
      <c r="N54" s="191"/>
      <c r="O54" s="191"/>
      <c r="P54" s="191"/>
      <c r="Q54" s="191"/>
      <c r="R54" s="191"/>
      <c r="S54" s="191"/>
      <c r="T54" s="191"/>
      <c r="U54" s="191"/>
    </row>
    <row r="55" spans="2:21" x14ac:dyDescent="0.25">
      <c r="B55" s="191"/>
      <c r="C55" s="191"/>
      <c r="D55" s="191"/>
      <c r="E55" s="191"/>
      <c r="F55" s="191"/>
      <c r="G55" s="191"/>
      <c r="H55" s="191"/>
      <c r="I55" s="191"/>
      <c r="J55" s="191"/>
      <c r="K55" s="191"/>
      <c r="L55" s="191"/>
      <c r="M55" s="191"/>
      <c r="N55" s="191"/>
      <c r="O55" s="191"/>
      <c r="P55" s="191"/>
      <c r="Q55" s="191"/>
      <c r="R55" s="191"/>
      <c r="S55" s="191"/>
      <c r="T55" s="191"/>
      <c r="U55" s="191"/>
    </row>
    <row r="56" spans="2:21" x14ac:dyDescent="0.25">
      <c r="B56" s="191"/>
      <c r="C56" s="191"/>
      <c r="D56" s="191"/>
      <c r="E56" s="191"/>
      <c r="F56" s="191"/>
      <c r="G56" s="191"/>
      <c r="H56" s="191"/>
      <c r="I56" s="191"/>
      <c r="J56" s="191"/>
      <c r="K56" s="191"/>
      <c r="L56" s="191"/>
      <c r="M56" s="191"/>
      <c r="N56" s="191"/>
      <c r="O56" s="191"/>
      <c r="P56" s="191"/>
      <c r="Q56" s="191"/>
      <c r="R56" s="191"/>
      <c r="S56" s="191"/>
      <c r="T56" s="191"/>
      <c r="U56" s="191"/>
    </row>
    <row r="57" spans="2:21" x14ac:dyDescent="0.25">
      <c r="B57" s="191"/>
      <c r="C57" s="191"/>
      <c r="D57" s="191"/>
      <c r="E57" s="191"/>
      <c r="F57" s="191"/>
      <c r="G57" s="191"/>
      <c r="H57" s="191"/>
      <c r="I57" s="191"/>
      <c r="J57" s="191"/>
      <c r="K57" s="191"/>
      <c r="L57" s="191"/>
      <c r="M57" s="191"/>
      <c r="N57" s="191"/>
      <c r="O57" s="191"/>
      <c r="P57" s="191"/>
      <c r="Q57" s="191"/>
      <c r="R57" s="191"/>
      <c r="S57" s="191"/>
      <c r="T57" s="191"/>
      <c r="U57" s="191"/>
    </row>
    <row r="58" spans="2:21" x14ac:dyDescent="0.25">
      <c r="B58" s="191"/>
      <c r="C58" s="191"/>
      <c r="D58" s="191"/>
      <c r="E58" s="191"/>
      <c r="F58" s="191"/>
      <c r="G58" s="191"/>
      <c r="H58" s="191"/>
      <c r="I58" s="191"/>
      <c r="J58" s="191"/>
      <c r="K58" s="191"/>
      <c r="L58" s="191"/>
      <c r="M58" s="191"/>
      <c r="N58" s="191"/>
      <c r="O58" s="191"/>
      <c r="P58" s="191"/>
      <c r="Q58" s="191"/>
      <c r="R58" s="191"/>
      <c r="S58" s="191"/>
      <c r="T58" s="191"/>
      <c r="U58" s="191"/>
    </row>
    <row r="59" spans="2:21" x14ac:dyDescent="0.25">
      <c r="B59" s="191"/>
      <c r="C59" s="191"/>
      <c r="D59" s="191"/>
      <c r="E59" s="191"/>
      <c r="F59" s="191"/>
      <c r="G59" s="191"/>
      <c r="H59" s="191"/>
      <c r="I59" s="191"/>
      <c r="J59" s="191"/>
      <c r="K59" s="191"/>
      <c r="L59" s="191"/>
      <c r="M59" s="191"/>
      <c r="N59" s="191"/>
      <c r="O59" s="191"/>
      <c r="P59" s="191"/>
      <c r="Q59" s="191"/>
      <c r="R59" s="191"/>
      <c r="S59" s="191"/>
      <c r="T59" s="191"/>
      <c r="U59" s="191"/>
    </row>
    <row r="60" spans="2:21" x14ac:dyDescent="0.25">
      <c r="B60" s="191"/>
      <c r="C60" s="191"/>
      <c r="D60" s="191"/>
      <c r="E60" s="191"/>
      <c r="F60" s="191"/>
      <c r="G60" s="191"/>
      <c r="H60" s="191"/>
      <c r="I60" s="191"/>
      <c r="J60" s="191"/>
      <c r="K60" s="191"/>
      <c r="L60" s="191"/>
      <c r="M60" s="191"/>
      <c r="N60" s="191"/>
      <c r="O60" s="191"/>
      <c r="P60" s="191"/>
      <c r="Q60" s="191"/>
      <c r="R60" s="191"/>
      <c r="S60" s="191"/>
      <c r="T60" s="191"/>
      <c r="U60" s="191"/>
    </row>
    <row r="61" spans="2:21" x14ac:dyDescent="0.25">
      <c r="B61" s="191"/>
      <c r="C61" s="191"/>
      <c r="D61" s="191"/>
      <c r="E61" s="191"/>
      <c r="F61" s="191"/>
      <c r="G61" s="191"/>
      <c r="H61" s="191"/>
      <c r="I61" s="191"/>
      <c r="J61" s="191"/>
      <c r="K61" s="191"/>
      <c r="L61" s="191"/>
      <c r="M61" s="191"/>
      <c r="N61" s="191"/>
      <c r="O61" s="191"/>
      <c r="P61" s="191"/>
      <c r="Q61" s="191"/>
      <c r="R61" s="191"/>
      <c r="S61" s="191"/>
      <c r="T61" s="191"/>
      <c r="U61" s="191"/>
    </row>
    <row r="62" spans="2:21" x14ac:dyDescent="0.25">
      <c r="B62" s="191"/>
      <c r="C62" s="191"/>
      <c r="D62" s="191"/>
      <c r="E62" s="191"/>
      <c r="F62" s="191"/>
      <c r="G62" s="191"/>
      <c r="H62" s="191"/>
      <c r="I62" s="191"/>
      <c r="J62" s="191"/>
      <c r="K62" s="191"/>
      <c r="L62" s="191"/>
      <c r="M62" s="191"/>
      <c r="N62" s="191"/>
      <c r="O62" s="191"/>
      <c r="P62" s="191"/>
      <c r="Q62" s="191"/>
      <c r="R62" s="191"/>
      <c r="S62" s="191"/>
      <c r="T62" s="191"/>
      <c r="U62" s="191"/>
    </row>
    <row r="63" spans="2:21" x14ac:dyDescent="0.25">
      <c r="B63" s="191"/>
      <c r="C63" s="191"/>
      <c r="D63" s="191"/>
      <c r="E63" s="191"/>
      <c r="F63" s="191"/>
      <c r="G63" s="191"/>
      <c r="H63" s="191"/>
      <c r="I63" s="191"/>
      <c r="J63" s="191"/>
      <c r="K63" s="191"/>
      <c r="L63" s="191"/>
      <c r="M63" s="191"/>
      <c r="N63" s="191"/>
      <c r="O63" s="191"/>
      <c r="P63" s="191"/>
      <c r="Q63" s="191"/>
      <c r="R63" s="191"/>
      <c r="S63" s="191"/>
      <c r="T63" s="191"/>
      <c r="U63" s="191"/>
    </row>
    <row r="64" spans="2:21" x14ac:dyDescent="0.25">
      <c r="B64" s="191"/>
      <c r="C64" s="191"/>
      <c r="D64" s="191"/>
      <c r="E64" s="191"/>
      <c r="F64" s="191"/>
      <c r="G64" s="191"/>
      <c r="H64" s="191"/>
      <c r="I64" s="191"/>
      <c r="J64" s="191"/>
      <c r="K64" s="191"/>
      <c r="L64" s="191"/>
      <c r="M64" s="191"/>
      <c r="N64" s="191"/>
      <c r="O64" s="191"/>
      <c r="P64" s="191"/>
      <c r="Q64" s="191"/>
      <c r="R64" s="191"/>
      <c r="S64" s="191"/>
      <c r="T64" s="191"/>
      <c r="U64" s="191"/>
    </row>
    <row r="65" spans="2:21" x14ac:dyDescent="0.25">
      <c r="B65" s="191"/>
      <c r="C65" s="191"/>
      <c r="D65" s="191"/>
      <c r="E65" s="191"/>
      <c r="F65" s="191"/>
      <c r="G65" s="191"/>
      <c r="H65" s="191"/>
      <c r="I65" s="191"/>
      <c r="J65" s="191"/>
      <c r="K65" s="191"/>
      <c r="L65" s="191"/>
      <c r="M65" s="191"/>
      <c r="N65" s="191"/>
      <c r="O65" s="191"/>
      <c r="P65" s="191"/>
      <c r="Q65" s="191"/>
      <c r="R65" s="191"/>
      <c r="S65" s="191"/>
      <c r="T65" s="191"/>
      <c r="U65" s="191"/>
    </row>
    <row r="66" spans="2:21" x14ac:dyDescent="0.25">
      <c r="B66" s="191"/>
      <c r="C66" s="191"/>
      <c r="D66" s="191"/>
      <c r="E66" s="191"/>
      <c r="F66" s="191"/>
      <c r="G66" s="191"/>
      <c r="H66" s="191"/>
      <c r="I66" s="191"/>
      <c r="J66" s="191"/>
      <c r="K66" s="191"/>
      <c r="L66" s="191"/>
      <c r="M66" s="191"/>
      <c r="N66" s="191"/>
      <c r="O66" s="191"/>
      <c r="P66" s="191"/>
      <c r="Q66" s="191"/>
      <c r="R66" s="191"/>
      <c r="S66" s="191"/>
      <c r="T66" s="191"/>
      <c r="U66" s="191"/>
    </row>
    <row r="67" spans="2:21" x14ac:dyDescent="0.25">
      <c r="B67" s="191"/>
      <c r="C67" s="191"/>
      <c r="D67" s="191"/>
      <c r="E67" s="191"/>
      <c r="F67" s="191"/>
      <c r="G67" s="191"/>
      <c r="H67" s="191"/>
      <c r="I67" s="191"/>
      <c r="J67" s="191"/>
      <c r="K67" s="191"/>
      <c r="L67" s="191"/>
      <c r="M67" s="191"/>
      <c r="N67" s="191"/>
      <c r="O67" s="191"/>
      <c r="P67" s="191"/>
      <c r="Q67" s="191"/>
      <c r="R67" s="191"/>
      <c r="S67" s="191"/>
      <c r="T67" s="191"/>
      <c r="U67" s="191"/>
    </row>
    <row r="68" spans="2:21" x14ac:dyDescent="0.25">
      <c r="B68" s="191"/>
      <c r="C68" s="191"/>
      <c r="D68" s="191"/>
      <c r="E68" s="191"/>
      <c r="F68" s="191"/>
      <c r="G68" s="191"/>
      <c r="H68" s="191"/>
      <c r="I68" s="191"/>
      <c r="J68" s="191"/>
      <c r="K68" s="191"/>
      <c r="L68" s="191"/>
      <c r="M68" s="191"/>
      <c r="N68" s="191"/>
      <c r="O68" s="191"/>
      <c r="P68" s="191"/>
      <c r="Q68" s="191"/>
      <c r="R68" s="191"/>
      <c r="S68" s="191"/>
      <c r="T68" s="191"/>
      <c r="U68" s="191"/>
    </row>
    <row r="69" spans="2:21" x14ac:dyDescent="0.25">
      <c r="B69" s="191"/>
      <c r="C69" s="191"/>
      <c r="D69" s="191"/>
      <c r="E69" s="191"/>
      <c r="F69" s="191"/>
      <c r="G69" s="191"/>
      <c r="H69" s="191"/>
      <c r="I69" s="191"/>
      <c r="J69" s="191"/>
      <c r="K69" s="191"/>
      <c r="L69" s="191"/>
      <c r="M69" s="191"/>
      <c r="N69" s="191"/>
      <c r="O69" s="191"/>
      <c r="P69" s="191"/>
      <c r="Q69" s="191"/>
      <c r="R69" s="191"/>
      <c r="S69" s="191"/>
      <c r="T69" s="191"/>
      <c r="U69" s="191"/>
    </row>
    <row r="70" spans="2:21" x14ac:dyDescent="0.25">
      <c r="B70" s="191"/>
      <c r="C70" s="191"/>
      <c r="D70" s="191"/>
      <c r="E70" s="191"/>
      <c r="F70" s="191"/>
      <c r="G70" s="191"/>
      <c r="H70" s="191"/>
      <c r="I70" s="191"/>
      <c r="J70" s="191"/>
      <c r="K70" s="191"/>
      <c r="L70" s="191"/>
      <c r="M70" s="191"/>
      <c r="N70" s="191"/>
      <c r="O70" s="191"/>
      <c r="P70" s="191"/>
      <c r="Q70" s="191"/>
      <c r="R70" s="191"/>
      <c r="S70" s="191"/>
      <c r="T70" s="191"/>
      <c r="U70" s="191"/>
    </row>
    <row r="71" spans="2:21" x14ac:dyDescent="0.25">
      <c r="B71" s="191"/>
      <c r="C71" s="191"/>
      <c r="D71" s="191"/>
      <c r="E71" s="191"/>
      <c r="F71" s="191"/>
      <c r="G71" s="191"/>
      <c r="H71" s="191"/>
      <c r="I71" s="191"/>
      <c r="J71" s="191"/>
      <c r="K71" s="191"/>
      <c r="L71" s="191"/>
      <c r="M71" s="191"/>
      <c r="N71" s="191"/>
      <c r="O71" s="191"/>
      <c r="P71" s="191"/>
      <c r="Q71" s="191"/>
      <c r="R71" s="191"/>
      <c r="S71" s="191"/>
      <c r="T71" s="191"/>
      <c r="U71" s="191"/>
    </row>
    <row r="72" spans="2:21" x14ac:dyDescent="0.25">
      <c r="B72" s="191"/>
      <c r="C72" s="191"/>
      <c r="D72" s="191"/>
      <c r="E72" s="191"/>
      <c r="F72" s="191"/>
      <c r="G72" s="191"/>
      <c r="H72" s="191"/>
      <c r="I72" s="191"/>
      <c r="J72" s="191"/>
      <c r="K72" s="191"/>
      <c r="L72" s="191"/>
      <c r="M72" s="191"/>
      <c r="N72" s="191"/>
      <c r="O72" s="191"/>
      <c r="P72" s="191"/>
      <c r="Q72" s="191"/>
      <c r="R72" s="191"/>
      <c r="S72" s="191"/>
      <c r="T72" s="191"/>
      <c r="U72" s="191"/>
    </row>
    <row r="73" spans="2:21" x14ac:dyDescent="0.25">
      <c r="B73" s="191"/>
      <c r="C73" s="191"/>
      <c r="D73" s="191"/>
      <c r="E73" s="191"/>
      <c r="F73" s="191"/>
      <c r="G73" s="191"/>
      <c r="H73" s="191"/>
      <c r="I73" s="191"/>
      <c r="J73" s="191"/>
      <c r="K73" s="191"/>
      <c r="L73" s="191"/>
      <c r="M73" s="191"/>
      <c r="N73" s="191"/>
      <c r="O73" s="191"/>
      <c r="P73" s="191"/>
      <c r="Q73" s="191"/>
      <c r="R73" s="191"/>
      <c r="S73" s="191"/>
      <c r="T73" s="191"/>
      <c r="U73" s="191"/>
    </row>
    <row r="74" spans="2:21" x14ac:dyDescent="0.25">
      <c r="B74" s="191"/>
      <c r="C74" s="191"/>
      <c r="D74" s="191"/>
      <c r="E74" s="191"/>
      <c r="F74" s="191"/>
      <c r="G74" s="191"/>
      <c r="H74" s="191"/>
      <c r="I74" s="191"/>
      <c r="J74" s="191"/>
      <c r="K74" s="191"/>
      <c r="L74" s="191"/>
      <c r="M74" s="191"/>
      <c r="N74" s="191"/>
      <c r="O74" s="191"/>
      <c r="P74" s="191"/>
      <c r="Q74" s="191"/>
      <c r="R74" s="191"/>
      <c r="S74" s="191"/>
      <c r="T74" s="191"/>
      <c r="U74" s="191"/>
    </row>
    <row r="75" spans="2:21" x14ac:dyDescent="0.25">
      <c r="B75" s="191"/>
      <c r="C75" s="191"/>
      <c r="D75" s="191"/>
      <c r="E75" s="191"/>
      <c r="F75" s="191"/>
      <c r="G75" s="191"/>
      <c r="H75" s="191"/>
      <c r="I75" s="191"/>
      <c r="J75" s="191"/>
      <c r="K75" s="191"/>
      <c r="L75" s="191"/>
      <c r="M75" s="191"/>
      <c r="N75" s="191"/>
      <c r="O75" s="191"/>
      <c r="P75" s="191"/>
      <c r="Q75" s="191"/>
      <c r="R75" s="191"/>
      <c r="S75" s="191"/>
      <c r="T75" s="191"/>
      <c r="U75" s="191"/>
    </row>
    <row r="76" spans="2:21" x14ac:dyDescent="0.25">
      <c r="B76" s="191"/>
      <c r="C76" s="191"/>
      <c r="D76" s="191"/>
      <c r="E76" s="191"/>
      <c r="F76" s="191"/>
      <c r="G76" s="191"/>
      <c r="H76" s="191"/>
      <c r="I76" s="191"/>
      <c r="J76" s="191"/>
      <c r="K76" s="191"/>
      <c r="L76" s="191"/>
      <c r="M76" s="191"/>
      <c r="N76" s="191"/>
      <c r="O76" s="191"/>
      <c r="P76" s="191"/>
      <c r="Q76" s="191"/>
      <c r="R76" s="191"/>
      <c r="S76" s="191"/>
      <c r="T76" s="191"/>
      <c r="U76" s="191"/>
    </row>
    <row r="77" spans="2:21" x14ac:dyDescent="0.25">
      <c r="B77" s="191"/>
      <c r="C77" s="191"/>
      <c r="D77" s="191"/>
      <c r="E77" s="191"/>
      <c r="F77" s="191"/>
      <c r="G77" s="191"/>
      <c r="H77" s="191"/>
      <c r="I77" s="191"/>
      <c r="J77" s="191"/>
      <c r="K77" s="191"/>
      <c r="L77" s="191"/>
      <c r="M77" s="191"/>
      <c r="N77" s="191"/>
      <c r="O77" s="191"/>
      <c r="P77" s="191"/>
      <c r="Q77" s="191"/>
      <c r="R77" s="191"/>
      <c r="S77" s="191"/>
      <c r="T77" s="191"/>
      <c r="U77" s="191"/>
    </row>
    <row r="78" spans="2:21" x14ac:dyDescent="0.25">
      <c r="B78" s="191"/>
      <c r="C78" s="191"/>
      <c r="D78" s="191"/>
      <c r="E78" s="191"/>
      <c r="F78" s="191"/>
      <c r="G78" s="191"/>
      <c r="H78" s="191"/>
      <c r="I78" s="191"/>
      <c r="J78" s="191"/>
      <c r="K78" s="191"/>
      <c r="L78" s="191"/>
      <c r="M78" s="191"/>
      <c r="N78" s="191"/>
      <c r="O78" s="191"/>
      <c r="P78" s="191"/>
      <c r="Q78" s="191"/>
      <c r="R78" s="191"/>
      <c r="S78" s="191"/>
      <c r="T78" s="191"/>
      <c r="U78" s="191"/>
    </row>
    <row r="79" spans="2:21" x14ac:dyDescent="0.25">
      <c r="B79" s="191"/>
      <c r="C79" s="191"/>
      <c r="D79" s="191"/>
      <c r="E79" s="191"/>
      <c r="F79" s="191"/>
      <c r="G79" s="191"/>
      <c r="H79" s="191"/>
      <c r="I79" s="191"/>
      <c r="J79" s="191"/>
      <c r="K79" s="191"/>
      <c r="L79" s="191"/>
      <c r="M79" s="191"/>
      <c r="N79" s="191"/>
      <c r="O79" s="191"/>
      <c r="P79" s="191"/>
      <c r="Q79" s="191"/>
      <c r="R79" s="191"/>
      <c r="S79" s="191"/>
      <c r="T79" s="191"/>
      <c r="U79" s="191"/>
    </row>
    <row r="80" spans="2:21" x14ac:dyDescent="0.25">
      <c r="B80" s="191"/>
      <c r="C80" s="191"/>
      <c r="D80" s="191"/>
      <c r="E80" s="191"/>
      <c r="F80" s="191"/>
      <c r="G80" s="191"/>
      <c r="H80" s="191"/>
      <c r="I80" s="191"/>
      <c r="J80" s="191"/>
      <c r="K80" s="191"/>
      <c r="L80" s="191"/>
      <c r="M80" s="191"/>
      <c r="N80" s="191"/>
      <c r="O80" s="191"/>
      <c r="P80" s="191"/>
      <c r="Q80" s="191"/>
      <c r="R80" s="191"/>
      <c r="S80" s="191"/>
      <c r="T80" s="191"/>
      <c r="U80" s="191"/>
    </row>
    <row r="81" spans="2:21" x14ac:dyDescent="0.25">
      <c r="B81" s="191"/>
      <c r="C81" s="191"/>
      <c r="D81" s="191"/>
      <c r="E81" s="191"/>
      <c r="F81" s="191"/>
      <c r="G81" s="191"/>
      <c r="H81" s="191"/>
      <c r="I81" s="191"/>
      <c r="J81" s="191"/>
      <c r="K81" s="191"/>
      <c r="L81" s="191"/>
      <c r="M81" s="191"/>
      <c r="N81" s="191"/>
      <c r="O81" s="191"/>
      <c r="P81" s="191"/>
      <c r="Q81" s="191"/>
      <c r="R81" s="191"/>
      <c r="S81" s="191"/>
      <c r="T81" s="191"/>
      <c r="U81" s="191"/>
    </row>
    <row r="82" spans="2:21" x14ac:dyDescent="0.25">
      <c r="B82" s="191"/>
      <c r="C82" s="191"/>
      <c r="D82" s="191"/>
      <c r="E82" s="191"/>
      <c r="F82" s="191"/>
      <c r="G82" s="191"/>
      <c r="H82" s="191"/>
      <c r="I82" s="191"/>
      <c r="J82" s="191"/>
      <c r="K82" s="191"/>
      <c r="L82" s="191"/>
      <c r="M82" s="191"/>
      <c r="N82" s="191"/>
      <c r="O82" s="191"/>
      <c r="P82" s="191"/>
      <c r="Q82" s="191"/>
      <c r="R82" s="191"/>
      <c r="S82" s="191"/>
      <c r="T82" s="191"/>
      <c r="U82" s="191"/>
    </row>
    <row r="83" spans="2:21" x14ac:dyDescent="0.25">
      <c r="B83" s="191"/>
      <c r="C83" s="191"/>
      <c r="D83" s="191"/>
      <c r="E83" s="191"/>
      <c r="F83" s="191"/>
      <c r="G83" s="191"/>
      <c r="H83" s="191"/>
      <c r="I83" s="191"/>
      <c r="J83" s="191"/>
      <c r="K83" s="191"/>
      <c r="L83" s="191"/>
      <c r="M83" s="191"/>
      <c r="N83" s="191"/>
      <c r="O83" s="191"/>
      <c r="P83" s="191"/>
      <c r="Q83" s="191"/>
      <c r="R83" s="191"/>
      <c r="S83" s="191"/>
      <c r="T83" s="191"/>
      <c r="U83" s="191"/>
    </row>
    <row r="84" spans="2:21" x14ac:dyDescent="0.25">
      <c r="B84" s="191"/>
      <c r="C84" s="191"/>
      <c r="D84" s="191"/>
      <c r="E84" s="191"/>
      <c r="F84" s="191"/>
      <c r="G84" s="191"/>
      <c r="H84" s="191"/>
      <c r="I84" s="191"/>
      <c r="J84" s="191"/>
      <c r="K84" s="191"/>
      <c r="L84" s="191"/>
      <c r="M84" s="191"/>
      <c r="N84" s="191"/>
      <c r="O84" s="191"/>
      <c r="P84" s="191"/>
      <c r="Q84" s="191"/>
      <c r="R84" s="191"/>
      <c r="S84" s="191"/>
      <c r="T84" s="191"/>
      <c r="U84" s="191"/>
    </row>
    <row r="85" spans="2:21" x14ac:dyDescent="0.25">
      <c r="B85" s="191"/>
      <c r="C85" s="191"/>
      <c r="D85" s="191"/>
      <c r="E85" s="191"/>
      <c r="F85" s="191"/>
      <c r="G85" s="191"/>
      <c r="H85" s="191"/>
      <c r="I85" s="191"/>
      <c r="J85" s="191"/>
      <c r="K85" s="191"/>
      <c r="L85" s="191"/>
      <c r="M85" s="191"/>
      <c r="N85" s="191"/>
      <c r="O85" s="191"/>
      <c r="P85" s="191"/>
      <c r="Q85" s="191"/>
      <c r="R85" s="191"/>
      <c r="S85" s="191"/>
      <c r="T85" s="191"/>
      <c r="U85" s="191"/>
    </row>
    <row r="86" spans="2:21" x14ac:dyDescent="0.25">
      <c r="B86" s="191"/>
      <c r="C86" s="191"/>
      <c r="D86" s="191"/>
      <c r="E86" s="191"/>
      <c r="F86" s="191"/>
      <c r="G86" s="191"/>
      <c r="H86" s="191"/>
      <c r="I86" s="191"/>
      <c r="J86" s="191"/>
      <c r="K86" s="191"/>
      <c r="L86" s="191"/>
      <c r="M86" s="191"/>
      <c r="N86" s="191"/>
      <c r="O86" s="191"/>
      <c r="P86" s="191"/>
      <c r="Q86" s="191"/>
      <c r="R86" s="191"/>
      <c r="S86" s="191"/>
      <c r="T86" s="191"/>
      <c r="U86" s="191"/>
    </row>
    <row r="87" spans="2:21" x14ac:dyDescent="0.25">
      <c r="B87" s="191"/>
      <c r="C87" s="191"/>
      <c r="D87" s="191"/>
      <c r="E87" s="191"/>
      <c r="F87" s="191"/>
      <c r="G87" s="191"/>
      <c r="H87" s="191"/>
      <c r="I87" s="191"/>
      <c r="J87" s="191"/>
      <c r="K87" s="191"/>
      <c r="L87" s="191"/>
      <c r="M87" s="191"/>
      <c r="N87" s="191"/>
      <c r="O87" s="191"/>
      <c r="P87" s="191"/>
      <c r="Q87" s="191"/>
      <c r="R87" s="191"/>
      <c r="S87" s="191"/>
      <c r="T87" s="191"/>
      <c r="U87" s="191"/>
    </row>
    <row r="88" spans="2:21" x14ac:dyDescent="0.25">
      <c r="B88" s="191"/>
      <c r="C88" s="191"/>
      <c r="D88" s="191"/>
      <c r="E88" s="191"/>
      <c r="F88" s="191"/>
      <c r="G88" s="191"/>
      <c r="H88" s="191"/>
      <c r="I88" s="191"/>
      <c r="J88" s="191"/>
      <c r="K88" s="191"/>
      <c r="L88" s="191"/>
      <c r="M88" s="191"/>
      <c r="N88" s="191"/>
      <c r="O88" s="191"/>
      <c r="P88" s="191"/>
      <c r="Q88" s="191"/>
      <c r="R88" s="191"/>
      <c r="S88" s="191"/>
      <c r="T88" s="191"/>
      <c r="U88" s="191"/>
    </row>
    <row r="89" spans="2:21" x14ac:dyDescent="0.25">
      <c r="B89" s="191"/>
      <c r="C89" s="191"/>
      <c r="D89" s="191"/>
      <c r="E89" s="191"/>
      <c r="F89" s="191"/>
      <c r="G89" s="191"/>
      <c r="H89" s="191"/>
      <c r="I89" s="191"/>
      <c r="J89" s="191"/>
      <c r="K89" s="191"/>
      <c r="L89" s="191"/>
      <c r="M89" s="191"/>
      <c r="N89" s="191"/>
      <c r="O89" s="191"/>
      <c r="P89" s="191"/>
      <c r="Q89" s="191"/>
      <c r="R89" s="191"/>
      <c r="S89" s="191"/>
      <c r="T89" s="191"/>
      <c r="U89" s="191"/>
    </row>
    <row r="90" spans="2:21" x14ac:dyDescent="0.25">
      <c r="B90" s="191"/>
      <c r="C90" s="191"/>
      <c r="D90" s="191"/>
      <c r="E90" s="191"/>
      <c r="F90" s="191"/>
      <c r="G90" s="191"/>
      <c r="H90" s="191"/>
      <c r="I90" s="191"/>
      <c r="J90" s="191"/>
      <c r="K90" s="191"/>
      <c r="L90" s="191"/>
      <c r="M90" s="191"/>
      <c r="N90" s="191"/>
      <c r="O90" s="191"/>
      <c r="P90" s="191"/>
      <c r="Q90" s="191"/>
      <c r="R90" s="191"/>
      <c r="S90" s="191"/>
      <c r="T90" s="191"/>
      <c r="U90" s="191"/>
    </row>
    <row r="91" spans="2:21" x14ac:dyDescent="0.25">
      <c r="B91" s="191"/>
      <c r="C91" s="191"/>
      <c r="D91" s="191"/>
      <c r="E91" s="191"/>
      <c r="F91" s="191"/>
      <c r="G91" s="191"/>
      <c r="H91" s="191"/>
      <c r="I91" s="191"/>
      <c r="J91" s="191"/>
      <c r="K91" s="191"/>
      <c r="L91" s="191"/>
      <c r="M91" s="191"/>
      <c r="N91" s="191"/>
      <c r="O91" s="191"/>
      <c r="P91" s="191"/>
      <c r="Q91" s="191"/>
      <c r="R91" s="191"/>
      <c r="S91" s="191"/>
      <c r="T91" s="191"/>
      <c r="U91" s="191"/>
    </row>
    <row r="92" spans="2:21" x14ac:dyDescent="0.25">
      <c r="B92" s="191"/>
      <c r="C92" s="191"/>
      <c r="D92" s="191"/>
      <c r="E92" s="191"/>
      <c r="F92" s="191"/>
      <c r="G92" s="191"/>
      <c r="H92" s="191"/>
      <c r="I92" s="191"/>
      <c r="J92" s="191"/>
      <c r="K92" s="191"/>
      <c r="L92" s="191"/>
      <c r="M92" s="191"/>
      <c r="N92" s="191"/>
      <c r="O92" s="191"/>
      <c r="P92" s="191"/>
      <c r="Q92" s="191"/>
      <c r="R92" s="191"/>
      <c r="S92" s="191"/>
      <c r="T92" s="191"/>
      <c r="U92" s="191"/>
    </row>
    <row r="93" spans="2:21" x14ac:dyDescent="0.25">
      <c r="B93" s="191"/>
      <c r="C93" s="191"/>
      <c r="D93" s="191"/>
      <c r="E93" s="191"/>
      <c r="F93" s="191"/>
      <c r="G93" s="191"/>
      <c r="H93" s="191"/>
      <c r="I93" s="191"/>
      <c r="J93" s="191"/>
      <c r="K93" s="191"/>
      <c r="L93" s="191"/>
      <c r="M93" s="191"/>
      <c r="N93" s="191"/>
      <c r="O93" s="191"/>
      <c r="P93" s="191"/>
      <c r="Q93" s="191"/>
      <c r="R93" s="191"/>
      <c r="S93" s="191"/>
      <c r="T93" s="191"/>
      <c r="U93" s="191"/>
    </row>
    <row r="94" spans="2:21" x14ac:dyDescent="0.25">
      <c r="B94" s="191"/>
      <c r="C94" s="191"/>
      <c r="D94" s="191"/>
      <c r="E94" s="191"/>
      <c r="F94" s="191"/>
      <c r="G94" s="191"/>
      <c r="H94" s="191"/>
      <c r="I94" s="191"/>
      <c r="J94" s="191"/>
      <c r="K94" s="191"/>
      <c r="L94" s="191"/>
      <c r="M94" s="191"/>
      <c r="N94" s="191"/>
      <c r="O94" s="191"/>
      <c r="P94" s="191"/>
      <c r="Q94" s="191"/>
      <c r="R94" s="191"/>
      <c r="S94" s="191"/>
      <c r="T94" s="191"/>
      <c r="U94" s="191"/>
    </row>
    <row r="95" spans="2:21" x14ac:dyDescent="0.25">
      <c r="B95" s="191"/>
      <c r="C95" s="191"/>
      <c r="D95" s="191"/>
      <c r="E95" s="191"/>
      <c r="F95" s="191"/>
      <c r="G95" s="191"/>
      <c r="H95" s="191"/>
      <c r="I95" s="191"/>
      <c r="J95" s="191"/>
      <c r="K95" s="191"/>
      <c r="L95" s="191"/>
      <c r="M95" s="191"/>
      <c r="N95" s="191"/>
      <c r="O95" s="191"/>
      <c r="P95" s="191"/>
      <c r="Q95" s="191"/>
      <c r="R95" s="191"/>
      <c r="S95" s="191"/>
      <c r="T95" s="191"/>
      <c r="U95" s="191"/>
    </row>
    <row r="96" spans="2:21" x14ac:dyDescent="0.25">
      <c r="B96" s="191"/>
      <c r="C96" s="191"/>
      <c r="D96" s="191"/>
      <c r="E96" s="191"/>
      <c r="F96" s="191"/>
      <c r="G96" s="191"/>
      <c r="H96" s="191"/>
      <c r="I96" s="191"/>
      <c r="J96" s="191"/>
      <c r="K96" s="191"/>
      <c r="L96" s="191"/>
      <c r="M96" s="191"/>
      <c r="N96" s="191"/>
      <c r="O96" s="191"/>
      <c r="P96" s="191"/>
      <c r="Q96" s="191"/>
      <c r="R96" s="191"/>
      <c r="S96" s="191"/>
      <c r="T96" s="191"/>
      <c r="U96" s="191"/>
    </row>
    <row r="97" spans="2:21" x14ac:dyDescent="0.25">
      <c r="B97" s="191"/>
      <c r="C97" s="191"/>
      <c r="D97" s="191"/>
      <c r="E97" s="191"/>
      <c r="F97" s="191"/>
      <c r="G97" s="191"/>
      <c r="H97" s="191"/>
      <c r="I97" s="191"/>
      <c r="J97" s="191"/>
      <c r="K97" s="191"/>
      <c r="L97" s="191"/>
      <c r="M97" s="191"/>
      <c r="N97" s="191"/>
      <c r="O97" s="191"/>
      <c r="P97" s="191"/>
      <c r="Q97" s="191"/>
      <c r="R97" s="191"/>
      <c r="S97" s="191"/>
      <c r="T97" s="191"/>
      <c r="U97" s="191"/>
    </row>
    <row r="98" spans="2:21" x14ac:dyDescent="0.25">
      <c r="B98" s="191"/>
      <c r="C98" s="191"/>
      <c r="D98" s="191"/>
      <c r="E98" s="191"/>
      <c r="F98" s="191"/>
      <c r="G98" s="191"/>
      <c r="H98" s="191"/>
      <c r="I98" s="191"/>
      <c r="J98" s="191"/>
      <c r="K98" s="191"/>
      <c r="L98" s="191"/>
      <c r="M98" s="191"/>
      <c r="N98" s="191"/>
      <c r="O98" s="191"/>
      <c r="P98" s="191"/>
      <c r="Q98" s="191"/>
      <c r="R98" s="191"/>
      <c r="S98" s="191"/>
      <c r="T98" s="191"/>
      <c r="U98" s="191"/>
    </row>
    <row r="99" spans="2:21" x14ac:dyDescent="0.25">
      <c r="B99" s="191"/>
      <c r="C99" s="191"/>
      <c r="D99" s="191"/>
      <c r="E99" s="191"/>
      <c r="F99" s="191"/>
      <c r="G99" s="191"/>
      <c r="H99" s="191"/>
      <c r="I99" s="191"/>
      <c r="J99" s="191"/>
      <c r="K99" s="191"/>
      <c r="L99" s="191"/>
      <c r="M99" s="191"/>
      <c r="N99" s="191"/>
      <c r="O99" s="191"/>
      <c r="P99" s="191"/>
      <c r="Q99" s="191"/>
      <c r="R99" s="191"/>
      <c r="S99" s="191"/>
      <c r="T99" s="191"/>
      <c r="U99" s="191"/>
    </row>
    <row r="100" spans="2:21" x14ac:dyDescent="0.25">
      <c r="B100" s="191"/>
      <c r="C100" s="191"/>
      <c r="D100" s="191"/>
      <c r="E100" s="191"/>
      <c r="F100" s="191"/>
      <c r="G100" s="191"/>
      <c r="H100" s="191"/>
      <c r="I100" s="191"/>
      <c r="J100" s="191"/>
      <c r="K100" s="191"/>
      <c r="L100" s="191"/>
      <c r="M100" s="191"/>
      <c r="N100" s="191"/>
      <c r="O100" s="191"/>
      <c r="P100" s="191"/>
      <c r="Q100" s="191"/>
      <c r="R100" s="191"/>
      <c r="S100" s="191"/>
      <c r="T100" s="191"/>
      <c r="U100" s="191"/>
    </row>
    <row r="101" spans="2:21" x14ac:dyDescent="0.25">
      <c r="B101" s="191"/>
      <c r="C101" s="191"/>
      <c r="D101" s="191"/>
      <c r="E101" s="191"/>
      <c r="F101" s="191"/>
      <c r="G101" s="191"/>
      <c r="H101" s="191"/>
      <c r="I101" s="191"/>
      <c r="J101" s="191"/>
      <c r="K101" s="191"/>
      <c r="L101" s="191"/>
      <c r="M101" s="191"/>
      <c r="N101" s="191"/>
      <c r="O101" s="191"/>
      <c r="P101" s="191"/>
      <c r="Q101" s="191"/>
      <c r="R101" s="191"/>
      <c r="S101" s="191"/>
      <c r="T101" s="191"/>
      <c r="U101" s="191"/>
    </row>
    <row r="102" spans="2:21" x14ac:dyDescent="0.25">
      <c r="B102" s="191"/>
      <c r="C102" s="191"/>
      <c r="D102" s="191"/>
      <c r="E102" s="191"/>
      <c r="F102" s="191"/>
      <c r="G102" s="191"/>
      <c r="H102" s="191"/>
      <c r="I102" s="191"/>
      <c r="J102" s="191"/>
      <c r="K102" s="191"/>
      <c r="L102" s="191"/>
      <c r="M102" s="191"/>
      <c r="N102" s="191"/>
      <c r="O102" s="191"/>
      <c r="P102" s="191"/>
      <c r="Q102" s="191"/>
      <c r="R102" s="191"/>
      <c r="S102" s="191"/>
      <c r="T102" s="191"/>
      <c r="U102" s="191"/>
    </row>
    <row r="103" spans="2:21" x14ac:dyDescent="0.25">
      <c r="B103" s="191"/>
      <c r="C103" s="191"/>
      <c r="D103" s="191"/>
      <c r="E103" s="191"/>
      <c r="F103" s="191"/>
      <c r="G103" s="191"/>
      <c r="H103" s="191"/>
      <c r="I103" s="191"/>
      <c r="J103" s="191"/>
      <c r="K103" s="191"/>
      <c r="L103" s="191"/>
      <c r="M103" s="191"/>
      <c r="N103" s="191"/>
      <c r="O103" s="191"/>
      <c r="P103" s="191"/>
      <c r="Q103" s="191"/>
      <c r="R103" s="191"/>
      <c r="S103" s="191"/>
      <c r="T103" s="191"/>
      <c r="U103" s="191"/>
    </row>
    <row r="104" spans="2:21" x14ac:dyDescent="0.25">
      <c r="B104" s="191"/>
      <c r="C104" s="191"/>
      <c r="D104" s="191"/>
      <c r="E104" s="191"/>
      <c r="F104" s="191"/>
      <c r="G104" s="191"/>
      <c r="H104" s="191"/>
      <c r="I104" s="191"/>
      <c r="J104" s="191"/>
      <c r="K104" s="191"/>
      <c r="L104" s="191"/>
      <c r="M104" s="191"/>
      <c r="N104" s="191"/>
      <c r="O104" s="191"/>
      <c r="P104" s="191"/>
      <c r="Q104" s="191"/>
      <c r="R104" s="191"/>
      <c r="S104" s="191"/>
      <c r="T104" s="191"/>
      <c r="U104" s="191"/>
    </row>
    <row r="105" spans="2:21" x14ac:dyDescent="0.25"/>
  </sheetData>
  <sheetProtection algorithmName="SHA-512" hashValue="ckWjMrw6fw+s96RGTo61GBsBSVFUzsNXGN+tEOngxX1eILUKtJBgPnEzA3+r1ZFhr5WKImG5P7y/xfnh7QrkHg==" saltValue="L2ZhenY+xQLDiXN0PwEZZQ==" spinCount="100000" sheet="1" objects="1" scenarios="1"/>
  <mergeCells count="102">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27:U27"/>
    <mergeCell ref="B28:U28"/>
    <mergeCell ref="B29:U29"/>
    <mergeCell ref="B30:U30"/>
    <mergeCell ref="B31:U31"/>
    <mergeCell ref="B32:U32"/>
    <mergeCell ref="B21:U21"/>
    <mergeCell ref="B22:U22"/>
    <mergeCell ref="B23:U23"/>
    <mergeCell ref="B24:U24"/>
    <mergeCell ref="B25:U25"/>
    <mergeCell ref="B26:U26"/>
    <mergeCell ref="B39:U39"/>
    <mergeCell ref="B40:U40"/>
    <mergeCell ref="B41:U41"/>
    <mergeCell ref="B42:U42"/>
    <mergeCell ref="B43:U43"/>
    <mergeCell ref="B44:U44"/>
    <mergeCell ref="B33:U33"/>
    <mergeCell ref="B34:U34"/>
    <mergeCell ref="B35:U35"/>
    <mergeCell ref="B36:U36"/>
    <mergeCell ref="B37:U37"/>
    <mergeCell ref="B38:U38"/>
    <mergeCell ref="B51:U51"/>
    <mergeCell ref="B52:U52"/>
    <mergeCell ref="B53:U53"/>
    <mergeCell ref="B54:U54"/>
    <mergeCell ref="B55:U55"/>
    <mergeCell ref="B56:U56"/>
    <mergeCell ref="B45:U45"/>
    <mergeCell ref="B46:U46"/>
    <mergeCell ref="B47:U47"/>
    <mergeCell ref="B48:U48"/>
    <mergeCell ref="B49:U49"/>
    <mergeCell ref="B50:U50"/>
    <mergeCell ref="B63:U63"/>
    <mergeCell ref="B64:U64"/>
    <mergeCell ref="B65:U65"/>
    <mergeCell ref="B66:U66"/>
    <mergeCell ref="B67:U67"/>
    <mergeCell ref="B68:U68"/>
    <mergeCell ref="B57:U57"/>
    <mergeCell ref="B58:U58"/>
    <mergeCell ref="B59:U59"/>
    <mergeCell ref="B60:U60"/>
    <mergeCell ref="B61:U61"/>
    <mergeCell ref="B62:U62"/>
    <mergeCell ref="B75:U75"/>
    <mergeCell ref="B76:U76"/>
    <mergeCell ref="B77:U77"/>
    <mergeCell ref="B78:U78"/>
    <mergeCell ref="B79:U79"/>
    <mergeCell ref="B80:U80"/>
    <mergeCell ref="B69:U69"/>
    <mergeCell ref="B70:U70"/>
    <mergeCell ref="B71:U71"/>
    <mergeCell ref="B72:U72"/>
    <mergeCell ref="B73:U73"/>
    <mergeCell ref="B74:U74"/>
    <mergeCell ref="B87:U87"/>
    <mergeCell ref="B88:U88"/>
    <mergeCell ref="B89:U89"/>
    <mergeCell ref="B90:U90"/>
    <mergeCell ref="B91:U91"/>
    <mergeCell ref="B92:U92"/>
    <mergeCell ref="B81:U81"/>
    <mergeCell ref="B82:U82"/>
    <mergeCell ref="B83:U83"/>
    <mergeCell ref="B84:U84"/>
    <mergeCell ref="B85:U85"/>
    <mergeCell ref="B86:U86"/>
    <mergeCell ref="B99:U99"/>
    <mergeCell ref="B100:U100"/>
    <mergeCell ref="B101:U101"/>
    <mergeCell ref="B102:U102"/>
    <mergeCell ref="B103:U103"/>
    <mergeCell ref="B104:U104"/>
    <mergeCell ref="B93:U93"/>
    <mergeCell ref="B94:U94"/>
    <mergeCell ref="B95:U95"/>
    <mergeCell ref="B96:U96"/>
    <mergeCell ref="B97:U97"/>
    <mergeCell ref="B98:U98"/>
  </mergeCells>
  <conditionalFormatting sqref="B5:U104">
    <cfRule type="expression" dxfId="25"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C24" sqref="C24"/>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196</v>
      </c>
    </row>
    <row r="2" spans="1:19" x14ac:dyDescent="0.25">
      <c r="A2" s="147" t="s">
        <v>282</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197"/>
      <c r="C5" s="198"/>
      <c r="D5" s="198"/>
      <c r="E5" s="198"/>
      <c r="F5" s="198"/>
      <c r="G5" s="199"/>
    </row>
    <row r="6" spans="1:19" ht="15.75" thickBot="1" x14ac:dyDescent="0.3"/>
    <row r="7" spans="1:19" ht="15.75" thickBot="1" x14ac:dyDescent="0.3">
      <c r="A7" s="56" t="s">
        <v>1</v>
      </c>
      <c r="B7" s="197"/>
      <c r="C7" s="198"/>
      <c r="D7" s="198"/>
      <c r="E7" s="198"/>
      <c r="F7" s="198"/>
      <c r="G7" s="199"/>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102</v>
      </c>
      <c r="B11" s="119" t="s">
        <v>104</v>
      </c>
    </row>
    <row r="12" spans="1:19" ht="15.75" thickBot="1" x14ac:dyDescent="0.3"/>
    <row r="13" spans="1:19" ht="15.75" thickBot="1" x14ac:dyDescent="0.3">
      <c r="A13" s="56" t="s">
        <v>69</v>
      </c>
      <c r="B13" s="119" t="s">
        <v>71</v>
      </c>
    </row>
    <row r="14" spans="1:19" ht="15.75" thickBot="1" x14ac:dyDescent="0.3"/>
    <row r="15" spans="1:19" ht="15.75" thickBot="1" x14ac:dyDescent="0.3">
      <c r="A15" s="56" t="s">
        <v>159</v>
      </c>
      <c r="B15" s="119" t="s">
        <v>175</v>
      </c>
    </row>
    <row r="16" spans="1:19" ht="15.75" thickBot="1" x14ac:dyDescent="0.3"/>
    <row r="17" spans="1:2" ht="15.75" thickBot="1" x14ac:dyDescent="0.3">
      <c r="A17" s="56" t="str">
        <f>"Number of "&amp;B15&amp;":"</f>
        <v>Number of Clusters:</v>
      </c>
      <c r="B17" s="119">
        <v>15</v>
      </c>
    </row>
    <row r="18" spans="1:2" ht="15.75" thickBot="1" x14ac:dyDescent="0.3"/>
    <row r="19" spans="1:2" ht="15.75" thickBot="1" x14ac:dyDescent="0.3">
      <c r="A19" s="56" t="str">
        <f>B15&amp;" Names:"</f>
        <v>Clusters Names:</v>
      </c>
      <c r="B19" s="56" t="str">
        <f>B15&amp;" Description:"</f>
        <v>Clusters Description:</v>
      </c>
    </row>
    <row r="20" spans="1:2" x14ac:dyDescent="0.25">
      <c r="A20" s="120" t="s">
        <v>276</v>
      </c>
      <c r="B20" s="120"/>
    </row>
    <row r="21" spans="1:2" x14ac:dyDescent="0.25">
      <c r="A21" s="121" t="s">
        <v>277</v>
      </c>
      <c r="B21" s="121"/>
    </row>
    <row r="22" spans="1:2" x14ac:dyDescent="0.25">
      <c r="A22" s="121" t="s">
        <v>278</v>
      </c>
      <c r="B22" s="121"/>
    </row>
    <row r="23" spans="1:2" x14ac:dyDescent="0.25">
      <c r="A23" s="121" t="s">
        <v>279</v>
      </c>
      <c r="B23" s="121"/>
    </row>
    <row r="24" spans="1:2" x14ac:dyDescent="0.25">
      <c r="A24" s="121" t="s">
        <v>280</v>
      </c>
      <c r="B24" s="121"/>
    </row>
    <row r="25" spans="1:2" x14ac:dyDescent="0.25">
      <c r="A25" s="121" t="s">
        <v>192</v>
      </c>
      <c r="B25" s="121"/>
    </row>
    <row r="26" spans="1:2" x14ac:dyDescent="0.25">
      <c r="A26" s="121" t="s">
        <v>2</v>
      </c>
      <c r="B26" s="121"/>
    </row>
    <row r="27" spans="1:2" x14ac:dyDescent="0.25">
      <c r="A27" s="121" t="s">
        <v>3</v>
      </c>
      <c r="B27" s="121"/>
    </row>
    <row r="28" spans="1:2" x14ac:dyDescent="0.25">
      <c r="A28" s="121" t="s">
        <v>4</v>
      </c>
      <c r="B28" s="121"/>
    </row>
    <row r="29" spans="1:2" x14ac:dyDescent="0.25">
      <c r="A29" s="121" t="s">
        <v>5</v>
      </c>
      <c r="B29" s="121"/>
    </row>
    <row r="30" spans="1:2" x14ac:dyDescent="0.25">
      <c r="A30" s="121" t="s">
        <v>6</v>
      </c>
      <c r="B30" s="121"/>
    </row>
    <row r="31" spans="1:2" x14ac:dyDescent="0.25">
      <c r="A31" s="121" t="s">
        <v>7</v>
      </c>
      <c r="B31" s="121"/>
    </row>
    <row r="32" spans="1:2" x14ac:dyDescent="0.25">
      <c r="A32" s="121" t="s">
        <v>8</v>
      </c>
      <c r="B32" s="121"/>
    </row>
    <row r="33" spans="1:19" x14ac:dyDescent="0.25">
      <c r="A33" s="121" t="s">
        <v>9</v>
      </c>
      <c r="B33" s="121"/>
    </row>
    <row r="34" spans="1:19" x14ac:dyDescent="0.25">
      <c r="A34" s="121" t="s">
        <v>10</v>
      </c>
      <c r="B34" s="121"/>
    </row>
    <row r="35" spans="1:19" hidden="1"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algorithmName="SHA-512" hashValue="qJQnoceEwqFLYGCFbs3XSwYca9xfES+RFI9/fU9KX2Ot2hoQknkt4jsKpGjZuYKLMOJih//mY0KO4R2fCv5hug==" saltValue="oJJwp58NE4GPVX1tssAe1g==" spinCount="100000" sheet="1" objects="1" scenarios="1"/>
  <dataConsolidate/>
  <mergeCells count="2">
    <mergeCell ref="B5:G5"/>
    <mergeCell ref="B7:G7"/>
  </mergeCells>
  <phoneticPr fontId="3" type="noConversion"/>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F8" sqref="F8"/>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21" width="8.7109375" customWidth="1"/>
    <col min="22" max="16384" width="8.7109375" hidden="1"/>
  </cols>
  <sheetData>
    <row r="1" spans="1:21" ht="23.25" x14ac:dyDescent="0.35">
      <c r="A1" s="25" t="s">
        <v>125</v>
      </c>
    </row>
    <row r="2" spans="1:21" ht="15.75" thickBot="1" x14ac:dyDescent="0.3"/>
    <row r="3" spans="1:21" ht="15.75" thickBot="1" x14ac:dyDescent="0.3">
      <c r="A3" s="56" t="s">
        <v>14</v>
      </c>
      <c r="B3" s="122"/>
    </row>
    <row r="4" spans="1:21" ht="15.75" hidden="1" thickBot="1" x14ac:dyDescent="0.3"/>
    <row r="5" spans="1:21" ht="15.75" hidden="1" thickBot="1" x14ac:dyDescent="0.3">
      <c r="A5" s="56" t="s">
        <v>100</v>
      </c>
      <c r="B5" s="168" t="s">
        <v>132</v>
      </c>
    </row>
    <row r="6" spans="1:21" ht="15.75" hidden="1" thickBot="1" x14ac:dyDescent="0.3">
      <c r="A6" s="56" t="s">
        <v>101</v>
      </c>
      <c r="B6" s="125">
        <v>2019</v>
      </c>
    </row>
    <row r="7" spans="1:21" ht="15.75" thickBot="1" x14ac:dyDescent="0.3"/>
    <row r="8" spans="1:21" ht="28.5" customHeight="1" thickBot="1" x14ac:dyDescent="0.3">
      <c r="A8" s="24">
        <f>MAX(A9:A268)</f>
        <v>0</v>
      </c>
      <c r="C8" s="62" t="s">
        <v>15</v>
      </c>
      <c r="D8" s="50" t="s">
        <v>106</v>
      </c>
      <c r="E8" s="50" t="s">
        <v>107</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25">
      <c r="A9" s="24" t="str">
        <f>IF(COUNTBLANK(F9:T9)=15,"",1)</f>
        <v/>
      </c>
      <c r="C9" s="38" t="str">
        <f>IF(A9="","",B3)</f>
        <v/>
      </c>
      <c r="D9" s="59" t="str">
        <f>IF(A9="","",B6)</f>
        <v/>
      </c>
      <c r="E9" s="59" t="str">
        <f>IF(A9="","",MONTH(DATEVALUE(B5&amp;" 1")))</f>
        <v/>
      </c>
      <c r="F9" s="123"/>
      <c r="G9" s="123"/>
      <c r="H9" s="123"/>
      <c r="I9" s="123"/>
      <c r="J9" s="123"/>
      <c r="K9" s="123"/>
      <c r="L9" s="123"/>
      <c r="M9" s="123"/>
      <c r="N9" s="123"/>
      <c r="O9" s="123"/>
      <c r="P9" s="123"/>
      <c r="Q9" s="123"/>
      <c r="R9" s="123"/>
      <c r="S9" s="123"/>
      <c r="T9" s="123"/>
      <c r="U9" s="7"/>
    </row>
    <row r="10" spans="1:21" x14ac:dyDescent="0.25">
      <c r="A10" s="24" t="str">
        <f t="shared" ref="A10:A73" si="0">IF(COUNTBLANK(F10:T10)=15,"",A9+1)</f>
        <v/>
      </c>
      <c r="C10" s="38" t="str">
        <f t="shared" ref="C10:C73" si="1">IF(A10="","",C9+7)</f>
        <v/>
      </c>
      <c r="D10" s="60" t="str">
        <f>IF(E10=1,MAX($D$9:D9)+1,"")</f>
        <v/>
      </c>
      <c r="E10" s="60" t="str">
        <f>IF(A10="","",IF(E9=12,1,E9+1))</f>
        <v/>
      </c>
      <c r="F10" s="123"/>
      <c r="G10" s="123"/>
      <c r="H10" s="123"/>
      <c r="I10" s="123"/>
      <c r="J10" s="123"/>
      <c r="K10" s="123"/>
      <c r="L10" s="123"/>
      <c r="M10" s="123"/>
      <c r="N10" s="123"/>
      <c r="O10" s="123"/>
      <c r="P10" s="123"/>
      <c r="Q10" s="123"/>
      <c r="R10" s="123"/>
      <c r="S10" s="123"/>
      <c r="T10" s="123"/>
      <c r="U10" s="7"/>
    </row>
    <row r="11" spans="1:21" x14ac:dyDescent="0.25">
      <c r="A11" s="24" t="str">
        <f t="shared" si="0"/>
        <v/>
      </c>
      <c r="C11" s="38" t="str">
        <f t="shared" si="1"/>
        <v/>
      </c>
      <c r="D11" s="60" t="str">
        <f>IF(E11=1,MAX($D$9:D10)+1,"")</f>
        <v/>
      </c>
      <c r="E11" s="60" t="str">
        <f t="shared" ref="E11:E74" si="2">IF(A11="","",IF(E10=12,1,E10+1))</f>
        <v/>
      </c>
      <c r="F11" s="123"/>
      <c r="G11" s="123"/>
      <c r="H11" s="123"/>
      <c r="I11" s="123"/>
      <c r="J11" s="123"/>
      <c r="K11" s="123"/>
      <c r="L11" s="123"/>
      <c r="M11" s="123"/>
      <c r="N11" s="123"/>
      <c r="O11" s="123"/>
      <c r="P11" s="123"/>
      <c r="Q11" s="123"/>
      <c r="R11" s="123"/>
      <c r="S11" s="123"/>
      <c r="T11" s="123"/>
      <c r="U11" s="7"/>
    </row>
    <row r="12" spans="1:21" x14ac:dyDescent="0.25">
      <c r="A12" s="24" t="str">
        <f t="shared" si="0"/>
        <v/>
      </c>
      <c r="C12" s="38" t="str">
        <f t="shared" si="1"/>
        <v/>
      </c>
      <c r="D12" s="60" t="str">
        <f>IF(E12=1,MAX($D$9:D11)+1,"")</f>
        <v/>
      </c>
      <c r="E12" s="60" t="str">
        <f t="shared" si="2"/>
        <v/>
      </c>
      <c r="F12" s="123"/>
      <c r="G12" s="123"/>
      <c r="H12" s="123"/>
      <c r="I12" s="123"/>
      <c r="J12" s="123"/>
      <c r="K12" s="123"/>
      <c r="L12" s="123"/>
      <c r="M12" s="123"/>
      <c r="N12" s="123"/>
      <c r="O12" s="123"/>
      <c r="P12" s="123"/>
      <c r="Q12" s="123"/>
      <c r="R12" s="123"/>
      <c r="S12" s="123"/>
      <c r="T12" s="123"/>
      <c r="U12" s="7"/>
    </row>
    <row r="13" spans="1:21" x14ac:dyDescent="0.25">
      <c r="A13" s="24" t="str">
        <f t="shared" si="0"/>
        <v/>
      </c>
      <c r="C13" s="38" t="str">
        <f t="shared" si="1"/>
        <v/>
      </c>
      <c r="D13" s="60" t="str">
        <f>IF(E13=1,MAX($D$9:D12)+1,"")</f>
        <v/>
      </c>
      <c r="E13" s="60" t="str">
        <f t="shared" si="2"/>
        <v/>
      </c>
      <c r="F13" s="123"/>
      <c r="G13" s="123"/>
      <c r="H13" s="123"/>
      <c r="I13" s="123"/>
      <c r="J13" s="123"/>
      <c r="K13" s="123"/>
      <c r="L13" s="123"/>
      <c r="M13" s="123"/>
      <c r="N13" s="123"/>
      <c r="O13" s="123"/>
      <c r="P13" s="123"/>
      <c r="Q13" s="123"/>
      <c r="R13" s="123"/>
      <c r="S13" s="123"/>
      <c r="T13" s="123"/>
      <c r="U13" s="7"/>
    </row>
    <row r="14" spans="1:21" x14ac:dyDescent="0.25">
      <c r="A14" s="24" t="str">
        <f t="shared" si="0"/>
        <v/>
      </c>
      <c r="C14" s="38" t="str">
        <f t="shared" si="1"/>
        <v/>
      </c>
      <c r="D14" s="60" t="str">
        <f>IF(E14=1,MAX($D$9:D13)+1,"")</f>
        <v/>
      </c>
      <c r="E14" s="60" t="str">
        <f t="shared" si="2"/>
        <v/>
      </c>
      <c r="F14" s="123"/>
      <c r="G14" s="123"/>
      <c r="H14" s="123"/>
      <c r="I14" s="123"/>
      <c r="J14" s="123"/>
      <c r="K14" s="123"/>
      <c r="L14" s="123"/>
      <c r="M14" s="123"/>
      <c r="N14" s="123"/>
      <c r="O14" s="123"/>
      <c r="P14" s="123"/>
      <c r="Q14" s="123"/>
      <c r="R14" s="123"/>
      <c r="S14" s="123"/>
      <c r="T14" s="123"/>
      <c r="U14" s="7"/>
    </row>
    <row r="15" spans="1:21" x14ac:dyDescent="0.25">
      <c r="A15" s="24" t="str">
        <f t="shared" si="0"/>
        <v/>
      </c>
      <c r="C15" s="38" t="str">
        <f t="shared" si="1"/>
        <v/>
      </c>
      <c r="D15" s="60" t="str">
        <f>IF(E15=1,MAX($D$9:D14)+1,"")</f>
        <v/>
      </c>
      <c r="E15" s="60" t="str">
        <f t="shared" si="2"/>
        <v/>
      </c>
      <c r="F15" s="123"/>
      <c r="G15" s="123"/>
      <c r="H15" s="123"/>
      <c r="I15" s="123"/>
      <c r="J15" s="123"/>
      <c r="K15" s="123"/>
      <c r="L15" s="123"/>
      <c r="M15" s="123"/>
      <c r="N15" s="123"/>
      <c r="O15" s="123"/>
      <c r="P15" s="123"/>
      <c r="Q15" s="123"/>
      <c r="R15" s="123"/>
      <c r="S15" s="123"/>
      <c r="T15" s="123"/>
      <c r="U15" s="7"/>
    </row>
    <row r="16" spans="1:21" x14ac:dyDescent="0.25">
      <c r="A16" s="24" t="str">
        <f t="shared" si="0"/>
        <v/>
      </c>
      <c r="C16" s="38" t="str">
        <f t="shared" si="1"/>
        <v/>
      </c>
      <c r="D16" s="60" t="str">
        <f>IF(E16=1,MAX($D$9:D15)+1,"")</f>
        <v/>
      </c>
      <c r="E16" s="60" t="str">
        <f t="shared" si="2"/>
        <v/>
      </c>
      <c r="F16" s="123"/>
      <c r="G16" s="123"/>
      <c r="H16" s="123"/>
      <c r="I16" s="123"/>
      <c r="J16" s="123"/>
      <c r="K16" s="123"/>
      <c r="L16" s="123"/>
      <c r="M16" s="123"/>
      <c r="N16" s="123"/>
      <c r="O16" s="123"/>
      <c r="P16" s="123"/>
      <c r="Q16" s="123"/>
      <c r="R16" s="123"/>
      <c r="S16" s="123"/>
      <c r="T16" s="123"/>
      <c r="U16" s="7"/>
    </row>
    <row r="17" spans="1:21" x14ac:dyDescent="0.25">
      <c r="A17" s="24" t="str">
        <f t="shared" si="0"/>
        <v/>
      </c>
      <c r="C17" s="38" t="str">
        <f t="shared" si="1"/>
        <v/>
      </c>
      <c r="D17" s="60" t="str">
        <f>IF(E17=1,MAX($D$9:D16)+1,"")</f>
        <v/>
      </c>
      <c r="E17" s="60" t="str">
        <f t="shared" si="2"/>
        <v/>
      </c>
      <c r="F17" s="123"/>
      <c r="G17" s="123"/>
      <c r="H17" s="123"/>
      <c r="I17" s="123"/>
      <c r="J17" s="123"/>
      <c r="K17" s="123"/>
      <c r="L17" s="123"/>
      <c r="M17" s="123"/>
      <c r="N17" s="123"/>
      <c r="O17" s="123"/>
      <c r="P17" s="123"/>
      <c r="Q17" s="123"/>
      <c r="R17" s="123"/>
      <c r="S17" s="123"/>
      <c r="T17" s="123"/>
      <c r="U17" s="7"/>
    </row>
    <row r="18" spans="1:21" x14ac:dyDescent="0.25">
      <c r="A18" s="24" t="str">
        <f t="shared" si="0"/>
        <v/>
      </c>
      <c r="C18" s="38" t="str">
        <f t="shared" si="1"/>
        <v/>
      </c>
      <c r="D18" s="60" t="str">
        <f>IF(E18=1,MAX($D$9:D17)+1,"")</f>
        <v/>
      </c>
      <c r="E18" s="60" t="str">
        <f t="shared" si="2"/>
        <v/>
      </c>
      <c r="F18" s="123"/>
      <c r="G18" s="123"/>
      <c r="H18" s="123"/>
      <c r="I18" s="123"/>
      <c r="J18" s="123"/>
      <c r="K18" s="123"/>
      <c r="L18" s="123"/>
      <c r="M18" s="123"/>
      <c r="N18" s="123"/>
      <c r="O18" s="123"/>
      <c r="P18" s="123"/>
      <c r="Q18" s="123"/>
      <c r="R18" s="123"/>
      <c r="S18" s="123"/>
      <c r="T18" s="123"/>
      <c r="U18" s="7"/>
    </row>
    <row r="19" spans="1:21" x14ac:dyDescent="0.25">
      <c r="A19" s="24" t="str">
        <f t="shared" si="0"/>
        <v/>
      </c>
      <c r="C19" s="38" t="str">
        <f t="shared" si="1"/>
        <v/>
      </c>
      <c r="D19" s="60" t="str">
        <f>IF(E19=1,MAX($D$9:D18)+1,"")</f>
        <v/>
      </c>
      <c r="E19" s="60" t="str">
        <f t="shared" si="2"/>
        <v/>
      </c>
      <c r="F19" s="123"/>
      <c r="G19" s="123"/>
      <c r="H19" s="123"/>
      <c r="I19" s="123"/>
      <c r="J19" s="123"/>
      <c r="K19" s="123"/>
      <c r="L19" s="123"/>
      <c r="M19" s="123"/>
      <c r="N19" s="123"/>
      <c r="O19" s="123"/>
      <c r="P19" s="123"/>
      <c r="Q19" s="123"/>
      <c r="R19" s="123"/>
      <c r="S19" s="123"/>
      <c r="T19" s="123"/>
      <c r="U19" s="7"/>
    </row>
    <row r="20" spans="1:21" x14ac:dyDescent="0.25">
      <c r="A20" s="24" t="str">
        <f t="shared" si="0"/>
        <v/>
      </c>
      <c r="C20" s="38" t="str">
        <f t="shared" si="1"/>
        <v/>
      </c>
      <c r="D20" s="60" t="str">
        <f>IF(E20=1,MAX($D$9:D19)+1,"")</f>
        <v/>
      </c>
      <c r="E20" s="60" t="str">
        <f t="shared" si="2"/>
        <v/>
      </c>
      <c r="F20" s="123"/>
      <c r="G20" s="123"/>
      <c r="H20" s="123"/>
      <c r="I20" s="123"/>
      <c r="J20" s="123"/>
      <c r="K20" s="123"/>
      <c r="L20" s="123"/>
      <c r="M20" s="123"/>
      <c r="N20" s="123"/>
      <c r="O20" s="123"/>
      <c r="P20" s="123"/>
      <c r="Q20" s="123"/>
      <c r="R20" s="123"/>
      <c r="S20" s="123"/>
      <c r="T20" s="123"/>
      <c r="U20" s="7"/>
    </row>
    <row r="21" spans="1:21" x14ac:dyDescent="0.25">
      <c r="A21" s="24" t="str">
        <f t="shared" si="0"/>
        <v/>
      </c>
      <c r="C21" s="38" t="str">
        <f t="shared" si="1"/>
        <v/>
      </c>
      <c r="D21" s="60" t="str">
        <f>IF(E21=1,MAX($D$9:D20)+1,"")</f>
        <v/>
      </c>
      <c r="E21" s="60" t="str">
        <f t="shared" si="2"/>
        <v/>
      </c>
      <c r="F21" s="123"/>
      <c r="G21" s="123"/>
      <c r="H21" s="123"/>
      <c r="I21" s="123"/>
      <c r="J21" s="123"/>
      <c r="K21" s="123"/>
      <c r="L21" s="123"/>
      <c r="M21" s="123"/>
      <c r="N21" s="123"/>
      <c r="O21" s="123"/>
      <c r="P21" s="123"/>
      <c r="Q21" s="123"/>
      <c r="R21" s="123"/>
      <c r="S21" s="123"/>
      <c r="T21" s="123"/>
      <c r="U21" s="7"/>
    </row>
    <row r="22" spans="1:21" x14ac:dyDescent="0.25">
      <c r="A22" s="24" t="str">
        <f t="shared" si="0"/>
        <v/>
      </c>
      <c r="C22" s="38" t="str">
        <f t="shared" si="1"/>
        <v/>
      </c>
      <c r="D22" s="60" t="str">
        <f>IF(E22=1,MAX($D$9:D21)+1,"")</f>
        <v/>
      </c>
      <c r="E22" s="60" t="str">
        <f t="shared" si="2"/>
        <v/>
      </c>
      <c r="F22" s="123"/>
      <c r="G22" s="123"/>
      <c r="H22" s="123"/>
      <c r="I22" s="123"/>
      <c r="J22" s="123"/>
      <c r="K22" s="123"/>
      <c r="L22" s="123"/>
      <c r="M22" s="123"/>
      <c r="N22" s="123"/>
      <c r="O22" s="123"/>
      <c r="P22" s="123"/>
      <c r="Q22" s="123"/>
      <c r="R22" s="123"/>
      <c r="S22" s="123"/>
      <c r="T22" s="123"/>
      <c r="U22" s="7"/>
    </row>
    <row r="23" spans="1:21" x14ac:dyDescent="0.25">
      <c r="A23" s="24" t="str">
        <f t="shared" si="0"/>
        <v/>
      </c>
      <c r="C23" s="38" t="str">
        <f t="shared" si="1"/>
        <v/>
      </c>
      <c r="D23" s="60" t="str">
        <f>IF(E23=1,MAX($D$9:D22)+1,"")</f>
        <v/>
      </c>
      <c r="E23" s="60" t="str">
        <f t="shared" si="2"/>
        <v/>
      </c>
      <c r="F23" s="123"/>
      <c r="G23" s="123"/>
      <c r="H23" s="123"/>
      <c r="I23" s="123"/>
      <c r="J23" s="123"/>
      <c r="K23" s="123"/>
      <c r="L23" s="123"/>
      <c r="M23" s="123"/>
      <c r="N23" s="123"/>
      <c r="O23" s="123"/>
      <c r="P23" s="123"/>
      <c r="Q23" s="123"/>
      <c r="R23" s="123"/>
      <c r="S23" s="123"/>
      <c r="T23" s="123"/>
      <c r="U23" s="7"/>
    </row>
    <row r="24" spans="1:21" x14ac:dyDescent="0.25">
      <c r="A24" s="24" t="str">
        <f t="shared" si="0"/>
        <v/>
      </c>
      <c r="C24" s="38" t="str">
        <f t="shared" si="1"/>
        <v/>
      </c>
      <c r="D24" s="60" t="str">
        <f>IF(E24=1,MAX($D$9:D23)+1,"")</f>
        <v/>
      </c>
      <c r="E24" s="60" t="str">
        <f t="shared" si="2"/>
        <v/>
      </c>
      <c r="F24" s="123"/>
      <c r="G24" s="123"/>
      <c r="H24" s="123"/>
      <c r="I24" s="123"/>
      <c r="J24" s="123"/>
      <c r="K24" s="123"/>
      <c r="L24" s="123"/>
      <c r="M24" s="123"/>
      <c r="N24" s="123"/>
      <c r="O24" s="123"/>
      <c r="P24" s="123"/>
      <c r="Q24" s="123"/>
      <c r="R24" s="123"/>
      <c r="S24" s="123"/>
      <c r="T24" s="123"/>
      <c r="U24" s="7"/>
    </row>
    <row r="25" spans="1:21" x14ac:dyDescent="0.25">
      <c r="A25" s="24" t="str">
        <f t="shared" si="0"/>
        <v/>
      </c>
      <c r="C25" s="38" t="str">
        <f t="shared" si="1"/>
        <v/>
      </c>
      <c r="D25" s="60" t="str">
        <f>IF(E25=1,MAX($D$9:D24)+1,"")</f>
        <v/>
      </c>
      <c r="E25" s="60" t="str">
        <f t="shared" si="2"/>
        <v/>
      </c>
      <c r="F25" s="123"/>
      <c r="G25" s="123"/>
      <c r="H25" s="123"/>
      <c r="I25" s="123"/>
      <c r="J25" s="123"/>
      <c r="K25" s="123"/>
      <c r="L25" s="123"/>
      <c r="M25" s="123"/>
      <c r="N25" s="123"/>
      <c r="O25" s="123"/>
      <c r="P25" s="123"/>
      <c r="Q25" s="123"/>
      <c r="R25" s="123"/>
      <c r="S25" s="123"/>
      <c r="T25" s="123"/>
      <c r="U25" s="7"/>
    </row>
    <row r="26" spans="1:21" x14ac:dyDescent="0.25">
      <c r="A26" s="24" t="str">
        <f t="shared" si="0"/>
        <v/>
      </c>
      <c r="C26" s="38" t="str">
        <f t="shared" si="1"/>
        <v/>
      </c>
      <c r="D26" s="60" t="str">
        <f>IF(E26=1,MAX($D$9:D25)+1,"")</f>
        <v/>
      </c>
      <c r="E26" s="60" t="str">
        <f t="shared" si="2"/>
        <v/>
      </c>
      <c r="F26" s="123"/>
      <c r="G26" s="123"/>
      <c r="H26" s="123"/>
      <c r="I26" s="123"/>
      <c r="J26" s="123"/>
      <c r="K26" s="123"/>
      <c r="L26" s="123"/>
      <c r="M26" s="123"/>
      <c r="N26" s="123"/>
      <c r="O26" s="123"/>
      <c r="P26" s="123"/>
      <c r="Q26" s="123"/>
      <c r="R26" s="123"/>
      <c r="S26" s="123"/>
      <c r="T26" s="123"/>
      <c r="U26" s="7"/>
    </row>
    <row r="27" spans="1:21" x14ac:dyDescent="0.25">
      <c r="A27" s="24" t="str">
        <f t="shared" si="0"/>
        <v/>
      </c>
      <c r="C27" s="38" t="str">
        <f t="shared" si="1"/>
        <v/>
      </c>
      <c r="D27" s="60" t="str">
        <f>IF(E27=1,MAX($D$9:D26)+1,"")</f>
        <v/>
      </c>
      <c r="E27" s="60" t="str">
        <f t="shared" si="2"/>
        <v/>
      </c>
      <c r="F27" s="123"/>
      <c r="G27" s="123"/>
      <c r="H27" s="123"/>
      <c r="I27" s="123"/>
      <c r="J27" s="123"/>
      <c r="K27" s="123"/>
      <c r="L27" s="123"/>
      <c r="M27" s="123"/>
      <c r="N27" s="123"/>
      <c r="O27" s="123"/>
      <c r="P27" s="123"/>
      <c r="Q27" s="123"/>
      <c r="R27" s="123"/>
      <c r="S27" s="123"/>
      <c r="T27" s="123"/>
      <c r="U27" s="7"/>
    </row>
    <row r="28" spans="1:21" x14ac:dyDescent="0.25">
      <c r="A28" s="24" t="str">
        <f t="shared" si="0"/>
        <v/>
      </c>
      <c r="C28" s="38" t="str">
        <f t="shared" si="1"/>
        <v/>
      </c>
      <c r="D28" s="60" t="str">
        <f>IF(E28=1,MAX($D$9:D27)+1,"")</f>
        <v/>
      </c>
      <c r="E28" s="60" t="str">
        <f t="shared" si="2"/>
        <v/>
      </c>
      <c r="F28" s="123"/>
      <c r="G28" s="123"/>
      <c r="H28" s="123"/>
      <c r="I28" s="123"/>
      <c r="J28" s="123"/>
      <c r="K28" s="123"/>
      <c r="L28" s="123"/>
      <c r="M28" s="123"/>
      <c r="N28" s="123"/>
      <c r="O28" s="123"/>
      <c r="P28" s="123"/>
      <c r="Q28" s="123"/>
      <c r="R28" s="123"/>
      <c r="S28" s="123"/>
      <c r="T28" s="123"/>
      <c r="U28" s="7"/>
    </row>
    <row r="29" spans="1:21" x14ac:dyDescent="0.25">
      <c r="A29" s="24" t="str">
        <f t="shared" si="0"/>
        <v/>
      </c>
      <c r="C29" s="38" t="str">
        <f t="shared" si="1"/>
        <v/>
      </c>
      <c r="D29" s="60" t="str">
        <f>IF(E29=1,MAX($D$9:D28)+1,"")</f>
        <v/>
      </c>
      <c r="E29" s="60" t="str">
        <f t="shared" si="2"/>
        <v/>
      </c>
      <c r="F29" s="123"/>
      <c r="G29" s="123"/>
      <c r="H29" s="123"/>
      <c r="I29" s="123"/>
      <c r="J29" s="123"/>
      <c r="K29" s="123"/>
      <c r="L29" s="123"/>
      <c r="M29" s="123"/>
      <c r="N29" s="123"/>
      <c r="O29" s="123"/>
      <c r="P29" s="123"/>
      <c r="Q29" s="123"/>
      <c r="R29" s="123"/>
      <c r="S29" s="123"/>
      <c r="T29" s="123"/>
      <c r="U29" s="7"/>
    </row>
    <row r="30" spans="1:21" x14ac:dyDescent="0.25">
      <c r="A30" s="24" t="str">
        <f t="shared" si="0"/>
        <v/>
      </c>
      <c r="C30" s="38" t="str">
        <f t="shared" si="1"/>
        <v/>
      </c>
      <c r="D30" s="60" t="str">
        <f>IF(E30=1,MAX($D$9:D29)+1,"")</f>
        <v/>
      </c>
      <c r="E30" s="60" t="str">
        <f t="shared" si="2"/>
        <v/>
      </c>
      <c r="F30" s="123"/>
      <c r="G30" s="123"/>
      <c r="H30" s="123"/>
      <c r="I30" s="123"/>
      <c r="J30" s="123"/>
      <c r="K30" s="123"/>
      <c r="L30" s="123"/>
      <c r="M30" s="123"/>
      <c r="N30" s="123"/>
      <c r="O30" s="123"/>
      <c r="P30" s="123"/>
      <c r="Q30" s="123"/>
      <c r="R30" s="123"/>
      <c r="S30" s="123"/>
      <c r="T30" s="123"/>
      <c r="U30" s="7"/>
    </row>
    <row r="31" spans="1:21" x14ac:dyDescent="0.25">
      <c r="A31" s="24" t="str">
        <f t="shared" si="0"/>
        <v/>
      </c>
      <c r="C31" s="38" t="str">
        <f t="shared" si="1"/>
        <v/>
      </c>
      <c r="D31" s="60" t="str">
        <f>IF(E31=1,MAX($D$9:D30)+1,"")</f>
        <v/>
      </c>
      <c r="E31" s="60" t="str">
        <f t="shared" si="2"/>
        <v/>
      </c>
      <c r="F31" s="123"/>
      <c r="G31" s="123"/>
      <c r="H31" s="123"/>
      <c r="I31" s="123"/>
      <c r="J31" s="123"/>
      <c r="K31" s="123"/>
      <c r="L31" s="123"/>
      <c r="M31" s="123"/>
      <c r="N31" s="123"/>
      <c r="O31" s="123"/>
      <c r="P31" s="123"/>
      <c r="Q31" s="123"/>
      <c r="R31" s="123"/>
      <c r="S31" s="123"/>
      <c r="T31" s="123"/>
      <c r="U31" s="7"/>
    </row>
    <row r="32" spans="1:21" x14ac:dyDescent="0.25">
      <c r="A32" s="24" t="str">
        <f t="shared" si="0"/>
        <v/>
      </c>
      <c r="C32" s="38" t="str">
        <f t="shared" si="1"/>
        <v/>
      </c>
      <c r="D32" s="60" t="str">
        <f>IF(E32=1,MAX($D$9:D31)+1,"")</f>
        <v/>
      </c>
      <c r="E32" s="60" t="str">
        <f t="shared" si="2"/>
        <v/>
      </c>
      <c r="F32" s="123"/>
      <c r="G32" s="123"/>
      <c r="H32" s="123"/>
      <c r="I32" s="123"/>
      <c r="J32" s="123"/>
      <c r="K32" s="123"/>
      <c r="L32" s="123"/>
      <c r="M32" s="123"/>
      <c r="N32" s="123"/>
      <c r="O32" s="123"/>
      <c r="P32" s="123"/>
      <c r="Q32" s="123"/>
      <c r="R32" s="123"/>
      <c r="S32" s="123"/>
      <c r="T32" s="123"/>
      <c r="U32" s="7"/>
    </row>
    <row r="33" spans="1:21" x14ac:dyDescent="0.25">
      <c r="A33" s="24" t="str">
        <f t="shared" si="0"/>
        <v/>
      </c>
      <c r="C33" s="38" t="str">
        <f t="shared" si="1"/>
        <v/>
      </c>
      <c r="D33" s="60" t="str">
        <f>IF(E33=1,MAX($D$9:D32)+1,"")</f>
        <v/>
      </c>
      <c r="E33" s="60" t="str">
        <f t="shared" si="2"/>
        <v/>
      </c>
      <c r="F33" s="123"/>
      <c r="G33" s="123"/>
      <c r="H33" s="123"/>
      <c r="I33" s="123"/>
      <c r="J33" s="123"/>
      <c r="K33" s="123"/>
      <c r="L33" s="123"/>
      <c r="M33" s="123"/>
      <c r="N33" s="123"/>
      <c r="O33" s="123"/>
      <c r="P33" s="123"/>
      <c r="Q33" s="123"/>
      <c r="R33" s="123"/>
      <c r="S33" s="123"/>
      <c r="T33" s="123"/>
      <c r="U33" s="7"/>
    </row>
    <row r="34" spans="1:21" x14ac:dyDescent="0.25">
      <c r="A34" s="24" t="str">
        <f t="shared" si="0"/>
        <v/>
      </c>
      <c r="C34" s="38" t="str">
        <f t="shared" si="1"/>
        <v/>
      </c>
      <c r="D34" s="60" t="str">
        <f>IF(E34=1,MAX($D$9:D33)+1,"")</f>
        <v/>
      </c>
      <c r="E34" s="60" t="str">
        <f t="shared" si="2"/>
        <v/>
      </c>
      <c r="F34" s="123"/>
      <c r="G34" s="123"/>
      <c r="H34" s="123"/>
      <c r="I34" s="123"/>
      <c r="J34" s="123"/>
      <c r="K34" s="123"/>
      <c r="L34" s="123"/>
      <c r="M34" s="123"/>
      <c r="N34" s="123"/>
      <c r="O34" s="123"/>
      <c r="P34" s="123"/>
      <c r="Q34" s="123"/>
      <c r="R34" s="123"/>
      <c r="S34" s="123"/>
      <c r="T34" s="123"/>
      <c r="U34" s="7"/>
    </row>
    <row r="35" spans="1:21" x14ac:dyDescent="0.25">
      <c r="A35" s="24" t="str">
        <f t="shared" si="0"/>
        <v/>
      </c>
      <c r="C35" s="38" t="str">
        <f t="shared" si="1"/>
        <v/>
      </c>
      <c r="D35" s="60" t="str">
        <f>IF(E35=1,MAX($D$9:D34)+1,"")</f>
        <v/>
      </c>
      <c r="E35" s="60" t="str">
        <f t="shared" si="2"/>
        <v/>
      </c>
      <c r="F35" s="123"/>
      <c r="G35" s="123"/>
      <c r="H35" s="123"/>
      <c r="I35" s="123"/>
      <c r="J35" s="123"/>
      <c r="K35" s="123"/>
      <c r="L35" s="123"/>
      <c r="M35" s="123"/>
      <c r="N35" s="123"/>
      <c r="O35" s="123"/>
      <c r="P35" s="123"/>
      <c r="Q35" s="123"/>
      <c r="R35" s="123"/>
      <c r="S35" s="123"/>
      <c r="T35" s="123"/>
      <c r="U35" s="7"/>
    </row>
    <row r="36" spans="1:21" x14ac:dyDescent="0.25">
      <c r="A36" s="24" t="str">
        <f t="shared" si="0"/>
        <v/>
      </c>
      <c r="C36" s="38" t="str">
        <f t="shared" si="1"/>
        <v/>
      </c>
      <c r="D36" s="60" t="str">
        <f>IF(E36=1,MAX($D$9:D35)+1,"")</f>
        <v/>
      </c>
      <c r="E36" s="60" t="str">
        <f t="shared" si="2"/>
        <v/>
      </c>
      <c r="F36" s="123"/>
      <c r="G36" s="123"/>
      <c r="H36" s="123"/>
      <c r="I36" s="123"/>
      <c r="J36" s="123"/>
      <c r="K36" s="123"/>
      <c r="L36" s="123"/>
      <c r="M36" s="123"/>
      <c r="N36" s="123"/>
      <c r="O36" s="123"/>
      <c r="P36" s="123"/>
      <c r="Q36" s="123"/>
      <c r="R36" s="123"/>
      <c r="S36" s="123"/>
      <c r="T36" s="123"/>
      <c r="U36" s="7"/>
    </row>
    <row r="37" spans="1:21" x14ac:dyDescent="0.25">
      <c r="A37" s="24" t="str">
        <f t="shared" si="0"/>
        <v/>
      </c>
      <c r="C37" s="38" t="str">
        <f t="shared" si="1"/>
        <v/>
      </c>
      <c r="D37" s="60" t="str">
        <f>IF(E37=1,MAX($D$9:D36)+1,"")</f>
        <v/>
      </c>
      <c r="E37" s="60" t="str">
        <f t="shared" si="2"/>
        <v/>
      </c>
      <c r="F37" s="123"/>
      <c r="G37" s="123"/>
      <c r="H37" s="123"/>
      <c r="I37" s="123"/>
      <c r="J37" s="123"/>
      <c r="K37" s="123"/>
      <c r="L37" s="123"/>
      <c r="M37" s="123"/>
      <c r="N37" s="123"/>
      <c r="O37" s="123"/>
      <c r="P37" s="123"/>
      <c r="Q37" s="123"/>
      <c r="R37" s="123"/>
      <c r="S37" s="123"/>
      <c r="T37" s="123"/>
      <c r="U37" s="7"/>
    </row>
    <row r="38" spans="1:21" x14ac:dyDescent="0.25">
      <c r="A38" s="24" t="str">
        <f t="shared" si="0"/>
        <v/>
      </c>
      <c r="C38" s="38" t="str">
        <f t="shared" si="1"/>
        <v/>
      </c>
      <c r="D38" s="60" t="str">
        <f>IF(E38=1,MAX($D$9:D37)+1,"")</f>
        <v/>
      </c>
      <c r="E38" s="60" t="str">
        <f t="shared" si="2"/>
        <v/>
      </c>
      <c r="F38" s="123"/>
      <c r="G38" s="123"/>
      <c r="H38" s="123"/>
      <c r="I38" s="123"/>
      <c r="J38" s="123"/>
      <c r="K38" s="123"/>
      <c r="L38" s="123"/>
      <c r="M38" s="123"/>
      <c r="N38" s="123"/>
      <c r="O38" s="123"/>
      <c r="P38" s="123"/>
      <c r="Q38" s="123"/>
      <c r="R38" s="123"/>
      <c r="S38" s="123"/>
      <c r="T38" s="123"/>
      <c r="U38" s="7"/>
    </row>
    <row r="39" spans="1:21" x14ac:dyDescent="0.25">
      <c r="A39" s="24" t="str">
        <f t="shared" si="0"/>
        <v/>
      </c>
      <c r="C39" s="38" t="str">
        <f t="shared" si="1"/>
        <v/>
      </c>
      <c r="D39" s="60" t="str">
        <f>IF(E39=1,MAX($D$9:D38)+1,"")</f>
        <v/>
      </c>
      <c r="E39" s="60" t="str">
        <f t="shared" si="2"/>
        <v/>
      </c>
      <c r="F39" s="123"/>
      <c r="G39" s="123"/>
      <c r="H39" s="123"/>
      <c r="I39" s="123"/>
      <c r="J39" s="123"/>
      <c r="K39" s="123"/>
      <c r="L39" s="123"/>
      <c r="M39" s="123"/>
      <c r="N39" s="123"/>
      <c r="O39" s="123"/>
      <c r="P39" s="123"/>
      <c r="Q39" s="123"/>
      <c r="R39" s="123"/>
      <c r="S39" s="123"/>
      <c r="T39" s="123"/>
      <c r="U39" s="7"/>
    </row>
    <row r="40" spans="1:21" x14ac:dyDescent="0.25">
      <c r="A40" s="24" t="str">
        <f t="shared" si="0"/>
        <v/>
      </c>
      <c r="C40" s="38" t="str">
        <f t="shared" si="1"/>
        <v/>
      </c>
      <c r="D40" s="60" t="str">
        <f>IF(E40=1,MAX($D$9:D39)+1,"")</f>
        <v/>
      </c>
      <c r="E40" s="60" t="str">
        <f t="shared" si="2"/>
        <v/>
      </c>
      <c r="F40" s="123"/>
      <c r="G40" s="123"/>
      <c r="H40" s="123"/>
      <c r="I40" s="123"/>
      <c r="J40" s="123"/>
      <c r="K40" s="123"/>
      <c r="L40" s="123"/>
      <c r="M40" s="123"/>
      <c r="N40" s="123"/>
      <c r="O40" s="123"/>
      <c r="P40" s="123"/>
      <c r="Q40" s="123"/>
      <c r="R40" s="123"/>
      <c r="S40" s="123"/>
      <c r="T40" s="123"/>
      <c r="U40" s="7"/>
    </row>
    <row r="41" spans="1:21" x14ac:dyDescent="0.25">
      <c r="A41" s="24" t="str">
        <f t="shared" si="0"/>
        <v/>
      </c>
      <c r="C41" s="38" t="str">
        <f t="shared" si="1"/>
        <v/>
      </c>
      <c r="D41" s="60" t="str">
        <f>IF(E41=1,MAX($D$9:D40)+1,"")</f>
        <v/>
      </c>
      <c r="E41" s="60" t="str">
        <f t="shared" si="2"/>
        <v/>
      </c>
      <c r="F41" s="123"/>
      <c r="G41" s="123"/>
      <c r="H41" s="123"/>
      <c r="I41" s="123"/>
      <c r="J41" s="123"/>
      <c r="K41" s="123"/>
      <c r="L41" s="123"/>
      <c r="M41" s="123"/>
      <c r="N41" s="123"/>
      <c r="O41" s="123"/>
      <c r="P41" s="123"/>
      <c r="Q41" s="123"/>
      <c r="R41" s="123"/>
      <c r="S41" s="123"/>
      <c r="T41" s="123"/>
      <c r="U41" s="7"/>
    </row>
    <row r="42" spans="1:21" x14ac:dyDescent="0.25">
      <c r="A42" s="24" t="str">
        <f t="shared" si="0"/>
        <v/>
      </c>
      <c r="C42" s="38" t="str">
        <f t="shared" si="1"/>
        <v/>
      </c>
      <c r="D42" s="60" t="str">
        <f>IF(E42=1,MAX($D$9:D41)+1,"")</f>
        <v/>
      </c>
      <c r="E42" s="60" t="str">
        <f t="shared" si="2"/>
        <v/>
      </c>
      <c r="F42" s="123"/>
      <c r="G42" s="123"/>
      <c r="H42" s="123"/>
      <c r="I42" s="123"/>
      <c r="J42" s="123"/>
      <c r="K42" s="123"/>
      <c r="L42" s="123"/>
      <c r="M42" s="123"/>
      <c r="N42" s="123"/>
      <c r="O42" s="123"/>
      <c r="P42" s="123"/>
      <c r="Q42" s="123"/>
      <c r="R42" s="123"/>
      <c r="S42" s="123"/>
      <c r="T42" s="123"/>
      <c r="U42" s="7"/>
    </row>
    <row r="43" spans="1:21" x14ac:dyDescent="0.25">
      <c r="A43" s="24" t="str">
        <f t="shared" si="0"/>
        <v/>
      </c>
      <c r="C43" s="38" t="str">
        <f t="shared" si="1"/>
        <v/>
      </c>
      <c r="D43" s="60" t="str">
        <f>IF(E43=1,MAX($D$9:D42)+1,"")</f>
        <v/>
      </c>
      <c r="E43" s="60" t="str">
        <f t="shared" si="2"/>
        <v/>
      </c>
      <c r="F43" s="123"/>
      <c r="G43" s="123"/>
      <c r="H43" s="123"/>
      <c r="I43" s="123"/>
      <c r="J43" s="123"/>
      <c r="K43" s="123"/>
      <c r="L43" s="123"/>
      <c r="M43" s="123"/>
      <c r="N43" s="123"/>
      <c r="O43" s="123"/>
      <c r="P43" s="123"/>
      <c r="Q43" s="123"/>
      <c r="R43" s="123"/>
      <c r="S43" s="123"/>
      <c r="T43" s="123"/>
      <c r="U43" s="7"/>
    </row>
    <row r="44" spans="1:21" x14ac:dyDescent="0.25">
      <c r="A44" s="24" t="str">
        <f t="shared" si="0"/>
        <v/>
      </c>
      <c r="C44" s="38" t="str">
        <f t="shared" si="1"/>
        <v/>
      </c>
      <c r="D44" s="60" t="str">
        <f>IF(E44=1,MAX($D$9:D43)+1,"")</f>
        <v/>
      </c>
      <c r="E44" s="60" t="str">
        <f t="shared" si="2"/>
        <v/>
      </c>
      <c r="F44" s="123"/>
      <c r="G44" s="123"/>
      <c r="H44" s="123"/>
      <c r="I44" s="123"/>
      <c r="J44" s="123"/>
      <c r="K44" s="123"/>
      <c r="L44" s="123"/>
      <c r="M44" s="123"/>
      <c r="N44" s="123"/>
      <c r="O44" s="123"/>
      <c r="P44" s="123"/>
      <c r="Q44" s="123"/>
      <c r="R44" s="123"/>
      <c r="S44" s="123"/>
      <c r="T44" s="123"/>
      <c r="U44" s="7"/>
    </row>
    <row r="45" spans="1:21" x14ac:dyDescent="0.25">
      <c r="A45" s="24" t="str">
        <f t="shared" si="0"/>
        <v/>
      </c>
      <c r="C45" s="38" t="str">
        <f t="shared" si="1"/>
        <v/>
      </c>
      <c r="D45" s="60" t="str">
        <f>IF(E45=1,MAX($D$9:D44)+1,"")</f>
        <v/>
      </c>
      <c r="E45" s="60" t="str">
        <f t="shared" si="2"/>
        <v/>
      </c>
      <c r="F45" s="123"/>
      <c r="G45" s="123"/>
      <c r="H45" s="123"/>
      <c r="I45" s="123"/>
      <c r="J45" s="123"/>
      <c r="K45" s="123"/>
      <c r="L45" s="123"/>
      <c r="M45" s="123"/>
      <c r="N45" s="123"/>
      <c r="O45" s="123"/>
      <c r="P45" s="123"/>
      <c r="Q45" s="123"/>
      <c r="R45" s="123"/>
      <c r="S45" s="123"/>
      <c r="T45" s="123"/>
      <c r="U45" s="7"/>
    </row>
    <row r="46" spans="1:21" x14ac:dyDescent="0.25">
      <c r="A46" s="24" t="str">
        <f t="shared" si="0"/>
        <v/>
      </c>
      <c r="C46" s="38" t="str">
        <f t="shared" si="1"/>
        <v/>
      </c>
      <c r="D46" s="60" t="str">
        <f>IF(E46=1,MAX($D$9:D45)+1,"")</f>
        <v/>
      </c>
      <c r="E46" s="60" t="str">
        <f t="shared" si="2"/>
        <v/>
      </c>
      <c r="F46" s="123"/>
      <c r="G46" s="123"/>
      <c r="H46" s="123"/>
      <c r="I46" s="123"/>
      <c r="J46" s="123"/>
      <c r="K46" s="123"/>
      <c r="L46" s="123"/>
      <c r="M46" s="123"/>
      <c r="N46" s="123"/>
      <c r="O46" s="123"/>
      <c r="P46" s="123"/>
      <c r="Q46" s="123"/>
      <c r="R46" s="123"/>
      <c r="S46" s="123"/>
      <c r="T46" s="123"/>
      <c r="U46" s="7"/>
    </row>
    <row r="47" spans="1:21" x14ac:dyDescent="0.25">
      <c r="A47" s="24" t="str">
        <f t="shared" si="0"/>
        <v/>
      </c>
      <c r="C47" s="38" t="str">
        <f t="shared" si="1"/>
        <v/>
      </c>
      <c r="D47" s="60" t="str">
        <f>IF(E47=1,MAX($D$9:D46)+1,"")</f>
        <v/>
      </c>
      <c r="E47" s="60" t="str">
        <f t="shared" si="2"/>
        <v/>
      </c>
      <c r="F47" s="123"/>
      <c r="G47" s="123"/>
      <c r="H47" s="123"/>
      <c r="I47" s="123"/>
      <c r="J47" s="123"/>
      <c r="K47" s="123"/>
      <c r="L47" s="123"/>
      <c r="M47" s="123"/>
      <c r="N47" s="123"/>
      <c r="O47" s="123"/>
      <c r="P47" s="123"/>
      <c r="Q47" s="123"/>
      <c r="R47" s="123"/>
      <c r="S47" s="123"/>
      <c r="T47" s="123"/>
      <c r="U47" s="7"/>
    </row>
    <row r="48" spans="1:21" x14ac:dyDescent="0.25">
      <c r="A48" s="24" t="str">
        <f t="shared" si="0"/>
        <v/>
      </c>
      <c r="C48" s="38" t="str">
        <f t="shared" si="1"/>
        <v/>
      </c>
      <c r="D48" s="60" t="str">
        <f>IF(E48=1,MAX($D$9:D47)+1,"")</f>
        <v/>
      </c>
      <c r="E48" s="60" t="str">
        <f t="shared" si="2"/>
        <v/>
      </c>
      <c r="F48" s="123"/>
      <c r="G48" s="123"/>
      <c r="H48" s="123"/>
      <c r="I48" s="123"/>
      <c r="J48" s="123"/>
      <c r="K48" s="123"/>
      <c r="L48" s="123"/>
      <c r="M48" s="123"/>
      <c r="N48" s="123"/>
      <c r="O48" s="123"/>
      <c r="P48" s="123"/>
      <c r="Q48" s="123"/>
      <c r="R48" s="123"/>
      <c r="S48" s="123"/>
      <c r="T48" s="123"/>
      <c r="U48" s="7"/>
    </row>
    <row r="49" spans="1:21" x14ac:dyDescent="0.25">
      <c r="A49" s="24" t="str">
        <f t="shared" si="0"/>
        <v/>
      </c>
      <c r="C49" s="38" t="str">
        <f t="shared" si="1"/>
        <v/>
      </c>
      <c r="D49" s="60" t="str">
        <f>IF(E49=1,MAX($D$9:D48)+1,"")</f>
        <v/>
      </c>
      <c r="E49" s="60" t="str">
        <f t="shared" si="2"/>
        <v/>
      </c>
      <c r="F49" s="123"/>
      <c r="G49" s="123"/>
      <c r="H49" s="123"/>
      <c r="I49" s="123"/>
      <c r="J49" s="123"/>
      <c r="K49" s="123"/>
      <c r="L49" s="123"/>
      <c r="M49" s="123"/>
      <c r="N49" s="123"/>
      <c r="O49" s="123"/>
      <c r="P49" s="123"/>
      <c r="Q49" s="123"/>
      <c r="R49" s="123"/>
      <c r="S49" s="123"/>
      <c r="T49" s="123"/>
      <c r="U49" s="7"/>
    </row>
    <row r="50" spans="1:21" x14ac:dyDescent="0.25">
      <c r="A50" s="24" t="str">
        <f t="shared" si="0"/>
        <v/>
      </c>
      <c r="C50" s="38" t="str">
        <f t="shared" si="1"/>
        <v/>
      </c>
      <c r="D50" s="60" t="str">
        <f>IF(E50=1,MAX($D$9:D49)+1,"")</f>
        <v/>
      </c>
      <c r="E50" s="60" t="str">
        <f t="shared" si="2"/>
        <v/>
      </c>
      <c r="F50" s="123"/>
      <c r="G50" s="123"/>
      <c r="H50" s="123"/>
      <c r="I50" s="123"/>
      <c r="J50" s="123"/>
      <c r="K50" s="123"/>
      <c r="L50" s="123"/>
      <c r="M50" s="123"/>
      <c r="N50" s="123"/>
      <c r="O50" s="123"/>
      <c r="P50" s="123"/>
      <c r="Q50" s="123"/>
      <c r="R50" s="123"/>
      <c r="S50" s="123"/>
      <c r="T50" s="123"/>
      <c r="U50" s="7"/>
    </row>
    <row r="51" spans="1:21" x14ac:dyDescent="0.25">
      <c r="A51" s="24" t="str">
        <f t="shared" si="0"/>
        <v/>
      </c>
      <c r="C51" s="38" t="str">
        <f t="shared" si="1"/>
        <v/>
      </c>
      <c r="D51" s="60" t="str">
        <f>IF(E51=1,MAX($D$9:D50)+1,"")</f>
        <v/>
      </c>
      <c r="E51" s="60" t="str">
        <f t="shared" si="2"/>
        <v/>
      </c>
      <c r="F51" s="123"/>
      <c r="G51" s="123"/>
      <c r="H51" s="123"/>
      <c r="I51" s="123"/>
      <c r="J51" s="123"/>
      <c r="K51" s="123"/>
      <c r="L51" s="123"/>
      <c r="M51" s="123"/>
      <c r="N51" s="123"/>
      <c r="O51" s="123"/>
      <c r="P51" s="123"/>
      <c r="Q51" s="123"/>
      <c r="R51" s="123"/>
      <c r="S51" s="123"/>
      <c r="T51" s="123"/>
      <c r="U51" s="7"/>
    </row>
    <row r="52" spans="1:21" x14ac:dyDescent="0.25">
      <c r="A52" s="24" t="str">
        <f t="shared" si="0"/>
        <v/>
      </c>
      <c r="C52" s="38" t="str">
        <f t="shared" si="1"/>
        <v/>
      </c>
      <c r="D52" s="60" t="str">
        <f>IF(E52=1,MAX($D$9:D51)+1,"")</f>
        <v/>
      </c>
      <c r="E52" s="60" t="str">
        <f t="shared" si="2"/>
        <v/>
      </c>
      <c r="F52" s="123"/>
      <c r="G52" s="123"/>
      <c r="H52" s="123"/>
      <c r="I52" s="123"/>
      <c r="J52" s="123"/>
      <c r="K52" s="123"/>
      <c r="L52" s="123"/>
      <c r="M52" s="123"/>
      <c r="N52" s="123"/>
      <c r="O52" s="123"/>
      <c r="P52" s="123"/>
      <c r="Q52" s="123"/>
      <c r="R52" s="123"/>
      <c r="S52" s="123"/>
      <c r="T52" s="123"/>
      <c r="U52" s="7"/>
    </row>
    <row r="53" spans="1:21" x14ac:dyDescent="0.25">
      <c r="A53" s="24" t="str">
        <f t="shared" si="0"/>
        <v/>
      </c>
      <c r="C53" s="38" t="str">
        <f t="shared" si="1"/>
        <v/>
      </c>
      <c r="D53" s="60" t="str">
        <f>IF(E53=1,MAX($D$9:D52)+1,"")</f>
        <v/>
      </c>
      <c r="E53" s="60" t="str">
        <f t="shared" si="2"/>
        <v/>
      </c>
      <c r="F53" s="123"/>
      <c r="G53" s="123"/>
      <c r="H53" s="123"/>
      <c r="I53" s="123"/>
      <c r="J53" s="123"/>
      <c r="K53" s="123"/>
      <c r="L53" s="123"/>
      <c r="M53" s="123"/>
      <c r="N53" s="123"/>
      <c r="O53" s="123"/>
      <c r="P53" s="123"/>
      <c r="Q53" s="123"/>
      <c r="R53" s="123"/>
      <c r="S53" s="123"/>
      <c r="T53" s="123"/>
      <c r="U53" s="7"/>
    </row>
    <row r="54" spans="1:21" x14ac:dyDescent="0.25">
      <c r="A54" s="24" t="str">
        <f t="shared" si="0"/>
        <v/>
      </c>
      <c r="C54" s="38" t="str">
        <f t="shared" si="1"/>
        <v/>
      </c>
      <c r="D54" s="60" t="str">
        <f>IF(E54=1,MAX($D$9:D53)+1,"")</f>
        <v/>
      </c>
      <c r="E54" s="60" t="str">
        <f t="shared" si="2"/>
        <v/>
      </c>
      <c r="F54" s="123"/>
      <c r="G54" s="123"/>
      <c r="H54" s="123"/>
      <c r="I54" s="123"/>
      <c r="J54" s="123"/>
      <c r="K54" s="123"/>
      <c r="L54" s="123"/>
      <c r="M54" s="123"/>
      <c r="N54" s="123"/>
      <c r="O54" s="123"/>
      <c r="P54" s="123"/>
      <c r="Q54" s="123"/>
      <c r="R54" s="123"/>
      <c r="S54" s="123"/>
      <c r="T54" s="123"/>
      <c r="U54" s="7"/>
    </row>
    <row r="55" spans="1:21" x14ac:dyDescent="0.25">
      <c r="A55" s="24" t="str">
        <f t="shared" si="0"/>
        <v/>
      </c>
      <c r="C55" s="38" t="str">
        <f t="shared" si="1"/>
        <v/>
      </c>
      <c r="D55" s="60" t="str">
        <f>IF(E55=1,MAX($D$9:D54)+1,"")</f>
        <v/>
      </c>
      <c r="E55" s="60" t="str">
        <f t="shared" si="2"/>
        <v/>
      </c>
      <c r="F55" s="123"/>
      <c r="G55" s="123"/>
      <c r="H55" s="123"/>
      <c r="I55" s="123"/>
      <c r="J55" s="123"/>
      <c r="K55" s="123"/>
      <c r="L55" s="123"/>
      <c r="M55" s="123"/>
      <c r="N55" s="123"/>
      <c r="O55" s="123"/>
      <c r="P55" s="123"/>
      <c r="Q55" s="123"/>
      <c r="R55" s="123"/>
      <c r="S55" s="123"/>
      <c r="T55" s="123"/>
      <c r="U55" s="7"/>
    </row>
    <row r="56" spans="1:21" x14ac:dyDescent="0.25">
      <c r="A56" s="24" t="str">
        <f t="shared" si="0"/>
        <v/>
      </c>
      <c r="C56" s="38" t="str">
        <f t="shared" si="1"/>
        <v/>
      </c>
      <c r="D56" s="60" t="str">
        <f>IF(E56=1,MAX($D$9:D55)+1,"")</f>
        <v/>
      </c>
      <c r="E56" s="60" t="str">
        <f t="shared" si="2"/>
        <v/>
      </c>
      <c r="F56" s="123"/>
      <c r="G56" s="123"/>
      <c r="H56" s="123"/>
      <c r="I56" s="123"/>
      <c r="J56" s="123"/>
      <c r="K56" s="123"/>
      <c r="L56" s="123"/>
      <c r="M56" s="123"/>
      <c r="N56" s="123"/>
      <c r="O56" s="123"/>
      <c r="P56" s="123"/>
      <c r="Q56" s="123"/>
      <c r="R56" s="123"/>
      <c r="S56" s="123"/>
      <c r="T56" s="123"/>
      <c r="U56" s="7"/>
    </row>
    <row r="57" spans="1:21" x14ac:dyDescent="0.25">
      <c r="A57" s="24" t="str">
        <f t="shared" si="0"/>
        <v/>
      </c>
      <c r="C57" s="38" t="str">
        <f t="shared" si="1"/>
        <v/>
      </c>
      <c r="D57" s="60" t="str">
        <f>IF(E57=1,MAX($D$9:D56)+1,"")</f>
        <v/>
      </c>
      <c r="E57" s="60" t="str">
        <f t="shared" si="2"/>
        <v/>
      </c>
      <c r="F57" s="123"/>
      <c r="G57" s="123"/>
      <c r="H57" s="123"/>
      <c r="I57" s="123"/>
      <c r="J57" s="123"/>
      <c r="K57" s="123"/>
      <c r="L57" s="123"/>
      <c r="M57" s="123"/>
      <c r="N57" s="123"/>
      <c r="O57" s="123"/>
      <c r="P57" s="123"/>
      <c r="Q57" s="123"/>
      <c r="R57" s="123"/>
      <c r="S57" s="123"/>
      <c r="T57" s="123"/>
      <c r="U57" s="7"/>
    </row>
    <row r="58" spans="1:21" x14ac:dyDescent="0.25">
      <c r="A58" s="24" t="str">
        <f t="shared" si="0"/>
        <v/>
      </c>
      <c r="C58" s="38" t="str">
        <f t="shared" si="1"/>
        <v/>
      </c>
      <c r="D58" s="60" t="str">
        <f>IF(E58=1,MAX($D$9:D57)+1,"")</f>
        <v/>
      </c>
      <c r="E58" s="60" t="str">
        <f t="shared" si="2"/>
        <v/>
      </c>
      <c r="F58" s="123"/>
      <c r="G58" s="123"/>
      <c r="H58" s="123"/>
      <c r="I58" s="123"/>
      <c r="J58" s="123"/>
      <c r="K58" s="123"/>
      <c r="L58" s="123"/>
      <c r="M58" s="123"/>
      <c r="N58" s="123"/>
      <c r="O58" s="123"/>
      <c r="P58" s="123"/>
      <c r="Q58" s="123"/>
      <c r="R58" s="123"/>
      <c r="S58" s="123"/>
      <c r="T58" s="123"/>
      <c r="U58" s="7"/>
    </row>
    <row r="59" spans="1:21" x14ac:dyDescent="0.25">
      <c r="A59" s="24" t="str">
        <f t="shared" si="0"/>
        <v/>
      </c>
      <c r="C59" s="38" t="str">
        <f t="shared" si="1"/>
        <v/>
      </c>
      <c r="D59" s="60" t="str">
        <f>IF(E59=1,MAX($D$9:D58)+1,"")</f>
        <v/>
      </c>
      <c r="E59" s="60" t="str">
        <f t="shared" si="2"/>
        <v/>
      </c>
      <c r="F59" s="123"/>
      <c r="G59" s="123"/>
      <c r="H59" s="123"/>
      <c r="I59" s="123"/>
      <c r="J59" s="123"/>
      <c r="K59" s="123"/>
      <c r="L59" s="123"/>
      <c r="M59" s="123"/>
      <c r="N59" s="123"/>
      <c r="O59" s="123"/>
      <c r="P59" s="123"/>
      <c r="Q59" s="123"/>
      <c r="R59" s="123"/>
      <c r="S59" s="123"/>
      <c r="T59" s="123"/>
      <c r="U59" s="7"/>
    </row>
    <row r="60" spans="1:21" x14ac:dyDescent="0.25">
      <c r="A60" s="24" t="str">
        <f t="shared" si="0"/>
        <v/>
      </c>
      <c r="C60" s="38" t="str">
        <f t="shared" si="1"/>
        <v/>
      </c>
      <c r="D60" s="60" t="str">
        <f>IF(E60=1,MAX($D$9:D59)+1,"")</f>
        <v/>
      </c>
      <c r="E60" s="60" t="str">
        <f t="shared" si="2"/>
        <v/>
      </c>
      <c r="F60" s="123"/>
      <c r="G60" s="123"/>
      <c r="H60" s="123"/>
      <c r="I60" s="123"/>
      <c r="J60" s="123"/>
      <c r="K60" s="123"/>
      <c r="L60" s="123"/>
      <c r="M60" s="123"/>
      <c r="N60" s="123"/>
      <c r="O60" s="123"/>
      <c r="P60" s="123"/>
      <c r="Q60" s="123"/>
      <c r="R60" s="123"/>
      <c r="S60" s="123"/>
      <c r="T60" s="123"/>
      <c r="U60" s="7"/>
    </row>
    <row r="61" spans="1:21" x14ac:dyDescent="0.25">
      <c r="A61" s="24" t="str">
        <f t="shared" si="0"/>
        <v/>
      </c>
      <c r="C61" s="38" t="str">
        <f t="shared" si="1"/>
        <v/>
      </c>
      <c r="D61" s="60" t="str">
        <f>IF(E61=1,MAX($D$9:D60)+1,"")</f>
        <v/>
      </c>
      <c r="E61" s="60" t="str">
        <f t="shared" si="2"/>
        <v/>
      </c>
      <c r="F61" s="123"/>
      <c r="G61" s="123"/>
      <c r="H61" s="123"/>
      <c r="I61" s="123"/>
      <c r="J61" s="123"/>
      <c r="K61" s="123"/>
      <c r="L61" s="123"/>
      <c r="M61" s="123"/>
      <c r="N61" s="123"/>
      <c r="O61" s="123"/>
      <c r="P61" s="123"/>
      <c r="Q61" s="123"/>
      <c r="R61" s="123"/>
      <c r="S61" s="123"/>
      <c r="T61" s="123"/>
      <c r="U61" s="7"/>
    </row>
    <row r="62" spans="1:21" x14ac:dyDescent="0.25">
      <c r="A62" s="24" t="str">
        <f t="shared" si="0"/>
        <v/>
      </c>
      <c r="C62" s="38" t="str">
        <f t="shared" si="1"/>
        <v/>
      </c>
      <c r="D62" s="60" t="str">
        <f>IF(E62=1,MAX($D$9:D61)+1,"")</f>
        <v/>
      </c>
      <c r="E62" s="60" t="str">
        <f t="shared" si="2"/>
        <v/>
      </c>
      <c r="F62" s="123"/>
      <c r="G62" s="123"/>
      <c r="H62" s="123"/>
      <c r="I62" s="123"/>
      <c r="J62" s="123"/>
      <c r="K62" s="123"/>
      <c r="L62" s="123"/>
      <c r="M62" s="123"/>
      <c r="N62" s="123"/>
      <c r="O62" s="123"/>
      <c r="P62" s="123"/>
      <c r="Q62" s="123"/>
      <c r="R62" s="123"/>
      <c r="S62" s="123"/>
      <c r="T62" s="123"/>
      <c r="U62" s="7"/>
    </row>
    <row r="63" spans="1:21" x14ac:dyDescent="0.25">
      <c r="A63" s="24" t="str">
        <f t="shared" si="0"/>
        <v/>
      </c>
      <c r="C63" s="38" t="str">
        <f t="shared" si="1"/>
        <v/>
      </c>
      <c r="D63" s="60" t="str">
        <f>IF(E63=1,MAX($D$9:D62)+1,"")</f>
        <v/>
      </c>
      <c r="E63" s="60" t="str">
        <f t="shared" si="2"/>
        <v/>
      </c>
      <c r="F63" s="123"/>
      <c r="G63" s="123"/>
      <c r="H63" s="123"/>
      <c r="I63" s="123"/>
      <c r="J63" s="123"/>
      <c r="K63" s="123"/>
      <c r="L63" s="123"/>
      <c r="M63" s="123"/>
      <c r="N63" s="123"/>
      <c r="O63" s="123"/>
      <c r="P63" s="123"/>
      <c r="Q63" s="123"/>
      <c r="R63" s="123"/>
      <c r="S63" s="123"/>
      <c r="T63" s="123"/>
      <c r="U63" s="7"/>
    </row>
    <row r="64" spans="1:21" x14ac:dyDescent="0.25">
      <c r="A64" s="24" t="str">
        <f t="shared" si="0"/>
        <v/>
      </c>
      <c r="C64" s="38" t="str">
        <f t="shared" si="1"/>
        <v/>
      </c>
      <c r="D64" s="60" t="str">
        <f>IF(E64=1,MAX($D$9:D63)+1,"")</f>
        <v/>
      </c>
      <c r="E64" s="60" t="str">
        <f t="shared" si="2"/>
        <v/>
      </c>
      <c r="F64" s="123"/>
      <c r="G64" s="123"/>
      <c r="H64" s="123"/>
      <c r="I64" s="123"/>
      <c r="J64" s="123"/>
      <c r="K64" s="123"/>
      <c r="L64" s="123"/>
      <c r="M64" s="123"/>
      <c r="N64" s="123"/>
      <c r="O64" s="123"/>
      <c r="P64" s="123"/>
      <c r="Q64" s="123"/>
      <c r="R64" s="123"/>
      <c r="S64" s="123"/>
      <c r="T64" s="123"/>
      <c r="U64" s="7"/>
    </row>
    <row r="65" spans="1:21" x14ac:dyDescent="0.25">
      <c r="A65" s="24" t="str">
        <f t="shared" si="0"/>
        <v/>
      </c>
      <c r="C65" s="38" t="str">
        <f t="shared" si="1"/>
        <v/>
      </c>
      <c r="D65" s="60" t="str">
        <f>IF(E65=1,MAX($D$9:D64)+1,"")</f>
        <v/>
      </c>
      <c r="E65" s="60" t="str">
        <f t="shared" si="2"/>
        <v/>
      </c>
      <c r="F65" s="123"/>
      <c r="G65" s="123"/>
      <c r="H65" s="123"/>
      <c r="I65" s="123"/>
      <c r="J65" s="123"/>
      <c r="K65" s="123"/>
      <c r="L65" s="123"/>
      <c r="M65" s="123"/>
      <c r="N65" s="123"/>
      <c r="O65" s="123"/>
      <c r="P65" s="123"/>
      <c r="Q65" s="123"/>
      <c r="R65" s="123"/>
      <c r="S65" s="123"/>
      <c r="T65" s="123"/>
      <c r="U65" s="7"/>
    </row>
    <row r="66" spans="1:21" x14ac:dyDescent="0.25">
      <c r="A66" s="24" t="str">
        <f t="shared" si="0"/>
        <v/>
      </c>
      <c r="C66" s="38" t="str">
        <f t="shared" si="1"/>
        <v/>
      </c>
      <c r="D66" s="60" t="str">
        <f>IF(E66=1,MAX($D$9:D65)+1,"")</f>
        <v/>
      </c>
      <c r="E66" s="60" t="str">
        <f t="shared" si="2"/>
        <v/>
      </c>
      <c r="F66" s="123"/>
      <c r="G66" s="123"/>
      <c r="H66" s="123"/>
      <c r="I66" s="123"/>
      <c r="J66" s="123"/>
      <c r="K66" s="123"/>
      <c r="L66" s="123"/>
      <c r="M66" s="123"/>
      <c r="N66" s="123"/>
      <c r="O66" s="123"/>
      <c r="P66" s="123"/>
      <c r="Q66" s="123"/>
      <c r="R66" s="123"/>
      <c r="S66" s="123"/>
      <c r="T66" s="123"/>
      <c r="U66" s="7"/>
    </row>
    <row r="67" spans="1:21" x14ac:dyDescent="0.25">
      <c r="A67" s="24" t="str">
        <f t="shared" si="0"/>
        <v/>
      </c>
      <c r="C67" s="38" t="str">
        <f t="shared" si="1"/>
        <v/>
      </c>
      <c r="D67" s="60" t="str">
        <f>IF(E67=1,MAX($D$9:D66)+1,"")</f>
        <v/>
      </c>
      <c r="E67" s="60" t="str">
        <f t="shared" si="2"/>
        <v/>
      </c>
      <c r="F67" s="123"/>
      <c r="G67" s="123"/>
      <c r="H67" s="123"/>
      <c r="I67" s="123"/>
      <c r="J67" s="123"/>
      <c r="K67" s="123"/>
      <c r="L67" s="123"/>
      <c r="M67" s="123"/>
      <c r="N67" s="123"/>
      <c r="O67" s="123"/>
      <c r="P67" s="123"/>
      <c r="Q67" s="123"/>
      <c r="R67" s="123"/>
      <c r="S67" s="123"/>
      <c r="T67" s="123"/>
      <c r="U67" s="7"/>
    </row>
    <row r="68" spans="1:21" x14ac:dyDescent="0.25">
      <c r="A68" s="24" t="str">
        <f t="shared" si="0"/>
        <v/>
      </c>
      <c r="C68" s="38" t="str">
        <f t="shared" si="1"/>
        <v/>
      </c>
      <c r="D68" s="60" t="str">
        <f>IF(E68=1,MAX($D$9:D67)+1,"")</f>
        <v/>
      </c>
      <c r="E68" s="60" t="str">
        <f t="shared" si="2"/>
        <v/>
      </c>
      <c r="F68" s="123"/>
      <c r="G68" s="123"/>
      <c r="H68" s="123"/>
      <c r="I68" s="123"/>
      <c r="J68" s="123"/>
      <c r="K68" s="123"/>
      <c r="L68" s="123"/>
      <c r="M68" s="123"/>
      <c r="N68" s="123"/>
      <c r="O68" s="123"/>
      <c r="P68" s="123"/>
      <c r="Q68" s="123"/>
      <c r="R68" s="123"/>
      <c r="S68" s="123"/>
      <c r="T68" s="123"/>
      <c r="U68" s="7"/>
    </row>
    <row r="69" spans="1:21" x14ac:dyDescent="0.25">
      <c r="A69" s="24" t="str">
        <f t="shared" si="0"/>
        <v/>
      </c>
      <c r="C69" s="38" t="str">
        <f t="shared" si="1"/>
        <v/>
      </c>
      <c r="D69" s="60" t="str">
        <f>IF(E69=1,MAX($D$9:D68)+1,"")</f>
        <v/>
      </c>
      <c r="E69" s="60" t="str">
        <f t="shared" si="2"/>
        <v/>
      </c>
      <c r="F69" s="123"/>
      <c r="G69" s="123"/>
      <c r="H69" s="123"/>
      <c r="I69" s="123"/>
      <c r="J69" s="123"/>
      <c r="K69" s="123"/>
      <c r="L69" s="123"/>
      <c r="M69" s="123"/>
      <c r="N69" s="123"/>
      <c r="O69" s="123"/>
      <c r="P69" s="123"/>
      <c r="Q69" s="123"/>
      <c r="R69" s="123"/>
      <c r="S69" s="123"/>
      <c r="T69" s="123"/>
      <c r="U69" s="7"/>
    </row>
    <row r="70" spans="1:21" x14ac:dyDescent="0.25">
      <c r="A70" s="24" t="str">
        <f t="shared" si="0"/>
        <v/>
      </c>
      <c r="C70" s="38" t="str">
        <f t="shared" si="1"/>
        <v/>
      </c>
      <c r="D70" s="60" t="str">
        <f>IF(E70=1,MAX($D$9:D69)+1,"")</f>
        <v/>
      </c>
      <c r="E70" s="60" t="str">
        <f t="shared" si="2"/>
        <v/>
      </c>
      <c r="F70" s="123"/>
      <c r="G70" s="123"/>
      <c r="H70" s="123"/>
      <c r="I70" s="123"/>
      <c r="J70" s="123"/>
      <c r="K70" s="123"/>
      <c r="L70" s="123"/>
      <c r="M70" s="123"/>
      <c r="N70" s="123"/>
      <c r="O70" s="123"/>
      <c r="P70" s="123"/>
      <c r="Q70" s="123"/>
      <c r="R70" s="123"/>
      <c r="S70" s="123"/>
      <c r="T70" s="123"/>
      <c r="U70" s="7"/>
    </row>
    <row r="71" spans="1:21" x14ac:dyDescent="0.25">
      <c r="A71" s="24" t="str">
        <f t="shared" si="0"/>
        <v/>
      </c>
      <c r="C71" s="38" t="str">
        <f t="shared" si="1"/>
        <v/>
      </c>
      <c r="D71" s="60" t="str">
        <f>IF(E71=1,MAX($D$9:D70)+1,"")</f>
        <v/>
      </c>
      <c r="E71" s="60" t="str">
        <f t="shared" si="2"/>
        <v/>
      </c>
      <c r="F71" s="123"/>
      <c r="G71" s="123"/>
      <c r="H71" s="123"/>
      <c r="I71" s="123"/>
      <c r="J71" s="123"/>
      <c r="K71" s="123"/>
      <c r="L71" s="123"/>
      <c r="M71" s="123"/>
      <c r="N71" s="123"/>
      <c r="O71" s="123"/>
      <c r="P71" s="123"/>
      <c r="Q71" s="123"/>
      <c r="R71" s="123"/>
      <c r="S71" s="123"/>
      <c r="T71" s="123"/>
      <c r="U71" s="7"/>
    </row>
    <row r="72" spans="1:21" x14ac:dyDescent="0.25">
      <c r="A72" s="24" t="str">
        <f t="shared" si="0"/>
        <v/>
      </c>
      <c r="C72" s="38" t="str">
        <f t="shared" si="1"/>
        <v/>
      </c>
      <c r="D72" s="60" t="str">
        <f>IF(E72=1,MAX($D$9:D71)+1,"")</f>
        <v/>
      </c>
      <c r="E72" s="60" t="str">
        <f t="shared" si="2"/>
        <v/>
      </c>
      <c r="F72" s="123"/>
      <c r="G72" s="123"/>
      <c r="H72" s="123"/>
      <c r="I72" s="123"/>
      <c r="J72" s="123"/>
      <c r="K72" s="123"/>
      <c r="L72" s="123"/>
      <c r="M72" s="123"/>
      <c r="N72" s="123"/>
      <c r="O72" s="123"/>
      <c r="P72" s="123"/>
      <c r="Q72" s="123"/>
      <c r="R72" s="123"/>
      <c r="S72" s="123"/>
      <c r="T72" s="123"/>
      <c r="U72" s="7"/>
    </row>
    <row r="73" spans="1:21" x14ac:dyDescent="0.25">
      <c r="A73" s="24" t="str">
        <f t="shared" si="0"/>
        <v/>
      </c>
      <c r="C73" s="38" t="str">
        <f t="shared" si="1"/>
        <v/>
      </c>
      <c r="D73" s="60" t="str">
        <f>IF(E73=1,MAX($D$9:D72)+1,"")</f>
        <v/>
      </c>
      <c r="E73" s="60" t="str">
        <f t="shared" si="2"/>
        <v/>
      </c>
      <c r="F73" s="123"/>
      <c r="G73" s="123"/>
      <c r="H73" s="123"/>
      <c r="I73" s="123"/>
      <c r="J73" s="123"/>
      <c r="K73" s="123"/>
      <c r="L73" s="123"/>
      <c r="M73" s="123"/>
      <c r="N73" s="123"/>
      <c r="O73" s="123"/>
      <c r="P73" s="123"/>
      <c r="Q73" s="123"/>
      <c r="R73" s="123"/>
      <c r="S73" s="123"/>
      <c r="T73" s="123"/>
      <c r="U73" s="7"/>
    </row>
    <row r="74" spans="1:21" x14ac:dyDescent="0.25">
      <c r="A74" s="24" t="str">
        <f t="shared" ref="A74:A137" si="3">IF(COUNTBLANK(F74:T74)=15,"",A73+1)</f>
        <v/>
      </c>
      <c r="C74" s="38" t="str">
        <f t="shared" ref="C74:C137" si="4">IF(A74="","",C73+7)</f>
        <v/>
      </c>
      <c r="D74" s="60" t="str">
        <f>IF(E74=1,MAX($D$9:D73)+1,"")</f>
        <v/>
      </c>
      <c r="E74" s="60" t="str">
        <f t="shared" si="2"/>
        <v/>
      </c>
      <c r="F74" s="123"/>
      <c r="G74" s="123"/>
      <c r="H74" s="123"/>
      <c r="I74" s="123"/>
      <c r="J74" s="123"/>
      <c r="K74" s="123"/>
      <c r="L74" s="123"/>
      <c r="M74" s="123"/>
      <c r="N74" s="123"/>
      <c r="O74" s="123"/>
      <c r="P74" s="123"/>
      <c r="Q74" s="123"/>
      <c r="R74" s="123"/>
      <c r="S74" s="123"/>
      <c r="T74" s="123"/>
      <c r="U74" s="7"/>
    </row>
    <row r="75" spans="1:21" x14ac:dyDescent="0.25">
      <c r="A75" s="24" t="str">
        <f t="shared" si="3"/>
        <v/>
      </c>
      <c r="C75" s="38" t="str">
        <f t="shared" si="4"/>
        <v/>
      </c>
      <c r="D75" s="60" t="str">
        <f>IF(E75=1,MAX($D$9:D74)+1,"")</f>
        <v/>
      </c>
      <c r="E75" s="60" t="str">
        <f t="shared" ref="E75:E138" si="5">IF(A75="","",IF(E74=12,1,E74+1))</f>
        <v/>
      </c>
      <c r="F75" s="123"/>
      <c r="G75" s="123"/>
      <c r="H75" s="123"/>
      <c r="I75" s="123"/>
      <c r="J75" s="123"/>
      <c r="K75" s="123"/>
      <c r="L75" s="123"/>
      <c r="M75" s="123"/>
      <c r="N75" s="123"/>
      <c r="O75" s="123"/>
      <c r="P75" s="123"/>
      <c r="Q75" s="123"/>
      <c r="R75" s="123"/>
      <c r="S75" s="123"/>
      <c r="T75" s="123"/>
      <c r="U75" s="7"/>
    </row>
    <row r="76" spans="1:21" x14ac:dyDescent="0.25">
      <c r="A76" s="24" t="str">
        <f t="shared" si="3"/>
        <v/>
      </c>
      <c r="C76" s="38" t="str">
        <f t="shared" si="4"/>
        <v/>
      </c>
      <c r="D76" s="60" t="str">
        <f>IF(E76=1,MAX($D$9:D75)+1,"")</f>
        <v/>
      </c>
      <c r="E76" s="60" t="str">
        <f t="shared" si="5"/>
        <v/>
      </c>
      <c r="F76" s="123"/>
      <c r="G76" s="123"/>
      <c r="H76" s="123"/>
      <c r="I76" s="123"/>
      <c r="J76" s="123"/>
      <c r="K76" s="123"/>
      <c r="L76" s="123"/>
      <c r="M76" s="123"/>
      <c r="N76" s="123"/>
      <c r="O76" s="123"/>
      <c r="P76" s="123"/>
      <c r="Q76" s="123"/>
      <c r="R76" s="123"/>
      <c r="S76" s="123"/>
      <c r="T76" s="123"/>
      <c r="U76" s="7"/>
    </row>
    <row r="77" spans="1:21" x14ac:dyDescent="0.25">
      <c r="A77" s="24" t="str">
        <f t="shared" si="3"/>
        <v/>
      </c>
      <c r="C77" s="38" t="str">
        <f t="shared" si="4"/>
        <v/>
      </c>
      <c r="D77" s="60" t="str">
        <f>IF(E77=1,MAX($D$9:D76)+1,"")</f>
        <v/>
      </c>
      <c r="E77" s="60" t="str">
        <f t="shared" si="5"/>
        <v/>
      </c>
      <c r="F77" s="123"/>
      <c r="G77" s="123"/>
      <c r="H77" s="123"/>
      <c r="I77" s="123"/>
      <c r="J77" s="123"/>
      <c r="K77" s="123"/>
      <c r="L77" s="123"/>
      <c r="M77" s="123"/>
      <c r="N77" s="123"/>
      <c r="O77" s="123"/>
      <c r="P77" s="123"/>
      <c r="Q77" s="123"/>
      <c r="R77" s="123"/>
      <c r="S77" s="123"/>
      <c r="T77" s="123"/>
      <c r="U77" s="7"/>
    </row>
    <row r="78" spans="1:21" x14ac:dyDescent="0.25">
      <c r="A78" s="24" t="str">
        <f t="shared" si="3"/>
        <v/>
      </c>
      <c r="C78" s="38" t="str">
        <f t="shared" si="4"/>
        <v/>
      </c>
      <c r="D78" s="60" t="str">
        <f>IF(E78=1,MAX($D$9:D77)+1,"")</f>
        <v/>
      </c>
      <c r="E78" s="60" t="str">
        <f t="shared" si="5"/>
        <v/>
      </c>
      <c r="F78" s="123"/>
      <c r="G78" s="123"/>
      <c r="H78" s="123"/>
      <c r="I78" s="123"/>
      <c r="J78" s="123"/>
      <c r="K78" s="123"/>
      <c r="L78" s="123"/>
      <c r="M78" s="123"/>
      <c r="N78" s="123"/>
      <c r="O78" s="123"/>
      <c r="P78" s="123"/>
      <c r="Q78" s="123"/>
      <c r="R78" s="123"/>
      <c r="S78" s="123"/>
      <c r="T78" s="123"/>
      <c r="U78" s="7"/>
    </row>
    <row r="79" spans="1:21" x14ac:dyDescent="0.25">
      <c r="A79" s="24" t="str">
        <f t="shared" si="3"/>
        <v/>
      </c>
      <c r="C79" s="38" t="str">
        <f t="shared" si="4"/>
        <v/>
      </c>
      <c r="D79" s="60" t="str">
        <f>IF(E79=1,MAX($D$9:D78)+1,"")</f>
        <v/>
      </c>
      <c r="E79" s="60" t="str">
        <f t="shared" si="5"/>
        <v/>
      </c>
      <c r="F79" s="123"/>
      <c r="G79" s="123"/>
      <c r="H79" s="123"/>
      <c r="I79" s="123"/>
      <c r="J79" s="123"/>
      <c r="K79" s="123"/>
      <c r="L79" s="123"/>
      <c r="M79" s="123"/>
      <c r="N79" s="123"/>
      <c r="O79" s="123"/>
      <c r="P79" s="123"/>
      <c r="Q79" s="123"/>
      <c r="R79" s="123"/>
      <c r="S79" s="123"/>
      <c r="T79" s="123"/>
      <c r="U79" s="7"/>
    </row>
    <row r="80" spans="1:21" x14ac:dyDescent="0.25">
      <c r="A80" s="24" t="str">
        <f t="shared" si="3"/>
        <v/>
      </c>
      <c r="C80" s="38" t="str">
        <f t="shared" si="4"/>
        <v/>
      </c>
      <c r="D80" s="60" t="str">
        <f>IF(E80=1,MAX($D$9:D79)+1,"")</f>
        <v/>
      </c>
      <c r="E80" s="60" t="str">
        <f t="shared" si="5"/>
        <v/>
      </c>
      <c r="F80" s="123"/>
      <c r="G80" s="123"/>
      <c r="H80" s="123"/>
      <c r="I80" s="123"/>
      <c r="J80" s="123"/>
      <c r="K80" s="123"/>
      <c r="L80" s="123"/>
      <c r="M80" s="123"/>
      <c r="N80" s="123"/>
      <c r="O80" s="123"/>
      <c r="P80" s="123"/>
      <c r="Q80" s="123"/>
      <c r="R80" s="123"/>
      <c r="S80" s="123"/>
      <c r="T80" s="123"/>
      <c r="U80" s="7"/>
    </row>
    <row r="81" spans="1:21" x14ac:dyDescent="0.25">
      <c r="A81" s="24" t="str">
        <f t="shared" si="3"/>
        <v/>
      </c>
      <c r="C81" s="38" t="str">
        <f t="shared" si="4"/>
        <v/>
      </c>
      <c r="D81" s="60" t="str">
        <f>IF(E81=1,MAX($D$9:D80)+1,"")</f>
        <v/>
      </c>
      <c r="E81" s="60" t="str">
        <f t="shared" si="5"/>
        <v/>
      </c>
      <c r="F81" s="123"/>
      <c r="G81" s="123"/>
      <c r="H81" s="123"/>
      <c r="I81" s="123"/>
      <c r="J81" s="123"/>
      <c r="K81" s="123"/>
      <c r="L81" s="123"/>
      <c r="M81" s="123"/>
      <c r="N81" s="123"/>
      <c r="O81" s="123"/>
      <c r="P81" s="123"/>
      <c r="Q81" s="123"/>
      <c r="R81" s="123"/>
      <c r="S81" s="123"/>
      <c r="T81" s="123"/>
      <c r="U81" s="7"/>
    </row>
    <row r="82" spans="1:21" x14ac:dyDescent="0.25">
      <c r="A82" s="24" t="str">
        <f t="shared" si="3"/>
        <v/>
      </c>
      <c r="C82" s="38" t="str">
        <f t="shared" si="4"/>
        <v/>
      </c>
      <c r="D82" s="60" t="str">
        <f>IF(E82=1,MAX($D$9:D81)+1,"")</f>
        <v/>
      </c>
      <c r="E82" s="60" t="str">
        <f t="shared" si="5"/>
        <v/>
      </c>
      <c r="F82" s="123"/>
      <c r="G82" s="123"/>
      <c r="H82" s="123"/>
      <c r="I82" s="123"/>
      <c r="J82" s="123"/>
      <c r="K82" s="123"/>
      <c r="L82" s="123"/>
      <c r="M82" s="123"/>
      <c r="N82" s="123"/>
      <c r="O82" s="123"/>
      <c r="P82" s="123"/>
      <c r="Q82" s="123"/>
      <c r="R82" s="123"/>
      <c r="S82" s="123"/>
      <c r="T82" s="123"/>
      <c r="U82" s="7"/>
    </row>
    <row r="83" spans="1:21" x14ac:dyDescent="0.25">
      <c r="A83" s="24" t="str">
        <f t="shared" si="3"/>
        <v/>
      </c>
      <c r="C83" s="38" t="str">
        <f t="shared" si="4"/>
        <v/>
      </c>
      <c r="D83" s="60" t="str">
        <f>IF(E83=1,MAX($D$9:D82)+1,"")</f>
        <v/>
      </c>
      <c r="E83" s="60" t="str">
        <f t="shared" si="5"/>
        <v/>
      </c>
      <c r="F83" s="123"/>
      <c r="G83" s="123"/>
      <c r="H83" s="123"/>
      <c r="I83" s="123"/>
      <c r="J83" s="123"/>
      <c r="K83" s="123"/>
      <c r="L83" s="123"/>
      <c r="M83" s="123"/>
      <c r="N83" s="123"/>
      <c r="O83" s="123"/>
      <c r="P83" s="123"/>
      <c r="Q83" s="123"/>
      <c r="R83" s="123"/>
      <c r="S83" s="123"/>
      <c r="T83" s="123"/>
      <c r="U83" s="7"/>
    </row>
    <row r="84" spans="1:21" x14ac:dyDescent="0.25">
      <c r="A84" s="24" t="str">
        <f t="shared" si="3"/>
        <v/>
      </c>
      <c r="C84" s="38" t="str">
        <f t="shared" si="4"/>
        <v/>
      </c>
      <c r="D84" s="60" t="str">
        <f>IF(E84=1,MAX($D$9:D83)+1,"")</f>
        <v/>
      </c>
      <c r="E84" s="60" t="str">
        <f t="shared" si="5"/>
        <v/>
      </c>
      <c r="F84" s="123"/>
      <c r="G84" s="123"/>
      <c r="H84" s="123"/>
      <c r="I84" s="123"/>
      <c r="J84" s="123"/>
      <c r="K84" s="123"/>
      <c r="L84" s="123"/>
      <c r="M84" s="123"/>
      <c r="N84" s="123"/>
      <c r="O84" s="123"/>
      <c r="P84" s="123"/>
      <c r="Q84" s="123"/>
      <c r="R84" s="123"/>
      <c r="S84" s="123"/>
      <c r="T84" s="123"/>
      <c r="U84" s="7"/>
    </row>
    <row r="85" spans="1:21" x14ac:dyDescent="0.25">
      <c r="A85" s="24" t="str">
        <f t="shared" si="3"/>
        <v/>
      </c>
      <c r="C85" s="38" t="str">
        <f t="shared" si="4"/>
        <v/>
      </c>
      <c r="D85" s="60" t="str">
        <f>IF(E85=1,MAX($D$9:D84)+1,"")</f>
        <v/>
      </c>
      <c r="E85" s="60" t="str">
        <f t="shared" si="5"/>
        <v/>
      </c>
      <c r="F85" s="123"/>
      <c r="G85" s="123"/>
      <c r="H85" s="123"/>
      <c r="I85" s="123"/>
      <c r="J85" s="123"/>
      <c r="K85" s="123"/>
      <c r="L85" s="123"/>
      <c r="M85" s="123"/>
      <c r="N85" s="123"/>
      <c r="O85" s="123"/>
      <c r="P85" s="123"/>
      <c r="Q85" s="123"/>
      <c r="R85" s="123"/>
      <c r="S85" s="123"/>
      <c r="T85" s="123"/>
      <c r="U85" s="7"/>
    </row>
    <row r="86" spans="1:21" x14ac:dyDescent="0.25">
      <c r="A86" s="24" t="str">
        <f t="shared" si="3"/>
        <v/>
      </c>
      <c r="C86" s="38" t="str">
        <f t="shared" si="4"/>
        <v/>
      </c>
      <c r="D86" s="60" t="str">
        <f>IF(E86=1,MAX($D$9:D85)+1,"")</f>
        <v/>
      </c>
      <c r="E86" s="60" t="str">
        <f t="shared" si="5"/>
        <v/>
      </c>
      <c r="F86" s="123"/>
      <c r="G86" s="123"/>
      <c r="H86" s="123"/>
      <c r="I86" s="123"/>
      <c r="J86" s="123"/>
      <c r="K86" s="123"/>
      <c r="L86" s="123"/>
      <c r="M86" s="123"/>
      <c r="N86" s="123"/>
      <c r="O86" s="123"/>
      <c r="P86" s="123"/>
      <c r="Q86" s="123"/>
      <c r="R86" s="123"/>
      <c r="S86" s="123"/>
      <c r="T86" s="123"/>
      <c r="U86" s="7"/>
    </row>
    <row r="87" spans="1:21" x14ac:dyDescent="0.25">
      <c r="A87" s="24" t="str">
        <f t="shared" si="3"/>
        <v/>
      </c>
      <c r="C87" s="38" t="str">
        <f t="shared" si="4"/>
        <v/>
      </c>
      <c r="D87" s="60" t="str">
        <f>IF(E87=1,MAX($D$9:D86)+1,"")</f>
        <v/>
      </c>
      <c r="E87" s="60" t="str">
        <f t="shared" si="5"/>
        <v/>
      </c>
      <c r="F87" s="123"/>
      <c r="G87" s="123"/>
      <c r="H87" s="123"/>
      <c r="I87" s="123"/>
      <c r="J87" s="123"/>
      <c r="K87" s="123"/>
      <c r="L87" s="123"/>
      <c r="M87" s="123"/>
      <c r="N87" s="123"/>
      <c r="O87" s="123"/>
      <c r="P87" s="123"/>
      <c r="Q87" s="123"/>
      <c r="R87" s="123"/>
      <c r="S87" s="123"/>
      <c r="T87" s="123"/>
      <c r="U87" s="7"/>
    </row>
    <row r="88" spans="1:21" x14ac:dyDescent="0.25">
      <c r="A88" s="24" t="str">
        <f t="shared" si="3"/>
        <v/>
      </c>
      <c r="C88" s="38" t="str">
        <f t="shared" si="4"/>
        <v/>
      </c>
      <c r="D88" s="60" t="str">
        <f>IF(E88=1,MAX($D$9:D87)+1,"")</f>
        <v/>
      </c>
      <c r="E88" s="60" t="str">
        <f t="shared" si="5"/>
        <v/>
      </c>
      <c r="F88" s="123"/>
      <c r="G88" s="123"/>
      <c r="H88" s="123"/>
      <c r="I88" s="123"/>
      <c r="J88" s="123"/>
      <c r="K88" s="123"/>
      <c r="L88" s="123"/>
      <c r="M88" s="123"/>
      <c r="N88" s="123"/>
      <c r="O88" s="123"/>
      <c r="P88" s="123"/>
      <c r="Q88" s="123"/>
      <c r="R88" s="123"/>
      <c r="S88" s="123"/>
      <c r="T88" s="123"/>
      <c r="U88" s="7"/>
    </row>
    <row r="89" spans="1:21" x14ac:dyDescent="0.25">
      <c r="A89" s="24" t="str">
        <f t="shared" si="3"/>
        <v/>
      </c>
      <c r="C89" s="38" t="str">
        <f t="shared" si="4"/>
        <v/>
      </c>
      <c r="D89" s="60" t="str">
        <f>IF(E89=1,MAX($D$9:D88)+1,"")</f>
        <v/>
      </c>
      <c r="E89" s="60" t="str">
        <f t="shared" si="5"/>
        <v/>
      </c>
      <c r="F89" s="123"/>
      <c r="G89" s="123"/>
      <c r="H89" s="123"/>
      <c r="I89" s="123"/>
      <c r="J89" s="123"/>
      <c r="K89" s="123"/>
      <c r="L89" s="123"/>
      <c r="M89" s="123"/>
      <c r="N89" s="123"/>
      <c r="O89" s="123"/>
      <c r="P89" s="123"/>
      <c r="Q89" s="123"/>
      <c r="R89" s="123"/>
      <c r="S89" s="123"/>
      <c r="T89" s="123"/>
      <c r="U89" s="7"/>
    </row>
    <row r="90" spans="1:21" x14ac:dyDescent="0.25">
      <c r="A90" s="24" t="str">
        <f t="shared" si="3"/>
        <v/>
      </c>
      <c r="C90" s="38" t="str">
        <f t="shared" si="4"/>
        <v/>
      </c>
      <c r="D90" s="60" t="str">
        <f>IF(E90=1,MAX($D$9:D89)+1,"")</f>
        <v/>
      </c>
      <c r="E90" s="60" t="str">
        <f t="shared" si="5"/>
        <v/>
      </c>
      <c r="F90" s="123"/>
      <c r="G90" s="123"/>
      <c r="H90" s="123"/>
      <c r="I90" s="123"/>
      <c r="J90" s="123"/>
      <c r="K90" s="123"/>
      <c r="L90" s="123"/>
      <c r="M90" s="123"/>
      <c r="N90" s="123"/>
      <c r="O90" s="123"/>
      <c r="P90" s="123"/>
      <c r="Q90" s="123"/>
      <c r="R90" s="123"/>
      <c r="S90" s="123"/>
      <c r="T90" s="123"/>
      <c r="U90" s="7"/>
    </row>
    <row r="91" spans="1:21" x14ac:dyDescent="0.25">
      <c r="A91" s="24" t="str">
        <f t="shared" si="3"/>
        <v/>
      </c>
      <c r="C91" s="38" t="str">
        <f t="shared" si="4"/>
        <v/>
      </c>
      <c r="D91" s="60" t="str">
        <f>IF(E91=1,MAX($D$9:D90)+1,"")</f>
        <v/>
      </c>
      <c r="E91" s="60" t="str">
        <f t="shared" si="5"/>
        <v/>
      </c>
      <c r="F91" s="123"/>
      <c r="G91" s="123"/>
      <c r="H91" s="123"/>
      <c r="I91" s="123"/>
      <c r="J91" s="123"/>
      <c r="K91" s="123"/>
      <c r="L91" s="123"/>
      <c r="M91" s="123"/>
      <c r="N91" s="123"/>
      <c r="O91" s="123"/>
      <c r="P91" s="123"/>
      <c r="Q91" s="123"/>
      <c r="R91" s="123"/>
      <c r="S91" s="123"/>
      <c r="T91" s="123"/>
      <c r="U91" s="7"/>
    </row>
    <row r="92" spans="1:21" x14ac:dyDescent="0.25">
      <c r="A92" s="24" t="str">
        <f t="shared" si="3"/>
        <v/>
      </c>
      <c r="C92" s="38" t="str">
        <f t="shared" si="4"/>
        <v/>
      </c>
      <c r="D92" s="60" t="str">
        <f>IF(E92=1,MAX($D$9:D91)+1,"")</f>
        <v/>
      </c>
      <c r="E92" s="60" t="str">
        <f t="shared" si="5"/>
        <v/>
      </c>
      <c r="F92" s="123"/>
      <c r="G92" s="123"/>
      <c r="H92" s="123"/>
      <c r="I92" s="123"/>
      <c r="J92" s="123"/>
      <c r="K92" s="123"/>
      <c r="L92" s="123"/>
      <c r="M92" s="123"/>
      <c r="N92" s="123"/>
      <c r="O92" s="123"/>
      <c r="P92" s="123"/>
      <c r="Q92" s="123"/>
      <c r="R92" s="123"/>
      <c r="S92" s="123"/>
      <c r="T92" s="123"/>
      <c r="U92" s="7"/>
    </row>
    <row r="93" spans="1:21" x14ac:dyDescent="0.25">
      <c r="A93" s="24" t="str">
        <f t="shared" si="3"/>
        <v/>
      </c>
      <c r="C93" s="38" t="str">
        <f t="shared" si="4"/>
        <v/>
      </c>
      <c r="D93" s="60" t="str">
        <f>IF(E93=1,MAX($D$9:D92)+1,"")</f>
        <v/>
      </c>
      <c r="E93" s="60" t="str">
        <f t="shared" si="5"/>
        <v/>
      </c>
      <c r="F93" s="123"/>
      <c r="G93" s="123"/>
      <c r="H93" s="123"/>
      <c r="I93" s="123"/>
      <c r="J93" s="123"/>
      <c r="K93" s="123"/>
      <c r="L93" s="123"/>
      <c r="M93" s="123"/>
      <c r="N93" s="123"/>
      <c r="O93" s="123"/>
      <c r="P93" s="123"/>
      <c r="Q93" s="123"/>
      <c r="R93" s="123"/>
      <c r="S93" s="123"/>
      <c r="T93" s="123"/>
      <c r="U93" s="7"/>
    </row>
    <row r="94" spans="1:21" x14ac:dyDescent="0.25">
      <c r="A94" s="24" t="str">
        <f t="shared" si="3"/>
        <v/>
      </c>
      <c r="C94" s="38" t="str">
        <f t="shared" si="4"/>
        <v/>
      </c>
      <c r="D94" s="60" t="str">
        <f>IF(E94=1,MAX($D$9:D93)+1,"")</f>
        <v/>
      </c>
      <c r="E94" s="60" t="str">
        <f t="shared" si="5"/>
        <v/>
      </c>
      <c r="F94" s="123"/>
      <c r="G94" s="123"/>
      <c r="H94" s="123"/>
      <c r="I94" s="123"/>
      <c r="J94" s="123"/>
      <c r="K94" s="123"/>
      <c r="L94" s="123"/>
      <c r="M94" s="123"/>
      <c r="N94" s="123"/>
      <c r="O94" s="123"/>
      <c r="P94" s="123"/>
      <c r="Q94" s="123"/>
      <c r="R94" s="123"/>
      <c r="S94" s="123"/>
      <c r="T94" s="123"/>
      <c r="U94" s="7"/>
    </row>
    <row r="95" spans="1:21" x14ac:dyDescent="0.25">
      <c r="A95" s="24" t="str">
        <f t="shared" si="3"/>
        <v/>
      </c>
      <c r="C95" s="38" t="str">
        <f t="shared" si="4"/>
        <v/>
      </c>
      <c r="D95" s="60" t="str">
        <f>IF(E95=1,MAX($D$9:D94)+1,"")</f>
        <v/>
      </c>
      <c r="E95" s="60" t="str">
        <f t="shared" si="5"/>
        <v/>
      </c>
      <c r="F95" s="123"/>
      <c r="G95" s="123"/>
      <c r="H95" s="123"/>
      <c r="I95" s="123"/>
      <c r="J95" s="123"/>
      <c r="K95" s="123"/>
      <c r="L95" s="123"/>
      <c r="M95" s="123"/>
      <c r="N95" s="123"/>
      <c r="O95" s="123"/>
      <c r="P95" s="123"/>
      <c r="Q95" s="123"/>
      <c r="R95" s="123"/>
      <c r="S95" s="123"/>
      <c r="T95" s="123"/>
      <c r="U95" s="7"/>
    </row>
    <row r="96" spans="1:21" x14ac:dyDescent="0.25">
      <c r="A96" s="24" t="str">
        <f t="shared" si="3"/>
        <v/>
      </c>
      <c r="C96" s="38" t="str">
        <f t="shared" si="4"/>
        <v/>
      </c>
      <c r="D96" s="60" t="str">
        <f>IF(E96=1,MAX($D$9:D95)+1,"")</f>
        <v/>
      </c>
      <c r="E96" s="60" t="str">
        <f t="shared" si="5"/>
        <v/>
      </c>
      <c r="F96" s="123"/>
      <c r="G96" s="123"/>
      <c r="H96" s="123"/>
      <c r="I96" s="123"/>
      <c r="J96" s="123"/>
      <c r="K96" s="123"/>
      <c r="L96" s="123"/>
      <c r="M96" s="123"/>
      <c r="N96" s="123"/>
      <c r="O96" s="123"/>
      <c r="P96" s="123"/>
      <c r="Q96" s="123"/>
      <c r="R96" s="123"/>
      <c r="S96" s="123"/>
      <c r="T96" s="123"/>
      <c r="U96" s="7"/>
    </row>
    <row r="97" spans="1:21" x14ac:dyDescent="0.25">
      <c r="A97" s="24" t="str">
        <f t="shared" si="3"/>
        <v/>
      </c>
      <c r="C97" s="38" t="str">
        <f t="shared" si="4"/>
        <v/>
      </c>
      <c r="D97" s="60" t="str">
        <f>IF(E97=1,MAX($D$9:D96)+1,"")</f>
        <v/>
      </c>
      <c r="E97" s="60" t="str">
        <f t="shared" si="5"/>
        <v/>
      </c>
      <c r="F97" s="123"/>
      <c r="G97" s="123"/>
      <c r="H97" s="123"/>
      <c r="I97" s="123"/>
      <c r="J97" s="123"/>
      <c r="K97" s="123"/>
      <c r="L97" s="123"/>
      <c r="M97" s="123"/>
      <c r="N97" s="123"/>
      <c r="O97" s="123"/>
      <c r="P97" s="123"/>
      <c r="Q97" s="123"/>
      <c r="R97" s="123"/>
      <c r="S97" s="123"/>
      <c r="T97" s="123"/>
      <c r="U97" s="7"/>
    </row>
    <row r="98" spans="1:21" x14ac:dyDescent="0.25">
      <c r="A98" s="24" t="str">
        <f t="shared" si="3"/>
        <v/>
      </c>
      <c r="C98" s="38" t="str">
        <f t="shared" si="4"/>
        <v/>
      </c>
      <c r="D98" s="60" t="str">
        <f>IF(E98=1,MAX($D$9:D97)+1,"")</f>
        <v/>
      </c>
      <c r="E98" s="60" t="str">
        <f t="shared" si="5"/>
        <v/>
      </c>
      <c r="F98" s="123"/>
      <c r="G98" s="123"/>
      <c r="H98" s="123"/>
      <c r="I98" s="123"/>
      <c r="J98" s="123"/>
      <c r="K98" s="123"/>
      <c r="L98" s="123"/>
      <c r="M98" s="123"/>
      <c r="N98" s="123"/>
      <c r="O98" s="123"/>
      <c r="P98" s="123"/>
      <c r="Q98" s="123"/>
      <c r="R98" s="123"/>
      <c r="S98" s="123"/>
      <c r="T98" s="123"/>
      <c r="U98" s="7"/>
    </row>
    <row r="99" spans="1:21" x14ac:dyDescent="0.25">
      <c r="A99" s="24" t="str">
        <f t="shared" si="3"/>
        <v/>
      </c>
      <c r="C99" s="38" t="str">
        <f t="shared" si="4"/>
        <v/>
      </c>
      <c r="D99" s="60" t="str">
        <f>IF(E99=1,MAX($D$9:D98)+1,"")</f>
        <v/>
      </c>
      <c r="E99" s="60" t="str">
        <f t="shared" si="5"/>
        <v/>
      </c>
      <c r="F99" s="123"/>
      <c r="G99" s="123"/>
      <c r="H99" s="123"/>
      <c r="I99" s="123"/>
      <c r="J99" s="123"/>
      <c r="K99" s="123"/>
      <c r="L99" s="123"/>
      <c r="M99" s="123"/>
      <c r="N99" s="123"/>
      <c r="O99" s="123"/>
      <c r="P99" s="123"/>
      <c r="Q99" s="123"/>
      <c r="R99" s="123"/>
      <c r="S99" s="123"/>
      <c r="T99" s="123"/>
      <c r="U99" s="7"/>
    </row>
    <row r="100" spans="1:21" x14ac:dyDescent="0.25">
      <c r="A100" s="24" t="str">
        <f t="shared" si="3"/>
        <v/>
      </c>
      <c r="C100" s="38" t="str">
        <f t="shared" si="4"/>
        <v/>
      </c>
      <c r="D100" s="60" t="str">
        <f>IF(E100=1,MAX($D$9:D99)+1,"")</f>
        <v/>
      </c>
      <c r="E100" s="60" t="str">
        <f t="shared" si="5"/>
        <v/>
      </c>
      <c r="F100" s="123"/>
      <c r="G100" s="123"/>
      <c r="H100" s="123"/>
      <c r="I100" s="123"/>
      <c r="J100" s="123"/>
      <c r="K100" s="123"/>
      <c r="L100" s="123"/>
      <c r="M100" s="123"/>
      <c r="N100" s="123"/>
      <c r="O100" s="123"/>
      <c r="P100" s="123"/>
      <c r="Q100" s="123"/>
      <c r="R100" s="123"/>
      <c r="S100" s="123"/>
      <c r="T100" s="123"/>
      <c r="U100" s="7"/>
    </row>
    <row r="101" spans="1:21" x14ac:dyDescent="0.25">
      <c r="A101" s="24" t="str">
        <f t="shared" si="3"/>
        <v/>
      </c>
      <c r="C101" s="38" t="str">
        <f t="shared" si="4"/>
        <v/>
      </c>
      <c r="D101" s="60" t="str">
        <f>IF(E101=1,MAX($D$9:D100)+1,"")</f>
        <v/>
      </c>
      <c r="E101" s="60" t="str">
        <f t="shared" si="5"/>
        <v/>
      </c>
      <c r="F101" s="123"/>
      <c r="G101" s="123"/>
      <c r="H101" s="123"/>
      <c r="I101" s="123"/>
      <c r="J101" s="123"/>
      <c r="K101" s="123"/>
      <c r="L101" s="123"/>
      <c r="M101" s="123"/>
      <c r="N101" s="123"/>
      <c r="O101" s="123"/>
      <c r="P101" s="123"/>
      <c r="Q101" s="123"/>
      <c r="R101" s="123"/>
      <c r="S101" s="123"/>
      <c r="T101" s="123"/>
      <c r="U101" s="7"/>
    </row>
    <row r="102" spans="1:21" x14ac:dyDescent="0.25">
      <c r="A102" s="24" t="str">
        <f t="shared" si="3"/>
        <v/>
      </c>
      <c r="C102" s="38" t="str">
        <f t="shared" si="4"/>
        <v/>
      </c>
      <c r="D102" s="60" t="str">
        <f>IF(E102=1,MAX($D$9:D101)+1,"")</f>
        <v/>
      </c>
      <c r="E102" s="60" t="str">
        <f t="shared" si="5"/>
        <v/>
      </c>
      <c r="F102" s="123"/>
      <c r="G102" s="123"/>
      <c r="H102" s="123"/>
      <c r="I102" s="123"/>
      <c r="J102" s="123"/>
      <c r="K102" s="123"/>
      <c r="L102" s="123"/>
      <c r="M102" s="123"/>
      <c r="N102" s="123"/>
      <c r="O102" s="123"/>
      <c r="P102" s="123"/>
      <c r="Q102" s="123"/>
      <c r="R102" s="123"/>
      <c r="S102" s="123"/>
      <c r="T102" s="123"/>
      <c r="U102" s="7"/>
    </row>
    <row r="103" spans="1:21" x14ac:dyDescent="0.25">
      <c r="A103" s="24" t="str">
        <f t="shared" si="3"/>
        <v/>
      </c>
      <c r="C103" s="38" t="str">
        <f t="shared" si="4"/>
        <v/>
      </c>
      <c r="D103" s="60" t="str">
        <f>IF(E103=1,MAX($D$9:D102)+1,"")</f>
        <v/>
      </c>
      <c r="E103" s="60" t="str">
        <f t="shared" si="5"/>
        <v/>
      </c>
      <c r="F103" s="123"/>
      <c r="G103" s="123"/>
      <c r="H103" s="123"/>
      <c r="I103" s="123"/>
      <c r="J103" s="123"/>
      <c r="K103" s="123"/>
      <c r="L103" s="123"/>
      <c r="M103" s="123"/>
      <c r="N103" s="123"/>
      <c r="O103" s="123"/>
      <c r="P103" s="123"/>
      <c r="Q103" s="123"/>
      <c r="R103" s="123"/>
      <c r="S103" s="123"/>
      <c r="T103" s="123"/>
      <c r="U103" s="7"/>
    </row>
    <row r="104" spans="1:21" x14ac:dyDescent="0.25">
      <c r="A104" s="24" t="str">
        <f t="shared" si="3"/>
        <v/>
      </c>
      <c r="C104" s="38" t="str">
        <f t="shared" si="4"/>
        <v/>
      </c>
      <c r="D104" s="60" t="str">
        <f>IF(E104=1,MAX($D$9:D103)+1,"")</f>
        <v/>
      </c>
      <c r="E104" s="60" t="str">
        <f t="shared" si="5"/>
        <v/>
      </c>
      <c r="F104" s="123"/>
      <c r="G104" s="123"/>
      <c r="H104" s="123"/>
      <c r="I104" s="123"/>
      <c r="J104" s="123"/>
      <c r="K104" s="123"/>
      <c r="L104" s="123"/>
      <c r="M104" s="123"/>
      <c r="N104" s="123"/>
      <c r="O104" s="123"/>
      <c r="P104" s="123"/>
      <c r="Q104" s="123"/>
      <c r="R104" s="123"/>
      <c r="S104" s="123"/>
      <c r="T104" s="123"/>
      <c r="U104" s="7"/>
    </row>
    <row r="105" spans="1:21" x14ac:dyDescent="0.25">
      <c r="A105" s="24" t="str">
        <f t="shared" si="3"/>
        <v/>
      </c>
      <c r="C105" s="38" t="str">
        <f t="shared" si="4"/>
        <v/>
      </c>
      <c r="D105" s="60" t="str">
        <f>IF(E105=1,MAX($D$9:D104)+1,"")</f>
        <v/>
      </c>
      <c r="E105" s="60" t="str">
        <f t="shared" si="5"/>
        <v/>
      </c>
      <c r="F105" s="123"/>
      <c r="G105" s="123"/>
      <c r="H105" s="123"/>
      <c r="I105" s="123"/>
      <c r="J105" s="123"/>
      <c r="K105" s="123"/>
      <c r="L105" s="123"/>
      <c r="M105" s="123"/>
      <c r="N105" s="123"/>
      <c r="O105" s="123"/>
      <c r="P105" s="123"/>
      <c r="Q105" s="123"/>
      <c r="R105" s="123"/>
      <c r="S105" s="123"/>
      <c r="T105" s="123"/>
      <c r="U105" s="7"/>
    </row>
    <row r="106" spans="1:21" x14ac:dyDescent="0.25">
      <c r="A106" s="24" t="str">
        <f t="shared" si="3"/>
        <v/>
      </c>
      <c r="C106" s="38" t="str">
        <f t="shared" si="4"/>
        <v/>
      </c>
      <c r="D106" s="60" t="str">
        <f>IF(E106=1,MAX($D$9:D105)+1,"")</f>
        <v/>
      </c>
      <c r="E106" s="60" t="str">
        <f t="shared" si="5"/>
        <v/>
      </c>
      <c r="F106" s="123"/>
      <c r="G106" s="123"/>
      <c r="H106" s="123"/>
      <c r="I106" s="123"/>
      <c r="J106" s="123"/>
      <c r="K106" s="123"/>
      <c r="L106" s="123"/>
      <c r="M106" s="123"/>
      <c r="N106" s="123"/>
      <c r="O106" s="123"/>
      <c r="P106" s="123"/>
      <c r="Q106" s="123"/>
      <c r="R106" s="123"/>
      <c r="S106" s="123"/>
      <c r="T106" s="123"/>
      <c r="U106" s="7"/>
    </row>
    <row r="107" spans="1:21" x14ac:dyDescent="0.25">
      <c r="A107" s="24" t="str">
        <f t="shared" si="3"/>
        <v/>
      </c>
      <c r="C107" s="38" t="str">
        <f t="shared" si="4"/>
        <v/>
      </c>
      <c r="D107" s="60" t="str">
        <f>IF(E107=1,MAX($D$9:D106)+1,"")</f>
        <v/>
      </c>
      <c r="E107" s="60" t="str">
        <f t="shared" si="5"/>
        <v/>
      </c>
      <c r="F107" s="123"/>
      <c r="G107" s="123"/>
      <c r="H107" s="123"/>
      <c r="I107" s="123"/>
      <c r="J107" s="123"/>
      <c r="K107" s="123"/>
      <c r="L107" s="123"/>
      <c r="M107" s="123"/>
      <c r="N107" s="123"/>
      <c r="O107" s="123"/>
      <c r="P107" s="123"/>
      <c r="Q107" s="123"/>
      <c r="R107" s="123"/>
      <c r="S107" s="123"/>
      <c r="T107" s="123"/>
      <c r="U107" s="7"/>
    </row>
    <row r="108" spans="1:21" x14ac:dyDescent="0.25">
      <c r="A108" s="24" t="str">
        <f t="shared" si="3"/>
        <v/>
      </c>
      <c r="C108" s="38" t="str">
        <f t="shared" si="4"/>
        <v/>
      </c>
      <c r="D108" s="60" t="str">
        <f>IF(E108=1,MAX($D$9:D107)+1,"")</f>
        <v/>
      </c>
      <c r="E108" s="60" t="str">
        <f t="shared" si="5"/>
        <v/>
      </c>
      <c r="F108" s="123"/>
      <c r="G108" s="123"/>
      <c r="H108" s="123"/>
      <c r="I108" s="123"/>
      <c r="J108" s="123"/>
      <c r="K108" s="123"/>
      <c r="L108" s="123"/>
      <c r="M108" s="123"/>
      <c r="N108" s="123"/>
      <c r="O108" s="123"/>
      <c r="P108" s="123"/>
      <c r="Q108" s="123"/>
      <c r="R108" s="123"/>
      <c r="S108" s="123"/>
      <c r="T108" s="123"/>
      <c r="U108" s="7"/>
    </row>
    <row r="109" spans="1:21" x14ac:dyDescent="0.25">
      <c r="A109" s="24" t="str">
        <f t="shared" si="3"/>
        <v/>
      </c>
      <c r="C109" s="38" t="str">
        <f t="shared" si="4"/>
        <v/>
      </c>
      <c r="D109" s="60" t="str">
        <f>IF(E109=1,MAX($D$9:D108)+1,"")</f>
        <v/>
      </c>
      <c r="E109" s="60" t="str">
        <f t="shared" si="5"/>
        <v/>
      </c>
      <c r="F109" s="123"/>
      <c r="G109" s="123"/>
      <c r="H109" s="123"/>
      <c r="I109" s="123"/>
      <c r="J109" s="123"/>
      <c r="K109" s="123"/>
      <c r="L109" s="123"/>
      <c r="M109" s="123"/>
      <c r="N109" s="123"/>
      <c r="O109" s="123"/>
      <c r="P109" s="123"/>
      <c r="Q109" s="123"/>
      <c r="R109" s="123"/>
      <c r="S109" s="123"/>
      <c r="T109" s="123"/>
      <c r="U109" s="7"/>
    </row>
    <row r="110" spans="1:21" x14ac:dyDescent="0.25">
      <c r="A110" s="24" t="str">
        <f t="shared" si="3"/>
        <v/>
      </c>
      <c r="C110" s="38" t="str">
        <f t="shared" si="4"/>
        <v/>
      </c>
      <c r="D110" s="60" t="str">
        <f>IF(E110=1,MAX($D$9:D109)+1,"")</f>
        <v/>
      </c>
      <c r="E110" s="60" t="str">
        <f t="shared" si="5"/>
        <v/>
      </c>
      <c r="F110" s="123"/>
      <c r="G110" s="123"/>
      <c r="H110" s="123"/>
      <c r="I110" s="123"/>
      <c r="J110" s="123"/>
      <c r="K110" s="123"/>
      <c r="L110" s="123"/>
      <c r="M110" s="123"/>
      <c r="N110" s="123"/>
      <c r="O110" s="123"/>
      <c r="P110" s="123"/>
      <c r="Q110" s="123"/>
      <c r="R110" s="123"/>
      <c r="S110" s="123"/>
      <c r="T110" s="123"/>
      <c r="U110" s="7"/>
    </row>
    <row r="111" spans="1:21" x14ac:dyDescent="0.25">
      <c r="A111" s="24" t="str">
        <f t="shared" si="3"/>
        <v/>
      </c>
      <c r="C111" s="38" t="str">
        <f t="shared" si="4"/>
        <v/>
      </c>
      <c r="D111" s="60" t="str">
        <f>IF(E111=1,MAX($D$9:D110)+1,"")</f>
        <v/>
      </c>
      <c r="E111" s="60" t="str">
        <f t="shared" si="5"/>
        <v/>
      </c>
      <c r="F111" s="123"/>
      <c r="G111" s="123"/>
      <c r="H111" s="123"/>
      <c r="I111" s="123"/>
      <c r="J111" s="123"/>
      <c r="K111" s="123"/>
      <c r="L111" s="123"/>
      <c r="M111" s="123"/>
      <c r="N111" s="123"/>
      <c r="O111" s="123"/>
      <c r="P111" s="123"/>
      <c r="Q111" s="123"/>
      <c r="R111" s="123"/>
      <c r="S111" s="123"/>
      <c r="T111" s="123"/>
      <c r="U111" s="7"/>
    </row>
    <row r="112" spans="1:21" x14ac:dyDescent="0.25">
      <c r="A112" s="24" t="str">
        <f t="shared" si="3"/>
        <v/>
      </c>
      <c r="C112" s="38" t="str">
        <f t="shared" si="4"/>
        <v/>
      </c>
      <c r="D112" s="60" t="str">
        <f>IF(E112=1,MAX($D$9:D111)+1,"")</f>
        <v/>
      </c>
      <c r="E112" s="60" t="str">
        <f t="shared" si="5"/>
        <v/>
      </c>
      <c r="F112" s="123"/>
      <c r="G112" s="123"/>
      <c r="H112" s="123"/>
      <c r="I112" s="123"/>
      <c r="J112" s="123"/>
      <c r="K112" s="123"/>
      <c r="L112" s="123"/>
      <c r="M112" s="123"/>
      <c r="N112" s="123"/>
      <c r="O112" s="123"/>
      <c r="P112" s="123"/>
      <c r="Q112" s="123"/>
      <c r="R112" s="123"/>
      <c r="S112" s="123"/>
      <c r="T112" s="123"/>
      <c r="U112" s="7"/>
    </row>
    <row r="113" spans="1:21" x14ac:dyDescent="0.25">
      <c r="A113" s="24" t="str">
        <f t="shared" si="3"/>
        <v/>
      </c>
      <c r="C113" s="38" t="str">
        <f t="shared" si="4"/>
        <v/>
      </c>
      <c r="D113" s="60" t="str">
        <f>IF(E113=1,MAX($D$9:D112)+1,"")</f>
        <v/>
      </c>
      <c r="E113" s="60" t="str">
        <f t="shared" si="5"/>
        <v/>
      </c>
      <c r="F113" s="123"/>
      <c r="G113" s="123"/>
      <c r="H113" s="123"/>
      <c r="I113" s="123"/>
      <c r="J113" s="123"/>
      <c r="K113" s="123"/>
      <c r="L113" s="123"/>
      <c r="M113" s="123"/>
      <c r="N113" s="123"/>
      <c r="O113" s="123"/>
      <c r="P113" s="123"/>
      <c r="Q113" s="123"/>
      <c r="R113" s="123"/>
      <c r="S113" s="123"/>
      <c r="T113" s="123"/>
      <c r="U113" s="7"/>
    </row>
    <row r="114" spans="1:21" x14ac:dyDescent="0.25">
      <c r="A114" s="24" t="str">
        <f t="shared" si="3"/>
        <v/>
      </c>
      <c r="C114" s="38" t="str">
        <f t="shared" si="4"/>
        <v/>
      </c>
      <c r="D114" s="60" t="str">
        <f>IF(E114=1,MAX($D$9:D113)+1,"")</f>
        <v/>
      </c>
      <c r="E114" s="60" t="str">
        <f t="shared" si="5"/>
        <v/>
      </c>
      <c r="F114" s="123"/>
      <c r="G114" s="123"/>
      <c r="H114" s="123"/>
      <c r="I114" s="123"/>
      <c r="J114" s="123"/>
      <c r="K114" s="123"/>
      <c r="L114" s="123"/>
      <c r="M114" s="123"/>
      <c r="N114" s="123"/>
      <c r="O114" s="123"/>
      <c r="P114" s="123"/>
      <c r="Q114" s="123"/>
      <c r="R114" s="123"/>
      <c r="S114" s="123"/>
      <c r="T114" s="123"/>
      <c r="U114" s="7"/>
    </row>
    <row r="115" spans="1:21" x14ac:dyDescent="0.25">
      <c r="A115" s="24" t="str">
        <f t="shared" si="3"/>
        <v/>
      </c>
      <c r="C115" s="38" t="str">
        <f t="shared" si="4"/>
        <v/>
      </c>
      <c r="D115" s="60" t="str">
        <f>IF(E115=1,MAX($D$9:D114)+1,"")</f>
        <v/>
      </c>
      <c r="E115" s="60" t="str">
        <f t="shared" si="5"/>
        <v/>
      </c>
      <c r="F115" s="123"/>
      <c r="G115" s="123"/>
      <c r="H115" s="123"/>
      <c r="I115" s="123"/>
      <c r="J115" s="123"/>
      <c r="K115" s="123"/>
      <c r="L115" s="123"/>
      <c r="M115" s="123"/>
      <c r="N115" s="123"/>
      <c r="O115" s="123"/>
      <c r="P115" s="123"/>
      <c r="Q115" s="123"/>
      <c r="R115" s="123"/>
      <c r="S115" s="123"/>
      <c r="T115" s="123"/>
      <c r="U115" s="7"/>
    </row>
    <row r="116" spans="1:21" x14ac:dyDescent="0.25">
      <c r="A116" s="24" t="str">
        <f t="shared" si="3"/>
        <v/>
      </c>
      <c r="C116" s="38" t="str">
        <f t="shared" si="4"/>
        <v/>
      </c>
      <c r="D116" s="60" t="str">
        <f>IF(E116=1,MAX($D$9:D115)+1,"")</f>
        <v/>
      </c>
      <c r="E116" s="60" t="str">
        <f t="shared" si="5"/>
        <v/>
      </c>
      <c r="F116" s="123"/>
      <c r="G116" s="123"/>
      <c r="H116" s="123"/>
      <c r="I116" s="123"/>
      <c r="J116" s="123"/>
      <c r="K116" s="123"/>
      <c r="L116" s="123"/>
      <c r="M116" s="123"/>
      <c r="N116" s="123"/>
      <c r="O116" s="123"/>
      <c r="P116" s="123"/>
      <c r="Q116" s="123"/>
      <c r="R116" s="123"/>
      <c r="S116" s="123"/>
      <c r="T116" s="123"/>
      <c r="U116" s="7"/>
    </row>
    <row r="117" spans="1:21" x14ac:dyDescent="0.25">
      <c r="A117" s="24" t="str">
        <f t="shared" si="3"/>
        <v/>
      </c>
      <c r="C117" s="38" t="str">
        <f t="shared" si="4"/>
        <v/>
      </c>
      <c r="D117" s="60" t="str">
        <f>IF(E117=1,MAX($D$9:D116)+1,"")</f>
        <v/>
      </c>
      <c r="E117" s="60" t="str">
        <f t="shared" si="5"/>
        <v/>
      </c>
      <c r="F117" s="123"/>
      <c r="G117" s="123"/>
      <c r="H117" s="123"/>
      <c r="I117" s="123"/>
      <c r="J117" s="123"/>
      <c r="K117" s="123"/>
      <c r="L117" s="123"/>
      <c r="M117" s="123"/>
      <c r="N117" s="123"/>
      <c r="O117" s="123"/>
      <c r="P117" s="123"/>
      <c r="Q117" s="123"/>
      <c r="R117" s="123"/>
      <c r="S117" s="123"/>
      <c r="T117" s="123"/>
      <c r="U117" s="7"/>
    </row>
    <row r="118" spans="1:21" x14ac:dyDescent="0.25">
      <c r="A118" s="24" t="str">
        <f t="shared" si="3"/>
        <v/>
      </c>
      <c r="C118" s="38" t="str">
        <f t="shared" si="4"/>
        <v/>
      </c>
      <c r="D118" s="60" t="str">
        <f>IF(E118=1,MAX($D$9:D117)+1,"")</f>
        <v/>
      </c>
      <c r="E118" s="60" t="str">
        <f t="shared" si="5"/>
        <v/>
      </c>
      <c r="F118" s="123"/>
      <c r="G118" s="123"/>
      <c r="H118" s="123"/>
      <c r="I118" s="123"/>
      <c r="J118" s="123"/>
      <c r="K118" s="123"/>
      <c r="L118" s="123"/>
      <c r="M118" s="123"/>
      <c r="N118" s="123"/>
      <c r="O118" s="123"/>
      <c r="P118" s="123"/>
      <c r="Q118" s="123"/>
      <c r="R118" s="123"/>
      <c r="S118" s="123"/>
      <c r="T118" s="123"/>
      <c r="U118" s="7"/>
    </row>
    <row r="119" spans="1:21" x14ac:dyDescent="0.25">
      <c r="A119" s="24" t="str">
        <f t="shared" si="3"/>
        <v/>
      </c>
      <c r="C119" s="38" t="str">
        <f t="shared" si="4"/>
        <v/>
      </c>
      <c r="D119" s="60" t="str">
        <f>IF(E119=1,MAX($D$9:D118)+1,"")</f>
        <v/>
      </c>
      <c r="E119" s="60" t="str">
        <f t="shared" si="5"/>
        <v/>
      </c>
      <c r="F119" s="123"/>
      <c r="G119" s="123"/>
      <c r="H119" s="123"/>
      <c r="I119" s="123"/>
      <c r="J119" s="123"/>
      <c r="K119" s="123"/>
      <c r="L119" s="123"/>
      <c r="M119" s="123"/>
      <c r="N119" s="123"/>
      <c r="O119" s="123"/>
      <c r="P119" s="123"/>
      <c r="Q119" s="123"/>
      <c r="R119" s="123"/>
      <c r="S119" s="123"/>
      <c r="T119" s="123"/>
      <c r="U119" s="7"/>
    </row>
    <row r="120" spans="1:21" x14ac:dyDescent="0.25">
      <c r="A120" s="24" t="str">
        <f t="shared" si="3"/>
        <v/>
      </c>
      <c r="C120" s="38" t="str">
        <f t="shared" si="4"/>
        <v/>
      </c>
      <c r="D120" s="60" t="str">
        <f>IF(E120=1,MAX($D$9:D119)+1,"")</f>
        <v/>
      </c>
      <c r="E120" s="60" t="str">
        <f t="shared" si="5"/>
        <v/>
      </c>
      <c r="F120" s="123"/>
      <c r="G120" s="123"/>
      <c r="H120" s="123"/>
      <c r="I120" s="123"/>
      <c r="J120" s="123"/>
      <c r="K120" s="123"/>
      <c r="L120" s="123"/>
      <c r="M120" s="123"/>
      <c r="N120" s="123"/>
      <c r="O120" s="123"/>
      <c r="P120" s="123"/>
      <c r="Q120" s="123"/>
      <c r="R120" s="123"/>
      <c r="S120" s="123"/>
      <c r="T120" s="123"/>
      <c r="U120" s="7"/>
    </row>
    <row r="121" spans="1:21" x14ac:dyDescent="0.25">
      <c r="A121" s="24" t="str">
        <f t="shared" si="3"/>
        <v/>
      </c>
      <c r="C121" s="38" t="str">
        <f t="shared" si="4"/>
        <v/>
      </c>
      <c r="D121" s="60" t="str">
        <f>IF(E121=1,MAX($D$9:D120)+1,"")</f>
        <v/>
      </c>
      <c r="E121" s="60" t="str">
        <f t="shared" si="5"/>
        <v/>
      </c>
      <c r="F121" s="123"/>
      <c r="G121" s="123"/>
      <c r="H121" s="123"/>
      <c r="I121" s="123"/>
      <c r="J121" s="123"/>
      <c r="K121" s="123"/>
      <c r="L121" s="123"/>
      <c r="M121" s="123"/>
      <c r="N121" s="123"/>
      <c r="O121" s="123"/>
      <c r="P121" s="123"/>
      <c r="Q121" s="123"/>
      <c r="R121" s="123"/>
      <c r="S121" s="123"/>
      <c r="T121" s="123"/>
      <c r="U121" s="7"/>
    </row>
    <row r="122" spans="1:21" x14ac:dyDescent="0.25">
      <c r="A122" s="24" t="str">
        <f t="shared" si="3"/>
        <v/>
      </c>
      <c r="C122" s="38" t="str">
        <f t="shared" si="4"/>
        <v/>
      </c>
      <c r="D122" s="60" t="str">
        <f>IF(E122=1,MAX($D$9:D121)+1,"")</f>
        <v/>
      </c>
      <c r="E122" s="60" t="str">
        <f t="shared" si="5"/>
        <v/>
      </c>
      <c r="F122" s="123"/>
      <c r="G122" s="123"/>
      <c r="H122" s="123"/>
      <c r="I122" s="123"/>
      <c r="J122" s="123"/>
      <c r="K122" s="123"/>
      <c r="L122" s="123"/>
      <c r="M122" s="123"/>
      <c r="N122" s="123"/>
      <c r="O122" s="123"/>
      <c r="P122" s="123"/>
      <c r="Q122" s="123"/>
      <c r="R122" s="123"/>
      <c r="S122" s="123"/>
      <c r="T122" s="123"/>
      <c r="U122" s="7"/>
    </row>
    <row r="123" spans="1:21" x14ac:dyDescent="0.25">
      <c r="A123" s="24" t="str">
        <f t="shared" si="3"/>
        <v/>
      </c>
      <c r="C123" s="38" t="str">
        <f t="shared" si="4"/>
        <v/>
      </c>
      <c r="D123" s="60" t="str">
        <f>IF(E123=1,MAX($D$9:D122)+1,"")</f>
        <v/>
      </c>
      <c r="E123" s="60" t="str">
        <f t="shared" si="5"/>
        <v/>
      </c>
      <c r="F123" s="123"/>
      <c r="G123" s="123"/>
      <c r="H123" s="123"/>
      <c r="I123" s="123"/>
      <c r="J123" s="123"/>
      <c r="K123" s="123"/>
      <c r="L123" s="123"/>
      <c r="M123" s="123"/>
      <c r="N123" s="123"/>
      <c r="O123" s="123"/>
      <c r="P123" s="123"/>
      <c r="Q123" s="123"/>
      <c r="R123" s="123"/>
      <c r="S123" s="123"/>
      <c r="T123" s="123"/>
      <c r="U123" s="7"/>
    </row>
    <row r="124" spans="1:21" x14ac:dyDescent="0.25">
      <c r="A124" s="24" t="str">
        <f t="shared" si="3"/>
        <v/>
      </c>
      <c r="C124" s="38" t="str">
        <f t="shared" si="4"/>
        <v/>
      </c>
      <c r="D124" s="60" t="str">
        <f>IF(E124=1,MAX($D$9:D123)+1,"")</f>
        <v/>
      </c>
      <c r="E124" s="60" t="str">
        <f t="shared" si="5"/>
        <v/>
      </c>
      <c r="F124" s="123"/>
      <c r="G124" s="123"/>
      <c r="H124" s="123"/>
      <c r="I124" s="123"/>
      <c r="J124" s="123"/>
      <c r="K124" s="123"/>
      <c r="L124" s="123"/>
      <c r="M124" s="123"/>
      <c r="N124" s="123"/>
      <c r="O124" s="123"/>
      <c r="P124" s="123"/>
      <c r="Q124" s="123"/>
      <c r="R124" s="123"/>
      <c r="S124" s="123"/>
      <c r="T124" s="123"/>
      <c r="U124" s="7"/>
    </row>
    <row r="125" spans="1:21" x14ac:dyDescent="0.25">
      <c r="A125" s="24" t="str">
        <f t="shared" si="3"/>
        <v/>
      </c>
      <c r="C125" s="38" t="str">
        <f t="shared" si="4"/>
        <v/>
      </c>
      <c r="D125" s="60" t="str">
        <f>IF(E125=1,MAX($D$9:D124)+1,"")</f>
        <v/>
      </c>
      <c r="E125" s="60" t="str">
        <f t="shared" si="5"/>
        <v/>
      </c>
      <c r="F125" s="123"/>
      <c r="G125" s="123"/>
      <c r="H125" s="123"/>
      <c r="I125" s="123"/>
      <c r="J125" s="123"/>
      <c r="K125" s="123"/>
      <c r="L125" s="123"/>
      <c r="M125" s="123"/>
      <c r="N125" s="123"/>
      <c r="O125" s="123"/>
      <c r="P125" s="123"/>
      <c r="Q125" s="123"/>
      <c r="R125" s="123"/>
      <c r="S125" s="123"/>
      <c r="T125" s="123"/>
      <c r="U125" s="7"/>
    </row>
    <row r="126" spans="1:21" x14ac:dyDescent="0.25">
      <c r="A126" s="24" t="str">
        <f t="shared" si="3"/>
        <v/>
      </c>
      <c r="C126" s="38" t="str">
        <f t="shared" si="4"/>
        <v/>
      </c>
      <c r="D126" s="60" t="str">
        <f>IF(E126=1,MAX($D$9:D125)+1,"")</f>
        <v/>
      </c>
      <c r="E126" s="60" t="str">
        <f t="shared" si="5"/>
        <v/>
      </c>
      <c r="F126" s="123"/>
      <c r="G126" s="123"/>
      <c r="H126" s="123"/>
      <c r="I126" s="123"/>
      <c r="J126" s="123"/>
      <c r="K126" s="123"/>
      <c r="L126" s="123"/>
      <c r="M126" s="123"/>
      <c r="N126" s="123"/>
      <c r="O126" s="123"/>
      <c r="P126" s="123"/>
      <c r="Q126" s="123"/>
      <c r="R126" s="123"/>
      <c r="S126" s="123"/>
      <c r="T126" s="123"/>
      <c r="U126" s="7"/>
    </row>
    <row r="127" spans="1:21" x14ac:dyDescent="0.25">
      <c r="A127" s="24" t="str">
        <f t="shared" si="3"/>
        <v/>
      </c>
      <c r="C127" s="38" t="str">
        <f t="shared" si="4"/>
        <v/>
      </c>
      <c r="D127" s="60" t="str">
        <f>IF(E127=1,MAX($D$9:D126)+1,"")</f>
        <v/>
      </c>
      <c r="E127" s="60" t="str">
        <f t="shared" si="5"/>
        <v/>
      </c>
      <c r="F127" s="123"/>
      <c r="G127" s="123"/>
      <c r="H127" s="123"/>
      <c r="I127" s="123"/>
      <c r="J127" s="123"/>
      <c r="K127" s="123"/>
      <c r="L127" s="123"/>
      <c r="M127" s="123"/>
      <c r="N127" s="123"/>
      <c r="O127" s="123"/>
      <c r="P127" s="123"/>
      <c r="Q127" s="123"/>
      <c r="R127" s="123"/>
      <c r="S127" s="123"/>
      <c r="T127" s="123"/>
      <c r="U127" s="7"/>
    </row>
    <row r="128" spans="1:21" x14ac:dyDescent="0.25">
      <c r="A128" s="24" t="str">
        <f t="shared" si="3"/>
        <v/>
      </c>
      <c r="C128" s="38" t="str">
        <f t="shared" si="4"/>
        <v/>
      </c>
      <c r="D128" s="60" t="str">
        <f>IF(E128=1,MAX($D$9:D127)+1,"")</f>
        <v/>
      </c>
      <c r="E128" s="60" t="str">
        <f t="shared" si="5"/>
        <v/>
      </c>
      <c r="F128" s="123"/>
      <c r="G128" s="123"/>
      <c r="H128" s="123"/>
      <c r="I128" s="123"/>
      <c r="J128" s="123"/>
      <c r="K128" s="123"/>
      <c r="L128" s="123"/>
      <c r="M128" s="123"/>
      <c r="N128" s="123"/>
      <c r="O128" s="123"/>
      <c r="P128" s="123"/>
      <c r="Q128" s="123"/>
      <c r="R128" s="123"/>
      <c r="S128" s="123"/>
      <c r="T128" s="123"/>
      <c r="U128" s="7"/>
    </row>
    <row r="129" spans="1:21" x14ac:dyDescent="0.25">
      <c r="A129" s="24" t="str">
        <f t="shared" si="3"/>
        <v/>
      </c>
      <c r="C129" s="38" t="str">
        <f t="shared" si="4"/>
        <v/>
      </c>
      <c r="D129" s="60" t="str">
        <f>IF(E129=1,MAX($D$9:D128)+1,"")</f>
        <v/>
      </c>
      <c r="E129" s="60" t="str">
        <f t="shared" si="5"/>
        <v/>
      </c>
      <c r="F129" s="123"/>
      <c r="G129" s="123"/>
      <c r="H129" s="123"/>
      <c r="I129" s="123"/>
      <c r="J129" s="123"/>
      <c r="K129" s="123"/>
      <c r="L129" s="123"/>
      <c r="M129" s="123"/>
      <c r="N129" s="123"/>
      <c r="O129" s="123"/>
      <c r="P129" s="123"/>
      <c r="Q129" s="123"/>
      <c r="R129" s="123"/>
      <c r="S129" s="123"/>
      <c r="T129" s="123"/>
      <c r="U129" s="7"/>
    </row>
    <row r="130" spans="1:21" x14ac:dyDescent="0.25">
      <c r="A130" s="24" t="str">
        <f t="shared" si="3"/>
        <v/>
      </c>
      <c r="C130" s="38" t="str">
        <f t="shared" si="4"/>
        <v/>
      </c>
      <c r="D130" s="60" t="str">
        <f>IF(E130=1,MAX($D$9:D129)+1,"")</f>
        <v/>
      </c>
      <c r="E130" s="60" t="str">
        <f t="shared" si="5"/>
        <v/>
      </c>
      <c r="F130" s="123"/>
      <c r="G130" s="123"/>
      <c r="H130" s="123"/>
      <c r="I130" s="123"/>
      <c r="J130" s="123"/>
      <c r="K130" s="123"/>
      <c r="L130" s="123"/>
      <c r="M130" s="123"/>
      <c r="N130" s="123"/>
      <c r="O130" s="123"/>
      <c r="P130" s="123"/>
      <c r="Q130" s="123"/>
      <c r="R130" s="123"/>
      <c r="S130" s="123"/>
      <c r="T130" s="123"/>
      <c r="U130" s="7"/>
    </row>
    <row r="131" spans="1:21" x14ac:dyDescent="0.25">
      <c r="A131" s="24" t="str">
        <f t="shared" si="3"/>
        <v/>
      </c>
      <c r="C131" s="38" t="str">
        <f t="shared" si="4"/>
        <v/>
      </c>
      <c r="D131" s="60" t="str">
        <f>IF(E131=1,MAX($D$9:D130)+1,"")</f>
        <v/>
      </c>
      <c r="E131" s="60" t="str">
        <f t="shared" si="5"/>
        <v/>
      </c>
      <c r="F131" s="123"/>
      <c r="G131" s="123"/>
      <c r="H131" s="123"/>
      <c r="I131" s="123"/>
      <c r="J131" s="123"/>
      <c r="K131" s="123"/>
      <c r="L131" s="123"/>
      <c r="M131" s="123"/>
      <c r="N131" s="123"/>
      <c r="O131" s="123"/>
      <c r="P131" s="123"/>
      <c r="Q131" s="123"/>
      <c r="R131" s="123"/>
      <c r="S131" s="123"/>
      <c r="T131" s="123"/>
      <c r="U131" s="7"/>
    </row>
    <row r="132" spans="1:21" x14ac:dyDescent="0.25">
      <c r="A132" s="24" t="str">
        <f t="shared" si="3"/>
        <v/>
      </c>
      <c r="C132" s="38" t="str">
        <f t="shared" si="4"/>
        <v/>
      </c>
      <c r="D132" s="60" t="str">
        <f>IF(E132=1,MAX($D$9:D131)+1,"")</f>
        <v/>
      </c>
      <c r="E132" s="60" t="str">
        <f t="shared" si="5"/>
        <v/>
      </c>
      <c r="F132" s="123"/>
      <c r="G132" s="123"/>
      <c r="H132" s="123"/>
      <c r="I132" s="123"/>
      <c r="J132" s="123"/>
      <c r="K132" s="123"/>
      <c r="L132" s="123"/>
      <c r="M132" s="123"/>
      <c r="N132" s="123"/>
      <c r="O132" s="123"/>
      <c r="P132" s="123"/>
      <c r="Q132" s="123"/>
      <c r="R132" s="123"/>
      <c r="S132" s="123"/>
      <c r="T132" s="123"/>
      <c r="U132" s="7"/>
    </row>
    <row r="133" spans="1:21" x14ac:dyDescent="0.25">
      <c r="A133" s="24" t="str">
        <f t="shared" si="3"/>
        <v/>
      </c>
      <c r="C133" s="38" t="str">
        <f t="shared" si="4"/>
        <v/>
      </c>
      <c r="D133" s="60" t="str">
        <f>IF(E133=1,MAX($D$9:D132)+1,"")</f>
        <v/>
      </c>
      <c r="E133" s="60" t="str">
        <f t="shared" si="5"/>
        <v/>
      </c>
      <c r="F133" s="123"/>
      <c r="G133" s="123"/>
      <c r="H133" s="123"/>
      <c r="I133" s="123"/>
      <c r="J133" s="123"/>
      <c r="K133" s="123"/>
      <c r="L133" s="123"/>
      <c r="M133" s="123"/>
      <c r="N133" s="123"/>
      <c r="O133" s="123"/>
      <c r="P133" s="123"/>
      <c r="Q133" s="123"/>
      <c r="R133" s="123"/>
      <c r="S133" s="123"/>
      <c r="T133" s="123"/>
      <c r="U133" s="7"/>
    </row>
    <row r="134" spans="1:21" x14ac:dyDescent="0.25">
      <c r="A134" s="24" t="str">
        <f t="shared" si="3"/>
        <v/>
      </c>
      <c r="C134" s="38" t="str">
        <f t="shared" si="4"/>
        <v/>
      </c>
      <c r="D134" s="60" t="str">
        <f>IF(E134=1,MAX($D$9:D133)+1,"")</f>
        <v/>
      </c>
      <c r="E134" s="60" t="str">
        <f t="shared" si="5"/>
        <v/>
      </c>
      <c r="F134" s="123"/>
      <c r="G134" s="123"/>
      <c r="H134" s="123"/>
      <c r="I134" s="123"/>
      <c r="J134" s="123"/>
      <c r="K134" s="123"/>
      <c r="L134" s="123"/>
      <c r="M134" s="123"/>
      <c r="N134" s="123"/>
      <c r="O134" s="123"/>
      <c r="P134" s="123"/>
      <c r="Q134" s="123"/>
      <c r="R134" s="123"/>
      <c r="S134" s="123"/>
      <c r="T134" s="123"/>
      <c r="U134" s="7"/>
    </row>
    <row r="135" spans="1:21" x14ac:dyDescent="0.25">
      <c r="A135" s="24" t="str">
        <f t="shared" si="3"/>
        <v/>
      </c>
      <c r="C135" s="38" t="str">
        <f t="shared" si="4"/>
        <v/>
      </c>
      <c r="D135" s="60" t="str">
        <f>IF(E135=1,MAX($D$9:D134)+1,"")</f>
        <v/>
      </c>
      <c r="E135" s="60" t="str">
        <f t="shared" si="5"/>
        <v/>
      </c>
      <c r="F135" s="123"/>
      <c r="G135" s="123"/>
      <c r="H135" s="123"/>
      <c r="I135" s="123"/>
      <c r="J135" s="123"/>
      <c r="K135" s="123"/>
      <c r="L135" s="123"/>
      <c r="M135" s="123"/>
      <c r="N135" s="123"/>
      <c r="O135" s="123"/>
      <c r="P135" s="123"/>
      <c r="Q135" s="123"/>
      <c r="R135" s="123"/>
      <c r="S135" s="123"/>
      <c r="T135" s="123"/>
      <c r="U135" s="7"/>
    </row>
    <row r="136" spans="1:21" x14ac:dyDescent="0.25">
      <c r="A136" s="24" t="str">
        <f t="shared" si="3"/>
        <v/>
      </c>
      <c r="C136" s="38" t="str">
        <f t="shared" si="4"/>
        <v/>
      </c>
      <c r="D136" s="60" t="str">
        <f>IF(E136=1,MAX($D$9:D135)+1,"")</f>
        <v/>
      </c>
      <c r="E136" s="60" t="str">
        <f t="shared" si="5"/>
        <v/>
      </c>
      <c r="F136" s="123"/>
      <c r="G136" s="123"/>
      <c r="H136" s="123"/>
      <c r="I136" s="123"/>
      <c r="J136" s="123"/>
      <c r="K136" s="123"/>
      <c r="L136" s="123"/>
      <c r="M136" s="123"/>
      <c r="N136" s="123"/>
      <c r="O136" s="123"/>
      <c r="P136" s="123"/>
      <c r="Q136" s="123"/>
      <c r="R136" s="123"/>
      <c r="S136" s="123"/>
      <c r="T136" s="123"/>
      <c r="U136" s="7"/>
    </row>
    <row r="137" spans="1:21" x14ac:dyDescent="0.25">
      <c r="A137" s="24" t="str">
        <f t="shared" si="3"/>
        <v/>
      </c>
      <c r="C137" s="38" t="str">
        <f t="shared" si="4"/>
        <v/>
      </c>
      <c r="D137" s="60" t="str">
        <f>IF(E137=1,MAX($D$9:D136)+1,"")</f>
        <v/>
      </c>
      <c r="E137" s="60" t="str">
        <f t="shared" si="5"/>
        <v/>
      </c>
      <c r="F137" s="123"/>
      <c r="G137" s="123"/>
      <c r="H137" s="123"/>
      <c r="I137" s="123"/>
      <c r="J137" s="123"/>
      <c r="K137" s="123"/>
      <c r="L137" s="123"/>
      <c r="M137" s="123"/>
      <c r="N137" s="123"/>
      <c r="O137" s="123"/>
      <c r="P137" s="123"/>
      <c r="Q137" s="123"/>
      <c r="R137" s="123"/>
      <c r="S137" s="123"/>
      <c r="T137" s="123"/>
      <c r="U137" s="7"/>
    </row>
    <row r="138" spans="1:21" x14ac:dyDescent="0.25">
      <c r="A138" s="24" t="str">
        <f t="shared" ref="A138:A201" si="6">IF(COUNTBLANK(F138:T138)=15,"",A137+1)</f>
        <v/>
      </c>
      <c r="C138" s="38" t="str">
        <f t="shared" ref="C138:C201" si="7">IF(A138="","",C137+7)</f>
        <v/>
      </c>
      <c r="D138" s="60" t="str">
        <f>IF(E138=1,MAX($D$9:D137)+1,"")</f>
        <v/>
      </c>
      <c r="E138" s="60" t="str">
        <f t="shared" si="5"/>
        <v/>
      </c>
      <c r="F138" s="123"/>
      <c r="G138" s="123"/>
      <c r="H138" s="123"/>
      <c r="I138" s="123"/>
      <c r="J138" s="123"/>
      <c r="K138" s="123"/>
      <c r="L138" s="123"/>
      <c r="M138" s="123"/>
      <c r="N138" s="123"/>
      <c r="O138" s="123"/>
      <c r="P138" s="123"/>
      <c r="Q138" s="123"/>
      <c r="R138" s="123"/>
      <c r="S138" s="123"/>
      <c r="T138" s="123"/>
      <c r="U138" s="7"/>
    </row>
    <row r="139" spans="1:21" x14ac:dyDescent="0.25">
      <c r="A139" s="24" t="str">
        <f t="shared" si="6"/>
        <v/>
      </c>
      <c r="C139" s="38" t="str">
        <f t="shared" si="7"/>
        <v/>
      </c>
      <c r="D139" s="60" t="str">
        <f>IF(E139=1,MAX($D$9:D138)+1,"")</f>
        <v/>
      </c>
      <c r="E139" s="60" t="str">
        <f t="shared" ref="E139:E202" si="8">IF(A139="","",IF(E138=12,1,E138+1))</f>
        <v/>
      </c>
      <c r="F139" s="123"/>
      <c r="G139" s="123"/>
      <c r="H139" s="123"/>
      <c r="I139" s="123"/>
      <c r="J139" s="123"/>
      <c r="K139" s="123"/>
      <c r="L139" s="123"/>
      <c r="M139" s="123"/>
      <c r="N139" s="123"/>
      <c r="O139" s="123"/>
      <c r="P139" s="123"/>
      <c r="Q139" s="123"/>
      <c r="R139" s="123"/>
      <c r="S139" s="123"/>
      <c r="T139" s="123"/>
      <c r="U139" s="7"/>
    </row>
    <row r="140" spans="1:21" x14ac:dyDescent="0.25">
      <c r="A140" s="24" t="str">
        <f t="shared" si="6"/>
        <v/>
      </c>
      <c r="C140" s="38" t="str">
        <f t="shared" si="7"/>
        <v/>
      </c>
      <c r="D140" s="60" t="str">
        <f>IF(E140=1,MAX($D$9:D139)+1,"")</f>
        <v/>
      </c>
      <c r="E140" s="60" t="str">
        <f t="shared" si="8"/>
        <v/>
      </c>
      <c r="F140" s="123"/>
      <c r="G140" s="123"/>
      <c r="H140" s="123"/>
      <c r="I140" s="123"/>
      <c r="J140" s="123"/>
      <c r="K140" s="123"/>
      <c r="L140" s="123"/>
      <c r="M140" s="123"/>
      <c r="N140" s="123"/>
      <c r="O140" s="123"/>
      <c r="P140" s="123"/>
      <c r="Q140" s="123"/>
      <c r="R140" s="123"/>
      <c r="S140" s="123"/>
      <c r="T140" s="123"/>
      <c r="U140" s="7"/>
    </row>
    <row r="141" spans="1:21" x14ac:dyDescent="0.25">
      <c r="A141" s="24" t="str">
        <f t="shared" si="6"/>
        <v/>
      </c>
      <c r="C141" s="38" t="str">
        <f t="shared" si="7"/>
        <v/>
      </c>
      <c r="D141" s="60" t="str">
        <f>IF(E141=1,MAX($D$9:D140)+1,"")</f>
        <v/>
      </c>
      <c r="E141" s="60" t="str">
        <f t="shared" si="8"/>
        <v/>
      </c>
      <c r="F141" s="123"/>
      <c r="G141" s="123"/>
      <c r="H141" s="123"/>
      <c r="I141" s="123"/>
      <c r="J141" s="123"/>
      <c r="K141" s="123"/>
      <c r="L141" s="123"/>
      <c r="M141" s="123"/>
      <c r="N141" s="123"/>
      <c r="O141" s="123"/>
      <c r="P141" s="123"/>
      <c r="Q141" s="123"/>
      <c r="R141" s="123"/>
      <c r="S141" s="123"/>
      <c r="T141" s="123"/>
      <c r="U141" s="7"/>
    </row>
    <row r="142" spans="1:21" x14ac:dyDescent="0.25">
      <c r="A142" s="24" t="str">
        <f t="shared" si="6"/>
        <v/>
      </c>
      <c r="C142" s="38" t="str">
        <f t="shared" si="7"/>
        <v/>
      </c>
      <c r="D142" s="60" t="str">
        <f>IF(E142=1,MAX($D$9:D141)+1,"")</f>
        <v/>
      </c>
      <c r="E142" s="60" t="str">
        <f t="shared" si="8"/>
        <v/>
      </c>
      <c r="F142" s="123"/>
      <c r="G142" s="123"/>
      <c r="H142" s="123"/>
      <c r="I142" s="123"/>
      <c r="J142" s="123"/>
      <c r="K142" s="123"/>
      <c r="L142" s="123"/>
      <c r="M142" s="123"/>
      <c r="N142" s="123"/>
      <c r="O142" s="123"/>
      <c r="P142" s="123"/>
      <c r="Q142" s="123"/>
      <c r="R142" s="123"/>
      <c r="S142" s="123"/>
      <c r="T142" s="123"/>
      <c r="U142" s="7"/>
    </row>
    <row r="143" spans="1:21" x14ac:dyDescent="0.25">
      <c r="A143" s="24" t="str">
        <f t="shared" si="6"/>
        <v/>
      </c>
      <c r="C143" s="38" t="str">
        <f t="shared" si="7"/>
        <v/>
      </c>
      <c r="D143" s="60" t="str">
        <f>IF(E143=1,MAX($D$9:D142)+1,"")</f>
        <v/>
      </c>
      <c r="E143" s="60" t="str">
        <f t="shared" si="8"/>
        <v/>
      </c>
      <c r="F143" s="123"/>
      <c r="G143" s="123"/>
      <c r="H143" s="123"/>
      <c r="I143" s="123"/>
      <c r="J143" s="123"/>
      <c r="K143" s="123"/>
      <c r="L143" s="123"/>
      <c r="M143" s="123"/>
      <c r="N143" s="123"/>
      <c r="O143" s="123"/>
      <c r="P143" s="123"/>
      <c r="Q143" s="123"/>
      <c r="R143" s="123"/>
      <c r="S143" s="123"/>
      <c r="T143" s="123"/>
      <c r="U143" s="7"/>
    </row>
    <row r="144" spans="1:21" x14ac:dyDescent="0.25">
      <c r="A144" s="24" t="str">
        <f t="shared" si="6"/>
        <v/>
      </c>
      <c r="C144" s="38" t="str">
        <f t="shared" si="7"/>
        <v/>
      </c>
      <c r="D144" s="60" t="str">
        <f>IF(E144=1,MAX($D$9:D143)+1,"")</f>
        <v/>
      </c>
      <c r="E144" s="60" t="str">
        <f t="shared" si="8"/>
        <v/>
      </c>
      <c r="F144" s="123"/>
      <c r="G144" s="123"/>
      <c r="H144" s="123"/>
      <c r="I144" s="123"/>
      <c r="J144" s="123"/>
      <c r="K144" s="123"/>
      <c r="L144" s="123"/>
      <c r="M144" s="123"/>
      <c r="N144" s="123"/>
      <c r="O144" s="123"/>
      <c r="P144" s="123"/>
      <c r="Q144" s="123"/>
      <c r="R144" s="123"/>
      <c r="S144" s="123"/>
      <c r="T144" s="123"/>
      <c r="U144" s="7"/>
    </row>
    <row r="145" spans="1:21" x14ac:dyDescent="0.25">
      <c r="A145" s="24" t="str">
        <f t="shared" si="6"/>
        <v/>
      </c>
      <c r="C145" s="38" t="str">
        <f t="shared" si="7"/>
        <v/>
      </c>
      <c r="D145" s="60" t="str">
        <f>IF(E145=1,MAX($D$9:D144)+1,"")</f>
        <v/>
      </c>
      <c r="E145" s="60" t="str">
        <f t="shared" si="8"/>
        <v/>
      </c>
      <c r="F145" s="123"/>
      <c r="G145" s="123"/>
      <c r="H145" s="123"/>
      <c r="I145" s="123"/>
      <c r="J145" s="123"/>
      <c r="K145" s="123"/>
      <c r="L145" s="123"/>
      <c r="M145" s="123"/>
      <c r="N145" s="123"/>
      <c r="O145" s="123"/>
      <c r="P145" s="123"/>
      <c r="Q145" s="123"/>
      <c r="R145" s="123"/>
      <c r="S145" s="123"/>
      <c r="T145" s="123"/>
      <c r="U145" s="7"/>
    </row>
    <row r="146" spans="1:21" x14ac:dyDescent="0.25">
      <c r="A146" s="24" t="str">
        <f t="shared" si="6"/>
        <v/>
      </c>
      <c r="C146" s="38" t="str">
        <f t="shared" si="7"/>
        <v/>
      </c>
      <c r="D146" s="60" t="str">
        <f>IF(E146=1,MAX($D$9:D145)+1,"")</f>
        <v/>
      </c>
      <c r="E146" s="60" t="str">
        <f t="shared" si="8"/>
        <v/>
      </c>
      <c r="F146" s="123"/>
      <c r="G146" s="123"/>
      <c r="H146" s="123"/>
      <c r="I146" s="123"/>
      <c r="J146" s="123"/>
      <c r="K146" s="123"/>
      <c r="L146" s="123"/>
      <c r="M146" s="123"/>
      <c r="N146" s="123"/>
      <c r="O146" s="123"/>
      <c r="P146" s="123"/>
      <c r="Q146" s="123"/>
      <c r="R146" s="123"/>
      <c r="S146" s="123"/>
      <c r="T146" s="123"/>
      <c r="U146" s="7"/>
    </row>
    <row r="147" spans="1:21" x14ac:dyDescent="0.25">
      <c r="A147" s="24" t="str">
        <f t="shared" si="6"/>
        <v/>
      </c>
      <c r="C147" s="38" t="str">
        <f t="shared" si="7"/>
        <v/>
      </c>
      <c r="D147" s="60" t="str">
        <f>IF(E147=1,MAX($D$9:D146)+1,"")</f>
        <v/>
      </c>
      <c r="E147" s="60" t="str">
        <f t="shared" si="8"/>
        <v/>
      </c>
      <c r="F147" s="123"/>
      <c r="G147" s="123"/>
      <c r="H147" s="123"/>
      <c r="I147" s="123"/>
      <c r="J147" s="123"/>
      <c r="K147" s="123"/>
      <c r="L147" s="123"/>
      <c r="M147" s="123"/>
      <c r="N147" s="123"/>
      <c r="O147" s="123"/>
      <c r="P147" s="123"/>
      <c r="Q147" s="123"/>
      <c r="R147" s="123"/>
      <c r="S147" s="123"/>
      <c r="T147" s="123"/>
      <c r="U147" s="7"/>
    </row>
    <row r="148" spans="1:21" x14ac:dyDescent="0.25">
      <c r="A148" s="24" t="str">
        <f t="shared" si="6"/>
        <v/>
      </c>
      <c r="C148" s="38" t="str">
        <f t="shared" si="7"/>
        <v/>
      </c>
      <c r="D148" s="60" t="str">
        <f>IF(E148=1,MAX($D$9:D147)+1,"")</f>
        <v/>
      </c>
      <c r="E148" s="60" t="str">
        <f t="shared" si="8"/>
        <v/>
      </c>
      <c r="F148" s="123"/>
      <c r="G148" s="123"/>
      <c r="H148" s="123"/>
      <c r="I148" s="123"/>
      <c r="J148" s="123"/>
      <c r="K148" s="123"/>
      <c r="L148" s="123"/>
      <c r="M148" s="123"/>
      <c r="N148" s="123"/>
      <c r="O148" s="123"/>
      <c r="P148" s="123"/>
      <c r="Q148" s="123"/>
      <c r="R148" s="123"/>
      <c r="S148" s="123"/>
      <c r="T148" s="123"/>
      <c r="U148" s="7"/>
    </row>
    <row r="149" spans="1:21" x14ac:dyDescent="0.25">
      <c r="A149" s="24" t="str">
        <f t="shared" si="6"/>
        <v/>
      </c>
      <c r="C149" s="38" t="str">
        <f t="shared" si="7"/>
        <v/>
      </c>
      <c r="D149" s="60" t="str">
        <f>IF(E149=1,MAX($D$9:D148)+1,"")</f>
        <v/>
      </c>
      <c r="E149" s="60" t="str">
        <f t="shared" si="8"/>
        <v/>
      </c>
      <c r="F149" s="123"/>
      <c r="G149" s="123"/>
      <c r="H149" s="123"/>
      <c r="I149" s="123"/>
      <c r="J149" s="123"/>
      <c r="K149" s="123"/>
      <c r="L149" s="123"/>
      <c r="M149" s="123"/>
      <c r="N149" s="123"/>
      <c r="O149" s="123"/>
      <c r="P149" s="123"/>
      <c r="Q149" s="123"/>
      <c r="R149" s="123"/>
      <c r="S149" s="123"/>
      <c r="T149" s="123"/>
      <c r="U149" s="7"/>
    </row>
    <row r="150" spans="1:21" x14ac:dyDescent="0.25">
      <c r="A150" s="24" t="str">
        <f t="shared" si="6"/>
        <v/>
      </c>
      <c r="C150" s="38" t="str">
        <f t="shared" si="7"/>
        <v/>
      </c>
      <c r="D150" s="60" t="str">
        <f>IF(E150=1,MAX($D$9:D149)+1,"")</f>
        <v/>
      </c>
      <c r="E150" s="60" t="str">
        <f t="shared" si="8"/>
        <v/>
      </c>
      <c r="F150" s="123"/>
      <c r="G150" s="123"/>
      <c r="H150" s="123"/>
      <c r="I150" s="123"/>
      <c r="J150" s="123"/>
      <c r="K150" s="123"/>
      <c r="L150" s="123"/>
      <c r="M150" s="123"/>
      <c r="N150" s="123"/>
      <c r="O150" s="123"/>
      <c r="P150" s="123"/>
      <c r="Q150" s="123"/>
      <c r="R150" s="123"/>
      <c r="S150" s="123"/>
      <c r="T150" s="123"/>
      <c r="U150" s="7"/>
    </row>
    <row r="151" spans="1:21" x14ac:dyDescent="0.25">
      <c r="A151" s="24" t="str">
        <f t="shared" si="6"/>
        <v/>
      </c>
      <c r="C151" s="38" t="str">
        <f t="shared" si="7"/>
        <v/>
      </c>
      <c r="D151" s="60" t="str">
        <f>IF(E151=1,MAX($D$9:D150)+1,"")</f>
        <v/>
      </c>
      <c r="E151" s="60" t="str">
        <f t="shared" si="8"/>
        <v/>
      </c>
      <c r="F151" s="123"/>
      <c r="G151" s="123"/>
      <c r="H151" s="123"/>
      <c r="I151" s="123"/>
      <c r="J151" s="123"/>
      <c r="K151" s="123"/>
      <c r="L151" s="123"/>
      <c r="M151" s="123"/>
      <c r="N151" s="123"/>
      <c r="O151" s="123"/>
      <c r="P151" s="123"/>
      <c r="Q151" s="123"/>
      <c r="R151" s="123"/>
      <c r="S151" s="123"/>
      <c r="T151" s="123"/>
      <c r="U151" s="7"/>
    </row>
    <row r="152" spans="1:21" x14ac:dyDescent="0.25">
      <c r="A152" s="24" t="str">
        <f t="shared" si="6"/>
        <v/>
      </c>
      <c r="C152" s="38" t="str">
        <f t="shared" si="7"/>
        <v/>
      </c>
      <c r="D152" s="60" t="str">
        <f>IF(E152=1,MAX($D$9:D151)+1,"")</f>
        <v/>
      </c>
      <c r="E152" s="60" t="str">
        <f t="shared" si="8"/>
        <v/>
      </c>
      <c r="F152" s="123"/>
      <c r="G152" s="123"/>
      <c r="H152" s="123"/>
      <c r="I152" s="123"/>
      <c r="J152" s="123"/>
      <c r="K152" s="123"/>
      <c r="L152" s="123"/>
      <c r="M152" s="123"/>
      <c r="N152" s="123"/>
      <c r="O152" s="123"/>
      <c r="P152" s="123"/>
      <c r="Q152" s="123"/>
      <c r="R152" s="123"/>
      <c r="S152" s="123"/>
      <c r="T152" s="123"/>
      <c r="U152" s="7"/>
    </row>
    <row r="153" spans="1:21" x14ac:dyDescent="0.25">
      <c r="A153" s="24" t="str">
        <f t="shared" si="6"/>
        <v/>
      </c>
      <c r="C153" s="38" t="str">
        <f t="shared" si="7"/>
        <v/>
      </c>
      <c r="D153" s="60" t="str">
        <f>IF(E153=1,MAX($D$9:D152)+1,"")</f>
        <v/>
      </c>
      <c r="E153" s="60" t="str">
        <f t="shared" si="8"/>
        <v/>
      </c>
      <c r="F153" s="123"/>
      <c r="G153" s="123"/>
      <c r="H153" s="123"/>
      <c r="I153" s="123"/>
      <c r="J153" s="123"/>
      <c r="K153" s="123"/>
      <c r="L153" s="123"/>
      <c r="M153" s="123"/>
      <c r="N153" s="123"/>
      <c r="O153" s="123"/>
      <c r="P153" s="123"/>
      <c r="Q153" s="123"/>
      <c r="R153" s="123"/>
      <c r="S153" s="123"/>
      <c r="T153" s="123"/>
      <c r="U153" s="7"/>
    </row>
    <row r="154" spans="1:21" x14ac:dyDescent="0.25">
      <c r="A154" s="24" t="str">
        <f t="shared" si="6"/>
        <v/>
      </c>
      <c r="C154" s="38" t="str">
        <f t="shared" si="7"/>
        <v/>
      </c>
      <c r="D154" s="60" t="str">
        <f>IF(E154=1,MAX($D$9:D153)+1,"")</f>
        <v/>
      </c>
      <c r="E154" s="60" t="str">
        <f t="shared" si="8"/>
        <v/>
      </c>
      <c r="F154" s="123"/>
      <c r="G154" s="123"/>
      <c r="H154" s="123"/>
      <c r="I154" s="123"/>
      <c r="J154" s="123"/>
      <c r="K154" s="123"/>
      <c r="L154" s="123"/>
      <c r="M154" s="123"/>
      <c r="N154" s="123"/>
      <c r="O154" s="123"/>
      <c r="P154" s="123"/>
      <c r="Q154" s="123"/>
      <c r="R154" s="123"/>
      <c r="S154" s="123"/>
      <c r="T154" s="123"/>
      <c r="U154" s="7"/>
    </row>
    <row r="155" spans="1:21" x14ac:dyDescent="0.25">
      <c r="A155" s="24" t="str">
        <f t="shared" si="6"/>
        <v/>
      </c>
      <c r="C155" s="38" t="str">
        <f t="shared" si="7"/>
        <v/>
      </c>
      <c r="D155" s="60" t="str">
        <f>IF(E155=1,MAX($D$9:D154)+1,"")</f>
        <v/>
      </c>
      <c r="E155" s="60" t="str">
        <f t="shared" si="8"/>
        <v/>
      </c>
      <c r="F155" s="123"/>
      <c r="G155" s="123"/>
      <c r="H155" s="123"/>
      <c r="I155" s="123"/>
      <c r="J155" s="123"/>
      <c r="K155" s="123"/>
      <c r="L155" s="123"/>
      <c r="M155" s="123"/>
      <c r="N155" s="123"/>
      <c r="O155" s="123"/>
      <c r="P155" s="123"/>
      <c r="Q155" s="123"/>
      <c r="R155" s="123"/>
      <c r="S155" s="123"/>
      <c r="T155" s="123"/>
      <c r="U155" s="7"/>
    </row>
    <row r="156" spans="1:21" x14ac:dyDescent="0.25">
      <c r="A156" s="24" t="str">
        <f t="shared" si="6"/>
        <v/>
      </c>
      <c r="C156" s="38" t="str">
        <f t="shared" si="7"/>
        <v/>
      </c>
      <c r="D156" s="60" t="str">
        <f>IF(E156=1,MAX($D$9:D155)+1,"")</f>
        <v/>
      </c>
      <c r="E156" s="60" t="str">
        <f t="shared" si="8"/>
        <v/>
      </c>
      <c r="F156" s="123"/>
      <c r="G156" s="123"/>
      <c r="H156" s="123"/>
      <c r="I156" s="123"/>
      <c r="J156" s="123"/>
      <c r="K156" s="123"/>
      <c r="L156" s="123"/>
      <c r="M156" s="123"/>
      <c r="N156" s="123"/>
      <c r="O156" s="123"/>
      <c r="P156" s="123"/>
      <c r="Q156" s="123"/>
      <c r="R156" s="123"/>
      <c r="S156" s="123"/>
      <c r="T156" s="123"/>
      <c r="U156" s="7"/>
    </row>
    <row r="157" spans="1:21" x14ac:dyDescent="0.25">
      <c r="A157" s="24" t="str">
        <f t="shared" si="6"/>
        <v/>
      </c>
      <c r="C157" s="38" t="str">
        <f t="shared" si="7"/>
        <v/>
      </c>
      <c r="D157" s="60" t="str">
        <f>IF(E157=1,MAX($D$9:D156)+1,"")</f>
        <v/>
      </c>
      <c r="E157" s="60" t="str">
        <f t="shared" si="8"/>
        <v/>
      </c>
      <c r="F157" s="123"/>
      <c r="G157" s="123"/>
      <c r="H157" s="123"/>
      <c r="I157" s="123"/>
      <c r="J157" s="123"/>
      <c r="K157" s="123"/>
      <c r="L157" s="123"/>
      <c r="M157" s="123"/>
      <c r="N157" s="123"/>
      <c r="O157" s="123"/>
      <c r="P157" s="123"/>
      <c r="Q157" s="123"/>
      <c r="R157" s="123"/>
      <c r="S157" s="123"/>
      <c r="T157" s="123"/>
      <c r="U157" s="7"/>
    </row>
    <row r="158" spans="1:21" x14ac:dyDescent="0.25">
      <c r="A158" s="24" t="str">
        <f t="shared" si="6"/>
        <v/>
      </c>
      <c r="C158" s="38" t="str">
        <f t="shared" si="7"/>
        <v/>
      </c>
      <c r="D158" s="60" t="str">
        <f>IF(E158=1,MAX($D$9:D157)+1,"")</f>
        <v/>
      </c>
      <c r="E158" s="60" t="str">
        <f t="shared" si="8"/>
        <v/>
      </c>
      <c r="F158" s="123"/>
      <c r="G158" s="123"/>
      <c r="H158" s="123"/>
      <c r="I158" s="123"/>
      <c r="J158" s="123"/>
      <c r="K158" s="123"/>
      <c r="L158" s="123"/>
      <c r="M158" s="123"/>
      <c r="N158" s="123"/>
      <c r="O158" s="123"/>
      <c r="P158" s="123"/>
      <c r="Q158" s="123"/>
      <c r="R158" s="123"/>
      <c r="S158" s="123"/>
      <c r="T158" s="123"/>
      <c r="U158" s="7"/>
    </row>
    <row r="159" spans="1:21" x14ac:dyDescent="0.25">
      <c r="A159" s="24" t="str">
        <f t="shared" si="6"/>
        <v/>
      </c>
      <c r="C159" s="38" t="str">
        <f t="shared" si="7"/>
        <v/>
      </c>
      <c r="D159" s="60" t="str">
        <f>IF(E159=1,MAX($D$9:D158)+1,"")</f>
        <v/>
      </c>
      <c r="E159" s="60" t="str">
        <f t="shared" si="8"/>
        <v/>
      </c>
      <c r="F159" s="123"/>
      <c r="G159" s="123"/>
      <c r="H159" s="123"/>
      <c r="I159" s="123"/>
      <c r="J159" s="123"/>
      <c r="K159" s="123"/>
      <c r="L159" s="123"/>
      <c r="M159" s="123"/>
      <c r="N159" s="123"/>
      <c r="O159" s="123"/>
      <c r="P159" s="123"/>
      <c r="Q159" s="123"/>
      <c r="R159" s="123"/>
      <c r="S159" s="123"/>
      <c r="T159" s="123"/>
      <c r="U159" s="7"/>
    </row>
    <row r="160" spans="1:21" x14ac:dyDescent="0.25">
      <c r="A160" s="24" t="str">
        <f t="shared" si="6"/>
        <v/>
      </c>
      <c r="C160" s="38" t="str">
        <f t="shared" si="7"/>
        <v/>
      </c>
      <c r="D160" s="60" t="str">
        <f>IF(E160=1,MAX($D$9:D159)+1,"")</f>
        <v/>
      </c>
      <c r="E160" s="60" t="str">
        <f t="shared" si="8"/>
        <v/>
      </c>
      <c r="F160" s="123"/>
      <c r="G160" s="123"/>
      <c r="H160" s="123"/>
      <c r="I160" s="123"/>
      <c r="J160" s="123"/>
      <c r="K160" s="123"/>
      <c r="L160" s="123"/>
      <c r="M160" s="123"/>
      <c r="N160" s="123"/>
      <c r="O160" s="123"/>
      <c r="P160" s="123"/>
      <c r="Q160" s="123"/>
      <c r="R160" s="123"/>
      <c r="S160" s="123"/>
      <c r="T160" s="123"/>
      <c r="U160" s="7"/>
    </row>
    <row r="161" spans="1:21" x14ac:dyDescent="0.25">
      <c r="A161" s="24" t="str">
        <f t="shared" si="6"/>
        <v/>
      </c>
      <c r="C161" s="38" t="str">
        <f t="shared" si="7"/>
        <v/>
      </c>
      <c r="D161" s="60" t="str">
        <f>IF(E161=1,MAX($D$9:D160)+1,"")</f>
        <v/>
      </c>
      <c r="E161" s="60" t="str">
        <f t="shared" si="8"/>
        <v/>
      </c>
      <c r="F161" s="123"/>
      <c r="G161" s="123"/>
      <c r="H161" s="123"/>
      <c r="I161" s="123"/>
      <c r="J161" s="123"/>
      <c r="K161" s="123"/>
      <c r="L161" s="123"/>
      <c r="M161" s="123"/>
      <c r="N161" s="123"/>
      <c r="O161" s="123"/>
      <c r="P161" s="123"/>
      <c r="Q161" s="123"/>
      <c r="R161" s="123"/>
      <c r="S161" s="123"/>
      <c r="T161" s="123"/>
      <c r="U161" s="7"/>
    </row>
    <row r="162" spans="1:21" x14ac:dyDescent="0.25">
      <c r="A162" s="24" t="str">
        <f t="shared" si="6"/>
        <v/>
      </c>
      <c r="C162" s="38" t="str">
        <f t="shared" si="7"/>
        <v/>
      </c>
      <c r="D162" s="60" t="str">
        <f>IF(E162=1,MAX($D$9:D161)+1,"")</f>
        <v/>
      </c>
      <c r="E162" s="60" t="str">
        <f t="shared" si="8"/>
        <v/>
      </c>
      <c r="F162" s="123"/>
      <c r="G162" s="123"/>
      <c r="H162" s="123"/>
      <c r="I162" s="123"/>
      <c r="J162" s="123"/>
      <c r="K162" s="123"/>
      <c r="L162" s="123"/>
      <c r="M162" s="123"/>
      <c r="N162" s="123"/>
      <c r="O162" s="123"/>
      <c r="P162" s="123"/>
      <c r="Q162" s="123"/>
      <c r="R162" s="123"/>
      <c r="S162" s="123"/>
      <c r="T162" s="123"/>
      <c r="U162" s="7"/>
    </row>
    <row r="163" spans="1:21" x14ac:dyDescent="0.25">
      <c r="A163" s="24" t="str">
        <f t="shared" si="6"/>
        <v/>
      </c>
      <c r="C163" s="38" t="str">
        <f t="shared" si="7"/>
        <v/>
      </c>
      <c r="D163" s="60" t="str">
        <f>IF(E163=1,MAX($D$9:D162)+1,"")</f>
        <v/>
      </c>
      <c r="E163" s="60" t="str">
        <f t="shared" si="8"/>
        <v/>
      </c>
      <c r="F163" s="123"/>
      <c r="G163" s="123"/>
      <c r="H163" s="123"/>
      <c r="I163" s="123"/>
      <c r="J163" s="123"/>
      <c r="K163" s="123"/>
      <c r="L163" s="123"/>
      <c r="M163" s="123"/>
      <c r="N163" s="123"/>
      <c r="O163" s="123"/>
      <c r="P163" s="123"/>
      <c r="Q163" s="123"/>
      <c r="R163" s="123"/>
      <c r="S163" s="123"/>
      <c r="T163" s="123"/>
      <c r="U163" s="7"/>
    </row>
    <row r="164" spans="1:21" x14ac:dyDescent="0.25">
      <c r="A164" s="24" t="str">
        <f t="shared" si="6"/>
        <v/>
      </c>
      <c r="C164" s="38" t="str">
        <f t="shared" si="7"/>
        <v/>
      </c>
      <c r="D164" s="60" t="str">
        <f>IF(E164=1,MAX($D$9:D163)+1,"")</f>
        <v/>
      </c>
      <c r="E164" s="60" t="str">
        <f t="shared" si="8"/>
        <v/>
      </c>
      <c r="F164" s="123"/>
      <c r="G164" s="123"/>
      <c r="H164" s="123"/>
      <c r="I164" s="123"/>
      <c r="J164" s="123"/>
      <c r="K164" s="123"/>
      <c r="L164" s="123"/>
      <c r="M164" s="123"/>
      <c r="N164" s="123"/>
      <c r="O164" s="123"/>
      <c r="P164" s="123"/>
      <c r="Q164" s="123"/>
      <c r="R164" s="123"/>
      <c r="S164" s="123"/>
      <c r="T164" s="123"/>
      <c r="U164" s="7"/>
    </row>
    <row r="165" spans="1:21" x14ac:dyDescent="0.25">
      <c r="A165" s="24" t="str">
        <f t="shared" si="6"/>
        <v/>
      </c>
      <c r="C165" s="38" t="str">
        <f t="shared" si="7"/>
        <v/>
      </c>
      <c r="D165" s="60" t="str">
        <f>IF(E165=1,MAX($D$9:D164)+1,"")</f>
        <v/>
      </c>
      <c r="E165" s="60" t="str">
        <f t="shared" si="8"/>
        <v/>
      </c>
      <c r="F165" s="123"/>
      <c r="G165" s="123"/>
      <c r="H165" s="123"/>
      <c r="I165" s="123"/>
      <c r="J165" s="123"/>
      <c r="K165" s="123"/>
      <c r="L165" s="123"/>
      <c r="M165" s="123"/>
      <c r="N165" s="123"/>
      <c r="O165" s="123"/>
      <c r="P165" s="123"/>
      <c r="Q165" s="123"/>
      <c r="R165" s="123"/>
      <c r="S165" s="123"/>
      <c r="T165" s="123"/>
      <c r="U165" s="7"/>
    </row>
    <row r="166" spans="1:21" x14ac:dyDescent="0.25">
      <c r="A166" s="24" t="str">
        <f t="shared" si="6"/>
        <v/>
      </c>
      <c r="C166" s="38" t="str">
        <f t="shared" si="7"/>
        <v/>
      </c>
      <c r="D166" s="60" t="str">
        <f>IF(E166=1,MAX($D$9:D165)+1,"")</f>
        <v/>
      </c>
      <c r="E166" s="60" t="str">
        <f t="shared" si="8"/>
        <v/>
      </c>
      <c r="F166" s="123"/>
      <c r="G166" s="123"/>
      <c r="H166" s="123"/>
      <c r="I166" s="123"/>
      <c r="J166" s="123"/>
      <c r="K166" s="123"/>
      <c r="L166" s="123"/>
      <c r="M166" s="123"/>
      <c r="N166" s="123"/>
      <c r="O166" s="123"/>
      <c r="P166" s="123"/>
      <c r="Q166" s="123"/>
      <c r="R166" s="123"/>
      <c r="S166" s="123"/>
      <c r="T166" s="123"/>
      <c r="U166" s="7"/>
    </row>
    <row r="167" spans="1:21" x14ac:dyDescent="0.25">
      <c r="A167" s="24" t="str">
        <f t="shared" si="6"/>
        <v/>
      </c>
      <c r="C167" s="38" t="str">
        <f t="shared" si="7"/>
        <v/>
      </c>
      <c r="D167" s="60" t="str">
        <f>IF(E167=1,MAX($D$9:D166)+1,"")</f>
        <v/>
      </c>
      <c r="E167" s="60" t="str">
        <f t="shared" si="8"/>
        <v/>
      </c>
      <c r="F167" s="123"/>
      <c r="G167" s="123"/>
      <c r="H167" s="123"/>
      <c r="I167" s="123"/>
      <c r="J167" s="123"/>
      <c r="K167" s="123"/>
      <c r="L167" s="123"/>
      <c r="M167" s="123"/>
      <c r="N167" s="123"/>
      <c r="O167" s="123"/>
      <c r="P167" s="123"/>
      <c r="Q167" s="123"/>
      <c r="R167" s="123"/>
      <c r="S167" s="123"/>
      <c r="T167" s="123"/>
      <c r="U167" s="7"/>
    </row>
    <row r="168" spans="1:21" x14ac:dyDescent="0.25">
      <c r="A168" s="24" t="str">
        <f t="shared" si="6"/>
        <v/>
      </c>
      <c r="C168" s="38" t="str">
        <f t="shared" si="7"/>
        <v/>
      </c>
      <c r="D168" s="60" t="str">
        <f>IF(E168=1,MAX($D$9:D167)+1,"")</f>
        <v/>
      </c>
      <c r="E168" s="60" t="str">
        <f t="shared" si="8"/>
        <v/>
      </c>
      <c r="F168" s="123"/>
      <c r="G168" s="123"/>
      <c r="H168" s="123"/>
      <c r="I168" s="123"/>
      <c r="J168" s="123"/>
      <c r="K168" s="123"/>
      <c r="L168" s="123"/>
      <c r="M168" s="123"/>
      <c r="N168" s="123"/>
      <c r="O168" s="123"/>
      <c r="P168" s="123"/>
      <c r="Q168" s="123"/>
      <c r="R168" s="123"/>
      <c r="S168" s="123"/>
      <c r="T168" s="123"/>
      <c r="U168" s="7"/>
    </row>
    <row r="169" spans="1:21" x14ac:dyDescent="0.25">
      <c r="A169" s="24" t="str">
        <f t="shared" si="6"/>
        <v/>
      </c>
      <c r="C169" s="38" t="str">
        <f t="shared" si="7"/>
        <v/>
      </c>
      <c r="D169" s="60" t="str">
        <f>IF(E169=1,MAX($D$9:D168)+1,"")</f>
        <v/>
      </c>
      <c r="E169" s="60" t="str">
        <f t="shared" si="8"/>
        <v/>
      </c>
      <c r="F169" s="123"/>
      <c r="G169" s="123"/>
      <c r="H169" s="123"/>
      <c r="I169" s="123"/>
      <c r="J169" s="123"/>
      <c r="K169" s="123"/>
      <c r="L169" s="123"/>
      <c r="M169" s="123"/>
      <c r="N169" s="123"/>
      <c r="O169" s="123"/>
      <c r="P169" s="123"/>
      <c r="Q169" s="123"/>
      <c r="R169" s="123"/>
      <c r="S169" s="123"/>
      <c r="T169" s="123"/>
      <c r="U169" s="7"/>
    </row>
    <row r="170" spans="1:21" x14ac:dyDescent="0.25">
      <c r="A170" s="24" t="str">
        <f t="shared" si="6"/>
        <v/>
      </c>
      <c r="C170" s="38" t="str">
        <f t="shared" si="7"/>
        <v/>
      </c>
      <c r="D170" s="60" t="str">
        <f>IF(E170=1,MAX($D$9:D169)+1,"")</f>
        <v/>
      </c>
      <c r="E170" s="60" t="str">
        <f t="shared" si="8"/>
        <v/>
      </c>
      <c r="F170" s="123"/>
      <c r="G170" s="123"/>
      <c r="H170" s="123"/>
      <c r="I170" s="123"/>
      <c r="J170" s="123"/>
      <c r="K170" s="123"/>
      <c r="L170" s="123"/>
      <c r="M170" s="123"/>
      <c r="N170" s="123"/>
      <c r="O170" s="123"/>
      <c r="P170" s="123"/>
      <c r="Q170" s="123"/>
      <c r="R170" s="123"/>
      <c r="S170" s="123"/>
      <c r="T170" s="123"/>
      <c r="U170" s="7"/>
    </row>
    <row r="171" spans="1:21" x14ac:dyDescent="0.25">
      <c r="A171" s="24" t="str">
        <f t="shared" si="6"/>
        <v/>
      </c>
      <c r="C171" s="38" t="str">
        <f t="shared" si="7"/>
        <v/>
      </c>
      <c r="D171" s="60" t="str">
        <f>IF(E171=1,MAX($D$9:D170)+1,"")</f>
        <v/>
      </c>
      <c r="E171" s="60" t="str">
        <f t="shared" si="8"/>
        <v/>
      </c>
      <c r="F171" s="123"/>
      <c r="G171" s="123"/>
      <c r="H171" s="123"/>
      <c r="I171" s="123"/>
      <c r="J171" s="123"/>
      <c r="K171" s="123"/>
      <c r="L171" s="123"/>
      <c r="M171" s="123"/>
      <c r="N171" s="123"/>
      <c r="O171" s="123"/>
      <c r="P171" s="123"/>
      <c r="Q171" s="123"/>
      <c r="R171" s="123"/>
      <c r="S171" s="123"/>
      <c r="T171" s="123"/>
      <c r="U171" s="7"/>
    </row>
    <row r="172" spans="1:21" x14ac:dyDescent="0.25">
      <c r="A172" s="24" t="str">
        <f t="shared" si="6"/>
        <v/>
      </c>
      <c r="C172" s="38" t="str">
        <f t="shared" si="7"/>
        <v/>
      </c>
      <c r="D172" s="60" t="str">
        <f>IF(E172=1,MAX($D$9:D171)+1,"")</f>
        <v/>
      </c>
      <c r="E172" s="60" t="str">
        <f t="shared" si="8"/>
        <v/>
      </c>
      <c r="F172" s="123"/>
      <c r="G172" s="123"/>
      <c r="H172" s="123"/>
      <c r="I172" s="123"/>
      <c r="J172" s="123"/>
      <c r="K172" s="123"/>
      <c r="L172" s="123"/>
      <c r="M172" s="123"/>
      <c r="N172" s="123"/>
      <c r="O172" s="123"/>
      <c r="P172" s="123"/>
      <c r="Q172" s="123"/>
      <c r="R172" s="123"/>
      <c r="S172" s="123"/>
      <c r="T172" s="123"/>
      <c r="U172" s="7"/>
    </row>
    <row r="173" spans="1:21" x14ac:dyDescent="0.25">
      <c r="A173" s="24" t="str">
        <f t="shared" si="6"/>
        <v/>
      </c>
      <c r="C173" s="38" t="str">
        <f t="shared" si="7"/>
        <v/>
      </c>
      <c r="D173" s="60" t="str">
        <f>IF(E173=1,MAX($D$9:D172)+1,"")</f>
        <v/>
      </c>
      <c r="E173" s="60" t="str">
        <f t="shared" si="8"/>
        <v/>
      </c>
      <c r="F173" s="123"/>
      <c r="G173" s="123"/>
      <c r="H173" s="123"/>
      <c r="I173" s="123"/>
      <c r="J173" s="123"/>
      <c r="K173" s="123"/>
      <c r="L173" s="123"/>
      <c r="M173" s="123"/>
      <c r="N173" s="123"/>
      <c r="O173" s="123"/>
      <c r="P173" s="123"/>
      <c r="Q173" s="123"/>
      <c r="R173" s="123"/>
      <c r="S173" s="123"/>
      <c r="T173" s="123"/>
      <c r="U173" s="7"/>
    </row>
    <row r="174" spans="1:21" x14ac:dyDescent="0.25">
      <c r="A174" s="24" t="str">
        <f t="shared" si="6"/>
        <v/>
      </c>
      <c r="C174" s="38" t="str">
        <f t="shared" si="7"/>
        <v/>
      </c>
      <c r="D174" s="60" t="str">
        <f>IF(E174=1,MAX($D$9:D173)+1,"")</f>
        <v/>
      </c>
      <c r="E174" s="60" t="str">
        <f t="shared" si="8"/>
        <v/>
      </c>
      <c r="F174" s="123"/>
      <c r="G174" s="123"/>
      <c r="H174" s="123"/>
      <c r="I174" s="123"/>
      <c r="J174" s="123"/>
      <c r="K174" s="123"/>
      <c r="L174" s="123"/>
      <c r="M174" s="123"/>
      <c r="N174" s="123"/>
      <c r="O174" s="123"/>
      <c r="P174" s="123"/>
      <c r="Q174" s="123"/>
      <c r="R174" s="123"/>
      <c r="S174" s="123"/>
      <c r="T174" s="123"/>
      <c r="U174" s="7"/>
    </row>
    <row r="175" spans="1:21" x14ac:dyDescent="0.25">
      <c r="A175" s="24" t="str">
        <f t="shared" si="6"/>
        <v/>
      </c>
      <c r="C175" s="38" t="str">
        <f t="shared" si="7"/>
        <v/>
      </c>
      <c r="D175" s="60" t="str">
        <f>IF(E175=1,MAX($D$9:D174)+1,"")</f>
        <v/>
      </c>
      <c r="E175" s="60" t="str">
        <f t="shared" si="8"/>
        <v/>
      </c>
      <c r="F175" s="123"/>
      <c r="G175" s="123"/>
      <c r="H175" s="123"/>
      <c r="I175" s="123"/>
      <c r="J175" s="123"/>
      <c r="K175" s="123"/>
      <c r="L175" s="123"/>
      <c r="M175" s="123"/>
      <c r="N175" s="123"/>
      <c r="O175" s="123"/>
      <c r="P175" s="123"/>
      <c r="Q175" s="123"/>
      <c r="R175" s="123"/>
      <c r="S175" s="123"/>
      <c r="T175" s="123"/>
      <c r="U175" s="7"/>
    </row>
    <row r="176" spans="1:21" x14ac:dyDescent="0.25">
      <c r="A176" s="24" t="str">
        <f t="shared" si="6"/>
        <v/>
      </c>
      <c r="C176" s="38" t="str">
        <f t="shared" si="7"/>
        <v/>
      </c>
      <c r="D176" s="60" t="str">
        <f>IF(E176=1,MAX($D$9:D175)+1,"")</f>
        <v/>
      </c>
      <c r="E176" s="60" t="str">
        <f t="shared" si="8"/>
        <v/>
      </c>
      <c r="F176" s="123"/>
      <c r="G176" s="123"/>
      <c r="H176" s="123"/>
      <c r="I176" s="123"/>
      <c r="J176" s="123"/>
      <c r="K176" s="123"/>
      <c r="L176" s="123"/>
      <c r="M176" s="123"/>
      <c r="N176" s="123"/>
      <c r="O176" s="123"/>
      <c r="P176" s="123"/>
      <c r="Q176" s="123"/>
      <c r="R176" s="123"/>
      <c r="S176" s="123"/>
      <c r="T176" s="123"/>
      <c r="U176" s="7"/>
    </row>
    <row r="177" spans="1:21" x14ac:dyDescent="0.25">
      <c r="A177" s="24" t="str">
        <f t="shared" si="6"/>
        <v/>
      </c>
      <c r="C177" s="38" t="str">
        <f t="shared" si="7"/>
        <v/>
      </c>
      <c r="D177" s="60" t="str">
        <f>IF(E177=1,MAX($D$9:D176)+1,"")</f>
        <v/>
      </c>
      <c r="E177" s="60" t="str">
        <f t="shared" si="8"/>
        <v/>
      </c>
      <c r="F177" s="123"/>
      <c r="G177" s="123"/>
      <c r="H177" s="123"/>
      <c r="I177" s="123"/>
      <c r="J177" s="123"/>
      <c r="K177" s="123"/>
      <c r="L177" s="123"/>
      <c r="M177" s="123"/>
      <c r="N177" s="123"/>
      <c r="O177" s="123"/>
      <c r="P177" s="123"/>
      <c r="Q177" s="123"/>
      <c r="R177" s="123"/>
      <c r="S177" s="123"/>
      <c r="T177" s="123"/>
      <c r="U177" s="7"/>
    </row>
    <row r="178" spans="1:21" x14ac:dyDescent="0.25">
      <c r="A178" s="24" t="str">
        <f t="shared" si="6"/>
        <v/>
      </c>
      <c r="C178" s="38" t="str">
        <f t="shared" si="7"/>
        <v/>
      </c>
      <c r="D178" s="60" t="str">
        <f>IF(E178=1,MAX($D$9:D177)+1,"")</f>
        <v/>
      </c>
      <c r="E178" s="60" t="str">
        <f t="shared" si="8"/>
        <v/>
      </c>
      <c r="F178" s="123"/>
      <c r="G178" s="123"/>
      <c r="H178" s="123"/>
      <c r="I178" s="123"/>
      <c r="J178" s="123"/>
      <c r="K178" s="123"/>
      <c r="L178" s="123"/>
      <c r="M178" s="123"/>
      <c r="N178" s="123"/>
      <c r="O178" s="123"/>
      <c r="P178" s="123"/>
      <c r="Q178" s="123"/>
      <c r="R178" s="123"/>
      <c r="S178" s="123"/>
      <c r="T178" s="123"/>
      <c r="U178" s="7"/>
    </row>
    <row r="179" spans="1:21" x14ac:dyDescent="0.25">
      <c r="A179" s="24" t="str">
        <f t="shared" si="6"/>
        <v/>
      </c>
      <c r="C179" s="38" t="str">
        <f t="shared" si="7"/>
        <v/>
      </c>
      <c r="D179" s="60" t="str">
        <f>IF(E179=1,MAX($D$9:D178)+1,"")</f>
        <v/>
      </c>
      <c r="E179" s="60" t="str">
        <f t="shared" si="8"/>
        <v/>
      </c>
      <c r="F179" s="123"/>
      <c r="G179" s="123"/>
      <c r="H179" s="123"/>
      <c r="I179" s="123"/>
      <c r="J179" s="123"/>
      <c r="K179" s="123"/>
      <c r="L179" s="123"/>
      <c r="M179" s="123"/>
      <c r="N179" s="123"/>
      <c r="O179" s="123"/>
      <c r="P179" s="123"/>
      <c r="Q179" s="123"/>
      <c r="R179" s="123"/>
      <c r="S179" s="123"/>
      <c r="T179" s="123"/>
      <c r="U179" s="7"/>
    </row>
    <row r="180" spans="1:21" x14ac:dyDescent="0.25">
      <c r="A180" s="24" t="str">
        <f t="shared" si="6"/>
        <v/>
      </c>
      <c r="C180" s="38" t="str">
        <f t="shared" si="7"/>
        <v/>
      </c>
      <c r="D180" s="60" t="str">
        <f>IF(E180=1,MAX($D$9:D179)+1,"")</f>
        <v/>
      </c>
      <c r="E180" s="60" t="str">
        <f t="shared" si="8"/>
        <v/>
      </c>
      <c r="F180" s="123"/>
      <c r="G180" s="123"/>
      <c r="H180" s="123"/>
      <c r="I180" s="123"/>
      <c r="J180" s="123"/>
      <c r="K180" s="123"/>
      <c r="L180" s="123"/>
      <c r="M180" s="123"/>
      <c r="N180" s="123"/>
      <c r="O180" s="123"/>
      <c r="P180" s="123"/>
      <c r="Q180" s="123"/>
      <c r="R180" s="123"/>
      <c r="S180" s="123"/>
      <c r="T180" s="123"/>
      <c r="U180" s="7"/>
    </row>
    <row r="181" spans="1:21" x14ac:dyDescent="0.25">
      <c r="A181" s="24" t="str">
        <f t="shared" si="6"/>
        <v/>
      </c>
      <c r="C181" s="38" t="str">
        <f t="shared" si="7"/>
        <v/>
      </c>
      <c r="D181" s="60" t="str">
        <f>IF(E181=1,MAX($D$9:D180)+1,"")</f>
        <v/>
      </c>
      <c r="E181" s="60" t="str">
        <f t="shared" si="8"/>
        <v/>
      </c>
      <c r="F181" s="123"/>
      <c r="G181" s="123"/>
      <c r="H181" s="123"/>
      <c r="I181" s="123"/>
      <c r="J181" s="123"/>
      <c r="K181" s="123"/>
      <c r="L181" s="123"/>
      <c r="M181" s="123"/>
      <c r="N181" s="123"/>
      <c r="O181" s="123"/>
      <c r="P181" s="123"/>
      <c r="Q181" s="123"/>
      <c r="R181" s="123"/>
      <c r="S181" s="123"/>
      <c r="T181" s="123"/>
      <c r="U181" s="7"/>
    </row>
    <row r="182" spans="1:21" x14ac:dyDescent="0.25">
      <c r="A182" s="24" t="str">
        <f t="shared" si="6"/>
        <v/>
      </c>
      <c r="C182" s="38" t="str">
        <f t="shared" si="7"/>
        <v/>
      </c>
      <c r="D182" s="60" t="str">
        <f>IF(E182=1,MAX($D$9:D181)+1,"")</f>
        <v/>
      </c>
      <c r="E182" s="60" t="str">
        <f t="shared" si="8"/>
        <v/>
      </c>
      <c r="F182" s="123"/>
      <c r="G182" s="123"/>
      <c r="H182" s="123"/>
      <c r="I182" s="123"/>
      <c r="J182" s="123"/>
      <c r="K182" s="123"/>
      <c r="L182" s="123"/>
      <c r="M182" s="123"/>
      <c r="N182" s="123"/>
      <c r="O182" s="123"/>
      <c r="P182" s="123"/>
      <c r="Q182" s="123"/>
      <c r="R182" s="123"/>
      <c r="S182" s="123"/>
      <c r="T182" s="123"/>
      <c r="U182" s="7"/>
    </row>
    <row r="183" spans="1:21" x14ac:dyDescent="0.25">
      <c r="A183" s="24" t="str">
        <f t="shared" si="6"/>
        <v/>
      </c>
      <c r="C183" s="38" t="str">
        <f t="shared" si="7"/>
        <v/>
      </c>
      <c r="D183" s="60" t="str">
        <f>IF(E183=1,MAX($D$9:D182)+1,"")</f>
        <v/>
      </c>
      <c r="E183" s="60" t="str">
        <f t="shared" si="8"/>
        <v/>
      </c>
      <c r="F183" s="123"/>
      <c r="G183" s="123"/>
      <c r="H183" s="123"/>
      <c r="I183" s="123"/>
      <c r="J183" s="123"/>
      <c r="K183" s="123"/>
      <c r="L183" s="123"/>
      <c r="M183" s="123"/>
      <c r="N183" s="123"/>
      <c r="O183" s="123"/>
      <c r="P183" s="123"/>
      <c r="Q183" s="123"/>
      <c r="R183" s="123"/>
      <c r="S183" s="123"/>
      <c r="T183" s="123"/>
      <c r="U183" s="7"/>
    </row>
    <row r="184" spans="1:21" x14ac:dyDescent="0.25">
      <c r="A184" s="24" t="str">
        <f t="shared" si="6"/>
        <v/>
      </c>
      <c r="C184" s="38" t="str">
        <f t="shared" si="7"/>
        <v/>
      </c>
      <c r="D184" s="60" t="str">
        <f>IF(E184=1,MAX($D$9:D183)+1,"")</f>
        <v/>
      </c>
      <c r="E184" s="60" t="str">
        <f t="shared" si="8"/>
        <v/>
      </c>
      <c r="F184" s="123"/>
      <c r="G184" s="123"/>
      <c r="H184" s="123"/>
      <c r="I184" s="123"/>
      <c r="J184" s="123"/>
      <c r="K184" s="123"/>
      <c r="L184" s="123"/>
      <c r="M184" s="123"/>
      <c r="N184" s="123"/>
      <c r="O184" s="123"/>
      <c r="P184" s="123"/>
      <c r="Q184" s="123"/>
      <c r="R184" s="123"/>
      <c r="S184" s="123"/>
      <c r="T184" s="123"/>
      <c r="U184" s="7"/>
    </row>
    <row r="185" spans="1:21" x14ac:dyDescent="0.25">
      <c r="A185" s="24" t="str">
        <f t="shared" si="6"/>
        <v/>
      </c>
      <c r="C185" s="38" t="str">
        <f t="shared" si="7"/>
        <v/>
      </c>
      <c r="D185" s="60" t="str">
        <f>IF(E185=1,MAX($D$9:D184)+1,"")</f>
        <v/>
      </c>
      <c r="E185" s="60" t="str">
        <f t="shared" si="8"/>
        <v/>
      </c>
      <c r="F185" s="123"/>
      <c r="G185" s="123"/>
      <c r="H185" s="123"/>
      <c r="I185" s="123"/>
      <c r="J185" s="123"/>
      <c r="K185" s="123"/>
      <c r="L185" s="123"/>
      <c r="M185" s="123"/>
      <c r="N185" s="123"/>
      <c r="O185" s="123"/>
      <c r="P185" s="123"/>
      <c r="Q185" s="123"/>
      <c r="R185" s="123"/>
      <c r="S185" s="123"/>
      <c r="T185" s="123"/>
      <c r="U185" s="7"/>
    </row>
    <row r="186" spans="1:21" x14ac:dyDescent="0.25">
      <c r="A186" s="24" t="str">
        <f t="shared" si="6"/>
        <v/>
      </c>
      <c r="C186" s="38" t="str">
        <f t="shared" si="7"/>
        <v/>
      </c>
      <c r="D186" s="60" t="str">
        <f>IF(E186=1,MAX($D$9:D185)+1,"")</f>
        <v/>
      </c>
      <c r="E186" s="60" t="str">
        <f t="shared" si="8"/>
        <v/>
      </c>
      <c r="F186" s="123"/>
      <c r="G186" s="123"/>
      <c r="H186" s="123"/>
      <c r="I186" s="123"/>
      <c r="J186" s="123"/>
      <c r="K186" s="123"/>
      <c r="L186" s="123"/>
      <c r="M186" s="123"/>
      <c r="N186" s="123"/>
      <c r="O186" s="123"/>
      <c r="P186" s="123"/>
      <c r="Q186" s="123"/>
      <c r="R186" s="123"/>
      <c r="S186" s="123"/>
      <c r="T186" s="123"/>
      <c r="U186" s="7"/>
    </row>
    <row r="187" spans="1:21" x14ac:dyDescent="0.25">
      <c r="A187" s="24" t="str">
        <f t="shared" si="6"/>
        <v/>
      </c>
      <c r="C187" s="38" t="str">
        <f t="shared" si="7"/>
        <v/>
      </c>
      <c r="D187" s="60" t="str">
        <f>IF(E187=1,MAX($D$9:D186)+1,"")</f>
        <v/>
      </c>
      <c r="E187" s="60" t="str">
        <f t="shared" si="8"/>
        <v/>
      </c>
      <c r="F187" s="123"/>
      <c r="G187" s="123"/>
      <c r="H187" s="123"/>
      <c r="I187" s="123"/>
      <c r="J187" s="123"/>
      <c r="K187" s="123"/>
      <c r="L187" s="123"/>
      <c r="M187" s="123"/>
      <c r="N187" s="123"/>
      <c r="O187" s="123"/>
      <c r="P187" s="123"/>
      <c r="Q187" s="123"/>
      <c r="R187" s="123"/>
      <c r="S187" s="123"/>
      <c r="T187" s="123"/>
      <c r="U187" s="7"/>
    </row>
    <row r="188" spans="1:21" x14ac:dyDescent="0.25">
      <c r="A188" s="24" t="str">
        <f t="shared" si="6"/>
        <v/>
      </c>
      <c r="C188" s="38" t="str">
        <f t="shared" si="7"/>
        <v/>
      </c>
      <c r="D188" s="60" t="str">
        <f>IF(E188=1,MAX($D$9:D187)+1,"")</f>
        <v/>
      </c>
      <c r="E188" s="60" t="str">
        <f t="shared" si="8"/>
        <v/>
      </c>
      <c r="F188" s="123"/>
      <c r="G188" s="123"/>
      <c r="H188" s="123"/>
      <c r="I188" s="123"/>
      <c r="J188" s="123"/>
      <c r="K188" s="123"/>
      <c r="L188" s="123"/>
      <c r="M188" s="123"/>
      <c r="N188" s="123"/>
      <c r="O188" s="123"/>
      <c r="P188" s="123"/>
      <c r="Q188" s="123"/>
      <c r="R188" s="123"/>
      <c r="S188" s="123"/>
      <c r="T188" s="123"/>
      <c r="U188" s="7"/>
    </row>
    <row r="189" spans="1:21" x14ac:dyDescent="0.25">
      <c r="A189" s="24" t="str">
        <f t="shared" si="6"/>
        <v/>
      </c>
      <c r="C189" s="38" t="str">
        <f t="shared" si="7"/>
        <v/>
      </c>
      <c r="D189" s="60" t="str">
        <f>IF(E189=1,MAX($D$9:D188)+1,"")</f>
        <v/>
      </c>
      <c r="E189" s="60" t="str">
        <f t="shared" si="8"/>
        <v/>
      </c>
      <c r="F189" s="123"/>
      <c r="G189" s="123"/>
      <c r="H189" s="123"/>
      <c r="I189" s="123"/>
      <c r="J189" s="123"/>
      <c r="K189" s="123"/>
      <c r="L189" s="123"/>
      <c r="M189" s="123"/>
      <c r="N189" s="123"/>
      <c r="O189" s="123"/>
      <c r="P189" s="123"/>
      <c r="Q189" s="123"/>
      <c r="R189" s="123"/>
      <c r="S189" s="123"/>
      <c r="T189" s="123"/>
      <c r="U189" s="7"/>
    </row>
    <row r="190" spans="1:21" x14ac:dyDescent="0.25">
      <c r="A190" s="24" t="str">
        <f t="shared" si="6"/>
        <v/>
      </c>
      <c r="C190" s="38" t="str">
        <f t="shared" si="7"/>
        <v/>
      </c>
      <c r="D190" s="60" t="str">
        <f>IF(E190=1,MAX($D$9:D189)+1,"")</f>
        <v/>
      </c>
      <c r="E190" s="60" t="str">
        <f t="shared" si="8"/>
        <v/>
      </c>
      <c r="F190" s="123"/>
      <c r="G190" s="123"/>
      <c r="H190" s="123"/>
      <c r="I190" s="123"/>
      <c r="J190" s="123"/>
      <c r="K190" s="123"/>
      <c r="L190" s="123"/>
      <c r="M190" s="123"/>
      <c r="N190" s="123"/>
      <c r="O190" s="123"/>
      <c r="P190" s="123"/>
      <c r="Q190" s="123"/>
      <c r="R190" s="123"/>
      <c r="S190" s="123"/>
      <c r="T190" s="123"/>
      <c r="U190" s="7"/>
    </row>
    <row r="191" spans="1:21" x14ac:dyDescent="0.25">
      <c r="A191" s="24" t="str">
        <f t="shared" si="6"/>
        <v/>
      </c>
      <c r="C191" s="38" t="str">
        <f t="shared" si="7"/>
        <v/>
      </c>
      <c r="D191" s="60" t="str">
        <f>IF(E191=1,MAX($D$9:D190)+1,"")</f>
        <v/>
      </c>
      <c r="E191" s="60" t="str">
        <f t="shared" si="8"/>
        <v/>
      </c>
      <c r="F191" s="123"/>
      <c r="G191" s="123"/>
      <c r="H191" s="123"/>
      <c r="I191" s="123"/>
      <c r="J191" s="123"/>
      <c r="K191" s="123"/>
      <c r="L191" s="123"/>
      <c r="M191" s="123"/>
      <c r="N191" s="123"/>
      <c r="O191" s="123"/>
      <c r="P191" s="123"/>
      <c r="Q191" s="123"/>
      <c r="R191" s="123"/>
      <c r="S191" s="123"/>
      <c r="T191" s="123"/>
      <c r="U191" s="7"/>
    </row>
    <row r="192" spans="1:21" x14ac:dyDescent="0.25">
      <c r="A192" s="24" t="str">
        <f t="shared" si="6"/>
        <v/>
      </c>
      <c r="C192" s="38" t="str">
        <f t="shared" si="7"/>
        <v/>
      </c>
      <c r="D192" s="60" t="str">
        <f>IF(E192=1,MAX($D$9:D191)+1,"")</f>
        <v/>
      </c>
      <c r="E192" s="60" t="str">
        <f t="shared" si="8"/>
        <v/>
      </c>
      <c r="F192" s="123"/>
      <c r="G192" s="123"/>
      <c r="H192" s="123"/>
      <c r="I192" s="123"/>
      <c r="J192" s="123"/>
      <c r="K192" s="123"/>
      <c r="L192" s="123"/>
      <c r="M192" s="123"/>
      <c r="N192" s="123"/>
      <c r="O192" s="123"/>
      <c r="P192" s="123"/>
      <c r="Q192" s="123"/>
      <c r="R192" s="123"/>
      <c r="S192" s="123"/>
      <c r="T192" s="123"/>
      <c r="U192" s="7"/>
    </row>
    <row r="193" spans="1:21" x14ac:dyDescent="0.25">
      <c r="A193" s="24" t="str">
        <f t="shared" si="6"/>
        <v/>
      </c>
      <c r="C193" s="38" t="str">
        <f t="shared" si="7"/>
        <v/>
      </c>
      <c r="D193" s="60" t="str">
        <f>IF(E193=1,MAX($D$9:D192)+1,"")</f>
        <v/>
      </c>
      <c r="E193" s="60" t="str">
        <f t="shared" si="8"/>
        <v/>
      </c>
      <c r="F193" s="123"/>
      <c r="G193" s="123"/>
      <c r="H193" s="123"/>
      <c r="I193" s="123"/>
      <c r="J193" s="123"/>
      <c r="K193" s="123"/>
      <c r="L193" s="123"/>
      <c r="M193" s="123"/>
      <c r="N193" s="123"/>
      <c r="O193" s="123"/>
      <c r="P193" s="123"/>
      <c r="Q193" s="123"/>
      <c r="R193" s="123"/>
      <c r="S193" s="123"/>
      <c r="T193" s="123"/>
      <c r="U193" s="7"/>
    </row>
    <row r="194" spans="1:21" x14ac:dyDescent="0.25">
      <c r="A194" s="24" t="str">
        <f t="shared" si="6"/>
        <v/>
      </c>
      <c r="C194" s="38" t="str">
        <f t="shared" si="7"/>
        <v/>
      </c>
      <c r="D194" s="60" t="str">
        <f>IF(E194=1,MAX($D$9:D193)+1,"")</f>
        <v/>
      </c>
      <c r="E194" s="60" t="str">
        <f t="shared" si="8"/>
        <v/>
      </c>
      <c r="F194" s="123"/>
      <c r="G194" s="123"/>
      <c r="H194" s="123"/>
      <c r="I194" s="123"/>
      <c r="J194" s="123"/>
      <c r="K194" s="123"/>
      <c r="L194" s="123"/>
      <c r="M194" s="123"/>
      <c r="N194" s="123"/>
      <c r="O194" s="123"/>
      <c r="P194" s="123"/>
      <c r="Q194" s="123"/>
      <c r="R194" s="123"/>
      <c r="S194" s="123"/>
      <c r="T194" s="123"/>
      <c r="U194" s="7"/>
    </row>
    <row r="195" spans="1:21" x14ac:dyDescent="0.25">
      <c r="A195" s="24" t="str">
        <f t="shared" si="6"/>
        <v/>
      </c>
      <c r="C195" s="38" t="str">
        <f t="shared" si="7"/>
        <v/>
      </c>
      <c r="D195" s="60" t="str">
        <f>IF(E195=1,MAX($D$9:D194)+1,"")</f>
        <v/>
      </c>
      <c r="E195" s="60" t="str">
        <f t="shared" si="8"/>
        <v/>
      </c>
      <c r="F195" s="123"/>
      <c r="G195" s="123"/>
      <c r="H195" s="123"/>
      <c r="I195" s="123"/>
      <c r="J195" s="123"/>
      <c r="K195" s="123"/>
      <c r="L195" s="123"/>
      <c r="M195" s="123"/>
      <c r="N195" s="123"/>
      <c r="O195" s="123"/>
      <c r="P195" s="123"/>
      <c r="Q195" s="123"/>
      <c r="R195" s="123"/>
      <c r="S195" s="123"/>
      <c r="T195" s="123"/>
      <c r="U195" s="7"/>
    </row>
    <row r="196" spans="1:21" x14ac:dyDescent="0.25">
      <c r="A196" s="24" t="str">
        <f t="shared" si="6"/>
        <v/>
      </c>
      <c r="C196" s="38" t="str">
        <f t="shared" si="7"/>
        <v/>
      </c>
      <c r="D196" s="60" t="str">
        <f>IF(E196=1,MAX($D$9:D195)+1,"")</f>
        <v/>
      </c>
      <c r="E196" s="60" t="str">
        <f t="shared" si="8"/>
        <v/>
      </c>
      <c r="F196" s="123"/>
      <c r="G196" s="123"/>
      <c r="H196" s="123"/>
      <c r="I196" s="123"/>
      <c r="J196" s="123"/>
      <c r="K196" s="123"/>
      <c r="L196" s="123"/>
      <c r="M196" s="123"/>
      <c r="N196" s="123"/>
      <c r="O196" s="123"/>
      <c r="P196" s="123"/>
      <c r="Q196" s="123"/>
      <c r="R196" s="123"/>
      <c r="S196" s="123"/>
      <c r="T196" s="123"/>
      <c r="U196" s="7"/>
    </row>
    <row r="197" spans="1:21" x14ac:dyDescent="0.25">
      <c r="A197" s="24" t="str">
        <f t="shared" si="6"/>
        <v/>
      </c>
      <c r="C197" s="38" t="str">
        <f t="shared" si="7"/>
        <v/>
      </c>
      <c r="D197" s="60" t="str">
        <f>IF(E197=1,MAX($D$9:D196)+1,"")</f>
        <v/>
      </c>
      <c r="E197" s="60" t="str">
        <f t="shared" si="8"/>
        <v/>
      </c>
      <c r="F197" s="123"/>
      <c r="G197" s="123"/>
      <c r="H197" s="123"/>
      <c r="I197" s="123"/>
      <c r="J197" s="123"/>
      <c r="K197" s="123"/>
      <c r="L197" s="123"/>
      <c r="M197" s="123"/>
      <c r="N197" s="123"/>
      <c r="O197" s="123"/>
      <c r="P197" s="123"/>
      <c r="Q197" s="123"/>
      <c r="R197" s="123"/>
      <c r="S197" s="123"/>
      <c r="T197" s="123"/>
      <c r="U197" s="7"/>
    </row>
    <row r="198" spans="1:21" x14ac:dyDescent="0.25">
      <c r="A198" s="24" t="str">
        <f t="shared" si="6"/>
        <v/>
      </c>
      <c r="C198" s="38" t="str">
        <f t="shared" si="7"/>
        <v/>
      </c>
      <c r="D198" s="60" t="str">
        <f>IF(E198=1,MAX($D$9:D197)+1,"")</f>
        <v/>
      </c>
      <c r="E198" s="60" t="str">
        <f t="shared" si="8"/>
        <v/>
      </c>
      <c r="F198" s="123"/>
      <c r="G198" s="123"/>
      <c r="H198" s="123"/>
      <c r="I198" s="123"/>
      <c r="J198" s="123"/>
      <c r="K198" s="123"/>
      <c r="L198" s="123"/>
      <c r="M198" s="123"/>
      <c r="N198" s="123"/>
      <c r="O198" s="123"/>
      <c r="P198" s="123"/>
      <c r="Q198" s="123"/>
      <c r="R198" s="123"/>
      <c r="S198" s="123"/>
      <c r="T198" s="123"/>
      <c r="U198" s="7"/>
    </row>
    <row r="199" spans="1:21" x14ac:dyDescent="0.25">
      <c r="A199" s="24" t="str">
        <f t="shared" si="6"/>
        <v/>
      </c>
      <c r="C199" s="38" t="str">
        <f t="shared" si="7"/>
        <v/>
      </c>
      <c r="D199" s="60" t="str">
        <f>IF(E199=1,MAX($D$9:D198)+1,"")</f>
        <v/>
      </c>
      <c r="E199" s="60" t="str">
        <f t="shared" si="8"/>
        <v/>
      </c>
      <c r="F199" s="123"/>
      <c r="G199" s="123"/>
      <c r="H199" s="123"/>
      <c r="I199" s="123"/>
      <c r="J199" s="123"/>
      <c r="K199" s="123"/>
      <c r="L199" s="123"/>
      <c r="M199" s="123"/>
      <c r="N199" s="123"/>
      <c r="O199" s="123"/>
      <c r="P199" s="123"/>
      <c r="Q199" s="123"/>
      <c r="R199" s="123"/>
      <c r="S199" s="123"/>
      <c r="T199" s="123"/>
      <c r="U199" s="7"/>
    </row>
    <row r="200" spans="1:21" x14ac:dyDescent="0.25">
      <c r="A200" s="24" t="str">
        <f t="shared" si="6"/>
        <v/>
      </c>
      <c r="C200" s="38" t="str">
        <f t="shared" si="7"/>
        <v/>
      </c>
      <c r="D200" s="60" t="str">
        <f>IF(E200=1,MAX($D$9:D199)+1,"")</f>
        <v/>
      </c>
      <c r="E200" s="60" t="str">
        <f t="shared" si="8"/>
        <v/>
      </c>
      <c r="F200" s="123"/>
      <c r="G200" s="123"/>
      <c r="H200" s="123"/>
      <c r="I200" s="123"/>
      <c r="J200" s="123"/>
      <c r="K200" s="123"/>
      <c r="L200" s="123"/>
      <c r="M200" s="123"/>
      <c r="N200" s="123"/>
      <c r="O200" s="123"/>
      <c r="P200" s="123"/>
      <c r="Q200" s="123"/>
      <c r="R200" s="123"/>
      <c r="S200" s="123"/>
      <c r="T200" s="123"/>
      <c r="U200" s="7"/>
    </row>
    <row r="201" spans="1:21" x14ac:dyDescent="0.25">
      <c r="A201" s="24" t="str">
        <f t="shared" si="6"/>
        <v/>
      </c>
      <c r="C201" s="38" t="str">
        <f t="shared" si="7"/>
        <v/>
      </c>
      <c r="D201" s="60" t="str">
        <f>IF(E201=1,MAX($D$9:D200)+1,"")</f>
        <v/>
      </c>
      <c r="E201" s="60" t="str">
        <f t="shared" si="8"/>
        <v/>
      </c>
      <c r="F201" s="123"/>
      <c r="G201" s="123"/>
      <c r="H201" s="123"/>
      <c r="I201" s="123"/>
      <c r="J201" s="123"/>
      <c r="K201" s="123"/>
      <c r="L201" s="123"/>
      <c r="M201" s="123"/>
      <c r="N201" s="123"/>
      <c r="O201" s="123"/>
      <c r="P201" s="123"/>
      <c r="Q201" s="123"/>
      <c r="R201" s="123"/>
      <c r="S201" s="123"/>
      <c r="T201" s="123"/>
      <c r="U201" s="7"/>
    </row>
    <row r="202" spans="1:21" x14ac:dyDescent="0.25">
      <c r="A202" s="24" t="str">
        <f t="shared" ref="A202:A268" si="9">IF(COUNTBLANK(F202:T202)=15,"",A201+1)</f>
        <v/>
      </c>
      <c r="C202" s="38" t="str">
        <f t="shared" ref="C202:C268" si="10">IF(A202="","",C201+7)</f>
        <v/>
      </c>
      <c r="D202" s="60" t="str">
        <f>IF(E202=1,MAX($D$9:D201)+1,"")</f>
        <v/>
      </c>
      <c r="E202" s="60" t="str">
        <f t="shared" si="8"/>
        <v/>
      </c>
      <c r="F202" s="123"/>
      <c r="G202" s="123"/>
      <c r="H202" s="123"/>
      <c r="I202" s="123"/>
      <c r="J202" s="123"/>
      <c r="K202" s="123"/>
      <c r="L202" s="123"/>
      <c r="M202" s="123"/>
      <c r="N202" s="123"/>
      <c r="O202" s="123"/>
      <c r="P202" s="123"/>
      <c r="Q202" s="123"/>
      <c r="R202" s="123"/>
      <c r="S202" s="123"/>
      <c r="T202" s="123"/>
      <c r="U202" s="7"/>
    </row>
    <row r="203" spans="1:21" x14ac:dyDescent="0.25">
      <c r="A203" s="24" t="str">
        <f t="shared" si="9"/>
        <v/>
      </c>
      <c r="C203" s="38" t="str">
        <f t="shared" si="10"/>
        <v/>
      </c>
      <c r="D203" s="60" t="str">
        <f>IF(E203=1,MAX($D$9:D202)+1,"")</f>
        <v/>
      </c>
      <c r="E203" s="60" t="str">
        <f t="shared" ref="E203:E266" si="11">IF(A203="","",IF(E202=12,1,E202+1))</f>
        <v/>
      </c>
      <c r="F203" s="123"/>
      <c r="G203" s="123"/>
      <c r="H203" s="123"/>
      <c r="I203" s="123"/>
      <c r="J203" s="123"/>
      <c r="K203" s="123"/>
      <c r="L203" s="123"/>
      <c r="M203" s="123"/>
      <c r="N203" s="123"/>
      <c r="O203" s="123"/>
      <c r="P203" s="123"/>
      <c r="Q203" s="123"/>
      <c r="R203" s="123"/>
      <c r="S203" s="123"/>
      <c r="T203" s="123"/>
      <c r="U203" s="7"/>
    </row>
    <row r="204" spans="1:21" x14ac:dyDescent="0.25">
      <c r="A204" s="24" t="str">
        <f t="shared" si="9"/>
        <v/>
      </c>
      <c r="C204" s="38" t="str">
        <f t="shared" si="10"/>
        <v/>
      </c>
      <c r="D204" s="60" t="str">
        <f>IF(E204=1,MAX($D$9:D203)+1,"")</f>
        <v/>
      </c>
      <c r="E204" s="60" t="str">
        <f t="shared" si="11"/>
        <v/>
      </c>
      <c r="F204" s="123"/>
      <c r="G204" s="123"/>
      <c r="H204" s="123"/>
      <c r="I204" s="123"/>
      <c r="J204" s="123"/>
      <c r="K204" s="123"/>
      <c r="L204" s="123"/>
      <c r="M204" s="123"/>
      <c r="N204" s="123"/>
      <c r="O204" s="123"/>
      <c r="P204" s="123"/>
      <c r="Q204" s="123"/>
      <c r="R204" s="123"/>
      <c r="S204" s="123"/>
      <c r="T204" s="123"/>
      <c r="U204" s="7"/>
    </row>
    <row r="205" spans="1:21" x14ac:dyDescent="0.25">
      <c r="A205" s="24" t="str">
        <f t="shared" si="9"/>
        <v/>
      </c>
      <c r="C205" s="38" t="str">
        <f t="shared" si="10"/>
        <v/>
      </c>
      <c r="D205" s="60" t="str">
        <f>IF(E205=1,MAX($D$9:D204)+1,"")</f>
        <v/>
      </c>
      <c r="E205" s="60" t="str">
        <f t="shared" si="11"/>
        <v/>
      </c>
      <c r="F205" s="123"/>
      <c r="G205" s="123"/>
      <c r="H205" s="123"/>
      <c r="I205" s="123"/>
      <c r="J205" s="123"/>
      <c r="K205" s="123"/>
      <c r="L205" s="123"/>
      <c r="M205" s="123"/>
      <c r="N205" s="123"/>
      <c r="O205" s="123"/>
      <c r="P205" s="123"/>
      <c r="Q205" s="123"/>
      <c r="R205" s="123"/>
      <c r="S205" s="123"/>
      <c r="T205" s="123"/>
      <c r="U205" s="7"/>
    </row>
    <row r="206" spans="1:21" x14ac:dyDescent="0.25">
      <c r="A206" s="24" t="str">
        <f t="shared" si="9"/>
        <v/>
      </c>
      <c r="C206" s="38" t="str">
        <f t="shared" si="10"/>
        <v/>
      </c>
      <c r="D206" s="60" t="str">
        <f>IF(E206=1,MAX($D$9:D205)+1,"")</f>
        <v/>
      </c>
      <c r="E206" s="60" t="str">
        <f t="shared" si="11"/>
        <v/>
      </c>
      <c r="F206" s="123"/>
      <c r="G206" s="123"/>
      <c r="H206" s="123"/>
      <c r="I206" s="123"/>
      <c r="J206" s="123"/>
      <c r="K206" s="123"/>
      <c r="L206" s="123"/>
      <c r="M206" s="123"/>
      <c r="N206" s="123"/>
      <c r="O206" s="123"/>
      <c r="P206" s="123"/>
      <c r="Q206" s="123"/>
      <c r="R206" s="123"/>
      <c r="S206" s="123"/>
      <c r="T206" s="123"/>
      <c r="U206" s="7"/>
    </row>
    <row r="207" spans="1:21" x14ac:dyDescent="0.25">
      <c r="A207" s="24" t="str">
        <f t="shared" si="9"/>
        <v/>
      </c>
      <c r="C207" s="38" t="str">
        <f t="shared" si="10"/>
        <v/>
      </c>
      <c r="D207" s="60" t="str">
        <f>IF(E207=1,MAX($D$9:D206)+1,"")</f>
        <v/>
      </c>
      <c r="E207" s="60" t="str">
        <f t="shared" si="11"/>
        <v/>
      </c>
      <c r="F207" s="123"/>
      <c r="G207" s="123"/>
      <c r="H207" s="123"/>
      <c r="I207" s="123"/>
      <c r="J207" s="123"/>
      <c r="K207" s="123"/>
      <c r="L207" s="123"/>
      <c r="M207" s="123"/>
      <c r="N207" s="123"/>
      <c r="O207" s="123"/>
      <c r="P207" s="123"/>
      <c r="Q207" s="123"/>
      <c r="R207" s="123"/>
      <c r="S207" s="123"/>
      <c r="T207" s="123"/>
      <c r="U207" s="7"/>
    </row>
    <row r="208" spans="1:21" x14ac:dyDescent="0.25">
      <c r="A208" s="24" t="str">
        <f t="shared" si="9"/>
        <v/>
      </c>
      <c r="C208" s="38" t="str">
        <f t="shared" si="10"/>
        <v/>
      </c>
      <c r="D208" s="60" t="str">
        <f>IF(E208=1,MAX($D$9:D207)+1,"")</f>
        <v/>
      </c>
      <c r="E208" s="60" t="str">
        <f t="shared" si="11"/>
        <v/>
      </c>
      <c r="F208" s="123"/>
      <c r="G208" s="123"/>
      <c r="H208" s="123"/>
      <c r="I208" s="123"/>
      <c r="J208" s="123"/>
      <c r="K208" s="123"/>
      <c r="L208" s="123"/>
      <c r="M208" s="123"/>
      <c r="N208" s="123"/>
      <c r="O208" s="123"/>
      <c r="P208" s="123"/>
      <c r="Q208" s="123"/>
      <c r="R208" s="123"/>
      <c r="S208" s="123"/>
      <c r="T208" s="123"/>
      <c r="U208" s="7"/>
    </row>
    <row r="209" spans="1:21" x14ac:dyDescent="0.25">
      <c r="A209" s="24" t="str">
        <f t="shared" si="9"/>
        <v/>
      </c>
      <c r="C209" s="38" t="str">
        <f t="shared" si="10"/>
        <v/>
      </c>
      <c r="D209" s="60" t="str">
        <f>IF(E209=1,MAX($D$9:D208)+1,"")</f>
        <v/>
      </c>
      <c r="E209" s="60" t="str">
        <f t="shared" si="11"/>
        <v/>
      </c>
      <c r="F209" s="123"/>
      <c r="G209" s="123"/>
      <c r="H209" s="123"/>
      <c r="I209" s="123"/>
      <c r="J209" s="123"/>
      <c r="K209" s="123"/>
      <c r="L209" s="123"/>
      <c r="M209" s="123"/>
      <c r="N209" s="123"/>
      <c r="O209" s="123"/>
      <c r="P209" s="123"/>
      <c r="Q209" s="123"/>
      <c r="R209" s="123"/>
      <c r="S209" s="123"/>
      <c r="T209" s="123"/>
      <c r="U209" s="7"/>
    </row>
    <row r="210" spans="1:21" x14ac:dyDescent="0.25">
      <c r="A210" s="24" t="str">
        <f t="shared" si="9"/>
        <v/>
      </c>
      <c r="C210" s="38" t="str">
        <f t="shared" si="10"/>
        <v/>
      </c>
      <c r="D210" s="60" t="str">
        <f>IF(E210=1,MAX($D$9:D209)+1,"")</f>
        <v/>
      </c>
      <c r="E210" s="60" t="str">
        <f t="shared" si="11"/>
        <v/>
      </c>
      <c r="F210" s="123"/>
      <c r="G210" s="123"/>
      <c r="H210" s="123"/>
      <c r="I210" s="123"/>
      <c r="J210" s="123"/>
      <c r="K210" s="123"/>
      <c r="L210" s="123"/>
      <c r="M210" s="123"/>
      <c r="N210" s="123"/>
      <c r="O210" s="123"/>
      <c r="P210" s="123"/>
      <c r="Q210" s="123"/>
      <c r="R210" s="123"/>
      <c r="S210" s="123"/>
      <c r="T210" s="123"/>
      <c r="U210" s="7"/>
    </row>
    <row r="211" spans="1:21" x14ac:dyDescent="0.25">
      <c r="A211" s="24" t="str">
        <f t="shared" si="9"/>
        <v/>
      </c>
      <c r="C211" s="38" t="str">
        <f t="shared" si="10"/>
        <v/>
      </c>
      <c r="D211" s="60" t="str">
        <f>IF(E211=1,MAX($D$9:D210)+1,"")</f>
        <v/>
      </c>
      <c r="E211" s="60" t="str">
        <f t="shared" si="11"/>
        <v/>
      </c>
      <c r="F211" s="123"/>
      <c r="G211" s="123"/>
      <c r="H211" s="123"/>
      <c r="I211" s="123"/>
      <c r="J211" s="123"/>
      <c r="K211" s="123"/>
      <c r="L211" s="123"/>
      <c r="M211" s="123"/>
      <c r="N211" s="123"/>
      <c r="O211" s="123"/>
      <c r="P211" s="123"/>
      <c r="Q211" s="123"/>
      <c r="R211" s="123"/>
      <c r="S211" s="123"/>
      <c r="T211" s="123"/>
      <c r="U211" s="7"/>
    </row>
    <row r="212" spans="1:21" x14ac:dyDescent="0.25">
      <c r="A212" s="24" t="str">
        <f t="shared" si="9"/>
        <v/>
      </c>
      <c r="C212" s="38" t="str">
        <f t="shared" si="10"/>
        <v/>
      </c>
      <c r="D212" s="60" t="str">
        <f>IF(E212=1,MAX($D$9:D211)+1,"")</f>
        <v/>
      </c>
      <c r="E212" s="60" t="str">
        <f t="shared" si="11"/>
        <v/>
      </c>
      <c r="F212" s="123"/>
      <c r="G212" s="123"/>
      <c r="H212" s="123"/>
      <c r="I212" s="123"/>
      <c r="J212" s="123"/>
      <c r="K212" s="123"/>
      <c r="L212" s="123"/>
      <c r="M212" s="123"/>
      <c r="N212" s="123"/>
      <c r="O212" s="123"/>
      <c r="P212" s="123"/>
      <c r="Q212" s="123"/>
      <c r="R212" s="123"/>
      <c r="S212" s="123"/>
      <c r="T212" s="123"/>
      <c r="U212" s="7"/>
    </row>
    <row r="213" spans="1:21" x14ac:dyDescent="0.25">
      <c r="A213" s="24" t="str">
        <f t="shared" si="9"/>
        <v/>
      </c>
      <c r="C213" s="38" t="str">
        <f t="shared" si="10"/>
        <v/>
      </c>
      <c r="D213" s="60" t="str">
        <f>IF(E213=1,MAX($D$9:D212)+1,"")</f>
        <v/>
      </c>
      <c r="E213" s="60" t="str">
        <f t="shared" si="11"/>
        <v/>
      </c>
      <c r="F213" s="123"/>
      <c r="G213" s="123"/>
      <c r="H213" s="123"/>
      <c r="I213" s="123"/>
      <c r="J213" s="123"/>
      <c r="K213" s="123"/>
      <c r="L213" s="123"/>
      <c r="M213" s="123"/>
      <c r="N213" s="123"/>
      <c r="O213" s="123"/>
      <c r="P213" s="123"/>
      <c r="Q213" s="123"/>
      <c r="R213" s="123"/>
      <c r="S213" s="123"/>
      <c r="T213" s="123"/>
      <c r="U213" s="7"/>
    </row>
    <row r="214" spans="1:21" x14ac:dyDescent="0.25">
      <c r="A214" s="24" t="str">
        <f t="shared" si="9"/>
        <v/>
      </c>
      <c r="C214" s="38" t="str">
        <f t="shared" si="10"/>
        <v/>
      </c>
      <c r="D214" s="60" t="str">
        <f>IF(E214=1,MAX($D$9:D213)+1,"")</f>
        <v/>
      </c>
      <c r="E214" s="60" t="str">
        <f t="shared" si="11"/>
        <v/>
      </c>
      <c r="F214" s="123"/>
      <c r="G214" s="123"/>
      <c r="H214" s="123"/>
      <c r="I214" s="123"/>
      <c r="J214" s="123"/>
      <c r="K214" s="123"/>
      <c r="L214" s="123"/>
      <c r="M214" s="123"/>
      <c r="N214" s="123"/>
      <c r="O214" s="123"/>
      <c r="P214" s="123"/>
      <c r="Q214" s="123"/>
      <c r="R214" s="123"/>
      <c r="S214" s="123"/>
      <c r="T214" s="123"/>
      <c r="U214" s="7"/>
    </row>
    <row r="215" spans="1:21" x14ac:dyDescent="0.25">
      <c r="A215" s="24" t="str">
        <f t="shared" si="9"/>
        <v/>
      </c>
      <c r="C215" s="38" t="str">
        <f t="shared" si="10"/>
        <v/>
      </c>
      <c r="D215" s="60" t="str">
        <f>IF(E215=1,MAX($D$9:D214)+1,"")</f>
        <v/>
      </c>
      <c r="E215" s="60" t="str">
        <f t="shared" si="11"/>
        <v/>
      </c>
      <c r="F215" s="123"/>
      <c r="G215" s="123"/>
      <c r="H215" s="123"/>
      <c r="I215" s="123"/>
      <c r="J215" s="123"/>
      <c r="K215" s="123"/>
      <c r="L215" s="123"/>
      <c r="M215" s="123"/>
      <c r="N215" s="123"/>
      <c r="O215" s="123"/>
      <c r="P215" s="123"/>
      <c r="Q215" s="123"/>
      <c r="R215" s="123"/>
      <c r="S215" s="123"/>
      <c r="T215" s="123"/>
      <c r="U215" s="7"/>
    </row>
    <row r="216" spans="1:21" x14ac:dyDescent="0.25">
      <c r="A216" s="24" t="str">
        <f t="shared" si="9"/>
        <v/>
      </c>
      <c r="C216" s="38" t="str">
        <f t="shared" si="10"/>
        <v/>
      </c>
      <c r="D216" s="60" t="str">
        <f>IF(E216=1,MAX($D$9:D215)+1,"")</f>
        <v/>
      </c>
      <c r="E216" s="60" t="str">
        <f t="shared" si="11"/>
        <v/>
      </c>
      <c r="F216" s="123"/>
      <c r="G216" s="123"/>
      <c r="H216" s="123"/>
      <c r="I216" s="123"/>
      <c r="J216" s="123"/>
      <c r="K216" s="123"/>
      <c r="L216" s="123"/>
      <c r="M216" s="123"/>
      <c r="N216" s="123"/>
      <c r="O216" s="123"/>
      <c r="P216" s="123"/>
      <c r="Q216" s="123"/>
      <c r="R216" s="123"/>
      <c r="S216" s="123"/>
      <c r="T216" s="123"/>
      <c r="U216" s="7"/>
    </row>
    <row r="217" spans="1:21" x14ac:dyDescent="0.25">
      <c r="A217" s="24" t="str">
        <f t="shared" si="9"/>
        <v/>
      </c>
      <c r="C217" s="38" t="str">
        <f t="shared" si="10"/>
        <v/>
      </c>
      <c r="D217" s="60" t="str">
        <f>IF(E217=1,MAX($D$9:D216)+1,"")</f>
        <v/>
      </c>
      <c r="E217" s="60" t="str">
        <f t="shared" si="11"/>
        <v/>
      </c>
      <c r="F217" s="123"/>
      <c r="G217" s="123"/>
      <c r="H217" s="123"/>
      <c r="I217" s="123"/>
      <c r="J217" s="123"/>
      <c r="K217" s="123"/>
      <c r="L217" s="123"/>
      <c r="M217" s="123"/>
      <c r="N217" s="123"/>
      <c r="O217" s="123"/>
      <c r="P217" s="123"/>
      <c r="Q217" s="123"/>
      <c r="R217" s="123"/>
      <c r="S217" s="123"/>
      <c r="T217" s="123"/>
      <c r="U217" s="7"/>
    </row>
    <row r="218" spans="1:21" x14ac:dyDescent="0.25">
      <c r="A218" s="24" t="str">
        <f t="shared" si="9"/>
        <v/>
      </c>
      <c r="C218" s="38" t="str">
        <f t="shared" si="10"/>
        <v/>
      </c>
      <c r="D218" s="60" t="str">
        <f>IF(E218=1,MAX($D$9:D217)+1,"")</f>
        <v/>
      </c>
      <c r="E218" s="60" t="str">
        <f t="shared" si="11"/>
        <v/>
      </c>
      <c r="F218" s="123"/>
      <c r="G218" s="123"/>
      <c r="H218" s="123"/>
      <c r="I218" s="123"/>
      <c r="J218" s="123"/>
      <c r="K218" s="123"/>
      <c r="L218" s="123"/>
      <c r="M218" s="123"/>
      <c r="N218" s="123"/>
      <c r="O218" s="123"/>
      <c r="P218" s="123"/>
      <c r="Q218" s="123"/>
      <c r="R218" s="123"/>
      <c r="S218" s="123"/>
      <c r="T218" s="123"/>
      <c r="U218" s="7"/>
    </row>
    <row r="219" spans="1:21" x14ac:dyDescent="0.25">
      <c r="A219" s="24" t="str">
        <f t="shared" si="9"/>
        <v/>
      </c>
      <c r="C219" s="38" t="str">
        <f t="shared" si="10"/>
        <v/>
      </c>
      <c r="D219" s="60" t="str">
        <f>IF(E219=1,MAX($D$9:D218)+1,"")</f>
        <v/>
      </c>
      <c r="E219" s="60" t="str">
        <f t="shared" si="11"/>
        <v/>
      </c>
      <c r="F219" s="123"/>
      <c r="G219" s="123"/>
      <c r="H219" s="123"/>
      <c r="I219" s="123"/>
      <c r="J219" s="123"/>
      <c r="K219" s="123"/>
      <c r="L219" s="123"/>
      <c r="M219" s="123"/>
      <c r="N219" s="123"/>
      <c r="O219" s="123"/>
      <c r="P219" s="123"/>
      <c r="Q219" s="123"/>
      <c r="R219" s="123"/>
      <c r="S219" s="123"/>
      <c r="T219" s="123"/>
      <c r="U219" s="7"/>
    </row>
    <row r="220" spans="1:21" x14ac:dyDescent="0.25">
      <c r="A220" s="24" t="str">
        <f t="shared" si="9"/>
        <v/>
      </c>
      <c r="C220" s="38" t="str">
        <f t="shared" si="10"/>
        <v/>
      </c>
      <c r="D220" s="60" t="str">
        <f>IF(E220=1,MAX($D$9:D219)+1,"")</f>
        <v/>
      </c>
      <c r="E220" s="60" t="str">
        <f t="shared" si="11"/>
        <v/>
      </c>
      <c r="F220" s="123"/>
      <c r="G220" s="123"/>
      <c r="H220" s="123"/>
      <c r="I220" s="123"/>
      <c r="J220" s="123"/>
      <c r="K220" s="123"/>
      <c r="L220" s="123"/>
      <c r="M220" s="123"/>
      <c r="N220" s="123"/>
      <c r="O220" s="123"/>
      <c r="P220" s="123"/>
      <c r="Q220" s="123"/>
      <c r="R220" s="123"/>
      <c r="S220" s="123"/>
      <c r="T220" s="123"/>
      <c r="U220" s="7"/>
    </row>
    <row r="221" spans="1:21" x14ac:dyDescent="0.25">
      <c r="A221" s="24" t="str">
        <f t="shared" si="9"/>
        <v/>
      </c>
      <c r="C221" s="38" t="str">
        <f t="shared" si="10"/>
        <v/>
      </c>
      <c r="D221" s="60" t="str">
        <f>IF(E221=1,MAX($D$9:D220)+1,"")</f>
        <v/>
      </c>
      <c r="E221" s="60" t="str">
        <f t="shared" si="11"/>
        <v/>
      </c>
      <c r="F221" s="123"/>
      <c r="G221" s="123"/>
      <c r="H221" s="123"/>
      <c r="I221" s="123"/>
      <c r="J221" s="123"/>
      <c r="K221" s="123"/>
      <c r="L221" s="123"/>
      <c r="M221" s="123"/>
      <c r="N221" s="123"/>
      <c r="O221" s="123"/>
      <c r="P221" s="123"/>
      <c r="Q221" s="123"/>
      <c r="R221" s="123"/>
      <c r="S221" s="123"/>
      <c r="T221" s="123"/>
      <c r="U221" s="7"/>
    </row>
    <row r="222" spans="1:21" x14ac:dyDescent="0.25">
      <c r="A222" s="24" t="str">
        <f t="shared" si="9"/>
        <v/>
      </c>
      <c r="C222" s="38" t="str">
        <f t="shared" si="10"/>
        <v/>
      </c>
      <c r="D222" s="60" t="str">
        <f>IF(E222=1,MAX($D$9:D221)+1,"")</f>
        <v/>
      </c>
      <c r="E222" s="60" t="str">
        <f t="shared" si="11"/>
        <v/>
      </c>
      <c r="F222" s="123"/>
      <c r="G222" s="123"/>
      <c r="H222" s="123"/>
      <c r="I222" s="123"/>
      <c r="J222" s="123"/>
      <c r="K222" s="123"/>
      <c r="L222" s="123"/>
      <c r="M222" s="123"/>
      <c r="N222" s="123"/>
      <c r="O222" s="123"/>
      <c r="P222" s="123"/>
      <c r="Q222" s="123"/>
      <c r="R222" s="123"/>
      <c r="S222" s="123"/>
      <c r="T222" s="123"/>
      <c r="U222" s="7"/>
    </row>
    <row r="223" spans="1:21" x14ac:dyDescent="0.25">
      <c r="A223" s="24" t="str">
        <f t="shared" si="9"/>
        <v/>
      </c>
      <c r="C223" s="38" t="str">
        <f t="shared" si="10"/>
        <v/>
      </c>
      <c r="D223" s="60" t="str">
        <f>IF(E223=1,MAX($D$9:D222)+1,"")</f>
        <v/>
      </c>
      <c r="E223" s="60" t="str">
        <f t="shared" si="11"/>
        <v/>
      </c>
      <c r="F223" s="123"/>
      <c r="G223" s="123"/>
      <c r="H223" s="123"/>
      <c r="I223" s="123"/>
      <c r="J223" s="123"/>
      <c r="K223" s="123"/>
      <c r="L223" s="123"/>
      <c r="M223" s="123"/>
      <c r="N223" s="123"/>
      <c r="O223" s="123"/>
      <c r="P223" s="123"/>
      <c r="Q223" s="123"/>
      <c r="R223" s="123"/>
      <c r="S223" s="123"/>
      <c r="T223" s="123"/>
      <c r="U223" s="7"/>
    </row>
    <row r="224" spans="1:21" x14ac:dyDescent="0.25">
      <c r="A224" s="24" t="str">
        <f t="shared" si="9"/>
        <v/>
      </c>
      <c r="C224" s="38" t="str">
        <f t="shared" si="10"/>
        <v/>
      </c>
      <c r="D224" s="60" t="str">
        <f>IF(E224=1,MAX($D$9:D223)+1,"")</f>
        <v/>
      </c>
      <c r="E224" s="60" t="str">
        <f t="shared" si="11"/>
        <v/>
      </c>
      <c r="F224" s="123"/>
      <c r="G224" s="123"/>
      <c r="H224" s="123"/>
      <c r="I224" s="123"/>
      <c r="J224" s="123"/>
      <c r="K224" s="123"/>
      <c r="L224" s="123"/>
      <c r="M224" s="123"/>
      <c r="N224" s="123"/>
      <c r="O224" s="123"/>
      <c r="P224" s="123"/>
      <c r="Q224" s="123"/>
      <c r="R224" s="123"/>
      <c r="S224" s="123"/>
      <c r="T224" s="123"/>
      <c r="U224" s="7"/>
    </row>
    <row r="225" spans="1:21" x14ac:dyDescent="0.25">
      <c r="A225" s="24" t="str">
        <f t="shared" si="9"/>
        <v/>
      </c>
      <c r="C225" s="38" t="str">
        <f t="shared" si="10"/>
        <v/>
      </c>
      <c r="D225" s="60" t="str">
        <f>IF(E225=1,MAX($D$9:D224)+1,"")</f>
        <v/>
      </c>
      <c r="E225" s="60" t="str">
        <f t="shared" si="11"/>
        <v/>
      </c>
      <c r="F225" s="123"/>
      <c r="G225" s="123"/>
      <c r="H225" s="123"/>
      <c r="I225" s="123"/>
      <c r="J225" s="123"/>
      <c r="K225" s="123"/>
      <c r="L225" s="123"/>
      <c r="M225" s="123"/>
      <c r="N225" s="123"/>
      <c r="O225" s="123"/>
      <c r="P225" s="123"/>
      <c r="Q225" s="123"/>
      <c r="R225" s="123"/>
      <c r="S225" s="123"/>
      <c r="T225" s="123"/>
      <c r="U225" s="7"/>
    </row>
    <row r="226" spans="1:21" x14ac:dyDescent="0.25">
      <c r="A226" s="24" t="str">
        <f t="shared" si="9"/>
        <v/>
      </c>
      <c r="C226" s="38" t="str">
        <f t="shared" si="10"/>
        <v/>
      </c>
      <c r="D226" s="60" t="str">
        <f>IF(E226=1,MAX($D$9:D225)+1,"")</f>
        <v/>
      </c>
      <c r="E226" s="60" t="str">
        <f t="shared" si="11"/>
        <v/>
      </c>
      <c r="F226" s="123"/>
      <c r="G226" s="123"/>
      <c r="H226" s="123"/>
      <c r="I226" s="123"/>
      <c r="J226" s="123"/>
      <c r="K226" s="123"/>
      <c r="L226" s="123"/>
      <c r="M226" s="123"/>
      <c r="N226" s="123"/>
      <c r="O226" s="123"/>
      <c r="P226" s="123"/>
      <c r="Q226" s="123"/>
      <c r="R226" s="123"/>
      <c r="S226" s="123"/>
      <c r="T226" s="123"/>
      <c r="U226" s="7"/>
    </row>
    <row r="227" spans="1:21" x14ac:dyDescent="0.25">
      <c r="A227" s="24" t="str">
        <f t="shared" si="9"/>
        <v/>
      </c>
      <c r="C227" s="38" t="str">
        <f t="shared" si="10"/>
        <v/>
      </c>
      <c r="D227" s="60" t="str">
        <f>IF(E227=1,MAX($D$9:D226)+1,"")</f>
        <v/>
      </c>
      <c r="E227" s="60" t="str">
        <f t="shared" si="11"/>
        <v/>
      </c>
      <c r="F227" s="123"/>
      <c r="G227" s="123"/>
      <c r="H227" s="123"/>
      <c r="I227" s="123"/>
      <c r="J227" s="123"/>
      <c r="K227" s="123"/>
      <c r="L227" s="123"/>
      <c r="M227" s="123"/>
      <c r="N227" s="123"/>
      <c r="O227" s="123"/>
      <c r="P227" s="123"/>
      <c r="Q227" s="123"/>
      <c r="R227" s="123"/>
      <c r="S227" s="123"/>
      <c r="T227" s="123"/>
      <c r="U227" s="7"/>
    </row>
    <row r="228" spans="1:21" x14ac:dyDescent="0.25">
      <c r="A228" s="24" t="str">
        <f t="shared" si="9"/>
        <v/>
      </c>
      <c r="C228" s="38" t="str">
        <f t="shared" si="10"/>
        <v/>
      </c>
      <c r="D228" s="60" t="str">
        <f>IF(E228=1,MAX($D$9:D227)+1,"")</f>
        <v/>
      </c>
      <c r="E228" s="60" t="str">
        <f t="shared" si="11"/>
        <v/>
      </c>
      <c r="F228" s="123"/>
      <c r="G228" s="123"/>
      <c r="H228" s="123"/>
      <c r="I228" s="123"/>
      <c r="J228" s="123"/>
      <c r="K228" s="123"/>
      <c r="L228" s="123"/>
      <c r="M228" s="123"/>
      <c r="N228" s="123"/>
      <c r="O228" s="123"/>
      <c r="P228" s="123"/>
      <c r="Q228" s="123"/>
      <c r="R228" s="123"/>
      <c r="S228" s="123"/>
      <c r="T228" s="123"/>
      <c r="U228" s="7"/>
    </row>
    <row r="229" spans="1:21" x14ac:dyDescent="0.25">
      <c r="A229" s="24" t="str">
        <f t="shared" si="9"/>
        <v/>
      </c>
      <c r="C229" s="38" t="str">
        <f t="shared" si="10"/>
        <v/>
      </c>
      <c r="D229" s="60" t="str">
        <f>IF(E229=1,MAX($D$9:D228)+1,"")</f>
        <v/>
      </c>
      <c r="E229" s="60" t="str">
        <f t="shared" si="11"/>
        <v/>
      </c>
      <c r="F229" s="123"/>
      <c r="G229" s="123"/>
      <c r="H229" s="123"/>
      <c r="I229" s="123"/>
      <c r="J229" s="123"/>
      <c r="K229" s="123"/>
      <c r="L229" s="123"/>
      <c r="M229" s="123"/>
      <c r="N229" s="123"/>
      <c r="O229" s="123"/>
      <c r="P229" s="123"/>
      <c r="Q229" s="123"/>
      <c r="R229" s="123"/>
      <c r="S229" s="123"/>
      <c r="T229" s="123"/>
      <c r="U229" s="7"/>
    </row>
    <row r="230" spans="1:21" x14ac:dyDescent="0.25">
      <c r="A230" s="24" t="str">
        <f t="shared" si="9"/>
        <v/>
      </c>
      <c r="C230" s="38" t="str">
        <f t="shared" si="10"/>
        <v/>
      </c>
      <c r="D230" s="60" t="str">
        <f>IF(E230=1,MAX($D$9:D229)+1,"")</f>
        <v/>
      </c>
      <c r="E230" s="60" t="str">
        <f t="shared" si="11"/>
        <v/>
      </c>
      <c r="F230" s="123"/>
      <c r="G230" s="123"/>
      <c r="H230" s="123"/>
      <c r="I230" s="123"/>
      <c r="J230" s="123"/>
      <c r="K230" s="123"/>
      <c r="L230" s="123"/>
      <c r="M230" s="123"/>
      <c r="N230" s="123"/>
      <c r="O230" s="123"/>
      <c r="P230" s="123"/>
      <c r="Q230" s="123"/>
      <c r="R230" s="123"/>
      <c r="S230" s="123"/>
      <c r="T230" s="123"/>
      <c r="U230" s="7"/>
    </row>
    <row r="231" spans="1:21" x14ac:dyDescent="0.25">
      <c r="A231" s="24" t="str">
        <f t="shared" si="9"/>
        <v/>
      </c>
      <c r="C231" s="38" t="str">
        <f t="shared" si="10"/>
        <v/>
      </c>
      <c r="D231" s="60" t="str">
        <f>IF(E231=1,MAX($D$9:D230)+1,"")</f>
        <v/>
      </c>
      <c r="E231" s="60" t="str">
        <f t="shared" si="11"/>
        <v/>
      </c>
      <c r="F231" s="123"/>
      <c r="G231" s="123"/>
      <c r="H231" s="123"/>
      <c r="I231" s="123"/>
      <c r="J231" s="123"/>
      <c r="K231" s="123"/>
      <c r="L231" s="123"/>
      <c r="M231" s="123"/>
      <c r="N231" s="123"/>
      <c r="O231" s="123"/>
      <c r="P231" s="123"/>
      <c r="Q231" s="123"/>
      <c r="R231" s="123"/>
      <c r="S231" s="123"/>
      <c r="T231" s="123"/>
      <c r="U231" s="7"/>
    </row>
    <row r="232" spans="1:21" x14ac:dyDescent="0.25">
      <c r="A232" s="24" t="str">
        <f t="shared" si="9"/>
        <v/>
      </c>
      <c r="C232" s="38" t="str">
        <f t="shared" si="10"/>
        <v/>
      </c>
      <c r="D232" s="60" t="str">
        <f>IF(E232=1,MAX($D$9:D231)+1,"")</f>
        <v/>
      </c>
      <c r="E232" s="60" t="str">
        <f t="shared" si="11"/>
        <v/>
      </c>
      <c r="F232" s="123"/>
      <c r="G232" s="123"/>
      <c r="H232" s="123"/>
      <c r="I232" s="123"/>
      <c r="J232" s="123"/>
      <c r="K232" s="123"/>
      <c r="L232" s="123"/>
      <c r="M232" s="123"/>
      <c r="N232" s="123"/>
      <c r="O232" s="123"/>
      <c r="P232" s="123"/>
      <c r="Q232" s="123"/>
      <c r="R232" s="123"/>
      <c r="S232" s="123"/>
      <c r="T232" s="123"/>
      <c r="U232" s="7"/>
    </row>
    <row r="233" spans="1:21" x14ac:dyDescent="0.25">
      <c r="A233" s="24" t="str">
        <f t="shared" si="9"/>
        <v/>
      </c>
      <c r="C233" s="38" t="str">
        <f t="shared" si="10"/>
        <v/>
      </c>
      <c r="D233" s="60" t="str">
        <f>IF(E233=1,MAX($D$9:D232)+1,"")</f>
        <v/>
      </c>
      <c r="E233" s="60" t="str">
        <f t="shared" si="11"/>
        <v/>
      </c>
      <c r="F233" s="123"/>
      <c r="G233" s="123"/>
      <c r="H233" s="123"/>
      <c r="I233" s="123"/>
      <c r="J233" s="123"/>
      <c r="K233" s="123"/>
      <c r="L233" s="123"/>
      <c r="M233" s="123"/>
      <c r="N233" s="123"/>
      <c r="O233" s="123"/>
      <c r="P233" s="123"/>
      <c r="Q233" s="123"/>
      <c r="R233" s="123"/>
      <c r="S233" s="123"/>
      <c r="T233" s="123"/>
      <c r="U233" s="7"/>
    </row>
    <row r="234" spans="1:21" x14ac:dyDescent="0.25">
      <c r="A234" s="24" t="str">
        <f t="shared" si="9"/>
        <v/>
      </c>
      <c r="C234" s="38" t="str">
        <f t="shared" si="10"/>
        <v/>
      </c>
      <c r="D234" s="60" t="str">
        <f>IF(E234=1,MAX($D$9:D233)+1,"")</f>
        <v/>
      </c>
      <c r="E234" s="60" t="str">
        <f t="shared" si="11"/>
        <v/>
      </c>
      <c r="F234" s="123"/>
      <c r="G234" s="123"/>
      <c r="H234" s="123"/>
      <c r="I234" s="123"/>
      <c r="J234" s="123"/>
      <c r="K234" s="123"/>
      <c r="L234" s="123"/>
      <c r="M234" s="123"/>
      <c r="N234" s="123"/>
      <c r="O234" s="123"/>
      <c r="P234" s="123"/>
      <c r="Q234" s="123"/>
      <c r="R234" s="123"/>
      <c r="S234" s="123"/>
      <c r="T234" s="123"/>
      <c r="U234" s="7"/>
    </row>
    <row r="235" spans="1:21" x14ac:dyDescent="0.25">
      <c r="A235" s="24" t="str">
        <f t="shared" si="9"/>
        <v/>
      </c>
      <c r="C235" s="38" t="str">
        <f t="shared" si="10"/>
        <v/>
      </c>
      <c r="D235" s="60" t="str">
        <f>IF(E235=1,MAX($D$9:D234)+1,"")</f>
        <v/>
      </c>
      <c r="E235" s="60" t="str">
        <f t="shared" si="11"/>
        <v/>
      </c>
      <c r="F235" s="123"/>
      <c r="G235" s="123"/>
      <c r="H235" s="123"/>
      <c r="I235" s="123"/>
      <c r="J235" s="123"/>
      <c r="K235" s="123"/>
      <c r="L235" s="123"/>
      <c r="M235" s="123"/>
      <c r="N235" s="123"/>
      <c r="O235" s="123"/>
      <c r="P235" s="123"/>
      <c r="Q235" s="123"/>
      <c r="R235" s="123"/>
      <c r="S235" s="123"/>
      <c r="T235" s="123"/>
      <c r="U235" s="7"/>
    </row>
    <row r="236" spans="1:21" x14ac:dyDescent="0.25">
      <c r="A236" s="24" t="str">
        <f t="shared" si="9"/>
        <v/>
      </c>
      <c r="C236" s="38" t="str">
        <f t="shared" si="10"/>
        <v/>
      </c>
      <c r="D236" s="60" t="str">
        <f>IF(E236=1,MAX($D$9:D235)+1,"")</f>
        <v/>
      </c>
      <c r="E236" s="60" t="str">
        <f t="shared" si="11"/>
        <v/>
      </c>
      <c r="F236" s="123"/>
      <c r="G236" s="123"/>
      <c r="H236" s="123"/>
      <c r="I236" s="123"/>
      <c r="J236" s="123"/>
      <c r="K236" s="123"/>
      <c r="L236" s="123"/>
      <c r="M236" s="123"/>
      <c r="N236" s="123"/>
      <c r="O236" s="123"/>
      <c r="P236" s="123"/>
      <c r="Q236" s="123"/>
      <c r="R236" s="123"/>
      <c r="S236" s="123"/>
      <c r="T236" s="123"/>
      <c r="U236" s="7"/>
    </row>
    <row r="237" spans="1:21" x14ac:dyDescent="0.25">
      <c r="A237" s="24" t="str">
        <f t="shared" si="9"/>
        <v/>
      </c>
      <c r="C237" s="38" t="str">
        <f t="shared" si="10"/>
        <v/>
      </c>
      <c r="D237" s="60" t="str">
        <f>IF(E237=1,MAX($D$9:D236)+1,"")</f>
        <v/>
      </c>
      <c r="E237" s="60" t="str">
        <f t="shared" si="11"/>
        <v/>
      </c>
      <c r="F237" s="123"/>
      <c r="G237" s="123"/>
      <c r="H237" s="123"/>
      <c r="I237" s="123"/>
      <c r="J237" s="123"/>
      <c r="K237" s="123"/>
      <c r="L237" s="123"/>
      <c r="M237" s="123"/>
      <c r="N237" s="123"/>
      <c r="O237" s="123"/>
      <c r="P237" s="123"/>
      <c r="Q237" s="123"/>
      <c r="R237" s="123"/>
      <c r="S237" s="123"/>
      <c r="T237" s="123"/>
      <c r="U237" s="7"/>
    </row>
    <row r="238" spans="1:21" x14ac:dyDescent="0.25">
      <c r="A238" s="24" t="str">
        <f t="shared" si="9"/>
        <v/>
      </c>
      <c r="C238" s="38" t="str">
        <f t="shared" si="10"/>
        <v/>
      </c>
      <c r="D238" s="60" t="str">
        <f>IF(E238=1,MAX($D$9:D237)+1,"")</f>
        <v/>
      </c>
      <c r="E238" s="60" t="str">
        <f t="shared" si="11"/>
        <v/>
      </c>
      <c r="F238" s="123"/>
      <c r="G238" s="123"/>
      <c r="H238" s="123"/>
      <c r="I238" s="123"/>
      <c r="J238" s="123"/>
      <c r="K238" s="123"/>
      <c r="L238" s="123"/>
      <c r="M238" s="123"/>
      <c r="N238" s="123"/>
      <c r="O238" s="123"/>
      <c r="P238" s="123"/>
      <c r="Q238" s="123"/>
      <c r="R238" s="123"/>
      <c r="S238" s="123"/>
      <c r="T238" s="123"/>
      <c r="U238" s="7"/>
    </row>
    <row r="239" spans="1:21" x14ac:dyDescent="0.25">
      <c r="A239" s="24" t="str">
        <f t="shared" si="9"/>
        <v/>
      </c>
      <c r="C239" s="38" t="str">
        <f t="shared" si="10"/>
        <v/>
      </c>
      <c r="D239" s="60" t="str">
        <f>IF(E239=1,MAX($D$9:D238)+1,"")</f>
        <v/>
      </c>
      <c r="E239" s="60" t="str">
        <f t="shared" si="11"/>
        <v/>
      </c>
      <c r="F239" s="123"/>
      <c r="G239" s="123"/>
      <c r="H239" s="123"/>
      <c r="I239" s="123"/>
      <c r="J239" s="123"/>
      <c r="K239" s="123"/>
      <c r="L239" s="123"/>
      <c r="M239" s="123"/>
      <c r="N239" s="123"/>
      <c r="O239" s="123"/>
      <c r="P239" s="123"/>
      <c r="Q239" s="123"/>
      <c r="R239" s="123"/>
      <c r="S239" s="123"/>
      <c r="T239" s="123"/>
      <c r="U239" s="7"/>
    </row>
    <row r="240" spans="1:21" x14ac:dyDescent="0.25">
      <c r="A240" s="24" t="str">
        <f t="shared" si="9"/>
        <v/>
      </c>
      <c r="C240" s="38" t="str">
        <f t="shared" si="10"/>
        <v/>
      </c>
      <c r="D240" s="60" t="str">
        <f>IF(E240=1,MAX($D$9:D239)+1,"")</f>
        <v/>
      </c>
      <c r="E240" s="60" t="str">
        <f t="shared" si="11"/>
        <v/>
      </c>
      <c r="F240" s="123"/>
      <c r="G240" s="123"/>
      <c r="H240" s="123"/>
      <c r="I240" s="123"/>
      <c r="J240" s="123"/>
      <c r="K240" s="123"/>
      <c r="L240" s="123"/>
      <c r="M240" s="123"/>
      <c r="N240" s="123"/>
      <c r="O240" s="123"/>
      <c r="P240" s="123"/>
      <c r="Q240" s="123"/>
      <c r="R240" s="123"/>
      <c r="S240" s="123"/>
      <c r="T240" s="123"/>
      <c r="U240" s="7"/>
    </row>
    <row r="241" spans="1:21" x14ac:dyDescent="0.25">
      <c r="A241" s="24" t="str">
        <f t="shared" si="9"/>
        <v/>
      </c>
      <c r="C241" s="38" t="str">
        <f t="shared" si="10"/>
        <v/>
      </c>
      <c r="D241" s="60" t="str">
        <f>IF(E241=1,MAX($D$9:D240)+1,"")</f>
        <v/>
      </c>
      <c r="E241" s="60" t="str">
        <f t="shared" si="11"/>
        <v/>
      </c>
      <c r="F241" s="123"/>
      <c r="G241" s="123"/>
      <c r="H241" s="123"/>
      <c r="I241" s="123"/>
      <c r="J241" s="123"/>
      <c r="K241" s="123"/>
      <c r="L241" s="123"/>
      <c r="M241" s="123"/>
      <c r="N241" s="123"/>
      <c r="O241" s="123"/>
      <c r="P241" s="123"/>
      <c r="Q241" s="123"/>
      <c r="R241" s="123"/>
      <c r="S241" s="123"/>
      <c r="T241" s="123"/>
      <c r="U241" s="7"/>
    </row>
    <row r="242" spans="1:21" x14ac:dyDescent="0.25">
      <c r="A242" s="24" t="str">
        <f t="shared" si="9"/>
        <v/>
      </c>
      <c r="C242" s="38" t="str">
        <f t="shared" si="10"/>
        <v/>
      </c>
      <c r="D242" s="60" t="str">
        <f>IF(E242=1,MAX($D$9:D241)+1,"")</f>
        <v/>
      </c>
      <c r="E242" s="60" t="str">
        <f t="shared" si="11"/>
        <v/>
      </c>
      <c r="F242" s="123"/>
      <c r="G242" s="123"/>
      <c r="H242" s="123"/>
      <c r="I242" s="123"/>
      <c r="J242" s="123"/>
      <c r="K242" s="123"/>
      <c r="L242" s="123"/>
      <c r="M242" s="123"/>
      <c r="N242" s="123"/>
      <c r="O242" s="123"/>
      <c r="P242" s="123"/>
      <c r="Q242" s="123"/>
      <c r="R242" s="123"/>
      <c r="S242" s="123"/>
      <c r="T242" s="123"/>
      <c r="U242" s="7"/>
    </row>
    <row r="243" spans="1:21" x14ac:dyDescent="0.25">
      <c r="A243" s="24" t="str">
        <f t="shared" si="9"/>
        <v/>
      </c>
      <c r="C243" s="38" t="str">
        <f t="shared" si="10"/>
        <v/>
      </c>
      <c r="D243" s="60" t="str">
        <f>IF(E243=1,MAX($D$9:D242)+1,"")</f>
        <v/>
      </c>
      <c r="E243" s="60" t="str">
        <f t="shared" si="11"/>
        <v/>
      </c>
      <c r="F243" s="123"/>
      <c r="G243" s="123"/>
      <c r="H243" s="123"/>
      <c r="I243" s="123"/>
      <c r="J243" s="123"/>
      <c r="K243" s="123"/>
      <c r="L243" s="123"/>
      <c r="M243" s="123"/>
      <c r="N243" s="123"/>
      <c r="O243" s="123"/>
      <c r="P243" s="123"/>
      <c r="Q243" s="123"/>
      <c r="R243" s="123"/>
      <c r="S243" s="123"/>
      <c r="T243" s="123"/>
      <c r="U243" s="7"/>
    </row>
    <row r="244" spans="1:21" x14ac:dyDescent="0.25">
      <c r="A244" s="24" t="str">
        <f t="shared" si="9"/>
        <v/>
      </c>
      <c r="C244" s="38" t="str">
        <f t="shared" si="10"/>
        <v/>
      </c>
      <c r="D244" s="60" t="str">
        <f>IF(E244=1,MAX($D$9:D243)+1,"")</f>
        <v/>
      </c>
      <c r="E244" s="60" t="str">
        <f t="shared" si="11"/>
        <v/>
      </c>
      <c r="F244" s="123"/>
      <c r="G244" s="123"/>
      <c r="H244" s="123"/>
      <c r="I244" s="123"/>
      <c r="J244" s="123"/>
      <c r="K244" s="123"/>
      <c r="L244" s="123"/>
      <c r="M244" s="123"/>
      <c r="N244" s="123"/>
      <c r="O244" s="123"/>
      <c r="P244" s="123"/>
      <c r="Q244" s="123"/>
      <c r="R244" s="123"/>
      <c r="S244" s="123"/>
      <c r="T244" s="123"/>
      <c r="U244" s="7"/>
    </row>
    <row r="245" spans="1:21" x14ac:dyDescent="0.25">
      <c r="A245" s="24" t="str">
        <f t="shared" si="9"/>
        <v/>
      </c>
      <c r="C245" s="38" t="str">
        <f t="shared" si="10"/>
        <v/>
      </c>
      <c r="D245" s="60" t="str">
        <f>IF(E245=1,MAX($D$9:D244)+1,"")</f>
        <v/>
      </c>
      <c r="E245" s="60" t="str">
        <f t="shared" si="11"/>
        <v/>
      </c>
      <c r="F245" s="123"/>
      <c r="G245" s="123"/>
      <c r="H245" s="123"/>
      <c r="I245" s="123"/>
      <c r="J245" s="123"/>
      <c r="K245" s="123"/>
      <c r="L245" s="123"/>
      <c r="M245" s="123"/>
      <c r="N245" s="123"/>
      <c r="O245" s="123"/>
      <c r="P245" s="123"/>
      <c r="Q245" s="123"/>
      <c r="R245" s="123"/>
      <c r="S245" s="123"/>
      <c r="T245" s="123"/>
      <c r="U245" s="7"/>
    </row>
    <row r="246" spans="1:21" x14ac:dyDescent="0.25">
      <c r="A246" s="24" t="str">
        <f t="shared" si="9"/>
        <v/>
      </c>
      <c r="C246" s="38" t="str">
        <f t="shared" si="10"/>
        <v/>
      </c>
      <c r="D246" s="60" t="str">
        <f>IF(E246=1,MAX($D$9:D245)+1,"")</f>
        <v/>
      </c>
      <c r="E246" s="60" t="str">
        <f t="shared" si="11"/>
        <v/>
      </c>
      <c r="F246" s="123"/>
      <c r="G246" s="123"/>
      <c r="H246" s="123"/>
      <c r="I246" s="123"/>
      <c r="J246" s="123"/>
      <c r="K246" s="123"/>
      <c r="L246" s="123"/>
      <c r="M246" s="123"/>
      <c r="N246" s="123"/>
      <c r="O246" s="123"/>
      <c r="P246" s="123"/>
      <c r="Q246" s="123"/>
      <c r="R246" s="123"/>
      <c r="S246" s="123"/>
      <c r="T246" s="123"/>
      <c r="U246" s="7"/>
    </row>
    <row r="247" spans="1:21" x14ac:dyDescent="0.25">
      <c r="A247" s="24" t="str">
        <f t="shared" si="9"/>
        <v/>
      </c>
      <c r="C247" s="38" t="str">
        <f t="shared" si="10"/>
        <v/>
      </c>
      <c r="D247" s="60" t="str">
        <f>IF(E247=1,MAX($D$9:D246)+1,"")</f>
        <v/>
      </c>
      <c r="E247" s="60" t="str">
        <f t="shared" si="11"/>
        <v/>
      </c>
      <c r="F247" s="123"/>
      <c r="G247" s="123"/>
      <c r="H247" s="123"/>
      <c r="I247" s="123"/>
      <c r="J247" s="123"/>
      <c r="K247" s="123"/>
      <c r="L247" s="123"/>
      <c r="M247" s="123"/>
      <c r="N247" s="123"/>
      <c r="O247" s="123"/>
      <c r="P247" s="123"/>
      <c r="Q247" s="123"/>
      <c r="R247" s="123"/>
      <c r="S247" s="123"/>
      <c r="T247" s="123"/>
      <c r="U247" s="7"/>
    </row>
    <row r="248" spans="1:21" x14ac:dyDescent="0.25">
      <c r="A248" s="24" t="str">
        <f t="shared" si="9"/>
        <v/>
      </c>
      <c r="C248" s="38" t="str">
        <f t="shared" si="10"/>
        <v/>
      </c>
      <c r="D248" s="60" t="str">
        <f>IF(E248=1,MAX($D$9:D247)+1,"")</f>
        <v/>
      </c>
      <c r="E248" s="60" t="str">
        <f t="shared" si="11"/>
        <v/>
      </c>
      <c r="F248" s="123"/>
      <c r="G248" s="123"/>
      <c r="H248" s="123"/>
      <c r="I248" s="123"/>
      <c r="J248" s="123"/>
      <c r="K248" s="123"/>
      <c r="L248" s="123"/>
      <c r="M248" s="123"/>
      <c r="N248" s="123"/>
      <c r="O248" s="123"/>
      <c r="P248" s="123"/>
      <c r="Q248" s="123"/>
      <c r="R248" s="123"/>
      <c r="S248" s="123"/>
      <c r="T248" s="123"/>
      <c r="U248" s="7"/>
    </row>
    <row r="249" spans="1:21" x14ac:dyDescent="0.25">
      <c r="A249" s="24" t="str">
        <f t="shared" si="9"/>
        <v/>
      </c>
      <c r="C249" s="38" t="str">
        <f t="shared" si="10"/>
        <v/>
      </c>
      <c r="D249" s="60" t="str">
        <f>IF(E249=1,MAX($D$9:D248)+1,"")</f>
        <v/>
      </c>
      <c r="E249" s="60" t="str">
        <f t="shared" si="11"/>
        <v/>
      </c>
      <c r="F249" s="123"/>
      <c r="G249" s="123"/>
      <c r="H249" s="123"/>
      <c r="I249" s="123"/>
      <c r="J249" s="123"/>
      <c r="K249" s="123"/>
      <c r="L249" s="123"/>
      <c r="M249" s="123"/>
      <c r="N249" s="123"/>
      <c r="O249" s="123"/>
      <c r="P249" s="123"/>
      <c r="Q249" s="123"/>
      <c r="R249" s="123"/>
      <c r="S249" s="123"/>
      <c r="T249" s="123"/>
      <c r="U249" s="7"/>
    </row>
    <row r="250" spans="1:21" x14ac:dyDescent="0.25">
      <c r="A250" s="24" t="str">
        <f t="shared" si="9"/>
        <v/>
      </c>
      <c r="C250" s="38" t="str">
        <f t="shared" si="10"/>
        <v/>
      </c>
      <c r="D250" s="60" t="str">
        <f>IF(E250=1,MAX($D$9:D249)+1,"")</f>
        <v/>
      </c>
      <c r="E250" s="60" t="str">
        <f t="shared" si="11"/>
        <v/>
      </c>
      <c r="F250" s="123"/>
      <c r="G250" s="123"/>
      <c r="H250" s="123"/>
      <c r="I250" s="123"/>
      <c r="J250" s="123"/>
      <c r="K250" s="123"/>
      <c r="L250" s="123"/>
      <c r="M250" s="123"/>
      <c r="N250" s="123"/>
      <c r="O250" s="123"/>
      <c r="P250" s="123"/>
      <c r="Q250" s="123"/>
      <c r="R250" s="123"/>
      <c r="S250" s="123"/>
      <c r="T250" s="123"/>
      <c r="U250" s="7"/>
    </row>
    <row r="251" spans="1:21" x14ac:dyDescent="0.25">
      <c r="A251" s="24" t="str">
        <f t="shared" si="9"/>
        <v/>
      </c>
      <c r="C251" s="38" t="str">
        <f t="shared" si="10"/>
        <v/>
      </c>
      <c r="D251" s="60" t="str">
        <f>IF(E251=1,MAX($D$9:D250)+1,"")</f>
        <v/>
      </c>
      <c r="E251" s="60" t="str">
        <f t="shared" si="11"/>
        <v/>
      </c>
      <c r="F251" s="123"/>
      <c r="G251" s="123"/>
      <c r="H251" s="123"/>
      <c r="I251" s="123"/>
      <c r="J251" s="123"/>
      <c r="K251" s="123"/>
      <c r="L251" s="123"/>
      <c r="M251" s="123"/>
      <c r="N251" s="123"/>
      <c r="O251" s="123"/>
      <c r="P251" s="123"/>
      <c r="Q251" s="123"/>
      <c r="R251" s="123"/>
      <c r="S251" s="123"/>
      <c r="T251" s="123"/>
      <c r="U251" s="7"/>
    </row>
    <row r="252" spans="1:21" x14ac:dyDescent="0.25">
      <c r="A252" s="24" t="str">
        <f t="shared" si="9"/>
        <v/>
      </c>
      <c r="C252" s="38" t="str">
        <f t="shared" si="10"/>
        <v/>
      </c>
      <c r="D252" s="60" t="str">
        <f>IF(E252=1,MAX($D$9:D251)+1,"")</f>
        <v/>
      </c>
      <c r="E252" s="60" t="str">
        <f t="shared" si="11"/>
        <v/>
      </c>
      <c r="F252" s="123"/>
      <c r="G252" s="123"/>
      <c r="H252" s="123"/>
      <c r="I252" s="123"/>
      <c r="J252" s="123"/>
      <c r="K252" s="123"/>
      <c r="L252" s="123"/>
      <c r="M252" s="123"/>
      <c r="N252" s="123"/>
      <c r="O252" s="123"/>
      <c r="P252" s="123"/>
      <c r="Q252" s="123"/>
      <c r="R252" s="123"/>
      <c r="S252" s="123"/>
      <c r="T252" s="123"/>
      <c r="U252" s="7"/>
    </row>
    <row r="253" spans="1:21" x14ac:dyDescent="0.25">
      <c r="A253" s="24" t="str">
        <f t="shared" si="9"/>
        <v/>
      </c>
      <c r="C253" s="38" t="str">
        <f t="shared" si="10"/>
        <v/>
      </c>
      <c r="D253" s="60" t="str">
        <f>IF(E253=1,MAX($D$9:D252)+1,"")</f>
        <v/>
      </c>
      <c r="E253" s="60" t="str">
        <f t="shared" si="11"/>
        <v/>
      </c>
      <c r="F253" s="123"/>
      <c r="G253" s="123"/>
      <c r="H253" s="123"/>
      <c r="I253" s="123"/>
      <c r="J253" s="123"/>
      <c r="K253" s="123"/>
      <c r="L253" s="123"/>
      <c r="M253" s="123"/>
      <c r="N253" s="123"/>
      <c r="O253" s="123"/>
      <c r="P253" s="123"/>
      <c r="Q253" s="123"/>
      <c r="R253" s="123"/>
      <c r="S253" s="123"/>
      <c r="T253" s="123"/>
      <c r="U253" s="7"/>
    </row>
    <row r="254" spans="1:21" x14ac:dyDescent="0.25">
      <c r="A254" s="24" t="str">
        <f t="shared" si="9"/>
        <v/>
      </c>
      <c r="C254" s="38" t="str">
        <f t="shared" si="10"/>
        <v/>
      </c>
      <c r="D254" s="60" t="str">
        <f>IF(E254=1,MAX($D$9:D253)+1,"")</f>
        <v/>
      </c>
      <c r="E254" s="60" t="str">
        <f t="shared" si="11"/>
        <v/>
      </c>
      <c r="F254" s="123"/>
      <c r="G254" s="123"/>
      <c r="H254" s="123"/>
      <c r="I254" s="123"/>
      <c r="J254" s="123"/>
      <c r="K254" s="123"/>
      <c r="L254" s="123"/>
      <c r="M254" s="123"/>
      <c r="N254" s="123"/>
      <c r="O254" s="123"/>
      <c r="P254" s="123"/>
      <c r="Q254" s="123"/>
      <c r="R254" s="123"/>
      <c r="S254" s="123"/>
      <c r="T254" s="123"/>
      <c r="U254" s="7"/>
    </row>
    <row r="255" spans="1:21" x14ac:dyDescent="0.25">
      <c r="A255" s="24" t="str">
        <f t="shared" si="9"/>
        <v/>
      </c>
      <c r="C255" s="38" t="str">
        <f t="shared" si="10"/>
        <v/>
      </c>
      <c r="D255" s="60" t="str">
        <f>IF(E255=1,MAX($D$9:D254)+1,"")</f>
        <v/>
      </c>
      <c r="E255" s="60" t="str">
        <f t="shared" si="11"/>
        <v/>
      </c>
      <c r="F255" s="123"/>
      <c r="G255" s="123"/>
      <c r="H255" s="123"/>
      <c r="I255" s="123"/>
      <c r="J255" s="123"/>
      <c r="K255" s="123"/>
      <c r="L255" s="123"/>
      <c r="M255" s="123"/>
      <c r="N255" s="123"/>
      <c r="O255" s="123"/>
      <c r="P255" s="123"/>
      <c r="Q255" s="123"/>
      <c r="R255" s="123"/>
      <c r="S255" s="123"/>
      <c r="T255" s="123"/>
      <c r="U255" s="7"/>
    </row>
    <row r="256" spans="1:21" x14ac:dyDescent="0.25">
      <c r="A256" s="24" t="str">
        <f t="shared" si="9"/>
        <v/>
      </c>
      <c r="C256" s="38" t="str">
        <f t="shared" si="10"/>
        <v/>
      </c>
      <c r="D256" s="60" t="str">
        <f>IF(E256=1,MAX($D$9:D255)+1,"")</f>
        <v/>
      </c>
      <c r="E256" s="60" t="str">
        <f t="shared" si="11"/>
        <v/>
      </c>
      <c r="F256" s="123"/>
      <c r="G256" s="123"/>
      <c r="H256" s="123"/>
      <c r="I256" s="123"/>
      <c r="J256" s="123"/>
      <c r="K256" s="123"/>
      <c r="L256" s="123"/>
      <c r="M256" s="123"/>
      <c r="N256" s="123"/>
      <c r="O256" s="123"/>
      <c r="P256" s="123"/>
      <c r="Q256" s="123"/>
      <c r="R256" s="123"/>
      <c r="S256" s="123"/>
      <c r="T256" s="123"/>
      <c r="U256" s="7"/>
    </row>
    <row r="257" spans="1:21" x14ac:dyDescent="0.25">
      <c r="A257" s="24" t="str">
        <f t="shared" si="9"/>
        <v/>
      </c>
      <c r="C257" s="38" t="str">
        <f t="shared" si="10"/>
        <v/>
      </c>
      <c r="D257" s="60" t="str">
        <f>IF(E257=1,MAX($D$9:D256)+1,"")</f>
        <v/>
      </c>
      <c r="E257" s="60" t="str">
        <f t="shared" si="11"/>
        <v/>
      </c>
      <c r="F257" s="123"/>
      <c r="G257" s="123"/>
      <c r="H257" s="123"/>
      <c r="I257" s="123"/>
      <c r="J257" s="123"/>
      <c r="K257" s="123"/>
      <c r="L257" s="123"/>
      <c r="M257" s="123"/>
      <c r="N257" s="123"/>
      <c r="O257" s="123"/>
      <c r="P257" s="123"/>
      <c r="Q257" s="123"/>
      <c r="R257" s="123"/>
      <c r="S257" s="123"/>
      <c r="T257" s="123"/>
      <c r="U257" s="7"/>
    </row>
    <row r="258" spans="1:21" x14ac:dyDescent="0.25">
      <c r="A258" s="24" t="str">
        <f t="shared" si="9"/>
        <v/>
      </c>
      <c r="C258" s="38" t="str">
        <f t="shared" si="10"/>
        <v/>
      </c>
      <c r="D258" s="60" t="str">
        <f>IF(E258=1,MAX($D$9:D257)+1,"")</f>
        <v/>
      </c>
      <c r="E258" s="60" t="str">
        <f t="shared" si="11"/>
        <v/>
      </c>
      <c r="F258" s="123"/>
      <c r="G258" s="123"/>
      <c r="H258" s="123"/>
      <c r="I258" s="123"/>
      <c r="J258" s="123"/>
      <c r="K258" s="123"/>
      <c r="L258" s="123"/>
      <c r="M258" s="123"/>
      <c r="N258" s="123"/>
      <c r="O258" s="123"/>
      <c r="P258" s="123"/>
      <c r="Q258" s="123"/>
      <c r="R258" s="123"/>
      <c r="S258" s="123"/>
      <c r="T258" s="123"/>
      <c r="U258" s="7"/>
    </row>
    <row r="259" spans="1:21" x14ac:dyDescent="0.25">
      <c r="A259" s="24" t="str">
        <f t="shared" si="9"/>
        <v/>
      </c>
      <c r="C259" s="38" t="str">
        <f t="shared" si="10"/>
        <v/>
      </c>
      <c r="D259" s="60" t="str">
        <f>IF(E259=1,MAX($D$9:D258)+1,"")</f>
        <v/>
      </c>
      <c r="E259" s="60" t="str">
        <f t="shared" si="11"/>
        <v/>
      </c>
      <c r="F259" s="123"/>
      <c r="G259" s="123"/>
      <c r="H259" s="123"/>
      <c r="I259" s="123"/>
      <c r="J259" s="123"/>
      <c r="K259" s="123"/>
      <c r="L259" s="123"/>
      <c r="M259" s="123"/>
      <c r="N259" s="123"/>
      <c r="O259" s="123"/>
      <c r="P259" s="123"/>
      <c r="Q259" s="123"/>
      <c r="R259" s="123"/>
      <c r="S259" s="123"/>
      <c r="T259" s="123"/>
      <c r="U259" s="7"/>
    </row>
    <row r="260" spans="1:21" x14ac:dyDescent="0.25">
      <c r="A260" s="24" t="str">
        <f t="shared" si="9"/>
        <v/>
      </c>
      <c r="C260" s="38" t="str">
        <f t="shared" si="10"/>
        <v/>
      </c>
      <c r="D260" s="60" t="str">
        <f>IF(E260=1,MAX($D$9:D259)+1,"")</f>
        <v/>
      </c>
      <c r="E260" s="60" t="str">
        <f t="shared" si="11"/>
        <v/>
      </c>
      <c r="F260" s="123"/>
      <c r="G260" s="123"/>
      <c r="H260" s="123"/>
      <c r="I260" s="123"/>
      <c r="J260" s="123"/>
      <c r="K260" s="123"/>
      <c r="L260" s="123"/>
      <c r="M260" s="123"/>
      <c r="N260" s="123"/>
      <c r="O260" s="123"/>
      <c r="P260" s="123"/>
      <c r="Q260" s="123"/>
      <c r="R260" s="123"/>
      <c r="S260" s="123"/>
      <c r="T260" s="123"/>
      <c r="U260" s="7"/>
    </row>
    <row r="261" spans="1:21" x14ac:dyDescent="0.25">
      <c r="A261" s="24" t="str">
        <f t="shared" si="9"/>
        <v/>
      </c>
      <c r="C261" s="38" t="str">
        <f t="shared" si="10"/>
        <v/>
      </c>
      <c r="D261" s="60" t="str">
        <f>IF(E261=1,MAX($D$9:D260)+1,"")</f>
        <v/>
      </c>
      <c r="E261" s="60" t="str">
        <f t="shared" si="11"/>
        <v/>
      </c>
      <c r="F261" s="123"/>
      <c r="G261" s="123"/>
      <c r="H261" s="123"/>
      <c r="I261" s="123"/>
      <c r="J261" s="123"/>
      <c r="K261" s="123"/>
      <c r="L261" s="123"/>
      <c r="M261" s="123"/>
      <c r="N261" s="123"/>
      <c r="O261" s="123"/>
      <c r="P261" s="123"/>
      <c r="Q261" s="123"/>
      <c r="R261" s="123"/>
      <c r="S261" s="123"/>
      <c r="T261" s="123"/>
      <c r="U261" s="7"/>
    </row>
    <row r="262" spans="1:21" x14ac:dyDescent="0.25">
      <c r="A262" s="24" t="str">
        <f t="shared" si="9"/>
        <v/>
      </c>
      <c r="C262" s="38" t="str">
        <f t="shared" si="10"/>
        <v/>
      </c>
      <c r="D262" s="60" t="str">
        <f>IF(E262=1,MAX($D$9:D261)+1,"")</f>
        <v/>
      </c>
      <c r="E262" s="60" t="str">
        <f t="shared" si="11"/>
        <v/>
      </c>
      <c r="F262" s="123"/>
      <c r="G262" s="123"/>
      <c r="H262" s="123"/>
      <c r="I262" s="123"/>
      <c r="J262" s="123"/>
      <c r="K262" s="123"/>
      <c r="L262" s="123"/>
      <c r="M262" s="123"/>
      <c r="N262" s="123"/>
      <c r="O262" s="123"/>
      <c r="P262" s="123"/>
      <c r="Q262" s="123"/>
      <c r="R262" s="123"/>
      <c r="S262" s="123"/>
      <c r="T262" s="123"/>
      <c r="U262" s="7"/>
    </row>
    <row r="263" spans="1:21" x14ac:dyDescent="0.25">
      <c r="A263" s="24" t="str">
        <f t="shared" si="9"/>
        <v/>
      </c>
      <c r="C263" s="38" t="str">
        <f t="shared" si="10"/>
        <v/>
      </c>
      <c r="D263" s="60" t="str">
        <f>IF(E263=1,MAX($D$9:D262)+1,"")</f>
        <v/>
      </c>
      <c r="E263" s="60" t="str">
        <f t="shared" si="11"/>
        <v/>
      </c>
      <c r="F263" s="123"/>
      <c r="G263" s="123"/>
      <c r="H263" s="123"/>
      <c r="I263" s="123"/>
      <c r="J263" s="123"/>
      <c r="K263" s="123"/>
      <c r="L263" s="123"/>
      <c r="M263" s="123"/>
      <c r="N263" s="123"/>
      <c r="O263" s="123"/>
      <c r="P263" s="123"/>
      <c r="Q263" s="123"/>
      <c r="R263" s="123"/>
      <c r="S263" s="123"/>
      <c r="T263" s="123"/>
      <c r="U263" s="7"/>
    </row>
    <row r="264" spans="1:21" x14ac:dyDescent="0.25">
      <c r="A264" s="24" t="str">
        <f t="shared" si="9"/>
        <v/>
      </c>
      <c r="C264" s="38" t="str">
        <f t="shared" si="10"/>
        <v/>
      </c>
      <c r="D264" s="60" t="str">
        <f>IF(E264=1,MAX($D$9:D263)+1,"")</f>
        <v/>
      </c>
      <c r="E264" s="60" t="str">
        <f t="shared" si="11"/>
        <v/>
      </c>
      <c r="F264" s="123"/>
      <c r="G264" s="123"/>
      <c r="H264" s="123"/>
      <c r="I264" s="123"/>
      <c r="J264" s="123"/>
      <c r="K264" s="123"/>
      <c r="L264" s="123"/>
      <c r="M264" s="123"/>
      <c r="N264" s="123"/>
      <c r="O264" s="123"/>
      <c r="P264" s="123"/>
      <c r="Q264" s="123"/>
      <c r="R264" s="123"/>
      <c r="S264" s="123"/>
      <c r="T264" s="123"/>
      <c r="U264" s="7"/>
    </row>
    <row r="265" spans="1:21" x14ac:dyDescent="0.25">
      <c r="A265" s="24" t="str">
        <f t="shared" si="9"/>
        <v/>
      </c>
      <c r="C265" s="38" t="str">
        <f t="shared" si="10"/>
        <v/>
      </c>
      <c r="D265" s="60" t="str">
        <f>IF(E265=1,MAX($D$9:D264)+1,"")</f>
        <v/>
      </c>
      <c r="E265" s="60" t="str">
        <f t="shared" si="11"/>
        <v/>
      </c>
      <c r="F265" s="123"/>
      <c r="G265" s="123"/>
      <c r="H265" s="123"/>
      <c r="I265" s="123"/>
      <c r="J265" s="123"/>
      <c r="K265" s="123"/>
      <c r="L265" s="123"/>
      <c r="M265" s="123"/>
      <c r="N265" s="123"/>
      <c r="O265" s="123"/>
      <c r="P265" s="123"/>
      <c r="Q265" s="123"/>
      <c r="R265" s="123"/>
      <c r="S265" s="123"/>
      <c r="T265" s="123"/>
      <c r="U265" s="7"/>
    </row>
    <row r="266" spans="1:21" x14ac:dyDescent="0.25">
      <c r="A266" s="24" t="str">
        <f t="shared" si="9"/>
        <v/>
      </c>
      <c r="C266" s="38" t="str">
        <f t="shared" si="10"/>
        <v/>
      </c>
      <c r="D266" s="60" t="str">
        <f>IF(E266=1,MAX($D$9:D265)+1,"")</f>
        <v/>
      </c>
      <c r="E266" s="60" t="str">
        <f t="shared" si="11"/>
        <v/>
      </c>
      <c r="F266" s="123"/>
      <c r="G266" s="123"/>
      <c r="H266" s="123"/>
      <c r="I266" s="123"/>
      <c r="J266" s="123"/>
      <c r="K266" s="123"/>
      <c r="L266" s="123"/>
      <c r="M266" s="123"/>
      <c r="N266" s="123"/>
      <c r="O266" s="123"/>
      <c r="P266" s="123"/>
      <c r="Q266" s="123"/>
      <c r="R266" s="123"/>
      <c r="S266" s="123"/>
      <c r="T266" s="123"/>
      <c r="U266" s="7"/>
    </row>
    <row r="267" spans="1:21" x14ac:dyDescent="0.25">
      <c r="A267" s="24" t="str">
        <f t="shared" si="9"/>
        <v/>
      </c>
      <c r="C267" s="38" t="str">
        <f t="shared" si="10"/>
        <v/>
      </c>
      <c r="D267" s="60" t="str">
        <f>IF(E267=1,MAX($D$9:D266)+1,"")</f>
        <v/>
      </c>
      <c r="E267" s="60" t="str">
        <f>IF(A267="","",IF(E266=12,1,E266+1))</f>
        <v/>
      </c>
      <c r="F267" s="123"/>
      <c r="G267" s="123"/>
      <c r="H267" s="123"/>
      <c r="I267" s="123"/>
      <c r="J267" s="123"/>
      <c r="K267" s="123"/>
      <c r="L267" s="123"/>
      <c r="M267" s="123"/>
      <c r="N267" s="123"/>
      <c r="O267" s="123"/>
      <c r="P267" s="123"/>
      <c r="Q267" s="123"/>
      <c r="R267" s="123"/>
      <c r="S267" s="123"/>
      <c r="T267" s="123"/>
      <c r="U267" s="7"/>
    </row>
    <row r="268" spans="1:21" ht="15.75" thickBot="1" x14ac:dyDescent="0.3">
      <c r="A268" s="24" t="str">
        <f t="shared" si="9"/>
        <v/>
      </c>
      <c r="C268" s="39" t="str">
        <f t="shared" si="10"/>
        <v/>
      </c>
      <c r="D268" s="61" t="str">
        <f>IF(E268=1,MAX($D$9:D267)+1,"")</f>
        <v/>
      </c>
      <c r="E268" s="61" t="str">
        <f>IF(A268="","",IF(E267=12,1,E267+1))</f>
        <v/>
      </c>
      <c r="F268" s="124"/>
      <c r="G268" s="124"/>
      <c r="H268" s="124"/>
      <c r="I268" s="124"/>
      <c r="J268" s="124"/>
      <c r="K268" s="124"/>
      <c r="L268" s="124"/>
      <c r="M268" s="124"/>
      <c r="N268" s="124"/>
      <c r="O268" s="124"/>
      <c r="P268" s="124"/>
      <c r="Q268" s="124"/>
      <c r="R268" s="124"/>
      <c r="S268" s="124"/>
      <c r="T268" s="124"/>
      <c r="U268" s="7"/>
    </row>
    <row r="269" spans="1:21" x14ac:dyDescent="0.25"/>
  </sheetData>
  <sheetProtection algorithmName="SHA-512" hashValue="slZEu4hAQHGgw/57BBXSVod0x8bt1OYk13JfI1t9vv3ZrZNJ7pd499ayPvr2Y+/0gCsLgPNhUe4wO/d36Hkx9A==" saltValue="Rr4dK6noqnc3AnZ6umDveg==" spinCount="100000" sheet="1" objects="1" scenarios="1"/>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C8" sqref="C8"/>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126</v>
      </c>
    </row>
    <row r="2" spans="1:4" ht="15.75" thickBot="1" x14ac:dyDescent="0.3"/>
    <row r="3" spans="1:4" ht="15.75" thickBot="1" x14ac:dyDescent="0.3">
      <c r="A3" s="34" t="str">
        <f>"View "&amp;Setup!B15&amp;":"</f>
        <v>View Clusters:</v>
      </c>
      <c r="B3" s="125" t="s">
        <v>276</v>
      </c>
      <c r="D3" t="str">
        <f>"Demand ("&amp;Setup!B15&amp;" Size) SPC Chart"</f>
        <v>Demand (Clusters Size) SPC Chart</v>
      </c>
    </row>
    <row r="4" spans="1:4" ht="15.75" thickBot="1" x14ac:dyDescent="0.3">
      <c r="D4" t="str">
        <f>Setup!B15&amp;" Size (Patients)"</f>
        <v>Clusters Size (Patients)</v>
      </c>
    </row>
    <row r="5" spans="1:4" ht="15.75" thickBot="1" x14ac:dyDescent="0.3">
      <c r="A5" s="34" t="s">
        <v>86</v>
      </c>
    </row>
    <row r="6" spans="1:4" ht="15.75" thickBot="1" x14ac:dyDescent="0.3">
      <c r="A6" s="37" t="s">
        <v>40</v>
      </c>
      <c r="B6" s="125" t="s">
        <v>131</v>
      </c>
    </row>
    <row r="7" spans="1:4" ht="15.75" thickBot="1" x14ac:dyDescent="0.3">
      <c r="A7" s="47" t="s">
        <v>87</v>
      </c>
      <c r="B7" s="125" t="s">
        <v>131</v>
      </c>
    </row>
    <row r="8" spans="1:4" ht="15.75" thickBot="1" x14ac:dyDescent="0.3">
      <c r="A8" s="47" t="s">
        <v>88</v>
      </c>
      <c r="B8" s="125" t="s">
        <v>131</v>
      </c>
    </row>
    <row r="9" spans="1:4" ht="15.75" thickBot="1" x14ac:dyDescent="0.3">
      <c r="A9" s="48" t="s">
        <v>29</v>
      </c>
      <c r="B9" s="126" t="s">
        <v>131</v>
      </c>
    </row>
    <row r="10" spans="1:4" ht="15.75" thickBot="1" x14ac:dyDescent="0.3"/>
    <row r="11" spans="1:4" ht="15.75" thickBot="1" x14ac:dyDescent="0.3">
      <c r="A11" s="34" t="s">
        <v>90</v>
      </c>
    </row>
    <row r="12" spans="1:4" ht="15.75" thickBot="1" x14ac:dyDescent="0.3">
      <c r="A12" s="34" t="s">
        <v>93</v>
      </c>
      <c r="B12" s="125" t="s">
        <v>131</v>
      </c>
    </row>
    <row r="13" spans="1:4" ht="15.75" thickBot="1" x14ac:dyDescent="0.3">
      <c r="A13" s="34" t="s">
        <v>91</v>
      </c>
      <c r="B13" s="122" t="s">
        <v>293</v>
      </c>
    </row>
    <row r="14" spans="1:4" ht="15.75" thickBot="1" x14ac:dyDescent="0.3">
      <c r="A14" s="48" t="s">
        <v>92</v>
      </c>
      <c r="B14" s="122" t="s">
        <v>293</v>
      </c>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221</v>
      </c>
    </row>
    <row r="29" spans="1:2" ht="15.75" thickBot="1" x14ac:dyDescent="0.3">
      <c r="A29" s="44"/>
      <c r="B29" t="s">
        <v>222</v>
      </c>
    </row>
    <row r="30" spans="1:2" ht="15.75" thickBot="1" x14ac:dyDescent="0.3">
      <c r="A30" s="45"/>
      <c r="B30" t="s">
        <v>38</v>
      </c>
    </row>
    <row r="31" spans="1:2" ht="15.75" thickBot="1" x14ac:dyDescent="0.3">
      <c r="A31" s="46"/>
      <c r="B31" t="s">
        <v>39</v>
      </c>
    </row>
    <row r="32" spans="1:2" x14ac:dyDescent="0.25"/>
  </sheetData>
  <sheetProtection algorithmName="SHA-512" hashValue="BnE3Z5HCIiRZoXNJuLPYw5kb5b7yPivOnzDen0JYQYpaHruWQsDMcnoIApQsOo3GSFZ8RFehO9bB1fmJhbrdMQ==" saltValue="kMPSrxO+3xju/P6ZsizBZw==" spinCount="100000" sheet="1" objects="1" scenarios="1"/>
  <conditionalFormatting sqref="B7">
    <cfRule type="expression" dxfId="24" priority="3">
      <formula>IF($B$8="No",TRUE,FALSE)</formula>
    </cfRule>
  </conditionalFormatting>
  <conditionalFormatting sqref="B13">
    <cfRule type="expression" dxfId="23" priority="2">
      <formula>IF($B$12="Yes",TRUE,FALSE)</formula>
    </cfRule>
  </conditionalFormatting>
  <conditionalFormatting sqref="B14">
    <cfRule type="expression" dxfId="22"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16</v>
      </c>
      <c r="B1"/>
      <c r="C1"/>
      <c r="D1"/>
      <c r="E1"/>
      <c r="W1" t="s">
        <v>17</v>
      </c>
      <c r="AO1" t="s">
        <v>40</v>
      </c>
    </row>
    <row r="2" spans="1:43" ht="15.75" thickBot="1" x14ac:dyDescent="0.3">
      <c r="B2"/>
      <c r="C2"/>
      <c r="D2"/>
      <c r="E2"/>
      <c r="W2" t="s">
        <v>18</v>
      </c>
      <c r="X2" t="str">
        <f>SPC!B3</f>
        <v>Caseload 1</v>
      </c>
      <c r="AH2" t="s">
        <v>29</v>
      </c>
    </row>
    <row r="3" spans="1:43" x14ac:dyDescent="0.25">
      <c r="B3" s="11" t="s">
        <v>15</v>
      </c>
      <c r="C3" s="3" t="s">
        <v>106</v>
      </c>
      <c r="D3" s="3" t="s">
        <v>107</v>
      </c>
      <c r="E3" s="3" t="s">
        <v>108</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94</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f>AVERAGE(INDEX($F$4:$U$263,MATCH(SPC!$B$13,IF(Setup!$B$11="Weekly",'SPC Backing (Hide)'!$B$4:$B$263,'SPC Backing (Hide)'!$E$4:$E$263),0),MATCH($X$2,$F$3:$U$3,0)):INDEX($F$4:$U$263,MATCH(SPC!$B$14,IF(Setup!$B$11="Weekly",'SPC Backing (Hide)'!$B$4:$B$263,'SPC Backing (Hide)'!$E$4:$E$263),0),MATCH('SPC Backing (Hide)'!$X$2,'SPC Backing (Hide)'!$F$3:$U$3,0)))</f>
        <v>0</v>
      </c>
      <c r="Z4" t="e">
        <f>AVERAGE(INDEX($Y$4:$Y$263,MATCH(SPC!$B$13,IF(Setup!$B$11="Weekly",'SPC Backing (Hide)'!$B$4:$B$263,'SPC Backing (Hide)'!$E$4:$E$263),0)):INDEX($Y$4:$Y$263,MATCH(SPC!$B$14,IF(Setup!$B$11="Weekly",'SPC Backing (Hide)'!$B$4:$B$263,'SPC Backing (Hide)'!$E$4:$E$263),0),1))</f>
        <v>#DIV/0!</v>
      </c>
      <c r="AA4" t="e">
        <f>Z4/1.128</f>
        <v>#DIV/0!</v>
      </c>
      <c r="AB4" t="e">
        <f>MAX(0,X4-(3*AA4))</f>
        <v>#DIV/0!</v>
      </c>
      <c r="AC4" t="e">
        <f>MAX(0,X4-(2*AA4))</f>
        <v>#DIV/0!</v>
      </c>
      <c r="AD4" t="e">
        <f>MAX(0,X4-AA4)</f>
        <v>#DIV/0!</v>
      </c>
      <c r="AE4" t="e">
        <f>X4+AA4</f>
        <v>#DIV/0!</v>
      </c>
      <c r="AF4" t="e">
        <f>X4+(2*AA4)</f>
        <v>#DIV/0!</v>
      </c>
      <c r="AG4" t="e">
        <f>X4+(3*AA4)</f>
        <v>#DIV/0!</v>
      </c>
      <c r="AH4" t="e">
        <f>IF(OR(W4&gt;AG4,W4&lt;AB4),W4,NA())</f>
        <v>#DIV/0!</v>
      </c>
      <c r="AI4" t="e">
        <f>IF(W4&gt;AF4,2,IF(W4&lt;AC4,-2,IF(W4&gt;X4,1,IF(W4&lt;X4,-1,0))))</f>
        <v>#DIV/0!</v>
      </c>
      <c r="AJ4" t="e">
        <f>IF(ABS(SUM(AI4:AI6))&gt;=5,W4,NA())</f>
        <v>#DIV/0!</v>
      </c>
      <c r="AK4">
        <f>IF(W5&gt;W4,1,IF(W5&lt;W4,-1,0))</f>
        <v>0</v>
      </c>
      <c r="AL4" t="e">
        <f>IF(ABS(SUM(AK4:AK9))=6,W4,NA())</f>
        <v>#N/A</v>
      </c>
      <c r="AM4">
        <f>IF(W4&lt;X4,-1,IF(W4&gt;X4,1,0))</f>
        <v>0</v>
      </c>
      <c r="AN4" t="e">
        <f>IF(ABS(SUM(AM4:AM12))=9,W4,NA())</f>
        <v>#N/A</v>
      </c>
      <c r="AO4">
        <f>_xlfn.PERCENTILE.INC(INDEX($W$4:$W$263,MATCH(SPC!$B$13,IF(Setup!$B$11="Weekly",'SPC Backing (Hide)'!$B$4:$B$263,'SPC Backing (Hide)'!$E$4:$E$263),0),1):INDEX($W$4:$W$263,MATCH(SPC!$B$14,IF(Setup!$B$11="Weekly",'SPC Backing (Hide)'!$B$4:$B$263,'SPC Backing (Hide)'!$E$4:$E$263),0),1),'SPC Backing (Hide)'!$AO$3)</f>
        <v>0</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
        <f>AP4-AO4</f>
        <v>1</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f>AVERAGE(INDEX($F$4:$U$263,MATCH(SPC!$B$13,IF(Setup!$B$11="Weekly",'SPC Backing (Hide)'!$B$4:$B$263,'SPC Backing (Hide)'!$E$4:$E$263),0),MATCH($X$2,$F$3:$U$3,0)):INDEX($F$4:$U$263,MATCH(SPC!$B$14,IF(Setup!$B$11="Weekly",'SPC Backing (Hide)'!$B$4:$B$263,'SPC Backing (Hide)'!$E$4:$E$263),0),MATCH('SPC Backing (Hide)'!$X$2,'SPC Backing (Hide)'!$F$3:$U$3,0)))</f>
        <v>0</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#DIV/0!</v>
      </c>
      <c r="AA5" t="e">
        <f t="shared" ref="AA5:AA68" si="1">Z5/1.128</f>
        <v>#DIV/0!</v>
      </c>
      <c r="AB5" t="e">
        <f t="shared" ref="AB5:AB68" si="2">MAX(0,X5-(3*AA5))</f>
        <v>#DIV/0!</v>
      </c>
      <c r="AC5" t="e">
        <f t="shared" ref="AC5:AC68" si="3">MAX(0,X5-(2*AA5))</f>
        <v>#DIV/0!</v>
      </c>
      <c r="AD5" t="e">
        <f t="shared" ref="AD5:AD68" si="4">MAX(0,X5-AA5)</f>
        <v>#DIV/0!</v>
      </c>
      <c r="AE5" t="e">
        <f t="shared" ref="AE5:AE68" si="5">X5+AA5</f>
        <v>#DIV/0!</v>
      </c>
      <c r="AF5" t="e">
        <f t="shared" ref="AF5:AF68" si="6">X5+(2*AA5)</f>
        <v>#DIV/0!</v>
      </c>
      <c r="AG5" t="e">
        <f t="shared" ref="AG5:AG68" si="7">X5+(3*AA5)</f>
        <v>#DIV/0!</v>
      </c>
      <c r="AH5" t="e">
        <f t="shared" ref="AH5:AH68" si="8">IF(OR(W5&gt;AG5,W5&lt;AB5),W5,NA())</f>
        <v>#DIV/0!</v>
      </c>
      <c r="AI5" t="e">
        <f>IF(W5&gt;AF5,2,IF(W5&lt;AC5,-2,IF(W5&gt;X5,1,IF(W5&lt;X5,-1,0))))</f>
        <v>#DIV/0!</v>
      </c>
      <c r="AJ5" t="e">
        <f t="shared" ref="AJ5:AJ68" si="9">IF(ABS(SUM(AI5:AI7))&gt;=5,W5,NA())</f>
        <v>#DIV/0!</v>
      </c>
      <c r="AK5">
        <f t="shared" ref="AK5:AK68" si="10">IF(W6&gt;W5,1,IF(W6&lt;W5,-1,0))</f>
        <v>0</v>
      </c>
      <c r="AL5" t="e">
        <f t="shared" ref="AL5:AL68" si="11">IF(ABS(SUM(AK5:AK10))=6,W5,NA())</f>
        <v>#N/A</v>
      </c>
      <c r="AM5">
        <f t="shared" ref="AM5:AM68" si="12">IF(W5&lt;X5,-1,IF(W5&gt;X5,1,0))</f>
        <v>0</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0</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
        <f t="shared" ref="AQ5:AQ68" si="14">AP5-AO5</f>
        <v>1</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f>AVERAGE(INDEX($F$4:$U$263,MATCH(SPC!$B$13,IF(Setup!$B$11="Weekly",'SPC Backing (Hide)'!$B$4:$B$263,'SPC Backing (Hide)'!$E$4:$E$263),0),MATCH($X$2,$F$3:$U$3,0)):INDEX($F$4:$U$263,MATCH(SPC!$B$14,IF(Setup!$B$11="Weekly",'SPC Backing (Hide)'!$B$4:$B$263,'SPC Backing (Hide)'!$E$4:$E$263),0),MATCH('SPC Backing (Hide)'!$X$2,'SPC Backing (Hide)'!$F$3:$U$3,0)))</f>
        <v>0</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#DIV/0!</v>
      </c>
      <c r="AA6" t="e">
        <f t="shared" si="1"/>
        <v>#DIV/0!</v>
      </c>
      <c r="AB6" t="e">
        <f t="shared" si="2"/>
        <v>#DIV/0!</v>
      </c>
      <c r="AC6" t="e">
        <f t="shared" si="3"/>
        <v>#DIV/0!</v>
      </c>
      <c r="AD6" t="e">
        <f t="shared" si="4"/>
        <v>#DIV/0!</v>
      </c>
      <c r="AE6" t="e">
        <f t="shared" si="5"/>
        <v>#DIV/0!</v>
      </c>
      <c r="AF6" t="e">
        <f t="shared" si="6"/>
        <v>#DIV/0!</v>
      </c>
      <c r="AG6" t="e">
        <f t="shared" si="7"/>
        <v>#DIV/0!</v>
      </c>
      <c r="AH6" t="e">
        <f t="shared" si="8"/>
        <v>#DIV/0!</v>
      </c>
      <c r="AI6" t="e">
        <f t="shared" ref="AI6:AI69" si="15">IF(W6&gt;AF6,2,IF(W6&lt;AC6,-2,IF(W6&gt;X6,1,IF(W6&lt;X6,-1,0))))</f>
        <v>#DIV/0!</v>
      </c>
      <c r="AJ6" t="e">
        <f t="shared" si="9"/>
        <v>#DIV/0!</v>
      </c>
      <c r="AK6">
        <f t="shared" si="10"/>
        <v>0</v>
      </c>
      <c r="AL6" t="e">
        <f t="shared" si="11"/>
        <v>#N/A</v>
      </c>
      <c r="AM6">
        <f t="shared" si="12"/>
        <v>0</v>
      </c>
      <c r="AN6" t="e">
        <f t="shared" si="13"/>
        <v>#N/A</v>
      </c>
      <c r="AO6">
        <f>_xlfn.PERCENTILE.INC(INDEX($W$4:$W$263,MATCH(SPC!$B$13,IF(Setup!$B$11="Weekly",'SPC Backing (Hide)'!$B$4:$B$263,'SPC Backing (Hide)'!$E$4:$E$263),0),1):INDEX($W$4:$W$263,MATCH(SPC!$B$14,IF(Setup!$B$11="Weekly",'SPC Backing (Hide)'!$B$4:$B$263,'SPC Backing (Hide)'!$E$4:$E$263),0),1),'SPC Backing (Hide)'!$AO$3)</f>
        <v>0</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
        <f t="shared" si="14"/>
        <v>1</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f>AVERAGE(INDEX($F$4:$U$263,MATCH(SPC!$B$13,IF(Setup!$B$11="Weekly",'SPC Backing (Hide)'!$B$4:$B$263,'SPC Backing (Hide)'!$E$4:$E$263),0),MATCH($X$2,$F$3:$U$3,0)):INDEX($F$4:$U$263,MATCH(SPC!$B$14,IF(Setup!$B$11="Weekly",'SPC Backing (Hide)'!$B$4:$B$263,'SPC Backing (Hide)'!$E$4:$E$263),0),MATCH('SPC Backing (Hide)'!$X$2,'SPC Backing (Hide)'!$F$3:$U$3,0)))</f>
        <v>0</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#DIV/0!</v>
      </c>
      <c r="AA7" t="e">
        <f t="shared" si="1"/>
        <v>#DIV/0!</v>
      </c>
      <c r="AB7" t="e">
        <f t="shared" si="2"/>
        <v>#DIV/0!</v>
      </c>
      <c r="AC7" t="e">
        <f t="shared" si="3"/>
        <v>#DIV/0!</v>
      </c>
      <c r="AD7" t="e">
        <f t="shared" si="4"/>
        <v>#DIV/0!</v>
      </c>
      <c r="AE7" t="e">
        <f t="shared" si="5"/>
        <v>#DIV/0!</v>
      </c>
      <c r="AF7" t="e">
        <f t="shared" si="6"/>
        <v>#DIV/0!</v>
      </c>
      <c r="AG7" t="e">
        <f t="shared" si="7"/>
        <v>#DIV/0!</v>
      </c>
      <c r="AH7" t="e">
        <f t="shared" si="8"/>
        <v>#DIV/0!</v>
      </c>
      <c r="AI7" t="e">
        <f t="shared" si="15"/>
        <v>#DIV/0!</v>
      </c>
      <c r="AJ7" t="e">
        <f t="shared" si="9"/>
        <v>#DIV/0!</v>
      </c>
      <c r="AK7">
        <f t="shared" si="10"/>
        <v>0</v>
      </c>
      <c r="AL7" t="e">
        <f t="shared" si="11"/>
        <v>#N/A</v>
      </c>
      <c r="AM7">
        <f t="shared" si="12"/>
        <v>0</v>
      </c>
      <c r="AN7" t="e">
        <f t="shared" si="13"/>
        <v>#N/A</v>
      </c>
      <c r="AO7">
        <f>_xlfn.PERCENTILE.INC(INDEX($W$4:$W$263,MATCH(SPC!$B$13,IF(Setup!$B$11="Weekly",'SPC Backing (Hide)'!$B$4:$B$263,'SPC Backing (Hide)'!$E$4:$E$263),0),1):INDEX($W$4:$W$263,MATCH(SPC!$B$14,IF(Setup!$B$11="Weekly",'SPC Backing (Hide)'!$B$4:$B$263,'SPC Backing (Hide)'!$E$4:$E$263),0),1),'SPC Backing (Hide)'!$AO$3)</f>
        <v>0</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
        <f t="shared" si="14"/>
        <v>1</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f>AVERAGE(INDEX($F$4:$U$263,MATCH(SPC!$B$13,IF(Setup!$B$11="Weekly",'SPC Backing (Hide)'!$B$4:$B$263,'SPC Backing (Hide)'!$E$4:$E$263),0),MATCH($X$2,$F$3:$U$3,0)):INDEX($F$4:$U$263,MATCH(SPC!$B$14,IF(Setup!$B$11="Weekly",'SPC Backing (Hide)'!$B$4:$B$263,'SPC Backing (Hide)'!$E$4:$E$263),0),MATCH('SPC Backing (Hide)'!$X$2,'SPC Backing (Hide)'!$F$3:$U$3,0)))</f>
        <v>0</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#DIV/0!</v>
      </c>
      <c r="AA8" t="e">
        <f t="shared" si="1"/>
        <v>#DIV/0!</v>
      </c>
      <c r="AB8" t="e">
        <f t="shared" si="2"/>
        <v>#DIV/0!</v>
      </c>
      <c r="AC8" t="e">
        <f t="shared" si="3"/>
        <v>#DIV/0!</v>
      </c>
      <c r="AD8" t="e">
        <f t="shared" si="4"/>
        <v>#DIV/0!</v>
      </c>
      <c r="AE8" t="e">
        <f t="shared" si="5"/>
        <v>#DIV/0!</v>
      </c>
      <c r="AF8" t="e">
        <f t="shared" si="6"/>
        <v>#DIV/0!</v>
      </c>
      <c r="AG8" t="e">
        <f t="shared" si="7"/>
        <v>#DIV/0!</v>
      </c>
      <c r="AH8" t="e">
        <f t="shared" si="8"/>
        <v>#DIV/0!</v>
      </c>
      <c r="AI8" t="e">
        <f t="shared" si="15"/>
        <v>#DIV/0!</v>
      </c>
      <c r="AJ8" t="e">
        <f t="shared" si="9"/>
        <v>#DIV/0!</v>
      </c>
      <c r="AK8">
        <f t="shared" si="10"/>
        <v>0</v>
      </c>
      <c r="AL8" t="e">
        <f t="shared" si="11"/>
        <v>#N/A</v>
      </c>
      <c r="AM8">
        <f t="shared" si="12"/>
        <v>0</v>
      </c>
      <c r="AN8" t="e">
        <f t="shared" si="13"/>
        <v>#N/A</v>
      </c>
      <c r="AO8">
        <f>_xlfn.PERCENTILE.INC(INDEX($W$4:$W$263,MATCH(SPC!$B$13,IF(Setup!$B$11="Weekly",'SPC Backing (Hide)'!$B$4:$B$263,'SPC Backing (Hide)'!$E$4:$E$263),0),1):INDEX($W$4:$W$263,MATCH(SPC!$B$14,IF(Setup!$B$11="Weekly",'SPC Backing (Hide)'!$B$4:$B$263,'SPC Backing (Hide)'!$E$4:$E$263),0),1),'SPC Backing (Hide)'!$AO$3)</f>
        <v>0</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
        <f t="shared" si="14"/>
        <v>1</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f>AVERAGE(INDEX($F$4:$U$263,MATCH(SPC!$B$13,IF(Setup!$B$11="Weekly",'SPC Backing (Hide)'!$B$4:$B$263,'SPC Backing (Hide)'!$E$4:$E$263),0),MATCH($X$2,$F$3:$U$3,0)):INDEX($F$4:$U$263,MATCH(SPC!$B$14,IF(Setup!$B$11="Weekly",'SPC Backing (Hide)'!$B$4:$B$263,'SPC Backing (Hide)'!$E$4:$E$263),0),MATCH('SPC Backing (Hide)'!$X$2,'SPC Backing (Hide)'!$F$3:$U$3,0)))</f>
        <v>0</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#DIV/0!</v>
      </c>
      <c r="AA9" t="e">
        <f t="shared" si="1"/>
        <v>#DIV/0!</v>
      </c>
      <c r="AB9" t="e">
        <f t="shared" si="2"/>
        <v>#DIV/0!</v>
      </c>
      <c r="AC9" t="e">
        <f t="shared" si="3"/>
        <v>#DIV/0!</v>
      </c>
      <c r="AD9" t="e">
        <f t="shared" si="4"/>
        <v>#DIV/0!</v>
      </c>
      <c r="AE9" t="e">
        <f t="shared" si="5"/>
        <v>#DIV/0!</v>
      </c>
      <c r="AF9" t="e">
        <f t="shared" si="6"/>
        <v>#DIV/0!</v>
      </c>
      <c r="AG9" t="e">
        <f t="shared" si="7"/>
        <v>#DIV/0!</v>
      </c>
      <c r="AH9" t="e">
        <f t="shared" si="8"/>
        <v>#DIV/0!</v>
      </c>
      <c r="AI9" t="e">
        <f t="shared" si="15"/>
        <v>#DIV/0!</v>
      </c>
      <c r="AJ9" t="e">
        <f t="shared" si="9"/>
        <v>#DIV/0!</v>
      </c>
      <c r="AK9">
        <f t="shared" si="10"/>
        <v>0</v>
      </c>
      <c r="AL9" t="e">
        <f t="shared" si="11"/>
        <v>#N/A</v>
      </c>
      <c r="AM9">
        <f t="shared" si="12"/>
        <v>0</v>
      </c>
      <c r="AN9" t="e">
        <f t="shared" si="13"/>
        <v>#N/A</v>
      </c>
      <c r="AO9">
        <f>_xlfn.PERCENTILE.INC(INDEX($W$4:$W$263,MATCH(SPC!$B$13,IF(Setup!$B$11="Weekly",'SPC Backing (Hide)'!$B$4:$B$263,'SPC Backing (Hide)'!$E$4:$E$263),0),1):INDEX($W$4:$W$263,MATCH(SPC!$B$14,IF(Setup!$B$11="Weekly",'SPC Backing (Hide)'!$B$4:$B$263,'SPC Backing (Hide)'!$E$4:$E$263),0),1),'SPC Backing (Hide)'!$AO$3)</f>
        <v>0</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
        <f t="shared" si="14"/>
        <v>1</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f>AVERAGE(INDEX($F$4:$U$263,MATCH(SPC!$B$13,IF(Setup!$B$11="Weekly",'SPC Backing (Hide)'!$B$4:$B$263,'SPC Backing (Hide)'!$E$4:$E$263),0),MATCH($X$2,$F$3:$U$3,0)):INDEX($F$4:$U$263,MATCH(SPC!$B$14,IF(Setup!$B$11="Weekly",'SPC Backing (Hide)'!$B$4:$B$263,'SPC Backing (Hide)'!$E$4:$E$263),0),MATCH('SPC Backing (Hide)'!$X$2,'SPC Backing (Hide)'!$F$3:$U$3,0)))</f>
        <v>0</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#DIV/0!</v>
      </c>
      <c r="AA10" t="e">
        <f t="shared" si="1"/>
        <v>#DIV/0!</v>
      </c>
      <c r="AB10" t="e">
        <f t="shared" si="2"/>
        <v>#DIV/0!</v>
      </c>
      <c r="AC10" t="e">
        <f t="shared" si="3"/>
        <v>#DIV/0!</v>
      </c>
      <c r="AD10" t="e">
        <f t="shared" si="4"/>
        <v>#DIV/0!</v>
      </c>
      <c r="AE10" t="e">
        <f t="shared" si="5"/>
        <v>#DIV/0!</v>
      </c>
      <c r="AF10" t="e">
        <f t="shared" si="6"/>
        <v>#DIV/0!</v>
      </c>
      <c r="AG10" t="e">
        <f t="shared" si="7"/>
        <v>#DIV/0!</v>
      </c>
      <c r="AH10" t="e">
        <f t="shared" si="8"/>
        <v>#DIV/0!</v>
      </c>
      <c r="AI10" t="e">
        <f t="shared" si="15"/>
        <v>#DIV/0!</v>
      </c>
      <c r="AJ10" t="e">
        <f t="shared" si="9"/>
        <v>#DIV/0!</v>
      </c>
      <c r="AK10">
        <f t="shared" si="10"/>
        <v>0</v>
      </c>
      <c r="AL10" t="e">
        <f t="shared" si="11"/>
        <v>#N/A</v>
      </c>
      <c r="AM10">
        <f t="shared" si="12"/>
        <v>0</v>
      </c>
      <c r="AN10" t="e">
        <f t="shared" si="13"/>
        <v>#N/A</v>
      </c>
      <c r="AO10">
        <f>_xlfn.PERCENTILE.INC(INDEX($W$4:$W$263,MATCH(SPC!$B$13,IF(Setup!$B$11="Weekly",'SPC Backing (Hide)'!$B$4:$B$263,'SPC Backing (Hide)'!$E$4:$E$263),0),1):INDEX($W$4:$W$263,MATCH(SPC!$B$14,IF(Setup!$B$11="Weekly",'SPC Backing (Hide)'!$B$4:$B$263,'SPC Backing (Hide)'!$E$4:$E$263),0),1),'SPC Backing (Hide)'!$AO$3)</f>
        <v>0</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
        <f t="shared" si="14"/>
        <v>1</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f>AVERAGE(INDEX($F$4:$U$263,MATCH(SPC!$B$13,IF(Setup!$B$11="Weekly",'SPC Backing (Hide)'!$B$4:$B$263,'SPC Backing (Hide)'!$E$4:$E$263),0),MATCH($X$2,$F$3:$U$3,0)):INDEX($F$4:$U$263,MATCH(SPC!$B$14,IF(Setup!$B$11="Weekly",'SPC Backing (Hide)'!$B$4:$B$263,'SPC Backing (Hide)'!$E$4:$E$263),0),MATCH('SPC Backing (Hide)'!$X$2,'SPC Backing (Hide)'!$F$3:$U$3,0)))</f>
        <v>0</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#DIV/0!</v>
      </c>
      <c r="AA11" t="e">
        <f t="shared" si="1"/>
        <v>#DIV/0!</v>
      </c>
      <c r="AB11" t="e">
        <f t="shared" si="2"/>
        <v>#DIV/0!</v>
      </c>
      <c r="AC11" t="e">
        <f t="shared" si="3"/>
        <v>#DIV/0!</v>
      </c>
      <c r="AD11" t="e">
        <f t="shared" si="4"/>
        <v>#DIV/0!</v>
      </c>
      <c r="AE11" t="e">
        <f t="shared" si="5"/>
        <v>#DIV/0!</v>
      </c>
      <c r="AF11" t="e">
        <f t="shared" si="6"/>
        <v>#DIV/0!</v>
      </c>
      <c r="AG11" t="e">
        <f t="shared" si="7"/>
        <v>#DIV/0!</v>
      </c>
      <c r="AH11" t="e">
        <f t="shared" si="8"/>
        <v>#DIV/0!</v>
      </c>
      <c r="AI11" t="e">
        <f t="shared" si="15"/>
        <v>#DIV/0!</v>
      </c>
      <c r="AJ11" t="e">
        <f t="shared" si="9"/>
        <v>#DIV/0!</v>
      </c>
      <c r="AK11">
        <f t="shared" si="10"/>
        <v>0</v>
      </c>
      <c r="AL11" t="e">
        <f t="shared" si="11"/>
        <v>#N/A</v>
      </c>
      <c r="AM11">
        <f t="shared" si="12"/>
        <v>0</v>
      </c>
      <c r="AN11" t="e">
        <f t="shared" si="13"/>
        <v>#N/A</v>
      </c>
      <c r="AO11">
        <f>_xlfn.PERCENTILE.INC(INDEX($W$4:$W$263,MATCH(SPC!$B$13,IF(Setup!$B$11="Weekly",'SPC Backing (Hide)'!$B$4:$B$263,'SPC Backing (Hide)'!$E$4:$E$263),0),1):INDEX($W$4:$W$263,MATCH(SPC!$B$14,IF(Setup!$B$11="Weekly",'SPC Backing (Hide)'!$B$4:$B$263,'SPC Backing (Hide)'!$E$4:$E$263),0),1),'SPC Backing (Hide)'!$AO$3)</f>
        <v>0</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
        <f t="shared" si="14"/>
        <v>1</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f>AVERAGE(INDEX($F$4:$U$263,MATCH(SPC!$B$13,IF(Setup!$B$11="Weekly",'SPC Backing (Hide)'!$B$4:$B$263,'SPC Backing (Hide)'!$E$4:$E$263),0),MATCH($X$2,$F$3:$U$3,0)):INDEX($F$4:$U$263,MATCH(SPC!$B$14,IF(Setup!$B$11="Weekly",'SPC Backing (Hide)'!$B$4:$B$263,'SPC Backing (Hide)'!$E$4:$E$263),0),MATCH('SPC Backing (Hide)'!$X$2,'SPC Backing (Hide)'!$F$3:$U$3,0)))</f>
        <v>0</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#DIV/0!</v>
      </c>
      <c r="AA12" t="e">
        <f t="shared" si="1"/>
        <v>#DIV/0!</v>
      </c>
      <c r="AB12" t="e">
        <f t="shared" si="2"/>
        <v>#DIV/0!</v>
      </c>
      <c r="AC12" t="e">
        <f t="shared" si="3"/>
        <v>#DIV/0!</v>
      </c>
      <c r="AD12" t="e">
        <f t="shared" si="4"/>
        <v>#DIV/0!</v>
      </c>
      <c r="AE12" t="e">
        <f t="shared" si="5"/>
        <v>#DIV/0!</v>
      </c>
      <c r="AF12" t="e">
        <f t="shared" si="6"/>
        <v>#DIV/0!</v>
      </c>
      <c r="AG12" t="e">
        <f t="shared" si="7"/>
        <v>#DIV/0!</v>
      </c>
      <c r="AH12" t="e">
        <f t="shared" si="8"/>
        <v>#DIV/0!</v>
      </c>
      <c r="AI12" t="e">
        <f t="shared" si="15"/>
        <v>#DIV/0!</v>
      </c>
      <c r="AJ12" t="e">
        <f t="shared" si="9"/>
        <v>#DIV/0!</v>
      </c>
      <c r="AK12">
        <f t="shared" si="10"/>
        <v>0</v>
      </c>
      <c r="AL12" t="e">
        <f t="shared" si="11"/>
        <v>#N/A</v>
      </c>
      <c r="AM12">
        <f t="shared" si="12"/>
        <v>0</v>
      </c>
      <c r="AN12" t="e">
        <f t="shared" si="13"/>
        <v>#N/A</v>
      </c>
      <c r="AO12">
        <f>_xlfn.PERCENTILE.INC(INDEX($W$4:$W$263,MATCH(SPC!$B$13,IF(Setup!$B$11="Weekly",'SPC Backing (Hide)'!$B$4:$B$263,'SPC Backing (Hide)'!$E$4:$E$263),0),1):INDEX($W$4:$W$263,MATCH(SPC!$B$14,IF(Setup!$B$11="Weekly",'SPC Backing (Hide)'!$B$4:$B$263,'SPC Backing (Hide)'!$E$4:$E$263),0),1),'SPC Backing (Hide)'!$AO$3)</f>
        <v>0</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
        <f t="shared" si="14"/>
        <v>1</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f>AVERAGE(INDEX($F$4:$U$263,MATCH(SPC!$B$13,IF(Setup!$B$11="Weekly",'SPC Backing (Hide)'!$B$4:$B$263,'SPC Backing (Hide)'!$E$4:$E$263),0),MATCH($X$2,$F$3:$U$3,0)):INDEX($F$4:$U$263,MATCH(SPC!$B$14,IF(Setup!$B$11="Weekly",'SPC Backing (Hide)'!$B$4:$B$263,'SPC Backing (Hide)'!$E$4:$E$263),0),MATCH('SPC Backing (Hide)'!$X$2,'SPC Backing (Hide)'!$F$3:$U$3,0)))</f>
        <v>0</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#DIV/0!</v>
      </c>
      <c r="AA13" t="e">
        <f t="shared" si="1"/>
        <v>#DIV/0!</v>
      </c>
      <c r="AB13" t="e">
        <f t="shared" si="2"/>
        <v>#DIV/0!</v>
      </c>
      <c r="AC13" t="e">
        <f t="shared" si="3"/>
        <v>#DIV/0!</v>
      </c>
      <c r="AD13" t="e">
        <f t="shared" si="4"/>
        <v>#DIV/0!</v>
      </c>
      <c r="AE13" t="e">
        <f t="shared" si="5"/>
        <v>#DIV/0!</v>
      </c>
      <c r="AF13" t="e">
        <f t="shared" si="6"/>
        <v>#DIV/0!</v>
      </c>
      <c r="AG13" t="e">
        <f t="shared" si="7"/>
        <v>#DIV/0!</v>
      </c>
      <c r="AH13" t="e">
        <f t="shared" si="8"/>
        <v>#DIV/0!</v>
      </c>
      <c r="AI13" t="e">
        <f t="shared" si="15"/>
        <v>#DIV/0!</v>
      </c>
      <c r="AJ13" t="e">
        <f t="shared" si="9"/>
        <v>#DIV/0!</v>
      </c>
      <c r="AK13">
        <f t="shared" si="10"/>
        <v>0</v>
      </c>
      <c r="AL13" t="e">
        <f t="shared" si="11"/>
        <v>#N/A</v>
      </c>
      <c r="AM13">
        <f t="shared" si="12"/>
        <v>0</v>
      </c>
      <c r="AN13" t="e">
        <f t="shared" si="13"/>
        <v>#N/A</v>
      </c>
      <c r="AO13">
        <f>_xlfn.PERCENTILE.INC(INDEX($W$4:$W$263,MATCH(SPC!$B$13,IF(Setup!$B$11="Weekly",'SPC Backing (Hide)'!$B$4:$B$263,'SPC Backing (Hide)'!$E$4:$E$263),0),1):INDEX($W$4:$W$263,MATCH(SPC!$B$14,IF(Setup!$B$11="Weekly",'SPC Backing (Hide)'!$B$4:$B$263,'SPC Backing (Hide)'!$E$4:$E$263),0),1),'SPC Backing (Hide)'!$AO$3)</f>
        <v>0</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
        <f t="shared" si="14"/>
        <v>1</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f>AVERAGE(INDEX($F$4:$U$263,MATCH(SPC!$B$13,IF(Setup!$B$11="Weekly",'SPC Backing (Hide)'!$B$4:$B$263,'SPC Backing (Hide)'!$E$4:$E$263),0),MATCH($X$2,$F$3:$U$3,0)):INDEX($F$4:$U$263,MATCH(SPC!$B$14,IF(Setup!$B$11="Weekly",'SPC Backing (Hide)'!$B$4:$B$263,'SPC Backing (Hide)'!$E$4:$E$263),0),MATCH('SPC Backing (Hide)'!$X$2,'SPC Backing (Hide)'!$F$3:$U$3,0)))</f>
        <v>0</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#DIV/0!</v>
      </c>
      <c r="AA14" t="e">
        <f t="shared" si="1"/>
        <v>#DIV/0!</v>
      </c>
      <c r="AB14" t="e">
        <f t="shared" si="2"/>
        <v>#DIV/0!</v>
      </c>
      <c r="AC14" t="e">
        <f t="shared" si="3"/>
        <v>#DIV/0!</v>
      </c>
      <c r="AD14" t="e">
        <f t="shared" si="4"/>
        <v>#DIV/0!</v>
      </c>
      <c r="AE14" t="e">
        <f t="shared" si="5"/>
        <v>#DIV/0!</v>
      </c>
      <c r="AF14" t="e">
        <f t="shared" si="6"/>
        <v>#DIV/0!</v>
      </c>
      <c r="AG14" t="e">
        <f t="shared" si="7"/>
        <v>#DIV/0!</v>
      </c>
      <c r="AH14" t="e">
        <f t="shared" si="8"/>
        <v>#DIV/0!</v>
      </c>
      <c r="AI14" t="e">
        <f t="shared" si="15"/>
        <v>#DIV/0!</v>
      </c>
      <c r="AJ14" t="e">
        <f t="shared" si="9"/>
        <v>#DIV/0!</v>
      </c>
      <c r="AK14">
        <f t="shared" si="10"/>
        <v>0</v>
      </c>
      <c r="AL14" t="e">
        <f t="shared" si="11"/>
        <v>#N/A</v>
      </c>
      <c r="AM14">
        <f t="shared" si="12"/>
        <v>0</v>
      </c>
      <c r="AN14" t="e">
        <f t="shared" si="13"/>
        <v>#N/A</v>
      </c>
      <c r="AO14">
        <f>_xlfn.PERCENTILE.INC(INDEX($W$4:$W$263,MATCH(SPC!$B$13,IF(Setup!$B$11="Weekly",'SPC Backing (Hide)'!$B$4:$B$263,'SPC Backing (Hide)'!$E$4:$E$263),0),1):INDEX($W$4:$W$263,MATCH(SPC!$B$14,IF(Setup!$B$11="Weekly",'SPC Backing (Hide)'!$B$4:$B$263,'SPC Backing (Hide)'!$E$4:$E$263),0),1),'SPC Backing (Hide)'!$AO$3)</f>
        <v>0</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
        <f t="shared" si="14"/>
        <v>1</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f>AVERAGE(INDEX($F$4:$U$263,MATCH(SPC!$B$13,IF(Setup!$B$11="Weekly",'SPC Backing (Hide)'!$B$4:$B$263,'SPC Backing (Hide)'!$E$4:$E$263),0),MATCH($X$2,$F$3:$U$3,0)):INDEX($F$4:$U$263,MATCH(SPC!$B$14,IF(Setup!$B$11="Weekly",'SPC Backing (Hide)'!$B$4:$B$263,'SPC Backing (Hide)'!$E$4:$E$263),0),MATCH('SPC Backing (Hide)'!$X$2,'SPC Backing (Hide)'!$F$3:$U$3,0)))</f>
        <v>0</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#DIV/0!</v>
      </c>
      <c r="AA15" t="e">
        <f t="shared" si="1"/>
        <v>#DIV/0!</v>
      </c>
      <c r="AB15" t="e">
        <f t="shared" si="2"/>
        <v>#DIV/0!</v>
      </c>
      <c r="AC15" t="e">
        <f t="shared" si="3"/>
        <v>#DIV/0!</v>
      </c>
      <c r="AD15" t="e">
        <f t="shared" si="4"/>
        <v>#DIV/0!</v>
      </c>
      <c r="AE15" t="e">
        <f t="shared" si="5"/>
        <v>#DIV/0!</v>
      </c>
      <c r="AF15" t="e">
        <f t="shared" si="6"/>
        <v>#DIV/0!</v>
      </c>
      <c r="AG15" t="e">
        <f t="shared" si="7"/>
        <v>#DIV/0!</v>
      </c>
      <c r="AH15" t="e">
        <f t="shared" si="8"/>
        <v>#DIV/0!</v>
      </c>
      <c r="AI15" t="e">
        <f t="shared" si="15"/>
        <v>#DIV/0!</v>
      </c>
      <c r="AJ15" t="e">
        <f t="shared" si="9"/>
        <v>#DIV/0!</v>
      </c>
      <c r="AK15">
        <f t="shared" si="10"/>
        <v>0</v>
      </c>
      <c r="AL15" t="e">
        <f t="shared" si="11"/>
        <v>#N/A</v>
      </c>
      <c r="AM15">
        <f t="shared" si="12"/>
        <v>0</v>
      </c>
      <c r="AN15" t="e">
        <f t="shared" si="13"/>
        <v>#N/A</v>
      </c>
      <c r="AO15">
        <f>_xlfn.PERCENTILE.INC(INDEX($W$4:$W$263,MATCH(SPC!$B$13,IF(Setup!$B$11="Weekly",'SPC Backing (Hide)'!$B$4:$B$263,'SPC Backing (Hide)'!$E$4:$E$263),0),1):INDEX($W$4:$W$263,MATCH(SPC!$B$14,IF(Setup!$B$11="Weekly",'SPC Backing (Hide)'!$B$4:$B$263,'SPC Backing (Hide)'!$E$4:$E$263),0),1),'SPC Backing (Hide)'!$AO$3)</f>
        <v>0</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
        <f t="shared" si="14"/>
        <v>1</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f>AVERAGE(INDEX($F$4:$U$263,MATCH(SPC!$B$13,IF(Setup!$B$11="Weekly",'SPC Backing (Hide)'!$B$4:$B$263,'SPC Backing (Hide)'!$E$4:$E$263),0),MATCH($X$2,$F$3:$U$3,0)):INDEX($F$4:$U$263,MATCH(SPC!$B$14,IF(Setup!$B$11="Weekly",'SPC Backing (Hide)'!$B$4:$B$263,'SPC Backing (Hide)'!$E$4:$E$263),0),MATCH('SPC Backing (Hide)'!$X$2,'SPC Backing (Hide)'!$F$3:$U$3,0)))</f>
        <v>0</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#DIV/0!</v>
      </c>
      <c r="AA16" t="e">
        <f t="shared" si="1"/>
        <v>#DIV/0!</v>
      </c>
      <c r="AB16" t="e">
        <f t="shared" si="2"/>
        <v>#DIV/0!</v>
      </c>
      <c r="AC16" t="e">
        <f t="shared" si="3"/>
        <v>#DIV/0!</v>
      </c>
      <c r="AD16" t="e">
        <f t="shared" si="4"/>
        <v>#DIV/0!</v>
      </c>
      <c r="AE16" t="e">
        <f t="shared" si="5"/>
        <v>#DIV/0!</v>
      </c>
      <c r="AF16" t="e">
        <f t="shared" si="6"/>
        <v>#DIV/0!</v>
      </c>
      <c r="AG16" t="e">
        <f t="shared" si="7"/>
        <v>#DIV/0!</v>
      </c>
      <c r="AH16" t="e">
        <f t="shared" si="8"/>
        <v>#DIV/0!</v>
      </c>
      <c r="AI16" t="e">
        <f t="shared" si="15"/>
        <v>#DIV/0!</v>
      </c>
      <c r="AJ16" t="e">
        <f t="shared" si="9"/>
        <v>#DIV/0!</v>
      </c>
      <c r="AK16">
        <f t="shared" si="10"/>
        <v>0</v>
      </c>
      <c r="AL16" t="e">
        <f t="shared" si="11"/>
        <v>#N/A</v>
      </c>
      <c r="AM16">
        <f t="shared" si="12"/>
        <v>0</v>
      </c>
      <c r="AN16" t="e">
        <f t="shared" si="13"/>
        <v>#N/A</v>
      </c>
      <c r="AO16">
        <f>_xlfn.PERCENTILE.INC(INDEX($W$4:$W$263,MATCH(SPC!$B$13,IF(Setup!$B$11="Weekly",'SPC Backing (Hide)'!$B$4:$B$263,'SPC Backing (Hide)'!$E$4:$E$263),0),1):INDEX($W$4:$W$263,MATCH(SPC!$B$14,IF(Setup!$B$11="Weekly",'SPC Backing (Hide)'!$B$4:$B$263,'SPC Backing (Hide)'!$E$4:$E$263),0),1),'SPC Backing (Hide)'!$AO$3)</f>
        <v>0</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
        <f t="shared" si="14"/>
        <v>1</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0</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#DIV/0!</v>
      </c>
      <c r="AA17" t="e">
        <f t="shared" si="1"/>
        <v>#DIV/0!</v>
      </c>
      <c r="AB17" t="e">
        <f t="shared" si="2"/>
        <v>#DIV/0!</v>
      </c>
      <c r="AC17" t="e">
        <f t="shared" si="3"/>
        <v>#DIV/0!</v>
      </c>
      <c r="AD17" t="e">
        <f t="shared" si="4"/>
        <v>#DIV/0!</v>
      </c>
      <c r="AE17" t="e">
        <f t="shared" si="5"/>
        <v>#DIV/0!</v>
      </c>
      <c r="AF17" t="e">
        <f t="shared" si="6"/>
        <v>#DIV/0!</v>
      </c>
      <c r="AG17" t="e">
        <f t="shared" si="7"/>
        <v>#DIV/0!</v>
      </c>
      <c r="AH17" t="e">
        <f t="shared" si="8"/>
        <v>#DIV/0!</v>
      </c>
      <c r="AI17" t="e">
        <f t="shared" si="15"/>
        <v>#DIV/0!</v>
      </c>
      <c r="AJ17" t="e">
        <f t="shared" si="9"/>
        <v>#DIV/0!</v>
      </c>
      <c r="AK17">
        <f t="shared" si="10"/>
        <v>0</v>
      </c>
      <c r="AL17" t="e">
        <f t="shared" si="11"/>
        <v>#N/A</v>
      </c>
      <c r="AM17">
        <f t="shared" si="12"/>
        <v>0</v>
      </c>
      <c r="AN17" t="e">
        <f t="shared" si="13"/>
        <v>#N/A</v>
      </c>
      <c r="AO17">
        <f>_xlfn.PERCENTILE.INC(INDEX($W$4:$W$263,MATCH(SPC!$B$13,IF(Setup!$B$11="Weekly",'SPC Backing (Hide)'!$B$4:$B$263,'SPC Backing (Hide)'!$E$4:$E$263),0),1):INDEX($W$4:$W$263,MATCH(SPC!$B$14,IF(Setup!$B$11="Weekly",'SPC Backing (Hide)'!$B$4:$B$263,'SPC Backing (Hide)'!$E$4:$E$263),0),1),'SPC Backing (Hide)'!$AO$3)</f>
        <v>0</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
        <f t="shared" si="14"/>
        <v>1</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0</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#DIV/0!</v>
      </c>
      <c r="AA18" t="e">
        <f t="shared" si="1"/>
        <v>#DIV/0!</v>
      </c>
      <c r="AB18" t="e">
        <f t="shared" si="2"/>
        <v>#DIV/0!</v>
      </c>
      <c r="AC18" t="e">
        <f t="shared" si="3"/>
        <v>#DIV/0!</v>
      </c>
      <c r="AD18" t="e">
        <f t="shared" si="4"/>
        <v>#DIV/0!</v>
      </c>
      <c r="AE18" t="e">
        <f t="shared" si="5"/>
        <v>#DIV/0!</v>
      </c>
      <c r="AF18" t="e">
        <f t="shared" si="6"/>
        <v>#DIV/0!</v>
      </c>
      <c r="AG18" t="e">
        <f t="shared" si="7"/>
        <v>#DIV/0!</v>
      </c>
      <c r="AH18" t="e">
        <f t="shared" si="8"/>
        <v>#DIV/0!</v>
      </c>
      <c r="AI18" t="e">
        <f t="shared" si="15"/>
        <v>#DIV/0!</v>
      </c>
      <c r="AJ18" t="e">
        <f t="shared" si="9"/>
        <v>#DIV/0!</v>
      </c>
      <c r="AK18">
        <f t="shared" si="10"/>
        <v>0</v>
      </c>
      <c r="AL18" t="e">
        <f t="shared" si="11"/>
        <v>#N/A</v>
      </c>
      <c r="AM18">
        <f t="shared" si="12"/>
        <v>0</v>
      </c>
      <c r="AN18" t="e">
        <f t="shared" si="13"/>
        <v>#N/A</v>
      </c>
      <c r="AO18">
        <f>_xlfn.PERCENTILE.INC(INDEX($W$4:$W$263,MATCH(SPC!$B$13,IF(Setup!$B$11="Weekly",'SPC Backing (Hide)'!$B$4:$B$263,'SPC Backing (Hide)'!$E$4:$E$263),0),1):INDEX($W$4:$W$263,MATCH(SPC!$B$14,IF(Setup!$B$11="Weekly",'SPC Backing (Hide)'!$B$4:$B$263,'SPC Backing (Hide)'!$E$4:$E$263),0),1),'SPC Backing (Hide)'!$AO$3)</f>
        <v>0</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
        <f t="shared" si="14"/>
        <v>1</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0</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#DIV/0!</v>
      </c>
      <c r="AA19" t="e">
        <f t="shared" si="1"/>
        <v>#DIV/0!</v>
      </c>
      <c r="AB19" t="e">
        <f t="shared" si="2"/>
        <v>#DIV/0!</v>
      </c>
      <c r="AC19" t="e">
        <f t="shared" si="3"/>
        <v>#DIV/0!</v>
      </c>
      <c r="AD19" t="e">
        <f t="shared" si="4"/>
        <v>#DIV/0!</v>
      </c>
      <c r="AE19" t="e">
        <f t="shared" si="5"/>
        <v>#DIV/0!</v>
      </c>
      <c r="AF19" t="e">
        <f t="shared" si="6"/>
        <v>#DIV/0!</v>
      </c>
      <c r="AG19" t="e">
        <f t="shared" si="7"/>
        <v>#DIV/0!</v>
      </c>
      <c r="AH19" t="e">
        <f t="shared" si="8"/>
        <v>#DIV/0!</v>
      </c>
      <c r="AI19" t="e">
        <f t="shared" si="15"/>
        <v>#DIV/0!</v>
      </c>
      <c r="AJ19" t="e">
        <f t="shared" si="9"/>
        <v>#DIV/0!</v>
      </c>
      <c r="AK19">
        <f t="shared" si="10"/>
        <v>0</v>
      </c>
      <c r="AL19" t="e">
        <f t="shared" si="11"/>
        <v>#N/A</v>
      </c>
      <c r="AM19">
        <f t="shared" si="12"/>
        <v>0</v>
      </c>
      <c r="AN19" t="e">
        <f t="shared" si="13"/>
        <v>#N/A</v>
      </c>
      <c r="AO19">
        <f>_xlfn.PERCENTILE.INC(INDEX($W$4:$W$263,MATCH(SPC!$B$13,IF(Setup!$B$11="Weekly",'SPC Backing (Hide)'!$B$4:$B$263,'SPC Backing (Hide)'!$E$4:$E$263),0),1):INDEX($W$4:$W$263,MATCH(SPC!$B$14,IF(Setup!$B$11="Weekly",'SPC Backing (Hide)'!$B$4:$B$263,'SPC Backing (Hide)'!$E$4:$E$263),0),1),'SPC Backing (Hide)'!$AO$3)</f>
        <v>0</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
        <f t="shared" si="14"/>
        <v>1</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0</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#DIV/0!</v>
      </c>
      <c r="AA20" t="e">
        <f t="shared" si="1"/>
        <v>#DIV/0!</v>
      </c>
      <c r="AB20" t="e">
        <f t="shared" si="2"/>
        <v>#DIV/0!</v>
      </c>
      <c r="AC20" t="e">
        <f t="shared" si="3"/>
        <v>#DIV/0!</v>
      </c>
      <c r="AD20" t="e">
        <f t="shared" si="4"/>
        <v>#DIV/0!</v>
      </c>
      <c r="AE20" t="e">
        <f t="shared" si="5"/>
        <v>#DIV/0!</v>
      </c>
      <c r="AF20" t="e">
        <f t="shared" si="6"/>
        <v>#DIV/0!</v>
      </c>
      <c r="AG20" t="e">
        <f t="shared" si="7"/>
        <v>#DIV/0!</v>
      </c>
      <c r="AH20" t="e">
        <f t="shared" si="8"/>
        <v>#DIV/0!</v>
      </c>
      <c r="AI20" t="e">
        <f t="shared" si="15"/>
        <v>#DIV/0!</v>
      </c>
      <c r="AJ20" t="e">
        <f t="shared" si="9"/>
        <v>#DIV/0!</v>
      </c>
      <c r="AK20">
        <f t="shared" si="10"/>
        <v>0</v>
      </c>
      <c r="AL20" t="e">
        <f t="shared" si="11"/>
        <v>#N/A</v>
      </c>
      <c r="AM20">
        <f t="shared" si="12"/>
        <v>0</v>
      </c>
      <c r="AN20" t="e">
        <f t="shared" si="13"/>
        <v>#N/A</v>
      </c>
      <c r="AO20">
        <f>_xlfn.PERCENTILE.INC(INDEX($W$4:$W$263,MATCH(SPC!$B$13,IF(Setup!$B$11="Weekly",'SPC Backing (Hide)'!$B$4:$B$263,'SPC Backing (Hide)'!$E$4:$E$263),0),1):INDEX($W$4:$W$263,MATCH(SPC!$B$14,IF(Setup!$B$11="Weekly",'SPC Backing (Hide)'!$B$4:$B$263,'SPC Backing (Hide)'!$E$4:$E$263),0),1),'SPC Backing (Hide)'!$AO$3)</f>
        <v>0</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
        <f t="shared" si="14"/>
        <v>1</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0</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#DIV/0!</v>
      </c>
      <c r="AA21" t="e">
        <f t="shared" si="1"/>
        <v>#DIV/0!</v>
      </c>
      <c r="AB21" t="e">
        <f t="shared" si="2"/>
        <v>#DIV/0!</v>
      </c>
      <c r="AC21" t="e">
        <f t="shared" si="3"/>
        <v>#DIV/0!</v>
      </c>
      <c r="AD21" t="e">
        <f t="shared" si="4"/>
        <v>#DIV/0!</v>
      </c>
      <c r="AE21" t="e">
        <f t="shared" si="5"/>
        <v>#DIV/0!</v>
      </c>
      <c r="AF21" t="e">
        <f t="shared" si="6"/>
        <v>#DIV/0!</v>
      </c>
      <c r="AG21" t="e">
        <f t="shared" si="7"/>
        <v>#DIV/0!</v>
      </c>
      <c r="AH21" t="e">
        <f t="shared" si="8"/>
        <v>#DIV/0!</v>
      </c>
      <c r="AI21" t="e">
        <f t="shared" si="15"/>
        <v>#DIV/0!</v>
      </c>
      <c r="AJ21" t="e">
        <f t="shared" si="9"/>
        <v>#DIV/0!</v>
      </c>
      <c r="AK21">
        <f t="shared" si="10"/>
        <v>0</v>
      </c>
      <c r="AL21" t="e">
        <f t="shared" si="11"/>
        <v>#N/A</v>
      </c>
      <c r="AM21">
        <f t="shared" si="12"/>
        <v>0</v>
      </c>
      <c r="AN21" t="e">
        <f t="shared" si="13"/>
        <v>#N/A</v>
      </c>
      <c r="AO21">
        <f>_xlfn.PERCENTILE.INC(INDEX($W$4:$W$263,MATCH(SPC!$B$13,IF(Setup!$B$11="Weekly",'SPC Backing (Hide)'!$B$4:$B$263,'SPC Backing (Hide)'!$E$4:$E$263),0),1):INDEX($W$4:$W$263,MATCH(SPC!$B$14,IF(Setup!$B$11="Weekly",'SPC Backing (Hide)'!$B$4:$B$263,'SPC Backing (Hide)'!$E$4:$E$263),0),1),'SPC Backing (Hide)'!$AO$3)</f>
        <v>0</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
        <f t="shared" si="14"/>
        <v>1</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0</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#DIV/0!</v>
      </c>
      <c r="AA22" t="e">
        <f t="shared" si="1"/>
        <v>#DIV/0!</v>
      </c>
      <c r="AB22" t="e">
        <f t="shared" si="2"/>
        <v>#DIV/0!</v>
      </c>
      <c r="AC22" t="e">
        <f t="shared" si="3"/>
        <v>#DIV/0!</v>
      </c>
      <c r="AD22" t="e">
        <f t="shared" si="4"/>
        <v>#DIV/0!</v>
      </c>
      <c r="AE22" t="e">
        <f t="shared" si="5"/>
        <v>#DIV/0!</v>
      </c>
      <c r="AF22" t="e">
        <f t="shared" si="6"/>
        <v>#DIV/0!</v>
      </c>
      <c r="AG22" t="e">
        <f t="shared" si="7"/>
        <v>#DIV/0!</v>
      </c>
      <c r="AH22" t="e">
        <f t="shared" si="8"/>
        <v>#DIV/0!</v>
      </c>
      <c r="AI22" t="e">
        <f t="shared" si="15"/>
        <v>#DIV/0!</v>
      </c>
      <c r="AJ22" t="e">
        <f t="shared" si="9"/>
        <v>#DIV/0!</v>
      </c>
      <c r="AK22">
        <f t="shared" si="10"/>
        <v>0</v>
      </c>
      <c r="AL22" t="e">
        <f t="shared" si="11"/>
        <v>#N/A</v>
      </c>
      <c r="AM22">
        <f t="shared" si="12"/>
        <v>0</v>
      </c>
      <c r="AN22" t="e">
        <f t="shared" si="13"/>
        <v>#N/A</v>
      </c>
      <c r="AO22">
        <f>_xlfn.PERCENTILE.INC(INDEX($W$4:$W$263,MATCH(SPC!$B$13,IF(Setup!$B$11="Weekly",'SPC Backing (Hide)'!$B$4:$B$263,'SPC Backing (Hide)'!$E$4:$E$263),0),1):INDEX($W$4:$W$263,MATCH(SPC!$B$14,IF(Setup!$B$11="Weekly",'SPC Backing (Hide)'!$B$4:$B$263,'SPC Backing (Hide)'!$E$4:$E$263),0),1),'SPC Backing (Hide)'!$AO$3)</f>
        <v>0</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
        <f t="shared" si="14"/>
        <v>1</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0</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#DIV/0!</v>
      </c>
      <c r="AA23" t="e">
        <f t="shared" si="1"/>
        <v>#DIV/0!</v>
      </c>
      <c r="AB23" t="e">
        <f t="shared" si="2"/>
        <v>#DIV/0!</v>
      </c>
      <c r="AC23" t="e">
        <f t="shared" si="3"/>
        <v>#DIV/0!</v>
      </c>
      <c r="AD23" t="e">
        <f t="shared" si="4"/>
        <v>#DIV/0!</v>
      </c>
      <c r="AE23" t="e">
        <f t="shared" si="5"/>
        <v>#DIV/0!</v>
      </c>
      <c r="AF23" t="e">
        <f t="shared" si="6"/>
        <v>#DIV/0!</v>
      </c>
      <c r="AG23" t="e">
        <f t="shared" si="7"/>
        <v>#DIV/0!</v>
      </c>
      <c r="AH23" t="e">
        <f t="shared" si="8"/>
        <v>#DIV/0!</v>
      </c>
      <c r="AI23" t="e">
        <f t="shared" si="15"/>
        <v>#DIV/0!</v>
      </c>
      <c r="AJ23" t="e">
        <f t="shared" si="9"/>
        <v>#DIV/0!</v>
      </c>
      <c r="AK23">
        <f t="shared" si="10"/>
        <v>0</v>
      </c>
      <c r="AL23" t="e">
        <f t="shared" si="11"/>
        <v>#N/A</v>
      </c>
      <c r="AM23">
        <f t="shared" si="12"/>
        <v>0</v>
      </c>
      <c r="AN23" t="e">
        <f t="shared" si="13"/>
        <v>#N/A</v>
      </c>
      <c r="AO23">
        <f>_xlfn.PERCENTILE.INC(INDEX($W$4:$W$263,MATCH(SPC!$B$13,IF(Setup!$B$11="Weekly",'SPC Backing (Hide)'!$B$4:$B$263,'SPC Backing (Hide)'!$E$4:$E$263),0),1):INDEX($W$4:$W$263,MATCH(SPC!$B$14,IF(Setup!$B$11="Weekly",'SPC Backing (Hide)'!$B$4:$B$263,'SPC Backing (Hide)'!$E$4:$E$263),0),1),'SPC Backing (Hide)'!$AO$3)</f>
        <v>0</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
        <f t="shared" si="14"/>
        <v>1</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0</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#DIV/0!</v>
      </c>
      <c r="AA24" t="e">
        <f t="shared" si="1"/>
        <v>#DIV/0!</v>
      </c>
      <c r="AB24" t="e">
        <f t="shared" si="2"/>
        <v>#DIV/0!</v>
      </c>
      <c r="AC24" t="e">
        <f t="shared" si="3"/>
        <v>#DIV/0!</v>
      </c>
      <c r="AD24" t="e">
        <f t="shared" si="4"/>
        <v>#DIV/0!</v>
      </c>
      <c r="AE24" t="e">
        <f t="shared" si="5"/>
        <v>#DIV/0!</v>
      </c>
      <c r="AF24" t="e">
        <f t="shared" si="6"/>
        <v>#DIV/0!</v>
      </c>
      <c r="AG24" t="e">
        <f t="shared" si="7"/>
        <v>#DIV/0!</v>
      </c>
      <c r="AH24" t="e">
        <f t="shared" si="8"/>
        <v>#DIV/0!</v>
      </c>
      <c r="AI24" t="e">
        <f t="shared" si="15"/>
        <v>#DIV/0!</v>
      </c>
      <c r="AJ24" t="e">
        <f t="shared" si="9"/>
        <v>#DIV/0!</v>
      </c>
      <c r="AK24">
        <f t="shared" si="10"/>
        <v>0</v>
      </c>
      <c r="AL24" t="e">
        <f t="shared" si="11"/>
        <v>#N/A</v>
      </c>
      <c r="AM24">
        <f t="shared" si="12"/>
        <v>0</v>
      </c>
      <c r="AN24" t="e">
        <f t="shared" si="13"/>
        <v>#N/A</v>
      </c>
      <c r="AO24">
        <f>_xlfn.PERCENTILE.INC(INDEX($W$4:$W$263,MATCH(SPC!$B$13,IF(Setup!$B$11="Weekly",'SPC Backing (Hide)'!$B$4:$B$263,'SPC Backing (Hide)'!$E$4:$E$263),0),1):INDEX($W$4:$W$263,MATCH(SPC!$B$14,IF(Setup!$B$11="Weekly",'SPC Backing (Hide)'!$B$4:$B$263,'SPC Backing (Hide)'!$E$4:$E$263),0),1),'SPC Backing (Hide)'!$AO$3)</f>
        <v>0</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
        <f t="shared" si="14"/>
        <v>1</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0</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#DIV/0!</v>
      </c>
      <c r="AA25" t="e">
        <f t="shared" si="1"/>
        <v>#DIV/0!</v>
      </c>
      <c r="AB25" t="e">
        <f t="shared" si="2"/>
        <v>#DIV/0!</v>
      </c>
      <c r="AC25" t="e">
        <f t="shared" si="3"/>
        <v>#DIV/0!</v>
      </c>
      <c r="AD25" t="e">
        <f t="shared" si="4"/>
        <v>#DIV/0!</v>
      </c>
      <c r="AE25" t="e">
        <f t="shared" si="5"/>
        <v>#DIV/0!</v>
      </c>
      <c r="AF25" t="e">
        <f t="shared" si="6"/>
        <v>#DIV/0!</v>
      </c>
      <c r="AG25" t="e">
        <f t="shared" si="7"/>
        <v>#DIV/0!</v>
      </c>
      <c r="AH25" t="e">
        <f t="shared" si="8"/>
        <v>#DIV/0!</v>
      </c>
      <c r="AI25" t="e">
        <f t="shared" si="15"/>
        <v>#DIV/0!</v>
      </c>
      <c r="AJ25" t="e">
        <f t="shared" si="9"/>
        <v>#DIV/0!</v>
      </c>
      <c r="AK25">
        <f t="shared" si="10"/>
        <v>0</v>
      </c>
      <c r="AL25" t="e">
        <f t="shared" si="11"/>
        <v>#N/A</v>
      </c>
      <c r="AM25">
        <f t="shared" si="12"/>
        <v>0</v>
      </c>
      <c r="AN25" t="e">
        <f t="shared" si="13"/>
        <v>#N/A</v>
      </c>
      <c r="AO25">
        <f>_xlfn.PERCENTILE.INC(INDEX($W$4:$W$263,MATCH(SPC!$B$13,IF(Setup!$B$11="Weekly",'SPC Backing (Hide)'!$B$4:$B$263,'SPC Backing (Hide)'!$E$4:$E$263),0),1):INDEX($W$4:$W$263,MATCH(SPC!$B$14,IF(Setup!$B$11="Weekly",'SPC Backing (Hide)'!$B$4:$B$263,'SPC Backing (Hide)'!$E$4:$E$263),0),1),'SPC Backing (Hide)'!$AO$3)</f>
        <v>0</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
        <f t="shared" si="14"/>
        <v>1</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0</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#DIV/0!</v>
      </c>
      <c r="AA26" t="e">
        <f t="shared" si="1"/>
        <v>#DIV/0!</v>
      </c>
      <c r="AB26" t="e">
        <f t="shared" si="2"/>
        <v>#DIV/0!</v>
      </c>
      <c r="AC26" t="e">
        <f t="shared" si="3"/>
        <v>#DIV/0!</v>
      </c>
      <c r="AD26" t="e">
        <f t="shared" si="4"/>
        <v>#DIV/0!</v>
      </c>
      <c r="AE26" t="e">
        <f t="shared" si="5"/>
        <v>#DIV/0!</v>
      </c>
      <c r="AF26" t="e">
        <f t="shared" si="6"/>
        <v>#DIV/0!</v>
      </c>
      <c r="AG26" t="e">
        <f t="shared" si="7"/>
        <v>#DIV/0!</v>
      </c>
      <c r="AH26" t="e">
        <f t="shared" si="8"/>
        <v>#DIV/0!</v>
      </c>
      <c r="AI26" t="e">
        <f t="shared" si="15"/>
        <v>#DIV/0!</v>
      </c>
      <c r="AJ26" t="e">
        <f t="shared" si="9"/>
        <v>#DIV/0!</v>
      </c>
      <c r="AK26">
        <f t="shared" si="10"/>
        <v>0</v>
      </c>
      <c r="AL26" t="e">
        <f t="shared" si="11"/>
        <v>#N/A</v>
      </c>
      <c r="AM26">
        <f t="shared" si="12"/>
        <v>0</v>
      </c>
      <c r="AN26" t="e">
        <f t="shared" si="13"/>
        <v>#N/A</v>
      </c>
      <c r="AO26">
        <f>_xlfn.PERCENTILE.INC(INDEX($W$4:$W$263,MATCH(SPC!$B$13,IF(Setup!$B$11="Weekly",'SPC Backing (Hide)'!$B$4:$B$263,'SPC Backing (Hide)'!$E$4:$E$263),0),1):INDEX($W$4:$W$263,MATCH(SPC!$B$14,IF(Setup!$B$11="Weekly",'SPC Backing (Hide)'!$B$4:$B$263,'SPC Backing (Hide)'!$E$4:$E$263),0),1),'SPC Backing (Hide)'!$AO$3)</f>
        <v>0</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
        <f t="shared" si="14"/>
        <v>1</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0</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#DIV/0!</v>
      </c>
      <c r="AA27" t="e">
        <f t="shared" si="1"/>
        <v>#DIV/0!</v>
      </c>
      <c r="AB27" t="e">
        <f t="shared" si="2"/>
        <v>#DIV/0!</v>
      </c>
      <c r="AC27" t="e">
        <f t="shared" si="3"/>
        <v>#DIV/0!</v>
      </c>
      <c r="AD27" t="e">
        <f t="shared" si="4"/>
        <v>#DIV/0!</v>
      </c>
      <c r="AE27" t="e">
        <f t="shared" si="5"/>
        <v>#DIV/0!</v>
      </c>
      <c r="AF27" t="e">
        <f t="shared" si="6"/>
        <v>#DIV/0!</v>
      </c>
      <c r="AG27" t="e">
        <f t="shared" si="7"/>
        <v>#DIV/0!</v>
      </c>
      <c r="AH27" t="e">
        <f t="shared" si="8"/>
        <v>#DIV/0!</v>
      </c>
      <c r="AI27" t="e">
        <f t="shared" si="15"/>
        <v>#DIV/0!</v>
      </c>
      <c r="AJ27" t="e">
        <f t="shared" si="9"/>
        <v>#DIV/0!</v>
      </c>
      <c r="AK27">
        <f t="shared" si="10"/>
        <v>0</v>
      </c>
      <c r="AL27" t="e">
        <f t="shared" si="11"/>
        <v>#N/A</v>
      </c>
      <c r="AM27">
        <f t="shared" si="12"/>
        <v>0</v>
      </c>
      <c r="AN27" t="e">
        <f t="shared" si="13"/>
        <v>#N/A</v>
      </c>
      <c r="AO27">
        <f>_xlfn.PERCENTILE.INC(INDEX($W$4:$W$263,MATCH(SPC!$B$13,IF(Setup!$B$11="Weekly",'SPC Backing (Hide)'!$B$4:$B$263,'SPC Backing (Hide)'!$E$4:$E$263),0),1):INDEX($W$4:$W$263,MATCH(SPC!$B$14,IF(Setup!$B$11="Weekly",'SPC Backing (Hide)'!$B$4:$B$263,'SPC Backing (Hide)'!$E$4:$E$263),0),1),'SPC Backing (Hide)'!$AO$3)</f>
        <v>0</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7">
        <f t="shared" si="14"/>
        <v>1</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0</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#DIV/0!</v>
      </c>
      <c r="AA28" t="e">
        <f t="shared" si="1"/>
        <v>#DIV/0!</v>
      </c>
      <c r="AB28" t="e">
        <f t="shared" si="2"/>
        <v>#DIV/0!</v>
      </c>
      <c r="AC28" t="e">
        <f t="shared" si="3"/>
        <v>#DIV/0!</v>
      </c>
      <c r="AD28" t="e">
        <f t="shared" si="4"/>
        <v>#DIV/0!</v>
      </c>
      <c r="AE28" t="e">
        <f t="shared" si="5"/>
        <v>#DIV/0!</v>
      </c>
      <c r="AF28" t="e">
        <f t="shared" si="6"/>
        <v>#DIV/0!</v>
      </c>
      <c r="AG28" t="e">
        <f t="shared" si="7"/>
        <v>#DIV/0!</v>
      </c>
      <c r="AH28" t="e">
        <f t="shared" si="8"/>
        <v>#DIV/0!</v>
      </c>
      <c r="AI28" t="e">
        <f t="shared" si="15"/>
        <v>#DIV/0!</v>
      </c>
      <c r="AJ28" t="e">
        <f t="shared" si="9"/>
        <v>#DIV/0!</v>
      </c>
      <c r="AK28">
        <f t="shared" si="10"/>
        <v>0</v>
      </c>
      <c r="AL28" t="e">
        <f t="shared" si="11"/>
        <v>#N/A</v>
      </c>
      <c r="AM28">
        <f t="shared" si="12"/>
        <v>0</v>
      </c>
      <c r="AN28" t="e">
        <f t="shared" si="13"/>
        <v>#N/A</v>
      </c>
      <c r="AO28">
        <f>_xlfn.PERCENTILE.INC(INDEX($W$4:$W$263,MATCH(SPC!$B$13,IF(Setup!$B$11="Weekly",'SPC Backing (Hide)'!$B$4:$B$263,'SPC Backing (Hide)'!$E$4:$E$263),0),1):INDEX($W$4:$W$263,MATCH(SPC!$B$14,IF(Setup!$B$11="Weekly",'SPC Backing (Hide)'!$B$4:$B$263,'SPC Backing (Hide)'!$E$4:$E$263),0),1),'SPC Backing (Hide)'!$AO$3)</f>
        <v>0</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8">
        <f t="shared" si="14"/>
        <v>1</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0</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#DIV/0!</v>
      </c>
      <c r="AA29" t="e">
        <f t="shared" si="1"/>
        <v>#DIV/0!</v>
      </c>
      <c r="AB29" t="e">
        <f t="shared" si="2"/>
        <v>#DIV/0!</v>
      </c>
      <c r="AC29" t="e">
        <f t="shared" si="3"/>
        <v>#DIV/0!</v>
      </c>
      <c r="AD29" t="e">
        <f t="shared" si="4"/>
        <v>#DIV/0!</v>
      </c>
      <c r="AE29" t="e">
        <f t="shared" si="5"/>
        <v>#DIV/0!</v>
      </c>
      <c r="AF29" t="e">
        <f t="shared" si="6"/>
        <v>#DIV/0!</v>
      </c>
      <c r="AG29" t="e">
        <f t="shared" si="7"/>
        <v>#DIV/0!</v>
      </c>
      <c r="AH29" t="e">
        <f t="shared" si="8"/>
        <v>#DIV/0!</v>
      </c>
      <c r="AI29" t="e">
        <f t="shared" si="15"/>
        <v>#DIV/0!</v>
      </c>
      <c r="AJ29" t="e">
        <f t="shared" si="9"/>
        <v>#DIV/0!</v>
      </c>
      <c r="AK29">
        <f t="shared" si="10"/>
        <v>0</v>
      </c>
      <c r="AL29" t="e">
        <f t="shared" si="11"/>
        <v>#N/A</v>
      </c>
      <c r="AM29">
        <f t="shared" si="12"/>
        <v>0</v>
      </c>
      <c r="AN29" t="e">
        <f t="shared" si="13"/>
        <v>#N/A</v>
      </c>
      <c r="AO29">
        <f>_xlfn.PERCENTILE.INC(INDEX($W$4:$W$263,MATCH(SPC!$B$13,IF(Setup!$B$11="Weekly",'SPC Backing (Hide)'!$B$4:$B$263,'SPC Backing (Hide)'!$E$4:$E$263),0),1):INDEX($W$4:$W$263,MATCH(SPC!$B$14,IF(Setup!$B$11="Weekly",'SPC Backing (Hide)'!$B$4:$B$263,'SPC Backing (Hide)'!$E$4:$E$263),0),1),'SPC Backing (Hide)'!$AO$3)</f>
        <v>0</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9">
        <f t="shared" si="14"/>
        <v>1</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0</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#DIV/0!</v>
      </c>
      <c r="AA30" t="e">
        <f t="shared" si="1"/>
        <v>#DIV/0!</v>
      </c>
      <c r="AB30" t="e">
        <f t="shared" si="2"/>
        <v>#DIV/0!</v>
      </c>
      <c r="AC30" t="e">
        <f t="shared" si="3"/>
        <v>#DIV/0!</v>
      </c>
      <c r="AD30" t="e">
        <f t="shared" si="4"/>
        <v>#DIV/0!</v>
      </c>
      <c r="AE30" t="e">
        <f t="shared" si="5"/>
        <v>#DIV/0!</v>
      </c>
      <c r="AF30" t="e">
        <f t="shared" si="6"/>
        <v>#DIV/0!</v>
      </c>
      <c r="AG30" t="e">
        <f t="shared" si="7"/>
        <v>#DIV/0!</v>
      </c>
      <c r="AH30" t="e">
        <f t="shared" si="8"/>
        <v>#DIV/0!</v>
      </c>
      <c r="AI30" t="e">
        <f t="shared" si="15"/>
        <v>#DIV/0!</v>
      </c>
      <c r="AJ30" t="e">
        <f t="shared" si="9"/>
        <v>#DIV/0!</v>
      </c>
      <c r="AK30">
        <f t="shared" si="10"/>
        <v>0</v>
      </c>
      <c r="AL30" t="e">
        <f t="shared" si="11"/>
        <v>#N/A</v>
      </c>
      <c r="AM30">
        <f t="shared" si="12"/>
        <v>0</v>
      </c>
      <c r="AN30" t="e">
        <f t="shared" si="13"/>
        <v>#N/A</v>
      </c>
      <c r="AO30">
        <f>_xlfn.PERCENTILE.INC(INDEX($W$4:$W$263,MATCH(SPC!$B$13,IF(Setup!$B$11="Weekly",'SPC Backing (Hide)'!$B$4:$B$263,'SPC Backing (Hide)'!$E$4:$E$263),0),1):INDEX($W$4:$W$263,MATCH(SPC!$B$14,IF(Setup!$B$11="Weekly",'SPC Backing (Hide)'!$B$4:$B$263,'SPC Backing (Hide)'!$E$4:$E$263),0),1),'SPC Backing (Hide)'!$AO$3)</f>
        <v>0</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0">
        <f t="shared" si="14"/>
        <v>1</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0</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#DIV/0!</v>
      </c>
      <c r="AA31" t="e">
        <f t="shared" si="1"/>
        <v>#DIV/0!</v>
      </c>
      <c r="AB31" t="e">
        <f t="shared" si="2"/>
        <v>#DIV/0!</v>
      </c>
      <c r="AC31" t="e">
        <f t="shared" si="3"/>
        <v>#DIV/0!</v>
      </c>
      <c r="AD31" t="e">
        <f t="shared" si="4"/>
        <v>#DIV/0!</v>
      </c>
      <c r="AE31" t="e">
        <f t="shared" si="5"/>
        <v>#DIV/0!</v>
      </c>
      <c r="AF31" t="e">
        <f t="shared" si="6"/>
        <v>#DIV/0!</v>
      </c>
      <c r="AG31" t="e">
        <f t="shared" si="7"/>
        <v>#DIV/0!</v>
      </c>
      <c r="AH31" t="e">
        <f t="shared" si="8"/>
        <v>#DIV/0!</v>
      </c>
      <c r="AI31" t="e">
        <f t="shared" si="15"/>
        <v>#DIV/0!</v>
      </c>
      <c r="AJ31" t="e">
        <f t="shared" si="9"/>
        <v>#DIV/0!</v>
      </c>
      <c r="AK31">
        <f t="shared" si="10"/>
        <v>0</v>
      </c>
      <c r="AL31" t="e">
        <f t="shared" si="11"/>
        <v>#N/A</v>
      </c>
      <c r="AM31">
        <f t="shared" si="12"/>
        <v>0</v>
      </c>
      <c r="AN31" t="e">
        <f t="shared" si="13"/>
        <v>#N/A</v>
      </c>
      <c r="AO31">
        <f>_xlfn.PERCENTILE.INC(INDEX($W$4:$W$263,MATCH(SPC!$B$13,IF(Setup!$B$11="Weekly",'SPC Backing (Hide)'!$B$4:$B$263,'SPC Backing (Hide)'!$E$4:$E$263),0),1):INDEX($W$4:$W$263,MATCH(SPC!$B$14,IF(Setup!$B$11="Weekly",'SPC Backing (Hide)'!$B$4:$B$263,'SPC Backing (Hide)'!$E$4:$E$263),0),1),'SPC Backing (Hide)'!$AO$3)</f>
        <v>0</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1">
        <f t="shared" si="14"/>
        <v>1</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0</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#DIV/0!</v>
      </c>
      <c r="AA32" t="e">
        <f t="shared" si="1"/>
        <v>#DIV/0!</v>
      </c>
      <c r="AB32" t="e">
        <f t="shared" si="2"/>
        <v>#DIV/0!</v>
      </c>
      <c r="AC32" t="e">
        <f t="shared" si="3"/>
        <v>#DIV/0!</v>
      </c>
      <c r="AD32" t="e">
        <f t="shared" si="4"/>
        <v>#DIV/0!</v>
      </c>
      <c r="AE32" t="e">
        <f t="shared" si="5"/>
        <v>#DIV/0!</v>
      </c>
      <c r="AF32" t="e">
        <f t="shared" si="6"/>
        <v>#DIV/0!</v>
      </c>
      <c r="AG32" t="e">
        <f t="shared" si="7"/>
        <v>#DIV/0!</v>
      </c>
      <c r="AH32" t="e">
        <f t="shared" si="8"/>
        <v>#DIV/0!</v>
      </c>
      <c r="AI32" t="e">
        <f t="shared" si="15"/>
        <v>#DIV/0!</v>
      </c>
      <c r="AJ32" t="e">
        <f t="shared" si="9"/>
        <v>#DIV/0!</v>
      </c>
      <c r="AK32">
        <f t="shared" si="10"/>
        <v>0</v>
      </c>
      <c r="AL32" t="e">
        <f t="shared" si="11"/>
        <v>#N/A</v>
      </c>
      <c r="AM32">
        <f t="shared" si="12"/>
        <v>0</v>
      </c>
      <c r="AN32" t="e">
        <f t="shared" si="13"/>
        <v>#N/A</v>
      </c>
      <c r="AO32">
        <f>_xlfn.PERCENTILE.INC(INDEX($W$4:$W$263,MATCH(SPC!$B$13,IF(Setup!$B$11="Weekly",'SPC Backing (Hide)'!$B$4:$B$263,'SPC Backing (Hide)'!$E$4:$E$263),0),1):INDEX($W$4:$W$263,MATCH(SPC!$B$14,IF(Setup!$B$11="Weekly",'SPC Backing (Hide)'!$B$4:$B$263,'SPC Backing (Hide)'!$E$4:$E$263),0),1),'SPC Backing (Hide)'!$AO$3)</f>
        <v>0</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2">
        <f t="shared" si="14"/>
        <v>1</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0</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#DIV/0!</v>
      </c>
      <c r="AA33" t="e">
        <f t="shared" si="1"/>
        <v>#DIV/0!</v>
      </c>
      <c r="AB33" t="e">
        <f t="shared" si="2"/>
        <v>#DIV/0!</v>
      </c>
      <c r="AC33" t="e">
        <f t="shared" si="3"/>
        <v>#DIV/0!</v>
      </c>
      <c r="AD33" t="e">
        <f t="shared" si="4"/>
        <v>#DIV/0!</v>
      </c>
      <c r="AE33" t="e">
        <f t="shared" si="5"/>
        <v>#DIV/0!</v>
      </c>
      <c r="AF33" t="e">
        <f t="shared" si="6"/>
        <v>#DIV/0!</v>
      </c>
      <c r="AG33" t="e">
        <f t="shared" si="7"/>
        <v>#DIV/0!</v>
      </c>
      <c r="AH33" t="e">
        <f t="shared" si="8"/>
        <v>#DIV/0!</v>
      </c>
      <c r="AI33" t="e">
        <f t="shared" si="15"/>
        <v>#DIV/0!</v>
      </c>
      <c r="AJ33" t="e">
        <f t="shared" si="9"/>
        <v>#DIV/0!</v>
      </c>
      <c r="AK33">
        <f t="shared" si="10"/>
        <v>0</v>
      </c>
      <c r="AL33" t="e">
        <f t="shared" si="11"/>
        <v>#N/A</v>
      </c>
      <c r="AM33">
        <f t="shared" si="12"/>
        <v>0</v>
      </c>
      <c r="AN33" t="e">
        <f t="shared" si="13"/>
        <v>#N/A</v>
      </c>
      <c r="AO33">
        <f>_xlfn.PERCENTILE.INC(INDEX($W$4:$W$263,MATCH(SPC!$B$13,IF(Setup!$B$11="Weekly",'SPC Backing (Hide)'!$B$4:$B$263,'SPC Backing (Hide)'!$E$4:$E$263),0),1):INDEX($W$4:$W$263,MATCH(SPC!$B$14,IF(Setup!$B$11="Weekly",'SPC Backing (Hide)'!$B$4:$B$263,'SPC Backing (Hide)'!$E$4:$E$263),0),1),'SPC Backing (Hide)'!$AO$3)</f>
        <v>0</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3">
        <f t="shared" si="14"/>
        <v>1</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0</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#DIV/0!</v>
      </c>
      <c r="AA34" t="e">
        <f t="shared" si="1"/>
        <v>#DIV/0!</v>
      </c>
      <c r="AB34" t="e">
        <f t="shared" si="2"/>
        <v>#DIV/0!</v>
      </c>
      <c r="AC34" t="e">
        <f t="shared" si="3"/>
        <v>#DIV/0!</v>
      </c>
      <c r="AD34" t="e">
        <f t="shared" si="4"/>
        <v>#DIV/0!</v>
      </c>
      <c r="AE34" t="e">
        <f t="shared" si="5"/>
        <v>#DIV/0!</v>
      </c>
      <c r="AF34" t="e">
        <f t="shared" si="6"/>
        <v>#DIV/0!</v>
      </c>
      <c r="AG34" t="e">
        <f t="shared" si="7"/>
        <v>#DIV/0!</v>
      </c>
      <c r="AH34" t="e">
        <f t="shared" si="8"/>
        <v>#DIV/0!</v>
      </c>
      <c r="AI34" t="e">
        <f t="shared" si="15"/>
        <v>#DIV/0!</v>
      </c>
      <c r="AJ34" t="e">
        <f t="shared" si="9"/>
        <v>#DIV/0!</v>
      </c>
      <c r="AK34">
        <f t="shared" si="10"/>
        <v>0</v>
      </c>
      <c r="AL34" t="e">
        <f t="shared" si="11"/>
        <v>#N/A</v>
      </c>
      <c r="AM34">
        <f t="shared" si="12"/>
        <v>0</v>
      </c>
      <c r="AN34" t="e">
        <f t="shared" si="13"/>
        <v>#N/A</v>
      </c>
      <c r="AO34">
        <f>_xlfn.PERCENTILE.INC(INDEX($W$4:$W$263,MATCH(SPC!$B$13,IF(Setup!$B$11="Weekly",'SPC Backing (Hide)'!$B$4:$B$263,'SPC Backing (Hide)'!$E$4:$E$263),0),1):INDEX($W$4:$W$263,MATCH(SPC!$B$14,IF(Setup!$B$11="Weekly",'SPC Backing (Hide)'!$B$4:$B$263,'SPC Backing (Hide)'!$E$4:$E$263),0),1),'SPC Backing (Hide)'!$AO$3)</f>
        <v>0</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4">
        <f t="shared" si="14"/>
        <v>1</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0</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#DIV/0!</v>
      </c>
      <c r="AA35" t="e">
        <f t="shared" si="1"/>
        <v>#DIV/0!</v>
      </c>
      <c r="AB35" t="e">
        <f t="shared" si="2"/>
        <v>#DIV/0!</v>
      </c>
      <c r="AC35" t="e">
        <f t="shared" si="3"/>
        <v>#DIV/0!</v>
      </c>
      <c r="AD35" t="e">
        <f t="shared" si="4"/>
        <v>#DIV/0!</v>
      </c>
      <c r="AE35" t="e">
        <f t="shared" si="5"/>
        <v>#DIV/0!</v>
      </c>
      <c r="AF35" t="e">
        <f t="shared" si="6"/>
        <v>#DIV/0!</v>
      </c>
      <c r="AG35" t="e">
        <f t="shared" si="7"/>
        <v>#DIV/0!</v>
      </c>
      <c r="AH35" t="e">
        <f t="shared" si="8"/>
        <v>#DIV/0!</v>
      </c>
      <c r="AI35" t="e">
        <f t="shared" si="15"/>
        <v>#DIV/0!</v>
      </c>
      <c r="AJ35" t="e">
        <f t="shared" si="9"/>
        <v>#DIV/0!</v>
      </c>
      <c r="AK35">
        <f t="shared" si="10"/>
        <v>0</v>
      </c>
      <c r="AL35" t="e">
        <f t="shared" si="11"/>
        <v>#N/A</v>
      </c>
      <c r="AM35">
        <f t="shared" si="12"/>
        <v>0</v>
      </c>
      <c r="AN35" t="e">
        <f t="shared" si="13"/>
        <v>#N/A</v>
      </c>
      <c r="AO35">
        <f>_xlfn.PERCENTILE.INC(INDEX($W$4:$W$263,MATCH(SPC!$B$13,IF(Setup!$B$11="Weekly",'SPC Backing (Hide)'!$B$4:$B$263,'SPC Backing (Hide)'!$E$4:$E$263),0),1):INDEX($W$4:$W$263,MATCH(SPC!$B$14,IF(Setup!$B$11="Weekly",'SPC Backing (Hide)'!$B$4:$B$263,'SPC Backing (Hide)'!$E$4:$E$263),0),1),'SPC Backing (Hide)'!$AO$3)</f>
        <v>0</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5">
        <f t="shared" si="14"/>
        <v>1</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0</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#DIV/0!</v>
      </c>
      <c r="AA36" t="e">
        <f t="shared" si="1"/>
        <v>#DIV/0!</v>
      </c>
      <c r="AB36" t="e">
        <f t="shared" si="2"/>
        <v>#DIV/0!</v>
      </c>
      <c r="AC36" t="e">
        <f t="shared" si="3"/>
        <v>#DIV/0!</v>
      </c>
      <c r="AD36" t="e">
        <f t="shared" si="4"/>
        <v>#DIV/0!</v>
      </c>
      <c r="AE36" t="e">
        <f t="shared" si="5"/>
        <v>#DIV/0!</v>
      </c>
      <c r="AF36" t="e">
        <f t="shared" si="6"/>
        <v>#DIV/0!</v>
      </c>
      <c r="AG36" t="e">
        <f t="shared" si="7"/>
        <v>#DIV/0!</v>
      </c>
      <c r="AH36" t="e">
        <f t="shared" si="8"/>
        <v>#DIV/0!</v>
      </c>
      <c r="AI36" t="e">
        <f t="shared" si="15"/>
        <v>#DIV/0!</v>
      </c>
      <c r="AJ36" t="e">
        <f t="shared" si="9"/>
        <v>#DIV/0!</v>
      </c>
      <c r="AK36">
        <f t="shared" si="10"/>
        <v>0</v>
      </c>
      <c r="AL36" t="e">
        <f t="shared" si="11"/>
        <v>#N/A</v>
      </c>
      <c r="AM36">
        <f t="shared" si="12"/>
        <v>0</v>
      </c>
      <c r="AN36" t="e">
        <f t="shared" si="13"/>
        <v>#N/A</v>
      </c>
      <c r="AO36">
        <f>_xlfn.PERCENTILE.INC(INDEX($W$4:$W$263,MATCH(SPC!$B$13,IF(Setup!$B$11="Weekly",'SPC Backing (Hide)'!$B$4:$B$263,'SPC Backing (Hide)'!$E$4:$E$263),0),1):INDEX($W$4:$W$263,MATCH(SPC!$B$14,IF(Setup!$B$11="Weekly",'SPC Backing (Hide)'!$B$4:$B$263,'SPC Backing (Hide)'!$E$4:$E$263),0),1),'SPC Backing (Hide)'!$AO$3)</f>
        <v>0</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6">
        <f t="shared" si="14"/>
        <v>1</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0</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#DIV/0!</v>
      </c>
      <c r="AA37" t="e">
        <f t="shared" si="1"/>
        <v>#DIV/0!</v>
      </c>
      <c r="AB37" t="e">
        <f t="shared" si="2"/>
        <v>#DIV/0!</v>
      </c>
      <c r="AC37" t="e">
        <f t="shared" si="3"/>
        <v>#DIV/0!</v>
      </c>
      <c r="AD37" t="e">
        <f t="shared" si="4"/>
        <v>#DIV/0!</v>
      </c>
      <c r="AE37" t="e">
        <f t="shared" si="5"/>
        <v>#DIV/0!</v>
      </c>
      <c r="AF37" t="e">
        <f t="shared" si="6"/>
        <v>#DIV/0!</v>
      </c>
      <c r="AG37" t="e">
        <f t="shared" si="7"/>
        <v>#DIV/0!</v>
      </c>
      <c r="AH37" t="e">
        <f t="shared" si="8"/>
        <v>#DIV/0!</v>
      </c>
      <c r="AI37" t="e">
        <f t="shared" si="15"/>
        <v>#DIV/0!</v>
      </c>
      <c r="AJ37" t="e">
        <f t="shared" si="9"/>
        <v>#DIV/0!</v>
      </c>
      <c r="AK37">
        <f t="shared" si="10"/>
        <v>0</v>
      </c>
      <c r="AL37" t="e">
        <f t="shared" si="11"/>
        <v>#N/A</v>
      </c>
      <c r="AM37">
        <f t="shared" si="12"/>
        <v>0</v>
      </c>
      <c r="AN37" t="e">
        <f t="shared" si="13"/>
        <v>#N/A</v>
      </c>
      <c r="AO37">
        <f>_xlfn.PERCENTILE.INC(INDEX($W$4:$W$263,MATCH(SPC!$B$13,IF(Setup!$B$11="Weekly",'SPC Backing (Hide)'!$B$4:$B$263,'SPC Backing (Hide)'!$E$4:$E$263),0),1):INDEX($W$4:$W$263,MATCH(SPC!$B$14,IF(Setup!$B$11="Weekly",'SPC Backing (Hide)'!$B$4:$B$263,'SPC Backing (Hide)'!$E$4:$E$263),0),1),'SPC Backing (Hide)'!$AO$3)</f>
        <v>0</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7">
        <f t="shared" si="14"/>
        <v>1</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0</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#DIV/0!</v>
      </c>
      <c r="AA38" t="e">
        <f t="shared" si="1"/>
        <v>#DIV/0!</v>
      </c>
      <c r="AB38" t="e">
        <f t="shared" si="2"/>
        <v>#DIV/0!</v>
      </c>
      <c r="AC38" t="e">
        <f t="shared" si="3"/>
        <v>#DIV/0!</v>
      </c>
      <c r="AD38" t="e">
        <f t="shared" si="4"/>
        <v>#DIV/0!</v>
      </c>
      <c r="AE38" t="e">
        <f t="shared" si="5"/>
        <v>#DIV/0!</v>
      </c>
      <c r="AF38" t="e">
        <f t="shared" si="6"/>
        <v>#DIV/0!</v>
      </c>
      <c r="AG38" t="e">
        <f t="shared" si="7"/>
        <v>#DIV/0!</v>
      </c>
      <c r="AH38" t="e">
        <f t="shared" si="8"/>
        <v>#DIV/0!</v>
      </c>
      <c r="AI38" t="e">
        <f t="shared" si="15"/>
        <v>#DIV/0!</v>
      </c>
      <c r="AJ38" t="e">
        <f t="shared" si="9"/>
        <v>#DIV/0!</v>
      </c>
      <c r="AK38">
        <f t="shared" si="10"/>
        <v>0</v>
      </c>
      <c r="AL38" t="e">
        <f t="shared" si="11"/>
        <v>#N/A</v>
      </c>
      <c r="AM38">
        <f t="shared" si="12"/>
        <v>0</v>
      </c>
      <c r="AN38" t="e">
        <f t="shared" si="13"/>
        <v>#N/A</v>
      </c>
      <c r="AO38">
        <f>_xlfn.PERCENTILE.INC(INDEX($W$4:$W$263,MATCH(SPC!$B$13,IF(Setup!$B$11="Weekly",'SPC Backing (Hide)'!$B$4:$B$263,'SPC Backing (Hide)'!$E$4:$E$263),0),1):INDEX($W$4:$W$263,MATCH(SPC!$B$14,IF(Setup!$B$11="Weekly",'SPC Backing (Hide)'!$B$4:$B$263,'SPC Backing (Hide)'!$E$4:$E$263),0),1),'SPC Backing (Hide)'!$AO$3)</f>
        <v>0</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8">
        <f t="shared" si="14"/>
        <v>1</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0</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#DIV/0!</v>
      </c>
      <c r="AA39" t="e">
        <f t="shared" si="1"/>
        <v>#DIV/0!</v>
      </c>
      <c r="AB39" t="e">
        <f t="shared" si="2"/>
        <v>#DIV/0!</v>
      </c>
      <c r="AC39" t="e">
        <f t="shared" si="3"/>
        <v>#DIV/0!</v>
      </c>
      <c r="AD39" t="e">
        <f t="shared" si="4"/>
        <v>#DIV/0!</v>
      </c>
      <c r="AE39" t="e">
        <f t="shared" si="5"/>
        <v>#DIV/0!</v>
      </c>
      <c r="AF39" t="e">
        <f t="shared" si="6"/>
        <v>#DIV/0!</v>
      </c>
      <c r="AG39" t="e">
        <f t="shared" si="7"/>
        <v>#DIV/0!</v>
      </c>
      <c r="AH39" t="e">
        <f t="shared" si="8"/>
        <v>#DIV/0!</v>
      </c>
      <c r="AI39" t="e">
        <f t="shared" si="15"/>
        <v>#DIV/0!</v>
      </c>
      <c r="AJ39" t="e">
        <f t="shared" si="9"/>
        <v>#DIV/0!</v>
      </c>
      <c r="AK39">
        <f t="shared" si="10"/>
        <v>0</v>
      </c>
      <c r="AL39" t="e">
        <f t="shared" si="11"/>
        <v>#N/A</v>
      </c>
      <c r="AM39">
        <f t="shared" si="12"/>
        <v>0</v>
      </c>
      <c r="AN39" t="e">
        <f t="shared" si="13"/>
        <v>#N/A</v>
      </c>
      <c r="AO39">
        <f>_xlfn.PERCENTILE.INC(INDEX($W$4:$W$263,MATCH(SPC!$B$13,IF(Setup!$B$11="Weekly",'SPC Backing (Hide)'!$B$4:$B$263,'SPC Backing (Hide)'!$E$4:$E$263),0),1):INDEX($W$4:$W$263,MATCH(SPC!$B$14,IF(Setup!$B$11="Weekly",'SPC Backing (Hide)'!$B$4:$B$263,'SPC Backing (Hide)'!$E$4:$E$263),0),1),'SPC Backing (Hide)'!$AO$3)</f>
        <v>0</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9">
        <f t="shared" si="14"/>
        <v>1</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0</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#DIV/0!</v>
      </c>
      <c r="AA40" t="e">
        <f t="shared" si="1"/>
        <v>#DIV/0!</v>
      </c>
      <c r="AB40" t="e">
        <f t="shared" si="2"/>
        <v>#DIV/0!</v>
      </c>
      <c r="AC40" t="e">
        <f t="shared" si="3"/>
        <v>#DIV/0!</v>
      </c>
      <c r="AD40" t="e">
        <f t="shared" si="4"/>
        <v>#DIV/0!</v>
      </c>
      <c r="AE40" t="e">
        <f t="shared" si="5"/>
        <v>#DIV/0!</v>
      </c>
      <c r="AF40" t="e">
        <f t="shared" si="6"/>
        <v>#DIV/0!</v>
      </c>
      <c r="AG40" t="e">
        <f t="shared" si="7"/>
        <v>#DIV/0!</v>
      </c>
      <c r="AH40" t="e">
        <f t="shared" si="8"/>
        <v>#DIV/0!</v>
      </c>
      <c r="AI40" t="e">
        <f t="shared" si="15"/>
        <v>#DIV/0!</v>
      </c>
      <c r="AJ40" t="e">
        <f t="shared" si="9"/>
        <v>#DIV/0!</v>
      </c>
      <c r="AK40">
        <f t="shared" si="10"/>
        <v>0</v>
      </c>
      <c r="AL40" t="e">
        <f t="shared" si="11"/>
        <v>#N/A</v>
      </c>
      <c r="AM40">
        <f t="shared" si="12"/>
        <v>0</v>
      </c>
      <c r="AN40" t="e">
        <f t="shared" si="13"/>
        <v>#N/A</v>
      </c>
      <c r="AO40">
        <f>_xlfn.PERCENTILE.INC(INDEX($W$4:$W$263,MATCH(SPC!$B$13,IF(Setup!$B$11="Weekly",'SPC Backing (Hide)'!$B$4:$B$263,'SPC Backing (Hide)'!$E$4:$E$263),0),1):INDEX($W$4:$W$263,MATCH(SPC!$B$14,IF(Setup!$B$11="Weekly",'SPC Backing (Hide)'!$B$4:$B$263,'SPC Backing (Hide)'!$E$4:$E$263),0),1),'SPC Backing (Hide)'!$AO$3)</f>
        <v>0</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0">
        <f t="shared" si="14"/>
        <v>1</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0</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#DIV/0!</v>
      </c>
      <c r="AA41" t="e">
        <f t="shared" si="1"/>
        <v>#DIV/0!</v>
      </c>
      <c r="AB41" t="e">
        <f t="shared" si="2"/>
        <v>#DIV/0!</v>
      </c>
      <c r="AC41" t="e">
        <f t="shared" si="3"/>
        <v>#DIV/0!</v>
      </c>
      <c r="AD41" t="e">
        <f t="shared" si="4"/>
        <v>#DIV/0!</v>
      </c>
      <c r="AE41" t="e">
        <f t="shared" si="5"/>
        <v>#DIV/0!</v>
      </c>
      <c r="AF41" t="e">
        <f t="shared" si="6"/>
        <v>#DIV/0!</v>
      </c>
      <c r="AG41" t="e">
        <f t="shared" si="7"/>
        <v>#DIV/0!</v>
      </c>
      <c r="AH41" t="e">
        <f t="shared" si="8"/>
        <v>#DIV/0!</v>
      </c>
      <c r="AI41" t="e">
        <f t="shared" si="15"/>
        <v>#DIV/0!</v>
      </c>
      <c r="AJ41" t="e">
        <f t="shared" si="9"/>
        <v>#DIV/0!</v>
      </c>
      <c r="AK41">
        <f t="shared" si="10"/>
        <v>0</v>
      </c>
      <c r="AL41" t="e">
        <f t="shared" si="11"/>
        <v>#N/A</v>
      </c>
      <c r="AM41">
        <f t="shared" si="12"/>
        <v>0</v>
      </c>
      <c r="AN41" t="e">
        <f t="shared" si="13"/>
        <v>#N/A</v>
      </c>
      <c r="AO41">
        <f>_xlfn.PERCENTILE.INC(INDEX($W$4:$W$263,MATCH(SPC!$B$13,IF(Setup!$B$11="Weekly",'SPC Backing (Hide)'!$B$4:$B$263,'SPC Backing (Hide)'!$E$4:$E$263),0),1):INDEX($W$4:$W$263,MATCH(SPC!$B$14,IF(Setup!$B$11="Weekly",'SPC Backing (Hide)'!$B$4:$B$263,'SPC Backing (Hide)'!$E$4:$E$263),0),1),'SPC Backing (Hide)'!$AO$3)</f>
        <v>0</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1">
        <f t="shared" si="14"/>
        <v>1</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0</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#DIV/0!</v>
      </c>
      <c r="AA42" t="e">
        <f t="shared" si="1"/>
        <v>#DIV/0!</v>
      </c>
      <c r="AB42" t="e">
        <f t="shared" si="2"/>
        <v>#DIV/0!</v>
      </c>
      <c r="AC42" t="e">
        <f t="shared" si="3"/>
        <v>#DIV/0!</v>
      </c>
      <c r="AD42" t="e">
        <f t="shared" si="4"/>
        <v>#DIV/0!</v>
      </c>
      <c r="AE42" t="e">
        <f t="shared" si="5"/>
        <v>#DIV/0!</v>
      </c>
      <c r="AF42" t="e">
        <f t="shared" si="6"/>
        <v>#DIV/0!</v>
      </c>
      <c r="AG42" t="e">
        <f t="shared" si="7"/>
        <v>#DIV/0!</v>
      </c>
      <c r="AH42" t="e">
        <f t="shared" si="8"/>
        <v>#DIV/0!</v>
      </c>
      <c r="AI42" t="e">
        <f t="shared" si="15"/>
        <v>#DIV/0!</v>
      </c>
      <c r="AJ42" t="e">
        <f t="shared" si="9"/>
        <v>#DIV/0!</v>
      </c>
      <c r="AK42">
        <f t="shared" si="10"/>
        <v>0</v>
      </c>
      <c r="AL42" t="e">
        <f t="shared" si="11"/>
        <v>#N/A</v>
      </c>
      <c r="AM42">
        <f t="shared" si="12"/>
        <v>0</v>
      </c>
      <c r="AN42" t="e">
        <f t="shared" si="13"/>
        <v>#N/A</v>
      </c>
      <c r="AO42">
        <f>_xlfn.PERCENTILE.INC(INDEX($W$4:$W$263,MATCH(SPC!$B$13,IF(Setup!$B$11="Weekly",'SPC Backing (Hide)'!$B$4:$B$263,'SPC Backing (Hide)'!$E$4:$E$263),0),1):INDEX($W$4:$W$263,MATCH(SPC!$B$14,IF(Setup!$B$11="Weekly",'SPC Backing (Hide)'!$B$4:$B$263,'SPC Backing (Hide)'!$E$4:$E$263),0),1),'SPC Backing (Hide)'!$AO$3)</f>
        <v>0</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2">
        <f t="shared" si="14"/>
        <v>1</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0</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#DIV/0!</v>
      </c>
      <c r="AA43" t="e">
        <f t="shared" si="1"/>
        <v>#DIV/0!</v>
      </c>
      <c r="AB43" t="e">
        <f t="shared" si="2"/>
        <v>#DIV/0!</v>
      </c>
      <c r="AC43" t="e">
        <f t="shared" si="3"/>
        <v>#DIV/0!</v>
      </c>
      <c r="AD43" t="e">
        <f t="shared" si="4"/>
        <v>#DIV/0!</v>
      </c>
      <c r="AE43" t="e">
        <f t="shared" si="5"/>
        <v>#DIV/0!</v>
      </c>
      <c r="AF43" t="e">
        <f t="shared" si="6"/>
        <v>#DIV/0!</v>
      </c>
      <c r="AG43" t="e">
        <f t="shared" si="7"/>
        <v>#DIV/0!</v>
      </c>
      <c r="AH43" t="e">
        <f t="shared" si="8"/>
        <v>#DIV/0!</v>
      </c>
      <c r="AI43" t="e">
        <f t="shared" si="15"/>
        <v>#DIV/0!</v>
      </c>
      <c r="AJ43" t="e">
        <f t="shared" si="9"/>
        <v>#DIV/0!</v>
      </c>
      <c r="AK43">
        <f t="shared" si="10"/>
        <v>0</v>
      </c>
      <c r="AL43" t="e">
        <f t="shared" si="11"/>
        <v>#N/A</v>
      </c>
      <c r="AM43">
        <f t="shared" si="12"/>
        <v>0</v>
      </c>
      <c r="AN43" t="e">
        <f t="shared" si="13"/>
        <v>#N/A</v>
      </c>
      <c r="AO43">
        <f>_xlfn.PERCENTILE.INC(INDEX($W$4:$W$263,MATCH(SPC!$B$13,IF(Setup!$B$11="Weekly",'SPC Backing (Hide)'!$B$4:$B$263,'SPC Backing (Hide)'!$E$4:$E$263),0),1):INDEX($W$4:$W$263,MATCH(SPC!$B$14,IF(Setup!$B$11="Weekly",'SPC Backing (Hide)'!$B$4:$B$263,'SPC Backing (Hide)'!$E$4:$E$263),0),1),'SPC Backing (Hide)'!$AO$3)</f>
        <v>0</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3">
        <f t="shared" si="14"/>
        <v>1</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0</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#DIV/0!</v>
      </c>
      <c r="AA44" t="e">
        <f t="shared" si="1"/>
        <v>#DIV/0!</v>
      </c>
      <c r="AB44" t="e">
        <f t="shared" si="2"/>
        <v>#DIV/0!</v>
      </c>
      <c r="AC44" t="e">
        <f t="shared" si="3"/>
        <v>#DIV/0!</v>
      </c>
      <c r="AD44" t="e">
        <f t="shared" si="4"/>
        <v>#DIV/0!</v>
      </c>
      <c r="AE44" t="e">
        <f t="shared" si="5"/>
        <v>#DIV/0!</v>
      </c>
      <c r="AF44" t="e">
        <f t="shared" si="6"/>
        <v>#DIV/0!</v>
      </c>
      <c r="AG44" t="e">
        <f t="shared" si="7"/>
        <v>#DIV/0!</v>
      </c>
      <c r="AH44" t="e">
        <f t="shared" si="8"/>
        <v>#DIV/0!</v>
      </c>
      <c r="AI44" t="e">
        <f t="shared" si="15"/>
        <v>#DIV/0!</v>
      </c>
      <c r="AJ44" t="e">
        <f t="shared" si="9"/>
        <v>#DIV/0!</v>
      </c>
      <c r="AK44">
        <f t="shared" si="10"/>
        <v>0</v>
      </c>
      <c r="AL44" t="e">
        <f t="shared" si="11"/>
        <v>#N/A</v>
      </c>
      <c r="AM44">
        <f t="shared" si="12"/>
        <v>0</v>
      </c>
      <c r="AN44" t="e">
        <f t="shared" si="13"/>
        <v>#N/A</v>
      </c>
      <c r="AO44">
        <f>_xlfn.PERCENTILE.INC(INDEX($W$4:$W$263,MATCH(SPC!$B$13,IF(Setup!$B$11="Weekly",'SPC Backing (Hide)'!$B$4:$B$263,'SPC Backing (Hide)'!$E$4:$E$263),0),1):INDEX($W$4:$W$263,MATCH(SPC!$B$14,IF(Setup!$B$11="Weekly",'SPC Backing (Hide)'!$B$4:$B$263,'SPC Backing (Hide)'!$E$4:$E$263),0),1),'SPC Backing (Hide)'!$AO$3)</f>
        <v>0</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4">
        <f t="shared" si="14"/>
        <v>1</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0</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#DIV/0!</v>
      </c>
      <c r="AA45" t="e">
        <f t="shared" si="1"/>
        <v>#DIV/0!</v>
      </c>
      <c r="AB45" t="e">
        <f t="shared" si="2"/>
        <v>#DIV/0!</v>
      </c>
      <c r="AC45" t="e">
        <f t="shared" si="3"/>
        <v>#DIV/0!</v>
      </c>
      <c r="AD45" t="e">
        <f t="shared" si="4"/>
        <v>#DIV/0!</v>
      </c>
      <c r="AE45" t="e">
        <f t="shared" si="5"/>
        <v>#DIV/0!</v>
      </c>
      <c r="AF45" t="e">
        <f t="shared" si="6"/>
        <v>#DIV/0!</v>
      </c>
      <c r="AG45" t="e">
        <f t="shared" si="7"/>
        <v>#DIV/0!</v>
      </c>
      <c r="AH45" t="e">
        <f t="shared" si="8"/>
        <v>#DIV/0!</v>
      </c>
      <c r="AI45" t="e">
        <f t="shared" si="15"/>
        <v>#DIV/0!</v>
      </c>
      <c r="AJ45" t="e">
        <f t="shared" si="9"/>
        <v>#DIV/0!</v>
      </c>
      <c r="AK45">
        <f t="shared" si="10"/>
        <v>0</v>
      </c>
      <c r="AL45" t="e">
        <f t="shared" si="11"/>
        <v>#N/A</v>
      </c>
      <c r="AM45">
        <f t="shared" si="12"/>
        <v>0</v>
      </c>
      <c r="AN45" t="e">
        <f t="shared" si="13"/>
        <v>#N/A</v>
      </c>
      <c r="AO45">
        <f>_xlfn.PERCENTILE.INC(INDEX($W$4:$W$263,MATCH(SPC!$B$13,IF(Setup!$B$11="Weekly",'SPC Backing (Hide)'!$B$4:$B$263,'SPC Backing (Hide)'!$E$4:$E$263),0),1):INDEX($W$4:$W$263,MATCH(SPC!$B$14,IF(Setup!$B$11="Weekly",'SPC Backing (Hide)'!$B$4:$B$263,'SPC Backing (Hide)'!$E$4:$E$263),0),1),'SPC Backing (Hide)'!$AO$3)</f>
        <v>0</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5">
        <f t="shared" si="14"/>
        <v>1</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0</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#DIV/0!</v>
      </c>
      <c r="AA46" t="e">
        <f t="shared" si="1"/>
        <v>#DIV/0!</v>
      </c>
      <c r="AB46" t="e">
        <f t="shared" si="2"/>
        <v>#DIV/0!</v>
      </c>
      <c r="AC46" t="e">
        <f t="shared" si="3"/>
        <v>#DIV/0!</v>
      </c>
      <c r="AD46" t="e">
        <f t="shared" si="4"/>
        <v>#DIV/0!</v>
      </c>
      <c r="AE46" t="e">
        <f t="shared" si="5"/>
        <v>#DIV/0!</v>
      </c>
      <c r="AF46" t="e">
        <f t="shared" si="6"/>
        <v>#DIV/0!</v>
      </c>
      <c r="AG46" t="e">
        <f t="shared" si="7"/>
        <v>#DIV/0!</v>
      </c>
      <c r="AH46" t="e">
        <f t="shared" si="8"/>
        <v>#DIV/0!</v>
      </c>
      <c r="AI46" t="e">
        <f t="shared" si="15"/>
        <v>#DIV/0!</v>
      </c>
      <c r="AJ46" t="e">
        <f t="shared" si="9"/>
        <v>#DIV/0!</v>
      </c>
      <c r="AK46">
        <f t="shared" si="10"/>
        <v>0</v>
      </c>
      <c r="AL46" t="e">
        <f t="shared" si="11"/>
        <v>#N/A</v>
      </c>
      <c r="AM46">
        <f t="shared" si="12"/>
        <v>0</v>
      </c>
      <c r="AN46" t="e">
        <f t="shared" si="13"/>
        <v>#N/A</v>
      </c>
      <c r="AO46">
        <f>_xlfn.PERCENTILE.INC(INDEX($W$4:$W$263,MATCH(SPC!$B$13,IF(Setup!$B$11="Weekly",'SPC Backing (Hide)'!$B$4:$B$263,'SPC Backing (Hide)'!$E$4:$E$263),0),1):INDEX($W$4:$W$263,MATCH(SPC!$B$14,IF(Setup!$B$11="Weekly",'SPC Backing (Hide)'!$B$4:$B$263,'SPC Backing (Hide)'!$E$4:$E$263),0),1),'SPC Backing (Hide)'!$AO$3)</f>
        <v>0</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6">
        <f t="shared" si="14"/>
        <v>1</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0</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#DIV/0!</v>
      </c>
      <c r="AA47" t="e">
        <f t="shared" si="1"/>
        <v>#DIV/0!</v>
      </c>
      <c r="AB47" t="e">
        <f t="shared" si="2"/>
        <v>#DIV/0!</v>
      </c>
      <c r="AC47" t="e">
        <f t="shared" si="3"/>
        <v>#DIV/0!</v>
      </c>
      <c r="AD47" t="e">
        <f t="shared" si="4"/>
        <v>#DIV/0!</v>
      </c>
      <c r="AE47" t="e">
        <f t="shared" si="5"/>
        <v>#DIV/0!</v>
      </c>
      <c r="AF47" t="e">
        <f t="shared" si="6"/>
        <v>#DIV/0!</v>
      </c>
      <c r="AG47" t="e">
        <f t="shared" si="7"/>
        <v>#DIV/0!</v>
      </c>
      <c r="AH47" t="e">
        <f t="shared" si="8"/>
        <v>#DIV/0!</v>
      </c>
      <c r="AI47" t="e">
        <f t="shared" si="15"/>
        <v>#DIV/0!</v>
      </c>
      <c r="AJ47" t="e">
        <f t="shared" si="9"/>
        <v>#DIV/0!</v>
      </c>
      <c r="AK47">
        <f t="shared" si="10"/>
        <v>0</v>
      </c>
      <c r="AL47" t="e">
        <f t="shared" si="11"/>
        <v>#N/A</v>
      </c>
      <c r="AM47">
        <f t="shared" si="12"/>
        <v>0</v>
      </c>
      <c r="AN47" t="e">
        <f t="shared" si="13"/>
        <v>#N/A</v>
      </c>
      <c r="AO47">
        <f>_xlfn.PERCENTILE.INC(INDEX($W$4:$W$263,MATCH(SPC!$B$13,IF(Setup!$B$11="Weekly",'SPC Backing (Hide)'!$B$4:$B$263,'SPC Backing (Hide)'!$E$4:$E$263),0),1):INDEX($W$4:$W$263,MATCH(SPC!$B$14,IF(Setup!$B$11="Weekly",'SPC Backing (Hide)'!$B$4:$B$263,'SPC Backing (Hide)'!$E$4:$E$263),0),1),'SPC Backing (Hide)'!$AO$3)</f>
        <v>0</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7">
        <f t="shared" si="14"/>
        <v>1</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0</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#DIV/0!</v>
      </c>
      <c r="AA48" t="e">
        <f t="shared" si="1"/>
        <v>#DIV/0!</v>
      </c>
      <c r="AB48" t="e">
        <f t="shared" si="2"/>
        <v>#DIV/0!</v>
      </c>
      <c r="AC48" t="e">
        <f t="shared" si="3"/>
        <v>#DIV/0!</v>
      </c>
      <c r="AD48" t="e">
        <f t="shared" si="4"/>
        <v>#DIV/0!</v>
      </c>
      <c r="AE48" t="e">
        <f t="shared" si="5"/>
        <v>#DIV/0!</v>
      </c>
      <c r="AF48" t="e">
        <f t="shared" si="6"/>
        <v>#DIV/0!</v>
      </c>
      <c r="AG48" t="e">
        <f t="shared" si="7"/>
        <v>#DIV/0!</v>
      </c>
      <c r="AH48" t="e">
        <f t="shared" si="8"/>
        <v>#DIV/0!</v>
      </c>
      <c r="AI48" t="e">
        <f t="shared" si="15"/>
        <v>#DIV/0!</v>
      </c>
      <c r="AJ48" t="e">
        <f t="shared" si="9"/>
        <v>#DIV/0!</v>
      </c>
      <c r="AK48">
        <f t="shared" si="10"/>
        <v>0</v>
      </c>
      <c r="AL48" t="e">
        <f t="shared" si="11"/>
        <v>#N/A</v>
      </c>
      <c r="AM48">
        <f t="shared" si="12"/>
        <v>0</v>
      </c>
      <c r="AN48" t="e">
        <f t="shared" si="13"/>
        <v>#N/A</v>
      </c>
      <c r="AO48">
        <f>_xlfn.PERCENTILE.INC(INDEX($W$4:$W$263,MATCH(SPC!$B$13,IF(Setup!$B$11="Weekly",'SPC Backing (Hide)'!$B$4:$B$263,'SPC Backing (Hide)'!$E$4:$E$263),0),1):INDEX($W$4:$W$263,MATCH(SPC!$B$14,IF(Setup!$B$11="Weekly",'SPC Backing (Hide)'!$B$4:$B$263,'SPC Backing (Hide)'!$E$4:$E$263),0),1),'SPC Backing (Hide)'!$AO$3)</f>
        <v>0</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8">
        <f t="shared" si="14"/>
        <v>1</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0</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#DIV/0!</v>
      </c>
      <c r="AA49" t="e">
        <f t="shared" si="1"/>
        <v>#DIV/0!</v>
      </c>
      <c r="AB49" t="e">
        <f t="shared" si="2"/>
        <v>#DIV/0!</v>
      </c>
      <c r="AC49" t="e">
        <f t="shared" si="3"/>
        <v>#DIV/0!</v>
      </c>
      <c r="AD49" t="e">
        <f t="shared" si="4"/>
        <v>#DIV/0!</v>
      </c>
      <c r="AE49" t="e">
        <f t="shared" si="5"/>
        <v>#DIV/0!</v>
      </c>
      <c r="AF49" t="e">
        <f t="shared" si="6"/>
        <v>#DIV/0!</v>
      </c>
      <c r="AG49" t="e">
        <f t="shared" si="7"/>
        <v>#DIV/0!</v>
      </c>
      <c r="AH49" t="e">
        <f t="shared" si="8"/>
        <v>#DIV/0!</v>
      </c>
      <c r="AI49" t="e">
        <f t="shared" si="15"/>
        <v>#DIV/0!</v>
      </c>
      <c r="AJ49" t="e">
        <f t="shared" si="9"/>
        <v>#DIV/0!</v>
      </c>
      <c r="AK49">
        <f t="shared" si="10"/>
        <v>0</v>
      </c>
      <c r="AL49" t="e">
        <f t="shared" si="11"/>
        <v>#N/A</v>
      </c>
      <c r="AM49">
        <f t="shared" si="12"/>
        <v>0</v>
      </c>
      <c r="AN49" t="e">
        <f t="shared" si="13"/>
        <v>#N/A</v>
      </c>
      <c r="AO49">
        <f>_xlfn.PERCENTILE.INC(INDEX($W$4:$W$263,MATCH(SPC!$B$13,IF(Setup!$B$11="Weekly",'SPC Backing (Hide)'!$B$4:$B$263,'SPC Backing (Hide)'!$E$4:$E$263),0),1):INDEX($W$4:$W$263,MATCH(SPC!$B$14,IF(Setup!$B$11="Weekly",'SPC Backing (Hide)'!$B$4:$B$263,'SPC Backing (Hide)'!$E$4:$E$263),0),1),'SPC Backing (Hide)'!$AO$3)</f>
        <v>0</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9">
        <f t="shared" si="14"/>
        <v>1</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0</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#DIV/0!</v>
      </c>
      <c r="AA50" t="e">
        <f t="shared" si="1"/>
        <v>#DIV/0!</v>
      </c>
      <c r="AB50" t="e">
        <f t="shared" si="2"/>
        <v>#DIV/0!</v>
      </c>
      <c r="AC50" t="e">
        <f t="shared" si="3"/>
        <v>#DIV/0!</v>
      </c>
      <c r="AD50" t="e">
        <f t="shared" si="4"/>
        <v>#DIV/0!</v>
      </c>
      <c r="AE50" t="e">
        <f t="shared" si="5"/>
        <v>#DIV/0!</v>
      </c>
      <c r="AF50" t="e">
        <f t="shared" si="6"/>
        <v>#DIV/0!</v>
      </c>
      <c r="AG50" t="e">
        <f t="shared" si="7"/>
        <v>#DIV/0!</v>
      </c>
      <c r="AH50" t="e">
        <f t="shared" si="8"/>
        <v>#DIV/0!</v>
      </c>
      <c r="AI50" t="e">
        <f t="shared" si="15"/>
        <v>#DIV/0!</v>
      </c>
      <c r="AJ50" t="e">
        <f t="shared" si="9"/>
        <v>#DIV/0!</v>
      </c>
      <c r="AK50">
        <f t="shared" si="10"/>
        <v>0</v>
      </c>
      <c r="AL50" t="e">
        <f t="shared" si="11"/>
        <v>#N/A</v>
      </c>
      <c r="AM50">
        <f t="shared" si="12"/>
        <v>0</v>
      </c>
      <c r="AN50" t="e">
        <f t="shared" si="13"/>
        <v>#N/A</v>
      </c>
      <c r="AO50">
        <f>_xlfn.PERCENTILE.INC(INDEX($W$4:$W$263,MATCH(SPC!$B$13,IF(Setup!$B$11="Weekly",'SPC Backing (Hide)'!$B$4:$B$263,'SPC Backing (Hide)'!$E$4:$E$263),0),1):INDEX($W$4:$W$263,MATCH(SPC!$B$14,IF(Setup!$B$11="Weekly",'SPC Backing (Hide)'!$B$4:$B$263,'SPC Backing (Hide)'!$E$4:$E$263),0),1),'SPC Backing (Hide)'!$AO$3)</f>
        <v>0</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0">
        <f t="shared" si="14"/>
        <v>1</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0</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#DIV/0!</v>
      </c>
      <c r="AA51" t="e">
        <f t="shared" si="1"/>
        <v>#DIV/0!</v>
      </c>
      <c r="AB51" t="e">
        <f t="shared" si="2"/>
        <v>#DIV/0!</v>
      </c>
      <c r="AC51" t="e">
        <f t="shared" si="3"/>
        <v>#DIV/0!</v>
      </c>
      <c r="AD51" t="e">
        <f t="shared" si="4"/>
        <v>#DIV/0!</v>
      </c>
      <c r="AE51" t="e">
        <f t="shared" si="5"/>
        <v>#DIV/0!</v>
      </c>
      <c r="AF51" t="e">
        <f t="shared" si="6"/>
        <v>#DIV/0!</v>
      </c>
      <c r="AG51" t="e">
        <f t="shared" si="7"/>
        <v>#DIV/0!</v>
      </c>
      <c r="AH51" t="e">
        <f t="shared" si="8"/>
        <v>#DIV/0!</v>
      </c>
      <c r="AI51" t="e">
        <f t="shared" si="15"/>
        <v>#DIV/0!</v>
      </c>
      <c r="AJ51" t="e">
        <f t="shared" si="9"/>
        <v>#DIV/0!</v>
      </c>
      <c r="AK51">
        <f t="shared" si="10"/>
        <v>0</v>
      </c>
      <c r="AL51" t="e">
        <f t="shared" si="11"/>
        <v>#N/A</v>
      </c>
      <c r="AM51">
        <f t="shared" si="12"/>
        <v>0</v>
      </c>
      <c r="AN51" t="e">
        <f t="shared" si="13"/>
        <v>#N/A</v>
      </c>
      <c r="AO51">
        <f>_xlfn.PERCENTILE.INC(INDEX($W$4:$W$263,MATCH(SPC!$B$13,IF(Setup!$B$11="Weekly",'SPC Backing (Hide)'!$B$4:$B$263,'SPC Backing (Hide)'!$E$4:$E$263),0),1):INDEX($W$4:$W$263,MATCH(SPC!$B$14,IF(Setup!$B$11="Weekly",'SPC Backing (Hide)'!$B$4:$B$263,'SPC Backing (Hide)'!$E$4:$E$263),0),1),'SPC Backing (Hide)'!$AO$3)</f>
        <v>0</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1">
        <f t="shared" si="14"/>
        <v>1</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0</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#DIV/0!</v>
      </c>
      <c r="AA52" t="e">
        <f t="shared" si="1"/>
        <v>#DIV/0!</v>
      </c>
      <c r="AB52" t="e">
        <f t="shared" si="2"/>
        <v>#DIV/0!</v>
      </c>
      <c r="AC52" t="e">
        <f t="shared" si="3"/>
        <v>#DIV/0!</v>
      </c>
      <c r="AD52" t="e">
        <f t="shared" si="4"/>
        <v>#DIV/0!</v>
      </c>
      <c r="AE52" t="e">
        <f t="shared" si="5"/>
        <v>#DIV/0!</v>
      </c>
      <c r="AF52" t="e">
        <f t="shared" si="6"/>
        <v>#DIV/0!</v>
      </c>
      <c r="AG52" t="e">
        <f t="shared" si="7"/>
        <v>#DIV/0!</v>
      </c>
      <c r="AH52" t="e">
        <f t="shared" si="8"/>
        <v>#DIV/0!</v>
      </c>
      <c r="AI52" t="e">
        <f t="shared" si="15"/>
        <v>#DIV/0!</v>
      </c>
      <c r="AJ52" t="e">
        <f t="shared" si="9"/>
        <v>#DIV/0!</v>
      </c>
      <c r="AK52">
        <f t="shared" si="10"/>
        <v>0</v>
      </c>
      <c r="AL52" t="e">
        <f t="shared" si="11"/>
        <v>#N/A</v>
      </c>
      <c r="AM52">
        <f t="shared" si="12"/>
        <v>0</v>
      </c>
      <c r="AN52" t="e">
        <f t="shared" si="13"/>
        <v>#N/A</v>
      </c>
      <c r="AO52">
        <f>_xlfn.PERCENTILE.INC(INDEX($W$4:$W$263,MATCH(SPC!$B$13,IF(Setup!$B$11="Weekly",'SPC Backing (Hide)'!$B$4:$B$263,'SPC Backing (Hide)'!$E$4:$E$263),0),1):INDEX($W$4:$W$263,MATCH(SPC!$B$14,IF(Setup!$B$11="Weekly",'SPC Backing (Hide)'!$B$4:$B$263,'SPC Backing (Hide)'!$E$4:$E$263),0),1),'SPC Backing (Hide)'!$AO$3)</f>
        <v>0</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2">
        <f t="shared" si="14"/>
        <v>1</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0</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#DIV/0!</v>
      </c>
      <c r="AA53" t="e">
        <f t="shared" si="1"/>
        <v>#DIV/0!</v>
      </c>
      <c r="AB53" t="e">
        <f t="shared" si="2"/>
        <v>#DIV/0!</v>
      </c>
      <c r="AC53" t="e">
        <f t="shared" si="3"/>
        <v>#DIV/0!</v>
      </c>
      <c r="AD53" t="e">
        <f t="shared" si="4"/>
        <v>#DIV/0!</v>
      </c>
      <c r="AE53" t="e">
        <f t="shared" si="5"/>
        <v>#DIV/0!</v>
      </c>
      <c r="AF53" t="e">
        <f t="shared" si="6"/>
        <v>#DIV/0!</v>
      </c>
      <c r="AG53" t="e">
        <f t="shared" si="7"/>
        <v>#DIV/0!</v>
      </c>
      <c r="AH53" t="e">
        <f t="shared" si="8"/>
        <v>#DIV/0!</v>
      </c>
      <c r="AI53" t="e">
        <f t="shared" si="15"/>
        <v>#DIV/0!</v>
      </c>
      <c r="AJ53" t="e">
        <f t="shared" si="9"/>
        <v>#DIV/0!</v>
      </c>
      <c r="AK53">
        <f t="shared" si="10"/>
        <v>0</v>
      </c>
      <c r="AL53" t="e">
        <f t="shared" si="11"/>
        <v>#N/A</v>
      </c>
      <c r="AM53">
        <f t="shared" si="12"/>
        <v>0</v>
      </c>
      <c r="AN53" t="e">
        <f t="shared" si="13"/>
        <v>#N/A</v>
      </c>
      <c r="AO53">
        <f>_xlfn.PERCENTILE.INC(INDEX($W$4:$W$263,MATCH(SPC!$B$13,IF(Setup!$B$11="Weekly",'SPC Backing (Hide)'!$B$4:$B$263,'SPC Backing (Hide)'!$E$4:$E$263),0),1):INDEX($W$4:$W$263,MATCH(SPC!$B$14,IF(Setup!$B$11="Weekly",'SPC Backing (Hide)'!$B$4:$B$263,'SPC Backing (Hide)'!$E$4:$E$263),0),1),'SPC Backing (Hide)'!$AO$3)</f>
        <v>0</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3">
        <f t="shared" si="14"/>
        <v>1</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0</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#DIV/0!</v>
      </c>
      <c r="AA54" t="e">
        <f t="shared" si="1"/>
        <v>#DIV/0!</v>
      </c>
      <c r="AB54" t="e">
        <f t="shared" si="2"/>
        <v>#DIV/0!</v>
      </c>
      <c r="AC54" t="e">
        <f t="shared" si="3"/>
        <v>#DIV/0!</v>
      </c>
      <c r="AD54" t="e">
        <f t="shared" si="4"/>
        <v>#DIV/0!</v>
      </c>
      <c r="AE54" t="e">
        <f t="shared" si="5"/>
        <v>#DIV/0!</v>
      </c>
      <c r="AF54" t="e">
        <f t="shared" si="6"/>
        <v>#DIV/0!</v>
      </c>
      <c r="AG54" t="e">
        <f t="shared" si="7"/>
        <v>#DIV/0!</v>
      </c>
      <c r="AH54" t="e">
        <f t="shared" si="8"/>
        <v>#DIV/0!</v>
      </c>
      <c r="AI54" t="e">
        <f t="shared" si="15"/>
        <v>#DIV/0!</v>
      </c>
      <c r="AJ54" t="e">
        <f t="shared" si="9"/>
        <v>#DIV/0!</v>
      </c>
      <c r="AK54">
        <f t="shared" si="10"/>
        <v>0</v>
      </c>
      <c r="AL54" t="e">
        <f t="shared" si="11"/>
        <v>#N/A</v>
      </c>
      <c r="AM54">
        <f t="shared" si="12"/>
        <v>0</v>
      </c>
      <c r="AN54" t="e">
        <f t="shared" si="13"/>
        <v>#N/A</v>
      </c>
      <c r="AO54">
        <f>_xlfn.PERCENTILE.INC(INDEX($W$4:$W$263,MATCH(SPC!$B$13,IF(Setup!$B$11="Weekly",'SPC Backing (Hide)'!$B$4:$B$263,'SPC Backing (Hide)'!$E$4:$E$263),0),1):INDEX($W$4:$W$263,MATCH(SPC!$B$14,IF(Setup!$B$11="Weekly",'SPC Backing (Hide)'!$B$4:$B$263,'SPC Backing (Hide)'!$E$4:$E$263),0),1),'SPC Backing (Hide)'!$AO$3)</f>
        <v>0</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4">
        <f t="shared" si="14"/>
        <v>1</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0</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#DIV/0!</v>
      </c>
      <c r="AA55" t="e">
        <f t="shared" si="1"/>
        <v>#DIV/0!</v>
      </c>
      <c r="AB55" t="e">
        <f t="shared" si="2"/>
        <v>#DIV/0!</v>
      </c>
      <c r="AC55" t="e">
        <f t="shared" si="3"/>
        <v>#DIV/0!</v>
      </c>
      <c r="AD55" t="e">
        <f t="shared" si="4"/>
        <v>#DIV/0!</v>
      </c>
      <c r="AE55" t="e">
        <f t="shared" si="5"/>
        <v>#DIV/0!</v>
      </c>
      <c r="AF55" t="e">
        <f t="shared" si="6"/>
        <v>#DIV/0!</v>
      </c>
      <c r="AG55" t="e">
        <f t="shared" si="7"/>
        <v>#DIV/0!</v>
      </c>
      <c r="AH55" t="e">
        <f t="shared" si="8"/>
        <v>#DIV/0!</v>
      </c>
      <c r="AI55" t="e">
        <f t="shared" si="15"/>
        <v>#DIV/0!</v>
      </c>
      <c r="AJ55" t="e">
        <f t="shared" si="9"/>
        <v>#DIV/0!</v>
      </c>
      <c r="AK55">
        <f t="shared" si="10"/>
        <v>0</v>
      </c>
      <c r="AL55" t="e">
        <f t="shared" si="11"/>
        <v>#N/A</v>
      </c>
      <c r="AM55">
        <f t="shared" si="12"/>
        <v>0</v>
      </c>
      <c r="AN55" t="e">
        <f t="shared" si="13"/>
        <v>#N/A</v>
      </c>
      <c r="AO55">
        <f>_xlfn.PERCENTILE.INC(INDEX($W$4:$W$263,MATCH(SPC!$B$13,IF(Setup!$B$11="Weekly",'SPC Backing (Hide)'!$B$4:$B$263,'SPC Backing (Hide)'!$E$4:$E$263),0),1):INDEX($W$4:$W$263,MATCH(SPC!$B$14,IF(Setup!$B$11="Weekly",'SPC Backing (Hide)'!$B$4:$B$263,'SPC Backing (Hide)'!$E$4:$E$263),0),1),'SPC Backing (Hide)'!$AO$3)</f>
        <v>0</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5">
        <f t="shared" si="14"/>
        <v>1</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0</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#DIV/0!</v>
      </c>
      <c r="AA56" t="e">
        <f t="shared" si="1"/>
        <v>#DIV/0!</v>
      </c>
      <c r="AB56" t="e">
        <f t="shared" si="2"/>
        <v>#DIV/0!</v>
      </c>
      <c r="AC56" t="e">
        <f t="shared" si="3"/>
        <v>#DIV/0!</v>
      </c>
      <c r="AD56" t="e">
        <f t="shared" si="4"/>
        <v>#DIV/0!</v>
      </c>
      <c r="AE56" t="e">
        <f t="shared" si="5"/>
        <v>#DIV/0!</v>
      </c>
      <c r="AF56" t="e">
        <f t="shared" si="6"/>
        <v>#DIV/0!</v>
      </c>
      <c r="AG56" t="e">
        <f t="shared" si="7"/>
        <v>#DIV/0!</v>
      </c>
      <c r="AH56" t="e">
        <f t="shared" si="8"/>
        <v>#DIV/0!</v>
      </c>
      <c r="AI56" t="e">
        <f t="shared" si="15"/>
        <v>#DIV/0!</v>
      </c>
      <c r="AJ56" t="e">
        <f t="shared" si="9"/>
        <v>#DIV/0!</v>
      </c>
      <c r="AK56">
        <f t="shared" si="10"/>
        <v>0</v>
      </c>
      <c r="AL56" t="e">
        <f t="shared" si="11"/>
        <v>#N/A</v>
      </c>
      <c r="AM56">
        <f t="shared" si="12"/>
        <v>0</v>
      </c>
      <c r="AN56" t="e">
        <f t="shared" si="13"/>
        <v>#N/A</v>
      </c>
      <c r="AO56">
        <f>_xlfn.PERCENTILE.INC(INDEX($W$4:$W$263,MATCH(SPC!$B$13,IF(Setup!$B$11="Weekly",'SPC Backing (Hide)'!$B$4:$B$263,'SPC Backing (Hide)'!$E$4:$E$263),0),1):INDEX($W$4:$W$263,MATCH(SPC!$B$14,IF(Setup!$B$11="Weekly",'SPC Backing (Hide)'!$B$4:$B$263,'SPC Backing (Hide)'!$E$4:$E$263),0),1),'SPC Backing (Hide)'!$AO$3)</f>
        <v>0</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6">
        <f t="shared" si="14"/>
        <v>1</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0</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#DIV/0!</v>
      </c>
      <c r="AA57" t="e">
        <f t="shared" si="1"/>
        <v>#DIV/0!</v>
      </c>
      <c r="AB57" t="e">
        <f t="shared" si="2"/>
        <v>#DIV/0!</v>
      </c>
      <c r="AC57" t="e">
        <f t="shared" si="3"/>
        <v>#DIV/0!</v>
      </c>
      <c r="AD57" t="e">
        <f t="shared" si="4"/>
        <v>#DIV/0!</v>
      </c>
      <c r="AE57" t="e">
        <f t="shared" si="5"/>
        <v>#DIV/0!</v>
      </c>
      <c r="AF57" t="e">
        <f t="shared" si="6"/>
        <v>#DIV/0!</v>
      </c>
      <c r="AG57" t="e">
        <f t="shared" si="7"/>
        <v>#DIV/0!</v>
      </c>
      <c r="AH57" t="e">
        <f t="shared" si="8"/>
        <v>#DIV/0!</v>
      </c>
      <c r="AI57" t="e">
        <f t="shared" si="15"/>
        <v>#DIV/0!</v>
      </c>
      <c r="AJ57" t="e">
        <f t="shared" si="9"/>
        <v>#DIV/0!</v>
      </c>
      <c r="AK57">
        <f t="shared" si="10"/>
        <v>0</v>
      </c>
      <c r="AL57" t="e">
        <f t="shared" si="11"/>
        <v>#N/A</v>
      </c>
      <c r="AM57">
        <f t="shared" si="12"/>
        <v>0</v>
      </c>
      <c r="AN57" t="e">
        <f t="shared" si="13"/>
        <v>#N/A</v>
      </c>
      <c r="AO57">
        <f>_xlfn.PERCENTILE.INC(INDEX($W$4:$W$263,MATCH(SPC!$B$13,IF(Setup!$B$11="Weekly",'SPC Backing (Hide)'!$B$4:$B$263,'SPC Backing (Hide)'!$E$4:$E$263),0),1):INDEX($W$4:$W$263,MATCH(SPC!$B$14,IF(Setup!$B$11="Weekly",'SPC Backing (Hide)'!$B$4:$B$263,'SPC Backing (Hide)'!$E$4:$E$263),0),1),'SPC Backing (Hide)'!$AO$3)</f>
        <v>0</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7">
        <f t="shared" si="14"/>
        <v>1</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0</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#DIV/0!</v>
      </c>
      <c r="AA58" t="e">
        <f t="shared" si="1"/>
        <v>#DIV/0!</v>
      </c>
      <c r="AB58" t="e">
        <f t="shared" si="2"/>
        <v>#DIV/0!</v>
      </c>
      <c r="AC58" t="e">
        <f t="shared" si="3"/>
        <v>#DIV/0!</v>
      </c>
      <c r="AD58" t="e">
        <f t="shared" si="4"/>
        <v>#DIV/0!</v>
      </c>
      <c r="AE58" t="e">
        <f t="shared" si="5"/>
        <v>#DIV/0!</v>
      </c>
      <c r="AF58" t="e">
        <f t="shared" si="6"/>
        <v>#DIV/0!</v>
      </c>
      <c r="AG58" t="e">
        <f t="shared" si="7"/>
        <v>#DIV/0!</v>
      </c>
      <c r="AH58" t="e">
        <f t="shared" si="8"/>
        <v>#DIV/0!</v>
      </c>
      <c r="AI58" t="e">
        <f t="shared" si="15"/>
        <v>#DIV/0!</v>
      </c>
      <c r="AJ58" t="e">
        <f t="shared" si="9"/>
        <v>#DIV/0!</v>
      </c>
      <c r="AK58">
        <f t="shared" si="10"/>
        <v>0</v>
      </c>
      <c r="AL58" t="e">
        <f t="shared" si="11"/>
        <v>#N/A</v>
      </c>
      <c r="AM58">
        <f t="shared" si="12"/>
        <v>0</v>
      </c>
      <c r="AN58" t="e">
        <f t="shared" si="13"/>
        <v>#N/A</v>
      </c>
      <c r="AO58">
        <f>_xlfn.PERCENTILE.INC(INDEX($W$4:$W$263,MATCH(SPC!$B$13,IF(Setup!$B$11="Weekly",'SPC Backing (Hide)'!$B$4:$B$263,'SPC Backing (Hide)'!$E$4:$E$263),0),1):INDEX($W$4:$W$263,MATCH(SPC!$B$14,IF(Setup!$B$11="Weekly",'SPC Backing (Hide)'!$B$4:$B$263,'SPC Backing (Hide)'!$E$4:$E$263),0),1),'SPC Backing (Hide)'!$AO$3)</f>
        <v>0</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8">
        <f t="shared" si="14"/>
        <v>1</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0</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#DIV/0!</v>
      </c>
      <c r="AA59" t="e">
        <f t="shared" si="1"/>
        <v>#DIV/0!</v>
      </c>
      <c r="AB59" t="e">
        <f t="shared" si="2"/>
        <v>#DIV/0!</v>
      </c>
      <c r="AC59" t="e">
        <f t="shared" si="3"/>
        <v>#DIV/0!</v>
      </c>
      <c r="AD59" t="e">
        <f t="shared" si="4"/>
        <v>#DIV/0!</v>
      </c>
      <c r="AE59" t="e">
        <f t="shared" si="5"/>
        <v>#DIV/0!</v>
      </c>
      <c r="AF59" t="e">
        <f t="shared" si="6"/>
        <v>#DIV/0!</v>
      </c>
      <c r="AG59" t="e">
        <f t="shared" si="7"/>
        <v>#DIV/0!</v>
      </c>
      <c r="AH59" t="e">
        <f t="shared" si="8"/>
        <v>#DIV/0!</v>
      </c>
      <c r="AI59" t="e">
        <f t="shared" si="15"/>
        <v>#DIV/0!</v>
      </c>
      <c r="AJ59" t="e">
        <f t="shared" si="9"/>
        <v>#DIV/0!</v>
      </c>
      <c r="AK59">
        <f t="shared" si="10"/>
        <v>0</v>
      </c>
      <c r="AL59" t="e">
        <f t="shared" si="11"/>
        <v>#N/A</v>
      </c>
      <c r="AM59">
        <f t="shared" si="12"/>
        <v>0</v>
      </c>
      <c r="AN59" t="e">
        <f t="shared" si="13"/>
        <v>#N/A</v>
      </c>
      <c r="AO59">
        <f>_xlfn.PERCENTILE.INC(INDEX($W$4:$W$263,MATCH(SPC!$B$13,IF(Setup!$B$11="Weekly",'SPC Backing (Hide)'!$B$4:$B$263,'SPC Backing (Hide)'!$E$4:$E$263),0),1):INDEX($W$4:$W$263,MATCH(SPC!$B$14,IF(Setup!$B$11="Weekly",'SPC Backing (Hide)'!$B$4:$B$263,'SPC Backing (Hide)'!$E$4:$E$263),0),1),'SPC Backing (Hide)'!$AO$3)</f>
        <v>0</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9">
        <f t="shared" si="14"/>
        <v>1</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0</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#DIV/0!</v>
      </c>
      <c r="AA60" t="e">
        <f t="shared" si="1"/>
        <v>#DIV/0!</v>
      </c>
      <c r="AB60" t="e">
        <f t="shared" si="2"/>
        <v>#DIV/0!</v>
      </c>
      <c r="AC60" t="e">
        <f t="shared" si="3"/>
        <v>#DIV/0!</v>
      </c>
      <c r="AD60" t="e">
        <f t="shared" si="4"/>
        <v>#DIV/0!</v>
      </c>
      <c r="AE60" t="e">
        <f t="shared" si="5"/>
        <v>#DIV/0!</v>
      </c>
      <c r="AF60" t="e">
        <f t="shared" si="6"/>
        <v>#DIV/0!</v>
      </c>
      <c r="AG60" t="e">
        <f t="shared" si="7"/>
        <v>#DIV/0!</v>
      </c>
      <c r="AH60" t="e">
        <f t="shared" si="8"/>
        <v>#DIV/0!</v>
      </c>
      <c r="AI60" t="e">
        <f t="shared" si="15"/>
        <v>#DIV/0!</v>
      </c>
      <c r="AJ60" t="e">
        <f t="shared" si="9"/>
        <v>#DIV/0!</v>
      </c>
      <c r="AK60">
        <f t="shared" si="10"/>
        <v>0</v>
      </c>
      <c r="AL60" t="e">
        <f t="shared" si="11"/>
        <v>#N/A</v>
      </c>
      <c r="AM60">
        <f t="shared" si="12"/>
        <v>0</v>
      </c>
      <c r="AN60" t="e">
        <f t="shared" si="13"/>
        <v>#N/A</v>
      </c>
      <c r="AO60">
        <f>_xlfn.PERCENTILE.INC(INDEX($W$4:$W$263,MATCH(SPC!$B$13,IF(Setup!$B$11="Weekly",'SPC Backing (Hide)'!$B$4:$B$263,'SPC Backing (Hide)'!$E$4:$E$263),0),1):INDEX($W$4:$W$263,MATCH(SPC!$B$14,IF(Setup!$B$11="Weekly",'SPC Backing (Hide)'!$B$4:$B$263,'SPC Backing (Hide)'!$E$4:$E$263),0),1),'SPC Backing (Hide)'!$AO$3)</f>
        <v>0</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0">
        <f t="shared" si="14"/>
        <v>1</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0</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#DIV/0!</v>
      </c>
      <c r="AA61" t="e">
        <f t="shared" si="1"/>
        <v>#DIV/0!</v>
      </c>
      <c r="AB61" t="e">
        <f t="shared" si="2"/>
        <v>#DIV/0!</v>
      </c>
      <c r="AC61" t="e">
        <f t="shared" si="3"/>
        <v>#DIV/0!</v>
      </c>
      <c r="AD61" t="e">
        <f t="shared" si="4"/>
        <v>#DIV/0!</v>
      </c>
      <c r="AE61" t="e">
        <f t="shared" si="5"/>
        <v>#DIV/0!</v>
      </c>
      <c r="AF61" t="e">
        <f t="shared" si="6"/>
        <v>#DIV/0!</v>
      </c>
      <c r="AG61" t="e">
        <f t="shared" si="7"/>
        <v>#DIV/0!</v>
      </c>
      <c r="AH61" t="e">
        <f t="shared" si="8"/>
        <v>#DIV/0!</v>
      </c>
      <c r="AI61" t="e">
        <f t="shared" si="15"/>
        <v>#DIV/0!</v>
      </c>
      <c r="AJ61" t="e">
        <f t="shared" si="9"/>
        <v>#DIV/0!</v>
      </c>
      <c r="AK61">
        <f t="shared" si="10"/>
        <v>0</v>
      </c>
      <c r="AL61" t="e">
        <f t="shared" si="11"/>
        <v>#N/A</v>
      </c>
      <c r="AM61">
        <f t="shared" si="12"/>
        <v>0</v>
      </c>
      <c r="AN61" t="e">
        <f t="shared" si="13"/>
        <v>#N/A</v>
      </c>
      <c r="AO61">
        <f>_xlfn.PERCENTILE.INC(INDEX($W$4:$W$263,MATCH(SPC!$B$13,IF(Setup!$B$11="Weekly",'SPC Backing (Hide)'!$B$4:$B$263,'SPC Backing (Hide)'!$E$4:$E$263),0),1):INDEX($W$4:$W$263,MATCH(SPC!$B$14,IF(Setup!$B$11="Weekly",'SPC Backing (Hide)'!$B$4:$B$263,'SPC Backing (Hide)'!$E$4:$E$263),0),1),'SPC Backing (Hide)'!$AO$3)</f>
        <v>0</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1">
        <f t="shared" si="14"/>
        <v>1</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0</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#DIV/0!</v>
      </c>
      <c r="AA62" t="e">
        <f t="shared" si="1"/>
        <v>#DIV/0!</v>
      </c>
      <c r="AB62" t="e">
        <f t="shared" si="2"/>
        <v>#DIV/0!</v>
      </c>
      <c r="AC62" t="e">
        <f t="shared" si="3"/>
        <v>#DIV/0!</v>
      </c>
      <c r="AD62" t="e">
        <f t="shared" si="4"/>
        <v>#DIV/0!</v>
      </c>
      <c r="AE62" t="e">
        <f t="shared" si="5"/>
        <v>#DIV/0!</v>
      </c>
      <c r="AF62" t="e">
        <f t="shared" si="6"/>
        <v>#DIV/0!</v>
      </c>
      <c r="AG62" t="e">
        <f t="shared" si="7"/>
        <v>#DIV/0!</v>
      </c>
      <c r="AH62" t="e">
        <f t="shared" si="8"/>
        <v>#DIV/0!</v>
      </c>
      <c r="AI62" t="e">
        <f t="shared" si="15"/>
        <v>#DIV/0!</v>
      </c>
      <c r="AJ62" t="e">
        <f t="shared" si="9"/>
        <v>#DIV/0!</v>
      </c>
      <c r="AK62">
        <f t="shared" si="10"/>
        <v>0</v>
      </c>
      <c r="AL62" t="e">
        <f t="shared" si="11"/>
        <v>#N/A</v>
      </c>
      <c r="AM62">
        <f t="shared" si="12"/>
        <v>0</v>
      </c>
      <c r="AN62" t="e">
        <f t="shared" si="13"/>
        <v>#N/A</v>
      </c>
      <c r="AO62">
        <f>_xlfn.PERCENTILE.INC(INDEX($W$4:$W$263,MATCH(SPC!$B$13,IF(Setup!$B$11="Weekly",'SPC Backing (Hide)'!$B$4:$B$263,'SPC Backing (Hide)'!$E$4:$E$263),0),1):INDEX($W$4:$W$263,MATCH(SPC!$B$14,IF(Setup!$B$11="Weekly",'SPC Backing (Hide)'!$B$4:$B$263,'SPC Backing (Hide)'!$E$4:$E$263),0),1),'SPC Backing (Hide)'!$AO$3)</f>
        <v>0</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2">
        <f t="shared" si="14"/>
        <v>1</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0</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#DIV/0!</v>
      </c>
      <c r="AA63" t="e">
        <f t="shared" si="1"/>
        <v>#DIV/0!</v>
      </c>
      <c r="AB63" t="e">
        <f t="shared" si="2"/>
        <v>#DIV/0!</v>
      </c>
      <c r="AC63" t="e">
        <f t="shared" si="3"/>
        <v>#DIV/0!</v>
      </c>
      <c r="AD63" t="e">
        <f t="shared" si="4"/>
        <v>#DIV/0!</v>
      </c>
      <c r="AE63" t="e">
        <f t="shared" si="5"/>
        <v>#DIV/0!</v>
      </c>
      <c r="AF63" t="e">
        <f t="shared" si="6"/>
        <v>#DIV/0!</v>
      </c>
      <c r="AG63" t="e">
        <f t="shared" si="7"/>
        <v>#DIV/0!</v>
      </c>
      <c r="AH63" t="e">
        <f t="shared" si="8"/>
        <v>#DIV/0!</v>
      </c>
      <c r="AI63" t="e">
        <f t="shared" si="15"/>
        <v>#DIV/0!</v>
      </c>
      <c r="AJ63" t="e">
        <f t="shared" si="9"/>
        <v>#DIV/0!</v>
      </c>
      <c r="AK63">
        <f t="shared" si="10"/>
        <v>0</v>
      </c>
      <c r="AL63" t="e">
        <f t="shared" si="11"/>
        <v>#N/A</v>
      </c>
      <c r="AM63">
        <f t="shared" si="12"/>
        <v>0</v>
      </c>
      <c r="AN63" t="e">
        <f t="shared" si="13"/>
        <v>#N/A</v>
      </c>
      <c r="AO63">
        <f>_xlfn.PERCENTILE.INC(INDEX($W$4:$W$263,MATCH(SPC!$B$13,IF(Setup!$B$11="Weekly",'SPC Backing (Hide)'!$B$4:$B$263,'SPC Backing (Hide)'!$E$4:$E$263),0),1):INDEX($W$4:$W$263,MATCH(SPC!$B$14,IF(Setup!$B$11="Weekly",'SPC Backing (Hide)'!$B$4:$B$263,'SPC Backing (Hide)'!$E$4:$E$263),0),1),'SPC Backing (Hide)'!$AO$3)</f>
        <v>0</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3">
        <f t="shared" si="14"/>
        <v>1</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0</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#DIV/0!</v>
      </c>
      <c r="AA64" t="e">
        <f t="shared" si="1"/>
        <v>#DIV/0!</v>
      </c>
      <c r="AB64" t="e">
        <f t="shared" si="2"/>
        <v>#DIV/0!</v>
      </c>
      <c r="AC64" t="e">
        <f t="shared" si="3"/>
        <v>#DIV/0!</v>
      </c>
      <c r="AD64" t="e">
        <f t="shared" si="4"/>
        <v>#DIV/0!</v>
      </c>
      <c r="AE64" t="e">
        <f t="shared" si="5"/>
        <v>#DIV/0!</v>
      </c>
      <c r="AF64" t="e">
        <f t="shared" si="6"/>
        <v>#DIV/0!</v>
      </c>
      <c r="AG64" t="e">
        <f t="shared" si="7"/>
        <v>#DIV/0!</v>
      </c>
      <c r="AH64" t="e">
        <f t="shared" si="8"/>
        <v>#DIV/0!</v>
      </c>
      <c r="AI64" t="e">
        <f t="shared" si="15"/>
        <v>#DIV/0!</v>
      </c>
      <c r="AJ64" t="e">
        <f t="shared" si="9"/>
        <v>#DIV/0!</v>
      </c>
      <c r="AK64">
        <f t="shared" si="10"/>
        <v>0</v>
      </c>
      <c r="AL64" t="e">
        <f t="shared" si="11"/>
        <v>#N/A</v>
      </c>
      <c r="AM64">
        <f t="shared" si="12"/>
        <v>0</v>
      </c>
      <c r="AN64" t="e">
        <f t="shared" si="13"/>
        <v>#N/A</v>
      </c>
      <c r="AO64">
        <f>_xlfn.PERCENTILE.INC(INDEX($W$4:$W$263,MATCH(SPC!$B$13,IF(Setup!$B$11="Weekly",'SPC Backing (Hide)'!$B$4:$B$263,'SPC Backing (Hide)'!$E$4:$E$263),0),1):INDEX($W$4:$W$263,MATCH(SPC!$B$14,IF(Setup!$B$11="Weekly",'SPC Backing (Hide)'!$B$4:$B$263,'SPC Backing (Hide)'!$E$4:$E$263),0),1),'SPC Backing (Hide)'!$AO$3)</f>
        <v>0</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4">
        <f t="shared" si="14"/>
        <v>1</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0</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#DIV/0!</v>
      </c>
      <c r="AA65" t="e">
        <f t="shared" si="1"/>
        <v>#DIV/0!</v>
      </c>
      <c r="AB65" t="e">
        <f t="shared" si="2"/>
        <v>#DIV/0!</v>
      </c>
      <c r="AC65" t="e">
        <f t="shared" si="3"/>
        <v>#DIV/0!</v>
      </c>
      <c r="AD65" t="e">
        <f t="shared" si="4"/>
        <v>#DIV/0!</v>
      </c>
      <c r="AE65" t="e">
        <f t="shared" si="5"/>
        <v>#DIV/0!</v>
      </c>
      <c r="AF65" t="e">
        <f t="shared" si="6"/>
        <v>#DIV/0!</v>
      </c>
      <c r="AG65" t="e">
        <f t="shared" si="7"/>
        <v>#DIV/0!</v>
      </c>
      <c r="AH65" t="e">
        <f t="shared" si="8"/>
        <v>#DIV/0!</v>
      </c>
      <c r="AI65" t="e">
        <f t="shared" si="15"/>
        <v>#DIV/0!</v>
      </c>
      <c r="AJ65" t="e">
        <f t="shared" si="9"/>
        <v>#DIV/0!</v>
      </c>
      <c r="AK65">
        <f t="shared" si="10"/>
        <v>0</v>
      </c>
      <c r="AL65" t="e">
        <f t="shared" si="11"/>
        <v>#N/A</v>
      </c>
      <c r="AM65">
        <f t="shared" si="12"/>
        <v>0</v>
      </c>
      <c r="AN65" t="e">
        <f t="shared" si="13"/>
        <v>#N/A</v>
      </c>
      <c r="AO65">
        <f>_xlfn.PERCENTILE.INC(INDEX($W$4:$W$263,MATCH(SPC!$B$13,IF(Setup!$B$11="Weekly",'SPC Backing (Hide)'!$B$4:$B$263,'SPC Backing (Hide)'!$E$4:$E$263),0),1):INDEX($W$4:$W$263,MATCH(SPC!$B$14,IF(Setup!$B$11="Weekly",'SPC Backing (Hide)'!$B$4:$B$263,'SPC Backing (Hide)'!$E$4:$E$263),0),1),'SPC Backing (Hide)'!$AO$3)</f>
        <v>0</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5">
        <f t="shared" si="14"/>
        <v>1</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0</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#DIV/0!</v>
      </c>
      <c r="AA66" t="e">
        <f t="shared" si="1"/>
        <v>#DIV/0!</v>
      </c>
      <c r="AB66" t="e">
        <f t="shared" si="2"/>
        <v>#DIV/0!</v>
      </c>
      <c r="AC66" t="e">
        <f t="shared" si="3"/>
        <v>#DIV/0!</v>
      </c>
      <c r="AD66" t="e">
        <f t="shared" si="4"/>
        <v>#DIV/0!</v>
      </c>
      <c r="AE66" t="e">
        <f t="shared" si="5"/>
        <v>#DIV/0!</v>
      </c>
      <c r="AF66" t="e">
        <f t="shared" si="6"/>
        <v>#DIV/0!</v>
      </c>
      <c r="AG66" t="e">
        <f t="shared" si="7"/>
        <v>#DIV/0!</v>
      </c>
      <c r="AH66" t="e">
        <f t="shared" si="8"/>
        <v>#DIV/0!</v>
      </c>
      <c r="AI66" t="e">
        <f t="shared" si="15"/>
        <v>#DIV/0!</v>
      </c>
      <c r="AJ66" t="e">
        <f t="shared" si="9"/>
        <v>#DIV/0!</v>
      </c>
      <c r="AK66">
        <f t="shared" si="10"/>
        <v>0</v>
      </c>
      <c r="AL66" t="e">
        <f t="shared" si="11"/>
        <v>#N/A</v>
      </c>
      <c r="AM66">
        <f t="shared" si="12"/>
        <v>0</v>
      </c>
      <c r="AN66" t="e">
        <f t="shared" si="13"/>
        <v>#N/A</v>
      </c>
      <c r="AO66">
        <f>_xlfn.PERCENTILE.INC(INDEX($W$4:$W$263,MATCH(SPC!$B$13,IF(Setup!$B$11="Weekly",'SPC Backing (Hide)'!$B$4:$B$263,'SPC Backing (Hide)'!$E$4:$E$263),0),1):INDEX($W$4:$W$263,MATCH(SPC!$B$14,IF(Setup!$B$11="Weekly",'SPC Backing (Hide)'!$B$4:$B$263,'SPC Backing (Hide)'!$E$4:$E$263),0),1),'SPC Backing (Hide)'!$AO$3)</f>
        <v>0</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6">
        <f t="shared" si="14"/>
        <v>1</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0</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#DIV/0!</v>
      </c>
      <c r="AA67" t="e">
        <f t="shared" si="1"/>
        <v>#DIV/0!</v>
      </c>
      <c r="AB67" t="e">
        <f t="shared" si="2"/>
        <v>#DIV/0!</v>
      </c>
      <c r="AC67" t="e">
        <f t="shared" si="3"/>
        <v>#DIV/0!</v>
      </c>
      <c r="AD67" t="e">
        <f t="shared" si="4"/>
        <v>#DIV/0!</v>
      </c>
      <c r="AE67" t="e">
        <f t="shared" si="5"/>
        <v>#DIV/0!</v>
      </c>
      <c r="AF67" t="e">
        <f t="shared" si="6"/>
        <v>#DIV/0!</v>
      </c>
      <c r="AG67" t="e">
        <f t="shared" si="7"/>
        <v>#DIV/0!</v>
      </c>
      <c r="AH67" t="e">
        <f t="shared" si="8"/>
        <v>#DIV/0!</v>
      </c>
      <c r="AI67" t="e">
        <f t="shared" si="15"/>
        <v>#DIV/0!</v>
      </c>
      <c r="AJ67" t="e">
        <f t="shared" si="9"/>
        <v>#DIV/0!</v>
      </c>
      <c r="AK67">
        <f t="shared" si="10"/>
        <v>0</v>
      </c>
      <c r="AL67" t="e">
        <f t="shared" si="11"/>
        <v>#N/A</v>
      </c>
      <c r="AM67">
        <f t="shared" si="12"/>
        <v>0</v>
      </c>
      <c r="AN67" t="e">
        <f t="shared" si="13"/>
        <v>#N/A</v>
      </c>
      <c r="AO67">
        <f>_xlfn.PERCENTILE.INC(INDEX($W$4:$W$263,MATCH(SPC!$B$13,IF(Setup!$B$11="Weekly",'SPC Backing (Hide)'!$B$4:$B$263,'SPC Backing (Hide)'!$E$4:$E$263),0),1):INDEX($W$4:$W$263,MATCH(SPC!$B$14,IF(Setup!$B$11="Weekly",'SPC Backing (Hide)'!$B$4:$B$263,'SPC Backing (Hide)'!$E$4:$E$263),0),1),'SPC Backing (Hide)'!$AO$3)</f>
        <v>0</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7">
        <f t="shared" si="14"/>
        <v>1</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0</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#DIV/0!</v>
      </c>
      <c r="AA68" t="e">
        <f t="shared" si="1"/>
        <v>#DIV/0!</v>
      </c>
      <c r="AB68" t="e">
        <f t="shared" si="2"/>
        <v>#DIV/0!</v>
      </c>
      <c r="AC68" t="e">
        <f t="shared" si="3"/>
        <v>#DIV/0!</v>
      </c>
      <c r="AD68" t="e">
        <f t="shared" si="4"/>
        <v>#DIV/0!</v>
      </c>
      <c r="AE68" t="e">
        <f t="shared" si="5"/>
        <v>#DIV/0!</v>
      </c>
      <c r="AF68" t="e">
        <f t="shared" si="6"/>
        <v>#DIV/0!</v>
      </c>
      <c r="AG68" t="e">
        <f t="shared" si="7"/>
        <v>#DIV/0!</v>
      </c>
      <c r="AH68" t="e">
        <f t="shared" si="8"/>
        <v>#DIV/0!</v>
      </c>
      <c r="AI68" t="e">
        <f t="shared" si="15"/>
        <v>#DIV/0!</v>
      </c>
      <c r="AJ68" t="e">
        <f t="shared" si="9"/>
        <v>#DIV/0!</v>
      </c>
      <c r="AK68">
        <f t="shared" si="10"/>
        <v>0</v>
      </c>
      <c r="AL68" t="e">
        <f t="shared" si="11"/>
        <v>#N/A</v>
      </c>
      <c r="AM68">
        <f t="shared" si="12"/>
        <v>0</v>
      </c>
      <c r="AN68" t="e">
        <f t="shared" si="13"/>
        <v>#N/A</v>
      </c>
      <c r="AO68">
        <f>_xlfn.PERCENTILE.INC(INDEX($W$4:$W$263,MATCH(SPC!$B$13,IF(Setup!$B$11="Weekly",'SPC Backing (Hide)'!$B$4:$B$263,'SPC Backing (Hide)'!$E$4:$E$263),0),1):INDEX($W$4:$W$263,MATCH(SPC!$B$14,IF(Setup!$B$11="Weekly",'SPC Backing (Hide)'!$B$4:$B$263,'SPC Backing (Hide)'!$E$4:$E$263),0),1),'SPC Backing (Hide)'!$AO$3)</f>
        <v>0</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8">
        <f t="shared" si="14"/>
        <v>1</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0</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#DIV/0!</v>
      </c>
      <c r="AA69" t="e">
        <f t="shared" ref="AA69:AA132" si="17">Z69/1.128</f>
        <v>#DIV/0!</v>
      </c>
      <c r="AB69" t="e">
        <f t="shared" ref="AB69:AB132" si="18">MAX(0,X69-(3*AA69))</f>
        <v>#DIV/0!</v>
      </c>
      <c r="AC69" t="e">
        <f t="shared" ref="AC69:AC132" si="19">MAX(0,X69-(2*AA69))</f>
        <v>#DIV/0!</v>
      </c>
      <c r="AD69" t="e">
        <f t="shared" ref="AD69:AD132" si="20">MAX(0,X69-AA69)</f>
        <v>#DIV/0!</v>
      </c>
      <c r="AE69" t="e">
        <f t="shared" ref="AE69:AE132" si="21">X69+AA69</f>
        <v>#DIV/0!</v>
      </c>
      <c r="AF69" t="e">
        <f t="shared" ref="AF69:AF132" si="22">X69+(2*AA69)</f>
        <v>#DIV/0!</v>
      </c>
      <c r="AG69" t="e">
        <f t="shared" ref="AG69:AG132" si="23">X69+(3*AA69)</f>
        <v>#DIV/0!</v>
      </c>
      <c r="AH69" t="e">
        <f t="shared" ref="AH69:AH132" si="24">IF(OR(W69&gt;AG69,W69&lt;AB69),W69,NA())</f>
        <v>#DIV/0!</v>
      </c>
      <c r="AI69" t="e">
        <f t="shared" si="15"/>
        <v>#DIV/0!</v>
      </c>
      <c r="AJ69" t="e">
        <f t="shared" ref="AJ69:AJ132" si="25">IF(ABS(SUM(AI69:AI71))&gt;=5,W69,NA())</f>
        <v>#DIV/0!</v>
      </c>
      <c r="AK69">
        <f t="shared" ref="AK69:AK132" si="26">IF(W70&gt;W69,1,IF(W70&lt;W69,-1,0))</f>
        <v>0</v>
      </c>
      <c r="AL69" t="e">
        <f t="shared" ref="AL69:AL132" si="27">IF(ABS(SUM(AK69:AK74))=6,W69,NA())</f>
        <v>#N/A</v>
      </c>
      <c r="AM69">
        <f t="shared" ref="AM69:AM132" si="28">IF(W69&lt;X69,-1,IF(W69&gt;X69,1,0))</f>
        <v>0</v>
      </c>
      <c r="AN69" t="e">
        <f t="shared" ref="AN69:AN132" si="29">IF(ABS(SUM(AM69:AM77))=9,W69,NA())</f>
        <v>#N/A</v>
      </c>
      <c r="AO69">
        <f>_xlfn.PERCENTILE.INC(INDEX($W$4:$W$263,MATCH(SPC!$B$13,IF(Setup!$B$11="Weekly",'SPC Backing (Hide)'!$B$4:$B$263,'SPC Backing (Hide)'!$E$4:$E$263),0),1):INDEX($W$4:$W$263,MATCH(SPC!$B$14,IF(Setup!$B$11="Weekly",'SPC Backing (Hide)'!$B$4:$B$263,'SPC Backing (Hide)'!$E$4:$E$263),0),1),'SPC Backing (Hide)'!$AO$3)</f>
        <v>0</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9">
        <f t="shared" ref="AQ69:AQ132" si="30">AP69-AO69</f>
        <v>1</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0</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#DIV/0!</v>
      </c>
      <c r="AA70" t="e">
        <f t="shared" si="17"/>
        <v>#DIV/0!</v>
      </c>
      <c r="AB70" t="e">
        <f t="shared" si="18"/>
        <v>#DIV/0!</v>
      </c>
      <c r="AC70" t="e">
        <f t="shared" si="19"/>
        <v>#DIV/0!</v>
      </c>
      <c r="AD70" t="e">
        <f t="shared" si="20"/>
        <v>#DIV/0!</v>
      </c>
      <c r="AE70" t="e">
        <f t="shared" si="21"/>
        <v>#DIV/0!</v>
      </c>
      <c r="AF70" t="e">
        <f t="shared" si="22"/>
        <v>#DIV/0!</v>
      </c>
      <c r="AG70" t="e">
        <f t="shared" si="23"/>
        <v>#DIV/0!</v>
      </c>
      <c r="AH70" t="e">
        <f t="shared" si="24"/>
        <v>#DIV/0!</v>
      </c>
      <c r="AI70" t="e">
        <f t="shared" ref="AI70:AI133" si="31">IF(W70&gt;AF70,2,IF(W70&lt;AC70,-2,IF(W70&gt;X70,1,IF(W70&lt;X70,-1,0))))</f>
        <v>#DIV/0!</v>
      </c>
      <c r="AJ70" t="e">
        <f t="shared" si="25"/>
        <v>#DIV/0!</v>
      </c>
      <c r="AK70">
        <f t="shared" si="26"/>
        <v>0</v>
      </c>
      <c r="AL70" t="e">
        <f t="shared" si="27"/>
        <v>#N/A</v>
      </c>
      <c r="AM70">
        <f t="shared" si="28"/>
        <v>0</v>
      </c>
      <c r="AN70" t="e">
        <f t="shared" si="29"/>
        <v>#N/A</v>
      </c>
      <c r="AO70">
        <f>_xlfn.PERCENTILE.INC(INDEX($W$4:$W$263,MATCH(SPC!$B$13,IF(Setup!$B$11="Weekly",'SPC Backing (Hide)'!$B$4:$B$263,'SPC Backing (Hide)'!$E$4:$E$263),0),1):INDEX($W$4:$W$263,MATCH(SPC!$B$14,IF(Setup!$B$11="Weekly",'SPC Backing (Hide)'!$B$4:$B$263,'SPC Backing (Hide)'!$E$4:$E$263),0),1),'SPC Backing (Hide)'!$AO$3)</f>
        <v>0</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0">
        <f t="shared" si="30"/>
        <v>1</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0</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#DIV/0!</v>
      </c>
      <c r="AA71" t="e">
        <f t="shared" si="17"/>
        <v>#DIV/0!</v>
      </c>
      <c r="AB71" t="e">
        <f t="shared" si="18"/>
        <v>#DIV/0!</v>
      </c>
      <c r="AC71" t="e">
        <f t="shared" si="19"/>
        <v>#DIV/0!</v>
      </c>
      <c r="AD71" t="e">
        <f t="shared" si="20"/>
        <v>#DIV/0!</v>
      </c>
      <c r="AE71" t="e">
        <f t="shared" si="21"/>
        <v>#DIV/0!</v>
      </c>
      <c r="AF71" t="e">
        <f t="shared" si="22"/>
        <v>#DIV/0!</v>
      </c>
      <c r="AG71" t="e">
        <f t="shared" si="23"/>
        <v>#DIV/0!</v>
      </c>
      <c r="AH71" t="e">
        <f t="shared" si="24"/>
        <v>#DIV/0!</v>
      </c>
      <c r="AI71" t="e">
        <f t="shared" si="31"/>
        <v>#DIV/0!</v>
      </c>
      <c r="AJ71" t="e">
        <f t="shared" si="25"/>
        <v>#DIV/0!</v>
      </c>
      <c r="AK71">
        <f t="shared" si="26"/>
        <v>0</v>
      </c>
      <c r="AL71" t="e">
        <f t="shared" si="27"/>
        <v>#N/A</v>
      </c>
      <c r="AM71">
        <f t="shared" si="28"/>
        <v>0</v>
      </c>
      <c r="AN71" t="e">
        <f t="shared" si="29"/>
        <v>#N/A</v>
      </c>
      <c r="AO71">
        <f>_xlfn.PERCENTILE.INC(INDEX($W$4:$W$263,MATCH(SPC!$B$13,IF(Setup!$B$11="Weekly",'SPC Backing (Hide)'!$B$4:$B$263,'SPC Backing (Hide)'!$E$4:$E$263),0),1):INDEX($W$4:$W$263,MATCH(SPC!$B$14,IF(Setup!$B$11="Weekly",'SPC Backing (Hide)'!$B$4:$B$263,'SPC Backing (Hide)'!$E$4:$E$263),0),1),'SPC Backing (Hide)'!$AO$3)</f>
        <v>0</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1">
        <f t="shared" si="30"/>
        <v>1</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0</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#DIV/0!</v>
      </c>
      <c r="AA72" t="e">
        <f t="shared" si="17"/>
        <v>#DIV/0!</v>
      </c>
      <c r="AB72" t="e">
        <f t="shared" si="18"/>
        <v>#DIV/0!</v>
      </c>
      <c r="AC72" t="e">
        <f t="shared" si="19"/>
        <v>#DIV/0!</v>
      </c>
      <c r="AD72" t="e">
        <f t="shared" si="20"/>
        <v>#DIV/0!</v>
      </c>
      <c r="AE72" t="e">
        <f t="shared" si="21"/>
        <v>#DIV/0!</v>
      </c>
      <c r="AF72" t="e">
        <f t="shared" si="22"/>
        <v>#DIV/0!</v>
      </c>
      <c r="AG72" t="e">
        <f t="shared" si="23"/>
        <v>#DIV/0!</v>
      </c>
      <c r="AH72" t="e">
        <f t="shared" si="24"/>
        <v>#DIV/0!</v>
      </c>
      <c r="AI72" t="e">
        <f t="shared" si="31"/>
        <v>#DIV/0!</v>
      </c>
      <c r="AJ72" t="e">
        <f t="shared" si="25"/>
        <v>#DIV/0!</v>
      </c>
      <c r="AK72">
        <f t="shared" si="26"/>
        <v>0</v>
      </c>
      <c r="AL72" t="e">
        <f t="shared" si="27"/>
        <v>#N/A</v>
      </c>
      <c r="AM72">
        <f t="shared" si="28"/>
        <v>0</v>
      </c>
      <c r="AN72" t="e">
        <f t="shared" si="29"/>
        <v>#N/A</v>
      </c>
      <c r="AO72">
        <f>_xlfn.PERCENTILE.INC(INDEX($W$4:$W$263,MATCH(SPC!$B$13,IF(Setup!$B$11="Weekly",'SPC Backing (Hide)'!$B$4:$B$263,'SPC Backing (Hide)'!$E$4:$E$263),0),1):INDEX($W$4:$W$263,MATCH(SPC!$B$14,IF(Setup!$B$11="Weekly",'SPC Backing (Hide)'!$B$4:$B$263,'SPC Backing (Hide)'!$E$4:$E$263),0),1),'SPC Backing (Hide)'!$AO$3)</f>
        <v>0</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2">
        <f t="shared" si="30"/>
        <v>1</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0</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#DIV/0!</v>
      </c>
      <c r="AA73" t="e">
        <f t="shared" si="17"/>
        <v>#DIV/0!</v>
      </c>
      <c r="AB73" t="e">
        <f t="shared" si="18"/>
        <v>#DIV/0!</v>
      </c>
      <c r="AC73" t="e">
        <f t="shared" si="19"/>
        <v>#DIV/0!</v>
      </c>
      <c r="AD73" t="e">
        <f t="shared" si="20"/>
        <v>#DIV/0!</v>
      </c>
      <c r="AE73" t="e">
        <f t="shared" si="21"/>
        <v>#DIV/0!</v>
      </c>
      <c r="AF73" t="e">
        <f t="shared" si="22"/>
        <v>#DIV/0!</v>
      </c>
      <c r="AG73" t="e">
        <f t="shared" si="23"/>
        <v>#DIV/0!</v>
      </c>
      <c r="AH73" t="e">
        <f t="shared" si="24"/>
        <v>#DIV/0!</v>
      </c>
      <c r="AI73" t="e">
        <f t="shared" si="31"/>
        <v>#DIV/0!</v>
      </c>
      <c r="AJ73" t="e">
        <f t="shared" si="25"/>
        <v>#DIV/0!</v>
      </c>
      <c r="AK73">
        <f t="shared" si="26"/>
        <v>0</v>
      </c>
      <c r="AL73" t="e">
        <f t="shared" si="27"/>
        <v>#N/A</v>
      </c>
      <c r="AM73">
        <f t="shared" si="28"/>
        <v>0</v>
      </c>
      <c r="AN73" t="e">
        <f t="shared" si="29"/>
        <v>#N/A</v>
      </c>
      <c r="AO73">
        <f>_xlfn.PERCENTILE.INC(INDEX($W$4:$W$263,MATCH(SPC!$B$13,IF(Setup!$B$11="Weekly",'SPC Backing (Hide)'!$B$4:$B$263,'SPC Backing (Hide)'!$E$4:$E$263),0),1):INDEX($W$4:$W$263,MATCH(SPC!$B$14,IF(Setup!$B$11="Weekly",'SPC Backing (Hide)'!$B$4:$B$263,'SPC Backing (Hide)'!$E$4:$E$263),0),1),'SPC Backing (Hide)'!$AO$3)</f>
        <v>0</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3">
        <f t="shared" si="30"/>
        <v>1</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0</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#DIV/0!</v>
      </c>
      <c r="AA74" t="e">
        <f t="shared" si="17"/>
        <v>#DIV/0!</v>
      </c>
      <c r="AB74" t="e">
        <f t="shared" si="18"/>
        <v>#DIV/0!</v>
      </c>
      <c r="AC74" t="e">
        <f t="shared" si="19"/>
        <v>#DIV/0!</v>
      </c>
      <c r="AD74" t="e">
        <f t="shared" si="20"/>
        <v>#DIV/0!</v>
      </c>
      <c r="AE74" t="e">
        <f t="shared" si="21"/>
        <v>#DIV/0!</v>
      </c>
      <c r="AF74" t="e">
        <f t="shared" si="22"/>
        <v>#DIV/0!</v>
      </c>
      <c r="AG74" t="e">
        <f t="shared" si="23"/>
        <v>#DIV/0!</v>
      </c>
      <c r="AH74" t="e">
        <f t="shared" si="24"/>
        <v>#DIV/0!</v>
      </c>
      <c r="AI74" t="e">
        <f t="shared" si="31"/>
        <v>#DIV/0!</v>
      </c>
      <c r="AJ74" t="e">
        <f t="shared" si="25"/>
        <v>#DIV/0!</v>
      </c>
      <c r="AK74">
        <f t="shared" si="26"/>
        <v>0</v>
      </c>
      <c r="AL74" t="e">
        <f t="shared" si="27"/>
        <v>#N/A</v>
      </c>
      <c r="AM74">
        <f t="shared" si="28"/>
        <v>0</v>
      </c>
      <c r="AN74" t="e">
        <f t="shared" si="29"/>
        <v>#N/A</v>
      </c>
      <c r="AO74">
        <f>_xlfn.PERCENTILE.INC(INDEX($W$4:$W$263,MATCH(SPC!$B$13,IF(Setup!$B$11="Weekly",'SPC Backing (Hide)'!$B$4:$B$263,'SPC Backing (Hide)'!$E$4:$E$263),0),1):INDEX($W$4:$W$263,MATCH(SPC!$B$14,IF(Setup!$B$11="Weekly",'SPC Backing (Hide)'!$B$4:$B$263,'SPC Backing (Hide)'!$E$4:$E$263),0),1),'SPC Backing (Hide)'!$AO$3)</f>
        <v>0</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4">
        <f t="shared" si="30"/>
        <v>1</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0</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#DIV/0!</v>
      </c>
      <c r="AA75" t="e">
        <f t="shared" si="17"/>
        <v>#DIV/0!</v>
      </c>
      <c r="AB75" t="e">
        <f t="shared" si="18"/>
        <v>#DIV/0!</v>
      </c>
      <c r="AC75" t="e">
        <f t="shared" si="19"/>
        <v>#DIV/0!</v>
      </c>
      <c r="AD75" t="e">
        <f t="shared" si="20"/>
        <v>#DIV/0!</v>
      </c>
      <c r="AE75" t="e">
        <f t="shared" si="21"/>
        <v>#DIV/0!</v>
      </c>
      <c r="AF75" t="e">
        <f t="shared" si="22"/>
        <v>#DIV/0!</v>
      </c>
      <c r="AG75" t="e">
        <f t="shared" si="23"/>
        <v>#DIV/0!</v>
      </c>
      <c r="AH75" t="e">
        <f t="shared" si="24"/>
        <v>#DIV/0!</v>
      </c>
      <c r="AI75" t="e">
        <f t="shared" si="31"/>
        <v>#DIV/0!</v>
      </c>
      <c r="AJ75" t="e">
        <f t="shared" si="25"/>
        <v>#DIV/0!</v>
      </c>
      <c r="AK75">
        <f t="shared" si="26"/>
        <v>0</v>
      </c>
      <c r="AL75" t="e">
        <f t="shared" si="27"/>
        <v>#N/A</v>
      </c>
      <c r="AM75">
        <f t="shared" si="28"/>
        <v>0</v>
      </c>
      <c r="AN75" t="e">
        <f t="shared" si="29"/>
        <v>#N/A</v>
      </c>
      <c r="AO75">
        <f>_xlfn.PERCENTILE.INC(INDEX($W$4:$W$263,MATCH(SPC!$B$13,IF(Setup!$B$11="Weekly",'SPC Backing (Hide)'!$B$4:$B$263,'SPC Backing (Hide)'!$E$4:$E$263),0),1):INDEX($W$4:$W$263,MATCH(SPC!$B$14,IF(Setup!$B$11="Weekly",'SPC Backing (Hide)'!$B$4:$B$263,'SPC Backing (Hide)'!$E$4:$E$263),0),1),'SPC Backing (Hide)'!$AO$3)</f>
        <v>0</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5">
        <f t="shared" si="30"/>
        <v>1</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0</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#DIV/0!</v>
      </c>
      <c r="AA76" t="e">
        <f t="shared" si="17"/>
        <v>#DIV/0!</v>
      </c>
      <c r="AB76" t="e">
        <f t="shared" si="18"/>
        <v>#DIV/0!</v>
      </c>
      <c r="AC76" t="e">
        <f t="shared" si="19"/>
        <v>#DIV/0!</v>
      </c>
      <c r="AD76" t="e">
        <f t="shared" si="20"/>
        <v>#DIV/0!</v>
      </c>
      <c r="AE76" t="e">
        <f t="shared" si="21"/>
        <v>#DIV/0!</v>
      </c>
      <c r="AF76" t="e">
        <f t="shared" si="22"/>
        <v>#DIV/0!</v>
      </c>
      <c r="AG76" t="e">
        <f t="shared" si="23"/>
        <v>#DIV/0!</v>
      </c>
      <c r="AH76" t="e">
        <f t="shared" si="24"/>
        <v>#DIV/0!</v>
      </c>
      <c r="AI76" t="e">
        <f t="shared" si="31"/>
        <v>#DIV/0!</v>
      </c>
      <c r="AJ76" t="e">
        <f t="shared" si="25"/>
        <v>#DIV/0!</v>
      </c>
      <c r="AK76">
        <f t="shared" si="26"/>
        <v>0</v>
      </c>
      <c r="AL76" t="e">
        <f t="shared" si="27"/>
        <v>#N/A</v>
      </c>
      <c r="AM76">
        <f t="shared" si="28"/>
        <v>0</v>
      </c>
      <c r="AN76" t="e">
        <f t="shared" si="29"/>
        <v>#N/A</v>
      </c>
      <c r="AO76">
        <f>_xlfn.PERCENTILE.INC(INDEX($W$4:$W$263,MATCH(SPC!$B$13,IF(Setup!$B$11="Weekly",'SPC Backing (Hide)'!$B$4:$B$263,'SPC Backing (Hide)'!$E$4:$E$263),0),1):INDEX($W$4:$W$263,MATCH(SPC!$B$14,IF(Setup!$B$11="Weekly",'SPC Backing (Hide)'!$B$4:$B$263,'SPC Backing (Hide)'!$E$4:$E$263),0),1),'SPC Backing (Hide)'!$AO$3)</f>
        <v>0</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6">
        <f t="shared" si="30"/>
        <v>1</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0</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#DIV/0!</v>
      </c>
      <c r="AA77" t="e">
        <f t="shared" si="17"/>
        <v>#DIV/0!</v>
      </c>
      <c r="AB77" t="e">
        <f t="shared" si="18"/>
        <v>#DIV/0!</v>
      </c>
      <c r="AC77" t="e">
        <f t="shared" si="19"/>
        <v>#DIV/0!</v>
      </c>
      <c r="AD77" t="e">
        <f t="shared" si="20"/>
        <v>#DIV/0!</v>
      </c>
      <c r="AE77" t="e">
        <f t="shared" si="21"/>
        <v>#DIV/0!</v>
      </c>
      <c r="AF77" t="e">
        <f t="shared" si="22"/>
        <v>#DIV/0!</v>
      </c>
      <c r="AG77" t="e">
        <f t="shared" si="23"/>
        <v>#DIV/0!</v>
      </c>
      <c r="AH77" t="e">
        <f t="shared" si="24"/>
        <v>#DIV/0!</v>
      </c>
      <c r="AI77" t="e">
        <f t="shared" si="31"/>
        <v>#DIV/0!</v>
      </c>
      <c r="AJ77" t="e">
        <f t="shared" si="25"/>
        <v>#DIV/0!</v>
      </c>
      <c r="AK77">
        <f t="shared" si="26"/>
        <v>0</v>
      </c>
      <c r="AL77" t="e">
        <f t="shared" si="27"/>
        <v>#N/A</v>
      </c>
      <c r="AM77">
        <f t="shared" si="28"/>
        <v>0</v>
      </c>
      <c r="AN77" t="e">
        <f t="shared" si="29"/>
        <v>#N/A</v>
      </c>
      <c r="AO77">
        <f>_xlfn.PERCENTILE.INC(INDEX($W$4:$W$263,MATCH(SPC!$B$13,IF(Setup!$B$11="Weekly",'SPC Backing (Hide)'!$B$4:$B$263,'SPC Backing (Hide)'!$E$4:$E$263),0),1):INDEX($W$4:$W$263,MATCH(SPC!$B$14,IF(Setup!$B$11="Weekly",'SPC Backing (Hide)'!$B$4:$B$263,'SPC Backing (Hide)'!$E$4:$E$263),0),1),'SPC Backing (Hide)'!$AO$3)</f>
        <v>0</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7">
        <f t="shared" si="30"/>
        <v>1</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0</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#DIV/0!</v>
      </c>
      <c r="AA78" t="e">
        <f t="shared" si="17"/>
        <v>#DIV/0!</v>
      </c>
      <c r="AB78" t="e">
        <f t="shared" si="18"/>
        <v>#DIV/0!</v>
      </c>
      <c r="AC78" t="e">
        <f t="shared" si="19"/>
        <v>#DIV/0!</v>
      </c>
      <c r="AD78" t="e">
        <f t="shared" si="20"/>
        <v>#DIV/0!</v>
      </c>
      <c r="AE78" t="e">
        <f t="shared" si="21"/>
        <v>#DIV/0!</v>
      </c>
      <c r="AF78" t="e">
        <f t="shared" si="22"/>
        <v>#DIV/0!</v>
      </c>
      <c r="AG78" t="e">
        <f t="shared" si="23"/>
        <v>#DIV/0!</v>
      </c>
      <c r="AH78" t="e">
        <f t="shared" si="24"/>
        <v>#DIV/0!</v>
      </c>
      <c r="AI78" t="e">
        <f t="shared" si="31"/>
        <v>#DIV/0!</v>
      </c>
      <c r="AJ78" t="e">
        <f t="shared" si="25"/>
        <v>#DIV/0!</v>
      </c>
      <c r="AK78">
        <f t="shared" si="26"/>
        <v>0</v>
      </c>
      <c r="AL78" t="e">
        <f t="shared" si="27"/>
        <v>#N/A</v>
      </c>
      <c r="AM78">
        <f t="shared" si="28"/>
        <v>0</v>
      </c>
      <c r="AN78" t="e">
        <f t="shared" si="29"/>
        <v>#N/A</v>
      </c>
      <c r="AO78">
        <f>_xlfn.PERCENTILE.INC(INDEX($W$4:$W$263,MATCH(SPC!$B$13,IF(Setup!$B$11="Weekly",'SPC Backing (Hide)'!$B$4:$B$263,'SPC Backing (Hide)'!$E$4:$E$263),0),1):INDEX($W$4:$W$263,MATCH(SPC!$B$14,IF(Setup!$B$11="Weekly",'SPC Backing (Hide)'!$B$4:$B$263,'SPC Backing (Hide)'!$E$4:$E$263),0),1),'SPC Backing (Hide)'!$AO$3)</f>
        <v>0</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8">
        <f t="shared" si="30"/>
        <v>1</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0</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#DIV/0!</v>
      </c>
      <c r="AA79" t="e">
        <f t="shared" si="17"/>
        <v>#DIV/0!</v>
      </c>
      <c r="AB79" t="e">
        <f t="shared" si="18"/>
        <v>#DIV/0!</v>
      </c>
      <c r="AC79" t="e">
        <f t="shared" si="19"/>
        <v>#DIV/0!</v>
      </c>
      <c r="AD79" t="e">
        <f t="shared" si="20"/>
        <v>#DIV/0!</v>
      </c>
      <c r="AE79" t="e">
        <f t="shared" si="21"/>
        <v>#DIV/0!</v>
      </c>
      <c r="AF79" t="e">
        <f t="shared" si="22"/>
        <v>#DIV/0!</v>
      </c>
      <c r="AG79" t="e">
        <f t="shared" si="23"/>
        <v>#DIV/0!</v>
      </c>
      <c r="AH79" t="e">
        <f t="shared" si="24"/>
        <v>#DIV/0!</v>
      </c>
      <c r="AI79" t="e">
        <f t="shared" si="31"/>
        <v>#DIV/0!</v>
      </c>
      <c r="AJ79" t="e">
        <f t="shared" si="25"/>
        <v>#DIV/0!</v>
      </c>
      <c r="AK79">
        <f t="shared" si="26"/>
        <v>0</v>
      </c>
      <c r="AL79" t="e">
        <f t="shared" si="27"/>
        <v>#N/A</v>
      </c>
      <c r="AM79">
        <f t="shared" si="28"/>
        <v>0</v>
      </c>
      <c r="AN79" t="e">
        <f t="shared" si="29"/>
        <v>#N/A</v>
      </c>
      <c r="AO79">
        <f>_xlfn.PERCENTILE.INC(INDEX($W$4:$W$263,MATCH(SPC!$B$13,IF(Setup!$B$11="Weekly",'SPC Backing (Hide)'!$B$4:$B$263,'SPC Backing (Hide)'!$E$4:$E$263),0),1):INDEX($W$4:$W$263,MATCH(SPC!$B$14,IF(Setup!$B$11="Weekly",'SPC Backing (Hide)'!$B$4:$B$263,'SPC Backing (Hide)'!$E$4:$E$263),0),1),'SPC Backing (Hide)'!$AO$3)</f>
        <v>0</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9">
        <f t="shared" si="30"/>
        <v>1</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0</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#DIV/0!</v>
      </c>
      <c r="AA80" t="e">
        <f t="shared" si="17"/>
        <v>#DIV/0!</v>
      </c>
      <c r="AB80" t="e">
        <f t="shared" si="18"/>
        <v>#DIV/0!</v>
      </c>
      <c r="AC80" t="e">
        <f t="shared" si="19"/>
        <v>#DIV/0!</v>
      </c>
      <c r="AD80" t="e">
        <f t="shared" si="20"/>
        <v>#DIV/0!</v>
      </c>
      <c r="AE80" t="e">
        <f t="shared" si="21"/>
        <v>#DIV/0!</v>
      </c>
      <c r="AF80" t="e">
        <f t="shared" si="22"/>
        <v>#DIV/0!</v>
      </c>
      <c r="AG80" t="e">
        <f t="shared" si="23"/>
        <v>#DIV/0!</v>
      </c>
      <c r="AH80" t="e">
        <f t="shared" si="24"/>
        <v>#DIV/0!</v>
      </c>
      <c r="AI80" t="e">
        <f t="shared" si="31"/>
        <v>#DIV/0!</v>
      </c>
      <c r="AJ80" t="e">
        <f t="shared" si="25"/>
        <v>#DIV/0!</v>
      </c>
      <c r="AK80">
        <f t="shared" si="26"/>
        <v>0</v>
      </c>
      <c r="AL80" t="e">
        <f t="shared" si="27"/>
        <v>#N/A</v>
      </c>
      <c r="AM80">
        <f t="shared" si="28"/>
        <v>0</v>
      </c>
      <c r="AN80" t="e">
        <f t="shared" si="29"/>
        <v>#N/A</v>
      </c>
      <c r="AO80">
        <f>_xlfn.PERCENTILE.INC(INDEX($W$4:$W$263,MATCH(SPC!$B$13,IF(Setup!$B$11="Weekly",'SPC Backing (Hide)'!$B$4:$B$263,'SPC Backing (Hide)'!$E$4:$E$263),0),1):INDEX($W$4:$W$263,MATCH(SPC!$B$14,IF(Setup!$B$11="Weekly",'SPC Backing (Hide)'!$B$4:$B$263,'SPC Backing (Hide)'!$E$4:$E$263),0),1),'SPC Backing (Hide)'!$AO$3)</f>
        <v>0</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0">
        <f t="shared" si="30"/>
        <v>1</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0</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#DIV/0!</v>
      </c>
      <c r="AA81" t="e">
        <f t="shared" si="17"/>
        <v>#DIV/0!</v>
      </c>
      <c r="AB81" t="e">
        <f t="shared" si="18"/>
        <v>#DIV/0!</v>
      </c>
      <c r="AC81" t="e">
        <f t="shared" si="19"/>
        <v>#DIV/0!</v>
      </c>
      <c r="AD81" t="e">
        <f t="shared" si="20"/>
        <v>#DIV/0!</v>
      </c>
      <c r="AE81" t="e">
        <f t="shared" si="21"/>
        <v>#DIV/0!</v>
      </c>
      <c r="AF81" t="e">
        <f t="shared" si="22"/>
        <v>#DIV/0!</v>
      </c>
      <c r="AG81" t="e">
        <f t="shared" si="23"/>
        <v>#DIV/0!</v>
      </c>
      <c r="AH81" t="e">
        <f t="shared" si="24"/>
        <v>#DIV/0!</v>
      </c>
      <c r="AI81" t="e">
        <f t="shared" si="31"/>
        <v>#DIV/0!</v>
      </c>
      <c r="AJ81" t="e">
        <f t="shared" si="25"/>
        <v>#DIV/0!</v>
      </c>
      <c r="AK81">
        <f t="shared" si="26"/>
        <v>0</v>
      </c>
      <c r="AL81" t="e">
        <f t="shared" si="27"/>
        <v>#N/A</v>
      </c>
      <c r="AM81">
        <f t="shared" si="28"/>
        <v>0</v>
      </c>
      <c r="AN81" t="e">
        <f t="shared" si="29"/>
        <v>#N/A</v>
      </c>
      <c r="AO81">
        <f>_xlfn.PERCENTILE.INC(INDEX($W$4:$W$263,MATCH(SPC!$B$13,IF(Setup!$B$11="Weekly",'SPC Backing (Hide)'!$B$4:$B$263,'SPC Backing (Hide)'!$E$4:$E$263),0),1):INDEX($W$4:$W$263,MATCH(SPC!$B$14,IF(Setup!$B$11="Weekly",'SPC Backing (Hide)'!$B$4:$B$263,'SPC Backing (Hide)'!$E$4:$E$263),0),1),'SPC Backing (Hide)'!$AO$3)</f>
        <v>0</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1">
        <f t="shared" si="30"/>
        <v>1</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0</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#DIV/0!</v>
      </c>
      <c r="AA82" t="e">
        <f t="shared" si="17"/>
        <v>#DIV/0!</v>
      </c>
      <c r="AB82" t="e">
        <f t="shared" si="18"/>
        <v>#DIV/0!</v>
      </c>
      <c r="AC82" t="e">
        <f t="shared" si="19"/>
        <v>#DIV/0!</v>
      </c>
      <c r="AD82" t="e">
        <f t="shared" si="20"/>
        <v>#DIV/0!</v>
      </c>
      <c r="AE82" t="e">
        <f t="shared" si="21"/>
        <v>#DIV/0!</v>
      </c>
      <c r="AF82" t="e">
        <f t="shared" si="22"/>
        <v>#DIV/0!</v>
      </c>
      <c r="AG82" t="e">
        <f t="shared" si="23"/>
        <v>#DIV/0!</v>
      </c>
      <c r="AH82" t="e">
        <f t="shared" si="24"/>
        <v>#DIV/0!</v>
      </c>
      <c r="AI82" t="e">
        <f t="shared" si="31"/>
        <v>#DIV/0!</v>
      </c>
      <c r="AJ82" t="e">
        <f t="shared" si="25"/>
        <v>#DIV/0!</v>
      </c>
      <c r="AK82">
        <f t="shared" si="26"/>
        <v>0</v>
      </c>
      <c r="AL82" t="e">
        <f t="shared" si="27"/>
        <v>#N/A</v>
      </c>
      <c r="AM82">
        <f t="shared" si="28"/>
        <v>0</v>
      </c>
      <c r="AN82" t="e">
        <f t="shared" si="29"/>
        <v>#N/A</v>
      </c>
      <c r="AO82">
        <f>_xlfn.PERCENTILE.INC(INDEX($W$4:$W$263,MATCH(SPC!$B$13,IF(Setup!$B$11="Weekly",'SPC Backing (Hide)'!$B$4:$B$263,'SPC Backing (Hide)'!$E$4:$E$263),0),1):INDEX($W$4:$W$263,MATCH(SPC!$B$14,IF(Setup!$B$11="Weekly",'SPC Backing (Hide)'!$B$4:$B$263,'SPC Backing (Hide)'!$E$4:$E$263),0),1),'SPC Backing (Hide)'!$AO$3)</f>
        <v>0</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2">
        <f t="shared" si="30"/>
        <v>1</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0</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#DIV/0!</v>
      </c>
      <c r="AA83" t="e">
        <f t="shared" si="17"/>
        <v>#DIV/0!</v>
      </c>
      <c r="AB83" t="e">
        <f t="shared" si="18"/>
        <v>#DIV/0!</v>
      </c>
      <c r="AC83" t="e">
        <f t="shared" si="19"/>
        <v>#DIV/0!</v>
      </c>
      <c r="AD83" t="e">
        <f t="shared" si="20"/>
        <v>#DIV/0!</v>
      </c>
      <c r="AE83" t="e">
        <f t="shared" si="21"/>
        <v>#DIV/0!</v>
      </c>
      <c r="AF83" t="e">
        <f t="shared" si="22"/>
        <v>#DIV/0!</v>
      </c>
      <c r="AG83" t="e">
        <f t="shared" si="23"/>
        <v>#DIV/0!</v>
      </c>
      <c r="AH83" t="e">
        <f t="shared" si="24"/>
        <v>#DIV/0!</v>
      </c>
      <c r="AI83" t="e">
        <f t="shared" si="31"/>
        <v>#DIV/0!</v>
      </c>
      <c r="AJ83" t="e">
        <f t="shared" si="25"/>
        <v>#DIV/0!</v>
      </c>
      <c r="AK83">
        <f t="shared" si="26"/>
        <v>0</v>
      </c>
      <c r="AL83" t="e">
        <f t="shared" si="27"/>
        <v>#N/A</v>
      </c>
      <c r="AM83">
        <f t="shared" si="28"/>
        <v>0</v>
      </c>
      <c r="AN83" t="e">
        <f t="shared" si="29"/>
        <v>#N/A</v>
      </c>
      <c r="AO83">
        <f>_xlfn.PERCENTILE.INC(INDEX($W$4:$W$263,MATCH(SPC!$B$13,IF(Setup!$B$11="Weekly",'SPC Backing (Hide)'!$B$4:$B$263,'SPC Backing (Hide)'!$E$4:$E$263),0),1):INDEX($W$4:$W$263,MATCH(SPC!$B$14,IF(Setup!$B$11="Weekly",'SPC Backing (Hide)'!$B$4:$B$263,'SPC Backing (Hide)'!$E$4:$E$263),0),1),'SPC Backing (Hide)'!$AO$3)</f>
        <v>0</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3">
        <f t="shared" si="30"/>
        <v>1</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0</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#DIV/0!</v>
      </c>
      <c r="AA84" t="e">
        <f t="shared" si="17"/>
        <v>#DIV/0!</v>
      </c>
      <c r="AB84" t="e">
        <f t="shared" si="18"/>
        <v>#DIV/0!</v>
      </c>
      <c r="AC84" t="e">
        <f t="shared" si="19"/>
        <v>#DIV/0!</v>
      </c>
      <c r="AD84" t="e">
        <f t="shared" si="20"/>
        <v>#DIV/0!</v>
      </c>
      <c r="AE84" t="e">
        <f t="shared" si="21"/>
        <v>#DIV/0!</v>
      </c>
      <c r="AF84" t="e">
        <f t="shared" si="22"/>
        <v>#DIV/0!</v>
      </c>
      <c r="AG84" t="e">
        <f t="shared" si="23"/>
        <v>#DIV/0!</v>
      </c>
      <c r="AH84" t="e">
        <f t="shared" si="24"/>
        <v>#DIV/0!</v>
      </c>
      <c r="AI84" t="e">
        <f t="shared" si="31"/>
        <v>#DIV/0!</v>
      </c>
      <c r="AJ84" t="e">
        <f t="shared" si="25"/>
        <v>#DIV/0!</v>
      </c>
      <c r="AK84">
        <f t="shared" si="26"/>
        <v>0</v>
      </c>
      <c r="AL84" t="e">
        <f t="shared" si="27"/>
        <v>#N/A</v>
      </c>
      <c r="AM84">
        <f t="shared" si="28"/>
        <v>0</v>
      </c>
      <c r="AN84" t="e">
        <f t="shared" si="29"/>
        <v>#N/A</v>
      </c>
      <c r="AO84">
        <f>_xlfn.PERCENTILE.INC(INDEX($W$4:$W$263,MATCH(SPC!$B$13,IF(Setup!$B$11="Weekly",'SPC Backing (Hide)'!$B$4:$B$263,'SPC Backing (Hide)'!$E$4:$E$263),0),1):INDEX($W$4:$W$263,MATCH(SPC!$B$14,IF(Setup!$B$11="Weekly",'SPC Backing (Hide)'!$B$4:$B$263,'SPC Backing (Hide)'!$E$4:$E$263),0),1),'SPC Backing (Hide)'!$AO$3)</f>
        <v>0</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4">
        <f t="shared" si="30"/>
        <v>1</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0</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#DIV/0!</v>
      </c>
      <c r="AA85" t="e">
        <f t="shared" si="17"/>
        <v>#DIV/0!</v>
      </c>
      <c r="AB85" t="e">
        <f t="shared" si="18"/>
        <v>#DIV/0!</v>
      </c>
      <c r="AC85" t="e">
        <f t="shared" si="19"/>
        <v>#DIV/0!</v>
      </c>
      <c r="AD85" t="e">
        <f t="shared" si="20"/>
        <v>#DIV/0!</v>
      </c>
      <c r="AE85" t="e">
        <f t="shared" si="21"/>
        <v>#DIV/0!</v>
      </c>
      <c r="AF85" t="e">
        <f t="shared" si="22"/>
        <v>#DIV/0!</v>
      </c>
      <c r="AG85" t="e">
        <f t="shared" si="23"/>
        <v>#DIV/0!</v>
      </c>
      <c r="AH85" t="e">
        <f t="shared" si="24"/>
        <v>#DIV/0!</v>
      </c>
      <c r="AI85" t="e">
        <f t="shared" si="31"/>
        <v>#DIV/0!</v>
      </c>
      <c r="AJ85" t="e">
        <f t="shared" si="25"/>
        <v>#DIV/0!</v>
      </c>
      <c r="AK85">
        <f t="shared" si="26"/>
        <v>0</v>
      </c>
      <c r="AL85" t="e">
        <f t="shared" si="27"/>
        <v>#N/A</v>
      </c>
      <c r="AM85">
        <f t="shared" si="28"/>
        <v>0</v>
      </c>
      <c r="AN85" t="e">
        <f t="shared" si="29"/>
        <v>#N/A</v>
      </c>
      <c r="AO85">
        <f>_xlfn.PERCENTILE.INC(INDEX($W$4:$W$263,MATCH(SPC!$B$13,IF(Setup!$B$11="Weekly",'SPC Backing (Hide)'!$B$4:$B$263,'SPC Backing (Hide)'!$E$4:$E$263),0),1):INDEX($W$4:$W$263,MATCH(SPC!$B$14,IF(Setup!$B$11="Weekly",'SPC Backing (Hide)'!$B$4:$B$263,'SPC Backing (Hide)'!$E$4:$E$263),0),1),'SPC Backing (Hide)'!$AO$3)</f>
        <v>0</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5">
        <f t="shared" si="30"/>
        <v>1</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0</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#DIV/0!</v>
      </c>
      <c r="AA86" t="e">
        <f t="shared" si="17"/>
        <v>#DIV/0!</v>
      </c>
      <c r="AB86" t="e">
        <f t="shared" si="18"/>
        <v>#DIV/0!</v>
      </c>
      <c r="AC86" t="e">
        <f t="shared" si="19"/>
        <v>#DIV/0!</v>
      </c>
      <c r="AD86" t="e">
        <f t="shared" si="20"/>
        <v>#DIV/0!</v>
      </c>
      <c r="AE86" t="e">
        <f t="shared" si="21"/>
        <v>#DIV/0!</v>
      </c>
      <c r="AF86" t="e">
        <f t="shared" si="22"/>
        <v>#DIV/0!</v>
      </c>
      <c r="AG86" t="e">
        <f t="shared" si="23"/>
        <v>#DIV/0!</v>
      </c>
      <c r="AH86" t="e">
        <f t="shared" si="24"/>
        <v>#DIV/0!</v>
      </c>
      <c r="AI86" t="e">
        <f t="shared" si="31"/>
        <v>#DIV/0!</v>
      </c>
      <c r="AJ86" t="e">
        <f t="shared" si="25"/>
        <v>#DIV/0!</v>
      </c>
      <c r="AK86">
        <f t="shared" si="26"/>
        <v>0</v>
      </c>
      <c r="AL86" t="e">
        <f t="shared" si="27"/>
        <v>#N/A</v>
      </c>
      <c r="AM86">
        <f t="shared" si="28"/>
        <v>0</v>
      </c>
      <c r="AN86" t="e">
        <f t="shared" si="29"/>
        <v>#N/A</v>
      </c>
      <c r="AO86">
        <f>_xlfn.PERCENTILE.INC(INDEX($W$4:$W$263,MATCH(SPC!$B$13,IF(Setup!$B$11="Weekly",'SPC Backing (Hide)'!$B$4:$B$263,'SPC Backing (Hide)'!$E$4:$E$263),0),1):INDEX($W$4:$W$263,MATCH(SPC!$B$14,IF(Setup!$B$11="Weekly",'SPC Backing (Hide)'!$B$4:$B$263,'SPC Backing (Hide)'!$E$4:$E$263),0),1),'SPC Backing (Hide)'!$AO$3)</f>
        <v>0</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6">
        <f t="shared" si="30"/>
        <v>1</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0</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#DIV/0!</v>
      </c>
      <c r="AA87" t="e">
        <f t="shared" si="17"/>
        <v>#DIV/0!</v>
      </c>
      <c r="AB87" t="e">
        <f t="shared" si="18"/>
        <v>#DIV/0!</v>
      </c>
      <c r="AC87" t="e">
        <f t="shared" si="19"/>
        <v>#DIV/0!</v>
      </c>
      <c r="AD87" t="e">
        <f t="shared" si="20"/>
        <v>#DIV/0!</v>
      </c>
      <c r="AE87" t="e">
        <f t="shared" si="21"/>
        <v>#DIV/0!</v>
      </c>
      <c r="AF87" t="e">
        <f t="shared" si="22"/>
        <v>#DIV/0!</v>
      </c>
      <c r="AG87" t="e">
        <f t="shared" si="23"/>
        <v>#DIV/0!</v>
      </c>
      <c r="AH87" t="e">
        <f t="shared" si="24"/>
        <v>#DIV/0!</v>
      </c>
      <c r="AI87" t="e">
        <f t="shared" si="31"/>
        <v>#DIV/0!</v>
      </c>
      <c r="AJ87" t="e">
        <f t="shared" si="25"/>
        <v>#DIV/0!</v>
      </c>
      <c r="AK87">
        <f t="shared" si="26"/>
        <v>0</v>
      </c>
      <c r="AL87" t="e">
        <f t="shared" si="27"/>
        <v>#N/A</v>
      </c>
      <c r="AM87">
        <f t="shared" si="28"/>
        <v>0</v>
      </c>
      <c r="AN87" t="e">
        <f t="shared" si="29"/>
        <v>#N/A</v>
      </c>
      <c r="AO87">
        <f>_xlfn.PERCENTILE.INC(INDEX($W$4:$W$263,MATCH(SPC!$B$13,IF(Setup!$B$11="Weekly",'SPC Backing (Hide)'!$B$4:$B$263,'SPC Backing (Hide)'!$E$4:$E$263),0),1):INDEX($W$4:$W$263,MATCH(SPC!$B$14,IF(Setup!$B$11="Weekly",'SPC Backing (Hide)'!$B$4:$B$263,'SPC Backing (Hide)'!$E$4:$E$263),0),1),'SPC Backing (Hide)'!$AO$3)</f>
        <v>0</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7">
        <f t="shared" si="30"/>
        <v>1</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0</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#DIV/0!</v>
      </c>
      <c r="AA88" t="e">
        <f t="shared" si="17"/>
        <v>#DIV/0!</v>
      </c>
      <c r="AB88" t="e">
        <f t="shared" si="18"/>
        <v>#DIV/0!</v>
      </c>
      <c r="AC88" t="e">
        <f t="shared" si="19"/>
        <v>#DIV/0!</v>
      </c>
      <c r="AD88" t="e">
        <f t="shared" si="20"/>
        <v>#DIV/0!</v>
      </c>
      <c r="AE88" t="e">
        <f t="shared" si="21"/>
        <v>#DIV/0!</v>
      </c>
      <c r="AF88" t="e">
        <f t="shared" si="22"/>
        <v>#DIV/0!</v>
      </c>
      <c r="AG88" t="e">
        <f t="shared" si="23"/>
        <v>#DIV/0!</v>
      </c>
      <c r="AH88" t="e">
        <f t="shared" si="24"/>
        <v>#DIV/0!</v>
      </c>
      <c r="AI88" t="e">
        <f t="shared" si="31"/>
        <v>#DIV/0!</v>
      </c>
      <c r="AJ88" t="e">
        <f t="shared" si="25"/>
        <v>#DIV/0!</v>
      </c>
      <c r="AK88">
        <f t="shared" si="26"/>
        <v>0</v>
      </c>
      <c r="AL88" t="e">
        <f t="shared" si="27"/>
        <v>#N/A</v>
      </c>
      <c r="AM88">
        <f t="shared" si="28"/>
        <v>0</v>
      </c>
      <c r="AN88" t="e">
        <f t="shared" si="29"/>
        <v>#N/A</v>
      </c>
      <c r="AO88">
        <f>_xlfn.PERCENTILE.INC(INDEX($W$4:$W$263,MATCH(SPC!$B$13,IF(Setup!$B$11="Weekly",'SPC Backing (Hide)'!$B$4:$B$263,'SPC Backing (Hide)'!$E$4:$E$263),0),1):INDEX($W$4:$W$263,MATCH(SPC!$B$14,IF(Setup!$B$11="Weekly",'SPC Backing (Hide)'!$B$4:$B$263,'SPC Backing (Hide)'!$E$4:$E$263),0),1),'SPC Backing (Hide)'!$AO$3)</f>
        <v>0</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8">
        <f t="shared" si="30"/>
        <v>1</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0</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#DIV/0!</v>
      </c>
      <c r="AA89" t="e">
        <f t="shared" si="17"/>
        <v>#DIV/0!</v>
      </c>
      <c r="AB89" t="e">
        <f t="shared" si="18"/>
        <v>#DIV/0!</v>
      </c>
      <c r="AC89" t="e">
        <f t="shared" si="19"/>
        <v>#DIV/0!</v>
      </c>
      <c r="AD89" t="e">
        <f t="shared" si="20"/>
        <v>#DIV/0!</v>
      </c>
      <c r="AE89" t="e">
        <f t="shared" si="21"/>
        <v>#DIV/0!</v>
      </c>
      <c r="AF89" t="e">
        <f t="shared" si="22"/>
        <v>#DIV/0!</v>
      </c>
      <c r="AG89" t="e">
        <f t="shared" si="23"/>
        <v>#DIV/0!</v>
      </c>
      <c r="AH89" t="e">
        <f t="shared" si="24"/>
        <v>#DIV/0!</v>
      </c>
      <c r="AI89" t="e">
        <f t="shared" si="31"/>
        <v>#DIV/0!</v>
      </c>
      <c r="AJ89" t="e">
        <f t="shared" si="25"/>
        <v>#DIV/0!</v>
      </c>
      <c r="AK89">
        <f t="shared" si="26"/>
        <v>0</v>
      </c>
      <c r="AL89" t="e">
        <f t="shared" si="27"/>
        <v>#N/A</v>
      </c>
      <c r="AM89">
        <f t="shared" si="28"/>
        <v>0</v>
      </c>
      <c r="AN89" t="e">
        <f t="shared" si="29"/>
        <v>#N/A</v>
      </c>
      <c r="AO89">
        <f>_xlfn.PERCENTILE.INC(INDEX($W$4:$W$263,MATCH(SPC!$B$13,IF(Setup!$B$11="Weekly",'SPC Backing (Hide)'!$B$4:$B$263,'SPC Backing (Hide)'!$E$4:$E$263),0),1):INDEX($W$4:$W$263,MATCH(SPC!$B$14,IF(Setup!$B$11="Weekly",'SPC Backing (Hide)'!$B$4:$B$263,'SPC Backing (Hide)'!$E$4:$E$263),0),1),'SPC Backing (Hide)'!$AO$3)</f>
        <v>0</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9">
        <f t="shared" si="30"/>
        <v>1</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0</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#DIV/0!</v>
      </c>
      <c r="AA90" t="e">
        <f t="shared" si="17"/>
        <v>#DIV/0!</v>
      </c>
      <c r="AB90" t="e">
        <f t="shared" si="18"/>
        <v>#DIV/0!</v>
      </c>
      <c r="AC90" t="e">
        <f t="shared" si="19"/>
        <v>#DIV/0!</v>
      </c>
      <c r="AD90" t="e">
        <f t="shared" si="20"/>
        <v>#DIV/0!</v>
      </c>
      <c r="AE90" t="e">
        <f t="shared" si="21"/>
        <v>#DIV/0!</v>
      </c>
      <c r="AF90" t="e">
        <f t="shared" si="22"/>
        <v>#DIV/0!</v>
      </c>
      <c r="AG90" t="e">
        <f t="shared" si="23"/>
        <v>#DIV/0!</v>
      </c>
      <c r="AH90" t="e">
        <f t="shared" si="24"/>
        <v>#DIV/0!</v>
      </c>
      <c r="AI90" t="e">
        <f t="shared" si="31"/>
        <v>#DIV/0!</v>
      </c>
      <c r="AJ90" t="e">
        <f t="shared" si="25"/>
        <v>#DIV/0!</v>
      </c>
      <c r="AK90">
        <f t="shared" si="26"/>
        <v>0</v>
      </c>
      <c r="AL90" t="e">
        <f t="shared" si="27"/>
        <v>#N/A</v>
      </c>
      <c r="AM90">
        <f t="shared" si="28"/>
        <v>0</v>
      </c>
      <c r="AN90" t="e">
        <f t="shared" si="29"/>
        <v>#N/A</v>
      </c>
      <c r="AO90">
        <f>_xlfn.PERCENTILE.INC(INDEX($W$4:$W$263,MATCH(SPC!$B$13,IF(Setup!$B$11="Weekly",'SPC Backing (Hide)'!$B$4:$B$263,'SPC Backing (Hide)'!$E$4:$E$263),0),1):INDEX($W$4:$W$263,MATCH(SPC!$B$14,IF(Setup!$B$11="Weekly",'SPC Backing (Hide)'!$B$4:$B$263,'SPC Backing (Hide)'!$E$4:$E$263),0),1),'SPC Backing (Hide)'!$AO$3)</f>
        <v>0</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0">
        <f t="shared" si="30"/>
        <v>1</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0</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#DIV/0!</v>
      </c>
      <c r="AA91" t="e">
        <f t="shared" si="17"/>
        <v>#DIV/0!</v>
      </c>
      <c r="AB91" t="e">
        <f t="shared" si="18"/>
        <v>#DIV/0!</v>
      </c>
      <c r="AC91" t="e">
        <f t="shared" si="19"/>
        <v>#DIV/0!</v>
      </c>
      <c r="AD91" t="e">
        <f t="shared" si="20"/>
        <v>#DIV/0!</v>
      </c>
      <c r="AE91" t="e">
        <f t="shared" si="21"/>
        <v>#DIV/0!</v>
      </c>
      <c r="AF91" t="e">
        <f t="shared" si="22"/>
        <v>#DIV/0!</v>
      </c>
      <c r="AG91" t="e">
        <f t="shared" si="23"/>
        <v>#DIV/0!</v>
      </c>
      <c r="AH91" t="e">
        <f t="shared" si="24"/>
        <v>#DIV/0!</v>
      </c>
      <c r="AI91" t="e">
        <f t="shared" si="31"/>
        <v>#DIV/0!</v>
      </c>
      <c r="AJ91" t="e">
        <f t="shared" si="25"/>
        <v>#DIV/0!</v>
      </c>
      <c r="AK91">
        <f t="shared" si="26"/>
        <v>0</v>
      </c>
      <c r="AL91" t="e">
        <f t="shared" si="27"/>
        <v>#N/A</v>
      </c>
      <c r="AM91">
        <f t="shared" si="28"/>
        <v>0</v>
      </c>
      <c r="AN91" t="e">
        <f t="shared" si="29"/>
        <v>#N/A</v>
      </c>
      <c r="AO91">
        <f>_xlfn.PERCENTILE.INC(INDEX($W$4:$W$263,MATCH(SPC!$B$13,IF(Setup!$B$11="Weekly",'SPC Backing (Hide)'!$B$4:$B$263,'SPC Backing (Hide)'!$E$4:$E$263),0),1):INDEX($W$4:$W$263,MATCH(SPC!$B$14,IF(Setup!$B$11="Weekly",'SPC Backing (Hide)'!$B$4:$B$263,'SPC Backing (Hide)'!$E$4:$E$263),0),1),'SPC Backing (Hide)'!$AO$3)</f>
        <v>0</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1">
        <f t="shared" si="30"/>
        <v>1</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0</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#DIV/0!</v>
      </c>
      <c r="AA92" t="e">
        <f t="shared" si="17"/>
        <v>#DIV/0!</v>
      </c>
      <c r="AB92" t="e">
        <f t="shared" si="18"/>
        <v>#DIV/0!</v>
      </c>
      <c r="AC92" t="e">
        <f t="shared" si="19"/>
        <v>#DIV/0!</v>
      </c>
      <c r="AD92" t="e">
        <f t="shared" si="20"/>
        <v>#DIV/0!</v>
      </c>
      <c r="AE92" t="e">
        <f t="shared" si="21"/>
        <v>#DIV/0!</v>
      </c>
      <c r="AF92" t="e">
        <f t="shared" si="22"/>
        <v>#DIV/0!</v>
      </c>
      <c r="AG92" t="e">
        <f t="shared" si="23"/>
        <v>#DIV/0!</v>
      </c>
      <c r="AH92" t="e">
        <f t="shared" si="24"/>
        <v>#DIV/0!</v>
      </c>
      <c r="AI92" t="e">
        <f t="shared" si="31"/>
        <v>#DIV/0!</v>
      </c>
      <c r="AJ92" t="e">
        <f t="shared" si="25"/>
        <v>#DIV/0!</v>
      </c>
      <c r="AK92">
        <f t="shared" si="26"/>
        <v>0</v>
      </c>
      <c r="AL92" t="e">
        <f t="shared" si="27"/>
        <v>#N/A</v>
      </c>
      <c r="AM92">
        <f t="shared" si="28"/>
        <v>0</v>
      </c>
      <c r="AN92" t="e">
        <f t="shared" si="29"/>
        <v>#N/A</v>
      </c>
      <c r="AO92">
        <f>_xlfn.PERCENTILE.INC(INDEX($W$4:$W$263,MATCH(SPC!$B$13,IF(Setup!$B$11="Weekly",'SPC Backing (Hide)'!$B$4:$B$263,'SPC Backing (Hide)'!$E$4:$E$263),0),1):INDEX($W$4:$W$263,MATCH(SPC!$B$14,IF(Setup!$B$11="Weekly",'SPC Backing (Hide)'!$B$4:$B$263,'SPC Backing (Hide)'!$E$4:$E$263),0),1),'SPC Backing (Hide)'!$AO$3)</f>
        <v>0</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2">
        <f t="shared" si="30"/>
        <v>1</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0</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#DIV/0!</v>
      </c>
      <c r="AA93" t="e">
        <f t="shared" si="17"/>
        <v>#DIV/0!</v>
      </c>
      <c r="AB93" t="e">
        <f t="shared" si="18"/>
        <v>#DIV/0!</v>
      </c>
      <c r="AC93" t="e">
        <f t="shared" si="19"/>
        <v>#DIV/0!</v>
      </c>
      <c r="AD93" t="e">
        <f t="shared" si="20"/>
        <v>#DIV/0!</v>
      </c>
      <c r="AE93" t="e">
        <f t="shared" si="21"/>
        <v>#DIV/0!</v>
      </c>
      <c r="AF93" t="e">
        <f t="shared" si="22"/>
        <v>#DIV/0!</v>
      </c>
      <c r="AG93" t="e">
        <f t="shared" si="23"/>
        <v>#DIV/0!</v>
      </c>
      <c r="AH93" t="e">
        <f t="shared" si="24"/>
        <v>#DIV/0!</v>
      </c>
      <c r="AI93" t="e">
        <f t="shared" si="31"/>
        <v>#DIV/0!</v>
      </c>
      <c r="AJ93" t="e">
        <f t="shared" si="25"/>
        <v>#DIV/0!</v>
      </c>
      <c r="AK93">
        <f t="shared" si="26"/>
        <v>0</v>
      </c>
      <c r="AL93" t="e">
        <f t="shared" si="27"/>
        <v>#N/A</v>
      </c>
      <c r="AM93">
        <f t="shared" si="28"/>
        <v>0</v>
      </c>
      <c r="AN93" t="e">
        <f t="shared" si="29"/>
        <v>#N/A</v>
      </c>
      <c r="AO93">
        <f>_xlfn.PERCENTILE.INC(INDEX($W$4:$W$263,MATCH(SPC!$B$13,IF(Setup!$B$11="Weekly",'SPC Backing (Hide)'!$B$4:$B$263,'SPC Backing (Hide)'!$E$4:$E$263),0),1):INDEX($W$4:$W$263,MATCH(SPC!$B$14,IF(Setup!$B$11="Weekly",'SPC Backing (Hide)'!$B$4:$B$263,'SPC Backing (Hide)'!$E$4:$E$263),0),1),'SPC Backing (Hide)'!$AO$3)</f>
        <v>0</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3">
        <f t="shared" si="30"/>
        <v>1</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0</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#DIV/0!</v>
      </c>
      <c r="AA94" t="e">
        <f t="shared" si="17"/>
        <v>#DIV/0!</v>
      </c>
      <c r="AB94" t="e">
        <f t="shared" si="18"/>
        <v>#DIV/0!</v>
      </c>
      <c r="AC94" t="e">
        <f t="shared" si="19"/>
        <v>#DIV/0!</v>
      </c>
      <c r="AD94" t="e">
        <f t="shared" si="20"/>
        <v>#DIV/0!</v>
      </c>
      <c r="AE94" t="e">
        <f t="shared" si="21"/>
        <v>#DIV/0!</v>
      </c>
      <c r="AF94" t="e">
        <f t="shared" si="22"/>
        <v>#DIV/0!</v>
      </c>
      <c r="AG94" t="e">
        <f t="shared" si="23"/>
        <v>#DIV/0!</v>
      </c>
      <c r="AH94" t="e">
        <f t="shared" si="24"/>
        <v>#DIV/0!</v>
      </c>
      <c r="AI94" t="e">
        <f t="shared" si="31"/>
        <v>#DIV/0!</v>
      </c>
      <c r="AJ94" t="e">
        <f t="shared" si="25"/>
        <v>#DIV/0!</v>
      </c>
      <c r="AK94">
        <f t="shared" si="26"/>
        <v>0</v>
      </c>
      <c r="AL94" t="e">
        <f t="shared" si="27"/>
        <v>#N/A</v>
      </c>
      <c r="AM94">
        <f t="shared" si="28"/>
        <v>0</v>
      </c>
      <c r="AN94" t="e">
        <f t="shared" si="29"/>
        <v>#N/A</v>
      </c>
      <c r="AO94">
        <f>_xlfn.PERCENTILE.INC(INDEX($W$4:$W$263,MATCH(SPC!$B$13,IF(Setup!$B$11="Weekly",'SPC Backing (Hide)'!$B$4:$B$263,'SPC Backing (Hide)'!$E$4:$E$263),0),1):INDEX($W$4:$W$263,MATCH(SPC!$B$14,IF(Setup!$B$11="Weekly",'SPC Backing (Hide)'!$B$4:$B$263,'SPC Backing (Hide)'!$E$4:$E$263),0),1),'SPC Backing (Hide)'!$AO$3)</f>
        <v>0</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4">
        <f t="shared" si="30"/>
        <v>1</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0</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#DIV/0!</v>
      </c>
      <c r="AA95" t="e">
        <f t="shared" si="17"/>
        <v>#DIV/0!</v>
      </c>
      <c r="AB95" t="e">
        <f t="shared" si="18"/>
        <v>#DIV/0!</v>
      </c>
      <c r="AC95" t="e">
        <f t="shared" si="19"/>
        <v>#DIV/0!</v>
      </c>
      <c r="AD95" t="e">
        <f t="shared" si="20"/>
        <v>#DIV/0!</v>
      </c>
      <c r="AE95" t="e">
        <f t="shared" si="21"/>
        <v>#DIV/0!</v>
      </c>
      <c r="AF95" t="e">
        <f t="shared" si="22"/>
        <v>#DIV/0!</v>
      </c>
      <c r="AG95" t="e">
        <f t="shared" si="23"/>
        <v>#DIV/0!</v>
      </c>
      <c r="AH95" t="e">
        <f t="shared" si="24"/>
        <v>#DIV/0!</v>
      </c>
      <c r="AI95" t="e">
        <f t="shared" si="31"/>
        <v>#DIV/0!</v>
      </c>
      <c r="AJ95" t="e">
        <f t="shared" si="25"/>
        <v>#DIV/0!</v>
      </c>
      <c r="AK95">
        <f t="shared" si="26"/>
        <v>0</v>
      </c>
      <c r="AL95" t="e">
        <f t="shared" si="27"/>
        <v>#N/A</v>
      </c>
      <c r="AM95">
        <f t="shared" si="28"/>
        <v>0</v>
      </c>
      <c r="AN95" t="e">
        <f t="shared" si="29"/>
        <v>#N/A</v>
      </c>
      <c r="AO95">
        <f>_xlfn.PERCENTILE.INC(INDEX($W$4:$W$263,MATCH(SPC!$B$13,IF(Setup!$B$11="Weekly",'SPC Backing (Hide)'!$B$4:$B$263,'SPC Backing (Hide)'!$E$4:$E$263),0),1):INDEX($W$4:$W$263,MATCH(SPC!$B$14,IF(Setup!$B$11="Weekly",'SPC Backing (Hide)'!$B$4:$B$263,'SPC Backing (Hide)'!$E$4:$E$263),0),1),'SPC Backing (Hide)'!$AO$3)</f>
        <v>0</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5">
        <f t="shared" si="30"/>
        <v>1</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0</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#DIV/0!</v>
      </c>
      <c r="AA96" t="e">
        <f t="shared" si="17"/>
        <v>#DIV/0!</v>
      </c>
      <c r="AB96" t="e">
        <f t="shared" si="18"/>
        <v>#DIV/0!</v>
      </c>
      <c r="AC96" t="e">
        <f t="shared" si="19"/>
        <v>#DIV/0!</v>
      </c>
      <c r="AD96" t="e">
        <f t="shared" si="20"/>
        <v>#DIV/0!</v>
      </c>
      <c r="AE96" t="e">
        <f t="shared" si="21"/>
        <v>#DIV/0!</v>
      </c>
      <c r="AF96" t="e">
        <f t="shared" si="22"/>
        <v>#DIV/0!</v>
      </c>
      <c r="AG96" t="e">
        <f t="shared" si="23"/>
        <v>#DIV/0!</v>
      </c>
      <c r="AH96" t="e">
        <f t="shared" si="24"/>
        <v>#DIV/0!</v>
      </c>
      <c r="AI96" t="e">
        <f t="shared" si="31"/>
        <v>#DIV/0!</v>
      </c>
      <c r="AJ96" t="e">
        <f t="shared" si="25"/>
        <v>#DIV/0!</v>
      </c>
      <c r="AK96">
        <f t="shared" si="26"/>
        <v>0</v>
      </c>
      <c r="AL96" t="e">
        <f t="shared" si="27"/>
        <v>#N/A</v>
      </c>
      <c r="AM96">
        <f t="shared" si="28"/>
        <v>0</v>
      </c>
      <c r="AN96" t="e">
        <f t="shared" si="29"/>
        <v>#N/A</v>
      </c>
      <c r="AO96">
        <f>_xlfn.PERCENTILE.INC(INDEX($W$4:$W$263,MATCH(SPC!$B$13,IF(Setup!$B$11="Weekly",'SPC Backing (Hide)'!$B$4:$B$263,'SPC Backing (Hide)'!$E$4:$E$263),0),1):INDEX($W$4:$W$263,MATCH(SPC!$B$14,IF(Setup!$B$11="Weekly",'SPC Backing (Hide)'!$B$4:$B$263,'SPC Backing (Hide)'!$E$4:$E$263),0),1),'SPC Backing (Hide)'!$AO$3)</f>
        <v>0</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6">
        <f t="shared" si="30"/>
        <v>1</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0</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#DIV/0!</v>
      </c>
      <c r="AA97" t="e">
        <f t="shared" si="17"/>
        <v>#DIV/0!</v>
      </c>
      <c r="AB97" t="e">
        <f t="shared" si="18"/>
        <v>#DIV/0!</v>
      </c>
      <c r="AC97" t="e">
        <f t="shared" si="19"/>
        <v>#DIV/0!</v>
      </c>
      <c r="AD97" t="e">
        <f t="shared" si="20"/>
        <v>#DIV/0!</v>
      </c>
      <c r="AE97" t="e">
        <f t="shared" si="21"/>
        <v>#DIV/0!</v>
      </c>
      <c r="AF97" t="e">
        <f t="shared" si="22"/>
        <v>#DIV/0!</v>
      </c>
      <c r="AG97" t="e">
        <f t="shared" si="23"/>
        <v>#DIV/0!</v>
      </c>
      <c r="AH97" t="e">
        <f t="shared" si="24"/>
        <v>#DIV/0!</v>
      </c>
      <c r="AI97" t="e">
        <f t="shared" si="31"/>
        <v>#DIV/0!</v>
      </c>
      <c r="AJ97" t="e">
        <f t="shared" si="25"/>
        <v>#DIV/0!</v>
      </c>
      <c r="AK97">
        <f t="shared" si="26"/>
        <v>0</v>
      </c>
      <c r="AL97" t="e">
        <f t="shared" si="27"/>
        <v>#N/A</v>
      </c>
      <c r="AM97">
        <f t="shared" si="28"/>
        <v>0</v>
      </c>
      <c r="AN97" t="e">
        <f t="shared" si="29"/>
        <v>#N/A</v>
      </c>
      <c r="AO97">
        <f>_xlfn.PERCENTILE.INC(INDEX($W$4:$W$263,MATCH(SPC!$B$13,IF(Setup!$B$11="Weekly",'SPC Backing (Hide)'!$B$4:$B$263,'SPC Backing (Hide)'!$E$4:$E$263),0),1):INDEX($W$4:$W$263,MATCH(SPC!$B$14,IF(Setup!$B$11="Weekly",'SPC Backing (Hide)'!$B$4:$B$263,'SPC Backing (Hide)'!$E$4:$E$263),0),1),'SPC Backing (Hide)'!$AO$3)</f>
        <v>0</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7">
        <f t="shared" si="30"/>
        <v>1</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0</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#DIV/0!</v>
      </c>
      <c r="AA98" t="e">
        <f t="shared" si="17"/>
        <v>#DIV/0!</v>
      </c>
      <c r="AB98" t="e">
        <f t="shared" si="18"/>
        <v>#DIV/0!</v>
      </c>
      <c r="AC98" t="e">
        <f t="shared" si="19"/>
        <v>#DIV/0!</v>
      </c>
      <c r="AD98" t="e">
        <f t="shared" si="20"/>
        <v>#DIV/0!</v>
      </c>
      <c r="AE98" t="e">
        <f t="shared" si="21"/>
        <v>#DIV/0!</v>
      </c>
      <c r="AF98" t="e">
        <f t="shared" si="22"/>
        <v>#DIV/0!</v>
      </c>
      <c r="AG98" t="e">
        <f t="shared" si="23"/>
        <v>#DIV/0!</v>
      </c>
      <c r="AH98" t="e">
        <f t="shared" si="24"/>
        <v>#DIV/0!</v>
      </c>
      <c r="AI98" t="e">
        <f t="shared" si="31"/>
        <v>#DIV/0!</v>
      </c>
      <c r="AJ98" t="e">
        <f t="shared" si="25"/>
        <v>#DIV/0!</v>
      </c>
      <c r="AK98">
        <f t="shared" si="26"/>
        <v>0</v>
      </c>
      <c r="AL98" t="e">
        <f t="shared" si="27"/>
        <v>#N/A</v>
      </c>
      <c r="AM98">
        <f t="shared" si="28"/>
        <v>0</v>
      </c>
      <c r="AN98" t="e">
        <f t="shared" si="29"/>
        <v>#N/A</v>
      </c>
      <c r="AO98">
        <f>_xlfn.PERCENTILE.INC(INDEX($W$4:$W$263,MATCH(SPC!$B$13,IF(Setup!$B$11="Weekly",'SPC Backing (Hide)'!$B$4:$B$263,'SPC Backing (Hide)'!$E$4:$E$263),0),1):INDEX($W$4:$W$263,MATCH(SPC!$B$14,IF(Setup!$B$11="Weekly",'SPC Backing (Hide)'!$B$4:$B$263,'SPC Backing (Hide)'!$E$4:$E$263),0),1),'SPC Backing (Hide)'!$AO$3)</f>
        <v>0</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8">
        <f t="shared" si="30"/>
        <v>1</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0</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#DIV/0!</v>
      </c>
      <c r="AA99" t="e">
        <f t="shared" si="17"/>
        <v>#DIV/0!</v>
      </c>
      <c r="AB99" t="e">
        <f t="shared" si="18"/>
        <v>#DIV/0!</v>
      </c>
      <c r="AC99" t="e">
        <f t="shared" si="19"/>
        <v>#DIV/0!</v>
      </c>
      <c r="AD99" t="e">
        <f t="shared" si="20"/>
        <v>#DIV/0!</v>
      </c>
      <c r="AE99" t="e">
        <f t="shared" si="21"/>
        <v>#DIV/0!</v>
      </c>
      <c r="AF99" t="e">
        <f t="shared" si="22"/>
        <v>#DIV/0!</v>
      </c>
      <c r="AG99" t="e">
        <f t="shared" si="23"/>
        <v>#DIV/0!</v>
      </c>
      <c r="AH99" t="e">
        <f t="shared" si="24"/>
        <v>#DIV/0!</v>
      </c>
      <c r="AI99" t="e">
        <f t="shared" si="31"/>
        <v>#DIV/0!</v>
      </c>
      <c r="AJ99" t="e">
        <f t="shared" si="25"/>
        <v>#DIV/0!</v>
      </c>
      <c r="AK99">
        <f t="shared" si="26"/>
        <v>0</v>
      </c>
      <c r="AL99" t="e">
        <f t="shared" si="27"/>
        <v>#N/A</v>
      </c>
      <c r="AM99">
        <f t="shared" si="28"/>
        <v>0</v>
      </c>
      <c r="AN99" t="e">
        <f t="shared" si="29"/>
        <v>#N/A</v>
      </c>
      <c r="AO99">
        <f>_xlfn.PERCENTILE.INC(INDEX($W$4:$W$263,MATCH(SPC!$B$13,IF(Setup!$B$11="Weekly",'SPC Backing (Hide)'!$B$4:$B$263,'SPC Backing (Hide)'!$E$4:$E$263),0),1):INDEX($W$4:$W$263,MATCH(SPC!$B$14,IF(Setup!$B$11="Weekly",'SPC Backing (Hide)'!$B$4:$B$263,'SPC Backing (Hide)'!$E$4:$E$263),0),1),'SPC Backing (Hide)'!$AO$3)</f>
        <v>0</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9">
        <f t="shared" si="30"/>
        <v>1</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0</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#DIV/0!</v>
      </c>
      <c r="AA100" t="e">
        <f t="shared" si="17"/>
        <v>#DIV/0!</v>
      </c>
      <c r="AB100" t="e">
        <f t="shared" si="18"/>
        <v>#DIV/0!</v>
      </c>
      <c r="AC100" t="e">
        <f t="shared" si="19"/>
        <v>#DIV/0!</v>
      </c>
      <c r="AD100" t="e">
        <f t="shared" si="20"/>
        <v>#DIV/0!</v>
      </c>
      <c r="AE100" t="e">
        <f t="shared" si="21"/>
        <v>#DIV/0!</v>
      </c>
      <c r="AF100" t="e">
        <f t="shared" si="22"/>
        <v>#DIV/0!</v>
      </c>
      <c r="AG100" t="e">
        <f t="shared" si="23"/>
        <v>#DIV/0!</v>
      </c>
      <c r="AH100" t="e">
        <f t="shared" si="24"/>
        <v>#DIV/0!</v>
      </c>
      <c r="AI100" t="e">
        <f t="shared" si="31"/>
        <v>#DIV/0!</v>
      </c>
      <c r="AJ100" t="e">
        <f t="shared" si="25"/>
        <v>#DIV/0!</v>
      </c>
      <c r="AK100">
        <f t="shared" si="26"/>
        <v>0</v>
      </c>
      <c r="AL100" t="e">
        <f t="shared" si="27"/>
        <v>#N/A</v>
      </c>
      <c r="AM100">
        <f t="shared" si="28"/>
        <v>0</v>
      </c>
      <c r="AN100" t="e">
        <f t="shared" si="29"/>
        <v>#N/A</v>
      </c>
      <c r="AO100">
        <f>_xlfn.PERCENTILE.INC(INDEX($W$4:$W$263,MATCH(SPC!$B$13,IF(Setup!$B$11="Weekly",'SPC Backing (Hide)'!$B$4:$B$263,'SPC Backing (Hide)'!$E$4:$E$263),0),1):INDEX($W$4:$W$263,MATCH(SPC!$B$14,IF(Setup!$B$11="Weekly",'SPC Backing (Hide)'!$B$4:$B$263,'SPC Backing (Hide)'!$E$4:$E$263),0),1),'SPC Backing (Hide)'!$AO$3)</f>
        <v>0</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0">
        <f t="shared" si="30"/>
        <v>1</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0</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#DIV/0!</v>
      </c>
      <c r="AA101" t="e">
        <f t="shared" si="17"/>
        <v>#DIV/0!</v>
      </c>
      <c r="AB101" t="e">
        <f t="shared" si="18"/>
        <v>#DIV/0!</v>
      </c>
      <c r="AC101" t="e">
        <f t="shared" si="19"/>
        <v>#DIV/0!</v>
      </c>
      <c r="AD101" t="e">
        <f t="shared" si="20"/>
        <v>#DIV/0!</v>
      </c>
      <c r="AE101" t="e">
        <f t="shared" si="21"/>
        <v>#DIV/0!</v>
      </c>
      <c r="AF101" t="e">
        <f t="shared" si="22"/>
        <v>#DIV/0!</v>
      </c>
      <c r="AG101" t="e">
        <f t="shared" si="23"/>
        <v>#DIV/0!</v>
      </c>
      <c r="AH101" t="e">
        <f t="shared" si="24"/>
        <v>#DIV/0!</v>
      </c>
      <c r="AI101" t="e">
        <f t="shared" si="31"/>
        <v>#DIV/0!</v>
      </c>
      <c r="AJ101" t="e">
        <f t="shared" si="25"/>
        <v>#DIV/0!</v>
      </c>
      <c r="AK101">
        <f t="shared" si="26"/>
        <v>0</v>
      </c>
      <c r="AL101" t="e">
        <f t="shared" si="27"/>
        <v>#N/A</v>
      </c>
      <c r="AM101">
        <f t="shared" si="28"/>
        <v>0</v>
      </c>
      <c r="AN101" t="e">
        <f t="shared" si="29"/>
        <v>#N/A</v>
      </c>
      <c r="AO101">
        <f>_xlfn.PERCENTILE.INC(INDEX($W$4:$W$263,MATCH(SPC!$B$13,IF(Setup!$B$11="Weekly",'SPC Backing (Hide)'!$B$4:$B$263,'SPC Backing (Hide)'!$E$4:$E$263),0),1):INDEX($W$4:$W$263,MATCH(SPC!$B$14,IF(Setup!$B$11="Weekly",'SPC Backing (Hide)'!$B$4:$B$263,'SPC Backing (Hide)'!$E$4:$E$263),0),1),'SPC Backing (Hide)'!$AO$3)</f>
        <v>0</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1">
        <f t="shared" si="30"/>
        <v>1</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0</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#DIV/0!</v>
      </c>
      <c r="AA102" t="e">
        <f t="shared" si="17"/>
        <v>#DIV/0!</v>
      </c>
      <c r="AB102" t="e">
        <f t="shared" si="18"/>
        <v>#DIV/0!</v>
      </c>
      <c r="AC102" t="e">
        <f t="shared" si="19"/>
        <v>#DIV/0!</v>
      </c>
      <c r="AD102" t="e">
        <f t="shared" si="20"/>
        <v>#DIV/0!</v>
      </c>
      <c r="AE102" t="e">
        <f t="shared" si="21"/>
        <v>#DIV/0!</v>
      </c>
      <c r="AF102" t="e">
        <f t="shared" si="22"/>
        <v>#DIV/0!</v>
      </c>
      <c r="AG102" t="e">
        <f t="shared" si="23"/>
        <v>#DIV/0!</v>
      </c>
      <c r="AH102" t="e">
        <f t="shared" si="24"/>
        <v>#DIV/0!</v>
      </c>
      <c r="AI102" t="e">
        <f t="shared" si="31"/>
        <v>#DIV/0!</v>
      </c>
      <c r="AJ102" t="e">
        <f t="shared" si="25"/>
        <v>#DIV/0!</v>
      </c>
      <c r="AK102">
        <f t="shared" si="26"/>
        <v>0</v>
      </c>
      <c r="AL102" t="e">
        <f t="shared" si="27"/>
        <v>#N/A</v>
      </c>
      <c r="AM102">
        <f t="shared" si="28"/>
        <v>0</v>
      </c>
      <c r="AN102" t="e">
        <f t="shared" si="29"/>
        <v>#N/A</v>
      </c>
      <c r="AO102">
        <f>_xlfn.PERCENTILE.INC(INDEX($W$4:$W$263,MATCH(SPC!$B$13,IF(Setup!$B$11="Weekly",'SPC Backing (Hide)'!$B$4:$B$263,'SPC Backing (Hide)'!$E$4:$E$263),0),1):INDEX($W$4:$W$263,MATCH(SPC!$B$14,IF(Setup!$B$11="Weekly",'SPC Backing (Hide)'!$B$4:$B$263,'SPC Backing (Hide)'!$E$4:$E$263),0),1),'SPC Backing (Hide)'!$AO$3)</f>
        <v>0</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2">
        <f t="shared" si="30"/>
        <v>1</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0</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#DIV/0!</v>
      </c>
      <c r="AA103" t="e">
        <f t="shared" si="17"/>
        <v>#DIV/0!</v>
      </c>
      <c r="AB103" t="e">
        <f t="shared" si="18"/>
        <v>#DIV/0!</v>
      </c>
      <c r="AC103" t="e">
        <f t="shared" si="19"/>
        <v>#DIV/0!</v>
      </c>
      <c r="AD103" t="e">
        <f t="shared" si="20"/>
        <v>#DIV/0!</v>
      </c>
      <c r="AE103" t="e">
        <f t="shared" si="21"/>
        <v>#DIV/0!</v>
      </c>
      <c r="AF103" t="e">
        <f t="shared" si="22"/>
        <v>#DIV/0!</v>
      </c>
      <c r="AG103" t="e">
        <f t="shared" si="23"/>
        <v>#DIV/0!</v>
      </c>
      <c r="AH103" t="e">
        <f t="shared" si="24"/>
        <v>#DIV/0!</v>
      </c>
      <c r="AI103" t="e">
        <f t="shared" si="31"/>
        <v>#DIV/0!</v>
      </c>
      <c r="AJ103" t="e">
        <f t="shared" si="25"/>
        <v>#DIV/0!</v>
      </c>
      <c r="AK103">
        <f t="shared" si="26"/>
        <v>0</v>
      </c>
      <c r="AL103" t="e">
        <f t="shared" si="27"/>
        <v>#N/A</v>
      </c>
      <c r="AM103">
        <f t="shared" si="28"/>
        <v>0</v>
      </c>
      <c r="AN103" t="e">
        <f t="shared" si="29"/>
        <v>#N/A</v>
      </c>
      <c r="AO103">
        <f>_xlfn.PERCENTILE.INC(INDEX($W$4:$W$263,MATCH(SPC!$B$13,IF(Setup!$B$11="Weekly",'SPC Backing (Hide)'!$B$4:$B$263,'SPC Backing (Hide)'!$E$4:$E$263),0),1):INDEX($W$4:$W$263,MATCH(SPC!$B$14,IF(Setup!$B$11="Weekly",'SPC Backing (Hide)'!$B$4:$B$263,'SPC Backing (Hide)'!$E$4:$E$263),0),1),'SPC Backing (Hide)'!$AO$3)</f>
        <v>0</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3">
        <f t="shared" si="30"/>
        <v>1</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0</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#DIV/0!</v>
      </c>
      <c r="AA104" t="e">
        <f t="shared" si="17"/>
        <v>#DIV/0!</v>
      </c>
      <c r="AB104" t="e">
        <f t="shared" si="18"/>
        <v>#DIV/0!</v>
      </c>
      <c r="AC104" t="e">
        <f t="shared" si="19"/>
        <v>#DIV/0!</v>
      </c>
      <c r="AD104" t="e">
        <f t="shared" si="20"/>
        <v>#DIV/0!</v>
      </c>
      <c r="AE104" t="e">
        <f t="shared" si="21"/>
        <v>#DIV/0!</v>
      </c>
      <c r="AF104" t="e">
        <f t="shared" si="22"/>
        <v>#DIV/0!</v>
      </c>
      <c r="AG104" t="e">
        <f t="shared" si="23"/>
        <v>#DIV/0!</v>
      </c>
      <c r="AH104" t="e">
        <f t="shared" si="24"/>
        <v>#DIV/0!</v>
      </c>
      <c r="AI104" t="e">
        <f t="shared" si="31"/>
        <v>#DIV/0!</v>
      </c>
      <c r="AJ104" t="e">
        <f t="shared" si="25"/>
        <v>#DIV/0!</v>
      </c>
      <c r="AK104">
        <f t="shared" si="26"/>
        <v>0</v>
      </c>
      <c r="AL104" t="e">
        <f t="shared" si="27"/>
        <v>#N/A</v>
      </c>
      <c r="AM104">
        <f t="shared" si="28"/>
        <v>0</v>
      </c>
      <c r="AN104" t="e">
        <f t="shared" si="29"/>
        <v>#N/A</v>
      </c>
      <c r="AO104">
        <f>_xlfn.PERCENTILE.INC(INDEX($W$4:$W$263,MATCH(SPC!$B$13,IF(Setup!$B$11="Weekly",'SPC Backing (Hide)'!$B$4:$B$263,'SPC Backing (Hide)'!$E$4:$E$263),0),1):INDEX($W$4:$W$263,MATCH(SPC!$B$14,IF(Setup!$B$11="Weekly",'SPC Backing (Hide)'!$B$4:$B$263,'SPC Backing (Hide)'!$E$4:$E$263),0),1),'SPC Backing (Hide)'!$AO$3)</f>
        <v>0</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4">
        <f t="shared" si="30"/>
        <v>1</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0</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#DIV/0!</v>
      </c>
      <c r="AA105" t="e">
        <f t="shared" si="17"/>
        <v>#DIV/0!</v>
      </c>
      <c r="AB105" t="e">
        <f t="shared" si="18"/>
        <v>#DIV/0!</v>
      </c>
      <c r="AC105" t="e">
        <f t="shared" si="19"/>
        <v>#DIV/0!</v>
      </c>
      <c r="AD105" t="e">
        <f t="shared" si="20"/>
        <v>#DIV/0!</v>
      </c>
      <c r="AE105" t="e">
        <f t="shared" si="21"/>
        <v>#DIV/0!</v>
      </c>
      <c r="AF105" t="e">
        <f t="shared" si="22"/>
        <v>#DIV/0!</v>
      </c>
      <c r="AG105" t="e">
        <f t="shared" si="23"/>
        <v>#DIV/0!</v>
      </c>
      <c r="AH105" t="e">
        <f t="shared" si="24"/>
        <v>#DIV/0!</v>
      </c>
      <c r="AI105" t="e">
        <f t="shared" si="31"/>
        <v>#DIV/0!</v>
      </c>
      <c r="AJ105" t="e">
        <f t="shared" si="25"/>
        <v>#DIV/0!</v>
      </c>
      <c r="AK105">
        <f t="shared" si="26"/>
        <v>0</v>
      </c>
      <c r="AL105" t="e">
        <f t="shared" si="27"/>
        <v>#N/A</v>
      </c>
      <c r="AM105">
        <f t="shared" si="28"/>
        <v>0</v>
      </c>
      <c r="AN105" t="e">
        <f t="shared" si="29"/>
        <v>#N/A</v>
      </c>
      <c r="AO105">
        <f>_xlfn.PERCENTILE.INC(INDEX($W$4:$W$263,MATCH(SPC!$B$13,IF(Setup!$B$11="Weekly",'SPC Backing (Hide)'!$B$4:$B$263,'SPC Backing (Hide)'!$E$4:$E$263),0),1):INDEX($W$4:$W$263,MATCH(SPC!$B$14,IF(Setup!$B$11="Weekly",'SPC Backing (Hide)'!$B$4:$B$263,'SPC Backing (Hide)'!$E$4:$E$263),0),1),'SPC Backing (Hide)'!$AO$3)</f>
        <v>0</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5">
        <f t="shared" si="30"/>
        <v>1</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0</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#DIV/0!</v>
      </c>
      <c r="AA106" t="e">
        <f t="shared" si="17"/>
        <v>#DIV/0!</v>
      </c>
      <c r="AB106" t="e">
        <f t="shared" si="18"/>
        <v>#DIV/0!</v>
      </c>
      <c r="AC106" t="e">
        <f t="shared" si="19"/>
        <v>#DIV/0!</v>
      </c>
      <c r="AD106" t="e">
        <f t="shared" si="20"/>
        <v>#DIV/0!</v>
      </c>
      <c r="AE106" t="e">
        <f t="shared" si="21"/>
        <v>#DIV/0!</v>
      </c>
      <c r="AF106" t="e">
        <f t="shared" si="22"/>
        <v>#DIV/0!</v>
      </c>
      <c r="AG106" t="e">
        <f t="shared" si="23"/>
        <v>#DIV/0!</v>
      </c>
      <c r="AH106" t="e">
        <f t="shared" si="24"/>
        <v>#DIV/0!</v>
      </c>
      <c r="AI106" t="e">
        <f t="shared" si="31"/>
        <v>#DIV/0!</v>
      </c>
      <c r="AJ106" t="e">
        <f t="shared" si="25"/>
        <v>#DIV/0!</v>
      </c>
      <c r="AK106">
        <f t="shared" si="26"/>
        <v>0</v>
      </c>
      <c r="AL106" t="e">
        <f t="shared" si="27"/>
        <v>#N/A</v>
      </c>
      <c r="AM106">
        <f t="shared" si="28"/>
        <v>0</v>
      </c>
      <c r="AN106" t="e">
        <f t="shared" si="29"/>
        <v>#N/A</v>
      </c>
      <c r="AO106">
        <f>_xlfn.PERCENTILE.INC(INDEX($W$4:$W$263,MATCH(SPC!$B$13,IF(Setup!$B$11="Weekly",'SPC Backing (Hide)'!$B$4:$B$263,'SPC Backing (Hide)'!$E$4:$E$263),0),1):INDEX($W$4:$W$263,MATCH(SPC!$B$14,IF(Setup!$B$11="Weekly",'SPC Backing (Hide)'!$B$4:$B$263,'SPC Backing (Hide)'!$E$4:$E$263),0),1),'SPC Backing (Hide)'!$AO$3)</f>
        <v>0</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6">
        <f t="shared" si="30"/>
        <v>1</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0</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#DIV/0!</v>
      </c>
      <c r="AA107" t="e">
        <f t="shared" si="17"/>
        <v>#DIV/0!</v>
      </c>
      <c r="AB107" t="e">
        <f t="shared" si="18"/>
        <v>#DIV/0!</v>
      </c>
      <c r="AC107" t="e">
        <f t="shared" si="19"/>
        <v>#DIV/0!</v>
      </c>
      <c r="AD107" t="e">
        <f t="shared" si="20"/>
        <v>#DIV/0!</v>
      </c>
      <c r="AE107" t="e">
        <f t="shared" si="21"/>
        <v>#DIV/0!</v>
      </c>
      <c r="AF107" t="e">
        <f t="shared" si="22"/>
        <v>#DIV/0!</v>
      </c>
      <c r="AG107" t="e">
        <f t="shared" si="23"/>
        <v>#DIV/0!</v>
      </c>
      <c r="AH107" t="e">
        <f t="shared" si="24"/>
        <v>#DIV/0!</v>
      </c>
      <c r="AI107" t="e">
        <f t="shared" si="31"/>
        <v>#DIV/0!</v>
      </c>
      <c r="AJ107" t="e">
        <f t="shared" si="25"/>
        <v>#DIV/0!</v>
      </c>
      <c r="AK107">
        <f t="shared" si="26"/>
        <v>0</v>
      </c>
      <c r="AL107" t="e">
        <f t="shared" si="27"/>
        <v>#N/A</v>
      </c>
      <c r="AM107">
        <f t="shared" si="28"/>
        <v>0</v>
      </c>
      <c r="AN107" t="e">
        <f t="shared" si="29"/>
        <v>#N/A</v>
      </c>
      <c r="AO107">
        <f>_xlfn.PERCENTILE.INC(INDEX($W$4:$W$263,MATCH(SPC!$B$13,IF(Setup!$B$11="Weekly",'SPC Backing (Hide)'!$B$4:$B$263,'SPC Backing (Hide)'!$E$4:$E$263),0),1):INDEX($W$4:$W$263,MATCH(SPC!$B$14,IF(Setup!$B$11="Weekly",'SPC Backing (Hide)'!$B$4:$B$263,'SPC Backing (Hide)'!$E$4:$E$263),0),1),'SPC Backing (Hide)'!$AO$3)</f>
        <v>0</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7">
        <f t="shared" si="30"/>
        <v>1</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0</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#DIV/0!</v>
      </c>
      <c r="AA108" t="e">
        <f t="shared" si="17"/>
        <v>#DIV/0!</v>
      </c>
      <c r="AB108" t="e">
        <f t="shared" si="18"/>
        <v>#DIV/0!</v>
      </c>
      <c r="AC108" t="e">
        <f t="shared" si="19"/>
        <v>#DIV/0!</v>
      </c>
      <c r="AD108" t="e">
        <f t="shared" si="20"/>
        <v>#DIV/0!</v>
      </c>
      <c r="AE108" t="e">
        <f t="shared" si="21"/>
        <v>#DIV/0!</v>
      </c>
      <c r="AF108" t="e">
        <f t="shared" si="22"/>
        <v>#DIV/0!</v>
      </c>
      <c r="AG108" t="e">
        <f t="shared" si="23"/>
        <v>#DIV/0!</v>
      </c>
      <c r="AH108" t="e">
        <f t="shared" si="24"/>
        <v>#DIV/0!</v>
      </c>
      <c r="AI108" t="e">
        <f t="shared" si="31"/>
        <v>#DIV/0!</v>
      </c>
      <c r="AJ108" t="e">
        <f t="shared" si="25"/>
        <v>#DIV/0!</v>
      </c>
      <c r="AK108">
        <f t="shared" si="26"/>
        <v>0</v>
      </c>
      <c r="AL108" t="e">
        <f t="shared" si="27"/>
        <v>#N/A</v>
      </c>
      <c r="AM108">
        <f t="shared" si="28"/>
        <v>0</v>
      </c>
      <c r="AN108" t="e">
        <f t="shared" si="29"/>
        <v>#N/A</v>
      </c>
      <c r="AO108">
        <f>_xlfn.PERCENTILE.INC(INDEX($W$4:$W$263,MATCH(SPC!$B$13,IF(Setup!$B$11="Weekly",'SPC Backing (Hide)'!$B$4:$B$263,'SPC Backing (Hide)'!$E$4:$E$263),0),1):INDEX($W$4:$W$263,MATCH(SPC!$B$14,IF(Setup!$B$11="Weekly",'SPC Backing (Hide)'!$B$4:$B$263,'SPC Backing (Hide)'!$E$4:$E$263),0),1),'SPC Backing (Hide)'!$AO$3)</f>
        <v>0</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8">
        <f t="shared" si="30"/>
        <v>1</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0</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#DIV/0!</v>
      </c>
      <c r="AA109" t="e">
        <f t="shared" si="17"/>
        <v>#DIV/0!</v>
      </c>
      <c r="AB109" t="e">
        <f t="shared" si="18"/>
        <v>#DIV/0!</v>
      </c>
      <c r="AC109" t="e">
        <f t="shared" si="19"/>
        <v>#DIV/0!</v>
      </c>
      <c r="AD109" t="e">
        <f t="shared" si="20"/>
        <v>#DIV/0!</v>
      </c>
      <c r="AE109" t="e">
        <f t="shared" si="21"/>
        <v>#DIV/0!</v>
      </c>
      <c r="AF109" t="e">
        <f t="shared" si="22"/>
        <v>#DIV/0!</v>
      </c>
      <c r="AG109" t="e">
        <f t="shared" si="23"/>
        <v>#DIV/0!</v>
      </c>
      <c r="AH109" t="e">
        <f t="shared" si="24"/>
        <v>#DIV/0!</v>
      </c>
      <c r="AI109" t="e">
        <f t="shared" si="31"/>
        <v>#DIV/0!</v>
      </c>
      <c r="AJ109" t="e">
        <f t="shared" si="25"/>
        <v>#DIV/0!</v>
      </c>
      <c r="AK109">
        <f t="shared" si="26"/>
        <v>0</v>
      </c>
      <c r="AL109" t="e">
        <f t="shared" si="27"/>
        <v>#N/A</v>
      </c>
      <c r="AM109">
        <f t="shared" si="28"/>
        <v>0</v>
      </c>
      <c r="AN109" t="e">
        <f t="shared" si="29"/>
        <v>#N/A</v>
      </c>
      <c r="AO109">
        <f>_xlfn.PERCENTILE.INC(INDEX($W$4:$W$263,MATCH(SPC!$B$13,IF(Setup!$B$11="Weekly",'SPC Backing (Hide)'!$B$4:$B$263,'SPC Backing (Hide)'!$E$4:$E$263),0),1):INDEX($W$4:$W$263,MATCH(SPC!$B$14,IF(Setup!$B$11="Weekly",'SPC Backing (Hide)'!$B$4:$B$263,'SPC Backing (Hide)'!$E$4:$E$263),0),1),'SPC Backing (Hide)'!$AO$3)</f>
        <v>0</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9">
        <f t="shared" si="30"/>
        <v>1</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0</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#DIV/0!</v>
      </c>
      <c r="AA110" t="e">
        <f t="shared" si="17"/>
        <v>#DIV/0!</v>
      </c>
      <c r="AB110" t="e">
        <f t="shared" si="18"/>
        <v>#DIV/0!</v>
      </c>
      <c r="AC110" t="e">
        <f t="shared" si="19"/>
        <v>#DIV/0!</v>
      </c>
      <c r="AD110" t="e">
        <f t="shared" si="20"/>
        <v>#DIV/0!</v>
      </c>
      <c r="AE110" t="e">
        <f t="shared" si="21"/>
        <v>#DIV/0!</v>
      </c>
      <c r="AF110" t="e">
        <f t="shared" si="22"/>
        <v>#DIV/0!</v>
      </c>
      <c r="AG110" t="e">
        <f t="shared" si="23"/>
        <v>#DIV/0!</v>
      </c>
      <c r="AH110" t="e">
        <f t="shared" si="24"/>
        <v>#DIV/0!</v>
      </c>
      <c r="AI110" t="e">
        <f t="shared" si="31"/>
        <v>#DIV/0!</v>
      </c>
      <c r="AJ110" t="e">
        <f t="shared" si="25"/>
        <v>#DIV/0!</v>
      </c>
      <c r="AK110">
        <f t="shared" si="26"/>
        <v>0</v>
      </c>
      <c r="AL110" t="e">
        <f t="shared" si="27"/>
        <v>#N/A</v>
      </c>
      <c r="AM110">
        <f t="shared" si="28"/>
        <v>0</v>
      </c>
      <c r="AN110" t="e">
        <f t="shared" si="29"/>
        <v>#N/A</v>
      </c>
      <c r="AO110">
        <f>_xlfn.PERCENTILE.INC(INDEX($W$4:$W$263,MATCH(SPC!$B$13,IF(Setup!$B$11="Weekly",'SPC Backing (Hide)'!$B$4:$B$263,'SPC Backing (Hide)'!$E$4:$E$263),0),1):INDEX($W$4:$W$263,MATCH(SPC!$B$14,IF(Setup!$B$11="Weekly",'SPC Backing (Hide)'!$B$4:$B$263,'SPC Backing (Hide)'!$E$4:$E$263),0),1),'SPC Backing (Hide)'!$AO$3)</f>
        <v>0</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0">
        <f t="shared" si="30"/>
        <v>1</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0</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#DIV/0!</v>
      </c>
      <c r="AA111" t="e">
        <f t="shared" si="17"/>
        <v>#DIV/0!</v>
      </c>
      <c r="AB111" t="e">
        <f t="shared" si="18"/>
        <v>#DIV/0!</v>
      </c>
      <c r="AC111" t="e">
        <f t="shared" si="19"/>
        <v>#DIV/0!</v>
      </c>
      <c r="AD111" t="e">
        <f t="shared" si="20"/>
        <v>#DIV/0!</v>
      </c>
      <c r="AE111" t="e">
        <f t="shared" si="21"/>
        <v>#DIV/0!</v>
      </c>
      <c r="AF111" t="e">
        <f t="shared" si="22"/>
        <v>#DIV/0!</v>
      </c>
      <c r="AG111" t="e">
        <f t="shared" si="23"/>
        <v>#DIV/0!</v>
      </c>
      <c r="AH111" t="e">
        <f t="shared" si="24"/>
        <v>#DIV/0!</v>
      </c>
      <c r="AI111" t="e">
        <f t="shared" si="31"/>
        <v>#DIV/0!</v>
      </c>
      <c r="AJ111" t="e">
        <f t="shared" si="25"/>
        <v>#DIV/0!</v>
      </c>
      <c r="AK111">
        <f t="shared" si="26"/>
        <v>0</v>
      </c>
      <c r="AL111" t="e">
        <f t="shared" si="27"/>
        <v>#N/A</v>
      </c>
      <c r="AM111">
        <f t="shared" si="28"/>
        <v>0</v>
      </c>
      <c r="AN111" t="e">
        <f t="shared" si="29"/>
        <v>#N/A</v>
      </c>
      <c r="AO111">
        <f>_xlfn.PERCENTILE.INC(INDEX($W$4:$W$263,MATCH(SPC!$B$13,IF(Setup!$B$11="Weekly",'SPC Backing (Hide)'!$B$4:$B$263,'SPC Backing (Hide)'!$E$4:$E$263),0),1):INDEX($W$4:$W$263,MATCH(SPC!$B$14,IF(Setup!$B$11="Weekly",'SPC Backing (Hide)'!$B$4:$B$263,'SPC Backing (Hide)'!$E$4:$E$263),0),1),'SPC Backing (Hide)'!$AO$3)</f>
        <v>0</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1">
        <f t="shared" si="30"/>
        <v>1</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0</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#DIV/0!</v>
      </c>
      <c r="AA112" t="e">
        <f t="shared" si="17"/>
        <v>#DIV/0!</v>
      </c>
      <c r="AB112" t="e">
        <f t="shared" si="18"/>
        <v>#DIV/0!</v>
      </c>
      <c r="AC112" t="e">
        <f t="shared" si="19"/>
        <v>#DIV/0!</v>
      </c>
      <c r="AD112" t="e">
        <f t="shared" si="20"/>
        <v>#DIV/0!</v>
      </c>
      <c r="AE112" t="e">
        <f t="shared" si="21"/>
        <v>#DIV/0!</v>
      </c>
      <c r="AF112" t="e">
        <f t="shared" si="22"/>
        <v>#DIV/0!</v>
      </c>
      <c r="AG112" t="e">
        <f t="shared" si="23"/>
        <v>#DIV/0!</v>
      </c>
      <c r="AH112" t="e">
        <f t="shared" si="24"/>
        <v>#DIV/0!</v>
      </c>
      <c r="AI112" t="e">
        <f t="shared" si="31"/>
        <v>#DIV/0!</v>
      </c>
      <c r="AJ112" t="e">
        <f t="shared" si="25"/>
        <v>#DIV/0!</v>
      </c>
      <c r="AK112">
        <f t="shared" si="26"/>
        <v>0</v>
      </c>
      <c r="AL112" t="e">
        <f t="shared" si="27"/>
        <v>#N/A</v>
      </c>
      <c r="AM112">
        <f t="shared" si="28"/>
        <v>0</v>
      </c>
      <c r="AN112" t="e">
        <f t="shared" si="29"/>
        <v>#N/A</v>
      </c>
      <c r="AO112">
        <f>_xlfn.PERCENTILE.INC(INDEX($W$4:$W$263,MATCH(SPC!$B$13,IF(Setup!$B$11="Weekly",'SPC Backing (Hide)'!$B$4:$B$263,'SPC Backing (Hide)'!$E$4:$E$263),0),1):INDEX($W$4:$W$263,MATCH(SPC!$B$14,IF(Setup!$B$11="Weekly",'SPC Backing (Hide)'!$B$4:$B$263,'SPC Backing (Hide)'!$E$4:$E$263),0),1),'SPC Backing (Hide)'!$AO$3)</f>
        <v>0</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2">
        <f t="shared" si="30"/>
        <v>1</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0</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#DIV/0!</v>
      </c>
      <c r="AA113" t="e">
        <f t="shared" si="17"/>
        <v>#DIV/0!</v>
      </c>
      <c r="AB113" t="e">
        <f t="shared" si="18"/>
        <v>#DIV/0!</v>
      </c>
      <c r="AC113" t="e">
        <f t="shared" si="19"/>
        <v>#DIV/0!</v>
      </c>
      <c r="AD113" t="e">
        <f t="shared" si="20"/>
        <v>#DIV/0!</v>
      </c>
      <c r="AE113" t="e">
        <f t="shared" si="21"/>
        <v>#DIV/0!</v>
      </c>
      <c r="AF113" t="e">
        <f t="shared" si="22"/>
        <v>#DIV/0!</v>
      </c>
      <c r="AG113" t="e">
        <f t="shared" si="23"/>
        <v>#DIV/0!</v>
      </c>
      <c r="AH113" t="e">
        <f t="shared" si="24"/>
        <v>#DIV/0!</v>
      </c>
      <c r="AI113" t="e">
        <f t="shared" si="31"/>
        <v>#DIV/0!</v>
      </c>
      <c r="AJ113" t="e">
        <f t="shared" si="25"/>
        <v>#DIV/0!</v>
      </c>
      <c r="AK113">
        <f t="shared" si="26"/>
        <v>0</v>
      </c>
      <c r="AL113" t="e">
        <f t="shared" si="27"/>
        <v>#N/A</v>
      </c>
      <c r="AM113">
        <f t="shared" si="28"/>
        <v>0</v>
      </c>
      <c r="AN113" t="e">
        <f t="shared" si="29"/>
        <v>#N/A</v>
      </c>
      <c r="AO113">
        <f>_xlfn.PERCENTILE.INC(INDEX($W$4:$W$263,MATCH(SPC!$B$13,IF(Setup!$B$11="Weekly",'SPC Backing (Hide)'!$B$4:$B$263,'SPC Backing (Hide)'!$E$4:$E$263),0),1):INDEX($W$4:$W$263,MATCH(SPC!$B$14,IF(Setup!$B$11="Weekly",'SPC Backing (Hide)'!$B$4:$B$263,'SPC Backing (Hide)'!$E$4:$E$263),0),1),'SPC Backing (Hide)'!$AO$3)</f>
        <v>0</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3">
        <f t="shared" si="30"/>
        <v>1</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0</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#DIV/0!</v>
      </c>
      <c r="AA114" t="e">
        <f t="shared" si="17"/>
        <v>#DIV/0!</v>
      </c>
      <c r="AB114" t="e">
        <f t="shared" si="18"/>
        <v>#DIV/0!</v>
      </c>
      <c r="AC114" t="e">
        <f t="shared" si="19"/>
        <v>#DIV/0!</v>
      </c>
      <c r="AD114" t="e">
        <f t="shared" si="20"/>
        <v>#DIV/0!</v>
      </c>
      <c r="AE114" t="e">
        <f t="shared" si="21"/>
        <v>#DIV/0!</v>
      </c>
      <c r="AF114" t="e">
        <f t="shared" si="22"/>
        <v>#DIV/0!</v>
      </c>
      <c r="AG114" t="e">
        <f t="shared" si="23"/>
        <v>#DIV/0!</v>
      </c>
      <c r="AH114" t="e">
        <f t="shared" si="24"/>
        <v>#DIV/0!</v>
      </c>
      <c r="AI114" t="e">
        <f t="shared" si="31"/>
        <v>#DIV/0!</v>
      </c>
      <c r="AJ114" t="e">
        <f t="shared" si="25"/>
        <v>#DIV/0!</v>
      </c>
      <c r="AK114">
        <f t="shared" si="26"/>
        <v>0</v>
      </c>
      <c r="AL114" t="e">
        <f t="shared" si="27"/>
        <v>#N/A</v>
      </c>
      <c r="AM114">
        <f t="shared" si="28"/>
        <v>0</v>
      </c>
      <c r="AN114" t="e">
        <f t="shared" si="29"/>
        <v>#N/A</v>
      </c>
      <c r="AO114">
        <f>_xlfn.PERCENTILE.INC(INDEX($W$4:$W$263,MATCH(SPC!$B$13,IF(Setup!$B$11="Weekly",'SPC Backing (Hide)'!$B$4:$B$263,'SPC Backing (Hide)'!$E$4:$E$263),0),1):INDEX($W$4:$W$263,MATCH(SPC!$B$14,IF(Setup!$B$11="Weekly",'SPC Backing (Hide)'!$B$4:$B$263,'SPC Backing (Hide)'!$E$4:$E$263),0),1),'SPC Backing (Hide)'!$AO$3)</f>
        <v>0</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4">
        <f t="shared" si="30"/>
        <v>1</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0</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#DIV/0!</v>
      </c>
      <c r="AA115" t="e">
        <f t="shared" si="17"/>
        <v>#DIV/0!</v>
      </c>
      <c r="AB115" t="e">
        <f t="shared" si="18"/>
        <v>#DIV/0!</v>
      </c>
      <c r="AC115" t="e">
        <f t="shared" si="19"/>
        <v>#DIV/0!</v>
      </c>
      <c r="AD115" t="e">
        <f t="shared" si="20"/>
        <v>#DIV/0!</v>
      </c>
      <c r="AE115" t="e">
        <f t="shared" si="21"/>
        <v>#DIV/0!</v>
      </c>
      <c r="AF115" t="e">
        <f t="shared" si="22"/>
        <v>#DIV/0!</v>
      </c>
      <c r="AG115" t="e">
        <f t="shared" si="23"/>
        <v>#DIV/0!</v>
      </c>
      <c r="AH115" t="e">
        <f t="shared" si="24"/>
        <v>#DIV/0!</v>
      </c>
      <c r="AI115" t="e">
        <f t="shared" si="31"/>
        <v>#DIV/0!</v>
      </c>
      <c r="AJ115" t="e">
        <f t="shared" si="25"/>
        <v>#DIV/0!</v>
      </c>
      <c r="AK115">
        <f t="shared" si="26"/>
        <v>0</v>
      </c>
      <c r="AL115" t="e">
        <f t="shared" si="27"/>
        <v>#N/A</v>
      </c>
      <c r="AM115">
        <f t="shared" si="28"/>
        <v>0</v>
      </c>
      <c r="AN115" t="e">
        <f t="shared" si="29"/>
        <v>#N/A</v>
      </c>
      <c r="AO115">
        <f>_xlfn.PERCENTILE.INC(INDEX($W$4:$W$263,MATCH(SPC!$B$13,IF(Setup!$B$11="Weekly",'SPC Backing (Hide)'!$B$4:$B$263,'SPC Backing (Hide)'!$E$4:$E$263),0),1):INDEX($W$4:$W$263,MATCH(SPC!$B$14,IF(Setup!$B$11="Weekly",'SPC Backing (Hide)'!$B$4:$B$263,'SPC Backing (Hide)'!$E$4:$E$263),0),1),'SPC Backing (Hide)'!$AO$3)</f>
        <v>0</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5">
        <f t="shared" si="30"/>
        <v>1</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0</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#DIV/0!</v>
      </c>
      <c r="AA116" t="e">
        <f t="shared" si="17"/>
        <v>#DIV/0!</v>
      </c>
      <c r="AB116" t="e">
        <f t="shared" si="18"/>
        <v>#DIV/0!</v>
      </c>
      <c r="AC116" t="e">
        <f t="shared" si="19"/>
        <v>#DIV/0!</v>
      </c>
      <c r="AD116" t="e">
        <f t="shared" si="20"/>
        <v>#DIV/0!</v>
      </c>
      <c r="AE116" t="e">
        <f t="shared" si="21"/>
        <v>#DIV/0!</v>
      </c>
      <c r="AF116" t="e">
        <f t="shared" si="22"/>
        <v>#DIV/0!</v>
      </c>
      <c r="AG116" t="e">
        <f t="shared" si="23"/>
        <v>#DIV/0!</v>
      </c>
      <c r="AH116" t="e">
        <f t="shared" si="24"/>
        <v>#DIV/0!</v>
      </c>
      <c r="AI116" t="e">
        <f t="shared" si="31"/>
        <v>#DIV/0!</v>
      </c>
      <c r="AJ116" t="e">
        <f t="shared" si="25"/>
        <v>#DIV/0!</v>
      </c>
      <c r="AK116">
        <f t="shared" si="26"/>
        <v>0</v>
      </c>
      <c r="AL116" t="e">
        <f t="shared" si="27"/>
        <v>#N/A</v>
      </c>
      <c r="AM116">
        <f t="shared" si="28"/>
        <v>0</v>
      </c>
      <c r="AN116" t="e">
        <f t="shared" si="29"/>
        <v>#N/A</v>
      </c>
      <c r="AO116">
        <f>_xlfn.PERCENTILE.INC(INDEX($W$4:$W$263,MATCH(SPC!$B$13,IF(Setup!$B$11="Weekly",'SPC Backing (Hide)'!$B$4:$B$263,'SPC Backing (Hide)'!$E$4:$E$263),0),1):INDEX($W$4:$W$263,MATCH(SPC!$B$14,IF(Setup!$B$11="Weekly",'SPC Backing (Hide)'!$B$4:$B$263,'SPC Backing (Hide)'!$E$4:$E$263),0),1),'SPC Backing (Hide)'!$AO$3)</f>
        <v>0</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6">
        <f t="shared" si="30"/>
        <v>1</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0</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#DIV/0!</v>
      </c>
      <c r="AA117" t="e">
        <f t="shared" si="17"/>
        <v>#DIV/0!</v>
      </c>
      <c r="AB117" t="e">
        <f t="shared" si="18"/>
        <v>#DIV/0!</v>
      </c>
      <c r="AC117" t="e">
        <f t="shared" si="19"/>
        <v>#DIV/0!</v>
      </c>
      <c r="AD117" t="e">
        <f t="shared" si="20"/>
        <v>#DIV/0!</v>
      </c>
      <c r="AE117" t="e">
        <f t="shared" si="21"/>
        <v>#DIV/0!</v>
      </c>
      <c r="AF117" t="e">
        <f t="shared" si="22"/>
        <v>#DIV/0!</v>
      </c>
      <c r="AG117" t="e">
        <f t="shared" si="23"/>
        <v>#DIV/0!</v>
      </c>
      <c r="AH117" t="e">
        <f t="shared" si="24"/>
        <v>#DIV/0!</v>
      </c>
      <c r="AI117" t="e">
        <f t="shared" si="31"/>
        <v>#DIV/0!</v>
      </c>
      <c r="AJ117" t="e">
        <f t="shared" si="25"/>
        <v>#DIV/0!</v>
      </c>
      <c r="AK117">
        <f t="shared" si="26"/>
        <v>0</v>
      </c>
      <c r="AL117" t="e">
        <f t="shared" si="27"/>
        <v>#N/A</v>
      </c>
      <c r="AM117">
        <f t="shared" si="28"/>
        <v>0</v>
      </c>
      <c r="AN117" t="e">
        <f t="shared" si="29"/>
        <v>#N/A</v>
      </c>
      <c r="AO117">
        <f>_xlfn.PERCENTILE.INC(INDEX($W$4:$W$263,MATCH(SPC!$B$13,IF(Setup!$B$11="Weekly",'SPC Backing (Hide)'!$B$4:$B$263,'SPC Backing (Hide)'!$E$4:$E$263),0),1):INDEX($W$4:$W$263,MATCH(SPC!$B$14,IF(Setup!$B$11="Weekly",'SPC Backing (Hide)'!$B$4:$B$263,'SPC Backing (Hide)'!$E$4:$E$263),0),1),'SPC Backing (Hide)'!$AO$3)</f>
        <v>0</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7">
        <f t="shared" si="30"/>
        <v>1</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0</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#DIV/0!</v>
      </c>
      <c r="AA118" t="e">
        <f t="shared" si="17"/>
        <v>#DIV/0!</v>
      </c>
      <c r="AB118" t="e">
        <f t="shared" si="18"/>
        <v>#DIV/0!</v>
      </c>
      <c r="AC118" t="e">
        <f t="shared" si="19"/>
        <v>#DIV/0!</v>
      </c>
      <c r="AD118" t="e">
        <f t="shared" si="20"/>
        <v>#DIV/0!</v>
      </c>
      <c r="AE118" t="e">
        <f t="shared" si="21"/>
        <v>#DIV/0!</v>
      </c>
      <c r="AF118" t="e">
        <f t="shared" si="22"/>
        <v>#DIV/0!</v>
      </c>
      <c r="AG118" t="e">
        <f t="shared" si="23"/>
        <v>#DIV/0!</v>
      </c>
      <c r="AH118" t="e">
        <f t="shared" si="24"/>
        <v>#DIV/0!</v>
      </c>
      <c r="AI118" t="e">
        <f t="shared" si="31"/>
        <v>#DIV/0!</v>
      </c>
      <c r="AJ118" t="e">
        <f t="shared" si="25"/>
        <v>#DIV/0!</v>
      </c>
      <c r="AK118">
        <f t="shared" si="26"/>
        <v>0</v>
      </c>
      <c r="AL118" t="e">
        <f t="shared" si="27"/>
        <v>#N/A</v>
      </c>
      <c r="AM118">
        <f t="shared" si="28"/>
        <v>0</v>
      </c>
      <c r="AN118" t="e">
        <f t="shared" si="29"/>
        <v>#N/A</v>
      </c>
      <c r="AO118">
        <f>_xlfn.PERCENTILE.INC(INDEX($W$4:$W$263,MATCH(SPC!$B$13,IF(Setup!$B$11="Weekly",'SPC Backing (Hide)'!$B$4:$B$263,'SPC Backing (Hide)'!$E$4:$E$263),0),1):INDEX($W$4:$W$263,MATCH(SPC!$B$14,IF(Setup!$B$11="Weekly",'SPC Backing (Hide)'!$B$4:$B$263,'SPC Backing (Hide)'!$E$4:$E$263),0),1),'SPC Backing (Hide)'!$AO$3)</f>
        <v>0</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8">
        <f t="shared" si="30"/>
        <v>1</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0</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#DIV/0!</v>
      </c>
      <c r="AA119" t="e">
        <f t="shared" si="17"/>
        <v>#DIV/0!</v>
      </c>
      <c r="AB119" t="e">
        <f t="shared" si="18"/>
        <v>#DIV/0!</v>
      </c>
      <c r="AC119" t="e">
        <f t="shared" si="19"/>
        <v>#DIV/0!</v>
      </c>
      <c r="AD119" t="e">
        <f t="shared" si="20"/>
        <v>#DIV/0!</v>
      </c>
      <c r="AE119" t="e">
        <f t="shared" si="21"/>
        <v>#DIV/0!</v>
      </c>
      <c r="AF119" t="e">
        <f t="shared" si="22"/>
        <v>#DIV/0!</v>
      </c>
      <c r="AG119" t="e">
        <f t="shared" si="23"/>
        <v>#DIV/0!</v>
      </c>
      <c r="AH119" t="e">
        <f t="shared" si="24"/>
        <v>#DIV/0!</v>
      </c>
      <c r="AI119" t="e">
        <f t="shared" si="31"/>
        <v>#DIV/0!</v>
      </c>
      <c r="AJ119" t="e">
        <f t="shared" si="25"/>
        <v>#DIV/0!</v>
      </c>
      <c r="AK119">
        <f t="shared" si="26"/>
        <v>0</v>
      </c>
      <c r="AL119" t="e">
        <f t="shared" si="27"/>
        <v>#N/A</v>
      </c>
      <c r="AM119">
        <f t="shared" si="28"/>
        <v>0</v>
      </c>
      <c r="AN119" t="e">
        <f t="shared" si="29"/>
        <v>#N/A</v>
      </c>
      <c r="AO119">
        <f>_xlfn.PERCENTILE.INC(INDEX($W$4:$W$263,MATCH(SPC!$B$13,IF(Setup!$B$11="Weekly",'SPC Backing (Hide)'!$B$4:$B$263,'SPC Backing (Hide)'!$E$4:$E$263),0),1):INDEX($W$4:$W$263,MATCH(SPC!$B$14,IF(Setup!$B$11="Weekly",'SPC Backing (Hide)'!$B$4:$B$263,'SPC Backing (Hide)'!$E$4:$E$263),0),1),'SPC Backing (Hide)'!$AO$3)</f>
        <v>0</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9">
        <f t="shared" si="30"/>
        <v>1</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0</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#DIV/0!</v>
      </c>
      <c r="AA120" t="e">
        <f t="shared" si="17"/>
        <v>#DIV/0!</v>
      </c>
      <c r="AB120" t="e">
        <f t="shared" si="18"/>
        <v>#DIV/0!</v>
      </c>
      <c r="AC120" t="e">
        <f t="shared" si="19"/>
        <v>#DIV/0!</v>
      </c>
      <c r="AD120" t="e">
        <f t="shared" si="20"/>
        <v>#DIV/0!</v>
      </c>
      <c r="AE120" t="e">
        <f t="shared" si="21"/>
        <v>#DIV/0!</v>
      </c>
      <c r="AF120" t="e">
        <f t="shared" si="22"/>
        <v>#DIV/0!</v>
      </c>
      <c r="AG120" t="e">
        <f t="shared" si="23"/>
        <v>#DIV/0!</v>
      </c>
      <c r="AH120" t="e">
        <f t="shared" si="24"/>
        <v>#DIV/0!</v>
      </c>
      <c r="AI120" t="e">
        <f t="shared" si="31"/>
        <v>#DIV/0!</v>
      </c>
      <c r="AJ120" t="e">
        <f t="shared" si="25"/>
        <v>#DIV/0!</v>
      </c>
      <c r="AK120">
        <f t="shared" si="26"/>
        <v>0</v>
      </c>
      <c r="AL120" t="e">
        <f t="shared" si="27"/>
        <v>#N/A</v>
      </c>
      <c r="AM120">
        <f t="shared" si="28"/>
        <v>0</v>
      </c>
      <c r="AN120" t="e">
        <f t="shared" si="29"/>
        <v>#N/A</v>
      </c>
      <c r="AO120">
        <f>_xlfn.PERCENTILE.INC(INDEX($W$4:$W$263,MATCH(SPC!$B$13,IF(Setup!$B$11="Weekly",'SPC Backing (Hide)'!$B$4:$B$263,'SPC Backing (Hide)'!$E$4:$E$263),0),1):INDEX($W$4:$W$263,MATCH(SPC!$B$14,IF(Setup!$B$11="Weekly",'SPC Backing (Hide)'!$B$4:$B$263,'SPC Backing (Hide)'!$E$4:$E$263),0),1),'SPC Backing (Hide)'!$AO$3)</f>
        <v>0</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0">
        <f t="shared" si="30"/>
        <v>1</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0</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#DIV/0!</v>
      </c>
      <c r="AA121" t="e">
        <f t="shared" si="17"/>
        <v>#DIV/0!</v>
      </c>
      <c r="AB121" t="e">
        <f t="shared" si="18"/>
        <v>#DIV/0!</v>
      </c>
      <c r="AC121" t="e">
        <f t="shared" si="19"/>
        <v>#DIV/0!</v>
      </c>
      <c r="AD121" t="e">
        <f t="shared" si="20"/>
        <v>#DIV/0!</v>
      </c>
      <c r="AE121" t="e">
        <f t="shared" si="21"/>
        <v>#DIV/0!</v>
      </c>
      <c r="AF121" t="e">
        <f t="shared" si="22"/>
        <v>#DIV/0!</v>
      </c>
      <c r="AG121" t="e">
        <f t="shared" si="23"/>
        <v>#DIV/0!</v>
      </c>
      <c r="AH121" t="e">
        <f t="shared" si="24"/>
        <v>#DIV/0!</v>
      </c>
      <c r="AI121" t="e">
        <f t="shared" si="31"/>
        <v>#DIV/0!</v>
      </c>
      <c r="AJ121" t="e">
        <f t="shared" si="25"/>
        <v>#DIV/0!</v>
      </c>
      <c r="AK121">
        <f t="shared" si="26"/>
        <v>0</v>
      </c>
      <c r="AL121" t="e">
        <f t="shared" si="27"/>
        <v>#N/A</v>
      </c>
      <c r="AM121">
        <f t="shared" si="28"/>
        <v>0</v>
      </c>
      <c r="AN121" t="e">
        <f t="shared" si="29"/>
        <v>#N/A</v>
      </c>
      <c r="AO121">
        <f>_xlfn.PERCENTILE.INC(INDEX($W$4:$W$263,MATCH(SPC!$B$13,IF(Setup!$B$11="Weekly",'SPC Backing (Hide)'!$B$4:$B$263,'SPC Backing (Hide)'!$E$4:$E$263),0),1):INDEX($W$4:$W$263,MATCH(SPC!$B$14,IF(Setup!$B$11="Weekly",'SPC Backing (Hide)'!$B$4:$B$263,'SPC Backing (Hide)'!$E$4:$E$263),0),1),'SPC Backing (Hide)'!$AO$3)</f>
        <v>0</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1">
        <f t="shared" si="30"/>
        <v>1</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0</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#DIV/0!</v>
      </c>
      <c r="AA122" t="e">
        <f t="shared" si="17"/>
        <v>#DIV/0!</v>
      </c>
      <c r="AB122" t="e">
        <f t="shared" si="18"/>
        <v>#DIV/0!</v>
      </c>
      <c r="AC122" t="e">
        <f t="shared" si="19"/>
        <v>#DIV/0!</v>
      </c>
      <c r="AD122" t="e">
        <f t="shared" si="20"/>
        <v>#DIV/0!</v>
      </c>
      <c r="AE122" t="e">
        <f t="shared" si="21"/>
        <v>#DIV/0!</v>
      </c>
      <c r="AF122" t="e">
        <f t="shared" si="22"/>
        <v>#DIV/0!</v>
      </c>
      <c r="AG122" t="e">
        <f t="shared" si="23"/>
        <v>#DIV/0!</v>
      </c>
      <c r="AH122" t="e">
        <f t="shared" si="24"/>
        <v>#DIV/0!</v>
      </c>
      <c r="AI122" t="e">
        <f t="shared" si="31"/>
        <v>#DIV/0!</v>
      </c>
      <c r="AJ122" t="e">
        <f t="shared" si="25"/>
        <v>#DIV/0!</v>
      </c>
      <c r="AK122">
        <f t="shared" si="26"/>
        <v>0</v>
      </c>
      <c r="AL122" t="e">
        <f t="shared" si="27"/>
        <v>#N/A</v>
      </c>
      <c r="AM122">
        <f t="shared" si="28"/>
        <v>0</v>
      </c>
      <c r="AN122" t="e">
        <f t="shared" si="29"/>
        <v>#N/A</v>
      </c>
      <c r="AO122">
        <f>_xlfn.PERCENTILE.INC(INDEX($W$4:$W$263,MATCH(SPC!$B$13,IF(Setup!$B$11="Weekly",'SPC Backing (Hide)'!$B$4:$B$263,'SPC Backing (Hide)'!$E$4:$E$263),0),1):INDEX($W$4:$W$263,MATCH(SPC!$B$14,IF(Setup!$B$11="Weekly",'SPC Backing (Hide)'!$B$4:$B$263,'SPC Backing (Hide)'!$E$4:$E$263),0),1),'SPC Backing (Hide)'!$AO$3)</f>
        <v>0</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2">
        <f t="shared" si="30"/>
        <v>1</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0</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#DIV/0!</v>
      </c>
      <c r="AA123" t="e">
        <f t="shared" si="17"/>
        <v>#DIV/0!</v>
      </c>
      <c r="AB123" t="e">
        <f t="shared" si="18"/>
        <v>#DIV/0!</v>
      </c>
      <c r="AC123" t="e">
        <f t="shared" si="19"/>
        <v>#DIV/0!</v>
      </c>
      <c r="AD123" t="e">
        <f t="shared" si="20"/>
        <v>#DIV/0!</v>
      </c>
      <c r="AE123" t="e">
        <f t="shared" si="21"/>
        <v>#DIV/0!</v>
      </c>
      <c r="AF123" t="e">
        <f t="shared" si="22"/>
        <v>#DIV/0!</v>
      </c>
      <c r="AG123" t="e">
        <f t="shared" si="23"/>
        <v>#DIV/0!</v>
      </c>
      <c r="AH123" t="e">
        <f t="shared" si="24"/>
        <v>#DIV/0!</v>
      </c>
      <c r="AI123" t="e">
        <f t="shared" si="31"/>
        <v>#DIV/0!</v>
      </c>
      <c r="AJ123" t="e">
        <f t="shared" si="25"/>
        <v>#DIV/0!</v>
      </c>
      <c r="AK123">
        <f t="shared" si="26"/>
        <v>0</v>
      </c>
      <c r="AL123" t="e">
        <f t="shared" si="27"/>
        <v>#N/A</v>
      </c>
      <c r="AM123">
        <f t="shared" si="28"/>
        <v>0</v>
      </c>
      <c r="AN123" t="e">
        <f t="shared" si="29"/>
        <v>#N/A</v>
      </c>
      <c r="AO123">
        <f>_xlfn.PERCENTILE.INC(INDEX($W$4:$W$263,MATCH(SPC!$B$13,IF(Setup!$B$11="Weekly",'SPC Backing (Hide)'!$B$4:$B$263,'SPC Backing (Hide)'!$E$4:$E$263),0),1):INDEX($W$4:$W$263,MATCH(SPC!$B$14,IF(Setup!$B$11="Weekly",'SPC Backing (Hide)'!$B$4:$B$263,'SPC Backing (Hide)'!$E$4:$E$263),0),1),'SPC Backing (Hide)'!$AO$3)</f>
        <v>0</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3">
        <f t="shared" si="30"/>
        <v>1</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0</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#DIV/0!</v>
      </c>
      <c r="AA124" t="e">
        <f t="shared" si="17"/>
        <v>#DIV/0!</v>
      </c>
      <c r="AB124" t="e">
        <f t="shared" si="18"/>
        <v>#DIV/0!</v>
      </c>
      <c r="AC124" t="e">
        <f t="shared" si="19"/>
        <v>#DIV/0!</v>
      </c>
      <c r="AD124" t="e">
        <f t="shared" si="20"/>
        <v>#DIV/0!</v>
      </c>
      <c r="AE124" t="e">
        <f t="shared" si="21"/>
        <v>#DIV/0!</v>
      </c>
      <c r="AF124" t="e">
        <f t="shared" si="22"/>
        <v>#DIV/0!</v>
      </c>
      <c r="AG124" t="e">
        <f t="shared" si="23"/>
        <v>#DIV/0!</v>
      </c>
      <c r="AH124" t="e">
        <f t="shared" si="24"/>
        <v>#DIV/0!</v>
      </c>
      <c r="AI124" t="e">
        <f t="shared" si="31"/>
        <v>#DIV/0!</v>
      </c>
      <c r="AJ124" t="e">
        <f t="shared" si="25"/>
        <v>#DIV/0!</v>
      </c>
      <c r="AK124">
        <f t="shared" si="26"/>
        <v>0</v>
      </c>
      <c r="AL124" t="e">
        <f t="shared" si="27"/>
        <v>#N/A</v>
      </c>
      <c r="AM124">
        <f t="shared" si="28"/>
        <v>0</v>
      </c>
      <c r="AN124" t="e">
        <f t="shared" si="29"/>
        <v>#N/A</v>
      </c>
      <c r="AO124">
        <f>_xlfn.PERCENTILE.INC(INDEX($W$4:$W$263,MATCH(SPC!$B$13,IF(Setup!$B$11="Weekly",'SPC Backing (Hide)'!$B$4:$B$263,'SPC Backing (Hide)'!$E$4:$E$263),0),1):INDEX($W$4:$W$263,MATCH(SPC!$B$14,IF(Setup!$B$11="Weekly",'SPC Backing (Hide)'!$B$4:$B$263,'SPC Backing (Hide)'!$E$4:$E$263),0),1),'SPC Backing (Hide)'!$AO$3)</f>
        <v>0</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4">
        <f t="shared" si="30"/>
        <v>1</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0</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#DIV/0!</v>
      </c>
      <c r="AA125" t="e">
        <f t="shared" si="17"/>
        <v>#DIV/0!</v>
      </c>
      <c r="AB125" t="e">
        <f t="shared" si="18"/>
        <v>#DIV/0!</v>
      </c>
      <c r="AC125" t="e">
        <f t="shared" si="19"/>
        <v>#DIV/0!</v>
      </c>
      <c r="AD125" t="e">
        <f t="shared" si="20"/>
        <v>#DIV/0!</v>
      </c>
      <c r="AE125" t="e">
        <f t="shared" si="21"/>
        <v>#DIV/0!</v>
      </c>
      <c r="AF125" t="e">
        <f t="shared" si="22"/>
        <v>#DIV/0!</v>
      </c>
      <c r="AG125" t="e">
        <f t="shared" si="23"/>
        <v>#DIV/0!</v>
      </c>
      <c r="AH125" t="e">
        <f t="shared" si="24"/>
        <v>#DIV/0!</v>
      </c>
      <c r="AI125" t="e">
        <f t="shared" si="31"/>
        <v>#DIV/0!</v>
      </c>
      <c r="AJ125" t="e">
        <f t="shared" si="25"/>
        <v>#DIV/0!</v>
      </c>
      <c r="AK125">
        <f t="shared" si="26"/>
        <v>0</v>
      </c>
      <c r="AL125" t="e">
        <f t="shared" si="27"/>
        <v>#N/A</v>
      </c>
      <c r="AM125">
        <f t="shared" si="28"/>
        <v>0</v>
      </c>
      <c r="AN125" t="e">
        <f t="shared" si="29"/>
        <v>#N/A</v>
      </c>
      <c r="AO125">
        <f>_xlfn.PERCENTILE.INC(INDEX($W$4:$W$263,MATCH(SPC!$B$13,IF(Setup!$B$11="Weekly",'SPC Backing (Hide)'!$B$4:$B$263,'SPC Backing (Hide)'!$E$4:$E$263),0),1):INDEX($W$4:$W$263,MATCH(SPC!$B$14,IF(Setup!$B$11="Weekly",'SPC Backing (Hide)'!$B$4:$B$263,'SPC Backing (Hide)'!$E$4:$E$263),0),1),'SPC Backing (Hide)'!$AO$3)</f>
        <v>0</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5">
        <f t="shared" si="30"/>
        <v>1</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0</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#DIV/0!</v>
      </c>
      <c r="AA126" t="e">
        <f t="shared" si="17"/>
        <v>#DIV/0!</v>
      </c>
      <c r="AB126" t="e">
        <f t="shared" si="18"/>
        <v>#DIV/0!</v>
      </c>
      <c r="AC126" t="e">
        <f t="shared" si="19"/>
        <v>#DIV/0!</v>
      </c>
      <c r="AD126" t="e">
        <f t="shared" si="20"/>
        <v>#DIV/0!</v>
      </c>
      <c r="AE126" t="e">
        <f t="shared" si="21"/>
        <v>#DIV/0!</v>
      </c>
      <c r="AF126" t="e">
        <f t="shared" si="22"/>
        <v>#DIV/0!</v>
      </c>
      <c r="AG126" t="e">
        <f t="shared" si="23"/>
        <v>#DIV/0!</v>
      </c>
      <c r="AH126" t="e">
        <f t="shared" si="24"/>
        <v>#DIV/0!</v>
      </c>
      <c r="AI126" t="e">
        <f t="shared" si="31"/>
        <v>#DIV/0!</v>
      </c>
      <c r="AJ126" t="e">
        <f t="shared" si="25"/>
        <v>#DIV/0!</v>
      </c>
      <c r="AK126">
        <f t="shared" si="26"/>
        <v>0</v>
      </c>
      <c r="AL126" t="e">
        <f t="shared" si="27"/>
        <v>#N/A</v>
      </c>
      <c r="AM126">
        <f t="shared" si="28"/>
        <v>0</v>
      </c>
      <c r="AN126" t="e">
        <f t="shared" si="29"/>
        <v>#N/A</v>
      </c>
      <c r="AO126">
        <f>_xlfn.PERCENTILE.INC(INDEX($W$4:$W$263,MATCH(SPC!$B$13,IF(Setup!$B$11="Weekly",'SPC Backing (Hide)'!$B$4:$B$263,'SPC Backing (Hide)'!$E$4:$E$263),0),1):INDEX($W$4:$W$263,MATCH(SPC!$B$14,IF(Setup!$B$11="Weekly",'SPC Backing (Hide)'!$B$4:$B$263,'SPC Backing (Hide)'!$E$4:$E$263),0),1),'SPC Backing (Hide)'!$AO$3)</f>
        <v>0</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6">
        <f t="shared" si="30"/>
        <v>1</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0</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#DIV/0!</v>
      </c>
      <c r="AA127" t="e">
        <f t="shared" si="17"/>
        <v>#DIV/0!</v>
      </c>
      <c r="AB127" t="e">
        <f t="shared" si="18"/>
        <v>#DIV/0!</v>
      </c>
      <c r="AC127" t="e">
        <f t="shared" si="19"/>
        <v>#DIV/0!</v>
      </c>
      <c r="AD127" t="e">
        <f t="shared" si="20"/>
        <v>#DIV/0!</v>
      </c>
      <c r="AE127" t="e">
        <f t="shared" si="21"/>
        <v>#DIV/0!</v>
      </c>
      <c r="AF127" t="e">
        <f t="shared" si="22"/>
        <v>#DIV/0!</v>
      </c>
      <c r="AG127" t="e">
        <f t="shared" si="23"/>
        <v>#DIV/0!</v>
      </c>
      <c r="AH127" t="e">
        <f t="shared" si="24"/>
        <v>#DIV/0!</v>
      </c>
      <c r="AI127" t="e">
        <f t="shared" si="31"/>
        <v>#DIV/0!</v>
      </c>
      <c r="AJ127" t="e">
        <f t="shared" si="25"/>
        <v>#DIV/0!</v>
      </c>
      <c r="AK127">
        <f t="shared" si="26"/>
        <v>0</v>
      </c>
      <c r="AL127" t="e">
        <f t="shared" si="27"/>
        <v>#N/A</v>
      </c>
      <c r="AM127">
        <f t="shared" si="28"/>
        <v>0</v>
      </c>
      <c r="AN127" t="e">
        <f t="shared" si="29"/>
        <v>#N/A</v>
      </c>
      <c r="AO127">
        <f>_xlfn.PERCENTILE.INC(INDEX($W$4:$W$263,MATCH(SPC!$B$13,IF(Setup!$B$11="Weekly",'SPC Backing (Hide)'!$B$4:$B$263,'SPC Backing (Hide)'!$E$4:$E$263),0),1):INDEX($W$4:$W$263,MATCH(SPC!$B$14,IF(Setup!$B$11="Weekly",'SPC Backing (Hide)'!$B$4:$B$263,'SPC Backing (Hide)'!$E$4:$E$263),0),1),'SPC Backing (Hide)'!$AO$3)</f>
        <v>0</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7">
        <f t="shared" si="30"/>
        <v>1</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0</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#DIV/0!</v>
      </c>
      <c r="AA128" t="e">
        <f t="shared" si="17"/>
        <v>#DIV/0!</v>
      </c>
      <c r="AB128" t="e">
        <f t="shared" si="18"/>
        <v>#DIV/0!</v>
      </c>
      <c r="AC128" t="e">
        <f t="shared" si="19"/>
        <v>#DIV/0!</v>
      </c>
      <c r="AD128" t="e">
        <f t="shared" si="20"/>
        <v>#DIV/0!</v>
      </c>
      <c r="AE128" t="e">
        <f t="shared" si="21"/>
        <v>#DIV/0!</v>
      </c>
      <c r="AF128" t="e">
        <f t="shared" si="22"/>
        <v>#DIV/0!</v>
      </c>
      <c r="AG128" t="e">
        <f t="shared" si="23"/>
        <v>#DIV/0!</v>
      </c>
      <c r="AH128" t="e">
        <f t="shared" si="24"/>
        <v>#DIV/0!</v>
      </c>
      <c r="AI128" t="e">
        <f t="shared" si="31"/>
        <v>#DIV/0!</v>
      </c>
      <c r="AJ128" t="e">
        <f t="shared" si="25"/>
        <v>#DIV/0!</v>
      </c>
      <c r="AK128">
        <f t="shared" si="26"/>
        <v>0</v>
      </c>
      <c r="AL128" t="e">
        <f t="shared" si="27"/>
        <v>#N/A</v>
      </c>
      <c r="AM128">
        <f t="shared" si="28"/>
        <v>0</v>
      </c>
      <c r="AN128" t="e">
        <f t="shared" si="29"/>
        <v>#N/A</v>
      </c>
      <c r="AO128">
        <f>_xlfn.PERCENTILE.INC(INDEX($W$4:$W$263,MATCH(SPC!$B$13,IF(Setup!$B$11="Weekly",'SPC Backing (Hide)'!$B$4:$B$263,'SPC Backing (Hide)'!$E$4:$E$263),0),1):INDEX($W$4:$W$263,MATCH(SPC!$B$14,IF(Setup!$B$11="Weekly",'SPC Backing (Hide)'!$B$4:$B$263,'SPC Backing (Hide)'!$E$4:$E$263),0),1),'SPC Backing (Hide)'!$AO$3)</f>
        <v>0</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8">
        <f t="shared" si="30"/>
        <v>1</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0</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#DIV/0!</v>
      </c>
      <c r="AA129" t="e">
        <f t="shared" si="17"/>
        <v>#DIV/0!</v>
      </c>
      <c r="AB129" t="e">
        <f t="shared" si="18"/>
        <v>#DIV/0!</v>
      </c>
      <c r="AC129" t="e">
        <f t="shared" si="19"/>
        <v>#DIV/0!</v>
      </c>
      <c r="AD129" t="e">
        <f t="shared" si="20"/>
        <v>#DIV/0!</v>
      </c>
      <c r="AE129" t="e">
        <f t="shared" si="21"/>
        <v>#DIV/0!</v>
      </c>
      <c r="AF129" t="e">
        <f t="shared" si="22"/>
        <v>#DIV/0!</v>
      </c>
      <c r="AG129" t="e">
        <f t="shared" si="23"/>
        <v>#DIV/0!</v>
      </c>
      <c r="AH129" t="e">
        <f t="shared" si="24"/>
        <v>#DIV/0!</v>
      </c>
      <c r="AI129" t="e">
        <f t="shared" si="31"/>
        <v>#DIV/0!</v>
      </c>
      <c r="AJ129" t="e">
        <f t="shared" si="25"/>
        <v>#DIV/0!</v>
      </c>
      <c r="AK129">
        <f t="shared" si="26"/>
        <v>0</v>
      </c>
      <c r="AL129" t="e">
        <f t="shared" si="27"/>
        <v>#N/A</v>
      </c>
      <c r="AM129">
        <f t="shared" si="28"/>
        <v>0</v>
      </c>
      <c r="AN129" t="e">
        <f t="shared" si="29"/>
        <v>#N/A</v>
      </c>
      <c r="AO129">
        <f>_xlfn.PERCENTILE.INC(INDEX($W$4:$W$263,MATCH(SPC!$B$13,IF(Setup!$B$11="Weekly",'SPC Backing (Hide)'!$B$4:$B$263,'SPC Backing (Hide)'!$E$4:$E$263),0),1):INDEX($W$4:$W$263,MATCH(SPC!$B$14,IF(Setup!$B$11="Weekly",'SPC Backing (Hide)'!$B$4:$B$263,'SPC Backing (Hide)'!$E$4:$E$263),0),1),'SPC Backing (Hide)'!$AO$3)</f>
        <v>0</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9">
        <f t="shared" si="30"/>
        <v>1</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0</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#DIV/0!</v>
      </c>
      <c r="AA130" t="e">
        <f t="shared" si="17"/>
        <v>#DIV/0!</v>
      </c>
      <c r="AB130" t="e">
        <f t="shared" si="18"/>
        <v>#DIV/0!</v>
      </c>
      <c r="AC130" t="e">
        <f t="shared" si="19"/>
        <v>#DIV/0!</v>
      </c>
      <c r="AD130" t="e">
        <f t="shared" si="20"/>
        <v>#DIV/0!</v>
      </c>
      <c r="AE130" t="e">
        <f t="shared" si="21"/>
        <v>#DIV/0!</v>
      </c>
      <c r="AF130" t="e">
        <f t="shared" si="22"/>
        <v>#DIV/0!</v>
      </c>
      <c r="AG130" t="e">
        <f t="shared" si="23"/>
        <v>#DIV/0!</v>
      </c>
      <c r="AH130" t="e">
        <f t="shared" si="24"/>
        <v>#DIV/0!</v>
      </c>
      <c r="AI130" t="e">
        <f t="shared" si="31"/>
        <v>#DIV/0!</v>
      </c>
      <c r="AJ130" t="e">
        <f t="shared" si="25"/>
        <v>#DIV/0!</v>
      </c>
      <c r="AK130">
        <f t="shared" si="26"/>
        <v>0</v>
      </c>
      <c r="AL130" t="e">
        <f t="shared" si="27"/>
        <v>#N/A</v>
      </c>
      <c r="AM130">
        <f t="shared" si="28"/>
        <v>0</v>
      </c>
      <c r="AN130" t="e">
        <f t="shared" si="29"/>
        <v>#N/A</v>
      </c>
      <c r="AO130">
        <f>_xlfn.PERCENTILE.INC(INDEX($W$4:$W$263,MATCH(SPC!$B$13,IF(Setup!$B$11="Weekly",'SPC Backing (Hide)'!$B$4:$B$263,'SPC Backing (Hide)'!$E$4:$E$263),0),1):INDEX($W$4:$W$263,MATCH(SPC!$B$14,IF(Setup!$B$11="Weekly",'SPC Backing (Hide)'!$B$4:$B$263,'SPC Backing (Hide)'!$E$4:$E$263),0),1),'SPC Backing (Hide)'!$AO$3)</f>
        <v>0</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0">
        <f t="shared" si="30"/>
        <v>1</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0</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#DIV/0!</v>
      </c>
      <c r="AA131" t="e">
        <f t="shared" si="17"/>
        <v>#DIV/0!</v>
      </c>
      <c r="AB131" t="e">
        <f t="shared" si="18"/>
        <v>#DIV/0!</v>
      </c>
      <c r="AC131" t="e">
        <f t="shared" si="19"/>
        <v>#DIV/0!</v>
      </c>
      <c r="AD131" t="e">
        <f t="shared" si="20"/>
        <v>#DIV/0!</v>
      </c>
      <c r="AE131" t="e">
        <f t="shared" si="21"/>
        <v>#DIV/0!</v>
      </c>
      <c r="AF131" t="e">
        <f t="shared" si="22"/>
        <v>#DIV/0!</v>
      </c>
      <c r="AG131" t="e">
        <f t="shared" si="23"/>
        <v>#DIV/0!</v>
      </c>
      <c r="AH131" t="e">
        <f t="shared" si="24"/>
        <v>#DIV/0!</v>
      </c>
      <c r="AI131" t="e">
        <f t="shared" si="31"/>
        <v>#DIV/0!</v>
      </c>
      <c r="AJ131" t="e">
        <f t="shared" si="25"/>
        <v>#DIV/0!</v>
      </c>
      <c r="AK131">
        <f t="shared" si="26"/>
        <v>0</v>
      </c>
      <c r="AL131" t="e">
        <f t="shared" si="27"/>
        <v>#N/A</v>
      </c>
      <c r="AM131">
        <f t="shared" si="28"/>
        <v>0</v>
      </c>
      <c r="AN131" t="e">
        <f t="shared" si="29"/>
        <v>#N/A</v>
      </c>
      <c r="AO131">
        <f>_xlfn.PERCENTILE.INC(INDEX($W$4:$W$263,MATCH(SPC!$B$13,IF(Setup!$B$11="Weekly",'SPC Backing (Hide)'!$B$4:$B$263,'SPC Backing (Hide)'!$E$4:$E$263),0),1):INDEX($W$4:$W$263,MATCH(SPC!$B$14,IF(Setup!$B$11="Weekly",'SPC Backing (Hide)'!$B$4:$B$263,'SPC Backing (Hide)'!$E$4:$E$263),0),1),'SPC Backing (Hide)'!$AO$3)</f>
        <v>0</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1">
        <f t="shared" si="30"/>
        <v>1</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0</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#DIV/0!</v>
      </c>
      <c r="AA132" t="e">
        <f t="shared" si="17"/>
        <v>#DIV/0!</v>
      </c>
      <c r="AB132" t="e">
        <f t="shared" si="18"/>
        <v>#DIV/0!</v>
      </c>
      <c r="AC132" t="e">
        <f t="shared" si="19"/>
        <v>#DIV/0!</v>
      </c>
      <c r="AD132" t="e">
        <f t="shared" si="20"/>
        <v>#DIV/0!</v>
      </c>
      <c r="AE132" t="e">
        <f t="shared" si="21"/>
        <v>#DIV/0!</v>
      </c>
      <c r="AF132" t="e">
        <f t="shared" si="22"/>
        <v>#DIV/0!</v>
      </c>
      <c r="AG132" t="e">
        <f t="shared" si="23"/>
        <v>#DIV/0!</v>
      </c>
      <c r="AH132" t="e">
        <f t="shared" si="24"/>
        <v>#DIV/0!</v>
      </c>
      <c r="AI132" t="e">
        <f t="shared" si="31"/>
        <v>#DIV/0!</v>
      </c>
      <c r="AJ132" t="e">
        <f t="shared" si="25"/>
        <v>#DIV/0!</v>
      </c>
      <c r="AK132">
        <f t="shared" si="26"/>
        <v>0</v>
      </c>
      <c r="AL132" t="e">
        <f t="shared" si="27"/>
        <v>#N/A</v>
      </c>
      <c r="AM132">
        <f t="shared" si="28"/>
        <v>0</v>
      </c>
      <c r="AN132" t="e">
        <f t="shared" si="29"/>
        <v>#N/A</v>
      </c>
      <c r="AO132">
        <f>_xlfn.PERCENTILE.INC(INDEX($W$4:$W$263,MATCH(SPC!$B$13,IF(Setup!$B$11="Weekly",'SPC Backing (Hide)'!$B$4:$B$263,'SPC Backing (Hide)'!$E$4:$E$263),0),1):INDEX($W$4:$W$263,MATCH(SPC!$B$14,IF(Setup!$B$11="Weekly",'SPC Backing (Hide)'!$B$4:$B$263,'SPC Backing (Hide)'!$E$4:$E$263),0),1),'SPC Backing (Hide)'!$AO$3)</f>
        <v>0</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2">
        <f t="shared" si="30"/>
        <v>1</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0</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#DIV/0!</v>
      </c>
      <c r="AA133" t="e">
        <f t="shared" ref="AA133:AA196" si="33">Z133/1.128</f>
        <v>#DIV/0!</v>
      </c>
      <c r="AB133" t="e">
        <f t="shared" ref="AB133:AB196" si="34">MAX(0,X133-(3*AA133))</f>
        <v>#DIV/0!</v>
      </c>
      <c r="AC133" t="e">
        <f t="shared" ref="AC133:AC196" si="35">MAX(0,X133-(2*AA133))</f>
        <v>#DIV/0!</v>
      </c>
      <c r="AD133" t="e">
        <f t="shared" ref="AD133:AD196" si="36">MAX(0,X133-AA133)</f>
        <v>#DIV/0!</v>
      </c>
      <c r="AE133" t="e">
        <f t="shared" ref="AE133:AE196" si="37">X133+AA133</f>
        <v>#DIV/0!</v>
      </c>
      <c r="AF133" t="e">
        <f t="shared" ref="AF133:AF196" si="38">X133+(2*AA133)</f>
        <v>#DIV/0!</v>
      </c>
      <c r="AG133" t="e">
        <f t="shared" ref="AG133:AG196" si="39">X133+(3*AA133)</f>
        <v>#DIV/0!</v>
      </c>
      <c r="AH133" t="e">
        <f t="shared" ref="AH133:AH196" si="40">IF(OR(W133&gt;AG133,W133&lt;AB133),W133,NA())</f>
        <v>#DIV/0!</v>
      </c>
      <c r="AI133" t="e">
        <f t="shared" si="31"/>
        <v>#DIV/0!</v>
      </c>
      <c r="AJ133" t="e">
        <f t="shared" ref="AJ133:AJ196" si="41">IF(ABS(SUM(AI133:AI135))&gt;=5,W133,NA())</f>
        <v>#DIV/0!</v>
      </c>
      <c r="AK133">
        <f t="shared" ref="AK133:AK196" si="42">IF(W134&gt;W133,1,IF(W134&lt;W133,-1,0))</f>
        <v>0</v>
      </c>
      <c r="AL133" t="e">
        <f t="shared" ref="AL133:AL196" si="43">IF(ABS(SUM(AK133:AK138))=6,W133,NA())</f>
        <v>#N/A</v>
      </c>
      <c r="AM133">
        <f t="shared" ref="AM133:AM196" si="44">IF(W133&lt;X133,-1,IF(W133&gt;X133,1,0))</f>
        <v>0</v>
      </c>
      <c r="AN133" t="e">
        <f t="shared" ref="AN133:AN196" si="45">IF(ABS(SUM(AM133:AM141))=9,W133,NA())</f>
        <v>#N/A</v>
      </c>
      <c r="AO133">
        <f>_xlfn.PERCENTILE.INC(INDEX($W$4:$W$263,MATCH(SPC!$B$13,IF(Setup!$B$11="Weekly",'SPC Backing (Hide)'!$B$4:$B$263,'SPC Backing (Hide)'!$E$4:$E$263),0),1):INDEX($W$4:$W$263,MATCH(SPC!$B$14,IF(Setup!$B$11="Weekly",'SPC Backing (Hide)'!$B$4:$B$263,'SPC Backing (Hide)'!$E$4:$E$263),0),1),'SPC Backing (Hide)'!$AO$3)</f>
        <v>0</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3">
        <f t="shared" ref="AQ133:AQ196" si="46">AP133-AO133</f>
        <v>1</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0</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#DIV/0!</v>
      </c>
      <c r="AA134" t="e">
        <f t="shared" si="33"/>
        <v>#DIV/0!</v>
      </c>
      <c r="AB134" t="e">
        <f t="shared" si="34"/>
        <v>#DIV/0!</v>
      </c>
      <c r="AC134" t="e">
        <f t="shared" si="35"/>
        <v>#DIV/0!</v>
      </c>
      <c r="AD134" t="e">
        <f t="shared" si="36"/>
        <v>#DIV/0!</v>
      </c>
      <c r="AE134" t="e">
        <f t="shared" si="37"/>
        <v>#DIV/0!</v>
      </c>
      <c r="AF134" t="e">
        <f t="shared" si="38"/>
        <v>#DIV/0!</v>
      </c>
      <c r="AG134" t="e">
        <f t="shared" si="39"/>
        <v>#DIV/0!</v>
      </c>
      <c r="AH134" t="e">
        <f t="shared" si="40"/>
        <v>#DIV/0!</v>
      </c>
      <c r="AI134" t="e">
        <f t="shared" ref="AI134:AI197" si="47">IF(W134&gt;AF134,2,IF(W134&lt;AC134,-2,IF(W134&gt;X134,1,IF(W134&lt;X134,-1,0))))</f>
        <v>#DIV/0!</v>
      </c>
      <c r="AJ134" t="e">
        <f t="shared" si="41"/>
        <v>#DIV/0!</v>
      </c>
      <c r="AK134">
        <f t="shared" si="42"/>
        <v>0</v>
      </c>
      <c r="AL134" t="e">
        <f t="shared" si="43"/>
        <v>#N/A</v>
      </c>
      <c r="AM134">
        <f t="shared" si="44"/>
        <v>0</v>
      </c>
      <c r="AN134" t="e">
        <f t="shared" si="45"/>
        <v>#N/A</v>
      </c>
      <c r="AO134">
        <f>_xlfn.PERCENTILE.INC(INDEX($W$4:$W$263,MATCH(SPC!$B$13,IF(Setup!$B$11="Weekly",'SPC Backing (Hide)'!$B$4:$B$263,'SPC Backing (Hide)'!$E$4:$E$263),0),1):INDEX($W$4:$W$263,MATCH(SPC!$B$14,IF(Setup!$B$11="Weekly",'SPC Backing (Hide)'!$B$4:$B$263,'SPC Backing (Hide)'!$E$4:$E$263),0),1),'SPC Backing (Hide)'!$AO$3)</f>
        <v>0</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4">
        <f t="shared" si="46"/>
        <v>1</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0</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#DIV/0!</v>
      </c>
      <c r="AA135" t="e">
        <f t="shared" si="33"/>
        <v>#DIV/0!</v>
      </c>
      <c r="AB135" t="e">
        <f t="shared" si="34"/>
        <v>#DIV/0!</v>
      </c>
      <c r="AC135" t="e">
        <f t="shared" si="35"/>
        <v>#DIV/0!</v>
      </c>
      <c r="AD135" t="e">
        <f t="shared" si="36"/>
        <v>#DIV/0!</v>
      </c>
      <c r="AE135" t="e">
        <f t="shared" si="37"/>
        <v>#DIV/0!</v>
      </c>
      <c r="AF135" t="e">
        <f t="shared" si="38"/>
        <v>#DIV/0!</v>
      </c>
      <c r="AG135" t="e">
        <f t="shared" si="39"/>
        <v>#DIV/0!</v>
      </c>
      <c r="AH135" t="e">
        <f t="shared" si="40"/>
        <v>#DIV/0!</v>
      </c>
      <c r="AI135" t="e">
        <f t="shared" si="47"/>
        <v>#DIV/0!</v>
      </c>
      <c r="AJ135" t="e">
        <f t="shared" si="41"/>
        <v>#DIV/0!</v>
      </c>
      <c r="AK135">
        <f t="shared" si="42"/>
        <v>0</v>
      </c>
      <c r="AL135" t="e">
        <f t="shared" si="43"/>
        <v>#N/A</v>
      </c>
      <c r="AM135">
        <f t="shared" si="44"/>
        <v>0</v>
      </c>
      <c r="AN135" t="e">
        <f t="shared" si="45"/>
        <v>#N/A</v>
      </c>
      <c r="AO135">
        <f>_xlfn.PERCENTILE.INC(INDEX($W$4:$W$263,MATCH(SPC!$B$13,IF(Setup!$B$11="Weekly",'SPC Backing (Hide)'!$B$4:$B$263,'SPC Backing (Hide)'!$E$4:$E$263),0),1):INDEX($W$4:$W$263,MATCH(SPC!$B$14,IF(Setup!$B$11="Weekly",'SPC Backing (Hide)'!$B$4:$B$263,'SPC Backing (Hide)'!$E$4:$E$263),0),1),'SPC Backing (Hide)'!$AO$3)</f>
        <v>0</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5">
        <f t="shared" si="46"/>
        <v>1</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0</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#DIV/0!</v>
      </c>
      <c r="AA136" t="e">
        <f t="shared" si="33"/>
        <v>#DIV/0!</v>
      </c>
      <c r="AB136" t="e">
        <f t="shared" si="34"/>
        <v>#DIV/0!</v>
      </c>
      <c r="AC136" t="e">
        <f t="shared" si="35"/>
        <v>#DIV/0!</v>
      </c>
      <c r="AD136" t="e">
        <f t="shared" si="36"/>
        <v>#DIV/0!</v>
      </c>
      <c r="AE136" t="e">
        <f t="shared" si="37"/>
        <v>#DIV/0!</v>
      </c>
      <c r="AF136" t="e">
        <f t="shared" si="38"/>
        <v>#DIV/0!</v>
      </c>
      <c r="AG136" t="e">
        <f t="shared" si="39"/>
        <v>#DIV/0!</v>
      </c>
      <c r="AH136" t="e">
        <f t="shared" si="40"/>
        <v>#DIV/0!</v>
      </c>
      <c r="AI136" t="e">
        <f t="shared" si="47"/>
        <v>#DIV/0!</v>
      </c>
      <c r="AJ136" t="e">
        <f t="shared" si="41"/>
        <v>#DIV/0!</v>
      </c>
      <c r="AK136">
        <f t="shared" si="42"/>
        <v>0</v>
      </c>
      <c r="AL136" t="e">
        <f t="shared" si="43"/>
        <v>#N/A</v>
      </c>
      <c r="AM136">
        <f t="shared" si="44"/>
        <v>0</v>
      </c>
      <c r="AN136" t="e">
        <f t="shared" si="45"/>
        <v>#N/A</v>
      </c>
      <c r="AO136">
        <f>_xlfn.PERCENTILE.INC(INDEX($W$4:$W$263,MATCH(SPC!$B$13,IF(Setup!$B$11="Weekly",'SPC Backing (Hide)'!$B$4:$B$263,'SPC Backing (Hide)'!$E$4:$E$263),0),1):INDEX($W$4:$W$263,MATCH(SPC!$B$14,IF(Setup!$B$11="Weekly",'SPC Backing (Hide)'!$B$4:$B$263,'SPC Backing (Hide)'!$E$4:$E$263),0),1),'SPC Backing (Hide)'!$AO$3)</f>
        <v>0</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6">
        <f t="shared" si="46"/>
        <v>1</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0</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#DIV/0!</v>
      </c>
      <c r="AA137" t="e">
        <f t="shared" si="33"/>
        <v>#DIV/0!</v>
      </c>
      <c r="AB137" t="e">
        <f t="shared" si="34"/>
        <v>#DIV/0!</v>
      </c>
      <c r="AC137" t="e">
        <f t="shared" si="35"/>
        <v>#DIV/0!</v>
      </c>
      <c r="AD137" t="e">
        <f t="shared" si="36"/>
        <v>#DIV/0!</v>
      </c>
      <c r="AE137" t="e">
        <f t="shared" si="37"/>
        <v>#DIV/0!</v>
      </c>
      <c r="AF137" t="e">
        <f t="shared" si="38"/>
        <v>#DIV/0!</v>
      </c>
      <c r="AG137" t="e">
        <f t="shared" si="39"/>
        <v>#DIV/0!</v>
      </c>
      <c r="AH137" t="e">
        <f t="shared" si="40"/>
        <v>#DIV/0!</v>
      </c>
      <c r="AI137" t="e">
        <f t="shared" si="47"/>
        <v>#DIV/0!</v>
      </c>
      <c r="AJ137" t="e">
        <f t="shared" si="41"/>
        <v>#DIV/0!</v>
      </c>
      <c r="AK137">
        <f t="shared" si="42"/>
        <v>0</v>
      </c>
      <c r="AL137" t="e">
        <f t="shared" si="43"/>
        <v>#N/A</v>
      </c>
      <c r="AM137">
        <f t="shared" si="44"/>
        <v>0</v>
      </c>
      <c r="AN137" t="e">
        <f t="shared" si="45"/>
        <v>#N/A</v>
      </c>
      <c r="AO137">
        <f>_xlfn.PERCENTILE.INC(INDEX($W$4:$W$263,MATCH(SPC!$B$13,IF(Setup!$B$11="Weekly",'SPC Backing (Hide)'!$B$4:$B$263,'SPC Backing (Hide)'!$E$4:$E$263),0),1):INDEX($W$4:$W$263,MATCH(SPC!$B$14,IF(Setup!$B$11="Weekly",'SPC Backing (Hide)'!$B$4:$B$263,'SPC Backing (Hide)'!$E$4:$E$263),0),1),'SPC Backing (Hide)'!$AO$3)</f>
        <v>0</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7">
        <f t="shared" si="46"/>
        <v>1</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0</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#DIV/0!</v>
      </c>
      <c r="AA138" t="e">
        <f t="shared" si="33"/>
        <v>#DIV/0!</v>
      </c>
      <c r="AB138" t="e">
        <f t="shared" si="34"/>
        <v>#DIV/0!</v>
      </c>
      <c r="AC138" t="e">
        <f t="shared" si="35"/>
        <v>#DIV/0!</v>
      </c>
      <c r="AD138" t="e">
        <f t="shared" si="36"/>
        <v>#DIV/0!</v>
      </c>
      <c r="AE138" t="e">
        <f t="shared" si="37"/>
        <v>#DIV/0!</v>
      </c>
      <c r="AF138" t="e">
        <f t="shared" si="38"/>
        <v>#DIV/0!</v>
      </c>
      <c r="AG138" t="e">
        <f t="shared" si="39"/>
        <v>#DIV/0!</v>
      </c>
      <c r="AH138" t="e">
        <f t="shared" si="40"/>
        <v>#DIV/0!</v>
      </c>
      <c r="AI138" t="e">
        <f t="shared" si="47"/>
        <v>#DIV/0!</v>
      </c>
      <c r="AJ138" t="e">
        <f t="shared" si="41"/>
        <v>#DIV/0!</v>
      </c>
      <c r="AK138">
        <f t="shared" si="42"/>
        <v>0</v>
      </c>
      <c r="AL138" t="e">
        <f t="shared" si="43"/>
        <v>#N/A</v>
      </c>
      <c r="AM138">
        <f t="shared" si="44"/>
        <v>0</v>
      </c>
      <c r="AN138" t="e">
        <f t="shared" si="45"/>
        <v>#N/A</v>
      </c>
      <c r="AO138">
        <f>_xlfn.PERCENTILE.INC(INDEX($W$4:$W$263,MATCH(SPC!$B$13,IF(Setup!$B$11="Weekly",'SPC Backing (Hide)'!$B$4:$B$263,'SPC Backing (Hide)'!$E$4:$E$263),0),1):INDEX($W$4:$W$263,MATCH(SPC!$B$14,IF(Setup!$B$11="Weekly",'SPC Backing (Hide)'!$B$4:$B$263,'SPC Backing (Hide)'!$E$4:$E$263),0),1),'SPC Backing (Hide)'!$AO$3)</f>
        <v>0</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8">
        <f t="shared" si="46"/>
        <v>1</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0</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#DIV/0!</v>
      </c>
      <c r="AA139" t="e">
        <f t="shared" si="33"/>
        <v>#DIV/0!</v>
      </c>
      <c r="AB139" t="e">
        <f t="shared" si="34"/>
        <v>#DIV/0!</v>
      </c>
      <c r="AC139" t="e">
        <f t="shared" si="35"/>
        <v>#DIV/0!</v>
      </c>
      <c r="AD139" t="e">
        <f t="shared" si="36"/>
        <v>#DIV/0!</v>
      </c>
      <c r="AE139" t="e">
        <f t="shared" si="37"/>
        <v>#DIV/0!</v>
      </c>
      <c r="AF139" t="e">
        <f t="shared" si="38"/>
        <v>#DIV/0!</v>
      </c>
      <c r="AG139" t="e">
        <f t="shared" si="39"/>
        <v>#DIV/0!</v>
      </c>
      <c r="AH139" t="e">
        <f t="shared" si="40"/>
        <v>#DIV/0!</v>
      </c>
      <c r="AI139" t="e">
        <f t="shared" si="47"/>
        <v>#DIV/0!</v>
      </c>
      <c r="AJ139" t="e">
        <f t="shared" si="41"/>
        <v>#DIV/0!</v>
      </c>
      <c r="AK139">
        <f t="shared" si="42"/>
        <v>0</v>
      </c>
      <c r="AL139" t="e">
        <f t="shared" si="43"/>
        <v>#N/A</v>
      </c>
      <c r="AM139">
        <f t="shared" si="44"/>
        <v>0</v>
      </c>
      <c r="AN139" t="e">
        <f t="shared" si="45"/>
        <v>#N/A</v>
      </c>
      <c r="AO139">
        <f>_xlfn.PERCENTILE.INC(INDEX($W$4:$W$263,MATCH(SPC!$B$13,IF(Setup!$B$11="Weekly",'SPC Backing (Hide)'!$B$4:$B$263,'SPC Backing (Hide)'!$E$4:$E$263),0),1):INDEX($W$4:$W$263,MATCH(SPC!$B$14,IF(Setup!$B$11="Weekly",'SPC Backing (Hide)'!$B$4:$B$263,'SPC Backing (Hide)'!$E$4:$E$263),0),1),'SPC Backing (Hide)'!$AO$3)</f>
        <v>0</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9">
        <f t="shared" si="46"/>
        <v>1</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0</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#DIV/0!</v>
      </c>
      <c r="AA140" t="e">
        <f t="shared" si="33"/>
        <v>#DIV/0!</v>
      </c>
      <c r="AB140" t="e">
        <f t="shared" si="34"/>
        <v>#DIV/0!</v>
      </c>
      <c r="AC140" t="e">
        <f t="shared" si="35"/>
        <v>#DIV/0!</v>
      </c>
      <c r="AD140" t="e">
        <f t="shared" si="36"/>
        <v>#DIV/0!</v>
      </c>
      <c r="AE140" t="e">
        <f t="shared" si="37"/>
        <v>#DIV/0!</v>
      </c>
      <c r="AF140" t="e">
        <f t="shared" si="38"/>
        <v>#DIV/0!</v>
      </c>
      <c r="AG140" t="e">
        <f t="shared" si="39"/>
        <v>#DIV/0!</v>
      </c>
      <c r="AH140" t="e">
        <f t="shared" si="40"/>
        <v>#DIV/0!</v>
      </c>
      <c r="AI140" t="e">
        <f t="shared" si="47"/>
        <v>#DIV/0!</v>
      </c>
      <c r="AJ140" t="e">
        <f t="shared" si="41"/>
        <v>#DIV/0!</v>
      </c>
      <c r="AK140">
        <f t="shared" si="42"/>
        <v>0</v>
      </c>
      <c r="AL140" t="e">
        <f t="shared" si="43"/>
        <v>#N/A</v>
      </c>
      <c r="AM140">
        <f t="shared" si="44"/>
        <v>0</v>
      </c>
      <c r="AN140" t="e">
        <f t="shared" si="45"/>
        <v>#N/A</v>
      </c>
      <c r="AO140">
        <f>_xlfn.PERCENTILE.INC(INDEX($W$4:$W$263,MATCH(SPC!$B$13,IF(Setup!$B$11="Weekly",'SPC Backing (Hide)'!$B$4:$B$263,'SPC Backing (Hide)'!$E$4:$E$263),0),1):INDEX($W$4:$W$263,MATCH(SPC!$B$14,IF(Setup!$B$11="Weekly",'SPC Backing (Hide)'!$B$4:$B$263,'SPC Backing (Hide)'!$E$4:$E$263),0),1),'SPC Backing (Hide)'!$AO$3)</f>
        <v>0</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0">
        <f t="shared" si="46"/>
        <v>1</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0</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#DIV/0!</v>
      </c>
      <c r="AA141" t="e">
        <f t="shared" si="33"/>
        <v>#DIV/0!</v>
      </c>
      <c r="AB141" t="e">
        <f t="shared" si="34"/>
        <v>#DIV/0!</v>
      </c>
      <c r="AC141" t="e">
        <f t="shared" si="35"/>
        <v>#DIV/0!</v>
      </c>
      <c r="AD141" t="e">
        <f t="shared" si="36"/>
        <v>#DIV/0!</v>
      </c>
      <c r="AE141" t="e">
        <f t="shared" si="37"/>
        <v>#DIV/0!</v>
      </c>
      <c r="AF141" t="e">
        <f t="shared" si="38"/>
        <v>#DIV/0!</v>
      </c>
      <c r="AG141" t="e">
        <f t="shared" si="39"/>
        <v>#DIV/0!</v>
      </c>
      <c r="AH141" t="e">
        <f t="shared" si="40"/>
        <v>#DIV/0!</v>
      </c>
      <c r="AI141" t="e">
        <f t="shared" si="47"/>
        <v>#DIV/0!</v>
      </c>
      <c r="AJ141" t="e">
        <f t="shared" si="41"/>
        <v>#DIV/0!</v>
      </c>
      <c r="AK141">
        <f t="shared" si="42"/>
        <v>0</v>
      </c>
      <c r="AL141" t="e">
        <f t="shared" si="43"/>
        <v>#N/A</v>
      </c>
      <c r="AM141">
        <f t="shared" si="44"/>
        <v>0</v>
      </c>
      <c r="AN141" t="e">
        <f t="shared" si="45"/>
        <v>#N/A</v>
      </c>
      <c r="AO141">
        <f>_xlfn.PERCENTILE.INC(INDEX($W$4:$W$263,MATCH(SPC!$B$13,IF(Setup!$B$11="Weekly",'SPC Backing (Hide)'!$B$4:$B$263,'SPC Backing (Hide)'!$E$4:$E$263),0),1):INDEX($W$4:$W$263,MATCH(SPC!$B$14,IF(Setup!$B$11="Weekly",'SPC Backing (Hide)'!$B$4:$B$263,'SPC Backing (Hide)'!$E$4:$E$263),0),1),'SPC Backing (Hide)'!$AO$3)</f>
        <v>0</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1">
        <f t="shared" si="46"/>
        <v>1</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0</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#DIV/0!</v>
      </c>
      <c r="AA142" t="e">
        <f t="shared" si="33"/>
        <v>#DIV/0!</v>
      </c>
      <c r="AB142" t="e">
        <f t="shared" si="34"/>
        <v>#DIV/0!</v>
      </c>
      <c r="AC142" t="e">
        <f t="shared" si="35"/>
        <v>#DIV/0!</v>
      </c>
      <c r="AD142" t="e">
        <f t="shared" si="36"/>
        <v>#DIV/0!</v>
      </c>
      <c r="AE142" t="e">
        <f t="shared" si="37"/>
        <v>#DIV/0!</v>
      </c>
      <c r="AF142" t="e">
        <f t="shared" si="38"/>
        <v>#DIV/0!</v>
      </c>
      <c r="AG142" t="e">
        <f t="shared" si="39"/>
        <v>#DIV/0!</v>
      </c>
      <c r="AH142" t="e">
        <f t="shared" si="40"/>
        <v>#DIV/0!</v>
      </c>
      <c r="AI142" t="e">
        <f t="shared" si="47"/>
        <v>#DIV/0!</v>
      </c>
      <c r="AJ142" t="e">
        <f t="shared" si="41"/>
        <v>#DIV/0!</v>
      </c>
      <c r="AK142">
        <f t="shared" si="42"/>
        <v>0</v>
      </c>
      <c r="AL142" t="e">
        <f t="shared" si="43"/>
        <v>#N/A</v>
      </c>
      <c r="AM142">
        <f t="shared" si="44"/>
        <v>0</v>
      </c>
      <c r="AN142" t="e">
        <f t="shared" si="45"/>
        <v>#N/A</v>
      </c>
      <c r="AO142">
        <f>_xlfn.PERCENTILE.INC(INDEX($W$4:$W$263,MATCH(SPC!$B$13,IF(Setup!$B$11="Weekly",'SPC Backing (Hide)'!$B$4:$B$263,'SPC Backing (Hide)'!$E$4:$E$263),0),1):INDEX($W$4:$W$263,MATCH(SPC!$B$14,IF(Setup!$B$11="Weekly",'SPC Backing (Hide)'!$B$4:$B$263,'SPC Backing (Hide)'!$E$4:$E$263),0),1),'SPC Backing (Hide)'!$AO$3)</f>
        <v>0</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2">
        <f t="shared" si="46"/>
        <v>1</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0</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#DIV/0!</v>
      </c>
      <c r="AA143" t="e">
        <f t="shared" si="33"/>
        <v>#DIV/0!</v>
      </c>
      <c r="AB143" t="e">
        <f t="shared" si="34"/>
        <v>#DIV/0!</v>
      </c>
      <c r="AC143" t="e">
        <f t="shared" si="35"/>
        <v>#DIV/0!</v>
      </c>
      <c r="AD143" t="e">
        <f t="shared" si="36"/>
        <v>#DIV/0!</v>
      </c>
      <c r="AE143" t="e">
        <f t="shared" si="37"/>
        <v>#DIV/0!</v>
      </c>
      <c r="AF143" t="e">
        <f t="shared" si="38"/>
        <v>#DIV/0!</v>
      </c>
      <c r="AG143" t="e">
        <f t="shared" si="39"/>
        <v>#DIV/0!</v>
      </c>
      <c r="AH143" t="e">
        <f t="shared" si="40"/>
        <v>#DIV/0!</v>
      </c>
      <c r="AI143" t="e">
        <f t="shared" si="47"/>
        <v>#DIV/0!</v>
      </c>
      <c r="AJ143" t="e">
        <f t="shared" si="41"/>
        <v>#DIV/0!</v>
      </c>
      <c r="AK143">
        <f t="shared" si="42"/>
        <v>0</v>
      </c>
      <c r="AL143" t="e">
        <f t="shared" si="43"/>
        <v>#N/A</v>
      </c>
      <c r="AM143">
        <f t="shared" si="44"/>
        <v>0</v>
      </c>
      <c r="AN143" t="e">
        <f t="shared" si="45"/>
        <v>#N/A</v>
      </c>
      <c r="AO143">
        <f>_xlfn.PERCENTILE.INC(INDEX($W$4:$W$263,MATCH(SPC!$B$13,IF(Setup!$B$11="Weekly",'SPC Backing (Hide)'!$B$4:$B$263,'SPC Backing (Hide)'!$E$4:$E$263),0),1):INDEX($W$4:$W$263,MATCH(SPC!$B$14,IF(Setup!$B$11="Weekly",'SPC Backing (Hide)'!$B$4:$B$263,'SPC Backing (Hide)'!$E$4:$E$263),0),1),'SPC Backing (Hide)'!$AO$3)</f>
        <v>0</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3">
        <f t="shared" si="46"/>
        <v>1</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0</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#DIV/0!</v>
      </c>
      <c r="AA144" t="e">
        <f t="shared" si="33"/>
        <v>#DIV/0!</v>
      </c>
      <c r="AB144" t="e">
        <f t="shared" si="34"/>
        <v>#DIV/0!</v>
      </c>
      <c r="AC144" t="e">
        <f t="shared" si="35"/>
        <v>#DIV/0!</v>
      </c>
      <c r="AD144" t="e">
        <f t="shared" si="36"/>
        <v>#DIV/0!</v>
      </c>
      <c r="AE144" t="e">
        <f t="shared" si="37"/>
        <v>#DIV/0!</v>
      </c>
      <c r="AF144" t="e">
        <f t="shared" si="38"/>
        <v>#DIV/0!</v>
      </c>
      <c r="AG144" t="e">
        <f t="shared" si="39"/>
        <v>#DIV/0!</v>
      </c>
      <c r="AH144" t="e">
        <f t="shared" si="40"/>
        <v>#DIV/0!</v>
      </c>
      <c r="AI144" t="e">
        <f t="shared" si="47"/>
        <v>#DIV/0!</v>
      </c>
      <c r="AJ144" t="e">
        <f t="shared" si="41"/>
        <v>#DIV/0!</v>
      </c>
      <c r="AK144">
        <f t="shared" si="42"/>
        <v>0</v>
      </c>
      <c r="AL144" t="e">
        <f t="shared" si="43"/>
        <v>#N/A</v>
      </c>
      <c r="AM144">
        <f t="shared" si="44"/>
        <v>0</v>
      </c>
      <c r="AN144" t="e">
        <f t="shared" si="45"/>
        <v>#N/A</v>
      </c>
      <c r="AO144">
        <f>_xlfn.PERCENTILE.INC(INDEX($W$4:$W$263,MATCH(SPC!$B$13,IF(Setup!$B$11="Weekly",'SPC Backing (Hide)'!$B$4:$B$263,'SPC Backing (Hide)'!$E$4:$E$263),0),1):INDEX($W$4:$W$263,MATCH(SPC!$B$14,IF(Setup!$B$11="Weekly",'SPC Backing (Hide)'!$B$4:$B$263,'SPC Backing (Hide)'!$E$4:$E$263),0),1),'SPC Backing (Hide)'!$AO$3)</f>
        <v>0</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4">
        <f t="shared" si="46"/>
        <v>1</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0</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#DIV/0!</v>
      </c>
      <c r="AA145" t="e">
        <f t="shared" si="33"/>
        <v>#DIV/0!</v>
      </c>
      <c r="AB145" t="e">
        <f t="shared" si="34"/>
        <v>#DIV/0!</v>
      </c>
      <c r="AC145" t="e">
        <f t="shared" si="35"/>
        <v>#DIV/0!</v>
      </c>
      <c r="AD145" t="e">
        <f t="shared" si="36"/>
        <v>#DIV/0!</v>
      </c>
      <c r="AE145" t="e">
        <f t="shared" si="37"/>
        <v>#DIV/0!</v>
      </c>
      <c r="AF145" t="e">
        <f t="shared" si="38"/>
        <v>#DIV/0!</v>
      </c>
      <c r="AG145" t="e">
        <f t="shared" si="39"/>
        <v>#DIV/0!</v>
      </c>
      <c r="AH145" t="e">
        <f t="shared" si="40"/>
        <v>#DIV/0!</v>
      </c>
      <c r="AI145" t="e">
        <f t="shared" si="47"/>
        <v>#DIV/0!</v>
      </c>
      <c r="AJ145" t="e">
        <f t="shared" si="41"/>
        <v>#DIV/0!</v>
      </c>
      <c r="AK145">
        <f t="shared" si="42"/>
        <v>0</v>
      </c>
      <c r="AL145" t="e">
        <f t="shared" si="43"/>
        <v>#N/A</v>
      </c>
      <c r="AM145">
        <f t="shared" si="44"/>
        <v>0</v>
      </c>
      <c r="AN145" t="e">
        <f t="shared" si="45"/>
        <v>#N/A</v>
      </c>
      <c r="AO145">
        <f>_xlfn.PERCENTILE.INC(INDEX($W$4:$W$263,MATCH(SPC!$B$13,IF(Setup!$B$11="Weekly",'SPC Backing (Hide)'!$B$4:$B$263,'SPC Backing (Hide)'!$E$4:$E$263),0),1):INDEX($W$4:$W$263,MATCH(SPC!$B$14,IF(Setup!$B$11="Weekly",'SPC Backing (Hide)'!$B$4:$B$263,'SPC Backing (Hide)'!$E$4:$E$263),0),1),'SPC Backing (Hide)'!$AO$3)</f>
        <v>0</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5">
        <f t="shared" si="46"/>
        <v>1</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0</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#DIV/0!</v>
      </c>
      <c r="AA146" t="e">
        <f t="shared" si="33"/>
        <v>#DIV/0!</v>
      </c>
      <c r="AB146" t="e">
        <f t="shared" si="34"/>
        <v>#DIV/0!</v>
      </c>
      <c r="AC146" t="e">
        <f t="shared" si="35"/>
        <v>#DIV/0!</v>
      </c>
      <c r="AD146" t="e">
        <f t="shared" si="36"/>
        <v>#DIV/0!</v>
      </c>
      <c r="AE146" t="e">
        <f t="shared" si="37"/>
        <v>#DIV/0!</v>
      </c>
      <c r="AF146" t="e">
        <f t="shared" si="38"/>
        <v>#DIV/0!</v>
      </c>
      <c r="AG146" t="e">
        <f t="shared" si="39"/>
        <v>#DIV/0!</v>
      </c>
      <c r="AH146" t="e">
        <f t="shared" si="40"/>
        <v>#DIV/0!</v>
      </c>
      <c r="AI146" t="e">
        <f t="shared" si="47"/>
        <v>#DIV/0!</v>
      </c>
      <c r="AJ146" t="e">
        <f t="shared" si="41"/>
        <v>#DIV/0!</v>
      </c>
      <c r="AK146">
        <f t="shared" si="42"/>
        <v>0</v>
      </c>
      <c r="AL146" t="e">
        <f t="shared" si="43"/>
        <v>#N/A</v>
      </c>
      <c r="AM146">
        <f t="shared" si="44"/>
        <v>0</v>
      </c>
      <c r="AN146" t="e">
        <f t="shared" si="45"/>
        <v>#N/A</v>
      </c>
      <c r="AO146">
        <f>_xlfn.PERCENTILE.INC(INDEX($W$4:$W$263,MATCH(SPC!$B$13,IF(Setup!$B$11="Weekly",'SPC Backing (Hide)'!$B$4:$B$263,'SPC Backing (Hide)'!$E$4:$E$263),0),1):INDEX($W$4:$W$263,MATCH(SPC!$B$14,IF(Setup!$B$11="Weekly",'SPC Backing (Hide)'!$B$4:$B$263,'SPC Backing (Hide)'!$E$4:$E$263),0),1),'SPC Backing (Hide)'!$AO$3)</f>
        <v>0</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6">
        <f t="shared" si="46"/>
        <v>1</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0</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#DIV/0!</v>
      </c>
      <c r="AA147" t="e">
        <f t="shared" si="33"/>
        <v>#DIV/0!</v>
      </c>
      <c r="AB147" t="e">
        <f t="shared" si="34"/>
        <v>#DIV/0!</v>
      </c>
      <c r="AC147" t="e">
        <f t="shared" si="35"/>
        <v>#DIV/0!</v>
      </c>
      <c r="AD147" t="e">
        <f t="shared" si="36"/>
        <v>#DIV/0!</v>
      </c>
      <c r="AE147" t="e">
        <f t="shared" si="37"/>
        <v>#DIV/0!</v>
      </c>
      <c r="AF147" t="e">
        <f t="shared" si="38"/>
        <v>#DIV/0!</v>
      </c>
      <c r="AG147" t="e">
        <f t="shared" si="39"/>
        <v>#DIV/0!</v>
      </c>
      <c r="AH147" t="e">
        <f t="shared" si="40"/>
        <v>#DIV/0!</v>
      </c>
      <c r="AI147" t="e">
        <f t="shared" si="47"/>
        <v>#DIV/0!</v>
      </c>
      <c r="AJ147" t="e">
        <f t="shared" si="41"/>
        <v>#DIV/0!</v>
      </c>
      <c r="AK147">
        <f t="shared" si="42"/>
        <v>0</v>
      </c>
      <c r="AL147" t="e">
        <f t="shared" si="43"/>
        <v>#N/A</v>
      </c>
      <c r="AM147">
        <f t="shared" si="44"/>
        <v>0</v>
      </c>
      <c r="AN147" t="e">
        <f t="shared" si="45"/>
        <v>#N/A</v>
      </c>
      <c r="AO147">
        <f>_xlfn.PERCENTILE.INC(INDEX($W$4:$W$263,MATCH(SPC!$B$13,IF(Setup!$B$11="Weekly",'SPC Backing (Hide)'!$B$4:$B$263,'SPC Backing (Hide)'!$E$4:$E$263),0),1):INDEX($W$4:$W$263,MATCH(SPC!$B$14,IF(Setup!$B$11="Weekly",'SPC Backing (Hide)'!$B$4:$B$263,'SPC Backing (Hide)'!$E$4:$E$263),0),1),'SPC Backing (Hide)'!$AO$3)</f>
        <v>0</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7">
        <f t="shared" si="46"/>
        <v>1</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0</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#DIV/0!</v>
      </c>
      <c r="AA148" t="e">
        <f t="shared" si="33"/>
        <v>#DIV/0!</v>
      </c>
      <c r="AB148" t="e">
        <f t="shared" si="34"/>
        <v>#DIV/0!</v>
      </c>
      <c r="AC148" t="e">
        <f t="shared" si="35"/>
        <v>#DIV/0!</v>
      </c>
      <c r="AD148" t="e">
        <f t="shared" si="36"/>
        <v>#DIV/0!</v>
      </c>
      <c r="AE148" t="e">
        <f t="shared" si="37"/>
        <v>#DIV/0!</v>
      </c>
      <c r="AF148" t="e">
        <f t="shared" si="38"/>
        <v>#DIV/0!</v>
      </c>
      <c r="AG148" t="e">
        <f t="shared" si="39"/>
        <v>#DIV/0!</v>
      </c>
      <c r="AH148" t="e">
        <f t="shared" si="40"/>
        <v>#DIV/0!</v>
      </c>
      <c r="AI148" t="e">
        <f t="shared" si="47"/>
        <v>#DIV/0!</v>
      </c>
      <c r="AJ148" t="e">
        <f t="shared" si="41"/>
        <v>#DIV/0!</v>
      </c>
      <c r="AK148">
        <f t="shared" si="42"/>
        <v>0</v>
      </c>
      <c r="AL148" t="e">
        <f t="shared" si="43"/>
        <v>#N/A</v>
      </c>
      <c r="AM148">
        <f t="shared" si="44"/>
        <v>0</v>
      </c>
      <c r="AN148" t="e">
        <f t="shared" si="45"/>
        <v>#N/A</v>
      </c>
      <c r="AO148">
        <f>_xlfn.PERCENTILE.INC(INDEX($W$4:$W$263,MATCH(SPC!$B$13,IF(Setup!$B$11="Weekly",'SPC Backing (Hide)'!$B$4:$B$263,'SPC Backing (Hide)'!$E$4:$E$263),0),1):INDEX($W$4:$W$263,MATCH(SPC!$B$14,IF(Setup!$B$11="Weekly",'SPC Backing (Hide)'!$B$4:$B$263,'SPC Backing (Hide)'!$E$4:$E$263),0),1),'SPC Backing (Hide)'!$AO$3)</f>
        <v>0</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8">
        <f t="shared" si="46"/>
        <v>1</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0</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#DIV/0!</v>
      </c>
      <c r="AA149" t="e">
        <f t="shared" si="33"/>
        <v>#DIV/0!</v>
      </c>
      <c r="AB149" t="e">
        <f t="shared" si="34"/>
        <v>#DIV/0!</v>
      </c>
      <c r="AC149" t="e">
        <f t="shared" si="35"/>
        <v>#DIV/0!</v>
      </c>
      <c r="AD149" t="e">
        <f t="shared" si="36"/>
        <v>#DIV/0!</v>
      </c>
      <c r="AE149" t="e">
        <f t="shared" si="37"/>
        <v>#DIV/0!</v>
      </c>
      <c r="AF149" t="e">
        <f t="shared" si="38"/>
        <v>#DIV/0!</v>
      </c>
      <c r="AG149" t="e">
        <f t="shared" si="39"/>
        <v>#DIV/0!</v>
      </c>
      <c r="AH149" t="e">
        <f t="shared" si="40"/>
        <v>#DIV/0!</v>
      </c>
      <c r="AI149" t="e">
        <f t="shared" si="47"/>
        <v>#DIV/0!</v>
      </c>
      <c r="AJ149" t="e">
        <f t="shared" si="41"/>
        <v>#DIV/0!</v>
      </c>
      <c r="AK149">
        <f t="shared" si="42"/>
        <v>0</v>
      </c>
      <c r="AL149" t="e">
        <f t="shared" si="43"/>
        <v>#N/A</v>
      </c>
      <c r="AM149">
        <f t="shared" si="44"/>
        <v>0</v>
      </c>
      <c r="AN149" t="e">
        <f t="shared" si="45"/>
        <v>#N/A</v>
      </c>
      <c r="AO149">
        <f>_xlfn.PERCENTILE.INC(INDEX($W$4:$W$263,MATCH(SPC!$B$13,IF(Setup!$B$11="Weekly",'SPC Backing (Hide)'!$B$4:$B$263,'SPC Backing (Hide)'!$E$4:$E$263),0),1):INDEX($W$4:$W$263,MATCH(SPC!$B$14,IF(Setup!$B$11="Weekly",'SPC Backing (Hide)'!$B$4:$B$263,'SPC Backing (Hide)'!$E$4:$E$263),0),1),'SPC Backing (Hide)'!$AO$3)</f>
        <v>0</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9">
        <f t="shared" si="46"/>
        <v>1</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0</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#DIV/0!</v>
      </c>
      <c r="AA150" t="e">
        <f t="shared" si="33"/>
        <v>#DIV/0!</v>
      </c>
      <c r="AB150" t="e">
        <f t="shared" si="34"/>
        <v>#DIV/0!</v>
      </c>
      <c r="AC150" t="e">
        <f t="shared" si="35"/>
        <v>#DIV/0!</v>
      </c>
      <c r="AD150" t="e">
        <f t="shared" si="36"/>
        <v>#DIV/0!</v>
      </c>
      <c r="AE150" t="e">
        <f t="shared" si="37"/>
        <v>#DIV/0!</v>
      </c>
      <c r="AF150" t="e">
        <f t="shared" si="38"/>
        <v>#DIV/0!</v>
      </c>
      <c r="AG150" t="e">
        <f t="shared" si="39"/>
        <v>#DIV/0!</v>
      </c>
      <c r="AH150" t="e">
        <f t="shared" si="40"/>
        <v>#DIV/0!</v>
      </c>
      <c r="AI150" t="e">
        <f t="shared" si="47"/>
        <v>#DIV/0!</v>
      </c>
      <c r="AJ150" t="e">
        <f t="shared" si="41"/>
        <v>#DIV/0!</v>
      </c>
      <c r="AK150">
        <f t="shared" si="42"/>
        <v>0</v>
      </c>
      <c r="AL150" t="e">
        <f t="shared" si="43"/>
        <v>#N/A</v>
      </c>
      <c r="AM150">
        <f t="shared" si="44"/>
        <v>0</v>
      </c>
      <c r="AN150" t="e">
        <f t="shared" si="45"/>
        <v>#N/A</v>
      </c>
      <c r="AO150">
        <f>_xlfn.PERCENTILE.INC(INDEX($W$4:$W$263,MATCH(SPC!$B$13,IF(Setup!$B$11="Weekly",'SPC Backing (Hide)'!$B$4:$B$263,'SPC Backing (Hide)'!$E$4:$E$263),0),1):INDEX($W$4:$W$263,MATCH(SPC!$B$14,IF(Setup!$B$11="Weekly",'SPC Backing (Hide)'!$B$4:$B$263,'SPC Backing (Hide)'!$E$4:$E$263),0),1),'SPC Backing (Hide)'!$AO$3)</f>
        <v>0</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0">
        <f t="shared" si="46"/>
        <v>1</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0</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#DIV/0!</v>
      </c>
      <c r="AA151" t="e">
        <f t="shared" si="33"/>
        <v>#DIV/0!</v>
      </c>
      <c r="AB151" t="e">
        <f t="shared" si="34"/>
        <v>#DIV/0!</v>
      </c>
      <c r="AC151" t="e">
        <f t="shared" si="35"/>
        <v>#DIV/0!</v>
      </c>
      <c r="AD151" t="e">
        <f t="shared" si="36"/>
        <v>#DIV/0!</v>
      </c>
      <c r="AE151" t="e">
        <f t="shared" si="37"/>
        <v>#DIV/0!</v>
      </c>
      <c r="AF151" t="e">
        <f t="shared" si="38"/>
        <v>#DIV/0!</v>
      </c>
      <c r="AG151" t="e">
        <f t="shared" si="39"/>
        <v>#DIV/0!</v>
      </c>
      <c r="AH151" t="e">
        <f t="shared" si="40"/>
        <v>#DIV/0!</v>
      </c>
      <c r="AI151" t="e">
        <f t="shared" si="47"/>
        <v>#DIV/0!</v>
      </c>
      <c r="AJ151" t="e">
        <f t="shared" si="41"/>
        <v>#DIV/0!</v>
      </c>
      <c r="AK151">
        <f t="shared" si="42"/>
        <v>0</v>
      </c>
      <c r="AL151" t="e">
        <f t="shared" si="43"/>
        <v>#N/A</v>
      </c>
      <c r="AM151">
        <f t="shared" si="44"/>
        <v>0</v>
      </c>
      <c r="AN151" t="e">
        <f t="shared" si="45"/>
        <v>#N/A</v>
      </c>
      <c r="AO151">
        <f>_xlfn.PERCENTILE.INC(INDEX($W$4:$W$263,MATCH(SPC!$B$13,IF(Setup!$B$11="Weekly",'SPC Backing (Hide)'!$B$4:$B$263,'SPC Backing (Hide)'!$E$4:$E$263),0),1):INDEX($W$4:$W$263,MATCH(SPC!$B$14,IF(Setup!$B$11="Weekly",'SPC Backing (Hide)'!$B$4:$B$263,'SPC Backing (Hide)'!$E$4:$E$263),0),1),'SPC Backing (Hide)'!$AO$3)</f>
        <v>0</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1">
        <f t="shared" si="46"/>
        <v>1</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0</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#DIV/0!</v>
      </c>
      <c r="AA152" t="e">
        <f t="shared" si="33"/>
        <v>#DIV/0!</v>
      </c>
      <c r="AB152" t="e">
        <f t="shared" si="34"/>
        <v>#DIV/0!</v>
      </c>
      <c r="AC152" t="e">
        <f t="shared" si="35"/>
        <v>#DIV/0!</v>
      </c>
      <c r="AD152" t="e">
        <f t="shared" si="36"/>
        <v>#DIV/0!</v>
      </c>
      <c r="AE152" t="e">
        <f t="shared" si="37"/>
        <v>#DIV/0!</v>
      </c>
      <c r="AF152" t="e">
        <f t="shared" si="38"/>
        <v>#DIV/0!</v>
      </c>
      <c r="AG152" t="e">
        <f t="shared" si="39"/>
        <v>#DIV/0!</v>
      </c>
      <c r="AH152" t="e">
        <f t="shared" si="40"/>
        <v>#DIV/0!</v>
      </c>
      <c r="AI152" t="e">
        <f t="shared" si="47"/>
        <v>#DIV/0!</v>
      </c>
      <c r="AJ152" t="e">
        <f t="shared" si="41"/>
        <v>#DIV/0!</v>
      </c>
      <c r="AK152">
        <f t="shared" si="42"/>
        <v>0</v>
      </c>
      <c r="AL152" t="e">
        <f t="shared" si="43"/>
        <v>#N/A</v>
      </c>
      <c r="AM152">
        <f t="shared" si="44"/>
        <v>0</v>
      </c>
      <c r="AN152" t="e">
        <f t="shared" si="45"/>
        <v>#N/A</v>
      </c>
      <c r="AO152">
        <f>_xlfn.PERCENTILE.INC(INDEX($W$4:$W$263,MATCH(SPC!$B$13,IF(Setup!$B$11="Weekly",'SPC Backing (Hide)'!$B$4:$B$263,'SPC Backing (Hide)'!$E$4:$E$263),0),1):INDEX($W$4:$W$263,MATCH(SPC!$B$14,IF(Setup!$B$11="Weekly",'SPC Backing (Hide)'!$B$4:$B$263,'SPC Backing (Hide)'!$E$4:$E$263),0),1),'SPC Backing (Hide)'!$AO$3)</f>
        <v>0</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2">
        <f t="shared" si="46"/>
        <v>1</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0</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#DIV/0!</v>
      </c>
      <c r="AA153" t="e">
        <f t="shared" si="33"/>
        <v>#DIV/0!</v>
      </c>
      <c r="AB153" t="e">
        <f t="shared" si="34"/>
        <v>#DIV/0!</v>
      </c>
      <c r="AC153" t="e">
        <f t="shared" si="35"/>
        <v>#DIV/0!</v>
      </c>
      <c r="AD153" t="e">
        <f t="shared" si="36"/>
        <v>#DIV/0!</v>
      </c>
      <c r="AE153" t="e">
        <f t="shared" si="37"/>
        <v>#DIV/0!</v>
      </c>
      <c r="AF153" t="e">
        <f t="shared" si="38"/>
        <v>#DIV/0!</v>
      </c>
      <c r="AG153" t="e">
        <f t="shared" si="39"/>
        <v>#DIV/0!</v>
      </c>
      <c r="AH153" t="e">
        <f t="shared" si="40"/>
        <v>#DIV/0!</v>
      </c>
      <c r="AI153" t="e">
        <f t="shared" si="47"/>
        <v>#DIV/0!</v>
      </c>
      <c r="AJ153" t="e">
        <f t="shared" si="41"/>
        <v>#DIV/0!</v>
      </c>
      <c r="AK153">
        <f t="shared" si="42"/>
        <v>0</v>
      </c>
      <c r="AL153" t="e">
        <f t="shared" si="43"/>
        <v>#N/A</v>
      </c>
      <c r="AM153">
        <f t="shared" si="44"/>
        <v>0</v>
      </c>
      <c r="AN153" t="e">
        <f t="shared" si="45"/>
        <v>#N/A</v>
      </c>
      <c r="AO153">
        <f>_xlfn.PERCENTILE.INC(INDEX($W$4:$W$263,MATCH(SPC!$B$13,IF(Setup!$B$11="Weekly",'SPC Backing (Hide)'!$B$4:$B$263,'SPC Backing (Hide)'!$E$4:$E$263),0),1):INDEX($W$4:$W$263,MATCH(SPC!$B$14,IF(Setup!$B$11="Weekly",'SPC Backing (Hide)'!$B$4:$B$263,'SPC Backing (Hide)'!$E$4:$E$263),0),1),'SPC Backing (Hide)'!$AO$3)</f>
        <v>0</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3">
        <f t="shared" si="46"/>
        <v>1</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0</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#DIV/0!</v>
      </c>
      <c r="AA154" t="e">
        <f t="shared" si="33"/>
        <v>#DIV/0!</v>
      </c>
      <c r="AB154" t="e">
        <f t="shared" si="34"/>
        <v>#DIV/0!</v>
      </c>
      <c r="AC154" t="e">
        <f t="shared" si="35"/>
        <v>#DIV/0!</v>
      </c>
      <c r="AD154" t="e">
        <f t="shared" si="36"/>
        <v>#DIV/0!</v>
      </c>
      <c r="AE154" t="e">
        <f t="shared" si="37"/>
        <v>#DIV/0!</v>
      </c>
      <c r="AF154" t="e">
        <f t="shared" si="38"/>
        <v>#DIV/0!</v>
      </c>
      <c r="AG154" t="e">
        <f t="shared" si="39"/>
        <v>#DIV/0!</v>
      </c>
      <c r="AH154" t="e">
        <f t="shared" si="40"/>
        <v>#DIV/0!</v>
      </c>
      <c r="AI154" t="e">
        <f t="shared" si="47"/>
        <v>#DIV/0!</v>
      </c>
      <c r="AJ154" t="e">
        <f t="shared" si="41"/>
        <v>#DIV/0!</v>
      </c>
      <c r="AK154">
        <f t="shared" si="42"/>
        <v>0</v>
      </c>
      <c r="AL154" t="e">
        <f t="shared" si="43"/>
        <v>#N/A</v>
      </c>
      <c r="AM154">
        <f t="shared" si="44"/>
        <v>0</v>
      </c>
      <c r="AN154" t="e">
        <f t="shared" si="45"/>
        <v>#N/A</v>
      </c>
      <c r="AO154">
        <f>_xlfn.PERCENTILE.INC(INDEX($W$4:$W$263,MATCH(SPC!$B$13,IF(Setup!$B$11="Weekly",'SPC Backing (Hide)'!$B$4:$B$263,'SPC Backing (Hide)'!$E$4:$E$263),0),1):INDEX($W$4:$W$263,MATCH(SPC!$B$14,IF(Setup!$B$11="Weekly",'SPC Backing (Hide)'!$B$4:$B$263,'SPC Backing (Hide)'!$E$4:$E$263),0),1),'SPC Backing (Hide)'!$AO$3)</f>
        <v>0</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4">
        <f t="shared" si="46"/>
        <v>1</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0</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#DIV/0!</v>
      </c>
      <c r="AA155" t="e">
        <f t="shared" si="33"/>
        <v>#DIV/0!</v>
      </c>
      <c r="AB155" t="e">
        <f t="shared" si="34"/>
        <v>#DIV/0!</v>
      </c>
      <c r="AC155" t="e">
        <f t="shared" si="35"/>
        <v>#DIV/0!</v>
      </c>
      <c r="AD155" t="e">
        <f t="shared" si="36"/>
        <v>#DIV/0!</v>
      </c>
      <c r="AE155" t="e">
        <f t="shared" si="37"/>
        <v>#DIV/0!</v>
      </c>
      <c r="AF155" t="e">
        <f t="shared" si="38"/>
        <v>#DIV/0!</v>
      </c>
      <c r="AG155" t="e">
        <f t="shared" si="39"/>
        <v>#DIV/0!</v>
      </c>
      <c r="AH155" t="e">
        <f t="shared" si="40"/>
        <v>#DIV/0!</v>
      </c>
      <c r="AI155" t="e">
        <f t="shared" si="47"/>
        <v>#DIV/0!</v>
      </c>
      <c r="AJ155" t="e">
        <f t="shared" si="41"/>
        <v>#DIV/0!</v>
      </c>
      <c r="AK155">
        <f t="shared" si="42"/>
        <v>0</v>
      </c>
      <c r="AL155" t="e">
        <f t="shared" si="43"/>
        <v>#N/A</v>
      </c>
      <c r="AM155">
        <f t="shared" si="44"/>
        <v>0</v>
      </c>
      <c r="AN155" t="e">
        <f t="shared" si="45"/>
        <v>#N/A</v>
      </c>
      <c r="AO155">
        <f>_xlfn.PERCENTILE.INC(INDEX($W$4:$W$263,MATCH(SPC!$B$13,IF(Setup!$B$11="Weekly",'SPC Backing (Hide)'!$B$4:$B$263,'SPC Backing (Hide)'!$E$4:$E$263),0),1):INDEX($W$4:$W$263,MATCH(SPC!$B$14,IF(Setup!$B$11="Weekly",'SPC Backing (Hide)'!$B$4:$B$263,'SPC Backing (Hide)'!$E$4:$E$263),0),1),'SPC Backing (Hide)'!$AO$3)</f>
        <v>0</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5">
        <f t="shared" si="46"/>
        <v>1</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0</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#DIV/0!</v>
      </c>
      <c r="AA156" t="e">
        <f t="shared" si="33"/>
        <v>#DIV/0!</v>
      </c>
      <c r="AB156" t="e">
        <f t="shared" si="34"/>
        <v>#DIV/0!</v>
      </c>
      <c r="AC156" t="e">
        <f t="shared" si="35"/>
        <v>#DIV/0!</v>
      </c>
      <c r="AD156" t="e">
        <f t="shared" si="36"/>
        <v>#DIV/0!</v>
      </c>
      <c r="AE156" t="e">
        <f t="shared" si="37"/>
        <v>#DIV/0!</v>
      </c>
      <c r="AF156" t="e">
        <f t="shared" si="38"/>
        <v>#DIV/0!</v>
      </c>
      <c r="AG156" t="e">
        <f t="shared" si="39"/>
        <v>#DIV/0!</v>
      </c>
      <c r="AH156" t="e">
        <f t="shared" si="40"/>
        <v>#DIV/0!</v>
      </c>
      <c r="AI156" t="e">
        <f t="shared" si="47"/>
        <v>#DIV/0!</v>
      </c>
      <c r="AJ156" t="e">
        <f t="shared" si="41"/>
        <v>#DIV/0!</v>
      </c>
      <c r="AK156">
        <f t="shared" si="42"/>
        <v>0</v>
      </c>
      <c r="AL156" t="e">
        <f t="shared" si="43"/>
        <v>#N/A</v>
      </c>
      <c r="AM156">
        <f t="shared" si="44"/>
        <v>0</v>
      </c>
      <c r="AN156" t="e">
        <f t="shared" si="45"/>
        <v>#N/A</v>
      </c>
      <c r="AO156">
        <f>_xlfn.PERCENTILE.INC(INDEX($W$4:$W$263,MATCH(SPC!$B$13,IF(Setup!$B$11="Weekly",'SPC Backing (Hide)'!$B$4:$B$263,'SPC Backing (Hide)'!$E$4:$E$263),0),1):INDEX($W$4:$W$263,MATCH(SPC!$B$14,IF(Setup!$B$11="Weekly",'SPC Backing (Hide)'!$B$4:$B$263,'SPC Backing (Hide)'!$E$4:$E$263),0),1),'SPC Backing (Hide)'!$AO$3)</f>
        <v>0</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6">
        <f t="shared" si="46"/>
        <v>1</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0</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#DIV/0!</v>
      </c>
      <c r="AA157" t="e">
        <f t="shared" si="33"/>
        <v>#DIV/0!</v>
      </c>
      <c r="AB157" t="e">
        <f t="shared" si="34"/>
        <v>#DIV/0!</v>
      </c>
      <c r="AC157" t="e">
        <f t="shared" si="35"/>
        <v>#DIV/0!</v>
      </c>
      <c r="AD157" t="e">
        <f t="shared" si="36"/>
        <v>#DIV/0!</v>
      </c>
      <c r="AE157" t="e">
        <f t="shared" si="37"/>
        <v>#DIV/0!</v>
      </c>
      <c r="AF157" t="e">
        <f t="shared" si="38"/>
        <v>#DIV/0!</v>
      </c>
      <c r="AG157" t="e">
        <f t="shared" si="39"/>
        <v>#DIV/0!</v>
      </c>
      <c r="AH157" t="e">
        <f t="shared" si="40"/>
        <v>#DIV/0!</v>
      </c>
      <c r="AI157" t="e">
        <f t="shared" si="47"/>
        <v>#DIV/0!</v>
      </c>
      <c r="AJ157" t="e">
        <f t="shared" si="41"/>
        <v>#DIV/0!</v>
      </c>
      <c r="AK157">
        <f t="shared" si="42"/>
        <v>0</v>
      </c>
      <c r="AL157" t="e">
        <f t="shared" si="43"/>
        <v>#N/A</v>
      </c>
      <c r="AM157">
        <f t="shared" si="44"/>
        <v>0</v>
      </c>
      <c r="AN157" t="e">
        <f t="shared" si="45"/>
        <v>#N/A</v>
      </c>
      <c r="AO157">
        <f>_xlfn.PERCENTILE.INC(INDEX($W$4:$W$263,MATCH(SPC!$B$13,IF(Setup!$B$11="Weekly",'SPC Backing (Hide)'!$B$4:$B$263,'SPC Backing (Hide)'!$E$4:$E$263),0),1):INDEX($W$4:$W$263,MATCH(SPC!$B$14,IF(Setup!$B$11="Weekly",'SPC Backing (Hide)'!$B$4:$B$263,'SPC Backing (Hide)'!$E$4:$E$263),0),1),'SPC Backing (Hide)'!$AO$3)</f>
        <v>0</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7">
        <f t="shared" si="46"/>
        <v>1</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0</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#DIV/0!</v>
      </c>
      <c r="AA158" t="e">
        <f t="shared" si="33"/>
        <v>#DIV/0!</v>
      </c>
      <c r="AB158" t="e">
        <f t="shared" si="34"/>
        <v>#DIV/0!</v>
      </c>
      <c r="AC158" t="e">
        <f t="shared" si="35"/>
        <v>#DIV/0!</v>
      </c>
      <c r="AD158" t="e">
        <f t="shared" si="36"/>
        <v>#DIV/0!</v>
      </c>
      <c r="AE158" t="e">
        <f t="shared" si="37"/>
        <v>#DIV/0!</v>
      </c>
      <c r="AF158" t="e">
        <f t="shared" si="38"/>
        <v>#DIV/0!</v>
      </c>
      <c r="AG158" t="e">
        <f t="shared" si="39"/>
        <v>#DIV/0!</v>
      </c>
      <c r="AH158" t="e">
        <f t="shared" si="40"/>
        <v>#DIV/0!</v>
      </c>
      <c r="AI158" t="e">
        <f t="shared" si="47"/>
        <v>#DIV/0!</v>
      </c>
      <c r="AJ158" t="e">
        <f t="shared" si="41"/>
        <v>#DIV/0!</v>
      </c>
      <c r="AK158">
        <f t="shared" si="42"/>
        <v>0</v>
      </c>
      <c r="AL158" t="e">
        <f t="shared" si="43"/>
        <v>#N/A</v>
      </c>
      <c r="AM158">
        <f t="shared" si="44"/>
        <v>0</v>
      </c>
      <c r="AN158" t="e">
        <f t="shared" si="45"/>
        <v>#N/A</v>
      </c>
      <c r="AO158">
        <f>_xlfn.PERCENTILE.INC(INDEX($W$4:$W$263,MATCH(SPC!$B$13,IF(Setup!$B$11="Weekly",'SPC Backing (Hide)'!$B$4:$B$263,'SPC Backing (Hide)'!$E$4:$E$263),0),1):INDEX($W$4:$W$263,MATCH(SPC!$B$14,IF(Setup!$B$11="Weekly",'SPC Backing (Hide)'!$B$4:$B$263,'SPC Backing (Hide)'!$E$4:$E$263),0),1),'SPC Backing (Hide)'!$AO$3)</f>
        <v>0</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8">
        <f t="shared" si="46"/>
        <v>1</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0</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#DIV/0!</v>
      </c>
      <c r="AA159" t="e">
        <f t="shared" si="33"/>
        <v>#DIV/0!</v>
      </c>
      <c r="AB159" t="e">
        <f t="shared" si="34"/>
        <v>#DIV/0!</v>
      </c>
      <c r="AC159" t="e">
        <f t="shared" si="35"/>
        <v>#DIV/0!</v>
      </c>
      <c r="AD159" t="e">
        <f t="shared" si="36"/>
        <v>#DIV/0!</v>
      </c>
      <c r="AE159" t="e">
        <f t="shared" si="37"/>
        <v>#DIV/0!</v>
      </c>
      <c r="AF159" t="e">
        <f t="shared" si="38"/>
        <v>#DIV/0!</v>
      </c>
      <c r="AG159" t="e">
        <f t="shared" si="39"/>
        <v>#DIV/0!</v>
      </c>
      <c r="AH159" t="e">
        <f t="shared" si="40"/>
        <v>#DIV/0!</v>
      </c>
      <c r="AI159" t="e">
        <f t="shared" si="47"/>
        <v>#DIV/0!</v>
      </c>
      <c r="AJ159" t="e">
        <f t="shared" si="41"/>
        <v>#DIV/0!</v>
      </c>
      <c r="AK159">
        <f t="shared" si="42"/>
        <v>0</v>
      </c>
      <c r="AL159" t="e">
        <f t="shared" si="43"/>
        <v>#N/A</v>
      </c>
      <c r="AM159">
        <f t="shared" si="44"/>
        <v>0</v>
      </c>
      <c r="AN159" t="e">
        <f t="shared" si="45"/>
        <v>#N/A</v>
      </c>
      <c r="AO159">
        <f>_xlfn.PERCENTILE.INC(INDEX($W$4:$W$263,MATCH(SPC!$B$13,IF(Setup!$B$11="Weekly",'SPC Backing (Hide)'!$B$4:$B$263,'SPC Backing (Hide)'!$E$4:$E$263),0),1):INDEX($W$4:$W$263,MATCH(SPC!$B$14,IF(Setup!$B$11="Weekly",'SPC Backing (Hide)'!$B$4:$B$263,'SPC Backing (Hide)'!$E$4:$E$263),0),1),'SPC Backing (Hide)'!$AO$3)</f>
        <v>0</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9">
        <f t="shared" si="46"/>
        <v>1</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0</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#DIV/0!</v>
      </c>
      <c r="AA160" t="e">
        <f t="shared" si="33"/>
        <v>#DIV/0!</v>
      </c>
      <c r="AB160" t="e">
        <f t="shared" si="34"/>
        <v>#DIV/0!</v>
      </c>
      <c r="AC160" t="e">
        <f t="shared" si="35"/>
        <v>#DIV/0!</v>
      </c>
      <c r="AD160" t="e">
        <f t="shared" si="36"/>
        <v>#DIV/0!</v>
      </c>
      <c r="AE160" t="e">
        <f t="shared" si="37"/>
        <v>#DIV/0!</v>
      </c>
      <c r="AF160" t="e">
        <f t="shared" si="38"/>
        <v>#DIV/0!</v>
      </c>
      <c r="AG160" t="e">
        <f t="shared" si="39"/>
        <v>#DIV/0!</v>
      </c>
      <c r="AH160" t="e">
        <f t="shared" si="40"/>
        <v>#DIV/0!</v>
      </c>
      <c r="AI160" t="e">
        <f t="shared" si="47"/>
        <v>#DIV/0!</v>
      </c>
      <c r="AJ160" t="e">
        <f t="shared" si="41"/>
        <v>#DIV/0!</v>
      </c>
      <c r="AK160">
        <f t="shared" si="42"/>
        <v>0</v>
      </c>
      <c r="AL160" t="e">
        <f t="shared" si="43"/>
        <v>#N/A</v>
      </c>
      <c r="AM160">
        <f t="shared" si="44"/>
        <v>0</v>
      </c>
      <c r="AN160" t="e">
        <f t="shared" si="45"/>
        <v>#N/A</v>
      </c>
      <c r="AO160">
        <f>_xlfn.PERCENTILE.INC(INDEX($W$4:$W$263,MATCH(SPC!$B$13,IF(Setup!$B$11="Weekly",'SPC Backing (Hide)'!$B$4:$B$263,'SPC Backing (Hide)'!$E$4:$E$263),0),1):INDEX($W$4:$W$263,MATCH(SPC!$B$14,IF(Setup!$B$11="Weekly",'SPC Backing (Hide)'!$B$4:$B$263,'SPC Backing (Hide)'!$E$4:$E$263),0),1),'SPC Backing (Hide)'!$AO$3)</f>
        <v>0</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0">
        <f t="shared" si="46"/>
        <v>1</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0</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#DIV/0!</v>
      </c>
      <c r="AA161" t="e">
        <f t="shared" si="33"/>
        <v>#DIV/0!</v>
      </c>
      <c r="AB161" t="e">
        <f t="shared" si="34"/>
        <v>#DIV/0!</v>
      </c>
      <c r="AC161" t="e">
        <f t="shared" si="35"/>
        <v>#DIV/0!</v>
      </c>
      <c r="AD161" t="e">
        <f t="shared" si="36"/>
        <v>#DIV/0!</v>
      </c>
      <c r="AE161" t="e">
        <f t="shared" si="37"/>
        <v>#DIV/0!</v>
      </c>
      <c r="AF161" t="e">
        <f t="shared" si="38"/>
        <v>#DIV/0!</v>
      </c>
      <c r="AG161" t="e">
        <f t="shared" si="39"/>
        <v>#DIV/0!</v>
      </c>
      <c r="AH161" t="e">
        <f t="shared" si="40"/>
        <v>#DIV/0!</v>
      </c>
      <c r="AI161" t="e">
        <f t="shared" si="47"/>
        <v>#DIV/0!</v>
      </c>
      <c r="AJ161" t="e">
        <f t="shared" si="41"/>
        <v>#DIV/0!</v>
      </c>
      <c r="AK161">
        <f t="shared" si="42"/>
        <v>0</v>
      </c>
      <c r="AL161" t="e">
        <f t="shared" si="43"/>
        <v>#N/A</v>
      </c>
      <c r="AM161">
        <f t="shared" si="44"/>
        <v>0</v>
      </c>
      <c r="AN161" t="e">
        <f t="shared" si="45"/>
        <v>#N/A</v>
      </c>
      <c r="AO161">
        <f>_xlfn.PERCENTILE.INC(INDEX($W$4:$W$263,MATCH(SPC!$B$13,IF(Setup!$B$11="Weekly",'SPC Backing (Hide)'!$B$4:$B$263,'SPC Backing (Hide)'!$E$4:$E$263),0),1):INDEX($W$4:$W$263,MATCH(SPC!$B$14,IF(Setup!$B$11="Weekly",'SPC Backing (Hide)'!$B$4:$B$263,'SPC Backing (Hide)'!$E$4:$E$263),0),1),'SPC Backing (Hide)'!$AO$3)</f>
        <v>0</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1">
        <f t="shared" si="46"/>
        <v>1</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0</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#DIV/0!</v>
      </c>
      <c r="AA162" t="e">
        <f t="shared" si="33"/>
        <v>#DIV/0!</v>
      </c>
      <c r="AB162" t="e">
        <f t="shared" si="34"/>
        <v>#DIV/0!</v>
      </c>
      <c r="AC162" t="e">
        <f t="shared" si="35"/>
        <v>#DIV/0!</v>
      </c>
      <c r="AD162" t="e">
        <f t="shared" si="36"/>
        <v>#DIV/0!</v>
      </c>
      <c r="AE162" t="e">
        <f t="shared" si="37"/>
        <v>#DIV/0!</v>
      </c>
      <c r="AF162" t="e">
        <f t="shared" si="38"/>
        <v>#DIV/0!</v>
      </c>
      <c r="AG162" t="e">
        <f t="shared" si="39"/>
        <v>#DIV/0!</v>
      </c>
      <c r="AH162" t="e">
        <f t="shared" si="40"/>
        <v>#DIV/0!</v>
      </c>
      <c r="AI162" t="e">
        <f t="shared" si="47"/>
        <v>#DIV/0!</v>
      </c>
      <c r="AJ162" t="e">
        <f t="shared" si="41"/>
        <v>#DIV/0!</v>
      </c>
      <c r="AK162">
        <f t="shared" si="42"/>
        <v>0</v>
      </c>
      <c r="AL162" t="e">
        <f t="shared" si="43"/>
        <v>#N/A</v>
      </c>
      <c r="AM162">
        <f t="shared" si="44"/>
        <v>0</v>
      </c>
      <c r="AN162" t="e">
        <f t="shared" si="45"/>
        <v>#N/A</v>
      </c>
      <c r="AO162">
        <f>_xlfn.PERCENTILE.INC(INDEX($W$4:$W$263,MATCH(SPC!$B$13,IF(Setup!$B$11="Weekly",'SPC Backing (Hide)'!$B$4:$B$263,'SPC Backing (Hide)'!$E$4:$E$263),0),1):INDEX($W$4:$W$263,MATCH(SPC!$B$14,IF(Setup!$B$11="Weekly",'SPC Backing (Hide)'!$B$4:$B$263,'SPC Backing (Hide)'!$E$4:$E$263),0),1),'SPC Backing (Hide)'!$AO$3)</f>
        <v>0</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2">
        <f t="shared" si="46"/>
        <v>1</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0</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#DIV/0!</v>
      </c>
      <c r="AA163" t="e">
        <f t="shared" si="33"/>
        <v>#DIV/0!</v>
      </c>
      <c r="AB163" t="e">
        <f t="shared" si="34"/>
        <v>#DIV/0!</v>
      </c>
      <c r="AC163" t="e">
        <f t="shared" si="35"/>
        <v>#DIV/0!</v>
      </c>
      <c r="AD163" t="e">
        <f t="shared" si="36"/>
        <v>#DIV/0!</v>
      </c>
      <c r="AE163" t="e">
        <f t="shared" si="37"/>
        <v>#DIV/0!</v>
      </c>
      <c r="AF163" t="e">
        <f t="shared" si="38"/>
        <v>#DIV/0!</v>
      </c>
      <c r="AG163" t="e">
        <f t="shared" si="39"/>
        <v>#DIV/0!</v>
      </c>
      <c r="AH163" t="e">
        <f t="shared" si="40"/>
        <v>#DIV/0!</v>
      </c>
      <c r="AI163" t="e">
        <f t="shared" si="47"/>
        <v>#DIV/0!</v>
      </c>
      <c r="AJ163" t="e">
        <f t="shared" si="41"/>
        <v>#DIV/0!</v>
      </c>
      <c r="AK163">
        <f t="shared" si="42"/>
        <v>0</v>
      </c>
      <c r="AL163" t="e">
        <f t="shared" si="43"/>
        <v>#N/A</v>
      </c>
      <c r="AM163">
        <f t="shared" si="44"/>
        <v>0</v>
      </c>
      <c r="AN163" t="e">
        <f t="shared" si="45"/>
        <v>#N/A</v>
      </c>
      <c r="AO163">
        <f>_xlfn.PERCENTILE.INC(INDEX($W$4:$W$263,MATCH(SPC!$B$13,IF(Setup!$B$11="Weekly",'SPC Backing (Hide)'!$B$4:$B$263,'SPC Backing (Hide)'!$E$4:$E$263),0),1):INDEX($W$4:$W$263,MATCH(SPC!$B$14,IF(Setup!$B$11="Weekly",'SPC Backing (Hide)'!$B$4:$B$263,'SPC Backing (Hide)'!$E$4:$E$263),0),1),'SPC Backing (Hide)'!$AO$3)</f>
        <v>0</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3">
        <f t="shared" si="46"/>
        <v>1</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0</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#DIV/0!</v>
      </c>
      <c r="AA164" t="e">
        <f t="shared" si="33"/>
        <v>#DIV/0!</v>
      </c>
      <c r="AB164" t="e">
        <f t="shared" si="34"/>
        <v>#DIV/0!</v>
      </c>
      <c r="AC164" t="e">
        <f t="shared" si="35"/>
        <v>#DIV/0!</v>
      </c>
      <c r="AD164" t="e">
        <f t="shared" si="36"/>
        <v>#DIV/0!</v>
      </c>
      <c r="AE164" t="e">
        <f t="shared" si="37"/>
        <v>#DIV/0!</v>
      </c>
      <c r="AF164" t="e">
        <f t="shared" si="38"/>
        <v>#DIV/0!</v>
      </c>
      <c r="AG164" t="e">
        <f t="shared" si="39"/>
        <v>#DIV/0!</v>
      </c>
      <c r="AH164" t="e">
        <f t="shared" si="40"/>
        <v>#DIV/0!</v>
      </c>
      <c r="AI164" t="e">
        <f t="shared" si="47"/>
        <v>#DIV/0!</v>
      </c>
      <c r="AJ164" t="e">
        <f t="shared" si="41"/>
        <v>#DIV/0!</v>
      </c>
      <c r="AK164">
        <f t="shared" si="42"/>
        <v>0</v>
      </c>
      <c r="AL164" t="e">
        <f t="shared" si="43"/>
        <v>#N/A</v>
      </c>
      <c r="AM164">
        <f t="shared" si="44"/>
        <v>0</v>
      </c>
      <c r="AN164" t="e">
        <f t="shared" si="45"/>
        <v>#N/A</v>
      </c>
      <c r="AO164">
        <f>_xlfn.PERCENTILE.INC(INDEX($W$4:$W$263,MATCH(SPC!$B$13,IF(Setup!$B$11="Weekly",'SPC Backing (Hide)'!$B$4:$B$263,'SPC Backing (Hide)'!$E$4:$E$263),0),1):INDEX($W$4:$W$263,MATCH(SPC!$B$14,IF(Setup!$B$11="Weekly",'SPC Backing (Hide)'!$B$4:$B$263,'SPC Backing (Hide)'!$E$4:$E$263),0),1),'SPC Backing (Hide)'!$AO$3)</f>
        <v>0</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4">
        <f t="shared" si="46"/>
        <v>1</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0</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#DIV/0!</v>
      </c>
      <c r="AA165" t="e">
        <f t="shared" si="33"/>
        <v>#DIV/0!</v>
      </c>
      <c r="AB165" t="e">
        <f t="shared" si="34"/>
        <v>#DIV/0!</v>
      </c>
      <c r="AC165" t="e">
        <f t="shared" si="35"/>
        <v>#DIV/0!</v>
      </c>
      <c r="AD165" t="e">
        <f t="shared" si="36"/>
        <v>#DIV/0!</v>
      </c>
      <c r="AE165" t="e">
        <f t="shared" si="37"/>
        <v>#DIV/0!</v>
      </c>
      <c r="AF165" t="e">
        <f t="shared" si="38"/>
        <v>#DIV/0!</v>
      </c>
      <c r="AG165" t="e">
        <f t="shared" si="39"/>
        <v>#DIV/0!</v>
      </c>
      <c r="AH165" t="e">
        <f t="shared" si="40"/>
        <v>#DIV/0!</v>
      </c>
      <c r="AI165" t="e">
        <f t="shared" si="47"/>
        <v>#DIV/0!</v>
      </c>
      <c r="AJ165" t="e">
        <f t="shared" si="41"/>
        <v>#DIV/0!</v>
      </c>
      <c r="AK165">
        <f t="shared" si="42"/>
        <v>0</v>
      </c>
      <c r="AL165" t="e">
        <f t="shared" si="43"/>
        <v>#N/A</v>
      </c>
      <c r="AM165">
        <f t="shared" si="44"/>
        <v>0</v>
      </c>
      <c r="AN165" t="e">
        <f t="shared" si="45"/>
        <v>#N/A</v>
      </c>
      <c r="AO165">
        <f>_xlfn.PERCENTILE.INC(INDEX($W$4:$W$263,MATCH(SPC!$B$13,IF(Setup!$B$11="Weekly",'SPC Backing (Hide)'!$B$4:$B$263,'SPC Backing (Hide)'!$E$4:$E$263),0),1):INDEX($W$4:$W$263,MATCH(SPC!$B$14,IF(Setup!$B$11="Weekly",'SPC Backing (Hide)'!$B$4:$B$263,'SPC Backing (Hide)'!$E$4:$E$263),0),1),'SPC Backing (Hide)'!$AO$3)</f>
        <v>0</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5">
        <f t="shared" si="46"/>
        <v>1</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0</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#DIV/0!</v>
      </c>
      <c r="AA166" t="e">
        <f t="shared" si="33"/>
        <v>#DIV/0!</v>
      </c>
      <c r="AB166" t="e">
        <f t="shared" si="34"/>
        <v>#DIV/0!</v>
      </c>
      <c r="AC166" t="e">
        <f t="shared" si="35"/>
        <v>#DIV/0!</v>
      </c>
      <c r="AD166" t="e">
        <f t="shared" si="36"/>
        <v>#DIV/0!</v>
      </c>
      <c r="AE166" t="e">
        <f t="shared" si="37"/>
        <v>#DIV/0!</v>
      </c>
      <c r="AF166" t="e">
        <f t="shared" si="38"/>
        <v>#DIV/0!</v>
      </c>
      <c r="AG166" t="e">
        <f t="shared" si="39"/>
        <v>#DIV/0!</v>
      </c>
      <c r="AH166" t="e">
        <f t="shared" si="40"/>
        <v>#DIV/0!</v>
      </c>
      <c r="AI166" t="e">
        <f t="shared" si="47"/>
        <v>#DIV/0!</v>
      </c>
      <c r="AJ166" t="e">
        <f t="shared" si="41"/>
        <v>#DIV/0!</v>
      </c>
      <c r="AK166">
        <f t="shared" si="42"/>
        <v>0</v>
      </c>
      <c r="AL166" t="e">
        <f t="shared" si="43"/>
        <v>#N/A</v>
      </c>
      <c r="AM166">
        <f t="shared" si="44"/>
        <v>0</v>
      </c>
      <c r="AN166" t="e">
        <f t="shared" si="45"/>
        <v>#N/A</v>
      </c>
      <c r="AO166">
        <f>_xlfn.PERCENTILE.INC(INDEX($W$4:$W$263,MATCH(SPC!$B$13,IF(Setup!$B$11="Weekly",'SPC Backing (Hide)'!$B$4:$B$263,'SPC Backing (Hide)'!$E$4:$E$263),0),1):INDEX($W$4:$W$263,MATCH(SPC!$B$14,IF(Setup!$B$11="Weekly",'SPC Backing (Hide)'!$B$4:$B$263,'SPC Backing (Hide)'!$E$4:$E$263),0),1),'SPC Backing (Hide)'!$AO$3)</f>
        <v>0</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6">
        <f t="shared" si="46"/>
        <v>1</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0</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#DIV/0!</v>
      </c>
      <c r="AA167" t="e">
        <f t="shared" si="33"/>
        <v>#DIV/0!</v>
      </c>
      <c r="AB167" t="e">
        <f t="shared" si="34"/>
        <v>#DIV/0!</v>
      </c>
      <c r="AC167" t="e">
        <f t="shared" si="35"/>
        <v>#DIV/0!</v>
      </c>
      <c r="AD167" t="e">
        <f t="shared" si="36"/>
        <v>#DIV/0!</v>
      </c>
      <c r="AE167" t="e">
        <f t="shared" si="37"/>
        <v>#DIV/0!</v>
      </c>
      <c r="AF167" t="e">
        <f t="shared" si="38"/>
        <v>#DIV/0!</v>
      </c>
      <c r="AG167" t="e">
        <f t="shared" si="39"/>
        <v>#DIV/0!</v>
      </c>
      <c r="AH167" t="e">
        <f t="shared" si="40"/>
        <v>#DIV/0!</v>
      </c>
      <c r="AI167" t="e">
        <f t="shared" si="47"/>
        <v>#DIV/0!</v>
      </c>
      <c r="AJ167" t="e">
        <f t="shared" si="41"/>
        <v>#DIV/0!</v>
      </c>
      <c r="AK167">
        <f t="shared" si="42"/>
        <v>0</v>
      </c>
      <c r="AL167" t="e">
        <f t="shared" si="43"/>
        <v>#N/A</v>
      </c>
      <c r="AM167">
        <f t="shared" si="44"/>
        <v>0</v>
      </c>
      <c r="AN167" t="e">
        <f t="shared" si="45"/>
        <v>#N/A</v>
      </c>
      <c r="AO167">
        <f>_xlfn.PERCENTILE.INC(INDEX($W$4:$W$263,MATCH(SPC!$B$13,IF(Setup!$B$11="Weekly",'SPC Backing (Hide)'!$B$4:$B$263,'SPC Backing (Hide)'!$E$4:$E$263),0),1):INDEX($W$4:$W$263,MATCH(SPC!$B$14,IF(Setup!$B$11="Weekly",'SPC Backing (Hide)'!$B$4:$B$263,'SPC Backing (Hide)'!$E$4:$E$263),0),1),'SPC Backing (Hide)'!$AO$3)</f>
        <v>0</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7">
        <f t="shared" si="46"/>
        <v>1</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0</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#DIV/0!</v>
      </c>
      <c r="AA168" t="e">
        <f t="shared" si="33"/>
        <v>#DIV/0!</v>
      </c>
      <c r="AB168" t="e">
        <f t="shared" si="34"/>
        <v>#DIV/0!</v>
      </c>
      <c r="AC168" t="e">
        <f t="shared" si="35"/>
        <v>#DIV/0!</v>
      </c>
      <c r="AD168" t="e">
        <f t="shared" si="36"/>
        <v>#DIV/0!</v>
      </c>
      <c r="AE168" t="e">
        <f t="shared" si="37"/>
        <v>#DIV/0!</v>
      </c>
      <c r="AF168" t="e">
        <f t="shared" si="38"/>
        <v>#DIV/0!</v>
      </c>
      <c r="AG168" t="e">
        <f t="shared" si="39"/>
        <v>#DIV/0!</v>
      </c>
      <c r="AH168" t="e">
        <f t="shared" si="40"/>
        <v>#DIV/0!</v>
      </c>
      <c r="AI168" t="e">
        <f t="shared" si="47"/>
        <v>#DIV/0!</v>
      </c>
      <c r="AJ168" t="e">
        <f t="shared" si="41"/>
        <v>#DIV/0!</v>
      </c>
      <c r="AK168">
        <f t="shared" si="42"/>
        <v>0</v>
      </c>
      <c r="AL168" t="e">
        <f t="shared" si="43"/>
        <v>#N/A</v>
      </c>
      <c r="AM168">
        <f t="shared" si="44"/>
        <v>0</v>
      </c>
      <c r="AN168" t="e">
        <f t="shared" si="45"/>
        <v>#N/A</v>
      </c>
      <c r="AO168">
        <f>_xlfn.PERCENTILE.INC(INDEX($W$4:$W$263,MATCH(SPC!$B$13,IF(Setup!$B$11="Weekly",'SPC Backing (Hide)'!$B$4:$B$263,'SPC Backing (Hide)'!$E$4:$E$263),0),1):INDEX($W$4:$W$263,MATCH(SPC!$B$14,IF(Setup!$B$11="Weekly",'SPC Backing (Hide)'!$B$4:$B$263,'SPC Backing (Hide)'!$E$4:$E$263),0),1),'SPC Backing (Hide)'!$AO$3)</f>
        <v>0</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8">
        <f t="shared" si="46"/>
        <v>1</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0</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#DIV/0!</v>
      </c>
      <c r="AA169" t="e">
        <f t="shared" si="33"/>
        <v>#DIV/0!</v>
      </c>
      <c r="AB169" t="e">
        <f t="shared" si="34"/>
        <v>#DIV/0!</v>
      </c>
      <c r="AC169" t="e">
        <f t="shared" si="35"/>
        <v>#DIV/0!</v>
      </c>
      <c r="AD169" t="e">
        <f t="shared" si="36"/>
        <v>#DIV/0!</v>
      </c>
      <c r="AE169" t="e">
        <f t="shared" si="37"/>
        <v>#DIV/0!</v>
      </c>
      <c r="AF169" t="e">
        <f t="shared" si="38"/>
        <v>#DIV/0!</v>
      </c>
      <c r="AG169" t="e">
        <f t="shared" si="39"/>
        <v>#DIV/0!</v>
      </c>
      <c r="AH169" t="e">
        <f t="shared" si="40"/>
        <v>#DIV/0!</v>
      </c>
      <c r="AI169" t="e">
        <f t="shared" si="47"/>
        <v>#DIV/0!</v>
      </c>
      <c r="AJ169" t="e">
        <f t="shared" si="41"/>
        <v>#DIV/0!</v>
      </c>
      <c r="AK169">
        <f t="shared" si="42"/>
        <v>0</v>
      </c>
      <c r="AL169" t="e">
        <f t="shared" si="43"/>
        <v>#N/A</v>
      </c>
      <c r="AM169">
        <f t="shared" si="44"/>
        <v>0</v>
      </c>
      <c r="AN169" t="e">
        <f t="shared" si="45"/>
        <v>#N/A</v>
      </c>
      <c r="AO169">
        <f>_xlfn.PERCENTILE.INC(INDEX($W$4:$W$263,MATCH(SPC!$B$13,IF(Setup!$B$11="Weekly",'SPC Backing (Hide)'!$B$4:$B$263,'SPC Backing (Hide)'!$E$4:$E$263),0),1):INDEX($W$4:$W$263,MATCH(SPC!$B$14,IF(Setup!$B$11="Weekly",'SPC Backing (Hide)'!$B$4:$B$263,'SPC Backing (Hide)'!$E$4:$E$263),0),1),'SPC Backing (Hide)'!$AO$3)</f>
        <v>0</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9">
        <f t="shared" si="46"/>
        <v>1</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0</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#DIV/0!</v>
      </c>
      <c r="AA170" t="e">
        <f t="shared" si="33"/>
        <v>#DIV/0!</v>
      </c>
      <c r="AB170" t="e">
        <f t="shared" si="34"/>
        <v>#DIV/0!</v>
      </c>
      <c r="AC170" t="e">
        <f t="shared" si="35"/>
        <v>#DIV/0!</v>
      </c>
      <c r="AD170" t="e">
        <f t="shared" si="36"/>
        <v>#DIV/0!</v>
      </c>
      <c r="AE170" t="e">
        <f t="shared" si="37"/>
        <v>#DIV/0!</v>
      </c>
      <c r="AF170" t="e">
        <f t="shared" si="38"/>
        <v>#DIV/0!</v>
      </c>
      <c r="AG170" t="e">
        <f t="shared" si="39"/>
        <v>#DIV/0!</v>
      </c>
      <c r="AH170" t="e">
        <f t="shared" si="40"/>
        <v>#DIV/0!</v>
      </c>
      <c r="AI170" t="e">
        <f t="shared" si="47"/>
        <v>#DIV/0!</v>
      </c>
      <c r="AJ170" t="e">
        <f t="shared" si="41"/>
        <v>#DIV/0!</v>
      </c>
      <c r="AK170">
        <f t="shared" si="42"/>
        <v>0</v>
      </c>
      <c r="AL170" t="e">
        <f t="shared" si="43"/>
        <v>#N/A</v>
      </c>
      <c r="AM170">
        <f t="shared" si="44"/>
        <v>0</v>
      </c>
      <c r="AN170" t="e">
        <f t="shared" si="45"/>
        <v>#N/A</v>
      </c>
      <c r="AO170">
        <f>_xlfn.PERCENTILE.INC(INDEX($W$4:$W$263,MATCH(SPC!$B$13,IF(Setup!$B$11="Weekly",'SPC Backing (Hide)'!$B$4:$B$263,'SPC Backing (Hide)'!$E$4:$E$263),0),1):INDEX($W$4:$W$263,MATCH(SPC!$B$14,IF(Setup!$B$11="Weekly",'SPC Backing (Hide)'!$B$4:$B$263,'SPC Backing (Hide)'!$E$4:$E$263),0),1),'SPC Backing (Hide)'!$AO$3)</f>
        <v>0</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0">
        <f t="shared" si="46"/>
        <v>1</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0</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#DIV/0!</v>
      </c>
      <c r="AA171" t="e">
        <f t="shared" si="33"/>
        <v>#DIV/0!</v>
      </c>
      <c r="AB171" t="e">
        <f t="shared" si="34"/>
        <v>#DIV/0!</v>
      </c>
      <c r="AC171" t="e">
        <f t="shared" si="35"/>
        <v>#DIV/0!</v>
      </c>
      <c r="AD171" t="e">
        <f t="shared" si="36"/>
        <v>#DIV/0!</v>
      </c>
      <c r="AE171" t="e">
        <f t="shared" si="37"/>
        <v>#DIV/0!</v>
      </c>
      <c r="AF171" t="e">
        <f t="shared" si="38"/>
        <v>#DIV/0!</v>
      </c>
      <c r="AG171" t="e">
        <f t="shared" si="39"/>
        <v>#DIV/0!</v>
      </c>
      <c r="AH171" t="e">
        <f t="shared" si="40"/>
        <v>#DIV/0!</v>
      </c>
      <c r="AI171" t="e">
        <f t="shared" si="47"/>
        <v>#DIV/0!</v>
      </c>
      <c r="AJ171" t="e">
        <f t="shared" si="41"/>
        <v>#DIV/0!</v>
      </c>
      <c r="AK171">
        <f t="shared" si="42"/>
        <v>0</v>
      </c>
      <c r="AL171" t="e">
        <f t="shared" si="43"/>
        <v>#N/A</v>
      </c>
      <c r="AM171">
        <f t="shared" si="44"/>
        <v>0</v>
      </c>
      <c r="AN171" t="e">
        <f t="shared" si="45"/>
        <v>#N/A</v>
      </c>
      <c r="AO171">
        <f>_xlfn.PERCENTILE.INC(INDEX($W$4:$W$263,MATCH(SPC!$B$13,IF(Setup!$B$11="Weekly",'SPC Backing (Hide)'!$B$4:$B$263,'SPC Backing (Hide)'!$E$4:$E$263),0),1):INDEX($W$4:$W$263,MATCH(SPC!$B$14,IF(Setup!$B$11="Weekly",'SPC Backing (Hide)'!$B$4:$B$263,'SPC Backing (Hide)'!$E$4:$E$263),0),1),'SPC Backing (Hide)'!$AO$3)</f>
        <v>0</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1">
        <f t="shared" si="46"/>
        <v>1</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0</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#DIV/0!</v>
      </c>
      <c r="AA172" t="e">
        <f t="shared" si="33"/>
        <v>#DIV/0!</v>
      </c>
      <c r="AB172" t="e">
        <f t="shared" si="34"/>
        <v>#DIV/0!</v>
      </c>
      <c r="AC172" t="e">
        <f t="shared" si="35"/>
        <v>#DIV/0!</v>
      </c>
      <c r="AD172" t="e">
        <f t="shared" si="36"/>
        <v>#DIV/0!</v>
      </c>
      <c r="AE172" t="e">
        <f t="shared" si="37"/>
        <v>#DIV/0!</v>
      </c>
      <c r="AF172" t="e">
        <f t="shared" si="38"/>
        <v>#DIV/0!</v>
      </c>
      <c r="AG172" t="e">
        <f t="shared" si="39"/>
        <v>#DIV/0!</v>
      </c>
      <c r="AH172" t="e">
        <f t="shared" si="40"/>
        <v>#DIV/0!</v>
      </c>
      <c r="AI172" t="e">
        <f t="shared" si="47"/>
        <v>#DIV/0!</v>
      </c>
      <c r="AJ172" t="e">
        <f t="shared" si="41"/>
        <v>#DIV/0!</v>
      </c>
      <c r="AK172">
        <f t="shared" si="42"/>
        <v>0</v>
      </c>
      <c r="AL172" t="e">
        <f t="shared" si="43"/>
        <v>#N/A</v>
      </c>
      <c r="AM172">
        <f t="shared" si="44"/>
        <v>0</v>
      </c>
      <c r="AN172" t="e">
        <f t="shared" si="45"/>
        <v>#N/A</v>
      </c>
      <c r="AO172">
        <f>_xlfn.PERCENTILE.INC(INDEX($W$4:$W$263,MATCH(SPC!$B$13,IF(Setup!$B$11="Weekly",'SPC Backing (Hide)'!$B$4:$B$263,'SPC Backing (Hide)'!$E$4:$E$263),0),1):INDEX($W$4:$W$263,MATCH(SPC!$B$14,IF(Setup!$B$11="Weekly",'SPC Backing (Hide)'!$B$4:$B$263,'SPC Backing (Hide)'!$E$4:$E$263),0),1),'SPC Backing (Hide)'!$AO$3)</f>
        <v>0</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2">
        <f t="shared" si="46"/>
        <v>1</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0</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#DIV/0!</v>
      </c>
      <c r="AA173" t="e">
        <f t="shared" si="33"/>
        <v>#DIV/0!</v>
      </c>
      <c r="AB173" t="e">
        <f t="shared" si="34"/>
        <v>#DIV/0!</v>
      </c>
      <c r="AC173" t="e">
        <f t="shared" si="35"/>
        <v>#DIV/0!</v>
      </c>
      <c r="AD173" t="e">
        <f t="shared" si="36"/>
        <v>#DIV/0!</v>
      </c>
      <c r="AE173" t="e">
        <f t="shared" si="37"/>
        <v>#DIV/0!</v>
      </c>
      <c r="AF173" t="e">
        <f t="shared" si="38"/>
        <v>#DIV/0!</v>
      </c>
      <c r="AG173" t="e">
        <f t="shared" si="39"/>
        <v>#DIV/0!</v>
      </c>
      <c r="AH173" t="e">
        <f t="shared" si="40"/>
        <v>#DIV/0!</v>
      </c>
      <c r="AI173" t="e">
        <f t="shared" si="47"/>
        <v>#DIV/0!</v>
      </c>
      <c r="AJ173" t="e">
        <f t="shared" si="41"/>
        <v>#DIV/0!</v>
      </c>
      <c r="AK173">
        <f t="shared" si="42"/>
        <v>0</v>
      </c>
      <c r="AL173" t="e">
        <f t="shared" si="43"/>
        <v>#N/A</v>
      </c>
      <c r="AM173">
        <f t="shared" si="44"/>
        <v>0</v>
      </c>
      <c r="AN173" t="e">
        <f t="shared" si="45"/>
        <v>#N/A</v>
      </c>
      <c r="AO173">
        <f>_xlfn.PERCENTILE.INC(INDEX($W$4:$W$263,MATCH(SPC!$B$13,IF(Setup!$B$11="Weekly",'SPC Backing (Hide)'!$B$4:$B$263,'SPC Backing (Hide)'!$E$4:$E$263),0),1):INDEX($W$4:$W$263,MATCH(SPC!$B$14,IF(Setup!$B$11="Weekly",'SPC Backing (Hide)'!$B$4:$B$263,'SPC Backing (Hide)'!$E$4:$E$263),0),1),'SPC Backing (Hide)'!$AO$3)</f>
        <v>0</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3">
        <f t="shared" si="46"/>
        <v>1</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0</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#DIV/0!</v>
      </c>
      <c r="AA174" t="e">
        <f t="shared" si="33"/>
        <v>#DIV/0!</v>
      </c>
      <c r="AB174" t="e">
        <f t="shared" si="34"/>
        <v>#DIV/0!</v>
      </c>
      <c r="AC174" t="e">
        <f t="shared" si="35"/>
        <v>#DIV/0!</v>
      </c>
      <c r="AD174" t="e">
        <f t="shared" si="36"/>
        <v>#DIV/0!</v>
      </c>
      <c r="AE174" t="e">
        <f t="shared" si="37"/>
        <v>#DIV/0!</v>
      </c>
      <c r="AF174" t="e">
        <f t="shared" si="38"/>
        <v>#DIV/0!</v>
      </c>
      <c r="AG174" t="e">
        <f t="shared" si="39"/>
        <v>#DIV/0!</v>
      </c>
      <c r="AH174" t="e">
        <f t="shared" si="40"/>
        <v>#DIV/0!</v>
      </c>
      <c r="AI174" t="e">
        <f t="shared" si="47"/>
        <v>#DIV/0!</v>
      </c>
      <c r="AJ174" t="e">
        <f t="shared" si="41"/>
        <v>#DIV/0!</v>
      </c>
      <c r="AK174">
        <f t="shared" si="42"/>
        <v>0</v>
      </c>
      <c r="AL174" t="e">
        <f t="shared" si="43"/>
        <v>#N/A</v>
      </c>
      <c r="AM174">
        <f t="shared" si="44"/>
        <v>0</v>
      </c>
      <c r="AN174" t="e">
        <f t="shared" si="45"/>
        <v>#N/A</v>
      </c>
      <c r="AO174">
        <f>_xlfn.PERCENTILE.INC(INDEX($W$4:$W$263,MATCH(SPC!$B$13,IF(Setup!$B$11="Weekly",'SPC Backing (Hide)'!$B$4:$B$263,'SPC Backing (Hide)'!$E$4:$E$263),0),1):INDEX($W$4:$W$263,MATCH(SPC!$B$14,IF(Setup!$B$11="Weekly",'SPC Backing (Hide)'!$B$4:$B$263,'SPC Backing (Hide)'!$E$4:$E$263),0),1),'SPC Backing (Hide)'!$AO$3)</f>
        <v>0</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4">
        <f t="shared" si="46"/>
        <v>1</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0</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#DIV/0!</v>
      </c>
      <c r="AA175" t="e">
        <f t="shared" si="33"/>
        <v>#DIV/0!</v>
      </c>
      <c r="AB175" t="e">
        <f t="shared" si="34"/>
        <v>#DIV/0!</v>
      </c>
      <c r="AC175" t="e">
        <f t="shared" si="35"/>
        <v>#DIV/0!</v>
      </c>
      <c r="AD175" t="e">
        <f t="shared" si="36"/>
        <v>#DIV/0!</v>
      </c>
      <c r="AE175" t="e">
        <f t="shared" si="37"/>
        <v>#DIV/0!</v>
      </c>
      <c r="AF175" t="e">
        <f t="shared" si="38"/>
        <v>#DIV/0!</v>
      </c>
      <c r="AG175" t="e">
        <f t="shared" si="39"/>
        <v>#DIV/0!</v>
      </c>
      <c r="AH175" t="e">
        <f t="shared" si="40"/>
        <v>#DIV/0!</v>
      </c>
      <c r="AI175" t="e">
        <f t="shared" si="47"/>
        <v>#DIV/0!</v>
      </c>
      <c r="AJ175" t="e">
        <f t="shared" si="41"/>
        <v>#DIV/0!</v>
      </c>
      <c r="AK175">
        <f t="shared" si="42"/>
        <v>0</v>
      </c>
      <c r="AL175" t="e">
        <f t="shared" si="43"/>
        <v>#N/A</v>
      </c>
      <c r="AM175">
        <f t="shared" si="44"/>
        <v>0</v>
      </c>
      <c r="AN175" t="e">
        <f t="shared" si="45"/>
        <v>#N/A</v>
      </c>
      <c r="AO175">
        <f>_xlfn.PERCENTILE.INC(INDEX($W$4:$W$263,MATCH(SPC!$B$13,IF(Setup!$B$11="Weekly",'SPC Backing (Hide)'!$B$4:$B$263,'SPC Backing (Hide)'!$E$4:$E$263),0),1):INDEX($W$4:$W$263,MATCH(SPC!$B$14,IF(Setup!$B$11="Weekly",'SPC Backing (Hide)'!$B$4:$B$263,'SPC Backing (Hide)'!$E$4:$E$263),0),1),'SPC Backing (Hide)'!$AO$3)</f>
        <v>0</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5">
        <f t="shared" si="46"/>
        <v>1</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0</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#DIV/0!</v>
      </c>
      <c r="AA176" t="e">
        <f t="shared" si="33"/>
        <v>#DIV/0!</v>
      </c>
      <c r="AB176" t="e">
        <f t="shared" si="34"/>
        <v>#DIV/0!</v>
      </c>
      <c r="AC176" t="e">
        <f t="shared" si="35"/>
        <v>#DIV/0!</v>
      </c>
      <c r="AD176" t="e">
        <f t="shared" si="36"/>
        <v>#DIV/0!</v>
      </c>
      <c r="AE176" t="e">
        <f t="shared" si="37"/>
        <v>#DIV/0!</v>
      </c>
      <c r="AF176" t="e">
        <f t="shared" si="38"/>
        <v>#DIV/0!</v>
      </c>
      <c r="AG176" t="e">
        <f t="shared" si="39"/>
        <v>#DIV/0!</v>
      </c>
      <c r="AH176" t="e">
        <f t="shared" si="40"/>
        <v>#DIV/0!</v>
      </c>
      <c r="AI176" t="e">
        <f t="shared" si="47"/>
        <v>#DIV/0!</v>
      </c>
      <c r="AJ176" t="e">
        <f t="shared" si="41"/>
        <v>#DIV/0!</v>
      </c>
      <c r="AK176">
        <f t="shared" si="42"/>
        <v>0</v>
      </c>
      <c r="AL176" t="e">
        <f t="shared" si="43"/>
        <v>#N/A</v>
      </c>
      <c r="AM176">
        <f t="shared" si="44"/>
        <v>0</v>
      </c>
      <c r="AN176" t="e">
        <f t="shared" si="45"/>
        <v>#N/A</v>
      </c>
      <c r="AO176">
        <f>_xlfn.PERCENTILE.INC(INDEX($W$4:$W$263,MATCH(SPC!$B$13,IF(Setup!$B$11="Weekly",'SPC Backing (Hide)'!$B$4:$B$263,'SPC Backing (Hide)'!$E$4:$E$263),0),1):INDEX($W$4:$W$263,MATCH(SPC!$B$14,IF(Setup!$B$11="Weekly",'SPC Backing (Hide)'!$B$4:$B$263,'SPC Backing (Hide)'!$E$4:$E$263),0),1),'SPC Backing (Hide)'!$AO$3)</f>
        <v>0</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6">
        <f t="shared" si="46"/>
        <v>1</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0</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#DIV/0!</v>
      </c>
      <c r="AA177" t="e">
        <f t="shared" si="33"/>
        <v>#DIV/0!</v>
      </c>
      <c r="AB177" t="e">
        <f t="shared" si="34"/>
        <v>#DIV/0!</v>
      </c>
      <c r="AC177" t="e">
        <f t="shared" si="35"/>
        <v>#DIV/0!</v>
      </c>
      <c r="AD177" t="e">
        <f t="shared" si="36"/>
        <v>#DIV/0!</v>
      </c>
      <c r="AE177" t="e">
        <f t="shared" si="37"/>
        <v>#DIV/0!</v>
      </c>
      <c r="AF177" t="e">
        <f t="shared" si="38"/>
        <v>#DIV/0!</v>
      </c>
      <c r="AG177" t="e">
        <f t="shared" si="39"/>
        <v>#DIV/0!</v>
      </c>
      <c r="AH177" t="e">
        <f t="shared" si="40"/>
        <v>#DIV/0!</v>
      </c>
      <c r="AI177" t="e">
        <f t="shared" si="47"/>
        <v>#DIV/0!</v>
      </c>
      <c r="AJ177" t="e">
        <f t="shared" si="41"/>
        <v>#DIV/0!</v>
      </c>
      <c r="AK177">
        <f t="shared" si="42"/>
        <v>0</v>
      </c>
      <c r="AL177" t="e">
        <f t="shared" si="43"/>
        <v>#N/A</v>
      </c>
      <c r="AM177">
        <f t="shared" si="44"/>
        <v>0</v>
      </c>
      <c r="AN177" t="e">
        <f t="shared" si="45"/>
        <v>#N/A</v>
      </c>
      <c r="AO177">
        <f>_xlfn.PERCENTILE.INC(INDEX($W$4:$W$263,MATCH(SPC!$B$13,IF(Setup!$B$11="Weekly",'SPC Backing (Hide)'!$B$4:$B$263,'SPC Backing (Hide)'!$E$4:$E$263),0),1):INDEX($W$4:$W$263,MATCH(SPC!$B$14,IF(Setup!$B$11="Weekly",'SPC Backing (Hide)'!$B$4:$B$263,'SPC Backing (Hide)'!$E$4:$E$263),0),1),'SPC Backing (Hide)'!$AO$3)</f>
        <v>0</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7">
        <f t="shared" si="46"/>
        <v>1</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0</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#DIV/0!</v>
      </c>
      <c r="AA178" t="e">
        <f t="shared" si="33"/>
        <v>#DIV/0!</v>
      </c>
      <c r="AB178" t="e">
        <f t="shared" si="34"/>
        <v>#DIV/0!</v>
      </c>
      <c r="AC178" t="e">
        <f t="shared" si="35"/>
        <v>#DIV/0!</v>
      </c>
      <c r="AD178" t="e">
        <f t="shared" si="36"/>
        <v>#DIV/0!</v>
      </c>
      <c r="AE178" t="e">
        <f t="shared" si="37"/>
        <v>#DIV/0!</v>
      </c>
      <c r="AF178" t="e">
        <f t="shared" si="38"/>
        <v>#DIV/0!</v>
      </c>
      <c r="AG178" t="e">
        <f t="shared" si="39"/>
        <v>#DIV/0!</v>
      </c>
      <c r="AH178" t="e">
        <f t="shared" si="40"/>
        <v>#DIV/0!</v>
      </c>
      <c r="AI178" t="e">
        <f t="shared" si="47"/>
        <v>#DIV/0!</v>
      </c>
      <c r="AJ178" t="e">
        <f t="shared" si="41"/>
        <v>#DIV/0!</v>
      </c>
      <c r="AK178">
        <f t="shared" si="42"/>
        <v>0</v>
      </c>
      <c r="AL178" t="e">
        <f t="shared" si="43"/>
        <v>#N/A</v>
      </c>
      <c r="AM178">
        <f t="shared" si="44"/>
        <v>0</v>
      </c>
      <c r="AN178" t="e">
        <f t="shared" si="45"/>
        <v>#N/A</v>
      </c>
      <c r="AO178">
        <f>_xlfn.PERCENTILE.INC(INDEX($W$4:$W$263,MATCH(SPC!$B$13,IF(Setup!$B$11="Weekly",'SPC Backing (Hide)'!$B$4:$B$263,'SPC Backing (Hide)'!$E$4:$E$263),0),1):INDEX($W$4:$W$263,MATCH(SPC!$B$14,IF(Setup!$B$11="Weekly",'SPC Backing (Hide)'!$B$4:$B$263,'SPC Backing (Hide)'!$E$4:$E$263),0),1),'SPC Backing (Hide)'!$AO$3)</f>
        <v>0</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8">
        <f t="shared" si="46"/>
        <v>1</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0</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#DIV/0!</v>
      </c>
      <c r="AA179" t="e">
        <f t="shared" si="33"/>
        <v>#DIV/0!</v>
      </c>
      <c r="AB179" t="e">
        <f t="shared" si="34"/>
        <v>#DIV/0!</v>
      </c>
      <c r="AC179" t="e">
        <f t="shared" si="35"/>
        <v>#DIV/0!</v>
      </c>
      <c r="AD179" t="e">
        <f t="shared" si="36"/>
        <v>#DIV/0!</v>
      </c>
      <c r="AE179" t="e">
        <f t="shared" si="37"/>
        <v>#DIV/0!</v>
      </c>
      <c r="AF179" t="e">
        <f t="shared" si="38"/>
        <v>#DIV/0!</v>
      </c>
      <c r="AG179" t="e">
        <f t="shared" si="39"/>
        <v>#DIV/0!</v>
      </c>
      <c r="AH179" t="e">
        <f t="shared" si="40"/>
        <v>#DIV/0!</v>
      </c>
      <c r="AI179" t="e">
        <f t="shared" si="47"/>
        <v>#DIV/0!</v>
      </c>
      <c r="AJ179" t="e">
        <f t="shared" si="41"/>
        <v>#DIV/0!</v>
      </c>
      <c r="AK179">
        <f t="shared" si="42"/>
        <v>0</v>
      </c>
      <c r="AL179" t="e">
        <f t="shared" si="43"/>
        <v>#N/A</v>
      </c>
      <c r="AM179">
        <f t="shared" si="44"/>
        <v>0</v>
      </c>
      <c r="AN179" t="e">
        <f t="shared" si="45"/>
        <v>#N/A</v>
      </c>
      <c r="AO179">
        <f>_xlfn.PERCENTILE.INC(INDEX($W$4:$W$263,MATCH(SPC!$B$13,IF(Setup!$B$11="Weekly",'SPC Backing (Hide)'!$B$4:$B$263,'SPC Backing (Hide)'!$E$4:$E$263),0),1):INDEX($W$4:$W$263,MATCH(SPC!$B$14,IF(Setup!$B$11="Weekly",'SPC Backing (Hide)'!$B$4:$B$263,'SPC Backing (Hide)'!$E$4:$E$263),0),1),'SPC Backing (Hide)'!$AO$3)</f>
        <v>0</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9">
        <f t="shared" si="46"/>
        <v>1</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0</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#DIV/0!</v>
      </c>
      <c r="AA180" t="e">
        <f t="shared" si="33"/>
        <v>#DIV/0!</v>
      </c>
      <c r="AB180" t="e">
        <f t="shared" si="34"/>
        <v>#DIV/0!</v>
      </c>
      <c r="AC180" t="e">
        <f t="shared" si="35"/>
        <v>#DIV/0!</v>
      </c>
      <c r="AD180" t="e">
        <f t="shared" si="36"/>
        <v>#DIV/0!</v>
      </c>
      <c r="AE180" t="e">
        <f t="shared" si="37"/>
        <v>#DIV/0!</v>
      </c>
      <c r="AF180" t="e">
        <f t="shared" si="38"/>
        <v>#DIV/0!</v>
      </c>
      <c r="AG180" t="e">
        <f t="shared" si="39"/>
        <v>#DIV/0!</v>
      </c>
      <c r="AH180" t="e">
        <f t="shared" si="40"/>
        <v>#DIV/0!</v>
      </c>
      <c r="AI180" t="e">
        <f t="shared" si="47"/>
        <v>#DIV/0!</v>
      </c>
      <c r="AJ180" t="e">
        <f t="shared" si="41"/>
        <v>#DIV/0!</v>
      </c>
      <c r="AK180">
        <f t="shared" si="42"/>
        <v>0</v>
      </c>
      <c r="AL180" t="e">
        <f t="shared" si="43"/>
        <v>#N/A</v>
      </c>
      <c r="AM180">
        <f t="shared" si="44"/>
        <v>0</v>
      </c>
      <c r="AN180" t="e">
        <f t="shared" si="45"/>
        <v>#N/A</v>
      </c>
      <c r="AO180">
        <f>_xlfn.PERCENTILE.INC(INDEX($W$4:$W$263,MATCH(SPC!$B$13,IF(Setup!$B$11="Weekly",'SPC Backing (Hide)'!$B$4:$B$263,'SPC Backing (Hide)'!$E$4:$E$263),0),1):INDEX($W$4:$W$263,MATCH(SPC!$B$14,IF(Setup!$B$11="Weekly",'SPC Backing (Hide)'!$B$4:$B$263,'SPC Backing (Hide)'!$E$4:$E$263),0),1),'SPC Backing (Hide)'!$AO$3)</f>
        <v>0</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0">
        <f t="shared" si="46"/>
        <v>1</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0</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#DIV/0!</v>
      </c>
      <c r="AA181" t="e">
        <f t="shared" si="33"/>
        <v>#DIV/0!</v>
      </c>
      <c r="AB181" t="e">
        <f t="shared" si="34"/>
        <v>#DIV/0!</v>
      </c>
      <c r="AC181" t="e">
        <f t="shared" si="35"/>
        <v>#DIV/0!</v>
      </c>
      <c r="AD181" t="e">
        <f t="shared" si="36"/>
        <v>#DIV/0!</v>
      </c>
      <c r="AE181" t="e">
        <f t="shared" si="37"/>
        <v>#DIV/0!</v>
      </c>
      <c r="AF181" t="e">
        <f t="shared" si="38"/>
        <v>#DIV/0!</v>
      </c>
      <c r="AG181" t="e">
        <f t="shared" si="39"/>
        <v>#DIV/0!</v>
      </c>
      <c r="AH181" t="e">
        <f t="shared" si="40"/>
        <v>#DIV/0!</v>
      </c>
      <c r="AI181" t="e">
        <f t="shared" si="47"/>
        <v>#DIV/0!</v>
      </c>
      <c r="AJ181" t="e">
        <f t="shared" si="41"/>
        <v>#DIV/0!</v>
      </c>
      <c r="AK181">
        <f t="shared" si="42"/>
        <v>0</v>
      </c>
      <c r="AL181" t="e">
        <f t="shared" si="43"/>
        <v>#N/A</v>
      </c>
      <c r="AM181">
        <f t="shared" si="44"/>
        <v>0</v>
      </c>
      <c r="AN181" t="e">
        <f t="shared" si="45"/>
        <v>#N/A</v>
      </c>
      <c r="AO181">
        <f>_xlfn.PERCENTILE.INC(INDEX($W$4:$W$263,MATCH(SPC!$B$13,IF(Setup!$B$11="Weekly",'SPC Backing (Hide)'!$B$4:$B$263,'SPC Backing (Hide)'!$E$4:$E$263),0),1):INDEX($W$4:$W$263,MATCH(SPC!$B$14,IF(Setup!$B$11="Weekly",'SPC Backing (Hide)'!$B$4:$B$263,'SPC Backing (Hide)'!$E$4:$E$263),0),1),'SPC Backing (Hide)'!$AO$3)</f>
        <v>0</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1">
        <f t="shared" si="46"/>
        <v>1</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0</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#DIV/0!</v>
      </c>
      <c r="AA182" t="e">
        <f t="shared" si="33"/>
        <v>#DIV/0!</v>
      </c>
      <c r="AB182" t="e">
        <f t="shared" si="34"/>
        <v>#DIV/0!</v>
      </c>
      <c r="AC182" t="e">
        <f t="shared" si="35"/>
        <v>#DIV/0!</v>
      </c>
      <c r="AD182" t="e">
        <f t="shared" si="36"/>
        <v>#DIV/0!</v>
      </c>
      <c r="AE182" t="e">
        <f t="shared" si="37"/>
        <v>#DIV/0!</v>
      </c>
      <c r="AF182" t="e">
        <f t="shared" si="38"/>
        <v>#DIV/0!</v>
      </c>
      <c r="AG182" t="e">
        <f t="shared" si="39"/>
        <v>#DIV/0!</v>
      </c>
      <c r="AH182" t="e">
        <f t="shared" si="40"/>
        <v>#DIV/0!</v>
      </c>
      <c r="AI182" t="e">
        <f t="shared" si="47"/>
        <v>#DIV/0!</v>
      </c>
      <c r="AJ182" t="e">
        <f t="shared" si="41"/>
        <v>#DIV/0!</v>
      </c>
      <c r="AK182">
        <f t="shared" si="42"/>
        <v>0</v>
      </c>
      <c r="AL182" t="e">
        <f t="shared" si="43"/>
        <v>#N/A</v>
      </c>
      <c r="AM182">
        <f t="shared" si="44"/>
        <v>0</v>
      </c>
      <c r="AN182" t="e">
        <f t="shared" si="45"/>
        <v>#N/A</v>
      </c>
      <c r="AO182">
        <f>_xlfn.PERCENTILE.INC(INDEX($W$4:$W$263,MATCH(SPC!$B$13,IF(Setup!$B$11="Weekly",'SPC Backing (Hide)'!$B$4:$B$263,'SPC Backing (Hide)'!$E$4:$E$263),0),1):INDEX($W$4:$W$263,MATCH(SPC!$B$14,IF(Setup!$B$11="Weekly",'SPC Backing (Hide)'!$B$4:$B$263,'SPC Backing (Hide)'!$E$4:$E$263),0),1),'SPC Backing (Hide)'!$AO$3)</f>
        <v>0</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2">
        <f t="shared" si="46"/>
        <v>1</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0</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#DIV/0!</v>
      </c>
      <c r="AA183" t="e">
        <f t="shared" si="33"/>
        <v>#DIV/0!</v>
      </c>
      <c r="AB183" t="e">
        <f t="shared" si="34"/>
        <v>#DIV/0!</v>
      </c>
      <c r="AC183" t="e">
        <f t="shared" si="35"/>
        <v>#DIV/0!</v>
      </c>
      <c r="AD183" t="e">
        <f t="shared" si="36"/>
        <v>#DIV/0!</v>
      </c>
      <c r="AE183" t="e">
        <f t="shared" si="37"/>
        <v>#DIV/0!</v>
      </c>
      <c r="AF183" t="e">
        <f t="shared" si="38"/>
        <v>#DIV/0!</v>
      </c>
      <c r="AG183" t="e">
        <f t="shared" si="39"/>
        <v>#DIV/0!</v>
      </c>
      <c r="AH183" t="e">
        <f t="shared" si="40"/>
        <v>#DIV/0!</v>
      </c>
      <c r="AI183" t="e">
        <f t="shared" si="47"/>
        <v>#DIV/0!</v>
      </c>
      <c r="AJ183" t="e">
        <f t="shared" si="41"/>
        <v>#DIV/0!</v>
      </c>
      <c r="AK183">
        <f t="shared" si="42"/>
        <v>0</v>
      </c>
      <c r="AL183" t="e">
        <f t="shared" si="43"/>
        <v>#N/A</v>
      </c>
      <c r="AM183">
        <f t="shared" si="44"/>
        <v>0</v>
      </c>
      <c r="AN183" t="e">
        <f t="shared" si="45"/>
        <v>#N/A</v>
      </c>
      <c r="AO183">
        <f>_xlfn.PERCENTILE.INC(INDEX($W$4:$W$263,MATCH(SPC!$B$13,IF(Setup!$B$11="Weekly",'SPC Backing (Hide)'!$B$4:$B$263,'SPC Backing (Hide)'!$E$4:$E$263),0),1):INDEX($W$4:$W$263,MATCH(SPC!$B$14,IF(Setup!$B$11="Weekly",'SPC Backing (Hide)'!$B$4:$B$263,'SPC Backing (Hide)'!$E$4:$E$263),0),1),'SPC Backing (Hide)'!$AO$3)</f>
        <v>0</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3">
        <f t="shared" si="46"/>
        <v>1</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0</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#DIV/0!</v>
      </c>
      <c r="AA184" t="e">
        <f t="shared" si="33"/>
        <v>#DIV/0!</v>
      </c>
      <c r="AB184" t="e">
        <f t="shared" si="34"/>
        <v>#DIV/0!</v>
      </c>
      <c r="AC184" t="e">
        <f t="shared" si="35"/>
        <v>#DIV/0!</v>
      </c>
      <c r="AD184" t="e">
        <f t="shared" si="36"/>
        <v>#DIV/0!</v>
      </c>
      <c r="AE184" t="e">
        <f t="shared" si="37"/>
        <v>#DIV/0!</v>
      </c>
      <c r="AF184" t="e">
        <f t="shared" si="38"/>
        <v>#DIV/0!</v>
      </c>
      <c r="AG184" t="e">
        <f t="shared" si="39"/>
        <v>#DIV/0!</v>
      </c>
      <c r="AH184" t="e">
        <f t="shared" si="40"/>
        <v>#DIV/0!</v>
      </c>
      <c r="AI184" t="e">
        <f t="shared" si="47"/>
        <v>#DIV/0!</v>
      </c>
      <c r="AJ184" t="e">
        <f t="shared" si="41"/>
        <v>#DIV/0!</v>
      </c>
      <c r="AK184">
        <f t="shared" si="42"/>
        <v>0</v>
      </c>
      <c r="AL184" t="e">
        <f t="shared" si="43"/>
        <v>#N/A</v>
      </c>
      <c r="AM184">
        <f t="shared" si="44"/>
        <v>0</v>
      </c>
      <c r="AN184" t="e">
        <f t="shared" si="45"/>
        <v>#N/A</v>
      </c>
      <c r="AO184">
        <f>_xlfn.PERCENTILE.INC(INDEX($W$4:$W$263,MATCH(SPC!$B$13,IF(Setup!$B$11="Weekly",'SPC Backing (Hide)'!$B$4:$B$263,'SPC Backing (Hide)'!$E$4:$E$263),0),1):INDEX($W$4:$W$263,MATCH(SPC!$B$14,IF(Setup!$B$11="Weekly",'SPC Backing (Hide)'!$B$4:$B$263,'SPC Backing (Hide)'!$E$4:$E$263),0),1),'SPC Backing (Hide)'!$AO$3)</f>
        <v>0</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4">
        <f t="shared" si="46"/>
        <v>1</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0</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#DIV/0!</v>
      </c>
      <c r="AA185" t="e">
        <f t="shared" si="33"/>
        <v>#DIV/0!</v>
      </c>
      <c r="AB185" t="e">
        <f t="shared" si="34"/>
        <v>#DIV/0!</v>
      </c>
      <c r="AC185" t="e">
        <f t="shared" si="35"/>
        <v>#DIV/0!</v>
      </c>
      <c r="AD185" t="e">
        <f t="shared" si="36"/>
        <v>#DIV/0!</v>
      </c>
      <c r="AE185" t="e">
        <f t="shared" si="37"/>
        <v>#DIV/0!</v>
      </c>
      <c r="AF185" t="e">
        <f t="shared" si="38"/>
        <v>#DIV/0!</v>
      </c>
      <c r="AG185" t="e">
        <f t="shared" si="39"/>
        <v>#DIV/0!</v>
      </c>
      <c r="AH185" t="e">
        <f t="shared" si="40"/>
        <v>#DIV/0!</v>
      </c>
      <c r="AI185" t="e">
        <f t="shared" si="47"/>
        <v>#DIV/0!</v>
      </c>
      <c r="AJ185" t="e">
        <f t="shared" si="41"/>
        <v>#DIV/0!</v>
      </c>
      <c r="AK185">
        <f t="shared" si="42"/>
        <v>0</v>
      </c>
      <c r="AL185" t="e">
        <f t="shared" si="43"/>
        <v>#N/A</v>
      </c>
      <c r="AM185">
        <f t="shared" si="44"/>
        <v>0</v>
      </c>
      <c r="AN185" t="e">
        <f t="shared" si="45"/>
        <v>#N/A</v>
      </c>
      <c r="AO185">
        <f>_xlfn.PERCENTILE.INC(INDEX($W$4:$W$263,MATCH(SPC!$B$13,IF(Setup!$B$11="Weekly",'SPC Backing (Hide)'!$B$4:$B$263,'SPC Backing (Hide)'!$E$4:$E$263),0),1):INDEX($W$4:$W$263,MATCH(SPC!$B$14,IF(Setup!$B$11="Weekly",'SPC Backing (Hide)'!$B$4:$B$263,'SPC Backing (Hide)'!$E$4:$E$263),0),1),'SPC Backing (Hide)'!$AO$3)</f>
        <v>0</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5">
        <f t="shared" si="46"/>
        <v>1</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0</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#DIV/0!</v>
      </c>
      <c r="AA186" t="e">
        <f t="shared" si="33"/>
        <v>#DIV/0!</v>
      </c>
      <c r="AB186" t="e">
        <f t="shared" si="34"/>
        <v>#DIV/0!</v>
      </c>
      <c r="AC186" t="e">
        <f t="shared" si="35"/>
        <v>#DIV/0!</v>
      </c>
      <c r="AD186" t="e">
        <f t="shared" si="36"/>
        <v>#DIV/0!</v>
      </c>
      <c r="AE186" t="e">
        <f t="shared" si="37"/>
        <v>#DIV/0!</v>
      </c>
      <c r="AF186" t="e">
        <f t="shared" si="38"/>
        <v>#DIV/0!</v>
      </c>
      <c r="AG186" t="e">
        <f t="shared" si="39"/>
        <v>#DIV/0!</v>
      </c>
      <c r="AH186" t="e">
        <f t="shared" si="40"/>
        <v>#DIV/0!</v>
      </c>
      <c r="AI186" t="e">
        <f t="shared" si="47"/>
        <v>#DIV/0!</v>
      </c>
      <c r="AJ186" t="e">
        <f t="shared" si="41"/>
        <v>#DIV/0!</v>
      </c>
      <c r="AK186">
        <f t="shared" si="42"/>
        <v>0</v>
      </c>
      <c r="AL186" t="e">
        <f t="shared" si="43"/>
        <v>#N/A</v>
      </c>
      <c r="AM186">
        <f t="shared" si="44"/>
        <v>0</v>
      </c>
      <c r="AN186" t="e">
        <f t="shared" si="45"/>
        <v>#N/A</v>
      </c>
      <c r="AO186">
        <f>_xlfn.PERCENTILE.INC(INDEX($W$4:$W$263,MATCH(SPC!$B$13,IF(Setup!$B$11="Weekly",'SPC Backing (Hide)'!$B$4:$B$263,'SPC Backing (Hide)'!$E$4:$E$263),0),1):INDEX($W$4:$W$263,MATCH(SPC!$B$14,IF(Setup!$B$11="Weekly",'SPC Backing (Hide)'!$B$4:$B$263,'SPC Backing (Hide)'!$E$4:$E$263),0),1),'SPC Backing (Hide)'!$AO$3)</f>
        <v>0</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6">
        <f t="shared" si="46"/>
        <v>1</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0</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#DIV/0!</v>
      </c>
      <c r="AA187" t="e">
        <f t="shared" si="33"/>
        <v>#DIV/0!</v>
      </c>
      <c r="AB187" t="e">
        <f t="shared" si="34"/>
        <v>#DIV/0!</v>
      </c>
      <c r="AC187" t="e">
        <f t="shared" si="35"/>
        <v>#DIV/0!</v>
      </c>
      <c r="AD187" t="e">
        <f t="shared" si="36"/>
        <v>#DIV/0!</v>
      </c>
      <c r="AE187" t="e">
        <f t="shared" si="37"/>
        <v>#DIV/0!</v>
      </c>
      <c r="AF187" t="e">
        <f t="shared" si="38"/>
        <v>#DIV/0!</v>
      </c>
      <c r="AG187" t="e">
        <f t="shared" si="39"/>
        <v>#DIV/0!</v>
      </c>
      <c r="AH187" t="e">
        <f t="shared" si="40"/>
        <v>#DIV/0!</v>
      </c>
      <c r="AI187" t="e">
        <f t="shared" si="47"/>
        <v>#DIV/0!</v>
      </c>
      <c r="AJ187" t="e">
        <f t="shared" si="41"/>
        <v>#DIV/0!</v>
      </c>
      <c r="AK187">
        <f t="shared" si="42"/>
        <v>0</v>
      </c>
      <c r="AL187" t="e">
        <f t="shared" si="43"/>
        <v>#N/A</v>
      </c>
      <c r="AM187">
        <f t="shared" si="44"/>
        <v>0</v>
      </c>
      <c r="AN187" t="e">
        <f t="shared" si="45"/>
        <v>#N/A</v>
      </c>
      <c r="AO187">
        <f>_xlfn.PERCENTILE.INC(INDEX($W$4:$W$263,MATCH(SPC!$B$13,IF(Setup!$B$11="Weekly",'SPC Backing (Hide)'!$B$4:$B$263,'SPC Backing (Hide)'!$E$4:$E$263),0),1):INDEX($W$4:$W$263,MATCH(SPC!$B$14,IF(Setup!$B$11="Weekly",'SPC Backing (Hide)'!$B$4:$B$263,'SPC Backing (Hide)'!$E$4:$E$263),0),1),'SPC Backing (Hide)'!$AO$3)</f>
        <v>0</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7">
        <f t="shared" si="46"/>
        <v>1</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0</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#DIV/0!</v>
      </c>
      <c r="AA188" t="e">
        <f t="shared" si="33"/>
        <v>#DIV/0!</v>
      </c>
      <c r="AB188" t="e">
        <f t="shared" si="34"/>
        <v>#DIV/0!</v>
      </c>
      <c r="AC188" t="e">
        <f t="shared" si="35"/>
        <v>#DIV/0!</v>
      </c>
      <c r="AD188" t="e">
        <f t="shared" si="36"/>
        <v>#DIV/0!</v>
      </c>
      <c r="AE188" t="e">
        <f t="shared" si="37"/>
        <v>#DIV/0!</v>
      </c>
      <c r="AF188" t="e">
        <f t="shared" si="38"/>
        <v>#DIV/0!</v>
      </c>
      <c r="AG188" t="e">
        <f t="shared" si="39"/>
        <v>#DIV/0!</v>
      </c>
      <c r="AH188" t="e">
        <f t="shared" si="40"/>
        <v>#DIV/0!</v>
      </c>
      <c r="AI188" t="e">
        <f t="shared" si="47"/>
        <v>#DIV/0!</v>
      </c>
      <c r="AJ188" t="e">
        <f t="shared" si="41"/>
        <v>#DIV/0!</v>
      </c>
      <c r="AK188">
        <f t="shared" si="42"/>
        <v>0</v>
      </c>
      <c r="AL188" t="e">
        <f t="shared" si="43"/>
        <v>#N/A</v>
      </c>
      <c r="AM188">
        <f t="shared" si="44"/>
        <v>0</v>
      </c>
      <c r="AN188" t="e">
        <f t="shared" si="45"/>
        <v>#N/A</v>
      </c>
      <c r="AO188">
        <f>_xlfn.PERCENTILE.INC(INDEX($W$4:$W$263,MATCH(SPC!$B$13,IF(Setup!$B$11="Weekly",'SPC Backing (Hide)'!$B$4:$B$263,'SPC Backing (Hide)'!$E$4:$E$263),0),1):INDEX($W$4:$W$263,MATCH(SPC!$B$14,IF(Setup!$B$11="Weekly",'SPC Backing (Hide)'!$B$4:$B$263,'SPC Backing (Hide)'!$E$4:$E$263),0),1),'SPC Backing (Hide)'!$AO$3)</f>
        <v>0</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8">
        <f t="shared" si="46"/>
        <v>1</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0</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#DIV/0!</v>
      </c>
      <c r="AA189" t="e">
        <f t="shared" si="33"/>
        <v>#DIV/0!</v>
      </c>
      <c r="AB189" t="e">
        <f t="shared" si="34"/>
        <v>#DIV/0!</v>
      </c>
      <c r="AC189" t="e">
        <f t="shared" si="35"/>
        <v>#DIV/0!</v>
      </c>
      <c r="AD189" t="e">
        <f t="shared" si="36"/>
        <v>#DIV/0!</v>
      </c>
      <c r="AE189" t="e">
        <f t="shared" si="37"/>
        <v>#DIV/0!</v>
      </c>
      <c r="AF189" t="e">
        <f t="shared" si="38"/>
        <v>#DIV/0!</v>
      </c>
      <c r="AG189" t="e">
        <f t="shared" si="39"/>
        <v>#DIV/0!</v>
      </c>
      <c r="AH189" t="e">
        <f t="shared" si="40"/>
        <v>#DIV/0!</v>
      </c>
      <c r="AI189" t="e">
        <f t="shared" si="47"/>
        <v>#DIV/0!</v>
      </c>
      <c r="AJ189" t="e">
        <f t="shared" si="41"/>
        <v>#DIV/0!</v>
      </c>
      <c r="AK189">
        <f t="shared" si="42"/>
        <v>0</v>
      </c>
      <c r="AL189" t="e">
        <f t="shared" si="43"/>
        <v>#N/A</v>
      </c>
      <c r="AM189">
        <f t="shared" si="44"/>
        <v>0</v>
      </c>
      <c r="AN189" t="e">
        <f t="shared" si="45"/>
        <v>#N/A</v>
      </c>
      <c r="AO189">
        <f>_xlfn.PERCENTILE.INC(INDEX($W$4:$W$263,MATCH(SPC!$B$13,IF(Setup!$B$11="Weekly",'SPC Backing (Hide)'!$B$4:$B$263,'SPC Backing (Hide)'!$E$4:$E$263),0),1):INDEX($W$4:$W$263,MATCH(SPC!$B$14,IF(Setup!$B$11="Weekly",'SPC Backing (Hide)'!$B$4:$B$263,'SPC Backing (Hide)'!$E$4:$E$263),0),1),'SPC Backing (Hide)'!$AO$3)</f>
        <v>0</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9">
        <f t="shared" si="46"/>
        <v>1</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0</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#DIV/0!</v>
      </c>
      <c r="AA190" t="e">
        <f t="shared" si="33"/>
        <v>#DIV/0!</v>
      </c>
      <c r="AB190" t="e">
        <f t="shared" si="34"/>
        <v>#DIV/0!</v>
      </c>
      <c r="AC190" t="e">
        <f t="shared" si="35"/>
        <v>#DIV/0!</v>
      </c>
      <c r="AD190" t="e">
        <f t="shared" si="36"/>
        <v>#DIV/0!</v>
      </c>
      <c r="AE190" t="e">
        <f t="shared" si="37"/>
        <v>#DIV/0!</v>
      </c>
      <c r="AF190" t="e">
        <f t="shared" si="38"/>
        <v>#DIV/0!</v>
      </c>
      <c r="AG190" t="e">
        <f t="shared" si="39"/>
        <v>#DIV/0!</v>
      </c>
      <c r="AH190" t="e">
        <f t="shared" si="40"/>
        <v>#DIV/0!</v>
      </c>
      <c r="AI190" t="e">
        <f t="shared" si="47"/>
        <v>#DIV/0!</v>
      </c>
      <c r="AJ190" t="e">
        <f t="shared" si="41"/>
        <v>#DIV/0!</v>
      </c>
      <c r="AK190">
        <f t="shared" si="42"/>
        <v>0</v>
      </c>
      <c r="AL190" t="e">
        <f t="shared" si="43"/>
        <v>#N/A</v>
      </c>
      <c r="AM190">
        <f t="shared" si="44"/>
        <v>0</v>
      </c>
      <c r="AN190" t="e">
        <f t="shared" si="45"/>
        <v>#N/A</v>
      </c>
      <c r="AO190">
        <f>_xlfn.PERCENTILE.INC(INDEX($W$4:$W$263,MATCH(SPC!$B$13,IF(Setup!$B$11="Weekly",'SPC Backing (Hide)'!$B$4:$B$263,'SPC Backing (Hide)'!$E$4:$E$263),0),1):INDEX($W$4:$W$263,MATCH(SPC!$B$14,IF(Setup!$B$11="Weekly",'SPC Backing (Hide)'!$B$4:$B$263,'SPC Backing (Hide)'!$E$4:$E$263),0),1),'SPC Backing (Hide)'!$AO$3)</f>
        <v>0</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0">
        <f t="shared" si="46"/>
        <v>1</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0</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#DIV/0!</v>
      </c>
      <c r="AA191" t="e">
        <f t="shared" si="33"/>
        <v>#DIV/0!</v>
      </c>
      <c r="AB191" t="e">
        <f t="shared" si="34"/>
        <v>#DIV/0!</v>
      </c>
      <c r="AC191" t="e">
        <f t="shared" si="35"/>
        <v>#DIV/0!</v>
      </c>
      <c r="AD191" t="e">
        <f t="shared" si="36"/>
        <v>#DIV/0!</v>
      </c>
      <c r="AE191" t="e">
        <f t="shared" si="37"/>
        <v>#DIV/0!</v>
      </c>
      <c r="AF191" t="e">
        <f t="shared" si="38"/>
        <v>#DIV/0!</v>
      </c>
      <c r="AG191" t="e">
        <f t="shared" si="39"/>
        <v>#DIV/0!</v>
      </c>
      <c r="AH191" t="e">
        <f t="shared" si="40"/>
        <v>#DIV/0!</v>
      </c>
      <c r="AI191" t="e">
        <f t="shared" si="47"/>
        <v>#DIV/0!</v>
      </c>
      <c r="AJ191" t="e">
        <f t="shared" si="41"/>
        <v>#DIV/0!</v>
      </c>
      <c r="AK191">
        <f t="shared" si="42"/>
        <v>0</v>
      </c>
      <c r="AL191" t="e">
        <f t="shared" si="43"/>
        <v>#N/A</v>
      </c>
      <c r="AM191">
        <f t="shared" si="44"/>
        <v>0</v>
      </c>
      <c r="AN191" t="e">
        <f t="shared" si="45"/>
        <v>#N/A</v>
      </c>
      <c r="AO191">
        <f>_xlfn.PERCENTILE.INC(INDEX($W$4:$W$263,MATCH(SPC!$B$13,IF(Setup!$B$11="Weekly",'SPC Backing (Hide)'!$B$4:$B$263,'SPC Backing (Hide)'!$E$4:$E$263),0),1):INDEX($W$4:$W$263,MATCH(SPC!$B$14,IF(Setup!$B$11="Weekly",'SPC Backing (Hide)'!$B$4:$B$263,'SPC Backing (Hide)'!$E$4:$E$263),0),1),'SPC Backing (Hide)'!$AO$3)</f>
        <v>0</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1">
        <f t="shared" si="46"/>
        <v>1</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0</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#DIV/0!</v>
      </c>
      <c r="AA192" t="e">
        <f t="shared" si="33"/>
        <v>#DIV/0!</v>
      </c>
      <c r="AB192" t="e">
        <f t="shared" si="34"/>
        <v>#DIV/0!</v>
      </c>
      <c r="AC192" t="e">
        <f t="shared" si="35"/>
        <v>#DIV/0!</v>
      </c>
      <c r="AD192" t="e">
        <f t="shared" si="36"/>
        <v>#DIV/0!</v>
      </c>
      <c r="AE192" t="e">
        <f t="shared" si="37"/>
        <v>#DIV/0!</v>
      </c>
      <c r="AF192" t="e">
        <f t="shared" si="38"/>
        <v>#DIV/0!</v>
      </c>
      <c r="AG192" t="e">
        <f t="shared" si="39"/>
        <v>#DIV/0!</v>
      </c>
      <c r="AH192" t="e">
        <f t="shared" si="40"/>
        <v>#DIV/0!</v>
      </c>
      <c r="AI192" t="e">
        <f t="shared" si="47"/>
        <v>#DIV/0!</v>
      </c>
      <c r="AJ192" t="e">
        <f t="shared" si="41"/>
        <v>#DIV/0!</v>
      </c>
      <c r="AK192">
        <f t="shared" si="42"/>
        <v>0</v>
      </c>
      <c r="AL192" t="e">
        <f t="shared" si="43"/>
        <v>#N/A</v>
      </c>
      <c r="AM192">
        <f t="shared" si="44"/>
        <v>0</v>
      </c>
      <c r="AN192" t="e">
        <f t="shared" si="45"/>
        <v>#N/A</v>
      </c>
      <c r="AO192">
        <f>_xlfn.PERCENTILE.INC(INDEX($W$4:$W$263,MATCH(SPC!$B$13,IF(Setup!$B$11="Weekly",'SPC Backing (Hide)'!$B$4:$B$263,'SPC Backing (Hide)'!$E$4:$E$263),0),1):INDEX($W$4:$W$263,MATCH(SPC!$B$14,IF(Setup!$B$11="Weekly",'SPC Backing (Hide)'!$B$4:$B$263,'SPC Backing (Hide)'!$E$4:$E$263),0),1),'SPC Backing (Hide)'!$AO$3)</f>
        <v>0</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2">
        <f t="shared" si="46"/>
        <v>1</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0</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#DIV/0!</v>
      </c>
      <c r="AA193" t="e">
        <f t="shared" si="33"/>
        <v>#DIV/0!</v>
      </c>
      <c r="AB193" t="e">
        <f t="shared" si="34"/>
        <v>#DIV/0!</v>
      </c>
      <c r="AC193" t="e">
        <f t="shared" si="35"/>
        <v>#DIV/0!</v>
      </c>
      <c r="AD193" t="e">
        <f t="shared" si="36"/>
        <v>#DIV/0!</v>
      </c>
      <c r="AE193" t="e">
        <f t="shared" si="37"/>
        <v>#DIV/0!</v>
      </c>
      <c r="AF193" t="e">
        <f t="shared" si="38"/>
        <v>#DIV/0!</v>
      </c>
      <c r="AG193" t="e">
        <f t="shared" si="39"/>
        <v>#DIV/0!</v>
      </c>
      <c r="AH193" t="e">
        <f t="shared" si="40"/>
        <v>#DIV/0!</v>
      </c>
      <c r="AI193" t="e">
        <f t="shared" si="47"/>
        <v>#DIV/0!</v>
      </c>
      <c r="AJ193" t="e">
        <f t="shared" si="41"/>
        <v>#DIV/0!</v>
      </c>
      <c r="AK193">
        <f t="shared" si="42"/>
        <v>0</v>
      </c>
      <c r="AL193" t="e">
        <f t="shared" si="43"/>
        <v>#N/A</v>
      </c>
      <c r="AM193">
        <f t="shared" si="44"/>
        <v>0</v>
      </c>
      <c r="AN193" t="e">
        <f t="shared" si="45"/>
        <v>#N/A</v>
      </c>
      <c r="AO193">
        <f>_xlfn.PERCENTILE.INC(INDEX($W$4:$W$263,MATCH(SPC!$B$13,IF(Setup!$B$11="Weekly",'SPC Backing (Hide)'!$B$4:$B$263,'SPC Backing (Hide)'!$E$4:$E$263),0),1):INDEX($W$4:$W$263,MATCH(SPC!$B$14,IF(Setup!$B$11="Weekly",'SPC Backing (Hide)'!$B$4:$B$263,'SPC Backing (Hide)'!$E$4:$E$263),0),1),'SPC Backing (Hide)'!$AO$3)</f>
        <v>0</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3">
        <f t="shared" si="46"/>
        <v>1</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0</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#DIV/0!</v>
      </c>
      <c r="AA194" t="e">
        <f t="shared" si="33"/>
        <v>#DIV/0!</v>
      </c>
      <c r="AB194" t="e">
        <f t="shared" si="34"/>
        <v>#DIV/0!</v>
      </c>
      <c r="AC194" t="e">
        <f t="shared" si="35"/>
        <v>#DIV/0!</v>
      </c>
      <c r="AD194" t="e">
        <f t="shared" si="36"/>
        <v>#DIV/0!</v>
      </c>
      <c r="AE194" t="e">
        <f t="shared" si="37"/>
        <v>#DIV/0!</v>
      </c>
      <c r="AF194" t="e">
        <f t="shared" si="38"/>
        <v>#DIV/0!</v>
      </c>
      <c r="AG194" t="e">
        <f t="shared" si="39"/>
        <v>#DIV/0!</v>
      </c>
      <c r="AH194" t="e">
        <f t="shared" si="40"/>
        <v>#DIV/0!</v>
      </c>
      <c r="AI194" t="e">
        <f t="shared" si="47"/>
        <v>#DIV/0!</v>
      </c>
      <c r="AJ194" t="e">
        <f t="shared" si="41"/>
        <v>#DIV/0!</v>
      </c>
      <c r="AK194">
        <f t="shared" si="42"/>
        <v>0</v>
      </c>
      <c r="AL194" t="e">
        <f t="shared" si="43"/>
        <v>#N/A</v>
      </c>
      <c r="AM194">
        <f t="shared" si="44"/>
        <v>0</v>
      </c>
      <c r="AN194" t="e">
        <f t="shared" si="45"/>
        <v>#N/A</v>
      </c>
      <c r="AO194">
        <f>_xlfn.PERCENTILE.INC(INDEX($W$4:$W$263,MATCH(SPC!$B$13,IF(Setup!$B$11="Weekly",'SPC Backing (Hide)'!$B$4:$B$263,'SPC Backing (Hide)'!$E$4:$E$263),0),1):INDEX($W$4:$W$263,MATCH(SPC!$B$14,IF(Setup!$B$11="Weekly",'SPC Backing (Hide)'!$B$4:$B$263,'SPC Backing (Hide)'!$E$4:$E$263),0),1),'SPC Backing (Hide)'!$AO$3)</f>
        <v>0</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4">
        <f t="shared" si="46"/>
        <v>1</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0</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#DIV/0!</v>
      </c>
      <c r="AA195" t="e">
        <f t="shared" si="33"/>
        <v>#DIV/0!</v>
      </c>
      <c r="AB195" t="e">
        <f t="shared" si="34"/>
        <v>#DIV/0!</v>
      </c>
      <c r="AC195" t="e">
        <f t="shared" si="35"/>
        <v>#DIV/0!</v>
      </c>
      <c r="AD195" t="e">
        <f t="shared" si="36"/>
        <v>#DIV/0!</v>
      </c>
      <c r="AE195" t="e">
        <f t="shared" si="37"/>
        <v>#DIV/0!</v>
      </c>
      <c r="AF195" t="e">
        <f t="shared" si="38"/>
        <v>#DIV/0!</v>
      </c>
      <c r="AG195" t="e">
        <f t="shared" si="39"/>
        <v>#DIV/0!</v>
      </c>
      <c r="AH195" t="e">
        <f t="shared" si="40"/>
        <v>#DIV/0!</v>
      </c>
      <c r="AI195" t="e">
        <f t="shared" si="47"/>
        <v>#DIV/0!</v>
      </c>
      <c r="AJ195" t="e">
        <f t="shared" si="41"/>
        <v>#DIV/0!</v>
      </c>
      <c r="AK195">
        <f t="shared" si="42"/>
        <v>0</v>
      </c>
      <c r="AL195" t="e">
        <f t="shared" si="43"/>
        <v>#N/A</v>
      </c>
      <c r="AM195">
        <f t="shared" si="44"/>
        <v>0</v>
      </c>
      <c r="AN195" t="e">
        <f t="shared" si="45"/>
        <v>#N/A</v>
      </c>
      <c r="AO195">
        <f>_xlfn.PERCENTILE.INC(INDEX($W$4:$W$263,MATCH(SPC!$B$13,IF(Setup!$B$11="Weekly",'SPC Backing (Hide)'!$B$4:$B$263,'SPC Backing (Hide)'!$E$4:$E$263),0),1):INDEX($W$4:$W$263,MATCH(SPC!$B$14,IF(Setup!$B$11="Weekly",'SPC Backing (Hide)'!$B$4:$B$263,'SPC Backing (Hide)'!$E$4:$E$263),0),1),'SPC Backing (Hide)'!$AO$3)</f>
        <v>0</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5">
        <f t="shared" si="46"/>
        <v>1</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0</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#DIV/0!</v>
      </c>
      <c r="AA196" t="e">
        <f t="shared" si="33"/>
        <v>#DIV/0!</v>
      </c>
      <c r="AB196" t="e">
        <f t="shared" si="34"/>
        <v>#DIV/0!</v>
      </c>
      <c r="AC196" t="e">
        <f t="shared" si="35"/>
        <v>#DIV/0!</v>
      </c>
      <c r="AD196" t="e">
        <f t="shared" si="36"/>
        <v>#DIV/0!</v>
      </c>
      <c r="AE196" t="e">
        <f t="shared" si="37"/>
        <v>#DIV/0!</v>
      </c>
      <c r="AF196" t="e">
        <f t="shared" si="38"/>
        <v>#DIV/0!</v>
      </c>
      <c r="AG196" t="e">
        <f t="shared" si="39"/>
        <v>#DIV/0!</v>
      </c>
      <c r="AH196" t="e">
        <f t="shared" si="40"/>
        <v>#DIV/0!</v>
      </c>
      <c r="AI196" t="e">
        <f t="shared" si="47"/>
        <v>#DIV/0!</v>
      </c>
      <c r="AJ196" t="e">
        <f t="shared" si="41"/>
        <v>#DIV/0!</v>
      </c>
      <c r="AK196">
        <f t="shared" si="42"/>
        <v>0</v>
      </c>
      <c r="AL196" t="e">
        <f t="shared" si="43"/>
        <v>#N/A</v>
      </c>
      <c r="AM196">
        <f t="shared" si="44"/>
        <v>0</v>
      </c>
      <c r="AN196" t="e">
        <f t="shared" si="45"/>
        <v>#N/A</v>
      </c>
      <c r="AO196">
        <f>_xlfn.PERCENTILE.INC(INDEX($W$4:$W$263,MATCH(SPC!$B$13,IF(Setup!$B$11="Weekly",'SPC Backing (Hide)'!$B$4:$B$263,'SPC Backing (Hide)'!$E$4:$E$263),0),1):INDEX($W$4:$W$263,MATCH(SPC!$B$14,IF(Setup!$B$11="Weekly",'SPC Backing (Hide)'!$B$4:$B$263,'SPC Backing (Hide)'!$E$4:$E$263),0),1),'SPC Backing (Hide)'!$AO$3)</f>
        <v>0</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6">
        <f t="shared" si="46"/>
        <v>1</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0</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#DIV/0!</v>
      </c>
      <c r="AA197" t="e">
        <f t="shared" ref="AA197:AA260" si="49">Z197/1.128</f>
        <v>#DIV/0!</v>
      </c>
      <c r="AB197" t="e">
        <f t="shared" ref="AB197:AB260" si="50">MAX(0,X197-(3*AA197))</f>
        <v>#DIV/0!</v>
      </c>
      <c r="AC197" t="e">
        <f t="shared" ref="AC197:AC260" si="51">MAX(0,X197-(2*AA197))</f>
        <v>#DIV/0!</v>
      </c>
      <c r="AD197" t="e">
        <f t="shared" ref="AD197:AD260" si="52">MAX(0,X197-AA197)</f>
        <v>#DIV/0!</v>
      </c>
      <c r="AE197" t="e">
        <f t="shared" ref="AE197:AE260" si="53">X197+AA197</f>
        <v>#DIV/0!</v>
      </c>
      <c r="AF197" t="e">
        <f t="shared" ref="AF197:AF260" si="54">X197+(2*AA197)</f>
        <v>#DIV/0!</v>
      </c>
      <c r="AG197" t="e">
        <f t="shared" ref="AG197:AG260" si="55">X197+(3*AA197)</f>
        <v>#DIV/0!</v>
      </c>
      <c r="AH197" t="e">
        <f t="shared" ref="AH197:AH260" si="56">IF(OR(W197&gt;AG197,W197&lt;AB197),W197,NA())</f>
        <v>#DIV/0!</v>
      </c>
      <c r="AI197" t="e">
        <f t="shared" si="47"/>
        <v>#DIV/0!</v>
      </c>
      <c r="AJ197" t="e">
        <f t="shared" ref="AJ197:AJ260" si="57">IF(ABS(SUM(AI197:AI199))&gt;=5,W197,NA())</f>
        <v>#DIV/0!</v>
      </c>
      <c r="AK197">
        <f t="shared" ref="AK197:AK260" si="58">IF(W198&gt;W197,1,IF(W198&lt;W197,-1,0))</f>
        <v>0</v>
      </c>
      <c r="AL197" t="e">
        <f t="shared" ref="AL197:AL260" si="59">IF(ABS(SUM(AK197:AK202))=6,W197,NA())</f>
        <v>#N/A</v>
      </c>
      <c r="AM197">
        <f t="shared" ref="AM197:AM260" si="60">IF(W197&lt;X197,-1,IF(W197&gt;X197,1,0))</f>
        <v>0</v>
      </c>
      <c r="AN197" t="e">
        <f t="shared" ref="AN197:AN260" si="61">IF(ABS(SUM(AM197:AM205))=9,W197,NA())</f>
        <v>#N/A</v>
      </c>
      <c r="AO197">
        <f>_xlfn.PERCENTILE.INC(INDEX($W$4:$W$263,MATCH(SPC!$B$13,IF(Setup!$B$11="Weekly",'SPC Backing (Hide)'!$B$4:$B$263,'SPC Backing (Hide)'!$E$4:$E$263),0),1):INDEX($W$4:$W$263,MATCH(SPC!$B$14,IF(Setup!$B$11="Weekly",'SPC Backing (Hide)'!$B$4:$B$263,'SPC Backing (Hide)'!$E$4:$E$263),0),1),'SPC Backing (Hide)'!$AO$3)</f>
        <v>0</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7">
        <f t="shared" ref="AQ197:AQ260" si="62">AP197-AO197</f>
        <v>1</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0</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#DIV/0!</v>
      </c>
      <c r="AA198" t="e">
        <f t="shared" si="49"/>
        <v>#DIV/0!</v>
      </c>
      <c r="AB198" t="e">
        <f t="shared" si="50"/>
        <v>#DIV/0!</v>
      </c>
      <c r="AC198" t="e">
        <f t="shared" si="51"/>
        <v>#DIV/0!</v>
      </c>
      <c r="AD198" t="e">
        <f t="shared" si="52"/>
        <v>#DIV/0!</v>
      </c>
      <c r="AE198" t="e">
        <f t="shared" si="53"/>
        <v>#DIV/0!</v>
      </c>
      <c r="AF198" t="e">
        <f t="shared" si="54"/>
        <v>#DIV/0!</v>
      </c>
      <c r="AG198" t="e">
        <f t="shared" si="55"/>
        <v>#DIV/0!</v>
      </c>
      <c r="AH198" t="e">
        <f t="shared" si="56"/>
        <v>#DIV/0!</v>
      </c>
      <c r="AI198" t="e">
        <f t="shared" ref="AI198:AI261" si="63">IF(W198&gt;AF198,2,IF(W198&lt;AC198,-2,IF(W198&gt;X198,1,IF(W198&lt;X198,-1,0))))</f>
        <v>#DIV/0!</v>
      </c>
      <c r="AJ198" t="e">
        <f t="shared" si="57"/>
        <v>#DIV/0!</v>
      </c>
      <c r="AK198">
        <f t="shared" si="58"/>
        <v>0</v>
      </c>
      <c r="AL198" t="e">
        <f t="shared" si="59"/>
        <v>#N/A</v>
      </c>
      <c r="AM198">
        <f t="shared" si="60"/>
        <v>0</v>
      </c>
      <c r="AN198" t="e">
        <f t="shared" si="61"/>
        <v>#N/A</v>
      </c>
      <c r="AO198">
        <f>_xlfn.PERCENTILE.INC(INDEX($W$4:$W$263,MATCH(SPC!$B$13,IF(Setup!$B$11="Weekly",'SPC Backing (Hide)'!$B$4:$B$263,'SPC Backing (Hide)'!$E$4:$E$263),0),1):INDEX($W$4:$W$263,MATCH(SPC!$B$14,IF(Setup!$B$11="Weekly",'SPC Backing (Hide)'!$B$4:$B$263,'SPC Backing (Hide)'!$E$4:$E$263),0),1),'SPC Backing (Hide)'!$AO$3)</f>
        <v>0</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8">
        <f t="shared" si="62"/>
        <v>1</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0</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#DIV/0!</v>
      </c>
      <c r="AA199" t="e">
        <f t="shared" si="49"/>
        <v>#DIV/0!</v>
      </c>
      <c r="AB199" t="e">
        <f t="shared" si="50"/>
        <v>#DIV/0!</v>
      </c>
      <c r="AC199" t="e">
        <f t="shared" si="51"/>
        <v>#DIV/0!</v>
      </c>
      <c r="AD199" t="e">
        <f t="shared" si="52"/>
        <v>#DIV/0!</v>
      </c>
      <c r="AE199" t="e">
        <f t="shared" si="53"/>
        <v>#DIV/0!</v>
      </c>
      <c r="AF199" t="e">
        <f t="shared" si="54"/>
        <v>#DIV/0!</v>
      </c>
      <c r="AG199" t="e">
        <f t="shared" si="55"/>
        <v>#DIV/0!</v>
      </c>
      <c r="AH199" t="e">
        <f t="shared" si="56"/>
        <v>#DIV/0!</v>
      </c>
      <c r="AI199" t="e">
        <f t="shared" si="63"/>
        <v>#DIV/0!</v>
      </c>
      <c r="AJ199" t="e">
        <f t="shared" si="57"/>
        <v>#DIV/0!</v>
      </c>
      <c r="AK199">
        <f t="shared" si="58"/>
        <v>0</v>
      </c>
      <c r="AL199" t="e">
        <f t="shared" si="59"/>
        <v>#N/A</v>
      </c>
      <c r="AM199">
        <f t="shared" si="60"/>
        <v>0</v>
      </c>
      <c r="AN199" t="e">
        <f t="shared" si="61"/>
        <v>#N/A</v>
      </c>
      <c r="AO199">
        <f>_xlfn.PERCENTILE.INC(INDEX($W$4:$W$263,MATCH(SPC!$B$13,IF(Setup!$B$11="Weekly",'SPC Backing (Hide)'!$B$4:$B$263,'SPC Backing (Hide)'!$E$4:$E$263),0),1):INDEX($W$4:$W$263,MATCH(SPC!$B$14,IF(Setup!$B$11="Weekly",'SPC Backing (Hide)'!$B$4:$B$263,'SPC Backing (Hide)'!$E$4:$E$263),0),1),'SPC Backing (Hide)'!$AO$3)</f>
        <v>0</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9">
        <f t="shared" si="62"/>
        <v>1</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0</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#DIV/0!</v>
      </c>
      <c r="AA200" t="e">
        <f t="shared" si="49"/>
        <v>#DIV/0!</v>
      </c>
      <c r="AB200" t="e">
        <f t="shared" si="50"/>
        <v>#DIV/0!</v>
      </c>
      <c r="AC200" t="e">
        <f t="shared" si="51"/>
        <v>#DIV/0!</v>
      </c>
      <c r="AD200" t="e">
        <f t="shared" si="52"/>
        <v>#DIV/0!</v>
      </c>
      <c r="AE200" t="e">
        <f t="shared" si="53"/>
        <v>#DIV/0!</v>
      </c>
      <c r="AF200" t="e">
        <f t="shared" si="54"/>
        <v>#DIV/0!</v>
      </c>
      <c r="AG200" t="e">
        <f t="shared" si="55"/>
        <v>#DIV/0!</v>
      </c>
      <c r="AH200" t="e">
        <f t="shared" si="56"/>
        <v>#DIV/0!</v>
      </c>
      <c r="AI200" t="e">
        <f t="shared" si="63"/>
        <v>#DIV/0!</v>
      </c>
      <c r="AJ200" t="e">
        <f t="shared" si="57"/>
        <v>#DIV/0!</v>
      </c>
      <c r="AK200">
        <f t="shared" si="58"/>
        <v>0</v>
      </c>
      <c r="AL200" t="e">
        <f t="shared" si="59"/>
        <v>#N/A</v>
      </c>
      <c r="AM200">
        <f t="shared" si="60"/>
        <v>0</v>
      </c>
      <c r="AN200" t="e">
        <f t="shared" si="61"/>
        <v>#N/A</v>
      </c>
      <c r="AO200">
        <f>_xlfn.PERCENTILE.INC(INDEX($W$4:$W$263,MATCH(SPC!$B$13,IF(Setup!$B$11="Weekly",'SPC Backing (Hide)'!$B$4:$B$263,'SPC Backing (Hide)'!$E$4:$E$263),0),1):INDEX($W$4:$W$263,MATCH(SPC!$B$14,IF(Setup!$B$11="Weekly",'SPC Backing (Hide)'!$B$4:$B$263,'SPC Backing (Hide)'!$E$4:$E$263),0),1),'SPC Backing (Hide)'!$AO$3)</f>
        <v>0</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0">
        <f t="shared" si="62"/>
        <v>1</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0</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#DIV/0!</v>
      </c>
      <c r="AA201" t="e">
        <f t="shared" si="49"/>
        <v>#DIV/0!</v>
      </c>
      <c r="AB201" t="e">
        <f t="shared" si="50"/>
        <v>#DIV/0!</v>
      </c>
      <c r="AC201" t="e">
        <f t="shared" si="51"/>
        <v>#DIV/0!</v>
      </c>
      <c r="AD201" t="e">
        <f t="shared" si="52"/>
        <v>#DIV/0!</v>
      </c>
      <c r="AE201" t="e">
        <f t="shared" si="53"/>
        <v>#DIV/0!</v>
      </c>
      <c r="AF201" t="e">
        <f t="shared" si="54"/>
        <v>#DIV/0!</v>
      </c>
      <c r="AG201" t="e">
        <f t="shared" si="55"/>
        <v>#DIV/0!</v>
      </c>
      <c r="AH201" t="e">
        <f t="shared" si="56"/>
        <v>#DIV/0!</v>
      </c>
      <c r="AI201" t="e">
        <f t="shared" si="63"/>
        <v>#DIV/0!</v>
      </c>
      <c r="AJ201" t="e">
        <f t="shared" si="57"/>
        <v>#DIV/0!</v>
      </c>
      <c r="AK201">
        <f t="shared" si="58"/>
        <v>0</v>
      </c>
      <c r="AL201" t="e">
        <f t="shared" si="59"/>
        <v>#N/A</v>
      </c>
      <c r="AM201">
        <f t="shared" si="60"/>
        <v>0</v>
      </c>
      <c r="AN201" t="e">
        <f t="shared" si="61"/>
        <v>#N/A</v>
      </c>
      <c r="AO201">
        <f>_xlfn.PERCENTILE.INC(INDEX($W$4:$W$263,MATCH(SPC!$B$13,IF(Setup!$B$11="Weekly",'SPC Backing (Hide)'!$B$4:$B$263,'SPC Backing (Hide)'!$E$4:$E$263),0),1):INDEX($W$4:$W$263,MATCH(SPC!$B$14,IF(Setup!$B$11="Weekly",'SPC Backing (Hide)'!$B$4:$B$263,'SPC Backing (Hide)'!$E$4:$E$263),0),1),'SPC Backing (Hide)'!$AO$3)</f>
        <v>0</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1">
        <f t="shared" si="62"/>
        <v>1</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0</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#DIV/0!</v>
      </c>
      <c r="AA202" t="e">
        <f t="shared" si="49"/>
        <v>#DIV/0!</v>
      </c>
      <c r="AB202" t="e">
        <f t="shared" si="50"/>
        <v>#DIV/0!</v>
      </c>
      <c r="AC202" t="e">
        <f t="shared" si="51"/>
        <v>#DIV/0!</v>
      </c>
      <c r="AD202" t="e">
        <f t="shared" si="52"/>
        <v>#DIV/0!</v>
      </c>
      <c r="AE202" t="e">
        <f t="shared" si="53"/>
        <v>#DIV/0!</v>
      </c>
      <c r="AF202" t="e">
        <f t="shared" si="54"/>
        <v>#DIV/0!</v>
      </c>
      <c r="AG202" t="e">
        <f t="shared" si="55"/>
        <v>#DIV/0!</v>
      </c>
      <c r="AH202" t="e">
        <f t="shared" si="56"/>
        <v>#DIV/0!</v>
      </c>
      <c r="AI202" t="e">
        <f t="shared" si="63"/>
        <v>#DIV/0!</v>
      </c>
      <c r="AJ202" t="e">
        <f t="shared" si="57"/>
        <v>#DIV/0!</v>
      </c>
      <c r="AK202">
        <f t="shared" si="58"/>
        <v>0</v>
      </c>
      <c r="AL202" t="e">
        <f t="shared" si="59"/>
        <v>#N/A</v>
      </c>
      <c r="AM202">
        <f t="shared" si="60"/>
        <v>0</v>
      </c>
      <c r="AN202" t="e">
        <f t="shared" si="61"/>
        <v>#N/A</v>
      </c>
      <c r="AO202">
        <f>_xlfn.PERCENTILE.INC(INDEX($W$4:$W$263,MATCH(SPC!$B$13,IF(Setup!$B$11="Weekly",'SPC Backing (Hide)'!$B$4:$B$263,'SPC Backing (Hide)'!$E$4:$E$263),0),1):INDEX($W$4:$W$263,MATCH(SPC!$B$14,IF(Setup!$B$11="Weekly",'SPC Backing (Hide)'!$B$4:$B$263,'SPC Backing (Hide)'!$E$4:$E$263),0),1),'SPC Backing (Hide)'!$AO$3)</f>
        <v>0</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2">
        <f t="shared" si="62"/>
        <v>1</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0</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#DIV/0!</v>
      </c>
      <c r="AA203" t="e">
        <f t="shared" si="49"/>
        <v>#DIV/0!</v>
      </c>
      <c r="AB203" t="e">
        <f t="shared" si="50"/>
        <v>#DIV/0!</v>
      </c>
      <c r="AC203" t="e">
        <f t="shared" si="51"/>
        <v>#DIV/0!</v>
      </c>
      <c r="AD203" t="e">
        <f t="shared" si="52"/>
        <v>#DIV/0!</v>
      </c>
      <c r="AE203" t="e">
        <f t="shared" si="53"/>
        <v>#DIV/0!</v>
      </c>
      <c r="AF203" t="e">
        <f t="shared" si="54"/>
        <v>#DIV/0!</v>
      </c>
      <c r="AG203" t="e">
        <f t="shared" si="55"/>
        <v>#DIV/0!</v>
      </c>
      <c r="AH203" t="e">
        <f t="shared" si="56"/>
        <v>#DIV/0!</v>
      </c>
      <c r="AI203" t="e">
        <f t="shared" si="63"/>
        <v>#DIV/0!</v>
      </c>
      <c r="AJ203" t="e">
        <f t="shared" si="57"/>
        <v>#DIV/0!</v>
      </c>
      <c r="AK203">
        <f t="shared" si="58"/>
        <v>0</v>
      </c>
      <c r="AL203" t="e">
        <f t="shared" si="59"/>
        <v>#N/A</v>
      </c>
      <c r="AM203">
        <f t="shared" si="60"/>
        <v>0</v>
      </c>
      <c r="AN203" t="e">
        <f t="shared" si="61"/>
        <v>#N/A</v>
      </c>
      <c r="AO203">
        <f>_xlfn.PERCENTILE.INC(INDEX($W$4:$W$263,MATCH(SPC!$B$13,IF(Setup!$B$11="Weekly",'SPC Backing (Hide)'!$B$4:$B$263,'SPC Backing (Hide)'!$E$4:$E$263),0),1):INDEX($W$4:$W$263,MATCH(SPC!$B$14,IF(Setup!$B$11="Weekly",'SPC Backing (Hide)'!$B$4:$B$263,'SPC Backing (Hide)'!$E$4:$E$263),0),1),'SPC Backing (Hide)'!$AO$3)</f>
        <v>0</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3">
        <f t="shared" si="62"/>
        <v>1</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0</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#DIV/0!</v>
      </c>
      <c r="AA204" t="e">
        <f t="shared" si="49"/>
        <v>#DIV/0!</v>
      </c>
      <c r="AB204" t="e">
        <f t="shared" si="50"/>
        <v>#DIV/0!</v>
      </c>
      <c r="AC204" t="e">
        <f t="shared" si="51"/>
        <v>#DIV/0!</v>
      </c>
      <c r="AD204" t="e">
        <f t="shared" si="52"/>
        <v>#DIV/0!</v>
      </c>
      <c r="AE204" t="e">
        <f t="shared" si="53"/>
        <v>#DIV/0!</v>
      </c>
      <c r="AF204" t="e">
        <f t="shared" si="54"/>
        <v>#DIV/0!</v>
      </c>
      <c r="AG204" t="e">
        <f t="shared" si="55"/>
        <v>#DIV/0!</v>
      </c>
      <c r="AH204" t="e">
        <f t="shared" si="56"/>
        <v>#DIV/0!</v>
      </c>
      <c r="AI204" t="e">
        <f t="shared" si="63"/>
        <v>#DIV/0!</v>
      </c>
      <c r="AJ204" t="e">
        <f t="shared" si="57"/>
        <v>#DIV/0!</v>
      </c>
      <c r="AK204">
        <f t="shared" si="58"/>
        <v>0</v>
      </c>
      <c r="AL204" t="e">
        <f t="shared" si="59"/>
        <v>#N/A</v>
      </c>
      <c r="AM204">
        <f t="shared" si="60"/>
        <v>0</v>
      </c>
      <c r="AN204" t="e">
        <f t="shared" si="61"/>
        <v>#N/A</v>
      </c>
      <c r="AO204">
        <f>_xlfn.PERCENTILE.INC(INDEX($W$4:$W$263,MATCH(SPC!$B$13,IF(Setup!$B$11="Weekly",'SPC Backing (Hide)'!$B$4:$B$263,'SPC Backing (Hide)'!$E$4:$E$263),0),1):INDEX($W$4:$W$263,MATCH(SPC!$B$14,IF(Setup!$B$11="Weekly",'SPC Backing (Hide)'!$B$4:$B$263,'SPC Backing (Hide)'!$E$4:$E$263),0),1),'SPC Backing (Hide)'!$AO$3)</f>
        <v>0</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4">
        <f t="shared" si="62"/>
        <v>1</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0</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#DIV/0!</v>
      </c>
      <c r="AA205" t="e">
        <f t="shared" si="49"/>
        <v>#DIV/0!</v>
      </c>
      <c r="AB205" t="e">
        <f t="shared" si="50"/>
        <v>#DIV/0!</v>
      </c>
      <c r="AC205" t="e">
        <f t="shared" si="51"/>
        <v>#DIV/0!</v>
      </c>
      <c r="AD205" t="e">
        <f t="shared" si="52"/>
        <v>#DIV/0!</v>
      </c>
      <c r="AE205" t="e">
        <f t="shared" si="53"/>
        <v>#DIV/0!</v>
      </c>
      <c r="AF205" t="e">
        <f t="shared" si="54"/>
        <v>#DIV/0!</v>
      </c>
      <c r="AG205" t="e">
        <f t="shared" si="55"/>
        <v>#DIV/0!</v>
      </c>
      <c r="AH205" t="e">
        <f t="shared" si="56"/>
        <v>#DIV/0!</v>
      </c>
      <c r="AI205" t="e">
        <f t="shared" si="63"/>
        <v>#DIV/0!</v>
      </c>
      <c r="AJ205" t="e">
        <f t="shared" si="57"/>
        <v>#DIV/0!</v>
      </c>
      <c r="AK205">
        <f t="shared" si="58"/>
        <v>0</v>
      </c>
      <c r="AL205" t="e">
        <f t="shared" si="59"/>
        <v>#N/A</v>
      </c>
      <c r="AM205">
        <f t="shared" si="60"/>
        <v>0</v>
      </c>
      <c r="AN205" t="e">
        <f t="shared" si="61"/>
        <v>#N/A</v>
      </c>
      <c r="AO205">
        <f>_xlfn.PERCENTILE.INC(INDEX($W$4:$W$263,MATCH(SPC!$B$13,IF(Setup!$B$11="Weekly",'SPC Backing (Hide)'!$B$4:$B$263,'SPC Backing (Hide)'!$E$4:$E$263),0),1):INDEX($W$4:$W$263,MATCH(SPC!$B$14,IF(Setup!$B$11="Weekly",'SPC Backing (Hide)'!$B$4:$B$263,'SPC Backing (Hide)'!$E$4:$E$263),0),1),'SPC Backing (Hide)'!$AO$3)</f>
        <v>0</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5">
        <f t="shared" si="62"/>
        <v>1</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0</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#DIV/0!</v>
      </c>
      <c r="AA206" t="e">
        <f t="shared" si="49"/>
        <v>#DIV/0!</v>
      </c>
      <c r="AB206" t="e">
        <f t="shared" si="50"/>
        <v>#DIV/0!</v>
      </c>
      <c r="AC206" t="e">
        <f t="shared" si="51"/>
        <v>#DIV/0!</v>
      </c>
      <c r="AD206" t="e">
        <f t="shared" si="52"/>
        <v>#DIV/0!</v>
      </c>
      <c r="AE206" t="e">
        <f t="shared" si="53"/>
        <v>#DIV/0!</v>
      </c>
      <c r="AF206" t="e">
        <f t="shared" si="54"/>
        <v>#DIV/0!</v>
      </c>
      <c r="AG206" t="e">
        <f t="shared" si="55"/>
        <v>#DIV/0!</v>
      </c>
      <c r="AH206" t="e">
        <f t="shared" si="56"/>
        <v>#DIV/0!</v>
      </c>
      <c r="AI206" t="e">
        <f t="shared" si="63"/>
        <v>#DIV/0!</v>
      </c>
      <c r="AJ206" t="e">
        <f t="shared" si="57"/>
        <v>#DIV/0!</v>
      </c>
      <c r="AK206">
        <f t="shared" si="58"/>
        <v>0</v>
      </c>
      <c r="AL206" t="e">
        <f t="shared" si="59"/>
        <v>#N/A</v>
      </c>
      <c r="AM206">
        <f t="shared" si="60"/>
        <v>0</v>
      </c>
      <c r="AN206" t="e">
        <f t="shared" si="61"/>
        <v>#N/A</v>
      </c>
      <c r="AO206">
        <f>_xlfn.PERCENTILE.INC(INDEX($W$4:$W$263,MATCH(SPC!$B$13,IF(Setup!$B$11="Weekly",'SPC Backing (Hide)'!$B$4:$B$263,'SPC Backing (Hide)'!$E$4:$E$263),0),1):INDEX($W$4:$W$263,MATCH(SPC!$B$14,IF(Setup!$B$11="Weekly",'SPC Backing (Hide)'!$B$4:$B$263,'SPC Backing (Hide)'!$E$4:$E$263),0),1),'SPC Backing (Hide)'!$AO$3)</f>
        <v>0</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6">
        <f t="shared" si="62"/>
        <v>1</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0</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#DIV/0!</v>
      </c>
      <c r="AA207" t="e">
        <f t="shared" si="49"/>
        <v>#DIV/0!</v>
      </c>
      <c r="AB207" t="e">
        <f t="shared" si="50"/>
        <v>#DIV/0!</v>
      </c>
      <c r="AC207" t="e">
        <f t="shared" si="51"/>
        <v>#DIV/0!</v>
      </c>
      <c r="AD207" t="e">
        <f t="shared" si="52"/>
        <v>#DIV/0!</v>
      </c>
      <c r="AE207" t="e">
        <f t="shared" si="53"/>
        <v>#DIV/0!</v>
      </c>
      <c r="AF207" t="e">
        <f t="shared" si="54"/>
        <v>#DIV/0!</v>
      </c>
      <c r="AG207" t="e">
        <f t="shared" si="55"/>
        <v>#DIV/0!</v>
      </c>
      <c r="AH207" t="e">
        <f t="shared" si="56"/>
        <v>#DIV/0!</v>
      </c>
      <c r="AI207" t="e">
        <f t="shared" si="63"/>
        <v>#DIV/0!</v>
      </c>
      <c r="AJ207" t="e">
        <f t="shared" si="57"/>
        <v>#DIV/0!</v>
      </c>
      <c r="AK207">
        <f t="shared" si="58"/>
        <v>0</v>
      </c>
      <c r="AL207" t="e">
        <f t="shared" si="59"/>
        <v>#N/A</v>
      </c>
      <c r="AM207">
        <f t="shared" si="60"/>
        <v>0</v>
      </c>
      <c r="AN207" t="e">
        <f t="shared" si="61"/>
        <v>#N/A</v>
      </c>
      <c r="AO207">
        <f>_xlfn.PERCENTILE.INC(INDEX($W$4:$W$263,MATCH(SPC!$B$13,IF(Setup!$B$11="Weekly",'SPC Backing (Hide)'!$B$4:$B$263,'SPC Backing (Hide)'!$E$4:$E$263),0),1):INDEX($W$4:$W$263,MATCH(SPC!$B$14,IF(Setup!$B$11="Weekly",'SPC Backing (Hide)'!$B$4:$B$263,'SPC Backing (Hide)'!$E$4:$E$263),0),1),'SPC Backing (Hide)'!$AO$3)</f>
        <v>0</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7">
        <f t="shared" si="62"/>
        <v>1</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0</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#DIV/0!</v>
      </c>
      <c r="AA208" t="e">
        <f t="shared" si="49"/>
        <v>#DIV/0!</v>
      </c>
      <c r="AB208" t="e">
        <f t="shared" si="50"/>
        <v>#DIV/0!</v>
      </c>
      <c r="AC208" t="e">
        <f t="shared" si="51"/>
        <v>#DIV/0!</v>
      </c>
      <c r="AD208" t="e">
        <f t="shared" si="52"/>
        <v>#DIV/0!</v>
      </c>
      <c r="AE208" t="e">
        <f t="shared" si="53"/>
        <v>#DIV/0!</v>
      </c>
      <c r="AF208" t="e">
        <f t="shared" si="54"/>
        <v>#DIV/0!</v>
      </c>
      <c r="AG208" t="e">
        <f t="shared" si="55"/>
        <v>#DIV/0!</v>
      </c>
      <c r="AH208" t="e">
        <f t="shared" si="56"/>
        <v>#DIV/0!</v>
      </c>
      <c r="AI208" t="e">
        <f t="shared" si="63"/>
        <v>#DIV/0!</v>
      </c>
      <c r="AJ208" t="e">
        <f t="shared" si="57"/>
        <v>#DIV/0!</v>
      </c>
      <c r="AK208">
        <f t="shared" si="58"/>
        <v>0</v>
      </c>
      <c r="AL208" t="e">
        <f t="shared" si="59"/>
        <v>#N/A</v>
      </c>
      <c r="AM208">
        <f t="shared" si="60"/>
        <v>0</v>
      </c>
      <c r="AN208" t="e">
        <f t="shared" si="61"/>
        <v>#N/A</v>
      </c>
      <c r="AO208">
        <f>_xlfn.PERCENTILE.INC(INDEX($W$4:$W$263,MATCH(SPC!$B$13,IF(Setup!$B$11="Weekly",'SPC Backing (Hide)'!$B$4:$B$263,'SPC Backing (Hide)'!$E$4:$E$263),0),1):INDEX($W$4:$W$263,MATCH(SPC!$B$14,IF(Setup!$B$11="Weekly",'SPC Backing (Hide)'!$B$4:$B$263,'SPC Backing (Hide)'!$E$4:$E$263),0),1),'SPC Backing (Hide)'!$AO$3)</f>
        <v>0</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8">
        <f t="shared" si="62"/>
        <v>1</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0</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#DIV/0!</v>
      </c>
      <c r="AA209" t="e">
        <f t="shared" si="49"/>
        <v>#DIV/0!</v>
      </c>
      <c r="AB209" t="e">
        <f t="shared" si="50"/>
        <v>#DIV/0!</v>
      </c>
      <c r="AC209" t="e">
        <f t="shared" si="51"/>
        <v>#DIV/0!</v>
      </c>
      <c r="AD209" t="e">
        <f t="shared" si="52"/>
        <v>#DIV/0!</v>
      </c>
      <c r="AE209" t="e">
        <f t="shared" si="53"/>
        <v>#DIV/0!</v>
      </c>
      <c r="AF209" t="e">
        <f t="shared" si="54"/>
        <v>#DIV/0!</v>
      </c>
      <c r="AG209" t="e">
        <f t="shared" si="55"/>
        <v>#DIV/0!</v>
      </c>
      <c r="AH209" t="e">
        <f t="shared" si="56"/>
        <v>#DIV/0!</v>
      </c>
      <c r="AI209" t="e">
        <f t="shared" si="63"/>
        <v>#DIV/0!</v>
      </c>
      <c r="AJ209" t="e">
        <f t="shared" si="57"/>
        <v>#DIV/0!</v>
      </c>
      <c r="AK209">
        <f t="shared" si="58"/>
        <v>0</v>
      </c>
      <c r="AL209" t="e">
        <f t="shared" si="59"/>
        <v>#N/A</v>
      </c>
      <c r="AM209">
        <f t="shared" si="60"/>
        <v>0</v>
      </c>
      <c r="AN209" t="e">
        <f t="shared" si="61"/>
        <v>#N/A</v>
      </c>
      <c r="AO209">
        <f>_xlfn.PERCENTILE.INC(INDEX($W$4:$W$263,MATCH(SPC!$B$13,IF(Setup!$B$11="Weekly",'SPC Backing (Hide)'!$B$4:$B$263,'SPC Backing (Hide)'!$E$4:$E$263),0),1):INDEX($W$4:$W$263,MATCH(SPC!$B$14,IF(Setup!$B$11="Weekly",'SPC Backing (Hide)'!$B$4:$B$263,'SPC Backing (Hide)'!$E$4:$E$263),0),1),'SPC Backing (Hide)'!$AO$3)</f>
        <v>0</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9">
        <f t="shared" si="62"/>
        <v>1</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0</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#DIV/0!</v>
      </c>
      <c r="AA210" t="e">
        <f t="shared" si="49"/>
        <v>#DIV/0!</v>
      </c>
      <c r="AB210" t="e">
        <f t="shared" si="50"/>
        <v>#DIV/0!</v>
      </c>
      <c r="AC210" t="e">
        <f t="shared" si="51"/>
        <v>#DIV/0!</v>
      </c>
      <c r="AD210" t="e">
        <f t="shared" si="52"/>
        <v>#DIV/0!</v>
      </c>
      <c r="AE210" t="e">
        <f t="shared" si="53"/>
        <v>#DIV/0!</v>
      </c>
      <c r="AF210" t="e">
        <f t="shared" si="54"/>
        <v>#DIV/0!</v>
      </c>
      <c r="AG210" t="e">
        <f t="shared" si="55"/>
        <v>#DIV/0!</v>
      </c>
      <c r="AH210" t="e">
        <f t="shared" si="56"/>
        <v>#DIV/0!</v>
      </c>
      <c r="AI210" t="e">
        <f t="shared" si="63"/>
        <v>#DIV/0!</v>
      </c>
      <c r="AJ210" t="e">
        <f t="shared" si="57"/>
        <v>#DIV/0!</v>
      </c>
      <c r="AK210">
        <f t="shared" si="58"/>
        <v>0</v>
      </c>
      <c r="AL210" t="e">
        <f t="shared" si="59"/>
        <v>#N/A</v>
      </c>
      <c r="AM210">
        <f t="shared" si="60"/>
        <v>0</v>
      </c>
      <c r="AN210" t="e">
        <f t="shared" si="61"/>
        <v>#N/A</v>
      </c>
      <c r="AO210">
        <f>_xlfn.PERCENTILE.INC(INDEX($W$4:$W$263,MATCH(SPC!$B$13,IF(Setup!$B$11="Weekly",'SPC Backing (Hide)'!$B$4:$B$263,'SPC Backing (Hide)'!$E$4:$E$263),0),1):INDEX($W$4:$W$263,MATCH(SPC!$B$14,IF(Setup!$B$11="Weekly",'SPC Backing (Hide)'!$B$4:$B$263,'SPC Backing (Hide)'!$E$4:$E$263),0),1),'SPC Backing (Hide)'!$AO$3)</f>
        <v>0</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0">
        <f t="shared" si="62"/>
        <v>1</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0</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#DIV/0!</v>
      </c>
      <c r="AA211" t="e">
        <f t="shared" si="49"/>
        <v>#DIV/0!</v>
      </c>
      <c r="AB211" t="e">
        <f t="shared" si="50"/>
        <v>#DIV/0!</v>
      </c>
      <c r="AC211" t="e">
        <f t="shared" si="51"/>
        <v>#DIV/0!</v>
      </c>
      <c r="AD211" t="e">
        <f t="shared" si="52"/>
        <v>#DIV/0!</v>
      </c>
      <c r="AE211" t="e">
        <f t="shared" si="53"/>
        <v>#DIV/0!</v>
      </c>
      <c r="AF211" t="e">
        <f t="shared" si="54"/>
        <v>#DIV/0!</v>
      </c>
      <c r="AG211" t="e">
        <f t="shared" si="55"/>
        <v>#DIV/0!</v>
      </c>
      <c r="AH211" t="e">
        <f t="shared" si="56"/>
        <v>#DIV/0!</v>
      </c>
      <c r="AI211" t="e">
        <f t="shared" si="63"/>
        <v>#DIV/0!</v>
      </c>
      <c r="AJ211" t="e">
        <f t="shared" si="57"/>
        <v>#DIV/0!</v>
      </c>
      <c r="AK211">
        <f t="shared" si="58"/>
        <v>0</v>
      </c>
      <c r="AL211" t="e">
        <f t="shared" si="59"/>
        <v>#N/A</v>
      </c>
      <c r="AM211">
        <f t="shared" si="60"/>
        <v>0</v>
      </c>
      <c r="AN211" t="e">
        <f t="shared" si="61"/>
        <v>#N/A</v>
      </c>
      <c r="AO211">
        <f>_xlfn.PERCENTILE.INC(INDEX($W$4:$W$263,MATCH(SPC!$B$13,IF(Setup!$B$11="Weekly",'SPC Backing (Hide)'!$B$4:$B$263,'SPC Backing (Hide)'!$E$4:$E$263),0),1):INDEX($W$4:$W$263,MATCH(SPC!$B$14,IF(Setup!$B$11="Weekly",'SPC Backing (Hide)'!$B$4:$B$263,'SPC Backing (Hide)'!$E$4:$E$263),0),1),'SPC Backing (Hide)'!$AO$3)</f>
        <v>0</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1">
        <f t="shared" si="62"/>
        <v>1</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0</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#DIV/0!</v>
      </c>
      <c r="AA212" t="e">
        <f t="shared" si="49"/>
        <v>#DIV/0!</v>
      </c>
      <c r="AB212" t="e">
        <f t="shared" si="50"/>
        <v>#DIV/0!</v>
      </c>
      <c r="AC212" t="e">
        <f t="shared" si="51"/>
        <v>#DIV/0!</v>
      </c>
      <c r="AD212" t="e">
        <f t="shared" si="52"/>
        <v>#DIV/0!</v>
      </c>
      <c r="AE212" t="e">
        <f t="shared" si="53"/>
        <v>#DIV/0!</v>
      </c>
      <c r="AF212" t="e">
        <f t="shared" si="54"/>
        <v>#DIV/0!</v>
      </c>
      <c r="AG212" t="e">
        <f t="shared" si="55"/>
        <v>#DIV/0!</v>
      </c>
      <c r="AH212" t="e">
        <f t="shared" si="56"/>
        <v>#DIV/0!</v>
      </c>
      <c r="AI212" t="e">
        <f t="shared" si="63"/>
        <v>#DIV/0!</v>
      </c>
      <c r="AJ212" t="e">
        <f t="shared" si="57"/>
        <v>#DIV/0!</v>
      </c>
      <c r="AK212">
        <f t="shared" si="58"/>
        <v>0</v>
      </c>
      <c r="AL212" t="e">
        <f t="shared" si="59"/>
        <v>#N/A</v>
      </c>
      <c r="AM212">
        <f t="shared" si="60"/>
        <v>0</v>
      </c>
      <c r="AN212" t="e">
        <f t="shared" si="61"/>
        <v>#N/A</v>
      </c>
      <c r="AO212">
        <f>_xlfn.PERCENTILE.INC(INDEX($W$4:$W$263,MATCH(SPC!$B$13,IF(Setup!$B$11="Weekly",'SPC Backing (Hide)'!$B$4:$B$263,'SPC Backing (Hide)'!$E$4:$E$263),0),1):INDEX($W$4:$W$263,MATCH(SPC!$B$14,IF(Setup!$B$11="Weekly",'SPC Backing (Hide)'!$B$4:$B$263,'SPC Backing (Hide)'!$E$4:$E$263),0),1),'SPC Backing (Hide)'!$AO$3)</f>
        <v>0</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2">
        <f t="shared" si="62"/>
        <v>1</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0</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#DIV/0!</v>
      </c>
      <c r="AA213" t="e">
        <f t="shared" si="49"/>
        <v>#DIV/0!</v>
      </c>
      <c r="AB213" t="e">
        <f t="shared" si="50"/>
        <v>#DIV/0!</v>
      </c>
      <c r="AC213" t="e">
        <f t="shared" si="51"/>
        <v>#DIV/0!</v>
      </c>
      <c r="AD213" t="e">
        <f t="shared" si="52"/>
        <v>#DIV/0!</v>
      </c>
      <c r="AE213" t="e">
        <f t="shared" si="53"/>
        <v>#DIV/0!</v>
      </c>
      <c r="AF213" t="e">
        <f t="shared" si="54"/>
        <v>#DIV/0!</v>
      </c>
      <c r="AG213" t="e">
        <f t="shared" si="55"/>
        <v>#DIV/0!</v>
      </c>
      <c r="AH213" t="e">
        <f t="shared" si="56"/>
        <v>#DIV/0!</v>
      </c>
      <c r="AI213" t="e">
        <f t="shared" si="63"/>
        <v>#DIV/0!</v>
      </c>
      <c r="AJ213" t="e">
        <f t="shared" si="57"/>
        <v>#DIV/0!</v>
      </c>
      <c r="AK213">
        <f t="shared" si="58"/>
        <v>0</v>
      </c>
      <c r="AL213" t="e">
        <f t="shared" si="59"/>
        <v>#N/A</v>
      </c>
      <c r="AM213">
        <f t="shared" si="60"/>
        <v>0</v>
      </c>
      <c r="AN213" t="e">
        <f t="shared" si="61"/>
        <v>#N/A</v>
      </c>
      <c r="AO213">
        <f>_xlfn.PERCENTILE.INC(INDEX($W$4:$W$263,MATCH(SPC!$B$13,IF(Setup!$B$11="Weekly",'SPC Backing (Hide)'!$B$4:$B$263,'SPC Backing (Hide)'!$E$4:$E$263),0),1):INDEX($W$4:$W$263,MATCH(SPC!$B$14,IF(Setup!$B$11="Weekly",'SPC Backing (Hide)'!$B$4:$B$263,'SPC Backing (Hide)'!$E$4:$E$263),0),1),'SPC Backing (Hide)'!$AO$3)</f>
        <v>0</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3">
        <f t="shared" si="62"/>
        <v>1</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0</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#DIV/0!</v>
      </c>
      <c r="AA214" t="e">
        <f t="shared" si="49"/>
        <v>#DIV/0!</v>
      </c>
      <c r="AB214" t="e">
        <f t="shared" si="50"/>
        <v>#DIV/0!</v>
      </c>
      <c r="AC214" t="e">
        <f t="shared" si="51"/>
        <v>#DIV/0!</v>
      </c>
      <c r="AD214" t="e">
        <f t="shared" si="52"/>
        <v>#DIV/0!</v>
      </c>
      <c r="AE214" t="e">
        <f t="shared" si="53"/>
        <v>#DIV/0!</v>
      </c>
      <c r="AF214" t="e">
        <f t="shared" si="54"/>
        <v>#DIV/0!</v>
      </c>
      <c r="AG214" t="e">
        <f t="shared" si="55"/>
        <v>#DIV/0!</v>
      </c>
      <c r="AH214" t="e">
        <f t="shared" si="56"/>
        <v>#DIV/0!</v>
      </c>
      <c r="AI214" t="e">
        <f t="shared" si="63"/>
        <v>#DIV/0!</v>
      </c>
      <c r="AJ214" t="e">
        <f t="shared" si="57"/>
        <v>#DIV/0!</v>
      </c>
      <c r="AK214">
        <f t="shared" si="58"/>
        <v>0</v>
      </c>
      <c r="AL214" t="e">
        <f t="shared" si="59"/>
        <v>#N/A</v>
      </c>
      <c r="AM214">
        <f t="shared" si="60"/>
        <v>0</v>
      </c>
      <c r="AN214" t="e">
        <f t="shared" si="61"/>
        <v>#N/A</v>
      </c>
      <c r="AO214">
        <f>_xlfn.PERCENTILE.INC(INDEX($W$4:$W$263,MATCH(SPC!$B$13,IF(Setup!$B$11="Weekly",'SPC Backing (Hide)'!$B$4:$B$263,'SPC Backing (Hide)'!$E$4:$E$263),0),1):INDEX($W$4:$W$263,MATCH(SPC!$B$14,IF(Setup!$B$11="Weekly",'SPC Backing (Hide)'!$B$4:$B$263,'SPC Backing (Hide)'!$E$4:$E$263),0),1),'SPC Backing (Hide)'!$AO$3)</f>
        <v>0</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4">
        <f t="shared" si="62"/>
        <v>1</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0</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#DIV/0!</v>
      </c>
      <c r="AA215" t="e">
        <f t="shared" si="49"/>
        <v>#DIV/0!</v>
      </c>
      <c r="AB215" t="e">
        <f t="shared" si="50"/>
        <v>#DIV/0!</v>
      </c>
      <c r="AC215" t="e">
        <f t="shared" si="51"/>
        <v>#DIV/0!</v>
      </c>
      <c r="AD215" t="e">
        <f t="shared" si="52"/>
        <v>#DIV/0!</v>
      </c>
      <c r="AE215" t="e">
        <f t="shared" si="53"/>
        <v>#DIV/0!</v>
      </c>
      <c r="AF215" t="e">
        <f t="shared" si="54"/>
        <v>#DIV/0!</v>
      </c>
      <c r="AG215" t="e">
        <f t="shared" si="55"/>
        <v>#DIV/0!</v>
      </c>
      <c r="AH215" t="e">
        <f t="shared" si="56"/>
        <v>#DIV/0!</v>
      </c>
      <c r="AI215" t="e">
        <f t="shared" si="63"/>
        <v>#DIV/0!</v>
      </c>
      <c r="AJ215" t="e">
        <f t="shared" si="57"/>
        <v>#DIV/0!</v>
      </c>
      <c r="AK215">
        <f t="shared" si="58"/>
        <v>0</v>
      </c>
      <c r="AL215" t="e">
        <f t="shared" si="59"/>
        <v>#N/A</v>
      </c>
      <c r="AM215">
        <f t="shared" si="60"/>
        <v>0</v>
      </c>
      <c r="AN215" t="e">
        <f t="shared" si="61"/>
        <v>#N/A</v>
      </c>
      <c r="AO215">
        <f>_xlfn.PERCENTILE.INC(INDEX($W$4:$W$263,MATCH(SPC!$B$13,IF(Setup!$B$11="Weekly",'SPC Backing (Hide)'!$B$4:$B$263,'SPC Backing (Hide)'!$E$4:$E$263),0),1):INDEX($W$4:$W$263,MATCH(SPC!$B$14,IF(Setup!$B$11="Weekly",'SPC Backing (Hide)'!$B$4:$B$263,'SPC Backing (Hide)'!$E$4:$E$263),0),1),'SPC Backing (Hide)'!$AO$3)</f>
        <v>0</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5">
        <f t="shared" si="62"/>
        <v>1</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0</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#DIV/0!</v>
      </c>
      <c r="AA216" t="e">
        <f t="shared" si="49"/>
        <v>#DIV/0!</v>
      </c>
      <c r="AB216" t="e">
        <f t="shared" si="50"/>
        <v>#DIV/0!</v>
      </c>
      <c r="AC216" t="e">
        <f t="shared" si="51"/>
        <v>#DIV/0!</v>
      </c>
      <c r="AD216" t="e">
        <f t="shared" si="52"/>
        <v>#DIV/0!</v>
      </c>
      <c r="AE216" t="e">
        <f t="shared" si="53"/>
        <v>#DIV/0!</v>
      </c>
      <c r="AF216" t="e">
        <f t="shared" si="54"/>
        <v>#DIV/0!</v>
      </c>
      <c r="AG216" t="e">
        <f t="shared" si="55"/>
        <v>#DIV/0!</v>
      </c>
      <c r="AH216" t="e">
        <f t="shared" si="56"/>
        <v>#DIV/0!</v>
      </c>
      <c r="AI216" t="e">
        <f t="shared" si="63"/>
        <v>#DIV/0!</v>
      </c>
      <c r="AJ216" t="e">
        <f t="shared" si="57"/>
        <v>#DIV/0!</v>
      </c>
      <c r="AK216">
        <f t="shared" si="58"/>
        <v>0</v>
      </c>
      <c r="AL216" t="e">
        <f t="shared" si="59"/>
        <v>#N/A</v>
      </c>
      <c r="AM216">
        <f t="shared" si="60"/>
        <v>0</v>
      </c>
      <c r="AN216" t="e">
        <f t="shared" si="61"/>
        <v>#N/A</v>
      </c>
      <c r="AO216">
        <f>_xlfn.PERCENTILE.INC(INDEX($W$4:$W$263,MATCH(SPC!$B$13,IF(Setup!$B$11="Weekly",'SPC Backing (Hide)'!$B$4:$B$263,'SPC Backing (Hide)'!$E$4:$E$263),0),1):INDEX($W$4:$W$263,MATCH(SPC!$B$14,IF(Setup!$B$11="Weekly",'SPC Backing (Hide)'!$B$4:$B$263,'SPC Backing (Hide)'!$E$4:$E$263),0),1),'SPC Backing (Hide)'!$AO$3)</f>
        <v>0</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6">
        <f t="shared" si="62"/>
        <v>1</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0</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#DIV/0!</v>
      </c>
      <c r="AA217" t="e">
        <f t="shared" si="49"/>
        <v>#DIV/0!</v>
      </c>
      <c r="AB217" t="e">
        <f t="shared" si="50"/>
        <v>#DIV/0!</v>
      </c>
      <c r="AC217" t="e">
        <f t="shared" si="51"/>
        <v>#DIV/0!</v>
      </c>
      <c r="AD217" t="e">
        <f t="shared" si="52"/>
        <v>#DIV/0!</v>
      </c>
      <c r="AE217" t="e">
        <f t="shared" si="53"/>
        <v>#DIV/0!</v>
      </c>
      <c r="AF217" t="e">
        <f t="shared" si="54"/>
        <v>#DIV/0!</v>
      </c>
      <c r="AG217" t="e">
        <f t="shared" si="55"/>
        <v>#DIV/0!</v>
      </c>
      <c r="AH217" t="e">
        <f t="shared" si="56"/>
        <v>#DIV/0!</v>
      </c>
      <c r="AI217" t="e">
        <f t="shared" si="63"/>
        <v>#DIV/0!</v>
      </c>
      <c r="AJ217" t="e">
        <f t="shared" si="57"/>
        <v>#DIV/0!</v>
      </c>
      <c r="AK217">
        <f t="shared" si="58"/>
        <v>0</v>
      </c>
      <c r="AL217" t="e">
        <f t="shared" si="59"/>
        <v>#N/A</v>
      </c>
      <c r="AM217">
        <f t="shared" si="60"/>
        <v>0</v>
      </c>
      <c r="AN217" t="e">
        <f t="shared" si="61"/>
        <v>#N/A</v>
      </c>
      <c r="AO217">
        <f>_xlfn.PERCENTILE.INC(INDEX($W$4:$W$263,MATCH(SPC!$B$13,IF(Setup!$B$11="Weekly",'SPC Backing (Hide)'!$B$4:$B$263,'SPC Backing (Hide)'!$E$4:$E$263),0),1):INDEX($W$4:$W$263,MATCH(SPC!$B$14,IF(Setup!$B$11="Weekly",'SPC Backing (Hide)'!$B$4:$B$263,'SPC Backing (Hide)'!$E$4:$E$263),0),1),'SPC Backing (Hide)'!$AO$3)</f>
        <v>0</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7">
        <f t="shared" si="62"/>
        <v>1</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0</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#DIV/0!</v>
      </c>
      <c r="AA218" t="e">
        <f t="shared" si="49"/>
        <v>#DIV/0!</v>
      </c>
      <c r="AB218" t="e">
        <f t="shared" si="50"/>
        <v>#DIV/0!</v>
      </c>
      <c r="AC218" t="e">
        <f t="shared" si="51"/>
        <v>#DIV/0!</v>
      </c>
      <c r="AD218" t="e">
        <f t="shared" si="52"/>
        <v>#DIV/0!</v>
      </c>
      <c r="AE218" t="e">
        <f t="shared" si="53"/>
        <v>#DIV/0!</v>
      </c>
      <c r="AF218" t="e">
        <f t="shared" si="54"/>
        <v>#DIV/0!</v>
      </c>
      <c r="AG218" t="e">
        <f t="shared" si="55"/>
        <v>#DIV/0!</v>
      </c>
      <c r="AH218" t="e">
        <f t="shared" si="56"/>
        <v>#DIV/0!</v>
      </c>
      <c r="AI218" t="e">
        <f t="shared" si="63"/>
        <v>#DIV/0!</v>
      </c>
      <c r="AJ218" t="e">
        <f t="shared" si="57"/>
        <v>#DIV/0!</v>
      </c>
      <c r="AK218">
        <f t="shared" si="58"/>
        <v>0</v>
      </c>
      <c r="AL218" t="e">
        <f t="shared" si="59"/>
        <v>#N/A</v>
      </c>
      <c r="AM218">
        <f t="shared" si="60"/>
        <v>0</v>
      </c>
      <c r="AN218" t="e">
        <f t="shared" si="61"/>
        <v>#N/A</v>
      </c>
      <c r="AO218">
        <f>_xlfn.PERCENTILE.INC(INDEX($W$4:$W$263,MATCH(SPC!$B$13,IF(Setup!$B$11="Weekly",'SPC Backing (Hide)'!$B$4:$B$263,'SPC Backing (Hide)'!$E$4:$E$263),0),1):INDEX($W$4:$W$263,MATCH(SPC!$B$14,IF(Setup!$B$11="Weekly",'SPC Backing (Hide)'!$B$4:$B$263,'SPC Backing (Hide)'!$E$4:$E$263),0),1),'SPC Backing (Hide)'!$AO$3)</f>
        <v>0</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8">
        <f t="shared" si="62"/>
        <v>1</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0</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#DIV/0!</v>
      </c>
      <c r="AA219" t="e">
        <f t="shared" si="49"/>
        <v>#DIV/0!</v>
      </c>
      <c r="AB219" t="e">
        <f t="shared" si="50"/>
        <v>#DIV/0!</v>
      </c>
      <c r="AC219" t="e">
        <f t="shared" si="51"/>
        <v>#DIV/0!</v>
      </c>
      <c r="AD219" t="e">
        <f t="shared" si="52"/>
        <v>#DIV/0!</v>
      </c>
      <c r="AE219" t="e">
        <f t="shared" si="53"/>
        <v>#DIV/0!</v>
      </c>
      <c r="AF219" t="e">
        <f t="shared" si="54"/>
        <v>#DIV/0!</v>
      </c>
      <c r="AG219" t="e">
        <f t="shared" si="55"/>
        <v>#DIV/0!</v>
      </c>
      <c r="AH219" t="e">
        <f t="shared" si="56"/>
        <v>#DIV/0!</v>
      </c>
      <c r="AI219" t="e">
        <f t="shared" si="63"/>
        <v>#DIV/0!</v>
      </c>
      <c r="AJ219" t="e">
        <f t="shared" si="57"/>
        <v>#DIV/0!</v>
      </c>
      <c r="AK219">
        <f t="shared" si="58"/>
        <v>0</v>
      </c>
      <c r="AL219" t="e">
        <f t="shared" si="59"/>
        <v>#N/A</v>
      </c>
      <c r="AM219">
        <f t="shared" si="60"/>
        <v>0</v>
      </c>
      <c r="AN219" t="e">
        <f t="shared" si="61"/>
        <v>#N/A</v>
      </c>
      <c r="AO219">
        <f>_xlfn.PERCENTILE.INC(INDEX($W$4:$W$263,MATCH(SPC!$B$13,IF(Setup!$B$11="Weekly",'SPC Backing (Hide)'!$B$4:$B$263,'SPC Backing (Hide)'!$E$4:$E$263),0),1):INDEX($W$4:$W$263,MATCH(SPC!$B$14,IF(Setup!$B$11="Weekly",'SPC Backing (Hide)'!$B$4:$B$263,'SPC Backing (Hide)'!$E$4:$E$263),0),1),'SPC Backing (Hide)'!$AO$3)</f>
        <v>0</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9">
        <f t="shared" si="62"/>
        <v>1</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0</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#DIV/0!</v>
      </c>
      <c r="AA220" t="e">
        <f t="shared" si="49"/>
        <v>#DIV/0!</v>
      </c>
      <c r="AB220" t="e">
        <f t="shared" si="50"/>
        <v>#DIV/0!</v>
      </c>
      <c r="AC220" t="e">
        <f t="shared" si="51"/>
        <v>#DIV/0!</v>
      </c>
      <c r="AD220" t="e">
        <f t="shared" si="52"/>
        <v>#DIV/0!</v>
      </c>
      <c r="AE220" t="e">
        <f t="shared" si="53"/>
        <v>#DIV/0!</v>
      </c>
      <c r="AF220" t="e">
        <f t="shared" si="54"/>
        <v>#DIV/0!</v>
      </c>
      <c r="AG220" t="e">
        <f t="shared" si="55"/>
        <v>#DIV/0!</v>
      </c>
      <c r="AH220" t="e">
        <f t="shared" si="56"/>
        <v>#DIV/0!</v>
      </c>
      <c r="AI220" t="e">
        <f t="shared" si="63"/>
        <v>#DIV/0!</v>
      </c>
      <c r="AJ220" t="e">
        <f t="shared" si="57"/>
        <v>#DIV/0!</v>
      </c>
      <c r="AK220">
        <f t="shared" si="58"/>
        <v>0</v>
      </c>
      <c r="AL220" t="e">
        <f t="shared" si="59"/>
        <v>#N/A</v>
      </c>
      <c r="AM220">
        <f t="shared" si="60"/>
        <v>0</v>
      </c>
      <c r="AN220" t="e">
        <f t="shared" si="61"/>
        <v>#N/A</v>
      </c>
      <c r="AO220">
        <f>_xlfn.PERCENTILE.INC(INDEX($W$4:$W$263,MATCH(SPC!$B$13,IF(Setup!$B$11="Weekly",'SPC Backing (Hide)'!$B$4:$B$263,'SPC Backing (Hide)'!$E$4:$E$263),0),1):INDEX($W$4:$W$263,MATCH(SPC!$B$14,IF(Setup!$B$11="Weekly",'SPC Backing (Hide)'!$B$4:$B$263,'SPC Backing (Hide)'!$E$4:$E$263),0),1),'SPC Backing (Hide)'!$AO$3)</f>
        <v>0</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0">
        <f t="shared" si="62"/>
        <v>1</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0</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#DIV/0!</v>
      </c>
      <c r="AA221" t="e">
        <f t="shared" si="49"/>
        <v>#DIV/0!</v>
      </c>
      <c r="AB221" t="e">
        <f t="shared" si="50"/>
        <v>#DIV/0!</v>
      </c>
      <c r="AC221" t="e">
        <f t="shared" si="51"/>
        <v>#DIV/0!</v>
      </c>
      <c r="AD221" t="e">
        <f t="shared" si="52"/>
        <v>#DIV/0!</v>
      </c>
      <c r="AE221" t="e">
        <f t="shared" si="53"/>
        <v>#DIV/0!</v>
      </c>
      <c r="AF221" t="e">
        <f t="shared" si="54"/>
        <v>#DIV/0!</v>
      </c>
      <c r="AG221" t="e">
        <f t="shared" si="55"/>
        <v>#DIV/0!</v>
      </c>
      <c r="AH221" t="e">
        <f t="shared" si="56"/>
        <v>#DIV/0!</v>
      </c>
      <c r="AI221" t="e">
        <f t="shared" si="63"/>
        <v>#DIV/0!</v>
      </c>
      <c r="AJ221" t="e">
        <f t="shared" si="57"/>
        <v>#DIV/0!</v>
      </c>
      <c r="AK221">
        <f t="shared" si="58"/>
        <v>0</v>
      </c>
      <c r="AL221" t="e">
        <f t="shared" si="59"/>
        <v>#N/A</v>
      </c>
      <c r="AM221">
        <f t="shared" si="60"/>
        <v>0</v>
      </c>
      <c r="AN221" t="e">
        <f t="shared" si="61"/>
        <v>#N/A</v>
      </c>
      <c r="AO221">
        <f>_xlfn.PERCENTILE.INC(INDEX($W$4:$W$263,MATCH(SPC!$B$13,IF(Setup!$B$11="Weekly",'SPC Backing (Hide)'!$B$4:$B$263,'SPC Backing (Hide)'!$E$4:$E$263),0),1):INDEX($W$4:$W$263,MATCH(SPC!$B$14,IF(Setup!$B$11="Weekly",'SPC Backing (Hide)'!$B$4:$B$263,'SPC Backing (Hide)'!$E$4:$E$263),0),1),'SPC Backing (Hide)'!$AO$3)</f>
        <v>0</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1">
        <f t="shared" si="62"/>
        <v>1</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0</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#DIV/0!</v>
      </c>
      <c r="AA222" t="e">
        <f t="shared" si="49"/>
        <v>#DIV/0!</v>
      </c>
      <c r="AB222" t="e">
        <f t="shared" si="50"/>
        <v>#DIV/0!</v>
      </c>
      <c r="AC222" t="e">
        <f t="shared" si="51"/>
        <v>#DIV/0!</v>
      </c>
      <c r="AD222" t="e">
        <f t="shared" si="52"/>
        <v>#DIV/0!</v>
      </c>
      <c r="AE222" t="e">
        <f t="shared" si="53"/>
        <v>#DIV/0!</v>
      </c>
      <c r="AF222" t="e">
        <f t="shared" si="54"/>
        <v>#DIV/0!</v>
      </c>
      <c r="AG222" t="e">
        <f t="shared" si="55"/>
        <v>#DIV/0!</v>
      </c>
      <c r="AH222" t="e">
        <f t="shared" si="56"/>
        <v>#DIV/0!</v>
      </c>
      <c r="AI222" t="e">
        <f t="shared" si="63"/>
        <v>#DIV/0!</v>
      </c>
      <c r="AJ222" t="e">
        <f t="shared" si="57"/>
        <v>#DIV/0!</v>
      </c>
      <c r="AK222">
        <f t="shared" si="58"/>
        <v>0</v>
      </c>
      <c r="AL222" t="e">
        <f t="shared" si="59"/>
        <v>#N/A</v>
      </c>
      <c r="AM222">
        <f t="shared" si="60"/>
        <v>0</v>
      </c>
      <c r="AN222" t="e">
        <f t="shared" si="61"/>
        <v>#N/A</v>
      </c>
      <c r="AO222">
        <f>_xlfn.PERCENTILE.INC(INDEX($W$4:$W$263,MATCH(SPC!$B$13,IF(Setup!$B$11="Weekly",'SPC Backing (Hide)'!$B$4:$B$263,'SPC Backing (Hide)'!$E$4:$E$263),0),1):INDEX($W$4:$W$263,MATCH(SPC!$B$14,IF(Setup!$B$11="Weekly",'SPC Backing (Hide)'!$B$4:$B$263,'SPC Backing (Hide)'!$E$4:$E$263),0),1),'SPC Backing (Hide)'!$AO$3)</f>
        <v>0</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2">
        <f t="shared" si="62"/>
        <v>1</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0</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#DIV/0!</v>
      </c>
      <c r="AA223" t="e">
        <f t="shared" si="49"/>
        <v>#DIV/0!</v>
      </c>
      <c r="AB223" t="e">
        <f t="shared" si="50"/>
        <v>#DIV/0!</v>
      </c>
      <c r="AC223" t="e">
        <f t="shared" si="51"/>
        <v>#DIV/0!</v>
      </c>
      <c r="AD223" t="e">
        <f t="shared" si="52"/>
        <v>#DIV/0!</v>
      </c>
      <c r="AE223" t="e">
        <f t="shared" si="53"/>
        <v>#DIV/0!</v>
      </c>
      <c r="AF223" t="e">
        <f t="shared" si="54"/>
        <v>#DIV/0!</v>
      </c>
      <c r="AG223" t="e">
        <f t="shared" si="55"/>
        <v>#DIV/0!</v>
      </c>
      <c r="AH223" t="e">
        <f t="shared" si="56"/>
        <v>#DIV/0!</v>
      </c>
      <c r="AI223" t="e">
        <f t="shared" si="63"/>
        <v>#DIV/0!</v>
      </c>
      <c r="AJ223" t="e">
        <f t="shared" si="57"/>
        <v>#DIV/0!</v>
      </c>
      <c r="AK223">
        <f t="shared" si="58"/>
        <v>0</v>
      </c>
      <c r="AL223" t="e">
        <f t="shared" si="59"/>
        <v>#N/A</v>
      </c>
      <c r="AM223">
        <f t="shared" si="60"/>
        <v>0</v>
      </c>
      <c r="AN223" t="e">
        <f t="shared" si="61"/>
        <v>#N/A</v>
      </c>
      <c r="AO223">
        <f>_xlfn.PERCENTILE.INC(INDEX($W$4:$W$263,MATCH(SPC!$B$13,IF(Setup!$B$11="Weekly",'SPC Backing (Hide)'!$B$4:$B$263,'SPC Backing (Hide)'!$E$4:$E$263),0),1):INDEX($W$4:$W$263,MATCH(SPC!$B$14,IF(Setup!$B$11="Weekly",'SPC Backing (Hide)'!$B$4:$B$263,'SPC Backing (Hide)'!$E$4:$E$263),0),1),'SPC Backing (Hide)'!$AO$3)</f>
        <v>0</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3">
        <f t="shared" si="62"/>
        <v>1</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0</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#DIV/0!</v>
      </c>
      <c r="AA224" t="e">
        <f t="shared" si="49"/>
        <v>#DIV/0!</v>
      </c>
      <c r="AB224" t="e">
        <f t="shared" si="50"/>
        <v>#DIV/0!</v>
      </c>
      <c r="AC224" t="e">
        <f t="shared" si="51"/>
        <v>#DIV/0!</v>
      </c>
      <c r="AD224" t="e">
        <f t="shared" si="52"/>
        <v>#DIV/0!</v>
      </c>
      <c r="AE224" t="e">
        <f t="shared" si="53"/>
        <v>#DIV/0!</v>
      </c>
      <c r="AF224" t="e">
        <f t="shared" si="54"/>
        <v>#DIV/0!</v>
      </c>
      <c r="AG224" t="e">
        <f t="shared" si="55"/>
        <v>#DIV/0!</v>
      </c>
      <c r="AH224" t="e">
        <f t="shared" si="56"/>
        <v>#DIV/0!</v>
      </c>
      <c r="AI224" t="e">
        <f t="shared" si="63"/>
        <v>#DIV/0!</v>
      </c>
      <c r="AJ224" t="e">
        <f t="shared" si="57"/>
        <v>#DIV/0!</v>
      </c>
      <c r="AK224">
        <f t="shared" si="58"/>
        <v>0</v>
      </c>
      <c r="AL224" t="e">
        <f t="shared" si="59"/>
        <v>#N/A</v>
      </c>
      <c r="AM224">
        <f t="shared" si="60"/>
        <v>0</v>
      </c>
      <c r="AN224" t="e">
        <f t="shared" si="61"/>
        <v>#N/A</v>
      </c>
      <c r="AO224">
        <f>_xlfn.PERCENTILE.INC(INDEX($W$4:$W$263,MATCH(SPC!$B$13,IF(Setup!$B$11="Weekly",'SPC Backing (Hide)'!$B$4:$B$263,'SPC Backing (Hide)'!$E$4:$E$263),0),1):INDEX($W$4:$W$263,MATCH(SPC!$B$14,IF(Setup!$B$11="Weekly",'SPC Backing (Hide)'!$B$4:$B$263,'SPC Backing (Hide)'!$E$4:$E$263),0),1),'SPC Backing (Hide)'!$AO$3)</f>
        <v>0</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4">
        <f t="shared" si="62"/>
        <v>1</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0</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#DIV/0!</v>
      </c>
      <c r="AA225" t="e">
        <f t="shared" si="49"/>
        <v>#DIV/0!</v>
      </c>
      <c r="AB225" t="e">
        <f t="shared" si="50"/>
        <v>#DIV/0!</v>
      </c>
      <c r="AC225" t="e">
        <f t="shared" si="51"/>
        <v>#DIV/0!</v>
      </c>
      <c r="AD225" t="e">
        <f t="shared" si="52"/>
        <v>#DIV/0!</v>
      </c>
      <c r="AE225" t="e">
        <f t="shared" si="53"/>
        <v>#DIV/0!</v>
      </c>
      <c r="AF225" t="e">
        <f t="shared" si="54"/>
        <v>#DIV/0!</v>
      </c>
      <c r="AG225" t="e">
        <f t="shared" si="55"/>
        <v>#DIV/0!</v>
      </c>
      <c r="AH225" t="e">
        <f t="shared" si="56"/>
        <v>#DIV/0!</v>
      </c>
      <c r="AI225" t="e">
        <f t="shared" si="63"/>
        <v>#DIV/0!</v>
      </c>
      <c r="AJ225" t="e">
        <f t="shared" si="57"/>
        <v>#DIV/0!</v>
      </c>
      <c r="AK225">
        <f t="shared" si="58"/>
        <v>0</v>
      </c>
      <c r="AL225" t="e">
        <f t="shared" si="59"/>
        <v>#N/A</v>
      </c>
      <c r="AM225">
        <f t="shared" si="60"/>
        <v>0</v>
      </c>
      <c r="AN225" t="e">
        <f t="shared" si="61"/>
        <v>#N/A</v>
      </c>
      <c r="AO225">
        <f>_xlfn.PERCENTILE.INC(INDEX($W$4:$W$263,MATCH(SPC!$B$13,IF(Setup!$B$11="Weekly",'SPC Backing (Hide)'!$B$4:$B$263,'SPC Backing (Hide)'!$E$4:$E$263),0),1):INDEX($W$4:$W$263,MATCH(SPC!$B$14,IF(Setup!$B$11="Weekly",'SPC Backing (Hide)'!$B$4:$B$263,'SPC Backing (Hide)'!$E$4:$E$263),0),1),'SPC Backing (Hide)'!$AO$3)</f>
        <v>0</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5">
        <f t="shared" si="62"/>
        <v>1</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0</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#DIV/0!</v>
      </c>
      <c r="AA226" t="e">
        <f t="shared" si="49"/>
        <v>#DIV/0!</v>
      </c>
      <c r="AB226" t="e">
        <f t="shared" si="50"/>
        <v>#DIV/0!</v>
      </c>
      <c r="AC226" t="e">
        <f t="shared" si="51"/>
        <v>#DIV/0!</v>
      </c>
      <c r="AD226" t="e">
        <f t="shared" si="52"/>
        <v>#DIV/0!</v>
      </c>
      <c r="AE226" t="e">
        <f t="shared" si="53"/>
        <v>#DIV/0!</v>
      </c>
      <c r="AF226" t="e">
        <f t="shared" si="54"/>
        <v>#DIV/0!</v>
      </c>
      <c r="AG226" t="e">
        <f t="shared" si="55"/>
        <v>#DIV/0!</v>
      </c>
      <c r="AH226" t="e">
        <f t="shared" si="56"/>
        <v>#DIV/0!</v>
      </c>
      <c r="AI226" t="e">
        <f t="shared" si="63"/>
        <v>#DIV/0!</v>
      </c>
      <c r="AJ226" t="e">
        <f t="shared" si="57"/>
        <v>#DIV/0!</v>
      </c>
      <c r="AK226">
        <f t="shared" si="58"/>
        <v>0</v>
      </c>
      <c r="AL226" t="e">
        <f t="shared" si="59"/>
        <v>#N/A</v>
      </c>
      <c r="AM226">
        <f t="shared" si="60"/>
        <v>0</v>
      </c>
      <c r="AN226" t="e">
        <f t="shared" si="61"/>
        <v>#N/A</v>
      </c>
      <c r="AO226">
        <f>_xlfn.PERCENTILE.INC(INDEX($W$4:$W$263,MATCH(SPC!$B$13,IF(Setup!$B$11="Weekly",'SPC Backing (Hide)'!$B$4:$B$263,'SPC Backing (Hide)'!$E$4:$E$263),0),1):INDEX($W$4:$W$263,MATCH(SPC!$B$14,IF(Setup!$B$11="Weekly",'SPC Backing (Hide)'!$B$4:$B$263,'SPC Backing (Hide)'!$E$4:$E$263),0),1),'SPC Backing (Hide)'!$AO$3)</f>
        <v>0</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6">
        <f t="shared" si="62"/>
        <v>1</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0</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#DIV/0!</v>
      </c>
      <c r="AA227" t="e">
        <f t="shared" si="49"/>
        <v>#DIV/0!</v>
      </c>
      <c r="AB227" t="e">
        <f t="shared" si="50"/>
        <v>#DIV/0!</v>
      </c>
      <c r="AC227" t="e">
        <f t="shared" si="51"/>
        <v>#DIV/0!</v>
      </c>
      <c r="AD227" t="e">
        <f t="shared" si="52"/>
        <v>#DIV/0!</v>
      </c>
      <c r="AE227" t="e">
        <f t="shared" si="53"/>
        <v>#DIV/0!</v>
      </c>
      <c r="AF227" t="e">
        <f t="shared" si="54"/>
        <v>#DIV/0!</v>
      </c>
      <c r="AG227" t="e">
        <f t="shared" si="55"/>
        <v>#DIV/0!</v>
      </c>
      <c r="AH227" t="e">
        <f t="shared" si="56"/>
        <v>#DIV/0!</v>
      </c>
      <c r="AI227" t="e">
        <f t="shared" si="63"/>
        <v>#DIV/0!</v>
      </c>
      <c r="AJ227" t="e">
        <f t="shared" si="57"/>
        <v>#DIV/0!</v>
      </c>
      <c r="AK227">
        <f t="shared" si="58"/>
        <v>0</v>
      </c>
      <c r="AL227" t="e">
        <f t="shared" si="59"/>
        <v>#N/A</v>
      </c>
      <c r="AM227">
        <f t="shared" si="60"/>
        <v>0</v>
      </c>
      <c r="AN227" t="e">
        <f t="shared" si="61"/>
        <v>#N/A</v>
      </c>
      <c r="AO227">
        <f>_xlfn.PERCENTILE.INC(INDEX($W$4:$W$263,MATCH(SPC!$B$13,IF(Setup!$B$11="Weekly",'SPC Backing (Hide)'!$B$4:$B$263,'SPC Backing (Hide)'!$E$4:$E$263),0),1):INDEX($W$4:$W$263,MATCH(SPC!$B$14,IF(Setup!$B$11="Weekly",'SPC Backing (Hide)'!$B$4:$B$263,'SPC Backing (Hide)'!$E$4:$E$263),0),1),'SPC Backing (Hide)'!$AO$3)</f>
        <v>0</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7">
        <f t="shared" si="62"/>
        <v>1</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0</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#DIV/0!</v>
      </c>
      <c r="AA228" t="e">
        <f t="shared" si="49"/>
        <v>#DIV/0!</v>
      </c>
      <c r="AB228" t="e">
        <f t="shared" si="50"/>
        <v>#DIV/0!</v>
      </c>
      <c r="AC228" t="e">
        <f t="shared" si="51"/>
        <v>#DIV/0!</v>
      </c>
      <c r="AD228" t="e">
        <f t="shared" si="52"/>
        <v>#DIV/0!</v>
      </c>
      <c r="AE228" t="e">
        <f t="shared" si="53"/>
        <v>#DIV/0!</v>
      </c>
      <c r="AF228" t="e">
        <f t="shared" si="54"/>
        <v>#DIV/0!</v>
      </c>
      <c r="AG228" t="e">
        <f t="shared" si="55"/>
        <v>#DIV/0!</v>
      </c>
      <c r="AH228" t="e">
        <f t="shared" si="56"/>
        <v>#DIV/0!</v>
      </c>
      <c r="AI228" t="e">
        <f t="shared" si="63"/>
        <v>#DIV/0!</v>
      </c>
      <c r="AJ228" t="e">
        <f t="shared" si="57"/>
        <v>#DIV/0!</v>
      </c>
      <c r="AK228">
        <f t="shared" si="58"/>
        <v>0</v>
      </c>
      <c r="AL228" t="e">
        <f t="shared" si="59"/>
        <v>#N/A</v>
      </c>
      <c r="AM228">
        <f t="shared" si="60"/>
        <v>0</v>
      </c>
      <c r="AN228" t="e">
        <f t="shared" si="61"/>
        <v>#N/A</v>
      </c>
      <c r="AO228">
        <f>_xlfn.PERCENTILE.INC(INDEX($W$4:$W$263,MATCH(SPC!$B$13,IF(Setup!$B$11="Weekly",'SPC Backing (Hide)'!$B$4:$B$263,'SPC Backing (Hide)'!$E$4:$E$263),0),1):INDEX($W$4:$W$263,MATCH(SPC!$B$14,IF(Setup!$B$11="Weekly",'SPC Backing (Hide)'!$B$4:$B$263,'SPC Backing (Hide)'!$E$4:$E$263),0),1),'SPC Backing (Hide)'!$AO$3)</f>
        <v>0</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8">
        <f t="shared" si="62"/>
        <v>1</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0</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#DIV/0!</v>
      </c>
      <c r="AA229" t="e">
        <f t="shared" si="49"/>
        <v>#DIV/0!</v>
      </c>
      <c r="AB229" t="e">
        <f t="shared" si="50"/>
        <v>#DIV/0!</v>
      </c>
      <c r="AC229" t="e">
        <f t="shared" si="51"/>
        <v>#DIV/0!</v>
      </c>
      <c r="AD229" t="e">
        <f t="shared" si="52"/>
        <v>#DIV/0!</v>
      </c>
      <c r="AE229" t="e">
        <f t="shared" si="53"/>
        <v>#DIV/0!</v>
      </c>
      <c r="AF229" t="e">
        <f t="shared" si="54"/>
        <v>#DIV/0!</v>
      </c>
      <c r="AG229" t="e">
        <f t="shared" si="55"/>
        <v>#DIV/0!</v>
      </c>
      <c r="AH229" t="e">
        <f t="shared" si="56"/>
        <v>#DIV/0!</v>
      </c>
      <c r="AI229" t="e">
        <f t="shared" si="63"/>
        <v>#DIV/0!</v>
      </c>
      <c r="AJ229" t="e">
        <f t="shared" si="57"/>
        <v>#DIV/0!</v>
      </c>
      <c r="AK229">
        <f t="shared" si="58"/>
        <v>0</v>
      </c>
      <c r="AL229" t="e">
        <f t="shared" si="59"/>
        <v>#N/A</v>
      </c>
      <c r="AM229">
        <f t="shared" si="60"/>
        <v>0</v>
      </c>
      <c r="AN229" t="e">
        <f t="shared" si="61"/>
        <v>#N/A</v>
      </c>
      <c r="AO229">
        <f>_xlfn.PERCENTILE.INC(INDEX($W$4:$W$263,MATCH(SPC!$B$13,IF(Setup!$B$11="Weekly",'SPC Backing (Hide)'!$B$4:$B$263,'SPC Backing (Hide)'!$E$4:$E$263),0),1):INDEX($W$4:$W$263,MATCH(SPC!$B$14,IF(Setup!$B$11="Weekly",'SPC Backing (Hide)'!$B$4:$B$263,'SPC Backing (Hide)'!$E$4:$E$263),0),1),'SPC Backing (Hide)'!$AO$3)</f>
        <v>0</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9">
        <f t="shared" si="62"/>
        <v>1</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0</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#DIV/0!</v>
      </c>
      <c r="AA230" t="e">
        <f t="shared" si="49"/>
        <v>#DIV/0!</v>
      </c>
      <c r="AB230" t="e">
        <f t="shared" si="50"/>
        <v>#DIV/0!</v>
      </c>
      <c r="AC230" t="e">
        <f t="shared" si="51"/>
        <v>#DIV/0!</v>
      </c>
      <c r="AD230" t="e">
        <f t="shared" si="52"/>
        <v>#DIV/0!</v>
      </c>
      <c r="AE230" t="e">
        <f t="shared" si="53"/>
        <v>#DIV/0!</v>
      </c>
      <c r="AF230" t="e">
        <f t="shared" si="54"/>
        <v>#DIV/0!</v>
      </c>
      <c r="AG230" t="e">
        <f t="shared" si="55"/>
        <v>#DIV/0!</v>
      </c>
      <c r="AH230" t="e">
        <f t="shared" si="56"/>
        <v>#DIV/0!</v>
      </c>
      <c r="AI230" t="e">
        <f t="shared" si="63"/>
        <v>#DIV/0!</v>
      </c>
      <c r="AJ230" t="e">
        <f t="shared" si="57"/>
        <v>#DIV/0!</v>
      </c>
      <c r="AK230">
        <f t="shared" si="58"/>
        <v>0</v>
      </c>
      <c r="AL230" t="e">
        <f t="shared" si="59"/>
        <v>#N/A</v>
      </c>
      <c r="AM230">
        <f t="shared" si="60"/>
        <v>0</v>
      </c>
      <c r="AN230" t="e">
        <f t="shared" si="61"/>
        <v>#N/A</v>
      </c>
      <c r="AO230">
        <f>_xlfn.PERCENTILE.INC(INDEX($W$4:$W$263,MATCH(SPC!$B$13,IF(Setup!$B$11="Weekly",'SPC Backing (Hide)'!$B$4:$B$263,'SPC Backing (Hide)'!$E$4:$E$263),0),1):INDEX($W$4:$W$263,MATCH(SPC!$B$14,IF(Setup!$B$11="Weekly",'SPC Backing (Hide)'!$B$4:$B$263,'SPC Backing (Hide)'!$E$4:$E$263),0),1),'SPC Backing (Hide)'!$AO$3)</f>
        <v>0</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0">
        <f t="shared" si="62"/>
        <v>1</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0</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#DIV/0!</v>
      </c>
      <c r="AA231" t="e">
        <f t="shared" si="49"/>
        <v>#DIV/0!</v>
      </c>
      <c r="AB231" t="e">
        <f t="shared" si="50"/>
        <v>#DIV/0!</v>
      </c>
      <c r="AC231" t="e">
        <f t="shared" si="51"/>
        <v>#DIV/0!</v>
      </c>
      <c r="AD231" t="e">
        <f t="shared" si="52"/>
        <v>#DIV/0!</v>
      </c>
      <c r="AE231" t="e">
        <f t="shared" si="53"/>
        <v>#DIV/0!</v>
      </c>
      <c r="AF231" t="e">
        <f t="shared" si="54"/>
        <v>#DIV/0!</v>
      </c>
      <c r="AG231" t="e">
        <f t="shared" si="55"/>
        <v>#DIV/0!</v>
      </c>
      <c r="AH231" t="e">
        <f t="shared" si="56"/>
        <v>#DIV/0!</v>
      </c>
      <c r="AI231" t="e">
        <f t="shared" si="63"/>
        <v>#DIV/0!</v>
      </c>
      <c r="AJ231" t="e">
        <f t="shared" si="57"/>
        <v>#DIV/0!</v>
      </c>
      <c r="AK231">
        <f t="shared" si="58"/>
        <v>0</v>
      </c>
      <c r="AL231" t="e">
        <f t="shared" si="59"/>
        <v>#N/A</v>
      </c>
      <c r="AM231">
        <f t="shared" si="60"/>
        <v>0</v>
      </c>
      <c r="AN231" t="e">
        <f t="shared" si="61"/>
        <v>#N/A</v>
      </c>
      <c r="AO231">
        <f>_xlfn.PERCENTILE.INC(INDEX($W$4:$W$263,MATCH(SPC!$B$13,IF(Setup!$B$11="Weekly",'SPC Backing (Hide)'!$B$4:$B$263,'SPC Backing (Hide)'!$E$4:$E$263),0),1):INDEX($W$4:$W$263,MATCH(SPC!$B$14,IF(Setup!$B$11="Weekly",'SPC Backing (Hide)'!$B$4:$B$263,'SPC Backing (Hide)'!$E$4:$E$263),0),1),'SPC Backing (Hide)'!$AO$3)</f>
        <v>0</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1">
        <f t="shared" si="62"/>
        <v>1</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0</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#DIV/0!</v>
      </c>
      <c r="AA232" t="e">
        <f t="shared" si="49"/>
        <v>#DIV/0!</v>
      </c>
      <c r="AB232" t="e">
        <f t="shared" si="50"/>
        <v>#DIV/0!</v>
      </c>
      <c r="AC232" t="e">
        <f t="shared" si="51"/>
        <v>#DIV/0!</v>
      </c>
      <c r="AD232" t="e">
        <f t="shared" si="52"/>
        <v>#DIV/0!</v>
      </c>
      <c r="AE232" t="e">
        <f t="shared" si="53"/>
        <v>#DIV/0!</v>
      </c>
      <c r="AF232" t="e">
        <f t="shared" si="54"/>
        <v>#DIV/0!</v>
      </c>
      <c r="AG232" t="e">
        <f t="shared" si="55"/>
        <v>#DIV/0!</v>
      </c>
      <c r="AH232" t="e">
        <f t="shared" si="56"/>
        <v>#DIV/0!</v>
      </c>
      <c r="AI232" t="e">
        <f t="shared" si="63"/>
        <v>#DIV/0!</v>
      </c>
      <c r="AJ232" t="e">
        <f t="shared" si="57"/>
        <v>#DIV/0!</v>
      </c>
      <c r="AK232">
        <f t="shared" si="58"/>
        <v>0</v>
      </c>
      <c r="AL232" t="e">
        <f t="shared" si="59"/>
        <v>#N/A</v>
      </c>
      <c r="AM232">
        <f t="shared" si="60"/>
        <v>0</v>
      </c>
      <c r="AN232" t="e">
        <f t="shared" si="61"/>
        <v>#N/A</v>
      </c>
      <c r="AO232">
        <f>_xlfn.PERCENTILE.INC(INDEX($W$4:$W$263,MATCH(SPC!$B$13,IF(Setup!$B$11="Weekly",'SPC Backing (Hide)'!$B$4:$B$263,'SPC Backing (Hide)'!$E$4:$E$263),0),1):INDEX($W$4:$W$263,MATCH(SPC!$B$14,IF(Setup!$B$11="Weekly",'SPC Backing (Hide)'!$B$4:$B$263,'SPC Backing (Hide)'!$E$4:$E$263),0),1),'SPC Backing (Hide)'!$AO$3)</f>
        <v>0</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2">
        <f t="shared" si="62"/>
        <v>1</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0</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#DIV/0!</v>
      </c>
      <c r="AA233" t="e">
        <f t="shared" si="49"/>
        <v>#DIV/0!</v>
      </c>
      <c r="AB233" t="e">
        <f t="shared" si="50"/>
        <v>#DIV/0!</v>
      </c>
      <c r="AC233" t="e">
        <f t="shared" si="51"/>
        <v>#DIV/0!</v>
      </c>
      <c r="AD233" t="e">
        <f t="shared" si="52"/>
        <v>#DIV/0!</v>
      </c>
      <c r="AE233" t="e">
        <f t="shared" si="53"/>
        <v>#DIV/0!</v>
      </c>
      <c r="AF233" t="e">
        <f t="shared" si="54"/>
        <v>#DIV/0!</v>
      </c>
      <c r="AG233" t="e">
        <f t="shared" si="55"/>
        <v>#DIV/0!</v>
      </c>
      <c r="AH233" t="e">
        <f t="shared" si="56"/>
        <v>#DIV/0!</v>
      </c>
      <c r="AI233" t="e">
        <f t="shared" si="63"/>
        <v>#DIV/0!</v>
      </c>
      <c r="AJ233" t="e">
        <f t="shared" si="57"/>
        <v>#DIV/0!</v>
      </c>
      <c r="AK233">
        <f t="shared" si="58"/>
        <v>0</v>
      </c>
      <c r="AL233" t="e">
        <f t="shared" si="59"/>
        <v>#N/A</v>
      </c>
      <c r="AM233">
        <f t="shared" si="60"/>
        <v>0</v>
      </c>
      <c r="AN233" t="e">
        <f t="shared" si="61"/>
        <v>#N/A</v>
      </c>
      <c r="AO233">
        <f>_xlfn.PERCENTILE.INC(INDEX($W$4:$W$263,MATCH(SPC!$B$13,IF(Setup!$B$11="Weekly",'SPC Backing (Hide)'!$B$4:$B$263,'SPC Backing (Hide)'!$E$4:$E$263),0),1):INDEX($W$4:$W$263,MATCH(SPC!$B$14,IF(Setup!$B$11="Weekly",'SPC Backing (Hide)'!$B$4:$B$263,'SPC Backing (Hide)'!$E$4:$E$263),0),1),'SPC Backing (Hide)'!$AO$3)</f>
        <v>0</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3">
        <f t="shared" si="62"/>
        <v>1</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0</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#DIV/0!</v>
      </c>
      <c r="AA234" t="e">
        <f t="shared" si="49"/>
        <v>#DIV/0!</v>
      </c>
      <c r="AB234" t="e">
        <f t="shared" si="50"/>
        <v>#DIV/0!</v>
      </c>
      <c r="AC234" t="e">
        <f t="shared" si="51"/>
        <v>#DIV/0!</v>
      </c>
      <c r="AD234" t="e">
        <f t="shared" si="52"/>
        <v>#DIV/0!</v>
      </c>
      <c r="AE234" t="e">
        <f t="shared" si="53"/>
        <v>#DIV/0!</v>
      </c>
      <c r="AF234" t="e">
        <f t="shared" si="54"/>
        <v>#DIV/0!</v>
      </c>
      <c r="AG234" t="e">
        <f t="shared" si="55"/>
        <v>#DIV/0!</v>
      </c>
      <c r="AH234" t="e">
        <f t="shared" si="56"/>
        <v>#DIV/0!</v>
      </c>
      <c r="AI234" t="e">
        <f t="shared" si="63"/>
        <v>#DIV/0!</v>
      </c>
      <c r="AJ234" t="e">
        <f t="shared" si="57"/>
        <v>#DIV/0!</v>
      </c>
      <c r="AK234">
        <f t="shared" si="58"/>
        <v>0</v>
      </c>
      <c r="AL234" t="e">
        <f t="shared" si="59"/>
        <v>#N/A</v>
      </c>
      <c r="AM234">
        <f t="shared" si="60"/>
        <v>0</v>
      </c>
      <c r="AN234" t="e">
        <f t="shared" si="61"/>
        <v>#N/A</v>
      </c>
      <c r="AO234">
        <f>_xlfn.PERCENTILE.INC(INDEX($W$4:$W$263,MATCH(SPC!$B$13,IF(Setup!$B$11="Weekly",'SPC Backing (Hide)'!$B$4:$B$263,'SPC Backing (Hide)'!$E$4:$E$263),0),1):INDEX($W$4:$W$263,MATCH(SPC!$B$14,IF(Setup!$B$11="Weekly",'SPC Backing (Hide)'!$B$4:$B$263,'SPC Backing (Hide)'!$E$4:$E$263),0),1),'SPC Backing (Hide)'!$AO$3)</f>
        <v>0</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4">
        <f t="shared" si="62"/>
        <v>1</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0</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#DIV/0!</v>
      </c>
      <c r="AA235" t="e">
        <f t="shared" si="49"/>
        <v>#DIV/0!</v>
      </c>
      <c r="AB235" t="e">
        <f t="shared" si="50"/>
        <v>#DIV/0!</v>
      </c>
      <c r="AC235" t="e">
        <f t="shared" si="51"/>
        <v>#DIV/0!</v>
      </c>
      <c r="AD235" t="e">
        <f t="shared" si="52"/>
        <v>#DIV/0!</v>
      </c>
      <c r="AE235" t="e">
        <f t="shared" si="53"/>
        <v>#DIV/0!</v>
      </c>
      <c r="AF235" t="e">
        <f t="shared" si="54"/>
        <v>#DIV/0!</v>
      </c>
      <c r="AG235" t="e">
        <f t="shared" si="55"/>
        <v>#DIV/0!</v>
      </c>
      <c r="AH235" t="e">
        <f t="shared" si="56"/>
        <v>#DIV/0!</v>
      </c>
      <c r="AI235" t="e">
        <f t="shared" si="63"/>
        <v>#DIV/0!</v>
      </c>
      <c r="AJ235" t="e">
        <f t="shared" si="57"/>
        <v>#DIV/0!</v>
      </c>
      <c r="AK235">
        <f t="shared" si="58"/>
        <v>0</v>
      </c>
      <c r="AL235" t="e">
        <f t="shared" si="59"/>
        <v>#N/A</v>
      </c>
      <c r="AM235">
        <f t="shared" si="60"/>
        <v>0</v>
      </c>
      <c r="AN235" t="e">
        <f t="shared" si="61"/>
        <v>#N/A</v>
      </c>
      <c r="AO235">
        <f>_xlfn.PERCENTILE.INC(INDEX($W$4:$W$263,MATCH(SPC!$B$13,IF(Setup!$B$11="Weekly",'SPC Backing (Hide)'!$B$4:$B$263,'SPC Backing (Hide)'!$E$4:$E$263),0),1):INDEX($W$4:$W$263,MATCH(SPC!$B$14,IF(Setup!$B$11="Weekly",'SPC Backing (Hide)'!$B$4:$B$263,'SPC Backing (Hide)'!$E$4:$E$263),0),1),'SPC Backing (Hide)'!$AO$3)</f>
        <v>0</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5">
        <f t="shared" si="62"/>
        <v>1</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0</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#DIV/0!</v>
      </c>
      <c r="AA236" t="e">
        <f t="shared" si="49"/>
        <v>#DIV/0!</v>
      </c>
      <c r="AB236" t="e">
        <f t="shared" si="50"/>
        <v>#DIV/0!</v>
      </c>
      <c r="AC236" t="e">
        <f t="shared" si="51"/>
        <v>#DIV/0!</v>
      </c>
      <c r="AD236" t="e">
        <f t="shared" si="52"/>
        <v>#DIV/0!</v>
      </c>
      <c r="AE236" t="e">
        <f t="shared" si="53"/>
        <v>#DIV/0!</v>
      </c>
      <c r="AF236" t="e">
        <f t="shared" si="54"/>
        <v>#DIV/0!</v>
      </c>
      <c r="AG236" t="e">
        <f t="shared" si="55"/>
        <v>#DIV/0!</v>
      </c>
      <c r="AH236" t="e">
        <f t="shared" si="56"/>
        <v>#DIV/0!</v>
      </c>
      <c r="AI236" t="e">
        <f t="shared" si="63"/>
        <v>#DIV/0!</v>
      </c>
      <c r="AJ236" t="e">
        <f t="shared" si="57"/>
        <v>#DIV/0!</v>
      </c>
      <c r="AK236">
        <f t="shared" si="58"/>
        <v>0</v>
      </c>
      <c r="AL236" t="e">
        <f t="shared" si="59"/>
        <v>#N/A</v>
      </c>
      <c r="AM236">
        <f t="shared" si="60"/>
        <v>0</v>
      </c>
      <c r="AN236" t="e">
        <f t="shared" si="61"/>
        <v>#N/A</v>
      </c>
      <c r="AO236">
        <f>_xlfn.PERCENTILE.INC(INDEX($W$4:$W$263,MATCH(SPC!$B$13,IF(Setup!$B$11="Weekly",'SPC Backing (Hide)'!$B$4:$B$263,'SPC Backing (Hide)'!$E$4:$E$263),0),1):INDEX($W$4:$W$263,MATCH(SPC!$B$14,IF(Setup!$B$11="Weekly",'SPC Backing (Hide)'!$B$4:$B$263,'SPC Backing (Hide)'!$E$4:$E$263),0),1),'SPC Backing (Hide)'!$AO$3)</f>
        <v>0</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6">
        <f t="shared" si="62"/>
        <v>1</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0</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#DIV/0!</v>
      </c>
      <c r="AA237" t="e">
        <f t="shared" si="49"/>
        <v>#DIV/0!</v>
      </c>
      <c r="AB237" t="e">
        <f t="shared" si="50"/>
        <v>#DIV/0!</v>
      </c>
      <c r="AC237" t="e">
        <f t="shared" si="51"/>
        <v>#DIV/0!</v>
      </c>
      <c r="AD237" t="e">
        <f t="shared" si="52"/>
        <v>#DIV/0!</v>
      </c>
      <c r="AE237" t="e">
        <f t="shared" si="53"/>
        <v>#DIV/0!</v>
      </c>
      <c r="AF237" t="e">
        <f t="shared" si="54"/>
        <v>#DIV/0!</v>
      </c>
      <c r="AG237" t="e">
        <f t="shared" si="55"/>
        <v>#DIV/0!</v>
      </c>
      <c r="AH237" t="e">
        <f t="shared" si="56"/>
        <v>#DIV/0!</v>
      </c>
      <c r="AI237" t="e">
        <f t="shared" si="63"/>
        <v>#DIV/0!</v>
      </c>
      <c r="AJ237" t="e">
        <f t="shared" si="57"/>
        <v>#DIV/0!</v>
      </c>
      <c r="AK237">
        <f t="shared" si="58"/>
        <v>0</v>
      </c>
      <c r="AL237" t="e">
        <f t="shared" si="59"/>
        <v>#N/A</v>
      </c>
      <c r="AM237">
        <f t="shared" si="60"/>
        <v>0</v>
      </c>
      <c r="AN237" t="e">
        <f t="shared" si="61"/>
        <v>#N/A</v>
      </c>
      <c r="AO237">
        <f>_xlfn.PERCENTILE.INC(INDEX($W$4:$W$263,MATCH(SPC!$B$13,IF(Setup!$B$11="Weekly",'SPC Backing (Hide)'!$B$4:$B$263,'SPC Backing (Hide)'!$E$4:$E$263),0),1):INDEX($W$4:$W$263,MATCH(SPC!$B$14,IF(Setup!$B$11="Weekly",'SPC Backing (Hide)'!$B$4:$B$263,'SPC Backing (Hide)'!$E$4:$E$263),0),1),'SPC Backing (Hide)'!$AO$3)</f>
        <v>0</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7">
        <f t="shared" si="62"/>
        <v>1</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0</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#DIV/0!</v>
      </c>
      <c r="AA238" t="e">
        <f t="shared" si="49"/>
        <v>#DIV/0!</v>
      </c>
      <c r="AB238" t="e">
        <f t="shared" si="50"/>
        <v>#DIV/0!</v>
      </c>
      <c r="AC238" t="e">
        <f t="shared" si="51"/>
        <v>#DIV/0!</v>
      </c>
      <c r="AD238" t="e">
        <f t="shared" si="52"/>
        <v>#DIV/0!</v>
      </c>
      <c r="AE238" t="e">
        <f t="shared" si="53"/>
        <v>#DIV/0!</v>
      </c>
      <c r="AF238" t="e">
        <f t="shared" si="54"/>
        <v>#DIV/0!</v>
      </c>
      <c r="AG238" t="e">
        <f t="shared" si="55"/>
        <v>#DIV/0!</v>
      </c>
      <c r="AH238" t="e">
        <f t="shared" si="56"/>
        <v>#DIV/0!</v>
      </c>
      <c r="AI238" t="e">
        <f t="shared" si="63"/>
        <v>#DIV/0!</v>
      </c>
      <c r="AJ238" t="e">
        <f t="shared" si="57"/>
        <v>#DIV/0!</v>
      </c>
      <c r="AK238">
        <f t="shared" si="58"/>
        <v>0</v>
      </c>
      <c r="AL238" t="e">
        <f t="shared" si="59"/>
        <v>#N/A</v>
      </c>
      <c r="AM238">
        <f t="shared" si="60"/>
        <v>0</v>
      </c>
      <c r="AN238" t="e">
        <f t="shared" si="61"/>
        <v>#N/A</v>
      </c>
      <c r="AO238">
        <f>_xlfn.PERCENTILE.INC(INDEX($W$4:$W$263,MATCH(SPC!$B$13,IF(Setup!$B$11="Weekly",'SPC Backing (Hide)'!$B$4:$B$263,'SPC Backing (Hide)'!$E$4:$E$263),0),1):INDEX($W$4:$W$263,MATCH(SPC!$B$14,IF(Setup!$B$11="Weekly",'SPC Backing (Hide)'!$B$4:$B$263,'SPC Backing (Hide)'!$E$4:$E$263),0),1),'SPC Backing (Hide)'!$AO$3)</f>
        <v>0</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8">
        <f t="shared" si="62"/>
        <v>1</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0</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#DIV/0!</v>
      </c>
      <c r="AA239" t="e">
        <f t="shared" si="49"/>
        <v>#DIV/0!</v>
      </c>
      <c r="AB239" t="e">
        <f t="shared" si="50"/>
        <v>#DIV/0!</v>
      </c>
      <c r="AC239" t="e">
        <f t="shared" si="51"/>
        <v>#DIV/0!</v>
      </c>
      <c r="AD239" t="e">
        <f t="shared" si="52"/>
        <v>#DIV/0!</v>
      </c>
      <c r="AE239" t="e">
        <f t="shared" si="53"/>
        <v>#DIV/0!</v>
      </c>
      <c r="AF239" t="e">
        <f t="shared" si="54"/>
        <v>#DIV/0!</v>
      </c>
      <c r="AG239" t="e">
        <f t="shared" si="55"/>
        <v>#DIV/0!</v>
      </c>
      <c r="AH239" t="e">
        <f t="shared" si="56"/>
        <v>#DIV/0!</v>
      </c>
      <c r="AI239" t="e">
        <f t="shared" si="63"/>
        <v>#DIV/0!</v>
      </c>
      <c r="AJ239" t="e">
        <f t="shared" si="57"/>
        <v>#DIV/0!</v>
      </c>
      <c r="AK239">
        <f t="shared" si="58"/>
        <v>0</v>
      </c>
      <c r="AL239" t="e">
        <f t="shared" si="59"/>
        <v>#N/A</v>
      </c>
      <c r="AM239">
        <f t="shared" si="60"/>
        <v>0</v>
      </c>
      <c r="AN239" t="e">
        <f t="shared" si="61"/>
        <v>#N/A</v>
      </c>
      <c r="AO239">
        <f>_xlfn.PERCENTILE.INC(INDEX($W$4:$W$263,MATCH(SPC!$B$13,IF(Setup!$B$11="Weekly",'SPC Backing (Hide)'!$B$4:$B$263,'SPC Backing (Hide)'!$E$4:$E$263),0),1):INDEX($W$4:$W$263,MATCH(SPC!$B$14,IF(Setup!$B$11="Weekly",'SPC Backing (Hide)'!$B$4:$B$263,'SPC Backing (Hide)'!$E$4:$E$263),0),1),'SPC Backing (Hide)'!$AO$3)</f>
        <v>0</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9">
        <f t="shared" si="62"/>
        <v>1</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0</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#DIV/0!</v>
      </c>
      <c r="AA240" t="e">
        <f t="shared" si="49"/>
        <v>#DIV/0!</v>
      </c>
      <c r="AB240" t="e">
        <f t="shared" si="50"/>
        <v>#DIV/0!</v>
      </c>
      <c r="AC240" t="e">
        <f t="shared" si="51"/>
        <v>#DIV/0!</v>
      </c>
      <c r="AD240" t="e">
        <f t="shared" si="52"/>
        <v>#DIV/0!</v>
      </c>
      <c r="AE240" t="e">
        <f t="shared" si="53"/>
        <v>#DIV/0!</v>
      </c>
      <c r="AF240" t="e">
        <f t="shared" si="54"/>
        <v>#DIV/0!</v>
      </c>
      <c r="AG240" t="e">
        <f t="shared" si="55"/>
        <v>#DIV/0!</v>
      </c>
      <c r="AH240" t="e">
        <f t="shared" si="56"/>
        <v>#DIV/0!</v>
      </c>
      <c r="AI240" t="e">
        <f t="shared" si="63"/>
        <v>#DIV/0!</v>
      </c>
      <c r="AJ240" t="e">
        <f t="shared" si="57"/>
        <v>#DIV/0!</v>
      </c>
      <c r="AK240">
        <f t="shared" si="58"/>
        <v>0</v>
      </c>
      <c r="AL240" t="e">
        <f t="shared" si="59"/>
        <v>#N/A</v>
      </c>
      <c r="AM240">
        <f t="shared" si="60"/>
        <v>0</v>
      </c>
      <c r="AN240" t="e">
        <f t="shared" si="61"/>
        <v>#N/A</v>
      </c>
      <c r="AO240">
        <f>_xlfn.PERCENTILE.INC(INDEX($W$4:$W$263,MATCH(SPC!$B$13,IF(Setup!$B$11="Weekly",'SPC Backing (Hide)'!$B$4:$B$263,'SPC Backing (Hide)'!$E$4:$E$263),0),1):INDEX($W$4:$W$263,MATCH(SPC!$B$14,IF(Setup!$B$11="Weekly",'SPC Backing (Hide)'!$B$4:$B$263,'SPC Backing (Hide)'!$E$4:$E$263),0),1),'SPC Backing (Hide)'!$AO$3)</f>
        <v>0</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0">
        <f t="shared" si="62"/>
        <v>1</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0</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#DIV/0!</v>
      </c>
      <c r="AA241" t="e">
        <f t="shared" si="49"/>
        <v>#DIV/0!</v>
      </c>
      <c r="AB241" t="e">
        <f t="shared" si="50"/>
        <v>#DIV/0!</v>
      </c>
      <c r="AC241" t="e">
        <f t="shared" si="51"/>
        <v>#DIV/0!</v>
      </c>
      <c r="AD241" t="e">
        <f t="shared" si="52"/>
        <v>#DIV/0!</v>
      </c>
      <c r="AE241" t="e">
        <f t="shared" si="53"/>
        <v>#DIV/0!</v>
      </c>
      <c r="AF241" t="e">
        <f t="shared" si="54"/>
        <v>#DIV/0!</v>
      </c>
      <c r="AG241" t="e">
        <f t="shared" si="55"/>
        <v>#DIV/0!</v>
      </c>
      <c r="AH241" t="e">
        <f t="shared" si="56"/>
        <v>#DIV/0!</v>
      </c>
      <c r="AI241" t="e">
        <f t="shared" si="63"/>
        <v>#DIV/0!</v>
      </c>
      <c r="AJ241" t="e">
        <f t="shared" si="57"/>
        <v>#DIV/0!</v>
      </c>
      <c r="AK241">
        <f t="shared" si="58"/>
        <v>0</v>
      </c>
      <c r="AL241" t="e">
        <f t="shared" si="59"/>
        <v>#N/A</v>
      </c>
      <c r="AM241">
        <f t="shared" si="60"/>
        <v>0</v>
      </c>
      <c r="AN241" t="e">
        <f t="shared" si="61"/>
        <v>#N/A</v>
      </c>
      <c r="AO241">
        <f>_xlfn.PERCENTILE.INC(INDEX($W$4:$W$263,MATCH(SPC!$B$13,IF(Setup!$B$11="Weekly",'SPC Backing (Hide)'!$B$4:$B$263,'SPC Backing (Hide)'!$E$4:$E$263),0),1):INDEX($W$4:$W$263,MATCH(SPC!$B$14,IF(Setup!$B$11="Weekly",'SPC Backing (Hide)'!$B$4:$B$263,'SPC Backing (Hide)'!$E$4:$E$263),0),1),'SPC Backing (Hide)'!$AO$3)</f>
        <v>0</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1">
        <f t="shared" si="62"/>
        <v>1</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0</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#DIV/0!</v>
      </c>
      <c r="AA242" t="e">
        <f t="shared" si="49"/>
        <v>#DIV/0!</v>
      </c>
      <c r="AB242" t="e">
        <f t="shared" si="50"/>
        <v>#DIV/0!</v>
      </c>
      <c r="AC242" t="e">
        <f t="shared" si="51"/>
        <v>#DIV/0!</v>
      </c>
      <c r="AD242" t="e">
        <f t="shared" si="52"/>
        <v>#DIV/0!</v>
      </c>
      <c r="AE242" t="e">
        <f t="shared" si="53"/>
        <v>#DIV/0!</v>
      </c>
      <c r="AF242" t="e">
        <f t="shared" si="54"/>
        <v>#DIV/0!</v>
      </c>
      <c r="AG242" t="e">
        <f t="shared" si="55"/>
        <v>#DIV/0!</v>
      </c>
      <c r="AH242" t="e">
        <f t="shared" si="56"/>
        <v>#DIV/0!</v>
      </c>
      <c r="AI242" t="e">
        <f t="shared" si="63"/>
        <v>#DIV/0!</v>
      </c>
      <c r="AJ242" t="e">
        <f t="shared" si="57"/>
        <v>#DIV/0!</v>
      </c>
      <c r="AK242">
        <f t="shared" si="58"/>
        <v>0</v>
      </c>
      <c r="AL242" t="e">
        <f t="shared" si="59"/>
        <v>#N/A</v>
      </c>
      <c r="AM242">
        <f t="shared" si="60"/>
        <v>0</v>
      </c>
      <c r="AN242" t="e">
        <f t="shared" si="61"/>
        <v>#N/A</v>
      </c>
      <c r="AO242">
        <f>_xlfn.PERCENTILE.INC(INDEX($W$4:$W$263,MATCH(SPC!$B$13,IF(Setup!$B$11="Weekly",'SPC Backing (Hide)'!$B$4:$B$263,'SPC Backing (Hide)'!$E$4:$E$263),0),1):INDEX($W$4:$W$263,MATCH(SPC!$B$14,IF(Setup!$B$11="Weekly",'SPC Backing (Hide)'!$B$4:$B$263,'SPC Backing (Hide)'!$E$4:$E$263),0),1),'SPC Backing (Hide)'!$AO$3)</f>
        <v>0</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2">
        <f t="shared" si="62"/>
        <v>1</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0</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#DIV/0!</v>
      </c>
      <c r="AA243" t="e">
        <f t="shared" si="49"/>
        <v>#DIV/0!</v>
      </c>
      <c r="AB243" t="e">
        <f t="shared" si="50"/>
        <v>#DIV/0!</v>
      </c>
      <c r="AC243" t="e">
        <f t="shared" si="51"/>
        <v>#DIV/0!</v>
      </c>
      <c r="AD243" t="e">
        <f t="shared" si="52"/>
        <v>#DIV/0!</v>
      </c>
      <c r="AE243" t="e">
        <f t="shared" si="53"/>
        <v>#DIV/0!</v>
      </c>
      <c r="AF243" t="e">
        <f t="shared" si="54"/>
        <v>#DIV/0!</v>
      </c>
      <c r="AG243" t="e">
        <f t="shared" si="55"/>
        <v>#DIV/0!</v>
      </c>
      <c r="AH243" t="e">
        <f t="shared" si="56"/>
        <v>#DIV/0!</v>
      </c>
      <c r="AI243" t="e">
        <f t="shared" si="63"/>
        <v>#DIV/0!</v>
      </c>
      <c r="AJ243" t="e">
        <f t="shared" si="57"/>
        <v>#DIV/0!</v>
      </c>
      <c r="AK243">
        <f t="shared" si="58"/>
        <v>0</v>
      </c>
      <c r="AL243" t="e">
        <f t="shared" si="59"/>
        <v>#N/A</v>
      </c>
      <c r="AM243">
        <f t="shared" si="60"/>
        <v>0</v>
      </c>
      <c r="AN243" t="e">
        <f t="shared" si="61"/>
        <v>#N/A</v>
      </c>
      <c r="AO243">
        <f>_xlfn.PERCENTILE.INC(INDEX($W$4:$W$263,MATCH(SPC!$B$13,IF(Setup!$B$11="Weekly",'SPC Backing (Hide)'!$B$4:$B$263,'SPC Backing (Hide)'!$E$4:$E$263),0),1):INDEX($W$4:$W$263,MATCH(SPC!$B$14,IF(Setup!$B$11="Weekly",'SPC Backing (Hide)'!$B$4:$B$263,'SPC Backing (Hide)'!$E$4:$E$263),0),1),'SPC Backing (Hide)'!$AO$3)</f>
        <v>0</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3">
        <f t="shared" si="62"/>
        <v>1</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0</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#DIV/0!</v>
      </c>
      <c r="AA244" t="e">
        <f t="shared" si="49"/>
        <v>#DIV/0!</v>
      </c>
      <c r="AB244" t="e">
        <f t="shared" si="50"/>
        <v>#DIV/0!</v>
      </c>
      <c r="AC244" t="e">
        <f t="shared" si="51"/>
        <v>#DIV/0!</v>
      </c>
      <c r="AD244" t="e">
        <f t="shared" si="52"/>
        <v>#DIV/0!</v>
      </c>
      <c r="AE244" t="e">
        <f t="shared" si="53"/>
        <v>#DIV/0!</v>
      </c>
      <c r="AF244" t="e">
        <f t="shared" si="54"/>
        <v>#DIV/0!</v>
      </c>
      <c r="AG244" t="e">
        <f t="shared" si="55"/>
        <v>#DIV/0!</v>
      </c>
      <c r="AH244" t="e">
        <f t="shared" si="56"/>
        <v>#DIV/0!</v>
      </c>
      <c r="AI244" t="e">
        <f t="shared" si="63"/>
        <v>#DIV/0!</v>
      </c>
      <c r="AJ244" t="e">
        <f t="shared" si="57"/>
        <v>#DIV/0!</v>
      </c>
      <c r="AK244">
        <f t="shared" si="58"/>
        <v>0</v>
      </c>
      <c r="AL244" t="e">
        <f t="shared" si="59"/>
        <v>#N/A</v>
      </c>
      <c r="AM244">
        <f t="shared" si="60"/>
        <v>0</v>
      </c>
      <c r="AN244" t="e">
        <f t="shared" si="61"/>
        <v>#N/A</v>
      </c>
      <c r="AO244">
        <f>_xlfn.PERCENTILE.INC(INDEX($W$4:$W$263,MATCH(SPC!$B$13,IF(Setup!$B$11="Weekly",'SPC Backing (Hide)'!$B$4:$B$263,'SPC Backing (Hide)'!$E$4:$E$263),0),1):INDEX($W$4:$W$263,MATCH(SPC!$B$14,IF(Setup!$B$11="Weekly",'SPC Backing (Hide)'!$B$4:$B$263,'SPC Backing (Hide)'!$E$4:$E$263),0),1),'SPC Backing (Hide)'!$AO$3)</f>
        <v>0</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4">
        <f t="shared" si="62"/>
        <v>1</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0</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#DIV/0!</v>
      </c>
      <c r="AA245" t="e">
        <f t="shared" si="49"/>
        <v>#DIV/0!</v>
      </c>
      <c r="AB245" t="e">
        <f t="shared" si="50"/>
        <v>#DIV/0!</v>
      </c>
      <c r="AC245" t="e">
        <f t="shared" si="51"/>
        <v>#DIV/0!</v>
      </c>
      <c r="AD245" t="e">
        <f t="shared" si="52"/>
        <v>#DIV/0!</v>
      </c>
      <c r="AE245" t="e">
        <f t="shared" si="53"/>
        <v>#DIV/0!</v>
      </c>
      <c r="AF245" t="e">
        <f t="shared" si="54"/>
        <v>#DIV/0!</v>
      </c>
      <c r="AG245" t="e">
        <f t="shared" si="55"/>
        <v>#DIV/0!</v>
      </c>
      <c r="AH245" t="e">
        <f t="shared" si="56"/>
        <v>#DIV/0!</v>
      </c>
      <c r="AI245" t="e">
        <f t="shared" si="63"/>
        <v>#DIV/0!</v>
      </c>
      <c r="AJ245" t="e">
        <f t="shared" si="57"/>
        <v>#DIV/0!</v>
      </c>
      <c r="AK245">
        <f t="shared" si="58"/>
        <v>0</v>
      </c>
      <c r="AL245" t="e">
        <f t="shared" si="59"/>
        <v>#N/A</v>
      </c>
      <c r="AM245">
        <f t="shared" si="60"/>
        <v>0</v>
      </c>
      <c r="AN245" t="e">
        <f t="shared" si="61"/>
        <v>#N/A</v>
      </c>
      <c r="AO245">
        <f>_xlfn.PERCENTILE.INC(INDEX($W$4:$W$263,MATCH(SPC!$B$13,IF(Setup!$B$11="Weekly",'SPC Backing (Hide)'!$B$4:$B$263,'SPC Backing (Hide)'!$E$4:$E$263),0),1):INDEX($W$4:$W$263,MATCH(SPC!$B$14,IF(Setup!$B$11="Weekly",'SPC Backing (Hide)'!$B$4:$B$263,'SPC Backing (Hide)'!$E$4:$E$263),0),1),'SPC Backing (Hide)'!$AO$3)</f>
        <v>0</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5">
        <f t="shared" si="62"/>
        <v>1</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0</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#DIV/0!</v>
      </c>
      <c r="AA246" t="e">
        <f t="shared" si="49"/>
        <v>#DIV/0!</v>
      </c>
      <c r="AB246" t="e">
        <f t="shared" si="50"/>
        <v>#DIV/0!</v>
      </c>
      <c r="AC246" t="e">
        <f t="shared" si="51"/>
        <v>#DIV/0!</v>
      </c>
      <c r="AD246" t="e">
        <f t="shared" si="52"/>
        <v>#DIV/0!</v>
      </c>
      <c r="AE246" t="e">
        <f t="shared" si="53"/>
        <v>#DIV/0!</v>
      </c>
      <c r="AF246" t="e">
        <f t="shared" si="54"/>
        <v>#DIV/0!</v>
      </c>
      <c r="AG246" t="e">
        <f t="shared" si="55"/>
        <v>#DIV/0!</v>
      </c>
      <c r="AH246" t="e">
        <f t="shared" si="56"/>
        <v>#DIV/0!</v>
      </c>
      <c r="AI246" t="e">
        <f t="shared" si="63"/>
        <v>#DIV/0!</v>
      </c>
      <c r="AJ246" t="e">
        <f t="shared" si="57"/>
        <v>#DIV/0!</v>
      </c>
      <c r="AK246">
        <f t="shared" si="58"/>
        <v>0</v>
      </c>
      <c r="AL246" t="e">
        <f t="shared" si="59"/>
        <v>#N/A</v>
      </c>
      <c r="AM246">
        <f t="shared" si="60"/>
        <v>0</v>
      </c>
      <c r="AN246" t="e">
        <f t="shared" si="61"/>
        <v>#N/A</v>
      </c>
      <c r="AO246">
        <f>_xlfn.PERCENTILE.INC(INDEX($W$4:$W$263,MATCH(SPC!$B$13,IF(Setup!$B$11="Weekly",'SPC Backing (Hide)'!$B$4:$B$263,'SPC Backing (Hide)'!$E$4:$E$263),0),1):INDEX($W$4:$W$263,MATCH(SPC!$B$14,IF(Setup!$B$11="Weekly",'SPC Backing (Hide)'!$B$4:$B$263,'SPC Backing (Hide)'!$E$4:$E$263),0),1),'SPC Backing (Hide)'!$AO$3)</f>
        <v>0</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6">
        <f t="shared" si="62"/>
        <v>1</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0</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#DIV/0!</v>
      </c>
      <c r="AA247" t="e">
        <f t="shared" si="49"/>
        <v>#DIV/0!</v>
      </c>
      <c r="AB247" t="e">
        <f t="shared" si="50"/>
        <v>#DIV/0!</v>
      </c>
      <c r="AC247" t="e">
        <f t="shared" si="51"/>
        <v>#DIV/0!</v>
      </c>
      <c r="AD247" t="e">
        <f t="shared" si="52"/>
        <v>#DIV/0!</v>
      </c>
      <c r="AE247" t="e">
        <f t="shared" si="53"/>
        <v>#DIV/0!</v>
      </c>
      <c r="AF247" t="e">
        <f t="shared" si="54"/>
        <v>#DIV/0!</v>
      </c>
      <c r="AG247" t="e">
        <f t="shared" si="55"/>
        <v>#DIV/0!</v>
      </c>
      <c r="AH247" t="e">
        <f t="shared" si="56"/>
        <v>#DIV/0!</v>
      </c>
      <c r="AI247" t="e">
        <f t="shared" si="63"/>
        <v>#DIV/0!</v>
      </c>
      <c r="AJ247" t="e">
        <f t="shared" si="57"/>
        <v>#DIV/0!</v>
      </c>
      <c r="AK247">
        <f t="shared" si="58"/>
        <v>0</v>
      </c>
      <c r="AL247" t="e">
        <f t="shared" si="59"/>
        <v>#N/A</v>
      </c>
      <c r="AM247">
        <f t="shared" si="60"/>
        <v>0</v>
      </c>
      <c r="AN247" t="e">
        <f t="shared" si="61"/>
        <v>#N/A</v>
      </c>
      <c r="AO247">
        <f>_xlfn.PERCENTILE.INC(INDEX($W$4:$W$263,MATCH(SPC!$B$13,IF(Setup!$B$11="Weekly",'SPC Backing (Hide)'!$B$4:$B$263,'SPC Backing (Hide)'!$E$4:$E$263),0),1):INDEX($W$4:$W$263,MATCH(SPC!$B$14,IF(Setup!$B$11="Weekly",'SPC Backing (Hide)'!$B$4:$B$263,'SPC Backing (Hide)'!$E$4:$E$263),0),1),'SPC Backing (Hide)'!$AO$3)</f>
        <v>0</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7">
        <f t="shared" si="62"/>
        <v>1</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0</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#DIV/0!</v>
      </c>
      <c r="AA248" t="e">
        <f t="shared" si="49"/>
        <v>#DIV/0!</v>
      </c>
      <c r="AB248" t="e">
        <f t="shared" si="50"/>
        <v>#DIV/0!</v>
      </c>
      <c r="AC248" t="e">
        <f t="shared" si="51"/>
        <v>#DIV/0!</v>
      </c>
      <c r="AD248" t="e">
        <f t="shared" si="52"/>
        <v>#DIV/0!</v>
      </c>
      <c r="AE248" t="e">
        <f t="shared" si="53"/>
        <v>#DIV/0!</v>
      </c>
      <c r="AF248" t="e">
        <f t="shared" si="54"/>
        <v>#DIV/0!</v>
      </c>
      <c r="AG248" t="e">
        <f t="shared" si="55"/>
        <v>#DIV/0!</v>
      </c>
      <c r="AH248" t="e">
        <f t="shared" si="56"/>
        <v>#DIV/0!</v>
      </c>
      <c r="AI248" t="e">
        <f t="shared" si="63"/>
        <v>#DIV/0!</v>
      </c>
      <c r="AJ248" t="e">
        <f t="shared" si="57"/>
        <v>#DIV/0!</v>
      </c>
      <c r="AK248">
        <f t="shared" si="58"/>
        <v>0</v>
      </c>
      <c r="AL248" t="e">
        <f t="shared" si="59"/>
        <v>#N/A</v>
      </c>
      <c r="AM248">
        <f t="shared" si="60"/>
        <v>0</v>
      </c>
      <c r="AN248" t="e">
        <f t="shared" si="61"/>
        <v>#N/A</v>
      </c>
      <c r="AO248">
        <f>_xlfn.PERCENTILE.INC(INDEX($W$4:$W$263,MATCH(SPC!$B$13,IF(Setup!$B$11="Weekly",'SPC Backing (Hide)'!$B$4:$B$263,'SPC Backing (Hide)'!$E$4:$E$263),0),1):INDEX($W$4:$W$263,MATCH(SPC!$B$14,IF(Setup!$B$11="Weekly",'SPC Backing (Hide)'!$B$4:$B$263,'SPC Backing (Hide)'!$E$4:$E$263),0),1),'SPC Backing (Hide)'!$AO$3)</f>
        <v>0</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8">
        <f t="shared" si="62"/>
        <v>1</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0</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#DIV/0!</v>
      </c>
      <c r="AA249" t="e">
        <f t="shared" si="49"/>
        <v>#DIV/0!</v>
      </c>
      <c r="AB249" t="e">
        <f t="shared" si="50"/>
        <v>#DIV/0!</v>
      </c>
      <c r="AC249" t="e">
        <f t="shared" si="51"/>
        <v>#DIV/0!</v>
      </c>
      <c r="AD249" t="e">
        <f t="shared" si="52"/>
        <v>#DIV/0!</v>
      </c>
      <c r="AE249" t="e">
        <f t="shared" si="53"/>
        <v>#DIV/0!</v>
      </c>
      <c r="AF249" t="e">
        <f t="shared" si="54"/>
        <v>#DIV/0!</v>
      </c>
      <c r="AG249" t="e">
        <f t="shared" si="55"/>
        <v>#DIV/0!</v>
      </c>
      <c r="AH249" t="e">
        <f t="shared" si="56"/>
        <v>#DIV/0!</v>
      </c>
      <c r="AI249" t="e">
        <f t="shared" si="63"/>
        <v>#DIV/0!</v>
      </c>
      <c r="AJ249" t="e">
        <f t="shared" si="57"/>
        <v>#DIV/0!</v>
      </c>
      <c r="AK249">
        <f t="shared" si="58"/>
        <v>0</v>
      </c>
      <c r="AL249" t="e">
        <f t="shared" si="59"/>
        <v>#N/A</v>
      </c>
      <c r="AM249">
        <f t="shared" si="60"/>
        <v>0</v>
      </c>
      <c r="AN249" t="e">
        <f t="shared" si="61"/>
        <v>#N/A</v>
      </c>
      <c r="AO249">
        <f>_xlfn.PERCENTILE.INC(INDEX($W$4:$W$263,MATCH(SPC!$B$13,IF(Setup!$B$11="Weekly",'SPC Backing (Hide)'!$B$4:$B$263,'SPC Backing (Hide)'!$E$4:$E$263),0),1):INDEX($W$4:$W$263,MATCH(SPC!$B$14,IF(Setup!$B$11="Weekly",'SPC Backing (Hide)'!$B$4:$B$263,'SPC Backing (Hide)'!$E$4:$E$263),0),1),'SPC Backing (Hide)'!$AO$3)</f>
        <v>0</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9">
        <f t="shared" si="62"/>
        <v>1</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0</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#DIV/0!</v>
      </c>
      <c r="AA250" t="e">
        <f t="shared" si="49"/>
        <v>#DIV/0!</v>
      </c>
      <c r="AB250" t="e">
        <f t="shared" si="50"/>
        <v>#DIV/0!</v>
      </c>
      <c r="AC250" t="e">
        <f t="shared" si="51"/>
        <v>#DIV/0!</v>
      </c>
      <c r="AD250" t="e">
        <f t="shared" si="52"/>
        <v>#DIV/0!</v>
      </c>
      <c r="AE250" t="e">
        <f t="shared" si="53"/>
        <v>#DIV/0!</v>
      </c>
      <c r="AF250" t="e">
        <f t="shared" si="54"/>
        <v>#DIV/0!</v>
      </c>
      <c r="AG250" t="e">
        <f t="shared" si="55"/>
        <v>#DIV/0!</v>
      </c>
      <c r="AH250" t="e">
        <f t="shared" si="56"/>
        <v>#DIV/0!</v>
      </c>
      <c r="AI250" t="e">
        <f t="shared" si="63"/>
        <v>#DIV/0!</v>
      </c>
      <c r="AJ250" t="e">
        <f t="shared" si="57"/>
        <v>#DIV/0!</v>
      </c>
      <c r="AK250">
        <f t="shared" si="58"/>
        <v>0</v>
      </c>
      <c r="AL250" t="e">
        <f t="shared" si="59"/>
        <v>#N/A</v>
      </c>
      <c r="AM250">
        <f t="shared" si="60"/>
        <v>0</v>
      </c>
      <c r="AN250" t="e">
        <f t="shared" si="61"/>
        <v>#N/A</v>
      </c>
      <c r="AO250">
        <f>_xlfn.PERCENTILE.INC(INDEX($W$4:$W$263,MATCH(SPC!$B$13,IF(Setup!$B$11="Weekly",'SPC Backing (Hide)'!$B$4:$B$263,'SPC Backing (Hide)'!$E$4:$E$263),0),1):INDEX($W$4:$W$263,MATCH(SPC!$B$14,IF(Setup!$B$11="Weekly",'SPC Backing (Hide)'!$B$4:$B$263,'SPC Backing (Hide)'!$E$4:$E$263),0),1),'SPC Backing (Hide)'!$AO$3)</f>
        <v>0</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0">
        <f t="shared" si="62"/>
        <v>1</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0</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#DIV/0!</v>
      </c>
      <c r="AA251" t="e">
        <f t="shared" si="49"/>
        <v>#DIV/0!</v>
      </c>
      <c r="AB251" t="e">
        <f t="shared" si="50"/>
        <v>#DIV/0!</v>
      </c>
      <c r="AC251" t="e">
        <f t="shared" si="51"/>
        <v>#DIV/0!</v>
      </c>
      <c r="AD251" t="e">
        <f t="shared" si="52"/>
        <v>#DIV/0!</v>
      </c>
      <c r="AE251" t="e">
        <f t="shared" si="53"/>
        <v>#DIV/0!</v>
      </c>
      <c r="AF251" t="e">
        <f t="shared" si="54"/>
        <v>#DIV/0!</v>
      </c>
      <c r="AG251" t="e">
        <f t="shared" si="55"/>
        <v>#DIV/0!</v>
      </c>
      <c r="AH251" t="e">
        <f t="shared" si="56"/>
        <v>#DIV/0!</v>
      </c>
      <c r="AI251" t="e">
        <f t="shared" si="63"/>
        <v>#DIV/0!</v>
      </c>
      <c r="AJ251" t="e">
        <f t="shared" si="57"/>
        <v>#DIV/0!</v>
      </c>
      <c r="AK251">
        <f t="shared" si="58"/>
        <v>0</v>
      </c>
      <c r="AL251" t="e">
        <f t="shared" si="59"/>
        <v>#N/A</v>
      </c>
      <c r="AM251">
        <f t="shared" si="60"/>
        <v>0</v>
      </c>
      <c r="AN251" t="e">
        <f t="shared" si="61"/>
        <v>#N/A</v>
      </c>
      <c r="AO251">
        <f>_xlfn.PERCENTILE.INC(INDEX($W$4:$W$263,MATCH(SPC!$B$13,IF(Setup!$B$11="Weekly",'SPC Backing (Hide)'!$B$4:$B$263,'SPC Backing (Hide)'!$E$4:$E$263),0),1):INDEX($W$4:$W$263,MATCH(SPC!$B$14,IF(Setup!$B$11="Weekly",'SPC Backing (Hide)'!$B$4:$B$263,'SPC Backing (Hide)'!$E$4:$E$263),0),1),'SPC Backing (Hide)'!$AO$3)</f>
        <v>0</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1">
        <f t="shared" si="62"/>
        <v>1</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0</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#DIV/0!</v>
      </c>
      <c r="AA252" t="e">
        <f t="shared" si="49"/>
        <v>#DIV/0!</v>
      </c>
      <c r="AB252" t="e">
        <f t="shared" si="50"/>
        <v>#DIV/0!</v>
      </c>
      <c r="AC252" t="e">
        <f t="shared" si="51"/>
        <v>#DIV/0!</v>
      </c>
      <c r="AD252" t="e">
        <f t="shared" si="52"/>
        <v>#DIV/0!</v>
      </c>
      <c r="AE252" t="e">
        <f t="shared" si="53"/>
        <v>#DIV/0!</v>
      </c>
      <c r="AF252" t="e">
        <f t="shared" si="54"/>
        <v>#DIV/0!</v>
      </c>
      <c r="AG252" t="e">
        <f t="shared" si="55"/>
        <v>#DIV/0!</v>
      </c>
      <c r="AH252" t="e">
        <f t="shared" si="56"/>
        <v>#DIV/0!</v>
      </c>
      <c r="AI252" t="e">
        <f t="shared" si="63"/>
        <v>#DIV/0!</v>
      </c>
      <c r="AJ252" t="e">
        <f t="shared" si="57"/>
        <v>#DIV/0!</v>
      </c>
      <c r="AK252">
        <f t="shared" si="58"/>
        <v>0</v>
      </c>
      <c r="AL252" t="e">
        <f t="shared" si="59"/>
        <v>#N/A</v>
      </c>
      <c r="AM252">
        <f t="shared" si="60"/>
        <v>0</v>
      </c>
      <c r="AN252" t="e">
        <f t="shared" si="61"/>
        <v>#N/A</v>
      </c>
      <c r="AO252">
        <f>_xlfn.PERCENTILE.INC(INDEX($W$4:$W$263,MATCH(SPC!$B$13,IF(Setup!$B$11="Weekly",'SPC Backing (Hide)'!$B$4:$B$263,'SPC Backing (Hide)'!$E$4:$E$263),0),1):INDEX($W$4:$W$263,MATCH(SPC!$B$14,IF(Setup!$B$11="Weekly",'SPC Backing (Hide)'!$B$4:$B$263,'SPC Backing (Hide)'!$E$4:$E$263),0),1),'SPC Backing (Hide)'!$AO$3)</f>
        <v>0</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2">
        <f t="shared" si="62"/>
        <v>1</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0</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#DIV/0!</v>
      </c>
      <c r="AA253" t="e">
        <f t="shared" si="49"/>
        <v>#DIV/0!</v>
      </c>
      <c r="AB253" t="e">
        <f t="shared" si="50"/>
        <v>#DIV/0!</v>
      </c>
      <c r="AC253" t="e">
        <f t="shared" si="51"/>
        <v>#DIV/0!</v>
      </c>
      <c r="AD253" t="e">
        <f t="shared" si="52"/>
        <v>#DIV/0!</v>
      </c>
      <c r="AE253" t="e">
        <f t="shared" si="53"/>
        <v>#DIV/0!</v>
      </c>
      <c r="AF253" t="e">
        <f t="shared" si="54"/>
        <v>#DIV/0!</v>
      </c>
      <c r="AG253" t="e">
        <f t="shared" si="55"/>
        <v>#DIV/0!</v>
      </c>
      <c r="AH253" t="e">
        <f t="shared" si="56"/>
        <v>#DIV/0!</v>
      </c>
      <c r="AI253" t="e">
        <f t="shared" si="63"/>
        <v>#DIV/0!</v>
      </c>
      <c r="AJ253" t="e">
        <f t="shared" si="57"/>
        <v>#DIV/0!</v>
      </c>
      <c r="AK253">
        <f t="shared" si="58"/>
        <v>0</v>
      </c>
      <c r="AL253" t="e">
        <f t="shared" si="59"/>
        <v>#N/A</v>
      </c>
      <c r="AM253">
        <f t="shared" si="60"/>
        <v>0</v>
      </c>
      <c r="AN253" t="e">
        <f t="shared" si="61"/>
        <v>#N/A</v>
      </c>
      <c r="AO253">
        <f>_xlfn.PERCENTILE.INC(INDEX($W$4:$W$263,MATCH(SPC!$B$13,IF(Setup!$B$11="Weekly",'SPC Backing (Hide)'!$B$4:$B$263,'SPC Backing (Hide)'!$E$4:$E$263),0),1):INDEX($W$4:$W$263,MATCH(SPC!$B$14,IF(Setup!$B$11="Weekly",'SPC Backing (Hide)'!$B$4:$B$263,'SPC Backing (Hide)'!$E$4:$E$263),0),1),'SPC Backing (Hide)'!$AO$3)</f>
        <v>0</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3">
        <f t="shared" si="62"/>
        <v>1</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0</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#DIV/0!</v>
      </c>
      <c r="AA254" t="e">
        <f t="shared" si="49"/>
        <v>#DIV/0!</v>
      </c>
      <c r="AB254" t="e">
        <f t="shared" si="50"/>
        <v>#DIV/0!</v>
      </c>
      <c r="AC254" t="e">
        <f t="shared" si="51"/>
        <v>#DIV/0!</v>
      </c>
      <c r="AD254" t="e">
        <f t="shared" si="52"/>
        <v>#DIV/0!</v>
      </c>
      <c r="AE254" t="e">
        <f t="shared" si="53"/>
        <v>#DIV/0!</v>
      </c>
      <c r="AF254" t="e">
        <f t="shared" si="54"/>
        <v>#DIV/0!</v>
      </c>
      <c r="AG254" t="e">
        <f t="shared" si="55"/>
        <v>#DIV/0!</v>
      </c>
      <c r="AH254" t="e">
        <f t="shared" si="56"/>
        <v>#DIV/0!</v>
      </c>
      <c r="AI254" t="e">
        <f t="shared" si="63"/>
        <v>#DIV/0!</v>
      </c>
      <c r="AJ254" t="e">
        <f t="shared" si="57"/>
        <v>#DIV/0!</v>
      </c>
      <c r="AK254">
        <f t="shared" si="58"/>
        <v>0</v>
      </c>
      <c r="AL254" t="e">
        <f t="shared" si="59"/>
        <v>#N/A</v>
      </c>
      <c r="AM254">
        <f t="shared" si="60"/>
        <v>0</v>
      </c>
      <c r="AN254" t="e">
        <f t="shared" si="61"/>
        <v>#N/A</v>
      </c>
      <c r="AO254">
        <f>_xlfn.PERCENTILE.INC(INDEX($W$4:$W$263,MATCH(SPC!$B$13,IF(Setup!$B$11="Weekly",'SPC Backing (Hide)'!$B$4:$B$263,'SPC Backing (Hide)'!$E$4:$E$263),0),1):INDEX($W$4:$W$263,MATCH(SPC!$B$14,IF(Setup!$B$11="Weekly",'SPC Backing (Hide)'!$B$4:$B$263,'SPC Backing (Hide)'!$E$4:$E$263),0),1),'SPC Backing (Hide)'!$AO$3)</f>
        <v>0</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4">
        <f t="shared" si="62"/>
        <v>1</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0</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#DIV/0!</v>
      </c>
      <c r="AA255" t="e">
        <f t="shared" si="49"/>
        <v>#DIV/0!</v>
      </c>
      <c r="AB255" t="e">
        <f t="shared" si="50"/>
        <v>#DIV/0!</v>
      </c>
      <c r="AC255" t="e">
        <f t="shared" si="51"/>
        <v>#DIV/0!</v>
      </c>
      <c r="AD255" t="e">
        <f t="shared" si="52"/>
        <v>#DIV/0!</v>
      </c>
      <c r="AE255" t="e">
        <f t="shared" si="53"/>
        <v>#DIV/0!</v>
      </c>
      <c r="AF255" t="e">
        <f t="shared" si="54"/>
        <v>#DIV/0!</v>
      </c>
      <c r="AG255" t="e">
        <f t="shared" si="55"/>
        <v>#DIV/0!</v>
      </c>
      <c r="AH255" t="e">
        <f t="shared" si="56"/>
        <v>#DIV/0!</v>
      </c>
      <c r="AI255" t="e">
        <f t="shared" si="63"/>
        <v>#DIV/0!</v>
      </c>
      <c r="AJ255" t="e">
        <f t="shared" si="57"/>
        <v>#DIV/0!</v>
      </c>
      <c r="AK255">
        <f t="shared" si="58"/>
        <v>0</v>
      </c>
      <c r="AL255" t="e">
        <f t="shared" si="59"/>
        <v>#N/A</v>
      </c>
      <c r="AM255">
        <f t="shared" si="60"/>
        <v>0</v>
      </c>
      <c r="AN255" t="e">
        <f t="shared" si="61"/>
        <v>#N/A</v>
      </c>
      <c r="AO255">
        <f>_xlfn.PERCENTILE.INC(INDEX($W$4:$W$263,MATCH(SPC!$B$13,IF(Setup!$B$11="Weekly",'SPC Backing (Hide)'!$B$4:$B$263,'SPC Backing (Hide)'!$E$4:$E$263),0),1):INDEX($W$4:$W$263,MATCH(SPC!$B$14,IF(Setup!$B$11="Weekly",'SPC Backing (Hide)'!$B$4:$B$263,'SPC Backing (Hide)'!$E$4:$E$263),0),1),'SPC Backing (Hide)'!$AO$3)</f>
        <v>0</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5">
        <f t="shared" si="62"/>
        <v>1</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0</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#DIV/0!</v>
      </c>
      <c r="AA256" t="e">
        <f t="shared" si="49"/>
        <v>#DIV/0!</v>
      </c>
      <c r="AB256" t="e">
        <f t="shared" si="50"/>
        <v>#DIV/0!</v>
      </c>
      <c r="AC256" t="e">
        <f t="shared" si="51"/>
        <v>#DIV/0!</v>
      </c>
      <c r="AD256" t="e">
        <f t="shared" si="52"/>
        <v>#DIV/0!</v>
      </c>
      <c r="AE256" t="e">
        <f t="shared" si="53"/>
        <v>#DIV/0!</v>
      </c>
      <c r="AF256" t="e">
        <f t="shared" si="54"/>
        <v>#DIV/0!</v>
      </c>
      <c r="AG256" t="e">
        <f t="shared" si="55"/>
        <v>#DIV/0!</v>
      </c>
      <c r="AH256" t="e">
        <f t="shared" si="56"/>
        <v>#DIV/0!</v>
      </c>
      <c r="AI256" t="e">
        <f t="shared" si="63"/>
        <v>#DIV/0!</v>
      </c>
      <c r="AJ256" t="e">
        <f t="shared" si="57"/>
        <v>#DIV/0!</v>
      </c>
      <c r="AK256">
        <f t="shared" si="58"/>
        <v>0</v>
      </c>
      <c r="AL256" t="e">
        <f t="shared" si="59"/>
        <v>#N/A</v>
      </c>
      <c r="AM256">
        <f t="shared" si="60"/>
        <v>0</v>
      </c>
      <c r="AN256" t="e">
        <f t="shared" si="61"/>
        <v>#N/A</v>
      </c>
      <c r="AO256">
        <f>_xlfn.PERCENTILE.INC(INDEX($W$4:$W$263,MATCH(SPC!$B$13,IF(Setup!$B$11="Weekly",'SPC Backing (Hide)'!$B$4:$B$263,'SPC Backing (Hide)'!$E$4:$E$263),0),1):INDEX($W$4:$W$263,MATCH(SPC!$B$14,IF(Setup!$B$11="Weekly",'SPC Backing (Hide)'!$B$4:$B$263,'SPC Backing (Hide)'!$E$4:$E$263),0),1),'SPC Backing (Hide)'!$AO$3)</f>
        <v>0</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6">
        <f t="shared" si="62"/>
        <v>1</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0</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#DIV/0!</v>
      </c>
      <c r="AA257" t="e">
        <f t="shared" si="49"/>
        <v>#DIV/0!</v>
      </c>
      <c r="AB257" t="e">
        <f t="shared" si="50"/>
        <v>#DIV/0!</v>
      </c>
      <c r="AC257" t="e">
        <f t="shared" si="51"/>
        <v>#DIV/0!</v>
      </c>
      <c r="AD257" t="e">
        <f t="shared" si="52"/>
        <v>#DIV/0!</v>
      </c>
      <c r="AE257" t="e">
        <f t="shared" si="53"/>
        <v>#DIV/0!</v>
      </c>
      <c r="AF257" t="e">
        <f t="shared" si="54"/>
        <v>#DIV/0!</v>
      </c>
      <c r="AG257" t="e">
        <f t="shared" si="55"/>
        <v>#DIV/0!</v>
      </c>
      <c r="AH257" t="e">
        <f t="shared" si="56"/>
        <v>#DIV/0!</v>
      </c>
      <c r="AI257" t="e">
        <f t="shared" si="63"/>
        <v>#DIV/0!</v>
      </c>
      <c r="AJ257" t="e">
        <f t="shared" si="57"/>
        <v>#DIV/0!</v>
      </c>
      <c r="AK257">
        <f t="shared" si="58"/>
        <v>0</v>
      </c>
      <c r="AL257" t="e">
        <f t="shared" si="59"/>
        <v>#N/A</v>
      </c>
      <c r="AM257">
        <f t="shared" si="60"/>
        <v>0</v>
      </c>
      <c r="AN257" t="e">
        <f t="shared" si="61"/>
        <v>#N/A</v>
      </c>
      <c r="AO257">
        <f>_xlfn.PERCENTILE.INC(INDEX($W$4:$W$263,MATCH(SPC!$B$13,IF(Setup!$B$11="Weekly",'SPC Backing (Hide)'!$B$4:$B$263,'SPC Backing (Hide)'!$E$4:$E$263),0),1):INDEX($W$4:$W$263,MATCH(SPC!$B$14,IF(Setup!$B$11="Weekly",'SPC Backing (Hide)'!$B$4:$B$263,'SPC Backing (Hide)'!$E$4:$E$263),0),1),'SPC Backing (Hide)'!$AO$3)</f>
        <v>0</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7">
        <f t="shared" si="62"/>
        <v>1</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0</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#DIV/0!</v>
      </c>
      <c r="AA258" t="e">
        <f t="shared" si="49"/>
        <v>#DIV/0!</v>
      </c>
      <c r="AB258" t="e">
        <f t="shared" si="50"/>
        <v>#DIV/0!</v>
      </c>
      <c r="AC258" t="e">
        <f t="shared" si="51"/>
        <v>#DIV/0!</v>
      </c>
      <c r="AD258" t="e">
        <f t="shared" si="52"/>
        <v>#DIV/0!</v>
      </c>
      <c r="AE258" t="e">
        <f t="shared" si="53"/>
        <v>#DIV/0!</v>
      </c>
      <c r="AF258" t="e">
        <f t="shared" si="54"/>
        <v>#DIV/0!</v>
      </c>
      <c r="AG258" t="e">
        <f t="shared" si="55"/>
        <v>#DIV/0!</v>
      </c>
      <c r="AH258" t="e">
        <f t="shared" si="56"/>
        <v>#DIV/0!</v>
      </c>
      <c r="AI258" t="e">
        <f t="shared" si="63"/>
        <v>#DIV/0!</v>
      </c>
      <c r="AJ258" t="e">
        <f t="shared" si="57"/>
        <v>#DIV/0!</v>
      </c>
      <c r="AK258">
        <f t="shared" si="58"/>
        <v>0</v>
      </c>
      <c r="AL258" t="e">
        <f t="shared" si="59"/>
        <v>#N/A</v>
      </c>
      <c r="AM258">
        <f t="shared" si="60"/>
        <v>0</v>
      </c>
      <c r="AN258" t="e">
        <f t="shared" si="61"/>
        <v>#N/A</v>
      </c>
      <c r="AO258">
        <f>_xlfn.PERCENTILE.INC(INDEX($W$4:$W$263,MATCH(SPC!$B$13,IF(Setup!$B$11="Weekly",'SPC Backing (Hide)'!$B$4:$B$263,'SPC Backing (Hide)'!$E$4:$E$263),0),1):INDEX($W$4:$W$263,MATCH(SPC!$B$14,IF(Setup!$B$11="Weekly",'SPC Backing (Hide)'!$B$4:$B$263,'SPC Backing (Hide)'!$E$4:$E$263),0),1),'SPC Backing (Hide)'!$AO$3)</f>
        <v>0</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8">
        <f t="shared" si="62"/>
        <v>1</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0</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#DIV/0!</v>
      </c>
      <c r="AA259" t="e">
        <f t="shared" si="49"/>
        <v>#DIV/0!</v>
      </c>
      <c r="AB259" t="e">
        <f t="shared" si="50"/>
        <v>#DIV/0!</v>
      </c>
      <c r="AC259" t="e">
        <f t="shared" si="51"/>
        <v>#DIV/0!</v>
      </c>
      <c r="AD259" t="e">
        <f t="shared" si="52"/>
        <v>#DIV/0!</v>
      </c>
      <c r="AE259" t="e">
        <f t="shared" si="53"/>
        <v>#DIV/0!</v>
      </c>
      <c r="AF259" t="e">
        <f t="shared" si="54"/>
        <v>#DIV/0!</v>
      </c>
      <c r="AG259" t="e">
        <f t="shared" si="55"/>
        <v>#DIV/0!</v>
      </c>
      <c r="AH259" t="e">
        <f t="shared" si="56"/>
        <v>#DIV/0!</v>
      </c>
      <c r="AI259" t="e">
        <f t="shared" si="63"/>
        <v>#DIV/0!</v>
      </c>
      <c r="AJ259" t="e">
        <f t="shared" si="57"/>
        <v>#DIV/0!</v>
      </c>
      <c r="AK259">
        <f t="shared" si="58"/>
        <v>0</v>
      </c>
      <c r="AL259" t="e">
        <f t="shared" si="59"/>
        <v>#N/A</v>
      </c>
      <c r="AM259">
        <f t="shared" si="60"/>
        <v>0</v>
      </c>
      <c r="AN259" t="e">
        <f t="shared" si="61"/>
        <v>#N/A</v>
      </c>
      <c r="AO259">
        <f>_xlfn.PERCENTILE.INC(INDEX($W$4:$W$263,MATCH(SPC!$B$13,IF(Setup!$B$11="Weekly",'SPC Backing (Hide)'!$B$4:$B$263,'SPC Backing (Hide)'!$E$4:$E$263),0),1):INDEX($W$4:$W$263,MATCH(SPC!$B$14,IF(Setup!$B$11="Weekly",'SPC Backing (Hide)'!$B$4:$B$263,'SPC Backing (Hide)'!$E$4:$E$263),0),1),'SPC Backing (Hide)'!$AO$3)</f>
        <v>0</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9">
        <f t="shared" si="62"/>
        <v>1</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0</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#DIV/0!</v>
      </c>
      <c r="AA260" t="e">
        <f t="shared" si="49"/>
        <v>#DIV/0!</v>
      </c>
      <c r="AB260" t="e">
        <f t="shared" si="50"/>
        <v>#DIV/0!</v>
      </c>
      <c r="AC260" t="e">
        <f t="shared" si="51"/>
        <v>#DIV/0!</v>
      </c>
      <c r="AD260" t="e">
        <f t="shared" si="52"/>
        <v>#DIV/0!</v>
      </c>
      <c r="AE260" t="e">
        <f t="shared" si="53"/>
        <v>#DIV/0!</v>
      </c>
      <c r="AF260" t="e">
        <f t="shared" si="54"/>
        <v>#DIV/0!</v>
      </c>
      <c r="AG260" t="e">
        <f t="shared" si="55"/>
        <v>#DIV/0!</v>
      </c>
      <c r="AH260" t="e">
        <f t="shared" si="56"/>
        <v>#DIV/0!</v>
      </c>
      <c r="AI260" t="e">
        <f t="shared" si="63"/>
        <v>#DIV/0!</v>
      </c>
      <c r="AJ260" t="e">
        <f t="shared" si="57"/>
        <v>#DIV/0!</v>
      </c>
      <c r="AK260">
        <f t="shared" si="58"/>
        <v>0</v>
      </c>
      <c r="AL260" t="e">
        <f t="shared" si="59"/>
        <v>#N/A</v>
      </c>
      <c r="AM260">
        <f t="shared" si="60"/>
        <v>0</v>
      </c>
      <c r="AN260" t="e">
        <f t="shared" si="61"/>
        <v>#N/A</v>
      </c>
      <c r="AO260">
        <f>_xlfn.PERCENTILE.INC(INDEX($W$4:$W$263,MATCH(SPC!$B$13,IF(Setup!$B$11="Weekly",'SPC Backing (Hide)'!$B$4:$B$263,'SPC Backing (Hide)'!$E$4:$E$263),0),1):INDEX($W$4:$W$263,MATCH(SPC!$B$14,IF(Setup!$B$11="Weekly",'SPC Backing (Hide)'!$B$4:$B$263,'SPC Backing (Hide)'!$E$4:$E$263),0),1),'SPC Backing (Hide)'!$AO$3)</f>
        <v>0</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0">
        <f t="shared" si="62"/>
        <v>1</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0</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#DIV/0!</v>
      </c>
      <c r="AA261" t="e">
        <f>Z261/1.128</f>
        <v>#DIV/0!</v>
      </c>
      <c r="AB261" t="e">
        <f>MAX(0,X261-(3*AA261))</f>
        <v>#DIV/0!</v>
      </c>
      <c r="AC261" t="e">
        <f>MAX(0,X261-(2*AA261))</f>
        <v>#DIV/0!</v>
      </c>
      <c r="AD261" t="e">
        <f>MAX(0,X261-AA261)</f>
        <v>#DIV/0!</v>
      </c>
      <c r="AE261" t="e">
        <f>X261+AA261</f>
        <v>#DIV/0!</v>
      </c>
      <c r="AF261" t="e">
        <f>X261+(2*AA261)</f>
        <v>#DIV/0!</v>
      </c>
      <c r="AG261" t="e">
        <f>X261+(3*AA261)</f>
        <v>#DIV/0!</v>
      </c>
      <c r="AH261" t="e">
        <f>IF(OR(W261&gt;AG261,W261&lt;AB261),W261,NA())</f>
        <v>#DIV/0!</v>
      </c>
      <c r="AI261" t="e">
        <f t="shared" si="63"/>
        <v>#DIV/0!</v>
      </c>
      <c r="AJ261" t="e">
        <f>IF(ABS(SUM(AI261:AI263))&gt;=5,W261,NA())</f>
        <v>#DIV/0!</v>
      </c>
      <c r="AK261">
        <f>IF(W262&gt;W261,1,IF(W262&lt;W261,-1,0))</f>
        <v>0</v>
      </c>
      <c r="AL261" t="e">
        <f>IF(ABS(SUM(AK261:AK266))=6,W261,NA())</f>
        <v>#N/A</v>
      </c>
      <c r="AM261">
        <f>IF(W261&lt;X261,-1,IF(W261&gt;X261,1,0))</f>
        <v>0</v>
      </c>
      <c r="AN261" t="e">
        <f>IF(ABS(SUM(AM261:AM269))=9,W261,NA())</f>
        <v>#N/A</v>
      </c>
      <c r="AO261">
        <f>_xlfn.PERCENTILE.INC(INDEX($W$4:$W$263,MATCH(SPC!$B$13,IF(Setup!$B$11="Weekly",'SPC Backing (Hide)'!$B$4:$B$263,'SPC Backing (Hide)'!$E$4:$E$263),0),1):INDEX($W$4:$W$263,MATCH(SPC!$B$14,IF(Setup!$B$11="Weekly",'SPC Backing (Hide)'!$B$4:$B$263,'SPC Backing (Hide)'!$E$4:$E$263),0),1),'SPC Backing (Hide)'!$AO$3)</f>
        <v>0</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1">
        <f>AP261-AO261</f>
        <v>1</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0</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#DIV/0!</v>
      </c>
      <c r="AA262" t="e">
        <f>Z262/1.128</f>
        <v>#DIV/0!</v>
      </c>
      <c r="AB262" t="e">
        <f>MAX(0,X262-(3*AA262))</f>
        <v>#DIV/0!</v>
      </c>
      <c r="AC262" t="e">
        <f>MAX(0,X262-(2*AA262))</f>
        <v>#DIV/0!</v>
      </c>
      <c r="AD262" t="e">
        <f>MAX(0,X262-AA262)</f>
        <v>#DIV/0!</v>
      </c>
      <c r="AE262" t="e">
        <f>X262+AA262</f>
        <v>#DIV/0!</v>
      </c>
      <c r="AF262" t="e">
        <f>X262+(2*AA262)</f>
        <v>#DIV/0!</v>
      </c>
      <c r="AG262" t="e">
        <f>X262+(3*AA262)</f>
        <v>#DIV/0!</v>
      </c>
      <c r="AH262" t="e">
        <f>IF(OR(W262&gt;AG262,W262&lt;AB262),W262,NA())</f>
        <v>#DIV/0!</v>
      </c>
      <c r="AI262" t="e">
        <f>IF(W262&gt;AF262,2,IF(W262&lt;AC262,-2,IF(W262&gt;X262,1,IF(W262&lt;X262,-1,0))))</f>
        <v>#DIV/0!</v>
      </c>
      <c r="AJ262" t="e">
        <f>IF(ABS(SUM(AI262:AI264))&gt;=5,W262,NA())</f>
        <v>#DIV/0!</v>
      </c>
      <c r="AK262">
        <f>IF(W263&gt;W262,1,IF(W263&lt;W262,-1,0))</f>
        <v>0</v>
      </c>
      <c r="AL262" t="e">
        <f>IF(ABS(SUM(AK262:AK267))=6,W262,NA())</f>
        <v>#N/A</v>
      </c>
      <c r="AM262">
        <f>IF(W262&lt;X262,-1,IF(W262&gt;X262,1,0))</f>
        <v>0</v>
      </c>
      <c r="AN262" t="e">
        <f>IF(ABS(SUM(AM262:AM270))=9,W262,NA())</f>
        <v>#N/A</v>
      </c>
      <c r="AO262">
        <f>_xlfn.PERCENTILE.INC(INDEX($W$4:$W$263,MATCH(SPC!$B$13,IF(Setup!$B$11="Weekly",'SPC Backing (Hide)'!$B$4:$B$263,'SPC Backing (Hide)'!$E$4:$E$263),0),1):INDEX($W$4:$W$263,MATCH(SPC!$B$14,IF(Setup!$B$11="Weekly",'SPC Backing (Hide)'!$B$4:$B$263,'SPC Backing (Hide)'!$E$4:$E$263),0),1),'SPC Backing (Hide)'!$AO$3)</f>
        <v>0</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2">
        <f>AP262-AO262</f>
        <v>1</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0</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#DIV/0!</v>
      </c>
      <c r="AA263" t="e">
        <f>Z263/1.128</f>
        <v>#DIV/0!</v>
      </c>
      <c r="AB263" t="e">
        <f>MAX(0,X263-(3*AA263))</f>
        <v>#DIV/0!</v>
      </c>
      <c r="AC263" t="e">
        <f>MAX(0,X263-(2*AA263))</f>
        <v>#DIV/0!</v>
      </c>
      <c r="AD263" t="e">
        <f>MAX(0,X263-AA263)</f>
        <v>#DIV/0!</v>
      </c>
      <c r="AE263" t="e">
        <f>X263+AA263</f>
        <v>#DIV/0!</v>
      </c>
      <c r="AF263" t="e">
        <f>X263+(2*AA263)</f>
        <v>#DIV/0!</v>
      </c>
      <c r="AG263" t="e">
        <f>X263+(3*AA263)</f>
        <v>#DIV/0!</v>
      </c>
      <c r="AH263" t="e">
        <f>IF(OR(W263&gt;AG263,W263&lt;AB263),W263,NA())</f>
        <v>#DIV/0!</v>
      </c>
      <c r="AI263" t="e">
        <f>IF(W263&gt;AF263,2,IF(W263&lt;AC263,-2,IF(W263&gt;X263,1,IF(W263&lt;X263,-1,0))))</f>
        <v>#DIV/0!</v>
      </c>
      <c r="AJ263" t="e">
        <f>IF(ABS(SUM(AI263:AI265))&gt;=5,W263,NA())</f>
        <v>#DIV/0!</v>
      </c>
      <c r="AK263">
        <f>IF(W264&gt;W263,1,IF(W264&lt;W263,-1,0))</f>
        <v>0</v>
      </c>
      <c r="AL263" t="e">
        <f>IF(ABS(SUM(AK263:AK268))=6,W263,NA())</f>
        <v>#N/A</v>
      </c>
      <c r="AM263">
        <f>IF(W263&lt;X263,-1,IF(W263&gt;X263,1,0))</f>
        <v>0</v>
      </c>
      <c r="AN263" t="e">
        <f>IF(ABS(SUM(AM263:AM271))=9,W263,NA())</f>
        <v>#N/A</v>
      </c>
      <c r="AO263">
        <f>_xlfn.PERCENTILE.INC(INDEX($W$4:$W$263,MATCH(SPC!$B$13,IF(Setup!$B$11="Weekly",'SPC Backing (Hide)'!$B$4:$B$263,'SPC Backing (Hide)'!$E$4:$E$263),0),1):INDEX($W$4:$W$263,MATCH(SPC!$B$14,IF(Setup!$B$11="Weekly",'SPC Backing (Hide)'!$B$4:$B$263,'SPC Backing (Hide)'!$E$4:$E$263),0),1),'SPC Backing (Hide)'!$AO$3)</f>
        <v>0</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3">
        <f>AP263-AO263</f>
        <v>1</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C5" sqref="C5"/>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158</v>
      </c>
    </row>
    <row r="2" spans="1:24" x14ac:dyDescent="0.25"/>
    <row r="3" spans="1:24" ht="15.75" thickBot="1" x14ac:dyDescent="0.3"/>
    <row r="4" spans="1:24" s="163" customFormat="1" ht="45.75" thickBot="1" x14ac:dyDescent="0.3">
      <c r="A4"/>
      <c r="B4" s="88" t="str">
        <f>Setup!B15</f>
        <v>Clusters</v>
      </c>
      <c r="C4" s="89" t="s">
        <v>176</v>
      </c>
      <c r="D4" s="89" t="s">
        <v>169</v>
      </c>
      <c r="E4" s="88" t="s">
        <v>153</v>
      </c>
      <c r="F4" s="88" t="s">
        <v>154</v>
      </c>
      <c r="G4" s="88" t="s">
        <v>82</v>
      </c>
      <c r="H4" s="89" t="s">
        <v>243</v>
      </c>
      <c r="I4" s="88" t="s">
        <v>168</v>
      </c>
      <c r="J4" s="24"/>
      <c r="K4" s="24"/>
      <c r="L4" s="24"/>
      <c r="M4" s="24"/>
      <c r="N4" s="24"/>
      <c r="O4" s="24"/>
      <c r="P4" s="24" t="s">
        <v>49</v>
      </c>
      <c r="Q4" s="24"/>
      <c r="R4" s="24" t="s">
        <v>47</v>
      </c>
      <c r="S4" s="24"/>
      <c r="T4" s="24" t="s">
        <v>49</v>
      </c>
      <c r="U4" s="24" t="s">
        <v>47</v>
      </c>
      <c r="V4" s="24" t="s">
        <v>60</v>
      </c>
      <c r="W4" s="24" t="s">
        <v>60</v>
      </c>
      <c r="X4" s="24" t="s">
        <v>60</v>
      </c>
    </row>
    <row r="5" spans="1:24" s="163" customFormat="1" x14ac:dyDescent="0.25">
      <c r="A5"/>
      <c r="B5" s="37" t="str">
        <f>Setup!A20</f>
        <v>Caseload 1</v>
      </c>
      <c r="C5" s="127"/>
      <c r="D5" s="127"/>
      <c r="E5" s="128"/>
      <c r="F5" s="128"/>
      <c r="G5" s="120"/>
      <c r="H5" s="99">
        <f t="shared" ref="H5:H20" si="0">IF(G5="Weeks",C5*((E5*7)+(F5*7-E5*7)/2),C5*(E5+(F5-E5)/2))</f>
        <v>0</v>
      </c>
      <c r="I5" s="73" t="str">
        <f>IF(H5&lt;&gt;0,TEXT(H5-(H5/100*5),"#")&amp;" - "&amp;TEXT(H5+(H5/100*5),"#"),"")</f>
        <v/>
      </c>
      <c r="J5" s="24">
        <f>H5-(H5/100*5)</f>
        <v>0</v>
      </c>
      <c r="K5" s="24">
        <f>H5+(H5/100*5)</f>
        <v>0</v>
      </c>
      <c r="L5" s="24">
        <f>K5-J5</f>
        <v>0</v>
      </c>
      <c r="M5" s="174">
        <f>MAX(0,D5-J5)</f>
        <v>0</v>
      </c>
      <c r="N5" s="174">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3" customFormat="1" x14ac:dyDescent="0.25">
      <c r="A6"/>
      <c r="B6" s="47" t="str">
        <f>Setup!A21</f>
        <v>Caseload 2</v>
      </c>
      <c r="C6" s="129"/>
      <c r="D6" s="129"/>
      <c r="E6" s="130"/>
      <c r="F6" s="130"/>
      <c r="G6" s="121"/>
      <c r="H6" s="100">
        <f t="shared" si="0"/>
        <v>0</v>
      </c>
      <c r="I6" s="74" t="str">
        <f t="shared" ref="I6:I20" si="1">IF(H6&lt;&gt;0,TEXT(H6-(H6/100*5),"#")&amp;" - "&amp;TEXT(H6+(H6/100*5),"#"),"")</f>
        <v/>
      </c>
      <c r="J6" s="24">
        <f t="shared" ref="J6:J19" si="2">H6-(H6/100*5)</f>
        <v>0</v>
      </c>
      <c r="K6" s="24">
        <f t="shared" ref="K6:K19" si="3">H6+(H6/100*5)</f>
        <v>0</v>
      </c>
      <c r="L6" s="24">
        <f t="shared" ref="L6:L19" si="4">K6-J6</f>
        <v>0</v>
      </c>
      <c r="M6" s="174">
        <f t="shared" ref="M6:M20" si="5">MAX(0,D6-J6)</f>
        <v>0</v>
      </c>
      <c r="N6" s="174">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3" customFormat="1" x14ac:dyDescent="0.25">
      <c r="A7"/>
      <c r="B7" s="47" t="str">
        <f>Setup!A22</f>
        <v>Caseload 3</v>
      </c>
      <c r="C7" s="129"/>
      <c r="D7" s="129"/>
      <c r="E7" s="130"/>
      <c r="F7" s="130"/>
      <c r="G7" s="121"/>
      <c r="H7" s="100">
        <f t="shared" si="0"/>
        <v>0</v>
      </c>
      <c r="I7" s="74" t="str">
        <f t="shared" si="1"/>
        <v/>
      </c>
      <c r="J7" s="24">
        <f t="shared" si="2"/>
        <v>0</v>
      </c>
      <c r="K7" s="24">
        <f t="shared" si="3"/>
        <v>0</v>
      </c>
      <c r="L7" s="24">
        <f t="shared" si="4"/>
        <v>0</v>
      </c>
      <c r="M7" s="174">
        <f t="shared" si="5"/>
        <v>0</v>
      </c>
      <c r="N7" s="174">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3" customFormat="1" x14ac:dyDescent="0.25">
      <c r="A8"/>
      <c r="B8" s="47" t="str">
        <f>Setup!A23</f>
        <v>Caseload 4</v>
      </c>
      <c r="C8" s="129"/>
      <c r="D8" s="129"/>
      <c r="E8" s="130"/>
      <c r="F8" s="130"/>
      <c r="G8" s="121"/>
      <c r="H8" s="100">
        <f t="shared" si="0"/>
        <v>0</v>
      </c>
      <c r="I8" s="74" t="str">
        <f t="shared" si="1"/>
        <v/>
      </c>
      <c r="J8" s="24">
        <f t="shared" si="2"/>
        <v>0</v>
      </c>
      <c r="K8" s="24">
        <f t="shared" si="3"/>
        <v>0</v>
      </c>
      <c r="L8" s="24">
        <f t="shared" si="4"/>
        <v>0</v>
      </c>
      <c r="M8" s="174">
        <f t="shared" si="5"/>
        <v>0</v>
      </c>
      <c r="N8" s="174">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3" customFormat="1" x14ac:dyDescent="0.25">
      <c r="A9"/>
      <c r="B9" s="47" t="str">
        <f>Setup!A24</f>
        <v>Caseload 5</v>
      </c>
      <c r="C9" s="129"/>
      <c r="D9" s="129"/>
      <c r="E9" s="130"/>
      <c r="F9" s="130"/>
      <c r="G9" s="121"/>
      <c r="H9" s="100">
        <f t="shared" si="0"/>
        <v>0</v>
      </c>
      <c r="I9" s="74" t="str">
        <f t="shared" si="1"/>
        <v/>
      </c>
      <c r="J9" s="24">
        <f t="shared" si="2"/>
        <v>0</v>
      </c>
      <c r="K9" s="24">
        <f t="shared" si="3"/>
        <v>0</v>
      </c>
      <c r="L9" s="24">
        <f t="shared" si="4"/>
        <v>0</v>
      </c>
      <c r="M9" s="174">
        <f t="shared" si="5"/>
        <v>0</v>
      </c>
      <c r="N9" s="174">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3" customFormat="1" x14ac:dyDescent="0.25">
      <c r="A10"/>
      <c r="B10" s="47" t="str">
        <f>Setup!A25</f>
        <v>Caseload 6</v>
      </c>
      <c r="C10" s="131"/>
      <c r="D10" s="129"/>
      <c r="E10" s="130"/>
      <c r="F10" s="130"/>
      <c r="G10" s="121"/>
      <c r="H10" s="100">
        <f t="shared" si="0"/>
        <v>0</v>
      </c>
      <c r="I10" s="74" t="str">
        <f t="shared" si="1"/>
        <v/>
      </c>
      <c r="J10" s="24">
        <f t="shared" si="2"/>
        <v>0</v>
      </c>
      <c r="K10" s="24">
        <f t="shared" si="3"/>
        <v>0</v>
      </c>
      <c r="L10" s="24">
        <f t="shared" si="4"/>
        <v>0</v>
      </c>
      <c r="M10" s="174">
        <f t="shared" si="5"/>
        <v>0</v>
      </c>
      <c r="N10" s="174">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3" customFormat="1" x14ac:dyDescent="0.25">
      <c r="A11"/>
      <c r="B11" s="47" t="str">
        <f>Setup!A26</f>
        <v>Caseload 7</v>
      </c>
      <c r="C11" s="131"/>
      <c r="D11" s="129"/>
      <c r="E11" s="130"/>
      <c r="F11" s="130"/>
      <c r="G11" s="121"/>
      <c r="H11" s="100">
        <f t="shared" si="0"/>
        <v>0</v>
      </c>
      <c r="I11" s="74" t="str">
        <f t="shared" si="1"/>
        <v/>
      </c>
      <c r="J11" s="24">
        <f t="shared" si="2"/>
        <v>0</v>
      </c>
      <c r="K11" s="24">
        <f t="shared" si="3"/>
        <v>0</v>
      </c>
      <c r="L11" s="24">
        <f t="shared" si="4"/>
        <v>0</v>
      </c>
      <c r="M11" s="174">
        <f t="shared" si="5"/>
        <v>0</v>
      </c>
      <c r="N11" s="174">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3" customFormat="1" x14ac:dyDescent="0.25">
      <c r="A12"/>
      <c r="B12" s="47" t="str">
        <f>Setup!A27</f>
        <v>Caseload 8</v>
      </c>
      <c r="C12" s="131"/>
      <c r="D12" s="129"/>
      <c r="E12" s="130"/>
      <c r="F12" s="130"/>
      <c r="G12" s="121"/>
      <c r="H12" s="100">
        <f t="shared" si="0"/>
        <v>0</v>
      </c>
      <c r="I12" s="74" t="str">
        <f t="shared" si="1"/>
        <v/>
      </c>
      <c r="J12" s="24">
        <f t="shared" si="2"/>
        <v>0</v>
      </c>
      <c r="K12" s="24">
        <f t="shared" si="3"/>
        <v>0</v>
      </c>
      <c r="L12" s="24">
        <f t="shared" si="4"/>
        <v>0</v>
      </c>
      <c r="M12" s="174">
        <f t="shared" si="5"/>
        <v>0</v>
      </c>
      <c r="N12" s="174">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3" customFormat="1" x14ac:dyDescent="0.25">
      <c r="A13"/>
      <c r="B13" s="47" t="str">
        <f>Setup!A28</f>
        <v>Caseload 9</v>
      </c>
      <c r="C13" s="131"/>
      <c r="D13" s="129"/>
      <c r="E13" s="130"/>
      <c r="F13" s="130"/>
      <c r="G13" s="121"/>
      <c r="H13" s="100">
        <f t="shared" si="0"/>
        <v>0</v>
      </c>
      <c r="I13" s="74" t="str">
        <f t="shared" si="1"/>
        <v/>
      </c>
      <c r="J13" s="24">
        <f t="shared" si="2"/>
        <v>0</v>
      </c>
      <c r="K13" s="24">
        <f t="shared" si="3"/>
        <v>0</v>
      </c>
      <c r="L13" s="24">
        <f t="shared" si="4"/>
        <v>0</v>
      </c>
      <c r="M13" s="174">
        <f t="shared" si="5"/>
        <v>0</v>
      </c>
      <c r="N13" s="174">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3" customFormat="1" x14ac:dyDescent="0.25">
      <c r="A14"/>
      <c r="B14" s="47" t="str">
        <f>Setup!A29</f>
        <v>Caseload 10</v>
      </c>
      <c r="C14" s="131"/>
      <c r="D14" s="129"/>
      <c r="E14" s="130"/>
      <c r="F14" s="130"/>
      <c r="G14" s="121"/>
      <c r="H14" s="100">
        <f t="shared" si="0"/>
        <v>0</v>
      </c>
      <c r="I14" s="74" t="str">
        <f t="shared" si="1"/>
        <v/>
      </c>
      <c r="J14" s="24">
        <f t="shared" si="2"/>
        <v>0</v>
      </c>
      <c r="K14" s="24">
        <f t="shared" si="3"/>
        <v>0</v>
      </c>
      <c r="L14" s="24">
        <f t="shared" si="4"/>
        <v>0</v>
      </c>
      <c r="M14" s="174">
        <f t="shared" si="5"/>
        <v>0</v>
      </c>
      <c r="N14" s="174">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3" customFormat="1" x14ac:dyDescent="0.25">
      <c r="A15"/>
      <c r="B15" s="47" t="str">
        <f>Setup!A30</f>
        <v>Caseload 11</v>
      </c>
      <c r="C15" s="131"/>
      <c r="D15" s="129"/>
      <c r="E15" s="130"/>
      <c r="F15" s="130"/>
      <c r="G15" s="121"/>
      <c r="H15" s="100">
        <f t="shared" si="0"/>
        <v>0</v>
      </c>
      <c r="I15" s="74" t="str">
        <f t="shared" si="1"/>
        <v/>
      </c>
      <c r="J15" s="24">
        <f t="shared" si="2"/>
        <v>0</v>
      </c>
      <c r="K15" s="24">
        <f t="shared" si="3"/>
        <v>0</v>
      </c>
      <c r="L15" s="24">
        <f t="shared" si="4"/>
        <v>0</v>
      </c>
      <c r="M15" s="174">
        <f t="shared" si="5"/>
        <v>0</v>
      </c>
      <c r="N15" s="174">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3" customFormat="1" x14ac:dyDescent="0.25">
      <c r="A16"/>
      <c r="B16" s="47" t="str">
        <f>Setup!A31</f>
        <v>Caseload 12</v>
      </c>
      <c r="C16" s="131"/>
      <c r="D16" s="129"/>
      <c r="E16" s="130"/>
      <c r="F16" s="130"/>
      <c r="G16" s="121"/>
      <c r="H16" s="100">
        <f t="shared" si="0"/>
        <v>0</v>
      </c>
      <c r="I16" s="74" t="str">
        <f t="shared" si="1"/>
        <v/>
      </c>
      <c r="J16" s="24">
        <f t="shared" si="2"/>
        <v>0</v>
      </c>
      <c r="K16" s="24">
        <f t="shared" si="3"/>
        <v>0</v>
      </c>
      <c r="L16" s="24">
        <f t="shared" si="4"/>
        <v>0</v>
      </c>
      <c r="M16" s="174">
        <f t="shared" si="5"/>
        <v>0</v>
      </c>
      <c r="N16" s="174">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3" customFormat="1" x14ac:dyDescent="0.25">
      <c r="A17"/>
      <c r="B17" s="47" t="str">
        <f>Setup!A32</f>
        <v>Caseload 13</v>
      </c>
      <c r="C17" s="131"/>
      <c r="D17" s="129"/>
      <c r="E17" s="130"/>
      <c r="F17" s="130"/>
      <c r="G17" s="121"/>
      <c r="H17" s="100">
        <f t="shared" si="0"/>
        <v>0</v>
      </c>
      <c r="I17" s="74" t="str">
        <f t="shared" si="1"/>
        <v/>
      </c>
      <c r="J17" s="24">
        <f t="shared" si="2"/>
        <v>0</v>
      </c>
      <c r="K17" s="24">
        <f t="shared" si="3"/>
        <v>0</v>
      </c>
      <c r="L17" s="24">
        <f t="shared" si="4"/>
        <v>0</v>
      </c>
      <c r="M17" s="174">
        <f t="shared" si="5"/>
        <v>0</v>
      </c>
      <c r="N17" s="174">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3" customFormat="1" x14ac:dyDescent="0.25">
      <c r="A18"/>
      <c r="B18" s="47" t="str">
        <f>Setup!A33</f>
        <v>Caseload 14</v>
      </c>
      <c r="C18" s="131"/>
      <c r="D18" s="129"/>
      <c r="E18" s="130"/>
      <c r="F18" s="130"/>
      <c r="G18" s="121"/>
      <c r="H18" s="100">
        <f t="shared" si="0"/>
        <v>0</v>
      </c>
      <c r="I18" s="74" t="str">
        <f t="shared" si="1"/>
        <v/>
      </c>
      <c r="J18" s="24">
        <f t="shared" si="2"/>
        <v>0</v>
      </c>
      <c r="K18" s="24">
        <f t="shared" si="3"/>
        <v>0</v>
      </c>
      <c r="L18" s="24">
        <f t="shared" si="4"/>
        <v>0</v>
      </c>
      <c r="M18" s="174">
        <f t="shared" si="5"/>
        <v>0</v>
      </c>
      <c r="N18" s="174">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3" customFormat="1" ht="15.75" thickBot="1" x14ac:dyDescent="0.3">
      <c r="A19"/>
      <c r="B19" s="48" t="str">
        <f>Setup!A34</f>
        <v>Caseload 15</v>
      </c>
      <c r="C19" s="132"/>
      <c r="D19" s="129"/>
      <c r="E19" s="133"/>
      <c r="F19" s="133"/>
      <c r="G19" s="126"/>
      <c r="H19" s="101">
        <f t="shared" si="0"/>
        <v>0</v>
      </c>
      <c r="I19" s="75" t="str">
        <f t="shared" si="1"/>
        <v/>
      </c>
      <c r="J19" s="24">
        <f t="shared" si="2"/>
        <v>0</v>
      </c>
      <c r="K19" s="24">
        <f t="shared" si="3"/>
        <v>0</v>
      </c>
      <c r="L19" s="24">
        <f t="shared" si="4"/>
        <v>0</v>
      </c>
      <c r="M19" s="174">
        <f t="shared" si="5"/>
        <v>0</v>
      </c>
      <c r="N19" s="174">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3" customFormat="1" ht="15.75" thickBot="1" x14ac:dyDescent="0.3">
      <c r="A20"/>
      <c r="B20" s="91" t="s">
        <v>170</v>
      </c>
      <c r="C20" s="119"/>
      <c r="D20" s="119"/>
      <c r="E20" s="119"/>
      <c r="F20" s="119"/>
      <c r="G20" s="125"/>
      <c r="H20" s="102">
        <f t="shared" si="0"/>
        <v>0</v>
      </c>
      <c r="I20" s="90" t="str">
        <f t="shared" si="1"/>
        <v/>
      </c>
      <c r="J20" s="24">
        <f>H20-(H20/100*5)</f>
        <v>0</v>
      </c>
      <c r="K20" s="24">
        <f>H20+(H20/100*5)</f>
        <v>0</v>
      </c>
      <c r="L20" s="24">
        <f>K20-J20</f>
        <v>0</v>
      </c>
      <c r="M20" s="174">
        <f t="shared" si="5"/>
        <v>0</v>
      </c>
      <c r="N20" s="174">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3"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algorithmName="SHA-512" hashValue="SewG7hvGvoZguQK7++FqnVTMv2cKhv++v1eqqvOKe3JbE7+plqGpLDO3/7u6GizeEGgscQQrkLdr2ttL8odHqA==" saltValue="lgYYkYU+MQq7n4JSRFlnyQ==" spinCount="100000"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zoomScaleNormal="100" workbookViewId="0">
      <selection activeCell="E16" sqref="E16"/>
    </sheetView>
  </sheetViews>
  <sheetFormatPr defaultColWidth="0" defaultRowHeight="15" zeroHeight="1" x14ac:dyDescent="0.25"/>
  <cols>
    <col min="1" max="1" width="8.7109375" customWidth="1"/>
    <col min="2" max="2" width="18.5703125" bestFit="1" customWidth="1"/>
    <col min="3" max="3" width="23.28515625" customWidth="1"/>
    <col min="4" max="4" width="20.7109375" bestFit="1" customWidth="1"/>
    <col min="5" max="5" width="9.7109375" bestFit="1" customWidth="1"/>
    <col min="6" max="6" width="21.285156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127</v>
      </c>
    </row>
    <row r="2" spans="1:10" ht="24" thickBot="1" x14ac:dyDescent="0.4">
      <c r="A2" s="25"/>
    </row>
    <row r="3" spans="1:10" ht="24" thickBot="1" x14ac:dyDescent="0.4">
      <c r="A3" s="189"/>
      <c r="B3" s="50" t="s">
        <v>184</v>
      </c>
      <c r="C3" s="134" t="s">
        <v>131</v>
      </c>
    </row>
    <row r="4" spans="1:10" ht="15.75" thickBot="1" x14ac:dyDescent="0.3"/>
    <row r="5" spans="1:10" ht="61.5" customHeight="1" thickBot="1" x14ac:dyDescent="0.3">
      <c r="B5" s="50" t="str">
        <f>Setup!B15</f>
        <v>Clusters</v>
      </c>
      <c r="C5" s="51" t="s">
        <v>43</v>
      </c>
      <c r="D5" s="51" t="s">
        <v>152</v>
      </c>
      <c r="E5" s="51" t="s">
        <v>44</v>
      </c>
      <c r="F5" s="51" t="s">
        <v>345</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25">
      <c r="B6" s="94" t="str" cm="1">
        <f t="array" ref="B6">INDEX('Data Validation (Hide)'!$B$2:$B$16,ROUNDUP(ROW(A1)/5,0),1)</f>
        <v>Caseload 1</v>
      </c>
      <c r="C6" s="135" t="s">
        <v>330</v>
      </c>
      <c r="D6" s="136">
        <v>15</v>
      </c>
      <c r="E6" s="136">
        <v>1</v>
      </c>
      <c r="F6" s="137" t="s">
        <v>111</v>
      </c>
      <c r="G6" s="4">
        <f>IF(ISNUMBER(F6)=FALSE,INDEX('Data Validation (Hide)'!$K$2:$L$9,MATCH(Service!F6,'Data Validation (Hide)'!$K$2:$K$9,0),2),F6)</f>
        <v>7</v>
      </c>
      <c r="H6" s="70">
        <f>IFERROR((G6*D6)/E6,"")</f>
        <v>105</v>
      </c>
      <c r="I6" s="206">
        <f>SUMIF($E$6:$E$10,1,$H$6:$H$10)</f>
        <v>320</v>
      </c>
      <c r="J6" s="203">
        <f>SUMIF($E$6:$E$10,"&gt;"&amp;1,$H$6:$H$10)</f>
        <v>0</v>
      </c>
    </row>
    <row r="7" spans="1:10" x14ac:dyDescent="0.25">
      <c r="B7" s="95" t="str" cm="1">
        <f t="array" ref="B7">INDEX('Data Validation (Hide)'!$B$2:$B$16,ROUNDUP(ROW(A2)/5,0),1)</f>
        <v>Caseload 1</v>
      </c>
      <c r="C7" s="138" t="s">
        <v>331</v>
      </c>
      <c r="D7" s="139">
        <v>20</v>
      </c>
      <c r="E7" s="139">
        <v>1</v>
      </c>
      <c r="F7" s="140" t="s">
        <v>111</v>
      </c>
      <c r="G7" s="18">
        <f>IF(ISNUMBER(F7)=FALSE,INDEX('Data Validation (Hide)'!$K$2:$L$9,MATCH(Service!F7,'Data Validation (Hide)'!$K$2:$K$9,0),2),F7)</f>
        <v>7</v>
      </c>
      <c r="H7" s="71">
        <f t="shared" ref="H7:H37" si="0">IFERROR((G7*D7)/E7,"")</f>
        <v>140</v>
      </c>
      <c r="I7" s="207"/>
      <c r="J7" s="204"/>
    </row>
    <row r="8" spans="1:10" x14ac:dyDescent="0.25">
      <c r="B8" s="93" t="str" cm="1">
        <f t="array" ref="B8">INDEX('Data Validation (Hide)'!$B$2:$B$16,ROUNDUP(ROW(A3)/5,0),1)</f>
        <v>Caseload 1</v>
      </c>
      <c r="C8" s="138" t="s">
        <v>332</v>
      </c>
      <c r="D8" s="139">
        <v>15</v>
      </c>
      <c r="E8" s="139">
        <v>1</v>
      </c>
      <c r="F8" s="140" t="s">
        <v>110</v>
      </c>
      <c r="G8" s="5">
        <f>IF(ISNUMBER(F8)=FALSE,INDEX('Data Validation (Hide)'!$K$2:$L$9,MATCH(Service!F8,'Data Validation (Hide)'!$K$2:$K$9,0),2),F8)</f>
        <v>5</v>
      </c>
      <c r="H8" s="71">
        <f t="shared" si="0"/>
        <v>75</v>
      </c>
      <c r="I8" s="207"/>
      <c r="J8" s="204"/>
    </row>
    <row r="9" spans="1:10" x14ac:dyDescent="0.25">
      <c r="B9" s="95" t="str" cm="1">
        <f t="array" ref="B9">INDEX('Data Validation (Hide)'!$B$2:$B$16,ROUNDUP(ROW(A4)/5,0),1)</f>
        <v>Caseload 1</v>
      </c>
      <c r="C9" s="138"/>
      <c r="D9" s="139"/>
      <c r="E9" s="139"/>
      <c r="F9" s="140"/>
      <c r="G9" s="5" t="e">
        <f>IF(ISNUMBER(F9)=FALSE,INDEX('Data Validation (Hide)'!$K$2:$L$9,MATCH(Service!F9,'Data Validation (Hide)'!$K$2:$K$9,0),2),F9)</f>
        <v>#N/A</v>
      </c>
      <c r="H9" s="71" t="str">
        <f t="shared" si="0"/>
        <v/>
      </c>
      <c r="I9" s="207"/>
      <c r="J9" s="204"/>
    </row>
    <row r="10" spans="1:10" ht="15.75" thickBot="1" x14ac:dyDescent="0.3">
      <c r="B10" s="96" t="str" cm="1">
        <f t="array" ref="B10">INDEX('Data Validation (Hide)'!$B$2:$B$16,ROUNDUP(ROW(A5)/5,0),1)</f>
        <v>Caseload 1</v>
      </c>
      <c r="C10" s="141"/>
      <c r="D10" s="142"/>
      <c r="E10" s="142"/>
      <c r="F10" s="143"/>
      <c r="G10" s="9" t="e">
        <f>IF(ISNUMBER(F10)=FALSE,INDEX('Data Validation (Hide)'!$K$2:$L$9,MATCH(Service!F10,'Data Validation (Hide)'!$K$2:$K$9,0),2),F10)</f>
        <v>#N/A</v>
      </c>
      <c r="H10" s="72" t="str">
        <f t="shared" si="0"/>
        <v/>
      </c>
      <c r="I10" s="208"/>
      <c r="J10" s="205"/>
    </row>
    <row r="11" spans="1:10" x14ac:dyDescent="0.25">
      <c r="B11" s="94" t="str" cm="1">
        <f t="array" ref="B11">INDEX('Data Validation (Hide)'!$B$2:$B$16,ROUNDUP(ROW(A6)/5,0),1)</f>
        <v>Caseload 2</v>
      </c>
      <c r="C11" s="135" t="s">
        <v>360</v>
      </c>
      <c r="D11" s="136">
        <v>10</v>
      </c>
      <c r="E11" s="136">
        <v>1</v>
      </c>
      <c r="F11" s="137"/>
      <c r="G11" s="4" t="e">
        <f>IF(ISNUMBER(F11)=FALSE,INDEX('Data Validation (Hide)'!$K$2:$L$9,MATCH(Service!F11,'Data Validation (Hide)'!$K$2:$K$9,0),2),F11)</f>
        <v>#N/A</v>
      </c>
      <c r="H11" s="70" t="str">
        <f t="shared" si="0"/>
        <v/>
      </c>
      <c r="I11" s="206">
        <f>SUMIF($E$11:$E$15,1,$H$11:$H$15)</f>
        <v>0</v>
      </c>
      <c r="J11" s="206">
        <f>SUMIF($E$11:$E$15,"&gt;"&amp;1,$H$11:$H$15)</f>
        <v>0</v>
      </c>
    </row>
    <row r="12" spans="1:10" x14ac:dyDescent="0.25">
      <c r="B12" s="95" t="str" cm="1">
        <f t="array" ref="B12">INDEX('Data Validation (Hide)'!$B$2:$B$16,ROUNDUP(ROW(A7)/5,0),1)</f>
        <v>Caseload 2</v>
      </c>
      <c r="C12" s="138"/>
      <c r="D12" s="139"/>
      <c r="E12" s="139"/>
      <c r="F12" s="140"/>
      <c r="G12" s="5" t="e">
        <f>IF(ISNUMBER(F12)=FALSE,INDEX('Data Validation (Hide)'!$K$2:$L$9,MATCH(Service!F12,'Data Validation (Hide)'!$K$2:$K$9,0),2),F12)</f>
        <v>#N/A</v>
      </c>
      <c r="H12" s="71" t="str">
        <f t="shared" si="0"/>
        <v/>
      </c>
      <c r="I12" s="207"/>
      <c r="J12" s="207"/>
    </row>
    <row r="13" spans="1:10" x14ac:dyDescent="0.25">
      <c r="B13" s="93" t="str" cm="1">
        <f t="array" ref="B13">INDEX('Data Validation (Hide)'!$B$2:$B$16,ROUNDUP(ROW(A8)/5,0),1)</f>
        <v>Caseload 2</v>
      </c>
      <c r="C13" s="138"/>
      <c r="D13" s="139"/>
      <c r="E13" s="139"/>
      <c r="F13" s="140"/>
      <c r="G13" s="5" t="e">
        <f>IF(ISNUMBER(F13)=FALSE,INDEX('Data Validation (Hide)'!$K$2:$L$9,MATCH(Service!F13,'Data Validation (Hide)'!$K$2:$K$9,0),2),F13)</f>
        <v>#N/A</v>
      </c>
      <c r="H13" s="71" t="str">
        <f t="shared" si="0"/>
        <v/>
      </c>
      <c r="I13" s="207"/>
      <c r="J13" s="207"/>
    </row>
    <row r="14" spans="1:10" x14ac:dyDescent="0.25">
      <c r="B14" s="95" t="str" cm="1">
        <f t="array" ref="B14">INDEX('Data Validation (Hide)'!$B$2:$B$16,ROUNDUP(ROW(A9)/5,0),1)</f>
        <v>Caseload 2</v>
      </c>
      <c r="C14" s="138"/>
      <c r="D14" s="139"/>
      <c r="E14" s="139"/>
      <c r="F14" s="140"/>
      <c r="G14" s="5" t="e">
        <f>IF(ISNUMBER(F14)=FALSE,INDEX('Data Validation (Hide)'!$K$2:$L$9,MATCH(Service!F14,'Data Validation (Hide)'!$K$2:$K$9,0),2),F14)</f>
        <v>#N/A</v>
      </c>
      <c r="H14" s="71" t="str">
        <f t="shared" si="0"/>
        <v/>
      </c>
      <c r="I14" s="207"/>
      <c r="J14" s="207"/>
    </row>
    <row r="15" spans="1:10" ht="15.75" thickBot="1" x14ac:dyDescent="0.3">
      <c r="B15" s="96" t="str" cm="1">
        <f t="array" ref="B15">INDEX('Data Validation (Hide)'!$B$2:$B$16,ROUNDUP(ROW(A10)/5,0),1)</f>
        <v>Caseload 2</v>
      </c>
      <c r="C15" s="141"/>
      <c r="D15" s="142"/>
      <c r="E15" s="142"/>
      <c r="F15" s="143"/>
      <c r="G15" s="9" t="e">
        <f>IF(ISNUMBER(F15)=FALSE,INDEX('Data Validation (Hide)'!$K$2:$L$9,MATCH(Service!F15,'Data Validation (Hide)'!$K$2:$K$9,0),2),F15)</f>
        <v>#N/A</v>
      </c>
      <c r="H15" s="72" t="str">
        <f t="shared" si="0"/>
        <v/>
      </c>
      <c r="I15" s="208"/>
      <c r="J15" s="208"/>
    </row>
    <row r="16" spans="1:10" x14ac:dyDescent="0.25">
      <c r="B16" s="94" t="str" cm="1">
        <f t="array" ref="B16">INDEX('Data Validation (Hide)'!$B$2:$B$16,ROUNDUP(ROW(A11)/5,0),1)</f>
        <v>Caseload 3</v>
      </c>
      <c r="C16" s="135"/>
      <c r="D16" s="136"/>
      <c r="E16" s="136"/>
      <c r="F16" s="137"/>
      <c r="G16" s="4" t="e">
        <f>IF(ISNUMBER(F16)=FALSE,INDEX('Data Validation (Hide)'!$K$2:$L$9,MATCH(Service!F16,'Data Validation (Hide)'!$K$2:$K$9,0),2),F16)</f>
        <v>#N/A</v>
      </c>
      <c r="H16" s="70" t="str">
        <f t="shared" si="0"/>
        <v/>
      </c>
      <c r="I16" s="206">
        <f>SUMIF($E$16:$E$20,1,$H$16:$H$20)</f>
        <v>0</v>
      </c>
      <c r="J16" s="206">
        <f>SUMIF($E$16:$E$20,"&gt;"&amp;1,$H$16:$H$20)</f>
        <v>0</v>
      </c>
    </row>
    <row r="17" spans="2:10" x14ac:dyDescent="0.25">
      <c r="B17" s="95" t="str" cm="1">
        <f t="array" ref="B17">INDEX('Data Validation (Hide)'!$B$2:$B$16,ROUNDUP(ROW(A12)/5,0),1)</f>
        <v>Caseload 3</v>
      </c>
      <c r="C17" s="138"/>
      <c r="D17" s="139"/>
      <c r="E17" s="139"/>
      <c r="F17" s="140"/>
      <c r="G17" s="5" t="e">
        <f>IF(ISNUMBER(F17)=FALSE,INDEX('Data Validation (Hide)'!$K$2:$L$9,MATCH(Service!F17,'Data Validation (Hide)'!$K$2:$K$9,0),2),F17)</f>
        <v>#N/A</v>
      </c>
      <c r="H17" s="71" t="str">
        <f t="shared" si="0"/>
        <v/>
      </c>
      <c r="I17" s="207"/>
      <c r="J17" s="207"/>
    </row>
    <row r="18" spans="2:10" x14ac:dyDescent="0.25">
      <c r="B18" s="93" t="str" cm="1">
        <f t="array" ref="B18">INDEX('Data Validation (Hide)'!$B$2:$B$16,ROUNDUP(ROW(A13)/5,0),1)</f>
        <v>Caseload 3</v>
      </c>
      <c r="C18" s="138"/>
      <c r="D18" s="139"/>
      <c r="E18" s="139"/>
      <c r="F18" s="140"/>
      <c r="G18" s="5" t="e">
        <f>IF(ISNUMBER(F18)=FALSE,INDEX('Data Validation (Hide)'!$K$2:$L$9,MATCH(Service!F18,'Data Validation (Hide)'!$K$2:$K$9,0),2),F18)</f>
        <v>#N/A</v>
      </c>
      <c r="H18" s="71" t="str">
        <f t="shared" si="0"/>
        <v/>
      </c>
      <c r="I18" s="207"/>
      <c r="J18" s="207"/>
    </row>
    <row r="19" spans="2:10" x14ac:dyDescent="0.25">
      <c r="B19" s="95" t="str" cm="1">
        <f t="array" ref="B19">INDEX('Data Validation (Hide)'!$B$2:$B$16,ROUNDUP(ROW(A14)/5,0),1)</f>
        <v>Caseload 3</v>
      </c>
      <c r="C19" s="138"/>
      <c r="D19" s="139"/>
      <c r="E19" s="139"/>
      <c r="F19" s="140"/>
      <c r="G19" s="5" t="e">
        <f>IF(ISNUMBER(F19)=FALSE,INDEX('Data Validation (Hide)'!$K$2:$L$9,MATCH(Service!F19,'Data Validation (Hide)'!$K$2:$K$9,0),2),F19)</f>
        <v>#N/A</v>
      </c>
      <c r="H19" s="71" t="str">
        <f t="shared" si="0"/>
        <v/>
      </c>
      <c r="I19" s="207"/>
      <c r="J19" s="207"/>
    </row>
    <row r="20" spans="2:10" ht="15.75" thickBot="1" x14ac:dyDescent="0.3">
      <c r="B20" s="96" t="str" cm="1">
        <f t="array" ref="B20">INDEX('Data Validation (Hide)'!$B$2:$B$16,ROUNDUP(ROW(A15)/5,0),1)</f>
        <v>Caseload 3</v>
      </c>
      <c r="C20" s="141"/>
      <c r="D20" s="142"/>
      <c r="E20" s="142"/>
      <c r="F20" s="143"/>
      <c r="G20" s="9" t="e">
        <f>IF(ISNUMBER(F20)=FALSE,INDEX('Data Validation (Hide)'!$K$2:$L$9,MATCH(Service!F20,'Data Validation (Hide)'!$K$2:$K$9,0),2),F20)</f>
        <v>#N/A</v>
      </c>
      <c r="H20" s="72" t="str">
        <f t="shared" si="0"/>
        <v/>
      </c>
      <c r="I20" s="208"/>
      <c r="J20" s="208"/>
    </row>
    <row r="21" spans="2:10" x14ac:dyDescent="0.25">
      <c r="B21" s="94" t="str" cm="1">
        <f t="array" ref="B21">INDEX('Data Validation (Hide)'!$B$2:$B$16,ROUNDUP(ROW(A16)/5,0),1)</f>
        <v>Caseload 4</v>
      </c>
      <c r="C21" s="135"/>
      <c r="D21" s="136"/>
      <c r="E21" s="136"/>
      <c r="F21" s="137"/>
      <c r="G21" s="4" t="e">
        <f>IF(ISNUMBER(F21)=FALSE,INDEX('Data Validation (Hide)'!$K$2:$L$9,MATCH(Service!F21,'Data Validation (Hide)'!$K$2:$K$9,0),2),F21)</f>
        <v>#N/A</v>
      </c>
      <c r="H21" s="70" t="str">
        <f t="shared" si="0"/>
        <v/>
      </c>
      <c r="I21" s="206">
        <f>SUMIF($E$21:$E$25,1,$H$21:$H$25)</f>
        <v>0</v>
      </c>
      <c r="J21" s="206">
        <f>SUMIF($E$21:$E$25,"&gt;"&amp;1,$H$21:$H$25)</f>
        <v>0</v>
      </c>
    </row>
    <row r="22" spans="2:10" x14ac:dyDescent="0.25">
      <c r="B22" s="95" t="str" cm="1">
        <f t="array" ref="B22">INDEX('Data Validation (Hide)'!$B$2:$B$16,ROUNDUP(ROW(A17)/5,0),1)</f>
        <v>Caseload 4</v>
      </c>
      <c r="C22" s="138"/>
      <c r="D22" s="139"/>
      <c r="E22" s="139"/>
      <c r="F22" s="140"/>
      <c r="G22" s="5" t="e">
        <f>IF(ISNUMBER(F22)=FALSE,INDEX('Data Validation (Hide)'!$K$2:$L$9,MATCH(Service!F22,'Data Validation (Hide)'!$K$2:$K$9,0),2),F22)</f>
        <v>#N/A</v>
      </c>
      <c r="H22" s="71" t="str">
        <f t="shared" si="0"/>
        <v/>
      </c>
      <c r="I22" s="207"/>
      <c r="J22" s="207"/>
    </row>
    <row r="23" spans="2:10" x14ac:dyDescent="0.25">
      <c r="B23" s="93" t="str" cm="1">
        <f t="array" ref="B23">INDEX('Data Validation (Hide)'!$B$2:$B$16,ROUNDUP(ROW(A18)/5,0),1)</f>
        <v>Caseload 4</v>
      </c>
      <c r="C23" s="138"/>
      <c r="D23" s="139"/>
      <c r="E23" s="139"/>
      <c r="F23" s="140"/>
      <c r="G23" s="5" t="e">
        <f>IF(ISNUMBER(F23)=FALSE,INDEX('Data Validation (Hide)'!$K$2:$L$9,MATCH(Service!F23,'Data Validation (Hide)'!$K$2:$K$9,0),2),F23)</f>
        <v>#N/A</v>
      </c>
      <c r="H23" s="71" t="str">
        <f t="shared" si="0"/>
        <v/>
      </c>
      <c r="I23" s="207"/>
      <c r="J23" s="207"/>
    </row>
    <row r="24" spans="2:10" x14ac:dyDescent="0.25">
      <c r="B24" s="95" t="str" cm="1">
        <f t="array" ref="B24">INDEX('Data Validation (Hide)'!$B$2:$B$16,ROUNDUP(ROW(A19)/5,0),1)</f>
        <v>Caseload 4</v>
      </c>
      <c r="C24" s="138"/>
      <c r="D24" s="139"/>
      <c r="E24" s="139"/>
      <c r="F24" s="140"/>
      <c r="G24" s="5" t="e">
        <f>IF(ISNUMBER(F24)=FALSE,INDEX('Data Validation (Hide)'!$K$2:$L$9,MATCH(Service!F24,'Data Validation (Hide)'!$K$2:$K$9,0),2),F24)</f>
        <v>#N/A</v>
      </c>
      <c r="H24" s="71" t="str">
        <f t="shared" si="0"/>
        <v/>
      </c>
      <c r="I24" s="207"/>
      <c r="J24" s="207"/>
    </row>
    <row r="25" spans="2:10" ht="15.75" thickBot="1" x14ac:dyDescent="0.3">
      <c r="B25" s="96" t="str" cm="1">
        <f t="array" ref="B25">INDEX('Data Validation (Hide)'!$B$2:$B$16,ROUNDUP(ROW(A20)/5,0),1)</f>
        <v>Caseload 4</v>
      </c>
      <c r="C25" s="141"/>
      <c r="D25" s="142"/>
      <c r="E25" s="142"/>
      <c r="F25" s="143"/>
      <c r="G25" s="9" t="e">
        <f>IF(ISNUMBER(F25)=FALSE,INDEX('Data Validation (Hide)'!$K$2:$L$9,MATCH(Service!F25,'Data Validation (Hide)'!$K$2:$K$9,0),2),F25)</f>
        <v>#N/A</v>
      </c>
      <c r="H25" s="72" t="str">
        <f t="shared" si="0"/>
        <v/>
      </c>
      <c r="I25" s="208"/>
      <c r="J25" s="208"/>
    </row>
    <row r="26" spans="2:10" x14ac:dyDescent="0.25">
      <c r="B26" s="94" t="str" cm="1">
        <f t="array" ref="B26">INDEX('Data Validation (Hide)'!$B$2:$B$16,ROUNDUP(ROW(A21)/5,0),1)</f>
        <v>Caseload 5</v>
      </c>
      <c r="C26" s="135"/>
      <c r="D26" s="136"/>
      <c r="E26" s="136"/>
      <c r="F26" s="137"/>
      <c r="G26" s="4" t="e">
        <f>IF(ISNUMBER(F26)=FALSE,INDEX('Data Validation (Hide)'!$K$2:$L$9,MATCH(Service!F26,'Data Validation (Hide)'!$K$2:$K$9,0),2),F26)</f>
        <v>#N/A</v>
      </c>
      <c r="H26" s="70" t="str">
        <f t="shared" si="0"/>
        <v/>
      </c>
      <c r="I26" s="206">
        <f>SUMIF($E$26:$E$30,1,$H$26:$H$30)</f>
        <v>0</v>
      </c>
      <c r="J26" s="206">
        <f>SUMIF($E$26:$E$30,"&gt;"&amp;1,$H$26:$H$30)</f>
        <v>0</v>
      </c>
    </row>
    <row r="27" spans="2:10" x14ac:dyDescent="0.25">
      <c r="B27" s="95" t="str" cm="1">
        <f t="array" ref="B27">INDEX('Data Validation (Hide)'!$B$2:$B$16,ROUNDUP(ROW(A22)/5,0),1)</f>
        <v>Caseload 5</v>
      </c>
      <c r="C27" s="138"/>
      <c r="D27" s="139"/>
      <c r="E27" s="139"/>
      <c r="F27" s="140"/>
      <c r="G27" s="5" t="e">
        <f>IF(ISNUMBER(F27)=FALSE,INDEX('Data Validation (Hide)'!$K$2:$L$9,MATCH(Service!F27,'Data Validation (Hide)'!$K$2:$K$9,0),2),F27)</f>
        <v>#N/A</v>
      </c>
      <c r="H27" s="71" t="str">
        <f t="shared" si="0"/>
        <v/>
      </c>
      <c r="I27" s="207"/>
      <c r="J27" s="207"/>
    </row>
    <row r="28" spans="2:10" x14ac:dyDescent="0.25">
      <c r="B28" s="93" t="str" cm="1">
        <f t="array" ref="B28">INDEX('Data Validation (Hide)'!$B$2:$B$16,ROUNDUP(ROW(A23)/5,0),1)</f>
        <v>Caseload 5</v>
      </c>
      <c r="C28" s="138"/>
      <c r="D28" s="139"/>
      <c r="E28" s="139"/>
      <c r="F28" s="140"/>
      <c r="G28" s="5" t="e">
        <f>IF(ISNUMBER(F28)=FALSE,INDEX('Data Validation (Hide)'!$K$2:$L$9,MATCH(Service!F28,'Data Validation (Hide)'!$K$2:$K$9,0),2),F28)</f>
        <v>#N/A</v>
      </c>
      <c r="H28" s="71" t="str">
        <f t="shared" si="0"/>
        <v/>
      </c>
      <c r="I28" s="207"/>
      <c r="J28" s="207"/>
    </row>
    <row r="29" spans="2:10" x14ac:dyDescent="0.25">
      <c r="B29" s="95" t="str" cm="1">
        <f t="array" ref="B29">INDEX('Data Validation (Hide)'!$B$2:$B$16,ROUNDUP(ROW(A24)/5,0),1)</f>
        <v>Caseload 5</v>
      </c>
      <c r="C29" s="138"/>
      <c r="D29" s="139"/>
      <c r="E29" s="139"/>
      <c r="F29" s="140"/>
      <c r="G29" s="5" t="e">
        <f>IF(ISNUMBER(F29)=FALSE,INDEX('Data Validation (Hide)'!$K$2:$L$9,MATCH(Service!F29,'Data Validation (Hide)'!$K$2:$K$9,0),2),F29)</f>
        <v>#N/A</v>
      </c>
      <c r="H29" s="71" t="str">
        <f t="shared" si="0"/>
        <v/>
      </c>
      <c r="I29" s="207"/>
      <c r="J29" s="207"/>
    </row>
    <row r="30" spans="2:10" ht="15.75" thickBot="1" x14ac:dyDescent="0.3">
      <c r="B30" s="96" t="str" cm="1">
        <f t="array" ref="B30">INDEX('Data Validation (Hide)'!$B$2:$B$16,ROUNDUP(ROW(A25)/5,0),1)</f>
        <v>Caseload 5</v>
      </c>
      <c r="C30" s="141"/>
      <c r="D30" s="142"/>
      <c r="E30" s="142"/>
      <c r="F30" s="143"/>
      <c r="G30" s="9" t="e">
        <f>IF(ISNUMBER(F30)=FALSE,INDEX('Data Validation (Hide)'!$K$2:$L$9,MATCH(Service!F30,'Data Validation (Hide)'!$K$2:$K$9,0),2),F30)</f>
        <v>#N/A</v>
      </c>
      <c r="H30" s="72" t="str">
        <f t="shared" si="0"/>
        <v/>
      </c>
      <c r="I30" s="208"/>
      <c r="J30" s="208"/>
    </row>
    <row r="31" spans="2:10" x14ac:dyDescent="0.25">
      <c r="B31" s="94" t="str" cm="1">
        <f t="array" ref="B31">INDEX('Data Validation (Hide)'!$B$2:$B$16,ROUNDUP(ROW(A26)/5,0),1)</f>
        <v>Caseload 6</v>
      </c>
      <c r="C31" s="135"/>
      <c r="D31" s="136"/>
      <c r="E31" s="136"/>
      <c r="F31" s="137"/>
      <c r="G31" s="4" t="e">
        <f>IF(ISNUMBER(F31)=FALSE,INDEX('Data Validation (Hide)'!$K$2:$L$9,MATCH(Service!F31,'Data Validation (Hide)'!$K$2:$K$9,0),2),F31)</f>
        <v>#N/A</v>
      </c>
      <c r="H31" s="52" t="str">
        <f t="shared" si="0"/>
        <v/>
      </c>
      <c r="I31" s="200">
        <f>SUMIF($E$31:$E$35,1,$H$31:$H$35)</f>
        <v>0</v>
      </c>
      <c r="J31" s="200">
        <f>SUMIF($E$31:$E$35,"&gt;"&amp;1,$H$31:$H$35)</f>
        <v>0</v>
      </c>
    </row>
    <row r="32" spans="2:10" x14ac:dyDescent="0.25">
      <c r="B32" s="95" t="str" cm="1">
        <f t="array" ref="B32">INDEX('Data Validation (Hide)'!$B$2:$B$16,ROUNDUP(ROW(A27)/5,0),1)</f>
        <v>Caseload 6</v>
      </c>
      <c r="C32" s="138"/>
      <c r="D32" s="139"/>
      <c r="E32" s="139"/>
      <c r="F32" s="140"/>
      <c r="G32" s="5" t="e">
        <f>IF(ISNUMBER(F32)=FALSE,INDEX('Data Validation (Hide)'!$K$2:$L$9,MATCH(Service!F32,'Data Validation (Hide)'!$K$2:$K$9,0),2),F32)</f>
        <v>#N/A</v>
      </c>
      <c r="H32" s="53" t="str">
        <f t="shared" si="0"/>
        <v/>
      </c>
      <c r="I32" s="201"/>
      <c r="J32" s="201"/>
    </row>
    <row r="33" spans="2:10" x14ac:dyDescent="0.25">
      <c r="B33" s="93" t="str" cm="1">
        <f t="array" ref="B33">INDEX('Data Validation (Hide)'!$B$2:$B$16,ROUNDUP(ROW(A28)/5,0),1)</f>
        <v>Caseload 6</v>
      </c>
      <c r="C33" s="138"/>
      <c r="D33" s="139"/>
      <c r="E33" s="139"/>
      <c r="F33" s="140"/>
      <c r="G33" s="5" t="e">
        <f>IF(ISNUMBER(F33)=FALSE,INDEX('Data Validation (Hide)'!$K$2:$L$9,MATCH(Service!F33,'Data Validation (Hide)'!$K$2:$K$9,0),2),F33)</f>
        <v>#N/A</v>
      </c>
      <c r="H33" s="53" t="str">
        <f t="shared" si="0"/>
        <v/>
      </c>
      <c r="I33" s="201"/>
      <c r="J33" s="201"/>
    </row>
    <row r="34" spans="2:10" x14ac:dyDescent="0.25">
      <c r="B34" s="95" t="str" cm="1">
        <f t="array" ref="B34">INDEX('Data Validation (Hide)'!$B$2:$B$16,ROUNDUP(ROW(A29)/5,0),1)</f>
        <v>Caseload 6</v>
      </c>
      <c r="C34" s="138"/>
      <c r="D34" s="139"/>
      <c r="E34" s="139"/>
      <c r="F34" s="140"/>
      <c r="G34" s="5" t="e">
        <f>IF(ISNUMBER(F34)=FALSE,INDEX('Data Validation (Hide)'!$K$2:$L$9,MATCH(Service!F34,'Data Validation (Hide)'!$K$2:$K$9,0),2),F34)</f>
        <v>#N/A</v>
      </c>
      <c r="H34" s="53" t="str">
        <f t="shared" si="0"/>
        <v/>
      </c>
      <c r="I34" s="201"/>
      <c r="J34" s="201"/>
    </row>
    <row r="35" spans="2:10" ht="15.75" thickBot="1" x14ac:dyDescent="0.3">
      <c r="B35" s="96" t="str" cm="1">
        <f t="array" ref="B35">INDEX('Data Validation (Hide)'!$B$2:$B$16,ROUNDUP(ROW(A30)/5,0),1)</f>
        <v>Caseload 6</v>
      </c>
      <c r="C35" s="141"/>
      <c r="D35" s="142"/>
      <c r="E35" s="142"/>
      <c r="F35" s="143"/>
      <c r="G35" s="9" t="e">
        <f>IF(ISNUMBER(F35)=FALSE,INDEX('Data Validation (Hide)'!$K$2:$L$9,MATCH(Service!F35,'Data Validation (Hide)'!$K$2:$K$9,0),2),F35)</f>
        <v>#N/A</v>
      </c>
      <c r="H35" s="54" t="str">
        <f t="shared" si="0"/>
        <v/>
      </c>
      <c r="I35" s="202"/>
      <c r="J35" s="202"/>
    </row>
    <row r="36" spans="2:10" x14ac:dyDescent="0.25">
      <c r="B36" s="94" t="str" cm="1">
        <f t="array" ref="B36">INDEX('Data Validation (Hide)'!$B$2:$B$16,ROUNDUP(ROW(A31)/5,0),1)</f>
        <v>Caseload 7</v>
      </c>
      <c r="C36" s="135"/>
      <c r="D36" s="136"/>
      <c r="E36" s="136"/>
      <c r="F36" s="137"/>
      <c r="G36" s="4" t="e">
        <f>IF(ISNUMBER(F36)=FALSE,INDEX('Data Validation (Hide)'!$K$2:$L$9,MATCH(Service!F36,'Data Validation (Hide)'!$K$2:$K$9,0),2),F36)</f>
        <v>#N/A</v>
      </c>
      <c r="H36" s="52" t="str">
        <f t="shared" si="0"/>
        <v/>
      </c>
      <c r="I36" s="200">
        <f>SUMIF($E$36:$E$40,1,$H$36:$H$40)</f>
        <v>0</v>
      </c>
      <c r="J36" s="200">
        <f>SUMIF($E$36:$E$40,"&gt;"&amp;1,$H$36:$H$40)</f>
        <v>0</v>
      </c>
    </row>
    <row r="37" spans="2:10" x14ac:dyDescent="0.25">
      <c r="B37" s="95" t="str" cm="1">
        <f t="array" ref="B37">INDEX('Data Validation (Hide)'!$B$2:$B$16,ROUNDUP(ROW(A32)/5,0),1)</f>
        <v>Caseload 7</v>
      </c>
      <c r="C37" s="138"/>
      <c r="D37" s="139"/>
      <c r="E37" s="139"/>
      <c r="F37" s="140"/>
      <c r="G37" s="5" t="e">
        <f>IF(ISNUMBER(F37)=FALSE,INDEX('Data Validation (Hide)'!$K$2:$L$9,MATCH(Service!F37,'Data Validation (Hide)'!$K$2:$K$9,0),2),F37)</f>
        <v>#N/A</v>
      </c>
      <c r="H37" s="53" t="str">
        <f t="shared" si="0"/>
        <v/>
      </c>
      <c r="I37" s="201"/>
      <c r="J37" s="201"/>
    </row>
    <row r="38" spans="2:10" x14ac:dyDescent="0.25">
      <c r="B38" s="93" t="str" cm="1">
        <f t="array" ref="B38">INDEX('Data Validation (Hide)'!$B$2:$B$16,ROUNDUP(ROW(A33)/5,0),1)</f>
        <v>Caseload 7</v>
      </c>
      <c r="C38" s="138"/>
      <c r="D38" s="139"/>
      <c r="E38" s="139"/>
      <c r="F38" s="140"/>
      <c r="G38" s="5" t="e">
        <f>IF(ISNUMBER(F38)=FALSE,INDEX('Data Validation (Hide)'!$K$2:$L$9,MATCH(Service!F38,'Data Validation (Hide)'!$K$2:$K$9,0),2),F38)</f>
        <v>#N/A</v>
      </c>
      <c r="H38" s="53" t="str">
        <f t="shared" ref="H38:H69" si="1">IFERROR((G38*D38)/E38,"")</f>
        <v/>
      </c>
      <c r="I38" s="201"/>
      <c r="J38" s="201"/>
    </row>
    <row r="39" spans="2:10" x14ac:dyDescent="0.25">
      <c r="B39" s="95" t="str" cm="1">
        <f t="array" ref="B39">INDEX('Data Validation (Hide)'!$B$2:$B$16,ROUNDUP(ROW(A34)/5,0),1)</f>
        <v>Caseload 7</v>
      </c>
      <c r="C39" s="138"/>
      <c r="D39" s="139"/>
      <c r="E39" s="139"/>
      <c r="F39" s="140"/>
      <c r="G39" s="5" t="e">
        <f>IF(ISNUMBER(F39)=FALSE,INDEX('Data Validation (Hide)'!$K$2:$L$9,MATCH(Service!F39,'Data Validation (Hide)'!$K$2:$K$9,0),2),F39)</f>
        <v>#N/A</v>
      </c>
      <c r="H39" s="53" t="str">
        <f t="shared" si="1"/>
        <v/>
      </c>
      <c r="I39" s="201"/>
      <c r="J39" s="201"/>
    </row>
    <row r="40" spans="2:10" ht="15.75" thickBot="1" x14ac:dyDescent="0.3">
      <c r="B40" s="96" t="str" cm="1">
        <f t="array" ref="B40">INDEX('Data Validation (Hide)'!$B$2:$B$16,ROUNDUP(ROW(A35)/5,0),1)</f>
        <v>Caseload 7</v>
      </c>
      <c r="C40" s="141"/>
      <c r="D40" s="142"/>
      <c r="E40" s="142"/>
      <c r="F40" s="143"/>
      <c r="G40" s="9" t="e">
        <f>IF(ISNUMBER(F40)=FALSE,INDEX('Data Validation (Hide)'!$K$2:$L$9,MATCH(Service!F40,'Data Validation (Hide)'!$K$2:$K$9,0),2),F40)</f>
        <v>#N/A</v>
      </c>
      <c r="H40" s="54" t="str">
        <f t="shared" si="1"/>
        <v/>
      </c>
      <c r="I40" s="202"/>
      <c r="J40" s="202"/>
    </row>
    <row r="41" spans="2:10" x14ac:dyDescent="0.25">
      <c r="B41" s="94" t="str" cm="1">
        <f t="array" ref="B41">INDEX('Data Validation (Hide)'!$B$2:$B$16,ROUNDUP(ROW(A36)/5,0),1)</f>
        <v>Caseload 8</v>
      </c>
      <c r="C41" s="135"/>
      <c r="D41" s="136"/>
      <c r="E41" s="136"/>
      <c r="F41" s="137"/>
      <c r="G41" s="4" t="e">
        <f>IF(ISNUMBER(F41)=FALSE,INDEX('Data Validation (Hide)'!$K$2:$L$9,MATCH(Service!F41,'Data Validation (Hide)'!$K$2:$K$9,0),2),F41)</f>
        <v>#N/A</v>
      </c>
      <c r="H41" s="52" t="str">
        <f t="shared" si="1"/>
        <v/>
      </c>
      <c r="I41" s="200">
        <f>SUMIF($E$41:$E$45,1,$H$41:$H$45)</f>
        <v>0</v>
      </c>
      <c r="J41" s="200">
        <f>SUMIF($E$41:$E$45,"&gt;"&amp;1,$H$41:$H$45)</f>
        <v>0</v>
      </c>
    </row>
    <row r="42" spans="2:10" x14ac:dyDescent="0.25">
      <c r="B42" s="95" t="str" cm="1">
        <f t="array" ref="B42">INDEX('Data Validation (Hide)'!$B$2:$B$16,ROUNDUP(ROW(A37)/5,0),1)</f>
        <v>Caseload 8</v>
      </c>
      <c r="C42" s="138"/>
      <c r="D42" s="139"/>
      <c r="E42" s="139"/>
      <c r="F42" s="140"/>
      <c r="G42" s="5" t="e">
        <f>IF(ISNUMBER(F42)=FALSE,INDEX('Data Validation (Hide)'!$K$2:$L$9,MATCH(Service!F42,'Data Validation (Hide)'!$K$2:$K$9,0),2),F42)</f>
        <v>#N/A</v>
      </c>
      <c r="H42" s="53" t="str">
        <f t="shared" si="1"/>
        <v/>
      </c>
      <c r="I42" s="201"/>
      <c r="J42" s="201"/>
    </row>
    <row r="43" spans="2:10" x14ac:dyDescent="0.25">
      <c r="B43" s="93" t="str" cm="1">
        <f t="array" ref="B43">INDEX('Data Validation (Hide)'!$B$2:$B$16,ROUNDUP(ROW(A38)/5,0),1)</f>
        <v>Caseload 8</v>
      </c>
      <c r="C43" s="138"/>
      <c r="D43" s="139"/>
      <c r="E43" s="139"/>
      <c r="F43" s="140"/>
      <c r="G43" s="5" t="e">
        <f>IF(ISNUMBER(F43)=FALSE,INDEX('Data Validation (Hide)'!$K$2:$L$9,MATCH(Service!F43,'Data Validation (Hide)'!$K$2:$K$9,0),2),F43)</f>
        <v>#N/A</v>
      </c>
      <c r="H43" s="53" t="str">
        <f t="shared" si="1"/>
        <v/>
      </c>
      <c r="I43" s="201"/>
      <c r="J43" s="201"/>
    </row>
    <row r="44" spans="2:10" x14ac:dyDescent="0.25">
      <c r="B44" s="95" t="str" cm="1">
        <f t="array" ref="B44">INDEX('Data Validation (Hide)'!$B$2:$B$16,ROUNDUP(ROW(A39)/5,0),1)</f>
        <v>Caseload 8</v>
      </c>
      <c r="C44" s="138"/>
      <c r="D44" s="139"/>
      <c r="E44" s="139"/>
      <c r="F44" s="140"/>
      <c r="G44" s="5" t="e">
        <f>IF(ISNUMBER(F44)=FALSE,INDEX('Data Validation (Hide)'!$K$2:$L$9,MATCH(Service!F44,'Data Validation (Hide)'!$K$2:$K$9,0),2),F44)</f>
        <v>#N/A</v>
      </c>
      <c r="H44" s="53" t="str">
        <f t="shared" si="1"/>
        <v/>
      </c>
      <c r="I44" s="201"/>
      <c r="J44" s="201"/>
    </row>
    <row r="45" spans="2:10" ht="15.75" thickBot="1" x14ac:dyDescent="0.3">
      <c r="B45" s="96" t="str" cm="1">
        <f t="array" ref="B45">INDEX('Data Validation (Hide)'!$B$2:$B$16,ROUNDUP(ROW(A40)/5,0),1)</f>
        <v>Caseload 8</v>
      </c>
      <c r="C45" s="141"/>
      <c r="D45" s="142"/>
      <c r="E45" s="142"/>
      <c r="F45" s="143"/>
      <c r="G45" s="9" t="e">
        <f>IF(ISNUMBER(F45)=FALSE,INDEX('Data Validation (Hide)'!$K$2:$L$9,MATCH(Service!F45,'Data Validation (Hide)'!$K$2:$K$9,0),2),F45)</f>
        <v>#N/A</v>
      </c>
      <c r="H45" s="54" t="str">
        <f t="shared" si="1"/>
        <v/>
      </c>
      <c r="I45" s="202"/>
      <c r="J45" s="202"/>
    </row>
    <row r="46" spans="2:10" x14ac:dyDescent="0.25">
      <c r="B46" s="94" t="str" cm="1">
        <f t="array" ref="B46">INDEX('Data Validation (Hide)'!$B$2:$B$16,ROUNDUP(ROW(A41)/5,0),1)</f>
        <v>Caseload 9</v>
      </c>
      <c r="C46" s="135"/>
      <c r="D46" s="136"/>
      <c r="E46" s="136"/>
      <c r="F46" s="137"/>
      <c r="G46" s="4" t="e">
        <f>IF(ISNUMBER(F46)=FALSE,INDEX('Data Validation (Hide)'!$K$2:$L$9,MATCH(Service!F46,'Data Validation (Hide)'!$K$2:$K$9,0),2),F46)</f>
        <v>#N/A</v>
      </c>
      <c r="H46" s="52" t="str">
        <f t="shared" si="1"/>
        <v/>
      </c>
      <c r="I46" s="200">
        <f>SUMIF($E$46:$E$50,1,$H$46:$H$50)</f>
        <v>0</v>
      </c>
      <c r="J46" s="200">
        <f>SUMIF($E$46:$E$50,"&gt;"&amp;1,$H$46:$H$50)</f>
        <v>0</v>
      </c>
    </row>
    <row r="47" spans="2:10" x14ac:dyDescent="0.25">
      <c r="B47" s="95" t="str" cm="1">
        <f t="array" ref="B47">INDEX('Data Validation (Hide)'!$B$2:$B$16,ROUNDUP(ROW(A42)/5,0),1)</f>
        <v>Caseload 9</v>
      </c>
      <c r="C47" s="138"/>
      <c r="D47" s="139"/>
      <c r="E47" s="139"/>
      <c r="F47" s="140"/>
      <c r="G47" s="5" t="e">
        <f>IF(ISNUMBER(F47)=FALSE,INDEX('Data Validation (Hide)'!$K$2:$L$9,MATCH(Service!F47,'Data Validation (Hide)'!$K$2:$K$9,0),2),F47)</f>
        <v>#N/A</v>
      </c>
      <c r="H47" s="53" t="str">
        <f t="shared" si="1"/>
        <v/>
      </c>
      <c r="I47" s="201"/>
      <c r="J47" s="201"/>
    </row>
    <row r="48" spans="2:10" x14ac:dyDescent="0.25">
      <c r="B48" s="93" t="str" cm="1">
        <f t="array" ref="B48">INDEX('Data Validation (Hide)'!$B$2:$B$16,ROUNDUP(ROW(A43)/5,0),1)</f>
        <v>Caseload 9</v>
      </c>
      <c r="C48" s="138"/>
      <c r="D48" s="139"/>
      <c r="E48" s="139"/>
      <c r="F48" s="140"/>
      <c r="G48" s="5" t="e">
        <f>IF(ISNUMBER(F48)=FALSE,INDEX('Data Validation (Hide)'!$K$2:$L$9,MATCH(Service!F48,'Data Validation (Hide)'!$K$2:$K$9,0),2),F48)</f>
        <v>#N/A</v>
      </c>
      <c r="H48" s="53" t="str">
        <f t="shared" si="1"/>
        <v/>
      </c>
      <c r="I48" s="201"/>
      <c r="J48" s="201"/>
    </row>
    <row r="49" spans="2:10" x14ac:dyDescent="0.25">
      <c r="B49" s="95" t="str" cm="1">
        <f t="array" ref="B49">INDEX('Data Validation (Hide)'!$B$2:$B$16,ROUNDUP(ROW(A44)/5,0),1)</f>
        <v>Caseload 9</v>
      </c>
      <c r="C49" s="138"/>
      <c r="D49" s="139"/>
      <c r="E49" s="139"/>
      <c r="F49" s="140"/>
      <c r="G49" s="5" t="e">
        <f>IF(ISNUMBER(F49)=FALSE,INDEX('Data Validation (Hide)'!$K$2:$L$9,MATCH(Service!F49,'Data Validation (Hide)'!$K$2:$K$9,0),2),F49)</f>
        <v>#N/A</v>
      </c>
      <c r="H49" s="53" t="str">
        <f t="shared" si="1"/>
        <v/>
      </c>
      <c r="I49" s="201"/>
      <c r="J49" s="201"/>
    </row>
    <row r="50" spans="2:10" ht="15.75" thickBot="1" x14ac:dyDescent="0.3">
      <c r="B50" s="96" t="str" cm="1">
        <f t="array" ref="B50">INDEX('Data Validation (Hide)'!$B$2:$B$16,ROUNDUP(ROW(A45)/5,0),1)</f>
        <v>Caseload 9</v>
      </c>
      <c r="C50" s="141"/>
      <c r="D50" s="142"/>
      <c r="E50" s="142"/>
      <c r="F50" s="143"/>
      <c r="G50" s="9" t="e">
        <f>IF(ISNUMBER(F50)=FALSE,INDEX('Data Validation (Hide)'!$K$2:$L$9,MATCH(Service!F50,'Data Validation (Hide)'!$K$2:$K$9,0),2),F50)</f>
        <v>#N/A</v>
      </c>
      <c r="H50" s="54" t="str">
        <f t="shared" si="1"/>
        <v/>
      </c>
      <c r="I50" s="202"/>
      <c r="J50" s="202"/>
    </row>
    <row r="51" spans="2:10" x14ac:dyDescent="0.25">
      <c r="B51" s="94" t="str" cm="1">
        <f t="array" ref="B51">INDEX('Data Validation (Hide)'!$B$2:$B$16,ROUNDUP(ROW(A46)/5,0),1)</f>
        <v>Caseload 10</v>
      </c>
      <c r="C51" s="135"/>
      <c r="D51" s="136"/>
      <c r="E51" s="136"/>
      <c r="F51" s="137"/>
      <c r="G51" s="4" t="e">
        <f>IF(ISNUMBER(F51)=FALSE,INDEX('Data Validation (Hide)'!$K$2:$L$9,MATCH(Service!F51,'Data Validation (Hide)'!$K$2:$K$9,0),2),F51)</f>
        <v>#N/A</v>
      </c>
      <c r="H51" s="52" t="str">
        <f t="shared" si="1"/>
        <v/>
      </c>
      <c r="I51" s="200">
        <f>SUMIF($E$51:$E$55,1,$H$51:$H$55)</f>
        <v>0</v>
      </c>
      <c r="J51" s="200">
        <f>SUMIF($E$51:$E$55,"&gt;"&amp;1,$H$51:$H$55)</f>
        <v>0</v>
      </c>
    </row>
    <row r="52" spans="2:10" x14ac:dyDescent="0.25">
      <c r="B52" s="95" t="str" cm="1">
        <f t="array" ref="B52">INDEX('Data Validation (Hide)'!$B$2:$B$16,ROUNDUP(ROW(A47)/5,0),1)</f>
        <v>Caseload 10</v>
      </c>
      <c r="C52" s="138"/>
      <c r="D52" s="139"/>
      <c r="E52" s="139"/>
      <c r="F52" s="140"/>
      <c r="G52" s="5" t="e">
        <f>IF(ISNUMBER(F52)=FALSE,INDEX('Data Validation (Hide)'!$K$2:$L$9,MATCH(Service!F52,'Data Validation (Hide)'!$K$2:$K$9,0),2),F52)</f>
        <v>#N/A</v>
      </c>
      <c r="H52" s="53" t="str">
        <f t="shared" si="1"/>
        <v/>
      </c>
      <c r="I52" s="201"/>
      <c r="J52" s="201"/>
    </row>
    <row r="53" spans="2:10" x14ac:dyDescent="0.25">
      <c r="B53" s="93" t="str" cm="1">
        <f t="array" ref="B53">INDEX('Data Validation (Hide)'!$B$2:$B$16,ROUNDUP(ROW(A48)/5,0),1)</f>
        <v>Caseload 10</v>
      </c>
      <c r="C53" s="138"/>
      <c r="D53" s="139"/>
      <c r="E53" s="139"/>
      <c r="F53" s="140"/>
      <c r="G53" s="5" t="e">
        <f>IF(ISNUMBER(F53)=FALSE,INDEX('Data Validation (Hide)'!$K$2:$L$9,MATCH(Service!F53,'Data Validation (Hide)'!$K$2:$K$9,0),2),F53)</f>
        <v>#N/A</v>
      </c>
      <c r="H53" s="53" t="str">
        <f t="shared" si="1"/>
        <v/>
      </c>
      <c r="I53" s="201"/>
      <c r="J53" s="201"/>
    </row>
    <row r="54" spans="2:10" x14ac:dyDescent="0.25">
      <c r="B54" s="95" t="str" cm="1">
        <f t="array" ref="B54">INDEX('Data Validation (Hide)'!$B$2:$B$16,ROUNDUP(ROW(A49)/5,0),1)</f>
        <v>Caseload 10</v>
      </c>
      <c r="C54" s="138"/>
      <c r="D54" s="139"/>
      <c r="E54" s="139"/>
      <c r="F54" s="140"/>
      <c r="G54" s="5" t="e">
        <f>IF(ISNUMBER(F54)=FALSE,INDEX('Data Validation (Hide)'!$K$2:$L$9,MATCH(Service!F54,'Data Validation (Hide)'!$K$2:$K$9,0),2),F54)</f>
        <v>#N/A</v>
      </c>
      <c r="H54" s="53" t="str">
        <f t="shared" si="1"/>
        <v/>
      </c>
      <c r="I54" s="201"/>
      <c r="J54" s="201"/>
    </row>
    <row r="55" spans="2:10" ht="15.75" thickBot="1" x14ac:dyDescent="0.3">
      <c r="B55" s="96" t="str" cm="1">
        <f t="array" ref="B55">INDEX('Data Validation (Hide)'!$B$2:$B$16,ROUNDUP(ROW(A50)/5,0),1)</f>
        <v>Caseload 10</v>
      </c>
      <c r="C55" s="141"/>
      <c r="D55" s="142"/>
      <c r="E55" s="142"/>
      <c r="F55" s="143"/>
      <c r="G55" s="9" t="e">
        <f>IF(ISNUMBER(F55)=FALSE,INDEX('Data Validation (Hide)'!$K$2:$L$9,MATCH(Service!F55,'Data Validation (Hide)'!$K$2:$K$9,0),2),F55)</f>
        <v>#N/A</v>
      </c>
      <c r="H55" s="54" t="str">
        <f t="shared" si="1"/>
        <v/>
      </c>
      <c r="I55" s="202"/>
      <c r="J55" s="202"/>
    </row>
    <row r="56" spans="2:10" x14ac:dyDescent="0.25">
      <c r="B56" s="94" t="str" cm="1">
        <f t="array" ref="B56">INDEX('Data Validation (Hide)'!$B$2:$B$16,ROUNDUP(ROW(A51)/5,0),1)</f>
        <v>Caseload 11</v>
      </c>
      <c r="C56" s="135"/>
      <c r="D56" s="136"/>
      <c r="E56" s="136"/>
      <c r="F56" s="137"/>
      <c r="G56" s="4" t="e">
        <f>IF(ISNUMBER(F56)=FALSE,INDEX('Data Validation (Hide)'!$K$2:$L$9,MATCH(Service!F56,'Data Validation (Hide)'!$K$2:$K$9,0),2),F56)</f>
        <v>#N/A</v>
      </c>
      <c r="H56" s="52" t="str">
        <f t="shared" si="1"/>
        <v/>
      </c>
      <c r="I56" s="200">
        <f>SUMIF($E$56:$E$60,1,$H$56:$H$60)</f>
        <v>0</v>
      </c>
      <c r="J56" s="200">
        <f>SUMIF($E$56:$E$60,"&gt;"&amp;1,$H$56:$H$60)</f>
        <v>0</v>
      </c>
    </row>
    <row r="57" spans="2:10" x14ac:dyDescent="0.25">
      <c r="B57" s="95" t="str" cm="1">
        <f t="array" ref="B57">INDEX('Data Validation (Hide)'!$B$2:$B$16,ROUNDUP(ROW(A52)/5,0),1)</f>
        <v>Caseload 11</v>
      </c>
      <c r="C57" s="138"/>
      <c r="D57" s="139"/>
      <c r="E57" s="139"/>
      <c r="F57" s="140"/>
      <c r="G57" s="5" t="e">
        <f>IF(ISNUMBER(F57)=FALSE,INDEX('Data Validation (Hide)'!$K$2:$L$9,MATCH(Service!F57,'Data Validation (Hide)'!$K$2:$K$9,0),2),F57)</f>
        <v>#N/A</v>
      </c>
      <c r="H57" s="53" t="str">
        <f t="shared" si="1"/>
        <v/>
      </c>
      <c r="I57" s="201"/>
      <c r="J57" s="201"/>
    </row>
    <row r="58" spans="2:10" x14ac:dyDescent="0.25">
      <c r="B58" s="93" t="str" cm="1">
        <f t="array" ref="B58">INDEX('Data Validation (Hide)'!$B$2:$B$16,ROUNDUP(ROW(A53)/5,0),1)</f>
        <v>Caseload 11</v>
      </c>
      <c r="C58" s="138"/>
      <c r="D58" s="139"/>
      <c r="E58" s="139"/>
      <c r="F58" s="140"/>
      <c r="G58" s="5" t="e">
        <f>IF(ISNUMBER(F58)=FALSE,INDEX('Data Validation (Hide)'!$K$2:$L$9,MATCH(Service!F58,'Data Validation (Hide)'!$K$2:$K$9,0),2),F58)</f>
        <v>#N/A</v>
      </c>
      <c r="H58" s="53" t="str">
        <f t="shared" si="1"/>
        <v/>
      </c>
      <c r="I58" s="201"/>
      <c r="J58" s="201"/>
    </row>
    <row r="59" spans="2:10" x14ac:dyDescent="0.25">
      <c r="B59" s="95" t="str" cm="1">
        <f t="array" ref="B59">INDEX('Data Validation (Hide)'!$B$2:$B$16,ROUNDUP(ROW(A54)/5,0),1)</f>
        <v>Caseload 11</v>
      </c>
      <c r="C59" s="138"/>
      <c r="D59" s="139"/>
      <c r="E59" s="139"/>
      <c r="F59" s="140"/>
      <c r="G59" s="5" t="e">
        <f>IF(ISNUMBER(F59)=FALSE,INDEX('Data Validation (Hide)'!$K$2:$L$9,MATCH(Service!F59,'Data Validation (Hide)'!$K$2:$K$9,0),2),F59)</f>
        <v>#N/A</v>
      </c>
      <c r="H59" s="53" t="str">
        <f t="shared" si="1"/>
        <v/>
      </c>
      <c r="I59" s="201"/>
      <c r="J59" s="201"/>
    </row>
    <row r="60" spans="2:10" ht="15.75" thickBot="1" x14ac:dyDescent="0.3">
      <c r="B60" s="96" t="str" cm="1">
        <f t="array" ref="B60">INDEX('Data Validation (Hide)'!$B$2:$B$16,ROUNDUP(ROW(A55)/5,0),1)</f>
        <v>Caseload 11</v>
      </c>
      <c r="C60" s="141"/>
      <c r="D60" s="142"/>
      <c r="E60" s="142"/>
      <c r="F60" s="143"/>
      <c r="G60" s="9" t="e">
        <f>IF(ISNUMBER(F60)=FALSE,INDEX('Data Validation (Hide)'!$K$2:$L$9,MATCH(Service!F60,'Data Validation (Hide)'!$K$2:$K$9,0),2),F60)</f>
        <v>#N/A</v>
      </c>
      <c r="H60" s="54" t="str">
        <f t="shared" si="1"/>
        <v/>
      </c>
      <c r="I60" s="202"/>
      <c r="J60" s="202"/>
    </row>
    <row r="61" spans="2:10" x14ac:dyDescent="0.25">
      <c r="B61" s="94" t="str" cm="1">
        <f t="array" ref="B61">INDEX('Data Validation (Hide)'!$B$2:$B$16,ROUNDUP(ROW(A56)/5,0),1)</f>
        <v>Caseload 12</v>
      </c>
      <c r="C61" s="135"/>
      <c r="D61" s="136"/>
      <c r="E61" s="136"/>
      <c r="F61" s="137"/>
      <c r="G61" s="4" t="e">
        <f>IF(ISNUMBER(F61)=FALSE,INDEX('Data Validation (Hide)'!$K$2:$L$9,MATCH(Service!F61,'Data Validation (Hide)'!$K$2:$K$9,0),2),F61)</f>
        <v>#N/A</v>
      </c>
      <c r="H61" s="52" t="str">
        <f t="shared" si="1"/>
        <v/>
      </c>
      <c r="I61" s="200">
        <f>SUMIF($E$61:$E$65,1,$H$61:$H$65)</f>
        <v>0</v>
      </c>
      <c r="J61" s="200">
        <f>SUMIF($E$61:$E$65,"&gt;"&amp;1,$H$61:$H$65)</f>
        <v>0</v>
      </c>
    </row>
    <row r="62" spans="2:10" x14ac:dyDescent="0.25">
      <c r="B62" s="95" t="str" cm="1">
        <f t="array" ref="B62">INDEX('Data Validation (Hide)'!$B$2:$B$16,ROUNDUP(ROW(A57)/5,0),1)</f>
        <v>Caseload 12</v>
      </c>
      <c r="C62" s="138"/>
      <c r="D62" s="139"/>
      <c r="E62" s="139"/>
      <c r="F62" s="140"/>
      <c r="G62" s="5" t="e">
        <f>IF(ISNUMBER(F62)=FALSE,INDEX('Data Validation (Hide)'!$K$2:$L$9,MATCH(Service!F62,'Data Validation (Hide)'!$K$2:$K$9,0),2),F62)</f>
        <v>#N/A</v>
      </c>
      <c r="H62" s="53" t="str">
        <f t="shared" si="1"/>
        <v/>
      </c>
      <c r="I62" s="201"/>
      <c r="J62" s="201"/>
    </row>
    <row r="63" spans="2:10" x14ac:dyDescent="0.25">
      <c r="B63" s="93" t="str" cm="1">
        <f t="array" ref="B63">INDEX('Data Validation (Hide)'!$B$2:$B$16,ROUNDUP(ROW(A58)/5,0),1)</f>
        <v>Caseload 12</v>
      </c>
      <c r="C63" s="138"/>
      <c r="D63" s="139"/>
      <c r="E63" s="139"/>
      <c r="F63" s="140"/>
      <c r="G63" s="5" t="e">
        <f>IF(ISNUMBER(F63)=FALSE,INDEX('Data Validation (Hide)'!$K$2:$L$9,MATCH(Service!F63,'Data Validation (Hide)'!$K$2:$K$9,0),2),F63)</f>
        <v>#N/A</v>
      </c>
      <c r="H63" s="53" t="str">
        <f t="shared" si="1"/>
        <v/>
      </c>
      <c r="I63" s="201"/>
      <c r="J63" s="201"/>
    </row>
    <row r="64" spans="2:10" x14ac:dyDescent="0.25">
      <c r="B64" s="95" t="str" cm="1">
        <f t="array" ref="B64">INDEX('Data Validation (Hide)'!$B$2:$B$16,ROUNDUP(ROW(A59)/5,0),1)</f>
        <v>Caseload 12</v>
      </c>
      <c r="C64" s="138"/>
      <c r="D64" s="139"/>
      <c r="E64" s="139"/>
      <c r="F64" s="140"/>
      <c r="G64" s="5" t="e">
        <f>IF(ISNUMBER(F64)=FALSE,INDEX('Data Validation (Hide)'!$K$2:$L$9,MATCH(Service!F64,'Data Validation (Hide)'!$K$2:$K$9,0),2),F64)</f>
        <v>#N/A</v>
      </c>
      <c r="H64" s="53" t="str">
        <f t="shared" si="1"/>
        <v/>
      </c>
      <c r="I64" s="201"/>
      <c r="J64" s="201"/>
    </row>
    <row r="65" spans="2:10" ht="15.75" thickBot="1" x14ac:dyDescent="0.3">
      <c r="B65" s="96" t="str" cm="1">
        <f t="array" ref="B65">INDEX('Data Validation (Hide)'!$B$2:$B$16,ROUNDUP(ROW(A60)/5,0),1)</f>
        <v>Caseload 12</v>
      </c>
      <c r="C65" s="141"/>
      <c r="D65" s="142"/>
      <c r="E65" s="142"/>
      <c r="F65" s="143"/>
      <c r="G65" s="9" t="e">
        <f>IF(ISNUMBER(F65)=FALSE,INDEX('Data Validation (Hide)'!$K$2:$L$9,MATCH(Service!F65,'Data Validation (Hide)'!$K$2:$K$9,0),2),F65)</f>
        <v>#N/A</v>
      </c>
      <c r="H65" s="54" t="str">
        <f t="shared" si="1"/>
        <v/>
      </c>
      <c r="I65" s="202"/>
      <c r="J65" s="202"/>
    </row>
    <row r="66" spans="2:10" x14ac:dyDescent="0.25">
      <c r="B66" s="94" t="str" cm="1">
        <f t="array" ref="B66">INDEX('Data Validation (Hide)'!$B$2:$B$16,ROUNDUP(ROW(A61)/5,0),1)</f>
        <v>Caseload 13</v>
      </c>
      <c r="C66" s="135"/>
      <c r="D66" s="136"/>
      <c r="E66" s="136"/>
      <c r="F66" s="137"/>
      <c r="G66" s="4" t="e">
        <f>IF(ISNUMBER(F66)=FALSE,INDEX('Data Validation (Hide)'!$K$2:$L$9,MATCH(Service!F66,'Data Validation (Hide)'!$K$2:$K$9,0),2),F66)</f>
        <v>#N/A</v>
      </c>
      <c r="H66" s="52" t="str">
        <f t="shared" si="1"/>
        <v/>
      </c>
      <c r="I66" s="200">
        <f>SUMIF($E$66:$E$70,1,$H$66:$H$70)</f>
        <v>0</v>
      </c>
      <c r="J66" s="200">
        <f>SUMIF($E$66:$E$70,"&gt;"&amp;1,$H$66:$H$70)</f>
        <v>0</v>
      </c>
    </row>
    <row r="67" spans="2:10" x14ac:dyDescent="0.25">
      <c r="B67" s="95" t="str" cm="1">
        <f t="array" ref="B67">INDEX('Data Validation (Hide)'!$B$2:$B$16,ROUNDUP(ROW(A62)/5,0),1)</f>
        <v>Caseload 13</v>
      </c>
      <c r="C67" s="138"/>
      <c r="D67" s="139"/>
      <c r="E67" s="139"/>
      <c r="F67" s="140"/>
      <c r="G67" s="5" t="e">
        <f>IF(ISNUMBER(F67)=FALSE,INDEX('Data Validation (Hide)'!$K$2:$L$9,MATCH(Service!F67,'Data Validation (Hide)'!$K$2:$K$9,0),2),F67)</f>
        <v>#N/A</v>
      </c>
      <c r="H67" s="53" t="str">
        <f t="shared" si="1"/>
        <v/>
      </c>
      <c r="I67" s="201"/>
      <c r="J67" s="201"/>
    </row>
    <row r="68" spans="2:10" x14ac:dyDescent="0.25">
      <c r="B68" s="93" t="str" cm="1">
        <f t="array" ref="B68">INDEX('Data Validation (Hide)'!$B$2:$B$16,ROUNDUP(ROW(A63)/5,0),1)</f>
        <v>Caseload 13</v>
      </c>
      <c r="C68" s="138"/>
      <c r="D68" s="139"/>
      <c r="E68" s="139"/>
      <c r="F68" s="140"/>
      <c r="G68" s="5" t="e">
        <f>IF(ISNUMBER(F68)=FALSE,INDEX('Data Validation (Hide)'!$K$2:$L$9,MATCH(Service!F68,'Data Validation (Hide)'!$K$2:$K$9,0),2),F68)</f>
        <v>#N/A</v>
      </c>
      <c r="H68" s="53" t="str">
        <f t="shared" si="1"/>
        <v/>
      </c>
      <c r="I68" s="201"/>
      <c r="J68" s="201"/>
    </row>
    <row r="69" spans="2:10" x14ac:dyDescent="0.25">
      <c r="B69" s="95" t="str" cm="1">
        <f t="array" ref="B69">INDEX('Data Validation (Hide)'!$B$2:$B$16,ROUNDUP(ROW(A64)/5,0),1)</f>
        <v>Caseload 13</v>
      </c>
      <c r="C69" s="138"/>
      <c r="D69" s="139"/>
      <c r="E69" s="139"/>
      <c r="F69" s="140"/>
      <c r="G69" s="5" t="e">
        <f>IF(ISNUMBER(F69)=FALSE,INDEX('Data Validation (Hide)'!$K$2:$L$9,MATCH(Service!F69,'Data Validation (Hide)'!$K$2:$K$9,0),2),F69)</f>
        <v>#N/A</v>
      </c>
      <c r="H69" s="53" t="str">
        <f t="shared" si="1"/>
        <v/>
      </c>
      <c r="I69" s="201"/>
      <c r="J69" s="201"/>
    </row>
    <row r="70" spans="2:10" ht="15.75" thickBot="1" x14ac:dyDescent="0.3">
      <c r="B70" s="96" t="str" cm="1">
        <f t="array" ref="B70">INDEX('Data Validation (Hide)'!$B$2:$B$16,ROUNDUP(ROW(A65)/5,0),1)</f>
        <v>Caseload 13</v>
      </c>
      <c r="C70" s="141"/>
      <c r="D70" s="142"/>
      <c r="E70" s="142"/>
      <c r="F70" s="143"/>
      <c r="G70" s="9" t="e">
        <f>IF(ISNUMBER(F70)=FALSE,INDEX('Data Validation (Hide)'!$K$2:$L$9,MATCH(Service!F70,'Data Validation (Hide)'!$K$2:$K$9,0),2),F70)</f>
        <v>#N/A</v>
      </c>
      <c r="H70" s="54" t="str">
        <f t="shared" ref="H70:H80" si="2">IFERROR((G70*D70)/E70,"")</f>
        <v/>
      </c>
      <c r="I70" s="202"/>
      <c r="J70" s="202"/>
    </row>
    <row r="71" spans="2:10" x14ac:dyDescent="0.25">
      <c r="B71" s="94" t="str" cm="1">
        <f t="array" ref="B71">INDEX('Data Validation (Hide)'!$B$2:$B$16,ROUNDUP(ROW(A66)/5,0),1)</f>
        <v>Caseload 14</v>
      </c>
      <c r="C71" s="135"/>
      <c r="D71" s="136"/>
      <c r="E71" s="136"/>
      <c r="F71" s="137"/>
      <c r="G71" s="4" t="e">
        <f>IF(ISNUMBER(F71)=FALSE,INDEX('Data Validation (Hide)'!$K$2:$L$9,MATCH(Service!F71,'Data Validation (Hide)'!$K$2:$K$9,0),2),F71)</f>
        <v>#N/A</v>
      </c>
      <c r="H71" s="52" t="str">
        <f t="shared" si="2"/>
        <v/>
      </c>
      <c r="I71" s="200">
        <f>SUMIF($E$71:$E$75,1,$H$71:$H$75)</f>
        <v>0</v>
      </c>
      <c r="J71" s="200">
        <f>SUMIF($E$71:$E$75,"&gt;"&amp;1,$H$71:$H$75)</f>
        <v>0</v>
      </c>
    </row>
    <row r="72" spans="2:10" x14ac:dyDescent="0.25">
      <c r="B72" s="95" t="str" cm="1">
        <f t="array" ref="B72">INDEX('Data Validation (Hide)'!$B$2:$B$16,ROUNDUP(ROW(A67)/5,0),1)</f>
        <v>Caseload 14</v>
      </c>
      <c r="C72" s="138"/>
      <c r="D72" s="139"/>
      <c r="E72" s="139"/>
      <c r="F72" s="140"/>
      <c r="G72" s="5" t="e">
        <f>IF(ISNUMBER(F72)=FALSE,INDEX('Data Validation (Hide)'!$K$2:$L$9,MATCH(Service!F72,'Data Validation (Hide)'!$K$2:$K$9,0),2),F72)</f>
        <v>#N/A</v>
      </c>
      <c r="H72" s="53" t="str">
        <f t="shared" si="2"/>
        <v/>
      </c>
      <c r="I72" s="201"/>
      <c r="J72" s="201"/>
    </row>
    <row r="73" spans="2:10" x14ac:dyDescent="0.25">
      <c r="B73" s="93" t="str" cm="1">
        <f t="array" ref="B73">INDEX('Data Validation (Hide)'!$B$2:$B$16,ROUNDUP(ROW(A68)/5,0),1)</f>
        <v>Caseload 14</v>
      </c>
      <c r="C73" s="138"/>
      <c r="D73" s="139"/>
      <c r="E73" s="139"/>
      <c r="F73" s="140"/>
      <c r="G73" s="5" t="e">
        <f>IF(ISNUMBER(F73)=FALSE,INDEX('Data Validation (Hide)'!$K$2:$L$9,MATCH(Service!F73,'Data Validation (Hide)'!$K$2:$K$9,0),2),F73)</f>
        <v>#N/A</v>
      </c>
      <c r="H73" s="53" t="str">
        <f t="shared" si="2"/>
        <v/>
      </c>
      <c r="I73" s="201"/>
      <c r="J73" s="201"/>
    </row>
    <row r="74" spans="2:10" x14ac:dyDescent="0.25">
      <c r="B74" s="95" t="str" cm="1">
        <f t="array" ref="B74">INDEX('Data Validation (Hide)'!$B$2:$B$16,ROUNDUP(ROW(A69)/5,0),1)</f>
        <v>Caseload 14</v>
      </c>
      <c r="C74" s="138"/>
      <c r="D74" s="139"/>
      <c r="E74" s="139"/>
      <c r="F74" s="140"/>
      <c r="G74" s="5" t="e">
        <f>IF(ISNUMBER(F74)=FALSE,INDEX('Data Validation (Hide)'!$K$2:$L$9,MATCH(Service!F74,'Data Validation (Hide)'!$K$2:$K$9,0),2),F74)</f>
        <v>#N/A</v>
      </c>
      <c r="H74" s="53" t="str">
        <f t="shared" si="2"/>
        <v/>
      </c>
      <c r="I74" s="201"/>
      <c r="J74" s="201"/>
    </row>
    <row r="75" spans="2:10" ht="15.75" thickBot="1" x14ac:dyDescent="0.3">
      <c r="B75" s="96" t="str" cm="1">
        <f t="array" ref="B75">INDEX('Data Validation (Hide)'!$B$2:$B$16,ROUNDUP(ROW(A70)/5,0),1)</f>
        <v>Caseload 14</v>
      </c>
      <c r="C75" s="141"/>
      <c r="D75" s="142"/>
      <c r="E75" s="142"/>
      <c r="F75" s="143"/>
      <c r="G75" s="9" t="e">
        <f>IF(ISNUMBER(F75)=FALSE,INDEX('Data Validation (Hide)'!$K$2:$L$9,MATCH(Service!F75,'Data Validation (Hide)'!$K$2:$K$9,0),2),F75)</f>
        <v>#N/A</v>
      </c>
      <c r="H75" s="54" t="str">
        <f t="shared" si="2"/>
        <v/>
      </c>
      <c r="I75" s="202"/>
      <c r="J75" s="202"/>
    </row>
    <row r="76" spans="2:10" x14ac:dyDescent="0.25">
      <c r="B76" s="94" t="str" cm="1">
        <f t="array" ref="B76">INDEX('Data Validation (Hide)'!$B$2:$B$16,ROUNDUP(ROW(A71)/5,0),1)</f>
        <v>Caseload 15</v>
      </c>
      <c r="C76" s="135"/>
      <c r="D76" s="136"/>
      <c r="E76" s="136"/>
      <c r="F76" s="137"/>
      <c r="G76" s="4" t="e">
        <f>IF(ISNUMBER(F76)=FALSE,INDEX('Data Validation (Hide)'!$K$2:$L$9,MATCH(Service!F76,'Data Validation (Hide)'!$K$2:$K$9,0),2),F76)</f>
        <v>#N/A</v>
      </c>
      <c r="H76" s="52" t="str">
        <f t="shared" si="2"/>
        <v/>
      </c>
      <c r="I76" s="200">
        <f>SUMIF($E$76:$E$80,1,$H$76:$H$80)</f>
        <v>0</v>
      </c>
      <c r="J76" s="200">
        <f>SUMIF($E$76:$E$80,"&gt;"&amp;1,$H$76:$H$80)</f>
        <v>0</v>
      </c>
    </row>
    <row r="77" spans="2:10" x14ac:dyDescent="0.25">
      <c r="B77" s="95" t="str" cm="1">
        <f t="array" ref="B77">INDEX('Data Validation (Hide)'!$B$2:$B$16,ROUNDUP(ROW(A72)/5,0),1)</f>
        <v>Caseload 15</v>
      </c>
      <c r="C77" s="138"/>
      <c r="D77" s="139"/>
      <c r="E77" s="139"/>
      <c r="F77" s="140"/>
      <c r="G77" s="5" t="e">
        <f>IF(ISNUMBER(F77)=FALSE,INDEX('Data Validation (Hide)'!$K$2:$L$9,MATCH(Service!F77,'Data Validation (Hide)'!$K$2:$K$9,0),2),F77)</f>
        <v>#N/A</v>
      </c>
      <c r="H77" s="53" t="str">
        <f t="shared" si="2"/>
        <v/>
      </c>
      <c r="I77" s="201"/>
      <c r="J77" s="201"/>
    </row>
    <row r="78" spans="2:10" x14ac:dyDescent="0.25">
      <c r="B78" s="93" t="str" cm="1">
        <f t="array" ref="B78">INDEX('Data Validation (Hide)'!$B$2:$B$16,ROUNDUP(ROW(A73)/5,0),1)</f>
        <v>Caseload 15</v>
      </c>
      <c r="C78" s="138"/>
      <c r="D78" s="139"/>
      <c r="E78" s="139"/>
      <c r="F78" s="140"/>
      <c r="G78" s="5" t="e">
        <f>IF(ISNUMBER(F78)=FALSE,INDEX('Data Validation (Hide)'!$K$2:$L$9,MATCH(Service!F78,'Data Validation (Hide)'!$K$2:$K$9,0),2),F78)</f>
        <v>#N/A</v>
      </c>
      <c r="H78" s="53" t="str">
        <f t="shared" si="2"/>
        <v/>
      </c>
      <c r="I78" s="201"/>
      <c r="J78" s="201"/>
    </row>
    <row r="79" spans="2:10" x14ac:dyDescent="0.25">
      <c r="B79" s="95" t="str" cm="1">
        <f t="array" ref="B79">INDEX('Data Validation (Hide)'!$B$2:$B$16,ROUNDUP(ROW(A74)/5,0),1)</f>
        <v>Caseload 15</v>
      </c>
      <c r="C79" s="138"/>
      <c r="D79" s="139"/>
      <c r="E79" s="139"/>
      <c r="F79" s="140"/>
      <c r="G79" s="5" t="e">
        <f>IF(ISNUMBER(F79)=FALSE,INDEX('Data Validation (Hide)'!$K$2:$L$9,MATCH(Service!F79,'Data Validation (Hide)'!$K$2:$K$9,0),2),F79)</f>
        <v>#N/A</v>
      </c>
      <c r="H79" s="53" t="str">
        <f t="shared" si="2"/>
        <v/>
      </c>
      <c r="I79" s="201"/>
      <c r="J79" s="201"/>
    </row>
    <row r="80" spans="2:10" ht="15.75" thickBot="1" x14ac:dyDescent="0.3">
      <c r="B80" s="96" t="str" cm="1">
        <f t="array" ref="B80">INDEX('Data Validation (Hide)'!$B$2:$B$16,ROUNDUP(ROW(A75)/5,0),1)</f>
        <v>Caseload 15</v>
      </c>
      <c r="C80" s="141"/>
      <c r="D80" s="142"/>
      <c r="E80" s="142"/>
      <c r="F80" s="143"/>
      <c r="G80" s="9" t="e">
        <f>IF(ISNUMBER(F80)=FALSE,INDEX('Data Validation (Hide)'!$K$2:$L$9,MATCH(Service!F80,'Data Validation (Hide)'!$K$2:$K$9,0),2),F80)</f>
        <v>#N/A</v>
      </c>
      <c r="H80" s="54" t="str">
        <f t="shared" si="2"/>
        <v/>
      </c>
      <c r="I80" s="202"/>
      <c r="J80" s="202"/>
    </row>
    <row r="81" spans="5:10" x14ac:dyDescent="0.25">
      <c r="E81" s="29"/>
      <c r="H81" s="29"/>
      <c r="I81" s="29"/>
      <c r="J81" s="29"/>
    </row>
  </sheetData>
  <sheetProtection algorithmName="SHA-512" hashValue="OrwZy4wPK09m6lHb1YGMpVlDWKn5woYgX7dOww2HW2ZQZhuHFortxv8ZQhVCIcEIpJGXNmn29Ac17yObVX2LlA==" saltValue="MO15TJ8UxxQdns4ESGpEtw==" spinCount="100000" sheet="1" objects="1" scenarios="1"/>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B66E3A6-F48A-4A27-B5EE-41D30CACE60F}">
          <x14:formula1>
            <xm:f>'Data Validation (Hide)'!$K$2:$K$9</xm:f>
          </x14:formula1>
          <xm:sqref>F51:F80</xm:sqref>
        </x14:dataValidation>
        <x14:dataValidation type="list" showInputMessage="1" showErrorMessage="1" xr:uid="{D0F55AAE-7EF6-4CEB-B431-619AB41C6058}">
          <x14:formula1>
            <xm:f>'Data Validation (Hide)'!$AB$2:$AB$3</xm:f>
          </x14:formula1>
          <xm:sqref>C3</xm:sqref>
        </x14:dataValidation>
        <x14:dataValidation type="list" allowBlank="1" showInputMessage="1" xr:uid="{CFB9C9C3-F19B-4162-A4D2-E3EA8D73BF64}">
          <x14:formula1>
            <xm:f>'Data Validation (Hide)'!$K$2:$K$9</xm:f>
          </x14:formula1>
          <xm:sqref>F6 F7:F50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183</v>
      </c>
      <c r="H1" t="s">
        <v>185</v>
      </c>
    </row>
    <row r="2" spans="2:9" x14ac:dyDescent="0.25">
      <c r="B2" t="str">
        <f>Service!B5</f>
        <v>Clusters</v>
      </c>
      <c r="C2" t="str">
        <f>Service!D5</f>
        <v>Resource required (minutes)</v>
      </c>
      <c r="D2" t="str">
        <f>Service!E5</f>
        <v>Group size</v>
      </c>
      <c r="E2" t="s">
        <v>240</v>
      </c>
      <c r="F2" t="s">
        <v>181</v>
      </c>
      <c r="G2" t="s">
        <v>182</v>
      </c>
      <c r="H2" t="s">
        <v>181</v>
      </c>
      <c r="I2" t="s">
        <v>182</v>
      </c>
    </row>
    <row r="3" spans="2:9" x14ac:dyDescent="0.25">
      <c r="B3" t="str">
        <f>Service!B6</f>
        <v>Caseload 1</v>
      </c>
      <c r="C3">
        <f>Service!D6</f>
        <v>15</v>
      </c>
      <c r="D3">
        <f>Service!E6</f>
        <v>1</v>
      </c>
      <c r="E3">
        <f>Service!G6</f>
        <v>7</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Caseload 1</v>
      </c>
      <c r="C4">
        <f>Service!D7</f>
        <v>20</v>
      </c>
      <c r="D4">
        <f>Service!E7</f>
        <v>1</v>
      </c>
      <c r="E4">
        <f>Service!G7</f>
        <v>7</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Caseload 1</v>
      </c>
      <c r="C5">
        <f>Service!D8</f>
        <v>15</v>
      </c>
      <c r="D5">
        <f>Service!E8</f>
        <v>1</v>
      </c>
      <c r="E5">
        <f>Service!G8</f>
        <v>5</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Caseload 2</v>
      </c>
      <c r="C8">
        <f>Service!D11</f>
        <v>10</v>
      </c>
      <c r="D8">
        <f>Service!E11</f>
        <v>1</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G1" sqref="G1"/>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75" thickBot="1" x14ac:dyDescent="0.3">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75" thickBot="1" x14ac:dyDescent="0.3">
      <c r="E3" s="7"/>
      <c r="F3" s="26">
        <f>INDEX(Service!$I$6:$J$80,MATCH('Required Capacity (Hide)'!F$1,Service!$B$6:$B$80,0),1)/IF(Summary!$B$7="Minutes",1,60)</f>
        <v>5.333333333333333</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25">
      <c r="A5" s="7" t="str">
        <f>'Data Validation (Hide)'!B2</f>
        <v>Caseload 1</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0</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1</v>
      </c>
      <c r="E5" s="12">
        <f ca="1">IF(Capacity!B4="",TODAY(),Capacity!B4)</f>
        <v>44228</v>
      </c>
      <c r="F5" s="7">
        <f>INDEX($B$5:$C$19,MATCH(F$1,$A$5:$A$19,0),1)*F$3</f>
        <v>0</v>
      </c>
      <c r="G5" s="6">
        <f>INDEX($B$5:$C$19,MATCH(F$1,$A$5:$A$19,0),2)*F$3</f>
        <v>5.333333333333333</v>
      </c>
      <c r="H5" s="3">
        <f>INDEX($B$5:$C$19,MATCH(F$1,$A$5:$A$19,0),1)*H$3</f>
        <v>0</v>
      </c>
      <c r="I5" s="15">
        <f>INDEX($B$5:$C$19,MATCH(F$1,$A$5:$A$19,0),2)*I$3</f>
        <v>0</v>
      </c>
      <c r="J5" s="5">
        <f>SUMIF(F$4:I$4,J$4,F5:I5)</f>
        <v>0</v>
      </c>
      <c r="K5" s="6">
        <f>SUMIF(F$4:I$4,K$4,F5:I5)</f>
        <v>5.333333333333333</v>
      </c>
      <c r="L5" s="7">
        <f>INDEX($B$5:$C$19,MATCH(L$1,$A$5:$A$19,0),1)*L$3</f>
        <v>0</v>
      </c>
      <c r="M5" s="6">
        <f>INDEX($B$5:$C$19,MATCH(L$1,$A$5:$A$19,0),2)*L$3</f>
        <v>0</v>
      </c>
      <c r="N5" s="3">
        <f>INDEX($B$5:$C$19,MATCH(L$1,$A$5:$A$19,0),1)*N$3</f>
        <v>0</v>
      </c>
      <c r="O5" s="15">
        <f>INDEX($B$5:$C$19,MATCH(L$1,$A$5:$A$19,0),2)*O$3</f>
        <v>0</v>
      </c>
      <c r="P5" s="5">
        <f>SUMIF(L$4:O$4,P$4,L5:O5)</f>
        <v>0</v>
      </c>
      <c r="Q5" s="6">
        <f>SUMIF(L$4:O$4,Q$4,L5:O5)</f>
        <v>0</v>
      </c>
      <c r="R5" s="7">
        <f>INDEX($B$5:$C$19,MATCH(R$1,$A$5:$A$19,0),1)*R$3</f>
        <v>0</v>
      </c>
      <c r="S5" s="6">
        <f>INDEX($B$5:$C$19,MATCH(R$1,$A$5:$A$19,0),2)*R$3</f>
        <v>0</v>
      </c>
      <c r="T5" s="3">
        <f>INDEX($B$5:$C$19,MATCH(R$1,$A$5:$A$19,0),1)*T$3</f>
        <v>0</v>
      </c>
      <c r="U5" s="15">
        <f>INDEX($B$5:$C$19,MATCH(R$1,$A$5:$A$19,0),2)*U$3</f>
        <v>0</v>
      </c>
      <c r="V5" s="5">
        <f>SUMIF(R$4:U$4,V$4,R5:U5)</f>
        <v>0</v>
      </c>
      <c r="W5" s="6">
        <f>SUMIF(R$4:U$4,W$4,R5:U5)</f>
        <v>0</v>
      </c>
      <c r="X5" s="7">
        <f>INDEX($B$5:$C$19,MATCH(X$1,$A$5:$A$19,0),1)*X$3</f>
        <v>0</v>
      </c>
      <c r="Y5" s="6">
        <f>INDEX($B$5:$C$19,MATCH(X$1,$A$5:$A$19,0),2)*X$3</f>
        <v>0</v>
      </c>
      <c r="Z5" s="3">
        <f>INDEX($B$5:$C$19,MATCH(X$1,$A$5:$A$19,0),1)*Z$3</f>
        <v>0</v>
      </c>
      <c r="AA5" s="15">
        <f>INDEX($B$5:$C$19,MATCH(X$1,$A$5:$A$19,0),2)*AA$3</f>
        <v>0</v>
      </c>
      <c r="AB5" s="5">
        <f>SUMIF(X$4:AA$4,AB$4,X5:AA5)</f>
        <v>0</v>
      </c>
      <c r="AC5" s="6">
        <f>SUMIF(X$4:AA$4,AC$4,X5:AA5)</f>
        <v>0</v>
      </c>
      <c r="AD5" s="7">
        <f>INDEX($B$5:$C$19,MATCH(AD$1,$A$5:$A$19,0),1)*AD$3</f>
        <v>0</v>
      </c>
      <c r="AE5" s="6">
        <f>INDEX($B$5:$C$19,MATCH(AD$1,$A$5:$A$19,0),2)*AD$3</f>
        <v>0</v>
      </c>
      <c r="AF5" s="3">
        <f>INDEX($B$5:$C$19,MATCH(AD$1,$A$5:$A$19,0),1)*AF$3</f>
        <v>0</v>
      </c>
      <c r="AG5" s="15">
        <f>INDEX($B$5:$C$19,MATCH(AD$1,$A$5:$A$19,0),2)*AG$3</f>
        <v>0</v>
      </c>
      <c r="AH5" s="5">
        <f>SUMIF(AD$4:AG$4,AH$4,AD5:AG5)</f>
        <v>0</v>
      </c>
      <c r="AI5" s="6">
        <f>SUMIF(AD$4:AG$4,AI$4,AD5:AG5)</f>
        <v>0</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0</v>
      </c>
      <c r="CS5" s="7">
        <f>SUMIFS($F5:$CQ5,$F$2:$CQ$2,CS$2,$F$4:$CQ$4,CS$4)</f>
        <v>5.333333333333333</v>
      </c>
      <c r="CT5" s="7">
        <f>SUMIFS($F5:$CQ5,$F$2:$CQ$2,CT$2,$F$4:$CQ$4,CT$4)</f>
        <v>0</v>
      </c>
      <c r="CU5" s="7">
        <f>SUMIFS($F5:$CQ5,$F$2:$CQ$2,CU$2,$F$4:$CQ$4,CU$4)</f>
        <v>0</v>
      </c>
      <c r="CV5" s="5">
        <f>SUM(CR5,CT5)</f>
        <v>0</v>
      </c>
      <c r="CW5" s="6">
        <f>SUM(CS5,CU5)</f>
        <v>5.333333333333333</v>
      </c>
      <c r="CY5" s="7">
        <f t="array" ref="CY5:CY56">Summary_LowerBound</f>
        <v>0</v>
      </c>
      <c r="CZ5" s="5">
        <f t="array" ref="CZ5">Summary_UpperBound</f>
        <v>5.333333333333333</v>
      </c>
      <c r="DA5" s="6">
        <f>IF(ROUND(CZ5-CY5,0)=0,1/IF(Summary!$B$7="minutes",1,60),CZ5-CY5)</f>
        <v>5.333333333333333</v>
      </c>
    </row>
    <row r="6" spans="1:105" x14ac:dyDescent="0.25">
      <c r="A6" s="7" t="str">
        <f>'Data Validation (Hide)'!B3</f>
        <v>Caseload 2</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0</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v>
      </c>
      <c r="E6" s="12">
        <f ca="1">E5+7</f>
        <v>44235</v>
      </c>
      <c r="F6" s="7">
        <f t="shared" ref="F6:F56" si="0">INDEX($B$5:$C$19,MATCH(F$1,$A$5:$A$19,0),1)*F$3</f>
        <v>0</v>
      </c>
      <c r="G6" s="6">
        <f t="shared" ref="G6:G56" si="1">INDEX($B$5:$C$19,MATCH(F$1,$A$5:$A$19,0),2)*F$3</f>
        <v>5.333333333333333</v>
      </c>
      <c r="H6" s="7">
        <f t="shared" ref="H6:H56" si="2">INDEX($B$5:$C$19,MATCH(F$1,$A$5:$A$19,0),1)*H$3</f>
        <v>0</v>
      </c>
      <c r="I6" s="6">
        <f t="shared" ref="I6:I56" si="3">INDEX($B$5:$C$19,MATCH(F$1,$A$5:$A$19,0),2)*I$3</f>
        <v>0</v>
      </c>
      <c r="J6" s="5">
        <f t="shared" ref="J6:J56" si="4">SUMIF(F$4:I$4,J$4,F6:I6)</f>
        <v>0</v>
      </c>
      <c r="K6" s="6">
        <f t="shared" ref="K6:K56" si="5">SUMIF(F$4:I$4,K$4,F6:I6)</f>
        <v>5.333333333333333</v>
      </c>
      <c r="L6" s="7">
        <f t="shared" ref="L6:L56" si="6">INDEX($B$5:$C$19,MATCH(L$1,$A$5:$A$19,0),1)*L$3</f>
        <v>0</v>
      </c>
      <c r="M6" s="6">
        <f t="shared" ref="M6:M56" si="7">INDEX($B$5:$C$19,MATCH(L$1,$A$5:$A$19,0),2)*L$3</f>
        <v>0</v>
      </c>
      <c r="N6" s="7">
        <f t="shared" ref="N6:N56" si="8">INDEX($B$5:$C$19,MATCH(L$1,$A$5:$A$19,0),1)*N$3</f>
        <v>0</v>
      </c>
      <c r="O6" s="6">
        <f t="shared" ref="O6:O56" si="9">INDEX($B$5:$C$19,MATCH(L$1,$A$5:$A$19,0),2)*O$3</f>
        <v>0</v>
      </c>
      <c r="P6" s="5">
        <f t="shared" ref="P6:P56" si="10">SUMIF(L$4:O$4,P$4,L6:O6)</f>
        <v>0</v>
      </c>
      <c r="Q6" s="6">
        <f t="shared" ref="Q6:Q56" si="11">SUMIF(L$4:O$4,Q$4,L6:O6)</f>
        <v>0</v>
      </c>
      <c r="R6" s="7">
        <f t="shared" ref="R6:R56" si="12">INDEX($B$5:$C$19,MATCH(R$1,$A$5:$A$19,0),1)*R$3</f>
        <v>0</v>
      </c>
      <c r="S6" s="6">
        <f t="shared" ref="S6:S56" si="13">INDEX($B$5:$C$19,MATCH(R$1,$A$5:$A$19,0),2)*R$3</f>
        <v>0</v>
      </c>
      <c r="T6" s="7">
        <f t="shared" ref="T6:T56" si="14">INDEX($B$5:$C$19,MATCH(R$1,$A$5:$A$19,0),1)*T$3</f>
        <v>0</v>
      </c>
      <c r="U6" s="6">
        <f t="shared" ref="U6:U56" si="15">INDEX($B$5:$C$19,MATCH(R$1,$A$5:$A$19,0),2)*U$3</f>
        <v>0</v>
      </c>
      <c r="V6" s="5">
        <f t="shared" ref="V6:V56" si="16">SUMIF(R$4:U$4,V$4,R6:U6)</f>
        <v>0</v>
      </c>
      <c r="W6" s="6">
        <f t="shared" ref="W6:W56" si="17">SUMIF(R$4:U$4,W$4,R6:U6)</f>
        <v>0</v>
      </c>
      <c r="X6" s="7">
        <f t="shared" ref="X6:X56" si="18">INDEX($B$5:$C$19,MATCH(X$1,$A$5:$A$19,0),1)*X$3</f>
        <v>0</v>
      </c>
      <c r="Y6" s="6">
        <f t="shared" ref="Y6:Y56" si="19">INDEX($B$5:$C$19,MATCH(X$1,$A$5:$A$19,0),2)*X$3</f>
        <v>0</v>
      </c>
      <c r="Z6" s="7">
        <f t="shared" ref="Z6:Z56" si="20">INDEX($B$5:$C$19,MATCH(X$1,$A$5:$A$19,0),1)*Z$3</f>
        <v>0</v>
      </c>
      <c r="AA6" s="6">
        <f t="shared" ref="AA6:AA56" si="21">INDEX($B$5:$C$19,MATCH(X$1,$A$5:$A$19,0),2)*AA$3</f>
        <v>0</v>
      </c>
      <c r="AB6" s="5">
        <f t="shared" ref="AB6:AB56" si="22">SUMIF(X$4:AA$4,AB$4,X6:AA6)</f>
        <v>0</v>
      </c>
      <c r="AC6" s="6">
        <f t="shared" ref="AC6:AC56" si="23">SUMIF(X$4:AA$4,AC$4,X6:AA6)</f>
        <v>0</v>
      </c>
      <c r="AD6" s="7">
        <f t="shared" ref="AD6:AD56" si="24">INDEX($B$5:$C$19,MATCH(AD$1,$A$5:$A$19,0),1)*AD$3</f>
        <v>0</v>
      </c>
      <c r="AE6" s="6">
        <f t="shared" ref="AE6:AE56" si="25">INDEX($B$5:$C$19,MATCH(AD$1,$A$5:$A$19,0),2)*AD$3</f>
        <v>0</v>
      </c>
      <c r="AF6" s="7">
        <f t="shared" ref="AF6:AF56" si="26">INDEX($B$5:$C$19,MATCH(AD$1,$A$5:$A$19,0),1)*AF$3</f>
        <v>0</v>
      </c>
      <c r="AG6" s="6">
        <f t="shared" ref="AG6:AG56" si="27">INDEX($B$5:$C$19,MATCH(AD$1,$A$5:$A$19,0),2)*AG$3</f>
        <v>0</v>
      </c>
      <c r="AH6" s="5">
        <f t="shared" ref="AH6:AH56" si="28">SUMIF(AD$4:AG$4,AH$4,AD6:AG6)</f>
        <v>0</v>
      </c>
      <c r="AI6" s="6">
        <f t="shared" ref="AI6:AI56" si="29">SUMIF(AD$4:AG$4,AI$4,AD6:AG6)</f>
        <v>0</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0</v>
      </c>
      <c r="CS6" s="7">
        <f t="shared" si="90"/>
        <v>5.333333333333333</v>
      </c>
      <c r="CT6" s="7">
        <f t="shared" si="90"/>
        <v>0</v>
      </c>
      <c r="CU6" s="7">
        <f t="shared" si="90"/>
        <v>0</v>
      </c>
      <c r="CV6" s="5">
        <f t="shared" ref="CV6:CV56" si="91">SUM(CR6,CT6)</f>
        <v>0</v>
      </c>
      <c r="CW6" s="6">
        <f t="shared" ref="CW6:CW56" si="92">SUM(CS6,CU6)</f>
        <v>5.333333333333333</v>
      </c>
      <c r="CY6" s="7">
        <v>0</v>
      </c>
      <c r="CZ6" s="5">
        <f t="array" ref="CZ6">Summary_UpperBound</f>
        <v>5.333333333333333</v>
      </c>
      <c r="DA6" s="6">
        <f>IF(ROUND(CZ6-CY6,0)=0,1/IF(Summary!$B$7="minutes",1,60),CZ6-CY6)</f>
        <v>5.333333333333333</v>
      </c>
    </row>
    <row r="7" spans="1:105" x14ac:dyDescent="0.25">
      <c r="A7" s="7" t="str">
        <f>'Data Validation (Hide)'!B4</f>
        <v>Caseload 3</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0</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v>
      </c>
      <c r="E7" s="12">
        <f t="shared" ref="E7:E56" ca="1" si="93">E6+7</f>
        <v>44242</v>
      </c>
      <c r="F7" s="7">
        <f t="shared" si="0"/>
        <v>0</v>
      </c>
      <c r="G7" s="6">
        <f t="shared" si="1"/>
        <v>5.333333333333333</v>
      </c>
      <c r="H7" s="7">
        <f t="shared" si="2"/>
        <v>0</v>
      </c>
      <c r="I7" s="6">
        <f t="shared" si="3"/>
        <v>0</v>
      </c>
      <c r="J7" s="5">
        <f t="shared" si="4"/>
        <v>0</v>
      </c>
      <c r="K7" s="6">
        <f t="shared" si="5"/>
        <v>5.333333333333333</v>
      </c>
      <c r="L7" s="7">
        <f t="shared" si="6"/>
        <v>0</v>
      </c>
      <c r="M7" s="6">
        <f t="shared" si="7"/>
        <v>0</v>
      </c>
      <c r="N7" s="7">
        <f t="shared" si="8"/>
        <v>0</v>
      </c>
      <c r="O7" s="6">
        <f t="shared" si="9"/>
        <v>0</v>
      </c>
      <c r="P7" s="5">
        <f t="shared" si="10"/>
        <v>0</v>
      </c>
      <c r="Q7" s="6">
        <f t="shared" si="11"/>
        <v>0</v>
      </c>
      <c r="R7" s="7">
        <f t="shared" si="12"/>
        <v>0</v>
      </c>
      <c r="S7" s="6">
        <f t="shared" si="13"/>
        <v>0</v>
      </c>
      <c r="T7" s="7">
        <f t="shared" si="14"/>
        <v>0</v>
      </c>
      <c r="U7" s="6">
        <f t="shared" si="15"/>
        <v>0</v>
      </c>
      <c r="V7" s="5">
        <f t="shared" si="16"/>
        <v>0</v>
      </c>
      <c r="W7" s="6">
        <f t="shared" si="17"/>
        <v>0</v>
      </c>
      <c r="X7" s="7">
        <f t="shared" si="18"/>
        <v>0</v>
      </c>
      <c r="Y7" s="6">
        <f t="shared" si="19"/>
        <v>0</v>
      </c>
      <c r="Z7" s="7">
        <f t="shared" si="20"/>
        <v>0</v>
      </c>
      <c r="AA7" s="6">
        <f t="shared" si="21"/>
        <v>0</v>
      </c>
      <c r="AB7" s="5">
        <f t="shared" si="22"/>
        <v>0</v>
      </c>
      <c r="AC7" s="6">
        <f t="shared" si="23"/>
        <v>0</v>
      </c>
      <c r="AD7" s="7">
        <f t="shared" si="24"/>
        <v>0</v>
      </c>
      <c r="AE7" s="6">
        <f t="shared" si="25"/>
        <v>0</v>
      </c>
      <c r="AF7" s="7">
        <f t="shared" si="26"/>
        <v>0</v>
      </c>
      <c r="AG7" s="6">
        <f t="shared" si="27"/>
        <v>0</v>
      </c>
      <c r="AH7" s="5">
        <f t="shared" si="28"/>
        <v>0</v>
      </c>
      <c r="AI7" s="6">
        <f t="shared" si="29"/>
        <v>0</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0</v>
      </c>
      <c r="CS7" s="7">
        <f t="shared" si="90"/>
        <v>5.333333333333333</v>
      </c>
      <c r="CT7" s="7">
        <f t="shared" si="90"/>
        <v>0</v>
      </c>
      <c r="CU7" s="7">
        <f t="shared" si="90"/>
        <v>0</v>
      </c>
      <c r="CV7" s="5">
        <f t="shared" si="91"/>
        <v>0</v>
      </c>
      <c r="CW7" s="6">
        <f t="shared" si="92"/>
        <v>5.333333333333333</v>
      </c>
      <c r="CY7" s="7">
        <v>0</v>
      </c>
      <c r="CZ7" s="5">
        <f t="array" ref="CZ7">Summary_UpperBound</f>
        <v>5.333333333333333</v>
      </c>
      <c r="DA7" s="6">
        <f>IF(ROUND(CZ7-CY7,0)=0,1/IF(Summary!$B$7="minutes",1,60),CZ7-CY7)</f>
        <v>5.333333333333333</v>
      </c>
    </row>
    <row r="8" spans="1:105" x14ac:dyDescent="0.25">
      <c r="A8" s="7" t="str">
        <f>'Data Validation (Hide)'!B5</f>
        <v>Caseload 4</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0</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1</v>
      </c>
      <c r="E8" s="12">
        <f t="shared" ca="1" si="93"/>
        <v>44249</v>
      </c>
      <c r="F8" s="7">
        <f t="shared" si="0"/>
        <v>0</v>
      </c>
      <c r="G8" s="6">
        <f t="shared" si="1"/>
        <v>5.333333333333333</v>
      </c>
      <c r="H8" s="7">
        <f t="shared" si="2"/>
        <v>0</v>
      </c>
      <c r="I8" s="6">
        <f t="shared" si="3"/>
        <v>0</v>
      </c>
      <c r="J8" s="5">
        <f t="shared" si="4"/>
        <v>0</v>
      </c>
      <c r="K8" s="6">
        <f t="shared" si="5"/>
        <v>5.333333333333333</v>
      </c>
      <c r="L8" s="7">
        <f t="shared" si="6"/>
        <v>0</v>
      </c>
      <c r="M8" s="6">
        <f t="shared" si="7"/>
        <v>0</v>
      </c>
      <c r="N8" s="7">
        <f t="shared" si="8"/>
        <v>0</v>
      </c>
      <c r="O8" s="6">
        <f t="shared" si="9"/>
        <v>0</v>
      </c>
      <c r="P8" s="5">
        <f t="shared" si="10"/>
        <v>0</v>
      </c>
      <c r="Q8" s="6">
        <f t="shared" si="11"/>
        <v>0</v>
      </c>
      <c r="R8" s="7">
        <f t="shared" si="12"/>
        <v>0</v>
      </c>
      <c r="S8" s="6">
        <f t="shared" si="13"/>
        <v>0</v>
      </c>
      <c r="T8" s="7">
        <f t="shared" si="14"/>
        <v>0</v>
      </c>
      <c r="U8" s="6">
        <f t="shared" si="15"/>
        <v>0</v>
      </c>
      <c r="V8" s="5">
        <f t="shared" si="16"/>
        <v>0</v>
      </c>
      <c r="W8" s="6">
        <f t="shared" si="17"/>
        <v>0</v>
      </c>
      <c r="X8" s="7">
        <f t="shared" si="18"/>
        <v>0</v>
      </c>
      <c r="Y8" s="6">
        <f t="shared" si="19"/>
        <v>0</v>
      </c>
      <c r="Z8" s="7">
        <f t="shared" si="20"/>
        <v>0</v>
      </c>
      <c r="AA8" s="6">
        <f t="shared" si="21"/>
        <v>0</v>
      </c>
      <c r="AB8" s="5">
        <f t="shared" si="22"/>
        <v>0</v>
      </c>
      <c r="AC8" s="6">
        <f t="shared" si="23"/>
        <v>0</v>
      </c>
      <c r="AD8" s="7">
        <f t="shared" si="24"/>
        <v>0</v>
      </c>
      <c r="AE8" s="6">
        <f t="shared" si="25"/>
        <v>0</v>
      </c>
      <c r="AF8" s="7">
        <f t="shared" si="26"/>
        <v>0</v>
      </c>
      <c r="AG8" s="6">
        <f t="shared" si="27"/>
        <v>0</v>
      </c>
      <c r="AH8" s="5">
        <f t="shared" si="28"/>
        <v>0</v>
      </c>
      <c r="AI8" s="6">
        <f t="shared" si="29"/>
        <v>0</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0</v>
      </c>
      <c r="CS8" s="7">
        <f t="shared" si="90"/>
        <v>5.333333333333333</v>
      </c>
      <c r="CT8" s="7">
        <f t="shared" si="90"/>
        <v>0</v>
      </c>
      <c r="CU8" s="7">
        <f t="shared" si="90"/>
        <v>0</v>
      </c>
      <c r="CV8" s="5">
        <f t="shared" si="91"/>
        <v>0</v>
      </c>
      <c r="CW8" s="6">
        <f t="shared" si="92"/>
        <v>5.333333333333333</v>
      </c>
      <c r="CY8" s="7">
        <v>0</v>
      </c>
      <c r="CZ8" s="5">
        <f t="array" ref="CZ8">Summary_UpperBound</f>
        <v>5.333333333333333</v>
      </c>
      <c r="DA8" s="6">
        <f>IF(ROUND(CZ8-CY8,0)=0,1/IF(Summary!$B$7="minutes",1,60),CZ8-CY8)</f>
        <v>5.333333333333333</v>
      </c>
    </row>
    <row r="9" spans="1:105" x14ac:dyDescent="0.25">
      <c r="A9" s="7" t="str">
        <f>'Data Validation (Hide)'!B6</f>
        <v>Caseload 5</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1</v>
      </c>
      <c r="E9" s="12">
        <f t="shared" ca="1" si="93"/>
        <v>44256</v>
      </c>
      <c r="F9" s="7">
        <f t="shared" si="0"/>
        <v>0</v>
      </c>
      <c r="G9" s="6">
        <f t="shared" si="1"/>
        <v>5.333333333333333</v>
      </c>
      <c r="H9" s="7">
        <f t="shared" si="2"/>
        <v>0</v>
      </c>
      <c r="I9" s="6">
        <f t="shared" si="3"/>
        <v>0</v>
      </c>
      <c r="J9" s="5">
        <f t="shared" si="4"/>
        <v>0</v>
      </c>
      <c r="K9" s="6">
        <f t="shared" si="5"/>
        <v>5.333333333333333</v>
      </c>
      <c r="L9" s="7">
        <f t="shared" si="6"/>
        <v>0</v>
      </c>
      <c r="M9" s="6">
        <f t="shared" si="7"/>
        <v>0</v>
      </c>
      <c r="N9" s="7">
        <f t="shared" si="8"/>
        <v>0</v>
      </c>
      <c r="O9" s="6">
        <f t="shared" si="9"/>
        <v>0</v>
      </c>
      <c r="P9" s="5">
        <f t="shared" si="10"/>
        <v>0</v>
      </c>
      <c r="Q9" s="6">
        <f t="shared" si="11"/>
        <v>0</v>
      </c>
      <c r="R9" s="7">
        <f t="shared" si="12"/>
        <v>0</v>
      </c>
      <c r="S9" s="6">
        <f t="shared" si="13"/>
        <v>0</v>
      </c>
      <c r="T9" s="7">
        <f t="shared" si="14"/>
        <v>0</v>
      </c>
      <c r="U9" s="6">
        <f t="shared" si="15"/>
        <v>0</v>
      </c>
      <c r="V9" s="5">
        <f t="shared" si="16"/>
        <v>0</v>
      </c>
      <c r="W9" s="6">
        <f t="shared" si="17"/>
        <v>0</v>
      </c>
      <c r="X9" s="7">
        <f t="shared" si="18"/>
        <v>0</v>
      </c>
      <c r="Y9" s="6">
        <f t="shared" si="19"/>
        <v>0</v>
      </c>
      <c r="Z9" s="7">
        <f t="shared" si="20"/>
        <v>0</v>
      </c>
      <c r="AA9" s="6">
        <f t="shared" si="21"/>
        <v>0</v>
      </c>
      <c r="AB9" s="5">
        <f t="shared" si="22"/>
        <v>0</v>
      </c>
      <c r="AC9" s="6">
        <f t="shared" si="23"/>
        <v>0</v>
      </c>
      <c r="AD9" s="7">
        <f t="shared" si="24"/>
        <v>0</v>
      </c>
      <c r="AE9" s="6">
        <f t="shared" si="25"/>
        <v>0</v>
      </c>
      <c r="AF9" s="7">
        <f t="shared" si="26"/>
        <v>0</v>
      </c>
      <c r="AG9" s="6">
        <f t="shared" si="27"/>
        <v>0</v>
      </c>
      <c r="AH9" s="5">
        <f t="shared" si="28"/>
        <v>0</v>
      </c>
      <c r="AI9" s="6">
        <f t="shared" si="29"/>
        <v>0</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0</v>
      </c>
      <c r="CS9" s="7">
        <f t="shared" si="90"/>
        <v>5.333333333333333</v>
      </c>
      <c r="CT9" s="7">
        <f t="shared" si="90"/>
        <v>0</v>
      </c>
      <c r="CU9" s="7">
        <f t="shared" si="90"/>
        <v>0</v>
      </c>
      <c r="CV9" s="5">
        <f t="shared" si="91"/>
        <v>0</v>
      </c>
      <c r="CW9" s="6">
        <f t="shared" si="92"/>
        <v>5.333333333333333</v>
      </c>
      <c r="CY9" s="7">
        <v>0</v>
      </c>
      <c r="CZ9" s="5">
        <f t="array" ref="CZ9">Summary_UpperBound</f>
        <v>5.333333333333333</v>
      </c>
      <c r="DA9" s="6">
        <f>IF(ROUND(CZ9-CY9,0)=0,1/IF(Summary!$B$7="minutes",1,60),CZ9-CY9)</f>
        <v>5.333333333333333</v>
      </c>
    </row>
    <row r="10" spans="1:105" x14ac:dyDescent="0.2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0</v>
      </c>
      <c r="G10" s="6">
        <f t="shared" si="1"/>
        <v>5.333333333333333</v>
      </c>
      <c r="H10" s="7">
        <f t="shared" si="2"/>
        <v>0</v>
      </c>
      <c r="I10" s="6">
        <f t="shared" si="3"/>
        <v>0</v>
      </c>
      <c r="J10" s="5">
        <f t="shared" si="4"/>
        <v>0</v>
      </c>
      <c r="K10" s="6">
        <f t="shared" si="5"/>
        <v>5.333333333333333</v>
      </c>
      <c r="L10" s="7">
        <f t="shared" si="6"/>
        <v>0</v>
      </c>
      <c r="M10" s="6">
        <f t="shared" si="7"/>
        <v>0</v>
      </c>
      <c r="N10" s="7">
        <f t="shared" si="8"/>
        <v>0</v>
      </c>
      <c r="O10" s="6">
        <f t="shared" si="9"/>
        <v>0</v>
      </c>
      <c r="P10" s="5">
        <f t="shared" si="10"/>
        <v>0</v>
      </c>
      <c r="Q10" s="6">
        <f t="shared" si="11"/>
        <v>0</v>
      </c>
      <c r="R10" s="7">
        <f t="shared" si="12"/>
        <v>0</v>
      </c>
      <c r="S10" s="6">
        <f t="shared" si="13"/>
        <v>0</v>
      </c>
      <c r="T10" s="7">
        <f t="shared" si="14"/>
        <v>0</v>
      </c>
      <c r="U10" s="6">
        <f t="shared" si="15"/>
        <v>0</v>
      </c>
      <c r="V10" s="5">
        <f t="shared" si="16"/>
        <v>0</v>
      </c>
      <c r="W10" s="6">
        <f t="shared" si="17"/>
        <v>0</v>
      </c>
      <c r="X10" s="7">
        <f t="shared" si="18"/>
        <v>0</v>
      </c>
      <c r="Y10" s="6">
        <f t="shared" si="19"/>
        <v>0</v>
      </c>
      <c r="Z10" s="7">
        <f t="shared" si="20"/>
        <v>0</v>
      </c>
      <c r="AA10" s="6">
        <f t="shared" si="21"/>
        <v>0</v>
      </c>
      <c r="AB10" s="5">
        <f t="shared" si="22"/>
        <v>0</v>
      </c>
      <c r="AC10" s="6">
        <f t="shared" si="23"/>
        <v>0</v>
      </c>
      <c r="AD10" s="7">
        <f t="shared" si="24"/>
        <v>0</v>
      </c>
      <c r="AE10" s="6">
        <f t="shared" si="25"/>
        <v>0</v>
      </c>
      <c r="AF10" s="7">
        <f t="shared" si="26"/>
        <v>0</v>
      </c>
      <c r="AG10" s="6">
        <f t="shared" si="27"/>
        <v>0</v>
      </c>
      <c r="AH10" s="5">
        <f t="shared" si="28"/>
        <v>0</v>
      </c>
      <c r="AI10" s="6">
        <f t="shared" si="29"/>
        <v>0</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0</v>
      </c>
      <c r="CS10" s="7">
        <f t="shared" si="90"/>
        <v>5.333333333333333</v>
      </c>
      <c r="CT10" s="7">
        <f t="shared" si="90"/>
        <v>0</v>
      </c>
      <c r="CU10" s="7">
        <f t="shared" si="90"/>
        <v>0</v>
      </c>
      <c r="CV10" s="5">
        <f t="shared" si="91"/>
        <v>0</v>
      </c>
      <c r="CW10" s="6">
        <f t="shared" si="92"/>
        <v>5.333333333333333</v>
      </c>
      <c r="CY10" s="7">
        <v>0</v>
      </c>
      <c r="CZ10" s="5">
        <f t="array" ref="CZ10">Summary_UpperBound</f>
        <v>5.333333333333333</v>
      </c>
      <c r="DA10" s="6">
        <f>IF(ROUND(CZ10-CY10,0)=0,1/IF(Summary!$B$7="minutes",1,60),CZ10-CY10)</f>
        <v>5.333333333333333</v>
      </c>
    </row>
    <row r="11" spans="1:105" x14ac:dyDescent="0.2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0</v>
      </c>
      <c r="G11" s="6">
        <f t="shared" si="1"/>
        <v>5.333333333333333</v>
      </c>
      <c r="H11" s="7">
        <f t="shared" si="2"/>
        <v>0</v>
      </c>
      <c r="I11" s="6">
        <f t="shared" si="3"/>
        <v>0</v>
      </c>
      <c r="J11" s="5">
        <f t="shared" si="4"/>
        <v>0</v>
      </c>
      <c r="K11" s="6">
        <f t="shared" si="5"/>
        <v>5.333333333333333</v>
      </c>
      <c r="L11" s="7">
        <f t="shared" si="6"/>
        <v>0</v>
      </c>
      <c r="M11" s="6">
        <f t="shared" si="7"/>
        <v>0</v>
      </c>
      <c r="N11" s="7">
        <f t="shared" si="8"/>
        <v>0</v>
      </c>
      <c r="O11" s="6">
        <f t="shared" si="9"/>
        <v>0</v>
      </c>
      <c r="P11" s="5">
        <f t="shared" si="10"/>
        <v>0</v>
      </c>
      <c r="Q11" s="6">
        <f t="shared" si="11"/>
        <v>0</v>
      </c>
      <c r="R11" s="7">
        <f t="shared" si="12"/>
        <v>0</v>
      </c>
      <c r="S11" s="6">
        <f t="shared" si="13"/>
        <v>0</v>
      </c>
      <c r="T11" s="7">
        <f t="shared" si="14"/>
        <v>0</v>
      </c>
      <c r="U11" s="6">
        <f t="shared" si="15"/>
        <v>0</v>
      </c>
      <c r="V11" s="5">
        <f t="shared" si="16"/>
        <v>0</v>
      </c>
      <c r="W11" s="6">
        <f t="shared" si="17"/>
        <v>0</v>
      </c>
      <c r="X11" s="7">
        <f t="shared" si="18"/>
        <v>0</v>
      </c>
      <c r="Y11" s="6">
        <f t="shared" si="19"/>
        <v>0</v>
      </c>
      <c r="Z11" s="7">
        <f t="shared" si="20"/>
        <v>0</v>
      </c>
      <c r="AA11" s="6">
        <f t="shared" si="21"/>
        <v>0</v>
      </c>
      <c r="AB11" s="5">
        <f t="shared" si="22"/>
        <v>0</v>
      </c>
      <c r="AC11" s="6">
        <f t="shared" si="23"/>
        <v>0</v>
      </c>
      <c r="AD11" s="7">
        <f t="shared" si="24"/>
        <v>0</v>
      </c>
      <c r="AE11" s="6">
        <f t="shared" si="25"/>
        <v>0</v>
      </c>
      <c r="AF11" s="7">
        <f t="shared" si="26"/>
        <v>0</v>
      </c>
      <c r="AG11" s="6">
        <f t="shared" si="27"/>
        <v>0</v>
      </c>
      <c r="AH11" s="5">
        <f t="shared" si="28"/>
        <v>0</v>
      </c>
      <c r="AI11" s="6">
        <f t="shared" si="29"/>
        <v>0</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0</v>
      </c>
      <c r="CS11" s="7">
        <f t="shared" si="90"/>
        <v>5.333333333333333</v>
      </c>
      <c r="CT11" s="7">
        <f t="shared" si="90"/>
        <v>0</v>
      </c>
      <c r="CU11" s="7">
        <f t="shared" si="90"/>
        <v>0</v>
      </c>
      <c r="CV11" s="5">
        <f t="shared" si="91"/>
        <v>0</v>
      </c>
      <c r="CW11" s="6">
        <f t="shared" si="92"/>
        <v>5.333333333333333</v>
      </c>
      <c r="CY11" s="7">
        <v>0</v>
      </c>
      <c r="CZ11" s="5">
        <f t="array" ref="CZ11">Summary_UpperBound</f>
        <v>5.333333333333333</v>
      </c>
      <c r="DA11" s="6">
        <f>IF(ROUND(CZ11-CY11,0)=0,1/IF(Summary!$B$7="minutes",1,60),CZ11-CY11)</f>
        <v>5.333333333333333</v>
      </c>
    </row>
    <row r="12" spans="1:105" x14ac:dyDescent="0.2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0</v>
      </c>
      <c r="G12" s="6">
        <f t="shared" si="1"/>
        <v>5.333333333333333</v>
      </c>
      <c r="H12" s="7">
        <f t="shared" si="2"/>
        <v>0</v>
      </c>
      <c r="I12" s="6">
        <f t="shared" si="3"/>
        <v>0</v>
      </c>
      <c r="J12" s="5">
        <f t="shared" si="4"/>
        <v>0</v>
      </c>
      <c r="K12" s="6">
        <f t="shared" si="5"/>
        <v>5.333333333333333</v>
      </c>
      <c r="L12" s="7">
        <f t="shared" si="6"/>
        <v>0</v>
      </c>
      <c r="M12" s="6">
        <f t="shared" si="7"/>
        <v>0</v>
      </c>
      <c r="N12" s="7">
        <f t="shared" si="8"/>
        <v>0</v>
      </c>
      <c r="O12" s="6">
        <f t="shared" si="9"/>
        <v>0</v>
      </c>
      <c r="P12" s="5">
        <f t="shared" si="10"/>
        <v>0</v>
      </c>
      <c r="Q12" s="6">
        <f t="shared" si="11"/>
        <v>0</v>
      </c>
      <c r="R12" s="7">
        <f t="shared" si="12"/>
        <v>0</v>
      </c>
      <c r="S12" s="6">
        <f t="shared" si="13"/>
        <v>0</v>
      </c>
      <c r="T12" s="7">
        <f t="shared" si="14"/>
        <v>0</v>
      </c>
      <c r="U12" s="6">
        <f t="shared" si="15"/>
        <v>0</v>
      </c>
      <c r="V12" s="5">
        <f t="shared" si="16"/>
        <v>0</v>
      </c>
      <c r="W12" s="6">
        <f t="shared" si="17"/>
        <v>0</v>
      </c>
      <c r="X12" s="7">
        <f t="shared" si="18"/>
        <v>0</v>
      </c>
      <c r="Y12" s="6">
        <f t="shared" si="19"/>
        <v>0</v>
      </c>
      <c r="Z12" s="7">
        <f t="shared" si="20"/>
        <v>0</v>
      </c>
      <c r="AA12" s="6">
        <f t="shared" si="21"/>
        <v>0</v>
      </c>
      <c r="AB12" s="5">
        <f t="shared" si="22"/>
        <v>0</v>
      </c>
      <c r="AC12" s="6">
        <f t="shared" si="23"/>
        <v>0</v>
      </c>
      <c r="AD12" s="7">
        <f t="shared" si="24"/>
        <v>0</v>
      </c>
      <c r="AE12" s="6">
        <f t="shared" si="25"/>
        <v>0</v>
      </c>
      <c r="AF12" s="7">
        <f t="shared" si="26"/>
        <v>0</v>
      </c>
      <c r="AG12" s="6">
        <f t="shared" si="27"/>
        <v>0</v>
      </c>
      <c r="AH12" s="5">
        <f t="shared" si="28"/>
        <v>0</v>
      </c>
      <c r="AI12" s="6">
        <f t="shared" si="29"/>
        <v>0</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0</v>
      </c>
      <c r="CS12" s="7">
        <f t="shared" si="90"/>
        <v>5.333333333333333</v>
      </c>
      <c r="CT12" s="7">
        <f t="shared" si="90"/>
        <v>0</v>
      </c>
      <c r="CU12" s="7">
        <f t="shared" si="90"/>
        <v>0</v>
      </c>
      <c r="CV12" s="5">
        <f t="shared" si="91"/>
        <v>0</v>
      </c>
      <c r="CW12" s="6">
        <f t="shared" si="92"/>
        <v>5.333333333333333</v>
      </c>
      <c r="CY12" s="7">
        <v>0</v>
      </c>
      <c r="CZ12" s="5">
        <f t="array" ref="CZ12">Summary_UpperBound</f>
        <v>5.333333333333333</v>
      </c>
      <c r="DA12" s="6">
        <f>IF(ROUND(CZ12-CY12,0)=0,1/IF(Summary!$B$7="minutes",1,60),CZ12-CY12)</f>
        <v>5.333333333333333</v>
      </c>
    </row>
    <row r="13" spans="1:105" x14ac:dyDescent="0.2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0</v>
      </c>
      <c r="G13" s="6">
        <f t="shared" si="1"/>
        <v>5.333333333333333</v>
      </c>
      <c r="H13" s="7">
        <f t="shared" si="2"/>
        <v>0</v>
      </c>
      <c r="I13" s="6">
        <f t="shared" si="3"/>
        <v>0</v>
      </c>
      <c r="J13" s="5">
        <f t="shared" si="4"/>
        <v>0</v>
      </c>
      <c r="K13" s="6">
        <f t="shared" si="5"/>
        <v>5.333333333333333</v>
      </c>
      <c r="L13" s="7">
        <f t="shared" si="6"/>
        <v>0</v>
      </c>
      <c r="M13" s="6">
        <f t="shared" si="7"/>
        <v>0</v>
      </c>
      <c r="N13" s="7">
        <f t="shared" si="8"/>
        <v>0</v>
      </c>
      <c r="O13" s="6">
        <f t="shared" si="9"/>
        <v>0</v>
      </c>
      <c r="P13" s="5">
        <f t="shared" si="10"/>
        <v>0</v>
      </c>
      <c r="Q13" s="6">
        <f t="shared" si="11"/>
        <v>0</v>
      </c>
      <c r="R13" s="7">
        <f t="shared" si="12"/>
        <v>0</v>
      </c>
      <c r="S13" s="6">
        <f t="shared" si="13"/>
        <v>0</v>
      </c>
      <c r="T13" s="7">
        <f t="shared" si="14"/>
        <v>0</v>
      </c>
      <c r="U13" s="6">
        <f t="shared" si="15"/>
        <v>0</v>
      </c>
      <c r="V13" s="5">
        <f t="shared" si="16"/>
        <v>0</v>
      </c>
      <c r="W13" s="6">
        <f t="shared" si="17"/>
        <v>0</v>
      </c>
      <c r="X13" s="7">
        <f t="shared" si="18"/>
        <v>0</v>
      </c>
      <c r="Y13" s="6">
        <f t="shared" si="19"/>
        <v>0</v>
      </c>
      <c r="Z13" s="7">
        <f t="shared" si="20"/>
        <v>0</v>
      </c>
      <c r="AA13" s="6">
        <f t="shared" si="21"/>
        <v>0</v>
      </c>
      <c r="AB13" s="5">
        <f t="shared" si="22"/>
        <v>0</v>
      </c>
      <c r="AC13" s="6">
        <f t="shared" si="23"/>
        <v>0</v>
      </c>
      <c r="AD13" s="7">
        <f t="shared" si="24"/>
        <v>0</v>
      </c>
      <c r="AE13" s="6">
        <f t="shared" si="25"/>
        <v>0</v>
      </c>
      <c r="AF13" s="7">
        <f t="shared" si="26"/>
        <v>0</v>
      </c>
      <c r="AG13" s="6">
        <f t="shared" si="27"/>
        <v>0</v>
      </c>
      <c r="AH13" s="5">
        <f t="shared" si="28"/>
        <v>0</v>
      </c>
      <c r="AI13" s="6">
        <f t="shared" si="29"/>
        <v>0</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0</v>
      </c>
      <c r="CS13" s="7">
        <f t="shared" si="90"/>
        <v>5.333333333333333</v>
      </c>
      <c r="CT13" s="7">
        <f t="shared" si="90"/>
        <v>0</v>
      </c>
      <c r="CU13" s="7">
        <f t="shared" si="90"/>
        <v>0</v>
      </c>
      <c r="CV13" s="5">
        <f t="shared" si="91"/>
        <v>0</v>
      </c>
      <c r="CW13" s="6">
        <f t="shared" si="92"/>
        <v>5.333333333333333</v>
      </c>
      <c r="CY13" s="7">
        <v>0</v>
      </c>
      <c r="CZ13" s="5">
        <f t="array" ref="CZ13">Summary_UpperBound</f>
        <v>5.333333333333333</v>
      </c>
      <c r="DA13" s="6">
        <f>IF(ROUND(CZ13-CY13,0)=0,1/IF(Summary!$B$7="minutes",1,60),CZ13-CY13)</f>
        <v>5.333333333333333</v>
      </c>
    </row>
    <row r="14" spans="1:105" x14ac:dyDescent="0.2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0</v>
      </c>
      <c r="G14" s="6">
        <f t="shared" si="1"/>
        <v>5.333333333333333</v>
      </c>
      <c r="H14" s="7">
        <f t="shared" si="2"/>
        <v>0</v>
      </c>
      <c r="I14" s="6">
        <f t="shared" si="3"/>
        <v>0</v>
      </c>
      <c r="J14" s="5">
        <f t="shared" si="4"/>
        <v>0</v>
      </c>
      <c r="K14" s="6">
        <f t="shared" si="5"/>
        <v>5.333333333333333</v>
      </c>
      <c r="L14" s="7">
        <f t="shared" si="6"/>
        <v>0</v>
      </c>
      <c r="M14" s="6">
        <f t="shared" si="7"/>
        <v>0</v>
      </c>
      <c r="N14" s="7">
        <f t="shared" si="8"/>
        <v>0</v>
      </c>
      <c r="O14" s="6">
        <f t="shared" si="9"/>
        <v>0</v>
      </c>
      <c r="P14" s="5">
        <f t="shared" si="10"/>
        <v>0</v>
      </c>
      <c r="Q14" s="6">
        <f t="shared" si="11"/>
        <v>0</v>
      </c>
      <c r="R14" s="7">
        <f t="shared" si="12"/>
        <v>0</v>
      </c>
      <c r="S14" s="6">
        <f t="shared" si="13"/>
        <v>0</v>
      </c>
      <c r="T14" s="7">
        <f t="shared" si="14"/>
        <v>0</v>
      </c>
      <c r="U14" s="6">
        <f t="shared" si="15"/>
        <v>0</v>
      </c>
      <c r="V14" s="5">
        <f t="shared" si="16"/>
        <v>0</v>
      </c>
      <c r="W14" s="6">
        <f t="shared" si="17"/>
        <v>0</v>
      </c>
      <c r="X14" s="7">
        <f t="shared" si="18"/>
        <v>0</v>
      </c>
      <c r="Y14" s="6">
        <f t="shared" si="19"/>
        <v>0</v>
      </c>
      <c r="Z14" s="7">
        <f t="shared" si="20"/>
        <v>0</v>
      </c>
      <c r="AA14" s="6">
        <f t="shared" si="21"/>
        <v>0</v>
      </c>
      <c r="AB14" s="5">
        <f t="shared" si="22"/>
        <v>0</v>
      </c>
      <c r="AC14" s="6">
        <f t="shared" si="23"/>
        <v>0</v>
      </c>
      <c r="AD14" s="7">
        <f t="shared" si="24"/>
        <v>0</v>
      </c>
      <c r="AE14" s="6">
        <f t="shared" si="25"/>
        <v>0</v>
      </c>
      <c r="AF14" s="7">
        <f t="shared" si="26"/>
        <v>0</v>
      </c>
      <c r="AG14" s="6">
        <f t="shared" si="27"/>
        <v>0</v>
      </c>
      <c r="AH14" s="5">
        <f t="shared" si="28"/>
        <v>0</v>
      </c>
      <c r="AI14" s="6">
        <f t="shared" si="29"/>
        <v>0</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0</v>
      </c>
      <c r="CS14" s="7">
        <f t="shared" si="90"/>
        <v>5.333333333333333</v>
      </c>
      <c r="CT14" s="7">
        <f t="shared" si="90"/>
        <v>0</v>
      </c>
      <c r="CU14" s="7">
        <f t="shared" si="90"/>
        <v>0</v>
      </c>
      <c r="CV14" s="5">
        <f t="shared" si="91"/>
        <v>0</v>
      </c>
      <c r="CW14" s="6">
        <f t="shared" si="92"/>
        <v>5.333333333333333</v>
      </c>
      <c r="CY14" s="7">
        <v>0</v>
      </c>
      <c r="CZ14" s="5">
        <f t="array" ref="CZ14">Summary_UpperBound</f>
        <v>5.333333333333333</v>
      </c>
      <c r="DA14" s="6">
        <f>IF(ROUND(CZ14-CY14,0)=0,1/IF(Summary!$B$7="minutes",1,60),CZ14-CY14)</f>
        <v>5.333333333333333</v>
      </c>
    </row>
    <row r="15" spans="1:105" x14ac:dyDescent="0.2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0</v>
      </c>
      <c r="G15" s="6">
        <f t="shared" si="1"/>
        <v>5.333333333333333</v>
      </c>
      <c r="H15" s="7">
        <f t="shared" si="2"/>
        <v>0</v>
      </c>
      <c r="I15" s="6">
        <f t="shared" si="3"/>
        <v>0</v>
      </c>
      <c r="J15" s="5">
        <f t="shared" si="4"/>
        <v>0</v>
      </c>
      <c r="K15" s="6">
        <f t="shared" si="5"/>
        <v>5.333333333333333</v>
      </c>
      <c r="L15" s="7">
        <f t="shared" si="6"/>
        <v>0</v>
      </c>
      <c r="M15" s="6">
        <f t="shared" si="7"/>
        <v>0</v>
      </c>
      <c r="N15" s="7">
        <f t="shared" si="8"/>
        <v>0</v>
      </c>
      <c r="O15" s="6">
        <f t="shared" si="9"/>
        <v>0</v>
      </c>
      <c r="P15" s="5">
        <f t="shared" si="10"/>
        <v>0</v>
      </c>
      <c r="Q15" s="6">
        <f t="shared" si="11"/>
        <v>0</v>
      </c>
      <c r="R15" s="7">
        <f t="shared" si="12"/>
        <v>0</v>
      </c>
      <c r="S15" s="6">
        <f t="shared" si="13"/>
        <v>0</v>
      </c>
      <c r="T15" s="7">
        <f t="shared" si="14"/>
        <v>0</v>
      </c>
      <c r="U15" s="6">
        <f t="shared" si="15"/>
        <v>0</v>
      </c>
      <c r="V15" s="5">
        <f t="shared" si="16"/>
        <v>0</v>
      </c>
      <c r="W15" s="6">
        <f t="shared" si="17"/>
        <v>0</v>
      </c>
      <c r="X15" s="7">
        <f t="shared" si="18"/>
        <v>0</v>
      </c>
      <c r="Y15" s="6">
        <f t="shared" si="19"/>
        <v>0</v>
      </c>
      <c r="Z15" s="7">
        <f t="shared" si="20"/>
        <v>0</v>
      </c>
      <c r="AA15" s="6">
        <f t="shared" si="21"/>
        <v>0</v>
      </c>
      <c r="AB15" s="5">
        <f t="shared" si="22"/>
        <v>0</v>
      </c>
      <c r="AC15" s="6">
        <f t="shared" si="23"/>
        <v>0</v>
      </c>
      <c r="AD15" s="7">
        <f t="shared" si="24"/>
        <v>0</v>
      </c>
      <c r="AE15" s="6">
        <f t="shared" si="25"/>
        <v>0</v>
      </c>
      <c r="AF15" s="7">
        <f t="shared" si="26"/>
        <v>0</v>
      </c>
      <c r="AG15" s="6">
        <f t="shared" si="27"/>
        <v>0</v>
      </c>
      <c r="AH15" s="5">
        <f t="shared" si="28"/>
        <v>0</v>
      </c>
      <c r="AI15" s="6">
        <f t="shared" si="29"/>
        <v>0</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0</v>
      </c>
      <c r="CS15" s="7">
        <f t="shared" si="90"/>
        <v>5.333333333333333</v>
      </c>
      <c r="CT15" s="7">
        <f t="shared" si="90"/>
        <v>0</v>
      </c>
      <c r="CU15" s="7">
        <f t="shared" si="90"/>
        <v>0</v>
      </c>
      <c r="CV15" s="5">
        <f t="shared" si="91"/>
        <v>0</v>
      </c>
      <c r="CW15" s="6">
        <f t="shared" si="92"/>
        <v>5.333333333333333</v>
      </c>
      <c r="CY15" s="7">
        <v>0</v>
      </c>
      <c r="CZ15" s="5">
        <f t="array" ref="CZ15">Summary_UpperBound</f>
        <v>5.333333333333333</v>
      </c>
      <c r="DA15" s="6">
        <f>IF(ROUND(CZ15-CY15,0)=0,1/IF(Summary!$B$7="minutes",1,60),CZ15-CY15)</f>
        <v>5.333333333333333</v>
      </c>
    </row>
    <row r="16" spans="1:105" x14ac:dyDescent="0.2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0</v>
      </c>
      <c r="G16" s="6">
        <f t="shared" si="1"/>
        <v>5.333333333333333</v>
      </c>
      <c r="H16" s="7">
        <f t="shared" si="2"/>
        <v>0</v>
      </c>
      <c r="I16" s="6">
        <f t="shared" si="3"/>
        <v>0</v>
      </c>
      <c r="J16" s="5">
        <f t="shared" si="4"/>
        <v>0</v>
      </c>
      <c r="K16" s="6">
        <f t="shared" si="5"/>
        <v>5.333333333333333</v>
      </c>
      <c r="L16" s="7">
        <f t="shared" si="6"/>
        <v>0</v>
      </c>
      <c r="M16" s="6">
        <f t="shared" si="7"/>
        <v>0</v>
      </c>
      <c r="N16" s="7">
        <f t="shared" si="8"/>
        <v>0</v>
      </c>
      <c r="O16" s="6">
        <f t="shared" si="9"/>
        <v>0</v>
      </c>
      <c r="P16" s="5">
        <f t="shared" si="10"/>
        <v>0</v>
      </c>
      <c r="Q16" s="6">
        <f t="shared" si="11"/>
        <v>0</v>
      </c>
      <c r="R16" s="7">
        <f t="shared" si="12"/>
        <v>0</v>
      </c>
      <c r="S16" s="6">
        <f t="shared" si="13"/>
        <v>0</v>
      </c>
      <c r="T16" s="7">
        <f t="shared" si="14"/>
        <v>0</v>
      </c>
      <c r="U16" s="6">
        <f t="shared" si="15"/>
        <v>0</v>
      </c>
      <c r="V16" s="5">
        <f t="shared" si="16"/>
        <v>0</v>
      </c>
      <c r="W16" s="6">
        <f t="shared" si="17"/>
        <v>0</v>
      </c>
      <c r="X16" s="7">
        <f t="shared" si="18"/>
        <v>0</v>
      </c>
      <c r="Y16" s="6">
        <f t="shared" si="19"/>
        <v>0</v>
      </c>
      <c r="Z16" s="7">
        <f t="shared" si="20"/>
        <v>0</v>
      </c>
      <c r="AA16" s="6">
        <f t="shared" si="21"/>
        <v>0</v>
      </c>
      <c r="AB16" s="5">
        <f t="shared" si="22"/>
        <v>0</v>
      </c>
      <c r="AC16" s="6">
        <f t="shared" si="23"/>
        <v>0</v>
      </c>
      <c r="AD16" s="7">
        <f t="shared" si="24"/>
        <v>0</v>
      </c>
      <c r="AE16" s="6">
        <f t="shared" si="25"/>
        <v>0</v>
      </c>
      <c r="AF16" s="7">
        <f t="shared" si="26"/>
        <v>0</v>
      </c>
      <c r="AG16" s="6">
        <f t="shared" si="27"/>
        <v>0</v>
      </c>
      <c r="AH16" s="5">
        <f t="shared" si="28"/>
        <v>0</v>
      </c>
      <c r="AI16" s="6">
        <f t="shared" si="29"/>
        <v>0</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0</v>
      </c>
      <c r="CS16" s="7">
        <f t="shared" si="90"/>
        <v>5.333333333333333</v>
      </c>
      <c r="CT16" s="7">
        <f t="shared" si="90"/>
        <v>0</v>
      </c>
      <c r="CU16" s="7">
        <f t="shared" si="90"/>
        <v>0</v>
      </c>
      <c r="CV16" s="5">
        <f t="shared" si="91"/>
        <v>0</v>
      </c>
      <c r="CW16" s="6">
        <f t="shared" si="92"/>
        <v>5.333333333333333</v>
      </c>
      <c r="CY16" s="7">
        <v>0</v>
      </c>
      <c r="CZ16" s="5">
        <f t="array" ref="CZ16">Summary_UpperBound</f>
        <v>5.333333333333333</v>
      </c>
      <c r="DA16" s="6">
        <f>IF(ROUND(CZ16-CY16,0)=0,1/IF(Summary!$B$7="minutes",1,60),CZ16-CY16)</f>
        <v>5.333333333333333</v>
      </c>
    </row>
    <row r="17" spans="1:105" x14ac:dyDescent="0.2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0</v>
      </c>
      <c r="G17" s="6">
        <f t="shared" si="1"/>
        <v>5.333333333333333</v>
      </c>
      <c r="H17" s="7">
        <f t="shared" si="2"/>
        <v>0</v>
      </c>
      <c r="I17" s="6">
        <f t="shared" si="3"/>
        <v>0</v>
      </c>
      <c r="J17" s="5">
        <f t="shared" si="4"/>
        <v>0</v>
      </c>
      <c r="K17" s="6">
        <f t="shared" si="5"/>
        <v>5.333333333333333</v>
      </c>
      <c r="L17" s="7">
        <f t="shared" si="6"/>
        <v>0</v>
      </c>
      <c r="M17" s="6">
        <f t="shared" si="7"/>
        <v>0</v>
      </c>
      <c r="N17" s="7">
        <f t="shared" si="8"/>
        <v>0</v>
      </c>
      <c r="O17" s="6">
        <f t="shared" si="9"/>
        <v>0</v>
      </c>
      <c r="P17" s="5">
        <f t="shared" si="10"/>
        <v>0</v>
      </c>
      <c r="Q17" s="6">
        <f t="shared" si="11"/>
        <v>0</v>
      </c>
      <c r="R17" s="7">
        <f t="shared" si="12"/>
        <v>0</v>
      </c>
      <c r="S17" s="6">
        <f t="shared" si="13"/>
        <v>0</v>
      </c>
      <c r="T17" s="7">
        <f t="shared" si="14"/>
        <v>0</v>
      </c>
      <c r="U17" s="6">
        <f t="shared" si="15"/>
        <v>0</v>
      </c>
      <c r="V17" s="5">
        <f t="shared" si="16"/>
        <v>0</v>
      </c>
      <c r="W17" s="6">
        <f t="shared" si="17"/>
        <v>0</v>
      </c>
      <c r="X17" s="7">
        <f t="shared" si="18"/>
        <v>0</v>
      </c>
      <c r="Y17" s="6">
        <f t="shared" si="19"/>
        <v>0</v>
      </c>
      <c r="Z17" s="7">
        <f t="shared" si="20"/>
        <v>0</v>
      </c>
      <c r="AA17" s="6">
        <f t="shared" si="21"/>
        <v>0</v>
      </c>
      <c r="AB17" s="5">
        <f t="shared" si="22"/>
        <v>0</v>
      </c>
      <c r="AC17" s="6">
        <f t="shared" si="23"/>
        <v>0</v>
      </c>
      <c r="AD17" s="7">
        <f t="shared" si="24"/>
        <v>0</v>
      </c>
      <c r="AE17" s="6">
        <f t="shared" si="25"/>
        <v>0</v>
      </c>
      <c r="AF17" s="7">
        <f t="shared" si="26"/>
        <v>0</v>
      </c>
      <c r="AG17" s="6">
        <f t="shared" si="27"/>
        <v>0</v>
      </c>
      <c r="AH17" s="5">
        <f t="shared" si="28"/>
        <v>0</v>
      </c>
      <c r="AI17" s="6">
        <f t="shared" si="29"/>
        <v>0</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0</v>
      </c>
      <c r="CS17" s="7">
        <f t="shared" si="90"/>
        <v>5.333333333333333</v>
      </c>
      <c r="CT17" s="7">
        <f t="shared" si="90"/>
        <v>0</v>
      </c>
      <c r="CU17" s="7">
        <f t="shared" si="90"/>
        <v>0</v>
      </c>
      <c r="CV17" s="5">
        <f t="shared" si="91"/>
        <v>0</v>
      </c>
      <c r="CW17" s="6">
        <f t="shared" si="92"/>
        <v>5.333333333333333</v>
      </c>
      <c r="CY17" s="7">
        <v>0</v>
      </c>
      <c r="CZ17" s="5">
        <f t="array" ref="CZ17">Summary_UpperBound</f>
        <v>5.333333333333333</v>
      </c>
      <c r="DA17" s="6">
        <f>IF(ROUND(CZ17-CY17,0)=0,1/IF(Summary!$B$7="minutes",1,60),CZ17-CY17)</f>
        <v>5.333333333333333</v>
      </c>
    </row>
    <row r="18" spans="1:105" x14ac:dyDescent="0.2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0</v>
      </c>
      <c r="G18" s="6">
        <f t="shared" si="1"/>
        <v>5.333333333333333</v>
      </c>
      <c r="H18" s="7">
        <f t="shared" si="2"/>
        <v>0</v>
      </c>
      <c r="I18" s="6">
        <f t="shared" si="3"/>
        <v>0</v>
      </c>
      <c r="J18" s="5">
        <f t="shared" si="4"/>
        <v>0</v>
      </c>
      <c r="K18" s="6">
        <f t="shared" si="5"/>
        <v>5.333333333333333</v>
      </c>
      <c r="L18" s="7">
        <f t="shared" si="6"/>
        <v>0</v>
      </c>
      <c r="M18" s="6">
        <f t="shared" si="7"/>
        <v>0</v>
      </c>
      <c r="N18" s="7">
        <f t="shared" si="8"/>
        <v>0</v>
      </c>
      <c r="O18" s="6">
        <f t="shared" si="9"/>
        <v>0</v>
      </c>
      <c r="P18" s="5">
        <f t="shared" si="10"/>
        <v>0</v>
      </c>
      <c r="Q18" s="6">
        <f t="shared" si="11"/>
        <v>0</v>
      </c>
      <c r="R18" s="7">
        <f t="shared" si="12"/>
        <v>0</v>
      </c>
      <c r="S18" s="6">
        <f t="shared" si="13"/>
        <v>0</v>
      </c>
      <c r="T18" s="7">
        <f t="shared" si="14"/>
        <v>0</v>
      </c>
      <c r="U18" s="6">
        <f t="shared" si="15"/>
        <v>0</v>
      </c>
      <c r="V18" s="5">
        <f t="shared" si="16"/>
        <v>0</v>
      </c>
      <c r="W18" s="6">
        <f t="shared" si="17"/>
        <v>0</v>
      </c>
      <c r="X18" s="7">
        <f t="shared" si="18"/>
        <v>0</v>
      </c>
      <c r="Y18" s="6">
        <f t="shared" si="19"/>
        <v>0</v>
      </c>
      <c r="Z18" s="7">
        <f t="shared" si="20"/>
        <v>0</v>
      </c>
      <c r="AA18" s="6">
        <f t="shared" si="21"/>
        <v>0</v>
      </c>
      <c r="AB18" s="5">
        <f t="shared" si="22"/>
        <v>0</v>
      </c>
      <c r="AC18" s="6">
        <f t="shared" si="23"/>
        <v>0</v>
      </c>
      <c r="AD18" s="7">
        <f t="shared" si="24"/>
        <v>0</v>
      </c>
      <c r="AE18" s="6">
        <f t="shared" si="25"/>
        <v>0</v>
      </c>
      <c r="AF18" s="7">
        <f t="shared" si="26"/>
        <v>0</v>
      </c>
      <c r="AG18" s="6">
        <f t="shared" si="27"/>
        <v>0</v>
      </c>
      <c r="AH18" s="5">
        <f t="shared" si="28"/>
        <v>0</v>
      </c>
      <c r="AI18" s="6">
        <f t="shared" si="29"/>
        <v>0</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0</v>
      </c>
      <c r="CS18" s="7">
        <f t="shared" si="90"/>
        <v>5.333333333333333</v>
      </c>
      <c r="CT18" s="7">
        <f t="shared" si="90"/>
        <v>0</v>
      </c>
      <c r="CU18" s="7">
        <f t="shared" si="90"/>
        <v>0</v>
      </c>
      <c r="CV18" s="5">
        <f t="shared" si="91"/>
        <v>0</v>
      </c>
      <c r="CW18" s="6">
        <f t="shared" si="92"/>
        <v>5.333333333333333</v>
      </c>
      <c r="CY18" s="7">
        <v>0</v>
      </c>
      <c r="CZ18" s="5">
        <f t="array" ref="CZ18">Summary_UpperBound</f>
        <v>5.333333333333333</v>
      </c>
      <c r="DA18" s="6">
        <f>IF(ROUND(CZ18-CY18,0)=0,1/IF(Summary!$B$7="minutes",1,60),CZ18-CY18)</f>
        <v>5.333333333333333</v>
      </c>
    </row>
    <row r="19" spans="1:105" ht="15.75" thickBot="1" x14ac:dyDescent="0.3">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0</v>
      </c>
      <c r="G19" s="6">
        <f t="shared" si="1"/>
        <v>5.333333333333333</v>
      </c>
      <c r="H19" s="7">
        <f t="shared" si="2"/>
        <v>0</v>
      </c>
      <c r="I19" s="6">
        <f t="shared" si="3"/>
        <v>0</v>
      </c>
      <c r="J19" s="5">
        <f t="shared" si="4"/>
        <v>0</v>
      </c>
      <c r="K19" s="6">
        <f t="shared" si="5"/>
        <v>5.333333333333333</v>
      </c>
      <c r="L19" s="7">
        <f t="shared" si="6"/>
        <v>0</v>
      </c>
      <c r="M19" s="6">
        <f t="shared" si="7"/>
        <v>0</v>
      </c>
      <c r="N19" s="7">
        <f t="shared" si="8"/>
        <v>0</v>
      </c>
      <c r="O19" s="6">
        <f t="shared" si="9"/>
        <v>0</v>
      </c>
      <c r="P19" s="5">
        <f t="shared" si="10"/>
        <v>0</v>
      </c>
      <c r="Q19" s="6">
        <f t="shared" si="11"/>
        <v>0</v>
      </c>
      <c r="R19" s="7">
        <f t="shared" si="12"/>
        <v>0</v>
      </c>
      <c r="S19" s="6">
        <f t="shared" si="13"/>
        <v>0</v>
      </c>
      <c r="T19" s="7">
        <f t="shared" si="14"/>
        <v>0</v>
      </c>
      <c r="U19" s="6">
        <f t="shared" si="15"/>
        <v>0</v>
      </c>
      <c r="V19" s="5">
        <f t="shared" si="16"/>
        <v>0</v>
      </c>
      <c r="W19" s="6">
        <f t="shared" si="17"/>
        <v>0</v>
      </c>
      <c r="X19" s="7">
        <f t="shared" si="18"/>
        <v>0</v>
      </c>
      <c r="Y19" s="6">
        <f t="shared" si="19"/>
        <v>0</v>
      </c>
      <c r="Z19" s="7">
        <f t="shared" si="20"/>
        <v>0</v>
      </c>
      <c r="AA19" s="6">
        <f t="shared" si="21"/>
        <v>0</v>
      </c>
      <c r="AB19" s="5">
        <f t="shared" si="22"/>
        <v>0</v>
      </c>
      <c r="AC19" s="6">
        <f t="shared" si="23"/>
        <v>0</v>
      </c>
      <c r="AD19" s="7">
        <f t="shared" si="24"/>
        <v>0</v>
      </c>
      <c r="AE19" s="6">
        <f t="shared" si="25"/>
        <v>0</v>
      </c>
      <c r="AF19" s="7">
        <f t="shared" si="26"/>
        <v>0</v>
      </c>
      <c r="AG19" s="6">
        <f t="shared" si="27"/>
        <v>0</v>
      </c>
      <c r="AH19" s="5">
        <f t="shared" si="28"/>
        <v>0</v>
      </c>
      <c r="AI19" s="6">
        <f t="shared" si="29"/>
        <v>0</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0</v>
      </c>
      <c r="CS19" s="7">
        <f t="shared" si="90"/>
        <v>5.333333333333333</v>
      </c>
      <c r="CT19" s="7">
        <f t="shared" si="90"/>
        <v>0</v>
      </c>
      <c r="CU19" s="7">
        <f t="shared" si="90"/>
        <v>0</v>
      </c>
      <c r="CV19" s="5">
        <f t="shared" si="91"/>
        <v>0</v>
      </c>
      <c r="CW19" s="6">
        <f t="shared" si="92"/>
        <v>5.333333333333333</v>
      </c>
      <c r="CY19" s="7">
        <v>0</v>
      </c>
      <c r="CZ19" s="5">
        <f t="array" ref="CZ19">Summary_UpperBound</f>
        <v>5.333333333333333</v>
      </c>
      <c r="DA19" s="6">
        <f>IF(ROUND(CZ19-CY19,0)=0,1/IF(Summary!$B$7="minutes",1,60),CZ19-CY19)</f>
        <v>5.333333333333333</v>
      </c>
    </row>
    <row r="20" spans="1:105" x14ac:dyDescent="0.25">
      <c r="B20" s="14"/>
      <c r="E20" s="12">
        <f t="shared" ca="1" si="93"/>
        <v>44333</v>
      </c>
      <c r="F20" s="7">
        <f t="shared" si="0"/>
        <v>0</v>
      </c>
      <c r="G20" s="6">
        <f t="shared" si="1"/>
        <v>5.333333333333333</v>
      </c>
      <c r="H20" s="7">
        <f t="shared" si="2"/>
        <v>0</v>
      </c>
      <c r="I20" s="6">
        <f t="shared" si="3"/>
        <v>0</v>
      </c>
      <c r="J20" s="5">
        <f t="shared" si="4"/>
        <v>0</v>
      </c>
      <c r="K20" s="6">
        <f t="shared" si="5"/>
        <v>5.333333333333333</v>
      </c>
      <c r="L20" s="7">
        <f t="shared" si="6"/>
        <v>0</v>
      </c>
      <c r="M20" s="6">
        <f t="shared" si="7"/>
        <v>0</v>
      </c>
      <c r="N20" s="7">
        <f t="shared" si="8"/>
        <v>0</v>
      </c>
      <c r="O20" s="6">
        <f t="shared" si="9"/>
        <v>0</v>
      </c>
      <c r="P20" s="5">
        <f t="shared" si="10"/>
        <v>0</v>
      </c>
      <c r="Q20" s="6">
        <f t="shared" si="11"/>
        <v>0</v>
      </c>
      <c r="R20" s="7">
        <f t="shared" si="12"/>
        <v>0</v>
      </c>
      <c r="S20" s="6">
        <f t="shared" si="13"/>
        <v>0</v>
      </c>
      <c r="T20" s="7">
        <f t="shared" si="14"/>
        <v>0</v>
      </c>
      <c r="U20" s="6">
        <f t="shared" si="15"/>
        <v>0</v>
      </c>
      <c r="V20" s="5">
        <f t="shared" si="16"/>
        <v>0</v>
      </c>
      <c r="W20" s="6">
        <f t="shared" si="17"/>
        <v>0</v>
      </c>
      <c r="X20" s="7">
        <f t="shared" si="18"/>
        <v>0</v>
      </c>
      <c r="Y20" s="6">
        <f t="shared" si="19"/>
        <v>0</v>
      </c>
      <c r="Z20" s="7">
        <f t="shared" si="20"/>
        <v>0</v>
      </c>
      <c r="AA20" s="6">
        <f t="shared" si="21"/>
        <v>0</v>
      </c>
      <c r="AB20" s="5">
        <f t="shared" si="22"/>
        <v>0</v>
      </c>
      <c r="AC20" s="6">
        <f t="shared" si="23"/>
        <v>0</v>
      </c>
      <c r="AD20" s="7">
        <f t="shared" si="24"/>
        <v>0</v>
      </c>
      <c r="AE20" s="6">
        <f t="shared" si="25"/>
        <v>0</v>
      </c>
      <c r="AF20" s="7">
        <f t="shared" si="26"/>
        <v>0</v>
      </c>
      <c r="AG20" s="6">
        <f t="shared" si="27"/>
        <v>0</v>
      </c>
      <c r="AH20" s="5">
        <f t="shared" si="28"/>
        <v>0</v>
      </c>
      <c r="AI20" s="6">
        <f t="shared" si="29"/>
        <v>0</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0</v>
      </c>
      <c r="CS20" s="7">
        <f t="shared" si="90"/>
        <v>5.333333333333333</v>
      </c>
      <c r="CT20" s="7">
        <f t="shared" si="90"/>
        <v>0</v>
      </c>
      <c r="CU20" s="7">
        <f t="shared" si="90"/>
        <v>0</v>
      </c>
      <c r="CV20" s="5">
        <f t="shared" si="91"/>
        <v>0</v>
      </c>
      <c r="CW20" s="6">
        <f t="shared" si="92"/>
        <v>5.333333333333333</v>
      </c>
      <c r="CY20" s="7">
        <v>0</v>
      </c>
      <c r="CZ20" s="5">
        <f t="array" ref="CZ20">Summary_UpperBound</f>
        <v>5.333333333333333</v>
      </c>
      <c r="DA20" s="6">
        <f>IF(ROUND(CZ20-CY20,0)=0,1/IF(Summary!$B$7="minutes",1,60),CZ20-CY20)</f>
        <v>5.333333333333333</v>
      </c>
    </row>
    <row r="21" spans="1:105" x14ac:dyDescent="0.25">
      <c r="B21" s="14"/>
      <c r="E21" s="12">
        <f t="shared" ca="1" si="93"/>
        <v>44340</v>
      </c>
      <c r="F21" s="7">
        <f t="shared" si="0"/>
        <v>0</v>
      </c>
      <c r="G21" s="6">
        <f t="shared" si="1"/>
        <v>5.333333333333333</v>
      </c>
      <c r="H21" s="7">
        <f t="shared" si="2"/>
        <v>0</v>
      </c>
      <c r="I21" s="6">
        <f t="shared" si="3"/>
        <v>0</v>
      </c>
      <c r="J21" s="5">
        <f t="shared" si="4"/>
        <v>0</v>
      </c>
      <c r="K21" s="6">
        <f t="shared" si="5"/>
        <v>5.333333333333333</v>
      </c>
      <c r="L21" s="7">
        <f t="shared" si="6"/>
        <v>0</v>
      </c>
      <c r="M21" s="6">
        <f t="shared" si="7"/>
        <v>0</v>
      </c>
      <c r="N21" s="7">
        <f t="shared" si="8"/>
        <v>0</v>
      </c>
      <c r="O21" s="6">
        <f t="shared" si="9"/>
        <v>0</v>
      </c>
      <c r="P21" s="5">
        <f t="shared" si="10"/>
        <v>0</v>
      </c>
      <c r="Q21" s="6">
        <f t="shared" si="11"/>
        <v>0</v>
      </c>
      <c r="R21" s="7">
        <f t="shared" si="12"/>
        <v>0</v>
      </c>
      <c r="S21" s="6">
        <f t="shared" si="13"/>
        <v>0</v>
      </c>
      <c r="T21" s="7">
        <f t="shared" si="14"/>
        <v>0</v>
      </c>
      <c r="U21" s="6">
        <f t="shared" si="15"/>
        <v>0</v>
      </c>
      <c r="V21" s="5">
        <f t="shared" si="16"/>
        <v>0</v>
      </c>
      <c r="W21" s="6">
        <f t="shared" si="17"/>
        <v>0</v>
      </c>
      <c r="X21" s="7">
        <f t="shared" si="18"/>
        <v>0</v>
      </c>
      <c r="Y21" s="6">
        <f t="shared" si="19"/>
        <v>0</v>
      </c>
      <c r="Z21" s="7">
        <f t="shared" si="20"/>
        <v>0</v>
      </c>
      <c r="AA21" s="6">
        <f t="shared" si="21"/>
        <v>0</v>
      </c>
      <c r="AB21" s="5">
        <f t="shared" si="22"/>
        <v>0</v>
      </c>
      <c r="AC21" s="6">
        <f t="shared" si="23"/>
        <v>0</v>
      </c>
      <c r="AD21" s="7">
        <f t="shared" si="24"/>
        <v>0</v>
      </c>
      <c r="AE21" s="6">
        <f t="shared" si="25"/>
        <v>0</v>
      </c>
      <c r="AF21" s="7">
        <f t="shared" si="26"/>
        <v>0</v>
      </c>
      <c r="AG21" s="6">
        <f t="shared" si="27"/>
        <v>0</v>
      </c>
      <c r="AH21" s="5">
        <f t="shared" si="28"/>
        <v>0</v>
      </c>
      <c r="AI21" s="6">
        <f t="shared" si="29"/>
        <v>0</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0</v>
      </c>
      <c r="CS21" s="7">
        <f t="shared" si="90"/>
        <v>5.333333333333333</v>
      </c>
      <c r="CT21" s="7">
        <f t="shared" si="90"/>
        <v>0</v>
      </c>
      <c r="CU21" s="7">
        <f t="shared" si="90"/>
        <v>0</v>
      </c>
      <c r="CV21" s="5">
        <f t="shared" si="91"/>
        <v>0</v>
      </c>
      <c r="CW21" s="6">
        <f t="shared" si="92"/>
        <v>5.333333333333333</v>
      </c>
      <c r="CY21" s="7">
        <v>0</v>
      </c>
      <c r="CZ21" s="5">
        <f t="array" ref="CZ21">Summary_UpperBound</f>
        <v>5.333333333333333</v>
      </c>
      <c r="DA21" s="6">
        <f>IF(ROUND(CZ21-CY21,0)=0,1/IF(Summary!$B$7="minutes",1,60),CZ21-CY21)</f>
        <v>5.333333333333333</v>
      </c>
    </row>
    <row r="22" spans="1:105" x14ac:dyDescent="0.25">
      <c r="B22" s="14"/>
      <c r="E22" s="12">
        <f t="shared" ca="1" si="93"/>
        <v>44347</v>
      </c>
      <c r="F22" s="7">
        <f t="shared" si="0"/>
        <v>0</v>
      </c>
      <c r="G22" s="6">
        <f t="shared" si="1"/>
        <v>5.333333333333333</v>
      </c>
      <c r="H22" s="7">
        <f t="shared" si="2"/>
        <v>0</v>
      </c>
      <c r="I22" s="6">
        <f t="shared" si="3"/>
        <v>0</v>
      </c>
      <c r="J22" s="5">
        <f t="shared" si="4"/>
        <v>0</v>
      </c>
      <c r="K22" s="6">
        <f t="shared" si="5"/>
        <v>5.333333333333333</v>
      </c>
      <c r="L22" s="7">
        <f t="shared" si="6"/>
        <v>0</v>
      </c>
      <c r="M22" s="6">
        <f t="shared" si="7"/>
        <v>0</v>
      </c>
      <c r="N22" s="7">
        <f t="shared" si="8"/>
        <v>0</v>
      </c>
      <c r="O22" s="6">
        <f t="shared" si="9"/>
        <v>0</v>
      </c>
      <c r="P22" s="5">
        <f t="shared" si="10"/>
        <v>0</v>
      </c>
      <c r="Q22" s="6">
        <f t="shared" si="11"/>
        <v>0</v>
      </c>
      <c r="R22" s="7">
        <f t="shared" si="12"/>
        <v>0</v>
      </c>
      <c r="S22" s="6">
        <f t="shared" si="13"/>
        <v>0</v>
      </c>
      <c r="T22" s="7">
        <f t="shared" si="14"/>
        <v>0</v>
      </c>
      <c r="U22" s="6">
        <f t="shared" si="15"/>
        <v>0</v>
      </c>
      <c r="V22" s="5">
        <f t="shared" si="16"/>
        <v>0</v>
      </c>
      <c r="W22" s="6">
        <f t="shared" si="17"/>
        <v>0</v>
      </c>
      <c r="X22" s="7">
        <f t="shared" si="18"/>
        <v>0</v>
      </c>
      <c r="Y22" s="6">
        <f t="shared" si="19"/>
        <v>0</v>
      </c>
      <c r="Z22" s="7">
        <f t="shared" si="20"/>
        <v>0</v>
      </c>
      <c r="AA22" s="6">
        <f t="shared" si="21"/>
        <v>0</v>
      </c>
      <c r="AB22" s="5">
        <f t="shared" si="22"/>
        <v>0</v>
      </c>
      <c r="AC22" s="6">
        <f t="shared" si="23"/>
        <v>0</v>
      </c>
      <c r="AD22" s="7">
        <f t="shared" si="24"/>
        <v>0</v>
      </c>
      <c r="AE22" s="6">
        <f t="shared" si="25"/>
        <v>0</v>
      </c>
      <c r="AF22" s="7">
        <f t="shared" si="26"/>
        <v>0</v>
      </c>
      <c r="AG22" s="6">
        <f t="shared" si="27"/>
        <v>0</v>
      </c>
      <c r="AH22" s="5">
        <f t="shared" si="28"/>
        <v>0</v>
      </c>
      <c r="AI22" s="6">
        <f t="shared" si="29"/>
        <v>0</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0</v>
      </c>
      <c r="CS22" s="7">
        <f t="shared" si="90"/>
        <v>5.333333333333333</v>
      </c>
      <c r="CT22" s="7">
        <f t="shared" si="90"/>
        <v>0</v>
      </c>
      <c r="CU22" s="7">
        <f t="shared" si="90"/>
        <v>0</v>
      </c>
      <c r="CV22" s="5">
        <f t="shared" si="91"/>
        <v>0</v>
      </c>
      <c r="CW22" s="6">
        <f t="shared" si="92"/>
        <v>5.333333333333333</v>
      </c>
      <c r="CY22" s="7">
        <v>0</v>
      </c>
      <c r="CZ22" s="5">
        <f t="array" ref="CZ22">Summary_UpperBound</f>
        <v>5.333333333333333</v>
      </c>
      <c r="DA22" s="6">
        <f>IF(ROUND(CZ22-CY22,0)=0,1/IF(Summary!$B$7="minutes",1,60),CZ22-CY22)</f>
        <v>5.333333333333333</v>
      </c>
    </row>
    <row r="23" spans="1:105" x14ac:dyDescent="0.25">
      <c r="B23" s="14"/>
      <c r="E23" s="12">
        <f t="shared" ca="1" si="93"/>
        <v>44354</v>
      </c>
      <c r="F23" s="7">
        <f t="shared" si="0"/>
        <v>0</v>
      </c>
      <c r="G23" s="6">
        <f t="shared" si="1"/>
        <v>5.333333333333333</v>
      </c>
      <c r="H23" s="7">
        <f t="shared" si="2"/>
        <v>0</v>
      </c>
      <c r="I23" s="6">
        <f t="shared" si="3"/>
        <v>0</v>
      </c>
      <c r="J23" s="5">
        <f t="shared" si="4"/>
        <v>0</v>
      </c>
      <c r="K23" s="6">
        <f t="shared" si="5"/>
        <v>5.333333333333333</v>
      </c>
      <c r="L23" s="7">
        <f t="shared" si="6"/>
        <v>0</v>
      </c>
      <c r="M23" s="6">
        <f t="shared" si="7"/>
        <v>0</v>
      </c>
      <c r="N23" s="7">
        <f t="shared" si="8"/>
        <v>0</v>
      </c>
      <c r="O23" s="6">
        <f t="shared" si="9"/>
        <v>0</v>
      </c>
      <c r="P23" s="5">
        <f t="shared" si="10"/>
        <v>0</v>
      </c>
      <c r="Q23" s="6">
        <f t="shared" si="11"/>
        <v>0</v>
      </c>
      <c r="R23" s="7">
        <f t="shared" si="12"/>
        <v>0</v>
      </c>
      <c r="S23" s="6">
        <f t="shared" si="13"/>
        <v>0</v>
      </c>
      <c r="T23" s="7">
        <f t="shared" si="14"/>
        <v>0</v>
      </c>
      <c r="U23" s="6">
        <f t="shared" si="15"/>
        <v>0</v>
      </c>
      <c r="V23" s="5">
        <f t="shared" si="16"/>
        <v>0</v>
      </c>
      <c r="W23" s="6">
        <f t="shared" si="17"/>
        <v>0</v>
      </c>
      <c r="X23" s="7">
        <f t="shared" si="18"/>
        <v>0</v>
      </c>
      <c r="Y23" s="6">
        <f t="shared" si="19"/>
        <v>0</v>
      </c>
      <c r="Z23" s="7">
        <f t="shared" si="20"/>
        <v>0</v>
      </c>
      <c r="AA23" s="6">
        <f t="shared" si="21"/>
        <v>0</v>
      </c>
      <c r="AB23" s="5">
        <f t="shared" si="22"/>
        <v>0</v>
      </c>
      <c r="AC23" s="6">
        <f t="shared" si="23"/>
        <v>0</v>
      </c>
      <c r="AD23" s="7">
        <f t="shared" si="24"/>
        <v>0</v>
      </c>
      <c r="AE23" s="6">
        <f t="shared" si="25"/>
        <v>0</v>
      </c>
      <c r="AF23" s="7">
        <f t="shared" si="26"/>
        <v>0</v>
      </c>
      <c r="AG23" s="6">
        <f t="shared" si="27"/>
        <v>0</v>
      </c>
      <c r="AH23" s="5">
        <f t="shared" si="28"/>
        <v>0</v>
      </c>
      <c r="AI23" s="6">
        <f t="shared" si="29"/>
        <v>0</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0</v>
      </c>
      <c r="CS23" s="7">
        <f t="shared" si="90"/>
        <v>5.333333333333333</v>
      </c>
      <c r="CT23" s="7">
        <f t="shared" si="90"/>
        <v>0</v>
      </c>
      <c r="CU23" s="7">
        <f t="shared" si="90"/>
        <v>0</v>
      </c>
      <c r="CV23" s="5">
        <f t="shared" si="91"/>
        <v>0</v>
      </c>
      <c r="CW23" s="6">
        <f t="shared" si="92"/>
        <v>5.333333333333333</v>
      </c>
      <c r="CY23" s="7">
        <v>0</v>
      </c>
      <c r="CZ23" s="5">
        <f t="array" ref="CZ23">Summary_UpperBound</f>
        <v>5.333333333333333</v>
      </c>
      <c r="DA23" s="6">
        <f>IF(ROUND(CZ23-CY23,0)=0,1/IF(Summary!$B$7="minutes",1,60),CZ23-CY23)</f>
        <v>5.333333333333333</v>
      </c>
    </row>
    <row r="24" spans="1:105" x14ac:dyDescent="0.25">
      <c r="B24" s="14"/>
      <c r="E24" s="12">
        <f t="shared" ca="1" si="93"/>
        <v>44361</v>
      </c>
      <c r="F24" s="7">
        <f t="shared" si="0"/>
        <v>0</v>
      </c>
      <c r="G24" s="6">
        <f t="shared" si="1"/>
        <v>5.333333333333333</v>
      </c>
      <c r="H24" s="7">
        <f t="shared" si="2"/>
        <v>0</v>
      </c>
      <c r="I24" s="6">
        <f t="shared" si="3"/>
        <v>0</v>
      </c>
      <c r="J24" s="5">
        <f t="shared" si="4"/>
        <v>0</v>
      </c>
      <c r="K24" s="6">
        <f t="shared" si="5"/>
        <v>5.333333333333333</v>
      </c>
      <c r="L24" s="7">
        <f t="shared" si="6"/>
        <v>0</v>
      </c>
      <c r="M24" s="6">
        <f t="shared" si="7"/>
        <v>0</v>
      </c>
      <c r="N24" s="7">
        <f t="shared" si="8"/>
        <v>0</v>
      </c>
      <c r="O24" s="6">
        <f t="shared" si="9"/>
        <v>0</v>
      </c>
      <c r="P24" s="5">
        <f t="shared" si="10"/>
        <v>0</v>
      </c>
      <c r="Q24" s="6">
        <f t="shared" si="11"/>
        <v>0</v>
      </c>
      <c r="R24" s="7">
        <f t="shared" si="12"/>
        <v>0</v>
      </c>
      <c r="S24" s="6">
        <f t="shared" si="13"/>
        <v>0</v>
      </c>
      <c r="T24" s="7">
        <f t="shared" si="14"/>
        <v>0</v>
      </c>
      <c r="U24" s="6">
        <f t="shared" si="15"/>
        <v>0</v>
      </c>
      <c r="V24" s="5">
        <f t="shared" si="16"/>
        <v>0</v>
      </c>
      <c r="W24" s="6">
        <f t="shared" si="17"/>
        <v>0</v>
      </c>
      <c r="X24" s="7">
        <f t="shared" si="18"/>
        <v>0</v>
      </c>
      <c r="Y24" s="6">
        <f t="shared" si="19"/>
        <v>0</v>
      </c>
      <c r="Z24" s="7">
        <f t="shared" si="20"/>
        <v>0</v>
      </c>
      <c r="AA24" s="6">
        <f t="shared" si="21"/>
        <v>0</v>
      </c>
      <c r="AB24" s="5">
        <f t="shared" si="22"/>
        <v>0</v>
      </c>
      <c r="AC24" s="6">
        <f t="shared" si="23"/>
        <v>0</v>
      </c>
      <c r="AD24" s="7">
        <f t="shared" si="24"/>
        <v>0</v>
      </c>
      <c r="AE24" s="6">
        <f t="shared" si="25"/>
        <v>0</v>
      </c>
      <c r="AF24" s="7">
        <f t="shared" si="26"/>
        <v>0</v>
      </c>
      <c r="AG24" s="6">
        <f t="shared" si="27"/>
        <v>0</v>
      </c>
      <c r="AH24" s="5">
        <f t="shared" si="28"/>
        <v>0</v>
      </c>
      <c r="AI24" s="6">
        <f t="shared" si="29"/>
        <v>0</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0</v>
      </c>
      <c r="CS24" s="7">
        <f t="shared" si="90"/>
        <v>5.333333333333333</v>
      </c>
      <c r="CT24" s="7">
        <f t="shared" si="90"/>
        <v>0</v>
      </c>
      <c r="CU24" s="7">
        <f t="shared" si="90"/>
        <v>0</v>
      </c>
      <c r="CV24" s="5">
        <f t="shared" si="91"/>
        <v>0</v>
      </c>
      <c r="CW24" s="6">
        <f t="shared" si="92"/>
        <v>5.333333333333333</v>
      </c>
      <c r="CY24" s="7">
        <v>0</v>
      </c>
      <c r="CZ24" s="5">
        <f t="array" ref="CZ24">Summary_UpperBound</f>
        <v>5.333333333333333</v>
      </c>
      <c r="DA24" s="6">
        <f>IF(ROUND(CZ24-CY24,0)=0,1/IF(Summary!$B$7="minutes",1,60),CZ24-CY24)</f>
        <v>5.333333333333333</v>
      </c>
    </row>
    <row r="25" spans="1:105" x14ac:dyDescent="0.25">
      <c r="B25" s="14"/>
      <c r="E25" s="12">
        <f t="shared" ca="1" si="93"/>
        <v>44368</v>
      </c>
      <c r="F25" s="7">
        <f t="shared" si="0"/>
        <v>0</v>
      </c>
      <c r="G25" s="6">
        <f t="shared" si="1"/>
        <v>5.333333333333333</v>
      </c>
      <c r="H25" s="7">
        <f t="shared" si="2"/>
        <v>0</v>
      </c>
      <c r="I25" s="6">
        <f t="shared" si="3"/>
        <v>0</v>
      </c>
      <c r="J25" s="5">
        <f t="shared" si="4"/>
        <v>0</v>
      </c>
      <c r="K25" s="6">
        <f t="shared" si="5"/>
        <v>5.333333333333333</v>
      </c>
      <c r="L25" s="7">
        <f t="shared" si="6"/>
        <v>0</v>
      </c>
      <c r="M25" s="6">
        <f t="shared" si="7"/>
        <v>0</v>
      </c>
      <c r="N25" s="7">
        <f t="shared" si="8"/>
        <v>0</v>
      </c>
      <c r="O25" s="6">
        <f t="shared" si="9"/>
        <v>0</v>
      </c>
      <c r="P25" s="5">
        <f t="shared" si="10"/>
        <v>0</v>
      </c>
      <c r="Q25" s="6">
        <f t="shared" si="11"/>
        <v>0</v>
      </c>
      <c r="R25" s="7">
        <f t="shared" si="12"/>
        <v>0</v>
      </c>
      <c r="S25" s="6">
        <f t="shared" si="13"/>
        <v>0</v>
      </c>
      <c r="T25" s="7">
        <f t="shared" si="14"/>
        <v>0</v>
      </c>
      <c r="U25" s="6">
        <f t="shared" si="15"/>
        <v>0</v>
      </c>
      <c r="V25" s="5">
        <f t="shared" si="16"/>
        <v>0</v>
      </c>
      <c r="W25" s="6">
        <f t="shared" si="17"/>
        <v>0</v>
      </c>
      <c r="X25" s="7">
        <f t="shared" si="18"/>
        <v>0</v>
      </c>
      <c r="Y25" s="6">
        <f t="shared" si="19"/>
        <v>0</v>
      </c>
      <c r="Z25" s="7">
        <f t="shared" si="20"/>
        <v>0</v>
      </c>
      <c r="AA25" s="6">
        <f t="shared" si="21"/>
        <v>0</v>
      </c>
      <c r="AB25" s="5">
        <f t="shared" si="22"/>
        <v>0</v>
      </c>
      <c r="AC25" s="6">
        <f t="shared" si="23"/>
        <v>0</v>
      </c>
      <c r="AD25" s="7">
        <f t="shared" si="24"/>
        <v>0</v>
      </c>
      <c r="AE25" s="6">
        <f t="shared" si="25"/>
        <v>0</v>
      </c>
      <c r="AF25" s="7">
        <f t="shared" si="26"/>
        <v>0</v>
      </c>
      <c r="AG25" s="6">
        <f t="shared" si="27"/>
        <v>0</v>
      </c>
      <c r="AH25" s="5">
        <f t="shared" si="28"/>
        <v>0</v>
      </c>
      <c r="AI25" s="6">
        <f t="shared" si="29"/>
        <v>0</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0</v>
      </c>
      <c r="CS25" s="7">
        <f t="shared" si="90"/>
        <v>5.333333333333333</v>
      </c>
      <c r="CT25" s="7">
        <f t="shared" si="90"/>
        <v>0</v>
      </c>
      <c r="CU25" s="7">
        <f t="shared" si="90"/>
        <v>0</v>
      </c>
      <c r="CV25" s="5">
        <f t="shared" si="91"/>
        <v>0</v>
      </c>
      <c r="CW25" s="6">
        <f t="shared" si="92"/>
        <v>5.333333333333333</v>
      </c>
      <c r="CY25" s="7">
        <v>0</v>
      </c>
      <c r="CZ25" s="5">
        <f t="array" ref="CZ25">Summary_UpperBound</f>
        <v>5.333333333333333</v>
      </c>
      <c r="DA25" s="6">
        <f>IF(ROUND(CZ25-CY25,0)=0,1/IF(Summary!$B$7="minutes",1,60),CZ25-CY25)</f>
        <v>5.333333333333333</v>
      </c>
    </row>
    <row r="26" spans="1:105" x14ac:dyDescent="0.25">
      <c r="B26" s="14"/>
      <c r="E26" s="12">
        <f t="shared" ca="1" si="93"/>
        <v>44375</v>
      </c>
      <c r="F26" s="7">
        <f t="shared" si="0"/>
        <v>0</v>
      </c>
      <c r="G26" s="6">
        <f t="shared" si="1"/>
        <v>5.333333333333333</v>
      </c>
      <c r="H26" s="7">
        <f t="shared" si="2"/>
        <v>0</v>
      </c>
      <c r="I26" s="6">
        <f t="shared" si="3"/>
        <v>0</v>
      </c>
      <c r="J26" s="5">
        <f t="shared" si="4"/>
        <v>0</v>
      </c>
      <c r="K26" s="6">
        <f t="shared" si="5"/>
        <v>5.333333333333333</v>
      </c>
      <c r="L26" s="7">
        <f t="shared" si="6"/>
        <v>0</v>
      </c>
      <c r="M26" s="6">
        <f t="shared" si="7"/>
        <v>0</v>
      </c>
      <c r="N26" s="7">
        <f t="shared" si="8"/>
        <v>0</v>
      </c>
      <c r="O26" s="6">
        <f t="shared" si="9"/>
        <v>0</v>
      </c>
      <c r="P26" s="5">
        <f t="shared" si="10"/>
        <v>0</v>
      </c>
      <c r="Q26" s="6">
        <f t="shared" si="11"/>
        <v>0</v>
      </c>
      <c r="R26" s="7">
        <f t="shared" si="12"/>
        <v>0</v>
      </c>
      <c r="S26" s="6">
        <f t="shared" si="13"/>
        <v>0</v>
      </c>
      <c r="T26" s="7">
        <f t="shared" si="14"/>
        <v>0</v>
      </c>
      <c r="U26" s="6">
        <f t="shared" si="15"/>
        <v>0</v>
      </c>
      <c r="V26" s="5">
        <f t="shared" si="16"/>
        <v>0</v>
      </c>
      <c r="W26" s="6">
        <f t="shared" si="17"/>
        <v>0</v>
      </c>
      <c r="X26" s="7">
        <f t="shared" si="18"/>
        <v>0</v>
      </c>
      <c r="Y26" s="6">
        <f t="shared" si="19"/>
        <v>0</v>
      </c>
      <c r="Z26" s="7">
        <f t="shared" si="20"/>
        <v>0</v>
      </c>
      <c r="AA26" s="6">
        <f t="shared" si="21"/>
        <v>0</v>
      </c>
      <c r="AB26" s="5">
        <f t="shared" si="22"/>
        <v>0</v>
      </c>
      <c r="AC26" s="6">
        <f t="shared" si="23"/>
        <v>0</v>
      </c>
      <c r="AD26" s="7">
        <f t="shared" si="24"/>
        <v>0</v>
      </c>
      <c r="AE26" s="6">
        <f t="shared" si="25"/>
        <v>0</v>
      </c>
      <c r="AF26" s="7">
        <f t="shared" si="26"/>
        <v>0</v>
      </c>
      <c r="AG26" s="6">
        <f t="shared" si="27"/>
        <v>0</v>
      </c>
      <c r="AH26" s="5">
        <f t="shared" si="28"/>
        <v>0</v>
      </c>
      <c r="AI26" s="6">
        <f t="shared" si="29"/>
        <v>0</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0</v>
      </c>
      <c r="CS26" s="7">
        <f t="shared" si="90"/>
        <v>5.333333333333333</v>
      </c>
      <c r="CT26" s="7">
        <f t="shared" si="90"/>
        <v>0</v>
      </c>
      <c r="CU26" s="7">
        <f t="shared" si="90"/>
        <v>0</v>
      </c>
      <c r="CV26" s="5">
        <f t="shared" si="91"/>
        <v>0</v>
      </c>
      <c r="CW26" s="6">
        <f t="shared" si="92"/>
        <v>5.333333333333333</v>
      </c>
      <c r="CY26" s="7">
        <v>0</v>
      </c>
      <c r="CZ26" s="5">
        <f t="array" ref="CZ26">Summary_UpperBound</f>
        <v>5.333333333333333</v>
      </c>
      <c r="DA26" s="6">
        <f>IF(ROUND(CZ26-CY26,0)=0,1/IF(Summary!$B$7="minutes",1,60),CZ26-CY26)</f>
        <v>5.333333333333333</v>
      </c>
    </row>
    <row r="27" spans="1:105" x14ac:dyDescent="0.25">
      <c r="B27" s="14"/>
      <c r="E27" s="12">
        <f t="shared" ca="1" si="93"/>
        <v>44382</v>
      </c>
      <c r="F27" s="7">
        <f t="shared" si="0"/>
        <v>0</v>
      </c>
      <c r="G27" s="6">
        <f t="shared" si="1"/>
        <v>5.333333333333333</v>
      </c>
      <c r="H27" s="7">
        <f t="shared" si="2"/>
        <v>0</v>
      </c>
      <c r="I27" s="6">
        <f t="shared" si="3"/>
        <v>0</v>
      </c>
      <c r="J27" s="5">
        <f t="shared" si="4"/>
        <v>0</v>
      </c>
      <c r="K27" s="6">
        <f t="shared" si="5"/>
        <v>5.333333333333333</v>
      </c>
      <c r="L27" s="7">
        <f t="shared" si="6"/>
        <v>0</v>
      </c>
      <c r="M27" s="6">
        <f t="shared" si="7"/>
        <v>0</v>
      </c>
      <c r="N27" s="7">
        <f t="shared" si="8"/>
        <v>0</v>
      </c>
      <c r="O27" s="6">
        <f t="shared" si="9"/>
        <v>0</v>
      </c>
      <c r="P27" s="5">
        <f t="shared" si="10"/>
        <v>0</v>
      </c>
      <c r="Q27" s="6">
        <f t="shared" si="11"/>
        <v>0</v>
      </c>
      <c r="R27" s="7">
        <f t="shared" si="12"/>
        <v>0</v>
      </c>
      <c r="S27" s="6">
        <f t="shared" si="13"/>
        <v>0</v>
      </c>
      <c r="T27" s="7">
        <f t="shared" si="14"/>
        <v>0</v>
      </c>
      <c r="U27" s="6">
        <f t="shared" si="15"/>
        <v>0</v>
      </c>
      <c r="V27" s="5">
        <f t="shared" si="16"/>
        <v>0</v>
      </c>
      <c r="W27" s="6">
        <f t="shared" si="17"/>
        <v>0</v>
      </c>
      <c r="X27" s="7">
        <f t="shared" si="18"/>
        <v>0</v>
      </c>
      <c r="Y27" s="6">
        <f t="shared" si="19"/>
        <v>0</v>
      </c>
      <c r="Z27" s="7">
        <f t="shared" si="20"/>
        <v>0</v>
      </c>
      <c r="AA27" s="6">
        <f t="shared" si="21"/>
        <v>0</v>
      </c>
      <c r="AB27" s="5">
        <f t="shared" si="22"/>
        <v>0</v>
      </c>
      <c r="AC27" s="6">
        <f t="shared" si="23"/>
        <v>0</v>
      </c>
      <c r="AD27" s="7">
        <f t="shared" si="24"/>
        <v>0</v>
      </c>
      <c r="AE27" s="6">
        <f t="shared" si="25"/>
        <v>0</v>
      </c>
      <c r="AF27" s="7">
        <f t="shared" si="26"/>
        <v>0</v>
      </c>
      <c r="AG27" s="6">
        <f t="shared" si="27"/>
        <v>0</v>
      </c>
      <c r="AH27" s="5">
        <f t="shared" si="28"/>
        <v>0</v>
      </c>
      <c r="AI27" s="6">
        <f t="shared" si="29"/>
        <v>0</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0</v>
      </c>
      <c r="CS27" s="7">
        <f t="shared" si="90"/>
        <v>5.333333333333333</v>
      </c>
      <c r="CT27" s="7">
        <f t="shared" si="90"/>
        <v>0</v>
      </c>
      <c r="CU27" s="7">
        <f t="shared" si="90"/>
        <v>0</v>
      </c>
      <c r="CV27" s="5">
        <f t="shared" si="91"/>
        <v>0</v>
      </c>
      <c r="CW27" s="6">
        <f t="shared" si="92"/>
        <v>5.333333333333333</v>
      </c>
      <c r="CY27" s="7">
        <v>0</v>
      </c>
      <c r="CZ27" s="5">
        <f t="array" ref="CZ27">Summary_UpperBound</f>
        <v>5.333333333333333</v>
      </c>
      <c r="DA27" s="6">
        <f>IF(ROUND(CZ27-CY27,0)=0,1/IF(Summary!$B$7="minutes",1,60),CZ27-CY27)</f>
        <v>5.333333333333333</v>
      </c>
    </row>
    <row r="28" spans="1:105" x14ac:dyDescent="0.25">
      <c r="B28" s="14"/>
      <c r="E28" s="12">
        <f t="shared" ca="1" si="93"/>
        <v>44389</v>
      </c>
      <c r="F28" s="7">
        <f t="shared" si="0"/>
        <v>0</v>
      </c>
      <c r="G28" s="6">
        <f t="shared" si="1"/>
        <v>5.333333333333333</v>
      </c>
      <c r="H28" s="7">
        <f t="shared" si="2"/>
        <v>0</v>
      </c>
      <c r="I28" s="6">
        <f t="shared" si="3"/>
        <v>0</v>
      </c>
      <c r="J28" s="5">
        <f t="shared" si="4"/>
        <v>0</v>
      </c>
      <c r="K28" s="6">
        <f t="shared" si="5"/>
        <v>5.333333333333333</v>
      </c>
      <c r="L28" s="7">
        <f t="shared" si="6"/>
        <v>0</v>
      </c>
      <c r="M28" s="6">
        <f t="shared" si="7"/>
        <v>0</v>
      </c>
      <c r="N28" s="7">
        <f t="shared" si="8"/>
        <v>0</v>
      </c>
      <c r="O28" s="6">
        <f t="shared" si="9"/>
        <v>0</v>
      </c>
      <c r="P28" s="5">
        <f t="shared" si="10"/>
        <v>0</v>
      </c>
      <c r="Q28" s="6">
        <f t="shared" si="11"/>
        <v>0</v>
      </c>
      <c r="R28" s="7">
        <f t="shared" si="12"/>
        <v>0</v>
      </c>
      <c r="S28" s="6">
        <f t="shared" si="13"/>
        <v>0</v>
      </c>
      <c r="T28" s="7">
        <f t="shared" si="14"/>
        <v>0</v>
      </c>
      <c r="U28" s="6">
        <f t="shared" si="15"/>
        <v>0</v>
      </c>
      <c r="V28" s="5">
        <f t="shared" si="16"/>
        <v>0</v>
      </c>
      <c r="W28" s="6">
        <f t="shared" si="17"/>
        <v>0</v>
      </c>
      <c r="X28" s="7">
        <f t="shared" si="18"/>
        <v>0</v>
      </c>
      <c r="Y28" s="6">
        <f t="shared" si="19"/>
        <v>0</v>
      </c>
      <c r="Z28" s="7">
        <f t="shared" si="20"/>
        <v>0</v>
      </c>
      <c r="AA28" s="6">
        <f t="shared" si="21"/>
        <v>0</v>
      </c>
      <c r="AB28" s="5">
        <f t="shared" si="22"/>
        <v>0</v>
      </c>
      <c r="AC28" s="6">
        <f t="shared" si="23"/>
        <v>0</v>
      </c>
      <c r="AD28" s="7">
        <f t="shared" si="24"/>
        <v>0</v>
      </c>
      <c r="AE28" s="6">
        <f t="shared" si="25"/>
        <v>0</v>
      </c>
      <c r="AF28" s="7">
        <f t="shared" si="26"/>
        <v>0</v>
      </c>
      <c r="AG28" s="6">
        <f t="shared" si="27"/>
        <v>0</v>
      </c>
      <c r="AH28" s="5">
        <f t="shared" si="28"/>
        <v>0</v>
      </c>
      <c r="AI28" s="6">
        <f t="shared" si="29"/>
        <v>0</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0</v>
      </c>
      <c r="CS28" s="7">
        <f t="shared" si="90"/>
        <v>5.333333333333333</v>
      </c>
      <c r="CT28" s="7">
        <f t="shared" si="90"/>
        <v>0</v>
      </c>
      <c r="CU28" s="7">
        <f t="shared" si="90"/>
        <v>0</v>
      </c>
      <c r="CV28" s="5">
        <f t="shared" si="91"/>
        <v>0</v>
      </c>
      <c r="CW28" s="6">
        <f t="shared" si="92"/>
        <v>5.333333333333333</v>
      </c>
      <c r="CY28" s="7">
        <v>0</v>
      </c>
      <c r="CZ28" s="5">
        <f t="array" ref="CZ28">Summary_UpperBound</f>
        <v>5.333333333333333</v>
      </c>
      <c r="DA28" s="6">
        <f>IF(ROUND(CZ28-CY28,0)=0,1/IF(Summary!$B$7="minutes",1,60),CZ28-CY28)</f>
        <v>5.333333333333333</v>
      </c>
    </row>
    <row r="29" spans="1:105" x14ac:dyDescent="0.25">
      <c r="B29" s="14"/>
      <c r="E29" s="12">
        <f t="shared" ca="1" si="93"/>
        <v>44396</v>
      </c>
      <c r="F29" s="7">
        <f t="shared" si="0"/>
        <v>0</v>
      </c>
      <c r="G29" s="6">
        <f t="shared" si="1"/>
        <v>5.333333333333333</v>
      </c>
      <c r="H29" s="7">
        <f t="shared" si="2"/>
        <v>0</v>
      </c>
      <c r="I29" s="6">
        <f t="shared" si="3"/>
        <v>0</v>
      </c>
      <c r="J29" s="5">
        <f t="shared" si="4"/>
        <v>0</v>
      </c>
      <c r="K29" s="6">
        <f t="shared" si="5"/>
        <v>5.333333333333333</v>
      </c>
      <c r="L29" s="7">
        <f t="shared" si="6"/>
        <v>0</v>
      </c>
      <c r="M29" s="6">
        <f t="shared" si="7"/>
        <v>0</v>
      </c>
      <c r="N29" s="7">
        <f t="shared" si="8"/>
        <v>0</v>
      </c>
      <c r="O29" s="6">
        <f t="shared" si="9"/>
        <v>0</v>
      </c>
      <c r="P29" s="5">
        <f t="shared" si="10"/>
        <v>0</v>
      </c>
      <c r="Q29" s="6">
        <f t="shared" si="11"/>
        <v>0</v>
      </c>
      <c r="R29" s="7">
        <f t="shared" si="12"/>
        <v>0</v>
      </c>
      <c r="S29" s="6">
        <f t="shared" si="13"/>
        <v>0</v>
      </c>
      <c r="T29" s="7">
        <f t="shared" si="14"/>
        <v>0</v>
      </c>
      <c r="U29" s="6">
        <f t="shared" si="15"/>
        <v>0</v>
      </c>
      <c r="V29" s="5">
        <f t="shared" si="16"/>
        <v>0</v>
      </c>
      <c r="W29" s="6">
        <f t="shared" si="17"/>
        <v>0</v>
      </c>
      <c r="X29" s="7">
        <f t="shared" si="18"/>
        <v>0</v>
      </c>
      <c r="Y29" s="6">
        <f t="shared" si="19"/>
        <v>0</v>
      </c>
      <c r="Z29" s="7">
        <f t="shared" si="20"/>
        <v>0</v>
      </c>
      <c r="AA29" s="6">
        <f t="shared" si="21"/>
        <v>0</v>
      </c>
      <c r="AB29" s="5">
        <f t="shared" si="22"/>
        <v>0</v>
      </c>
      <c r="AC29" s="6">
        <f t="shared" si="23"/>
        <v>0</v>
      </c>
      <c r="AD29" s="7">
        <f t="shared" si="24"/>
        <v>0</v>
      </c>
      <c r="AE29" s="6">
        <f t="shared" si="25"/>
        <v>0</v>
      </c>
      <c r="AF29" s="7">
        <f t="shared" si="26"/>
        <v>0</v>
      </c>
      <c r="AG29" s="6">
        <f t="shared" si="27"/>
        <v>0</v>
      </c>
      <c r="AH29" s="5">
        <f t="shared" si="28"/>
        <v>0</v>
      </c>
      <c r="AI29" s="6">
        <f t="shared" si="29"/>
        <v>0</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0</v>
      </c>
      <c r="CS29" s="7">
        <f t="shared" si="90"/>
        <v>5.333333333333333</v>
      </c>
      <c r="CT29" s="7">
        <f t="shared" si="90"/>
        <v>0</v>
      </c>
      <c r="CU29" s="7">
        <f t="shared" si="90"/>
        <v>0</v>
      </c>
      <c r="CV29" s="5">
        <f t="shared" si="91"/>
        <v>0</v>
      </c>
      <c r="CW29" s="6">
        <f t="shared" si="92"/>
        <v>5.333333333333333</v>
      </c>
      <c r="CY29" s="7">
        <v>0</v>
      </c>
      <c r="CZ29" s="5">
        <f t="array" ref="CZ29">Summary_UpperBound</f>
        <v>5.333333333333333</v>
      </c>
      <c r="DA29" s="6">
        <f>IF(ROUND(CZ29-CY29,0)=0,1/IF(Summary!$B$7="minutes",1,60),CZ29-CY29)</f>
        <v>5.333333333333333</v>
      </c>
    </row>
    <row r="30" spans="1:105" x14ac:dyDescent="0.25">
      <c r="B30" s="14"/>
      <c r="E30" s="12">
        <f t="shared" ca="1" si="93"/>
        <v>44403</v>
      </c>
      <c r="F30" s="7">
        <f t="shared" si="0"/>
        <v>0</v>
      </c>
      <c r="G30" s="6">
        <f t="shared" si="1"/>
        <v>5.333333333333333</v>
      </c>
      <c r="H30" s="7">
        <f t="shared" si="2"/>
        <v>0</v>
      </c>
      <c r="I30" s="6">
        <f t="shared" si="3"/>
        <v>0</v>
      </c>
      <c r="J30" s="5">
        <f t="shared" si="4"/>
        <v>0</v>
      </c>
      <c r="K30" s="6">
        <f t="shared" si="5"/>
        <v>5.333333333333333</v>
      </c>
      <c r="L30" s="7">
        <f t="shared" si="6"/>
        <v>0</v>
      </c>
      <c r="M30" s="6">
        <f t="shared" si="7"/>
        <v>0</v>
      </c>
      <c r="N30" s="7">
        <f t="shared" si="8"/>
        <v>0</v>
      </c>
      <c r="O30" s="6">
        <f t="shared" si="9"/>
        <v>0</v>
      </c>
      <c r="P30" s="5">
        <f t="shared" si="10"/>
        <v>0</v>
      </c>
      <c r="Q30" s="6">
        <f t="shared" si="11"/>
        <v>0</v>
      </c>
      <c r="R30" s="7">
        <f t="shared" si="12"/>
        <v>0</v>
      </c>
      <c r="S30" s="6">
        <f t="shared" si="13"/>
        <v>0</v>
      </c>
      <c r="T30" s="7">
        <f t="shared" si="14"/>
        <v>0</v>
      </c>
      <c r="U30" s="6">
        <f t="shared" si="15"/>
        <v>0</v>
      </c>
      <c r="V30" s="5">
        <f t="shared" si="16"/>
        <v>0</v>
      </c>
      <c r="W30" s="6">
        <f t="shared" si="17"/>
        <v>0</v>
      </c>
      <c r="X30" s="7">
        <f t="shared" si="18"/>
        <v>0</v>
      </c>
      <c r="Y30" s="6">
        <f t="shared" si="19"/>
        <v>0</v>
      </c>
      <c r="Z30" s="7">
        <f t="shared" si="20"/>
        <v>0</v>
      </c>
      <c r="AA30" s="6">
        <f t="shared" si="21"/>
        <v>0</v>
      </c>
      <c r="AB30" s="5">
        <f t="shared" si="22"/>
        <v>0</v>
      </c>
      <c r="AC30" s="6">
        <f t="shared" si="23"/>
        <v>0</v>
      </c>
      <c r="AD30" s="7">
        <f t="shared" si="24"/>
        <v>0</v>
      </c>
      <c r="AE30" s="6">
        <f t="shared" si="25"/>
        <v>0</v>
      </c>
      <c r="AF30" s="7">
        <f t="shared" si="26"/>
        <v>0</v>
      </c>
      <c r="AG30" s="6">
        <f t="shared" si="27"/>
        <v>0</v>
      </c>
      <c r="AH30" s="5">
        <f t="shared" si="28"/>
        <v>0</v>
      </c>
      <c r="AI30" s="6">
        <f t="shared" si="29"/>
        <v>0</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0</v>
      </c>
      <c r="CS30" s="7">
        <f t="shared" si="90"/>
        <v>5.333333333333333</v>
      </c>
      <c r="CT30" s="7">
        <f t="shared" si="90"/>
        <v>0</v>
      </c>
      <c r="CU30" s="7">
        <f t="shared" si="90"/>
        <v>0</v>
      </c>
      <c r="CV30" s="5">
        <f t="shared" si="91"/>
        <v>0</v>
      </c>
      <c r="CW30" s="6">
        <f t="shared" si="92"/>
        <v>5.333333333333333</v>
      </c>
      <c r="CY30" s="7">
        <v>0</v>
      </c>
      <c r="CZ30" s="5">
        <f t="array" ref="CZ30">Summary_UpperBound</f>
        <v>5.333333333333333</v>
      </c>
      <c r="DA30" s="6">
        <f>IF(ROUND(CZ30-CY30,0)=0,1/IF(Summary!$B$7="minutes",1,60),CZ30-CY30)</f>
        <v>5.333333333333333</v>
      </c>
    </row>
    <row r="31" spans="1:105" x14ac:dyDescent="0.25">
      <c r="B31" s="14"/>
      <c r="E31" s="12">
        <f t="shared" ca="1" si="93"/>
        <v>44410</v>
      </c>
      <c r="F31" s="7">
        <f t="shared" si="0"/>
        <v>0</v>
      </c>
      <c r="G31" s="6">
        <f t="shared" si="1"/>
        <v>5.333333333333333</v>
      </c>
      <c r="H31" s="7">
        <f t="shared" si="2"/>
        <v>0</v>
      </c>
      <c r="I31" s="6">
        <f t="shared" si="3"/>
        <v>0</v>
      </c>
      <c r="J31" s="5">
        <f t="shared" si="4"/>
        <v>0</v>
      </c>
      <c r="K31" s="6">
        <f t="shared" si="5"/>
        <v>5.333333333333333</v>
      </c>
      <c r="L31" s="7">
        <f t="shared" si="6"/>
        <v>0</v>
      </c>
      <c r="M31" s="6">
        <f t="shared" si="7"/>
        <v>0</v>
      </c>
      <c r="N31" s="7">
        <f t="shared" si="8"/>
        <v>0</v>
      </c>
      <c r="O31" s="6">
        <f t="shared" si="9"/>
        <v>0</v>
      </c>
      <c r="P31" s="5">
        <f t="shared" si="10"/>
        <v>0</v>
      </c>
      <c r="Q31" s="6">
        <f t="shared" si="11"/>
        <v>0</v>
      </c>
      <c r="R31" s="7">
        <f t="shared" si="12"/>
        <v>0</v>
      </c>
      <c r="S31" s="6">
        <f t="shared" si="13"/>
        <v>0</v>
      </c>
      <c r="T31" s="7">
        <f t="shared" si="14"/>
        <v>0</v>
      </c>
      <c r="U31" s="6">
        <f t="shared" si="15"/>
        <v>0</v>
      </c>
      <c r="V31" s="5">
        <f t="shared" si="16"/>
        <v>0</v>
      </c>
      <c r="W31" s="6">
        <f t="shared" si="17"/>
        <v>0</v>
      </c>
      <c r="X31" s="7">
        <f t="shared" si="18"/>
        <v>0</v>
      </c>
      <c r="Y31" s="6">
        <f t="shared" si="19"/>
        <v>0</v>
      </c>
      <c r="Z31" s="7">
        <f t="shared" si="20"/>
        <v>0</v>
      </c>
      <c r="AA31" s="6">
        <f t="shared" si="21"/>
        <v>0</v>
      </c>
      <c r="AB31" s="5">
        <f t="shared" si="22"/>
        <v>0</v>
      </c>
      <c r="AC31" s="6">
        <f t="shared" si="23"/>
        <v>0</v>
      </c>
      <c r="AD31" s="7">
        <f t="shared" si="24"/>
        <v>0</v>
      </c>
      <c r="AE31" s="6">
        <f t="shared" si="25"/>
        <v>0</v>
      </c>
      <c r="AF31" s="7">
        <f t="shared" si="26"/>
        <v>0</v>
      </c>
      <c r="AG31" s="6">
        <f t="shared" si="27"/>
        <v>0</v>
      </c>
      <c r="AH31" s="5">
        <f t="shared" si="28"/>
        <v>0</v>
      </c>
      <c r="AI31" s="6">
        <f t="shared" si="29"/>
        <v>0</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0</v>
      </c>
      <c r="CS31" s="7">
        <f t="shared" si="90"/>
        <v>5.333333333333333</v>
      </c>
      <c r="CT31" s="7">
        <f t="shared" si="90"/>
        <v>0</v>
      </c>
      <c r="CU31" s="7">
        <f t="shared" si="90"/>
        <v>0</v>
      </c>
      <c r="CV31" s="5">
        <f t="shared" si="91"/>
        <v>0</v>
      </c>
      <c r="CW31" s="6">
        <f t="shared" si="92"/>
        <v>5.333333333333333</v>
      </c>
      <c r="CY31" s="7">
        <v>0</v>
      </c>
      <c r="CZ31" s="5">
        <f t="array" ref="CZ31">Summary_UpperBound</f>
        <v>5.333333333333333</v>
      </c>
      <c r="DA31" s="6">
        <f>IF(ROUND(CZ31-CY31,0)=0,1/IF(Summary!$B$7="minutes",1,60),CZ31-CY31)</f>
        <v>5.333333333333333</v>
      </c>
    </row>
    <row r="32" spans="1:105" x14ac:dyDescent="0.25">
      <c r="B32" s="14"/>
      <c r="E32" s="12">
        <f t="shared" ca="1" si="93"/>
        <v>44417</v>
      </c>
      <c r="F32" s="7">
        <f t="shared" si="0"/>
        <v>0</v>
      </c>
      <c r="G32" s="6">
        <f t="shared" si="1"/>
        <v>5.333333333333333</v>
      </c>
      <c r="H32" s="7">
        <f t="shared" si="2"/>
        <v>0</v>
      </c>
      <c r="I32" s="6">
        <f t="shared" si="3"/>
        <v>0</v>
      </c>
      <c r="J32" s="5">
        <f t="shared" si="4"/>
        <v>0</v>
      </c>
      <c r="K32" s="6">
        <f t="shared" si="5"/>
        <v>5.333333333333333</v>
      </c>
      <c r="L32" s="7">
        <f t="shared" si="6"/>
        <v>0</v>
      </c>
      <c r="M32" s="6">
        <f t="shared" si="7"/>
        <v>0</v>
      </c>
      <c r="N32" s="7">
        <f t="shared" si="8"/>
        <v>0</v>
      </c>
      <c r="O32" s="6">
        <f t="shared" si="9"/>
        <v>0</v>
      </c>
      <c r="P32" s="5">
        <f t="shared" si="10"/>
        <v>0</v>
      </c>
      <c r="Q32" s="6">
        <f t="shared" si="11"/>
        <v>0</v>
      </c>
      <c r="R32" s="7">
        <f t="shared" si="12"/>
        <v>0</v>
      </c>
      <c r="S32" s="6">
        <f t="shared" si="13"/>
        <v>0</v>
      </c>
      <c r="T32" s="7">
        <f t="shared" si="14"/>
        <v>0</v>
      </c>
      <c r="U32" s="6">
        <f t="shared" si="15"/>
        <v>0</v>
      </c>
      <c r="V32" s="5">
        <f t="shared" si="16"/>
        <v>0</v>
      </c>
      <c r="W32" s="6">
        <f t="shared" si="17"/>
        <v>0</v>
      </c>
      <c r="X32" s="7">
        <f t="shared" si="18"/>
        <v>0</v>
      </c>
      <c r="Y32" s="6">
        <f t="shared" si="19"/>
        <v>0</v>
      </c>
      <c r="Z32" s="7">
        <f t="shared" si="20"/>
        <v>0</v>
      </c>
      <c r="AA32" s="6">
        <f t="shared" si="21"/>
        <v>0</v>
      </c>
      <c r="AB32" s="5">
        <f t="shared" si="22"/>
        <v>0</v>
      </c>
      <c r="AC32" s="6">
        <f t="shared" si="23"/>
        <v>0</v>
      </c>
      <c r="AD32" s="7">
        <f t="shared" si="24"/>
        <v>0</v>
      </c>
      <c r="AE32" s="6">
        <f t="shared" si="25"/>
        <v>0</v>
      </c>
      <c r="AF32" s="7">
        <f t="shared" si="26"/>
        <v>0</v>
      </c>
      <c r="AG32" s="6">
        <f t="shared" si="27"/>
        <v>0</v>
      </c>
      <c r="AH32" s="5">
        <f t="shared" si="28"/>
        <v>0</v>
      </c>
      <c r="AI32" s="6">
        <f t="shared" si="29"/>
        <v>0</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0</v>
      </c>
      <c r="CS32" s="7">
        <f t="shared" si="90"/>
        <v>5.333333333333333</v>
      </c>
      <c r="CT32" s="7">
        <f t="shared" si="90"/>
        <v>0</v>
      </c>
      <c r="CU32" s="7">
        <f t="shared" si="90"/>
        <v>0</v>
      </c>
      <c r="CV32" s="5">
        <f t="shared" si="91"/>
        <v>0</v>
      </c>
      <c r="CW32" s="6">
        <f t="shared" si="92"/>
        <v>5.333333333333333</v>
      </c>
      <c r="CY32" s="7">
        <v>0</v>
      </c>
      <c r="CZ32" s="5">
        <f t="array" ref="CZ32">Summary_UpperBound</f>
        <v>5.333333333333333</v>
      </c>
      <c r="DA32" s="6">
        <f>IF(ROUND(CZ32-CY32,0)=0,1/IF(Summary!$B$7="minutes",1,60),CZ32-CY32)</f>
        <v>5.333333333333333</v>
      </c>
    </row>
    <row r="33" spans="2:105" x14ac:dyDescent="0.25">
      <c r="B33" s="14"/>
      <c r="E33" s="12">
        <f t="shared" ca="1" si="93"/>
        <v>44424</v>
      </c>
      <c r="F33" s="7">
        <f t="shared" si="0"/>
        <v>0</v>
      </c>
      <c r="G33" s="6">
        <f t="shared" si="1"/>
        <v>5.333333333333333</v>
      </c>
      <c r="H33" s="7">
        <f t="shared" si="2"/>
        <v>0</v>
      </c>
      <c r="I33" s="6">
        <f t="shared" si="3"/>
        <v>0</v>
      </c>
      <c r="J33" s="5">
        <f t="shared" si="4"/>
        <v>0</v>
      </c>
      <c r="K33" s="6">
        <f t="shared" si="5"/>
        <v>5.333333333333333</v>
      </c>
      <c r="L33" s="7">
        <f t="shared" si="6"/>
        <v>0</v>
      </c>
      <c r="M33" s="6">
        <f t="shared" si="7"/>
        <v>0</v>
      </c>
      <c r="N33" s="7">
        <f t="shared" si="8"/>
        <v>0</v>
      </c>
      <c r="O33" s="6">
        <f t="shared" si="9"/>
        <v>0</v>
      </c>
      <c r="P33" s="5">
        <f t="shared" si="10"/>
        <v>0</v>
      </c>
      <c r="Q33" s="6">
        <f t="shared" si="11"/>
        <v>0</v>
      </c>
      <c r="R33" s="7">
        <f t="shared" si="12"/>
        <v>0</v>
      </c>
      <c r="S33" s="6">
        <f t="shared" si="13"/>
        <v>0</v>
      </c>
      <c r="T33" s="7">
        <f t="shared" si="14"/>
        <v>0</v>
      </c>
      <c r="U33" s="6">
        <f t="shared" si="15"/>
        <v>0</v>
      </c>
      <c r="V33" s="5">
        <f t="shared" si="16"/>
        <v>0</v>
      </c>
      <c r="W33" s="6">
        <f t="shared" si="17"/>
        <v>0</v>
      </c>
      <c r="X33" s="7">
        <f t="shared" si="18"/>
        <v>0</v>
      </c>
      <c r="Y33" s="6">
        <f t="shared" si="19"/>
        <v>0</v>
      </c>
      <c r="Z33" s="7">
        <f t="shared" si="20"/>
        <v>0</v>
      </c>
      <c r="AA33" s="6">
        <f t="shared" si="21"/>
        <v>0</v>
      </c>
      <c r="AB33" s="5">
        <f t="shared" si="22"/>
        <v>0</v>
      </c>
      <c r="AC33" s="6">
        <f t="shared" si="23"/>
        <v>0</v>
      </c>
      <c r="AD33" s="7">
        <f t="shared" si="24"/>
        <v>0</v>
      </c>
      <c r="AE33" s="6">
        <f t="shared" si="25"/>
        <v>0</v>
      </c>
      <c r="AF33" s="7">
        <f t="shared" si="26"/>
        <v>0</v>
      </c>
      <c r="AG33" s="6">
        <f t="shared" si="27"/>
        <v>0</v>
      </c>
      <c r="AH33" s="5">
        <f t="shared" si="28"/>
        <v>0</v>
      </c>
      <c r="AI33" s="6">
        <f t="shared" si="29"/>
        <v>0</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0</v>
      </c>
      <c r="CS33" s="7">
        <f t="shared" si="90"/>
        <v>5.333333333333333</v>
      </c>
      <c r="CT33" s="7">
        <f t="shared" si="90"/>
        <v>0</v>
      </c>
      <c r="CU33" s="7">
        <f t="shared" si="90"/>
        <v>0</v>
      </c>
      <c r="CV33" s="5">
        <f t="shared" si="91"/>
        <v>0</v>
      </c>
      <c r="CW33" s="6">
        <f t="shared" si="92"/>
        <v>5.333333333333333</v>
      </c>
      <c r="CY33" s="7">
        <v>0</v>
      </c>
      <c r="CZ33" s="5">
        <f t="array" ref="CZ33">Summary_UpperBound</f>
        <v>5.333333333333333</v>
      </c>
      <c r="DA33" s="6">
        <f>IF(ROUND(CZ33-CY33,0)=0,1/IF(Summary!$B$7="minutes",1,60),CZ33-CY33)</f>
        <v>5.333333333333333</v>
      </c>
    </row>
    <row r="34" spans="2:105" x14ac:dyDescent="0.25">
      <c r="B34" s="14"/>
      <c r="E34" s="12">
        <f t="shared" ca="1" si="93"/>
        <v>44431</v>
      </c>
      <c r="F34" s="7">
        <f t="shared" si="0"/>
        <v>0</v>
      </c>
      <c r="G34" s="6">
        <f t="shared" si="1"/>
        <v>5.333333333333333</v>
      </c>
      <c r="H34" s="7">
        <f t="shared" si="2"/>
        <v>0</v>
      </c>
      <c r="I34" s="6">
        <f t="shared" si="3"/>
        <v>0</v>
      </c>
      <c r="J34" s="5">
        <f t="shared" si="4"/>
        <v>0</v>
      </c>
      <c r="K34" s="6">
        <f t="shared" si="5"/>
        <v>5.333333333333333</v>
      </c>
      <c r="L34" s="7">
        <f t="shared" si="6"/>
        <v>0</v>
      </c>
      <c r="M34" s="6">
        <f t="shared" si="7"/>
        <v>0</v>
      </c>
      <c r="N34" s="7">
        <f t="shared" si="8"/>
        <v>0</v>
      </c>
      <c r="O34" s="6">
        <f t="shared" si="9"/>
        <v>0</v>
      </c>
      <c r="P34" s="5">
        <f t="shared" si="10"/>
        <v>0</v>
      </c>
      <c r="Q34" s="6">
        <f t="shared" si="11"/>
        <v>0</v>
      </c>
      <c r="R34" s="7">
        <f t="shared" si="12"/>
        <v>0</v>
      </c>
      <c r="S34" s="6">
        <f t="shared" si="13"/>
        <v>0</v>
      </c>
      <c r="T34" s="7">
        <f t="shared" si="14"/>
        <v>0</v>
      </c>
      <c r="U34" s="6">
        <f t="shared" si="15"/>
        <v>0</v>
      </c>
      <c r="V34" s="5">
        <f t="shared" si="16"/>
        <v>0</v>
      </c>
      <c r="W34" s="6">
        <f t="shared" si="17"/>
        <v>0</v>
      </c>
      <c r="X34" s="7">
        <f t="shared" si="18"/>
        <v>0</v>
      </c>
      <c r="Y34" s="6">
        <f t="shared" si="19"/>
        <v>0</v>
      </c>
      <c r="Z34" s="7">
        <f t="shared" si="20"/>
        <v>0</v>
      </c>
      <c r="AA34" s="6">
        <f t="shared" si="21"/>
        <v>0</v>
      </c>
      <c r="AB34" s="5">
        <f t="shared" si="22"/>
        <v>0</v>
      </c>
      <c r="AC34" s="6">
        <f t="shared" si="23"/>
        <v>0</v>
      </c>
      <c r="AD34" s="7">
        <f t="shared" si="24"/>
        <v>0</v>
      </c>
      <c r="AE34" s="6">
        <f t="shared" si="25"/>
        <v>0</v>
      </c>
      <c r="AF34" s="7">
        <f t="shared" si="26"/>
        <v>0</v>
      </c>
      <c r="AG34" s="6">
        <f t="shared" si="27"/>
        <v>0</v>
      </c>
      <c r="AH34" s="5">
        <f t="shared" si="28"/>
        <v>0</v>
      </c>
      <c r="AI34" s="6">
        <f t="shared" si="29"/>
        <v>0</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0</v>
      </c>
      <c r="CS34" s="7">
        <f t="shared" si="90"/>
        <v>5.333333333333333</v>
      </c>
      <c r="CT34" s="7">
        <f t="shared" si="90"/>
        <v>0</v>
      </c>
      <c r="CU34" s="7">
        <f t="shared" si="90"/>
        <v>0</v>
      </c>
      <c r="CV34" s="5">
        <f t="shared" si="91"/>
        <v>0</v>
      </c>
      <c r="CW34" s="6">
        <f t="shared" si="92"/>
        <v>5.333333333333333</v>
      </c>
      <c r="CY34" s="7">
        <v>0</v>
      </c>
      <c r="CZ34" s="5">
        <f t="array" ref="CZ34">Summary_UpperBound</f>
        <v>5.333333333333333</v>
      </c>
      <c r="DA34" s="6">
        <f>IF(ROUND(CZ34-CY34,0)=0,1/IF(Summary!$B$7="minutes",1,60),CZ34-CY34)</f>
        <v>5.333333333333333</v>
      </c>
    </row>
    <row r="35" spans="2:105" x14ac:dyDescent="0.25">
      <c r="B35" s="14"/>
      <c r="E35" s="12">
        <f t="shared" ca="1" si="93"/>
        <v>44438</v>
      </c>
      <c r="F35" s="7">
        <f t="shared" si="0"/>
        <v>0</v>
      </c>
      <c r="G35" s="6">
        <f t="shared" si="1"/>
        <v>5.333333333333333</v>
      </c>
      <c r="H35" s="7">
        <f t="shared" si="2"/>
        <v>0</v>
      </c>
      <c r="I35" s="6">
        <f t="shared" si="3"/>
        <v>0</v>
      </c>
      <c r="J35" s="5">
        <f t="shared" si="4"/>
        <v>0</v>
      </c>
      <c r="K35" s="6">
        <f t="shared" si="5"/>
        <v>5.333333333333333</v>
      </c>
      <c r="L35" s="7">
        <f t="shared" si="6"/>
        <v>0</v>
      </c>
      <c r="M35" s="6">
        <f t="shared" si="7"/>
        <v>0</v>
      </c>
      <c r="N35" s="7">
        <f t="shared" si="8"/>
        <v>0</v>
      </c>
      <c r="O35" s="6">
        <f t="shared" si="9"/>
        <v>0</v>
      </c>
      <c r="P35" s="5">
        <f t="shared" si="10"/>
        <v>0</v>
      </c>
      <c r="Q35" s="6">
        <f t="shared" si="11"/>
        <v>0</v>
      </c>
      <c r="R35" s="7">
        <f t="shared" si="12"/>
        <v>0</v>
      </c>
      <c r="S35" s="6">
        <f t="shared" si="13"/>
        <v>0</v>
      </c>
      <c r="T35" s="7">
        <f t="shared" si="14"/>
        <v>0</v>
      </c>
      <c r="U35" s="6">
        <f t="shared" si="15"/>
        <v>0</v>
      </c>
      <c r="V35" s="5">
        <f t="shared" si="16"/>
        <v>0</v>
      </c>
      <c r="W35" s="6">
        <f t="shared" si="17"/>
        <v>0</v>
      </c>
      <c r="X35" s="7">
        <f t="shared" si="18"/>
        <v>0</v>
      </c>
      <c r="Y35" s="6">
        <f t="shared" si="19"/>
        <v>0</v>
      </c>
      <c r="Z35" s="7">
        <f t="shared" si="20"/>
        <v>0</v>
      </c>
      <c r="AA35" s="6">
        <f t="shared" si="21"/>
        <v>0</v>
      </c>
      <c r="AB35" s="5">
        <f t="shared" si="22"/>
        <v>0</v>
      </c>
      <c r="AC35" s="6">
        <f t="shared" si="23"/>
        <v>0</v>
      </c>
      <c r="AD35" s="7">
        <f t="shared" si="24"/>
        <v>0</v>
      </c>
      <c r="AE35" s="6">
        <f t="shared" si="25"/>
        <v>0</v>
      </c>
      <c r="AF35" s="7">
        <f t="shared" si="26"/>
        <v>0</v>
      </c>
      <c r="AG35" s="6">
        <f t="shared" si="27"/>
        <v>0</v>
      </c>
      <c r="AH35" s="5">
        <f t="shared" si="28"/>
        <v>0</v>
      </c>
      <c r="AI35" s="6">
        <f t="shared" si="29"/>
        <v>0</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0</v>
      </c>
      <c r="CS35" s="7">
        <f t="shared" si="90"/>
        <v>5.333333333333333</v>
      </c>
      <c r="CT35" s="7">
        <f t="shared" si="90"/>
        <v>0</v>
      </c>
      <c r="CU35" s="7">
        <f t="shared" si="90"/>
        <v>0</v>
      </c>
      <c r="CV35" s="5">
        <f t="shared" si="91"/>
        <v>0</v>
      </c>
      <c r="CW35" s="6">
        <f t="shared" si="92"/>
        <v>5.333333333333333</v>
      </c>
      <c r="CY35" s="7">
        <v>0</v>
      </c>
      <c r="CZ35" s="5">
        <f t="array" ref="CZ35">Summary_UpperBound</f>
        <v>5.333333333333333</v>
      </c>
      <c r="DA35" s="6">
        <f>IF(ROUND(CZ35-CY35,0)=0,1/IF(Summary!$B$7="minutes",1,60),CZ35-CY35)</f>
        <v>5.333333333333333</v>
      </c>
    </row>
    <row r="36" spans="2:105" x14ac:dyDescent="0.25">
      <c r="B36" s="14"/>
      <c r="E36" s="12">
        <f t="shared" ca="1" si="93"/>
        <v>44445</v>
      </c>
      <c r="F36" s="7">
        <f t="shared" si="0"/>
        <v>0</v>
      </c>
      <c r="G36" s="6">
        <f t="shared" si="1"/>
        <v>5.333333333333333</v>
      </c>
      <c r="H36" s="7">
        <f t="shared" si="2"/>
        <v>0</v>
      </c>
      <c r="I36" s="6">
        <f t="shared" si="3"/>
        <v>0</v>
      </c>
      <c r="J36" s="5">
        <f t="shared" si="4"/>
        <v>0</v>
      </c>
      <c r="K36" s="6">
        <f t="shared" si="5"/>
        <v>5.333333333333333</v>
      </c>
      <c r="L36" s="7">
        <f t="shared" si="6"/>
        <v>0</v>
      </c>
      <c r="M36" s="6">
        <f t="shared" si="7"/>
        <v>0</v>
      </c>
      <c r="N36" s="7">
        <f t="shared" si="8"/>
        <v>0</v>
      </c>
      <c r="O36" s="6">
        <f t="shared" si="9"/>
        <v>0</v>
      </c>
      <c r="P36" s="5">
        <f t="shared" si="10"/>
        <v>0</v>
      </c>
      <c r="Q36" s="6">
        <f t="shared" si="11"/>
        <v>0</v>
      </c>
      <c r="R36" s="7">
        <f t="shared" si="12"/>
        <v>0</v>
      </c>
      <c r="S36" s="6">
        <f t="shared" si="13"/>
        <v>0</v>
      </c>
      <c r="T36" s="7">
        <f t="shared" si="14"/>
        <v>0</v>
      </c>
      <c r="U36" s="6">
        <f t="shared" si="15"/>
        <v>0</v>
      </c>
      <c r="V36" s="5">
        <f t="shared" si="16"/>
        <v>0</v>
      </c>
      <c r="W36" s="6">
        <f t="shared" si="17"/>
        <v>0</v>
      </c>
      <c r="X36" s="7">
        <f t="shared" si="18"/>
        <v>0</v>
      </c>
      <c r="Y36" s="6">
        <f t="shared" si="19"/>
        <v>0</v>
      </c>
      <c r="Z36" s="7">
        <f t="shared" si="20"/>
        <v>0</v>
      </c>
      <c r="AA36" s="6">
        <f t="shared" si="21"/>
        <v>0</v>
      </c>
      <c r="AB36" s="5">
        <f t="shared" si="22"/>
        <v>0</v>
      </c>
      <c r="AC36" s="6">
        <f t="shared" si="23"/>
        <v>0</v>
      </c>
      <c r="AD36" s="7">
        <f t="shared" si="24"/>
        <v>0</v>
      </c>
      <c r="AE36" s="6">
        <f t="shared" si="25"/>
        <v>0</v>
      </c>
      <c r="AF36" s="7">
        <f t="shared" si="26"/>
        <v>0</v>
      </c>
      <c r="AG36" s="6">
        <f t="shared" si="27"/>
        <v>0</v>
      </c>
      <c r="AH36" s="5">
        <f t="shared" si="28"/>
        <v>0</v>
      </c>
      <c r="AI36" s="6">
        <f t="shared" si="29"/>
        <v>0</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0</v>
      </c>
      <c r="CS36" s="7">
        <f t="shared" si="90"/>
        <v>5.333333333333333</v>
      </c>
      <c r="CT36" s="7">
        <f t="shared" si="90"/>
        <v>0</v>
      </c>
      <c r="CU36" s="7">
        <f t="shared" si="90"/>
        <v>0</v>
      </c>
      <c r="CV36" s="5">
        <f t="shared" si="91"/>
        <v>0</v>
      </c>
      <c r="CW36" s="6">
        <f t="shared" si="92"/>
        <v>5.333333333333333</v>
      </c>
      <c r="CY36" s="7">
        <v>0</v>
      </c>
      <c r="CZ36" s="5">
        <f t="array" ref="CZ36">Summary_UpperBound</f>
        <v>5.333333333333333</v>
      </c>
      <c r="DA36" s="6">
        <f>IF(ROUND(CZ36-CY36,0)=0,1/IF(Summary!$B$7="minutes",1,60),CZ36-CY36)</f>
        <v>5.333333333333333</v>
      </c>
    </row>
    <row r="37" spans="2:105" x14ac:dyDescent="0.25">
      <c r="B37" s="14"/>
      <c r="E37" s="12">
        <f t="shared" ca="1" si="93"/>
        <v>44452</v>
      </c>
      <c r="F37" s="7">
        <f t="shared" si="0"/>
        <v>0</v>
      </c>
      <c r="G37" s="6">
        <f t="shared" si="1"/>
        <v>5.333333333333333</v>
      </c>
      <c r="H37" s="7">
        <f t="shared" si="2"/>
        <v>0</v>
      </c>
      <c r="I37" s="6">
        <f t="shared" si="3"/>
        <v>0</v>
      </c>
      <c r="J37" s="5">
        <f t="shared" si="4"/>
        <v>0</v>
      </c>
      <c r="K37" s="6">
        <f t="shared" si="5"/>
        <v>5.333333333333333</v>
      </c>
      <c r="L37" s="7">
        <f t="shared" si="6"/>
        <v>0</v>
      </c>
      <c r="M37" s="6">
        <f t="shared" si="7"/>
        <v>0</v>
      </c>
      <c r="N37" s="7">
        <f t="shared" si="8"/>
        <v>0</v>
      </c>
      <c r="O37" s="6">
        <f t="shared" si="9"/>
        <v>0</v>
      </c>
      <c r="P37" s="5">
        <f t="shared" si="10"/>
        <v>0</v>
      </c>
      <c r="Q37" s="6">
        <f t="shared" si="11"/>
        <v>0</v>
      </c>
      <c r="R37" s="7">
        <f t="shared" si="12"/>
        <v>0</v>
      </c>
      <c r="S37" s="6">
        <f t="shared" si="13"/>
        <v>0</v>
      </c>
      <c r="T37" s="7">
        <f t="shared" si="14"/>
        <v>0</v>
      </c>
      <c r="U37" s="6">
        <f t="shared" si="15"/>
        <v>0</v>
      </c>
      <c r="V37" s="5">
        <f t="shared" si="16"/>
        <v>0</v>
      </c>
      <c r="W37" s="6">
        <f t="shared" si="17"/>
        <v>0</v>
      </c>
      <c r="X37" s="7">
        <f t="shared" si="18"/>
        <v>0</v>
      </c>
      <c r="Y37" s="6">
        <f t="shared" si="19"/>
        <v>0</v>
      </c>
      <c r="Z37" s="7">
        <f t="shared" si="20"/>
        <v>0</v>
      </c>
      <c r="AA37" s="6">
        <f t="shared" si="21"/>
        <v>0</v>
      </c>
      <c r="AB37" s="5">
        <f t="shared" si="22"/>
        <v>0</v>
      </c>
      <c r="AC37" s="6">
        <f t="shared" si="23"/>
        <v>0</v>
      </c>
      <c r="AD37" s="7">
        <f t="shared" si="24"/>
        <v>0</v>
      </c>
      <c r="AE37" s="6">
        <f t="shared" si="25"/>
        <v>0</v>
      </c>
      <c r="AF37" s="7">
        <f t="shared" si="26"/>
        <v>0</v>
      </c>
      <c r="AG37" s="6">
        <f t="shared" si="27"/>
        <v>0</v>
      </c>
      <c r="AH37" s="5">
        <f t="shared" si="28"/>
        <v>0</v>
      </c>
      <c r="AI37" s="6">
        <f t="shared" si="29"/>
        <v>0</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0</v>
      </c>
      <c r="CS37" s="7">
        <f t="shared" si="90"/>
        <v>5.333333333333333</v>
      </c>
      <c r="CT37" s="7">
        <f t="shared" si="90"/>
        <v>0</v>
      </c>
      <c r="CU37" s="7">
        <f t="shared" si="90"/>
        <v>0</v>
      </c>
      <c r="CV37" s="5">
        <f t="shared" si="91"/>
        <v>0</v>
      </c>
      <c r="CW37" s="6">
        <f t="shared" si="92"/>
        <v>5.333333333333333</v>
      </c>
      <c r="CY37" s="7">
        <v>0</v>
      </c>
      <c r="CZ37" s="5">
        <f t="array" ref="CZ37">Summary_UpperBound</f>
        <v>5.333333333333333</v>
      </c>
      <c r="DA37" s="6">
        <f>IF(ROUND(CZ37-CY37,0)=0,1/IF(Summary!$B$7="minutes",1,60),CZ37-CY37)</f>
        <v>5.333333333333333</v>
      </c>
    </row>
    <row r="38" spans="2:105" x14ac:dyDescent="0.25">
      <c r="B38" s="14"/>
      <c r="E38" s="12">
        <f t="shared" ca="1" si="93"/>
        <v>44459</v>
      </c>
      <c r="F38" s="7">
        <f t="shared" si="0"/>
        <v>0</v>
      </c>
      <c r="G38" s="6">
        <f t="shared" si="1"/>
        <v>5.333333333333333</v>
      </c>
      <c r="H38" s="7">
        <f t="shared" si="2"/>
        <v>0</v>
      </c>
      <c r="I38" s="6">
        <f t="shared" si="3"/>
        <v>0</v>
      </c>
      <c r="J38" s="5">
        <f t="shared" si="4"/>
        <v>0</v>
      </c>
      <c r="K38" s="6">
        <f t="shared" si="5"/>
        <v>5.333333333333333</v>
      </c>
      <c r="L38" s="7">
        <f t="shared" si="6"/>
        <v>0</v>
      </c>
      <c r="M38" s="6">
        <f t="shared" si="7"/>
        <v>0</v>
      </c>
      <c r="N38" s="7">
        <f t="shared" si="8"/>
        <v>0</v>
      </c>
      <c r="O38" s="6">
        <f t="shared" si="9"/>
        <v>0</v>
      </c>
      <c r="P38" s="5">
        <f t="shared" si="10"/>
        <v>0</v>
      </c>
      <c r="Q38" s="6">
        <f t="shared" si="11"/>
        <v>0</v>
      </c>
      <c r="R38" s="7">
        <f t="shared" si="12"/>
        <v>0</v>
      </c>
      <c r="S38" s="6">
        <f t="shared" si="13"/>
        <v>0</v>
      </c>
      <c r="T38" s="7">
        <f t="shared" si="14"/>
        <v>0</v>
      </c>
      <c r="U38" s="6">
        <f t="shared" si="15"/>
        <v>0</v>
      </c>
      <c r="V38" s="5">
        <f t="shared" si="16"/>
        <v>0</v>
      </c>
      <c r="W38" s="6">
        <f t="shared" si="17"/>
        <v>0</v>
      </c>
      <c r="X38" s="7">
        <f t="shared" si="18"/>
        <v>0</v>
      </c>
      <c r="Y38" s="6">
        <f t="shared" si="19"/>
        <v>0</v>
      </c>
      <c r="Z38" s="7">
        <f t="shared" si="20"/>
        <v>0</v>
      </c>
      <c r="AA38" s="6">
        <f t="shared" si="21"/>
        <v>0</v>
      </c>
      <c r="AB38" s="5">
        <f t="shared" si="22"/>
        <v>0</v>
      </c>
      <c r="AC38" s="6">
        <f t="shared" si="23"/>
        <v>0</v>
      </c>
      <c r="AD38" s="7">
        <f t="shared" si="24"/>
        <v>0</v>
      </c>
      <c r="AE38" s="6">
        <f t="shared" si="25"/>
        <v>0</v>
      </c>
      <c r="AF38" s="7">
        <f t="shared" si="26"/>
        <v>0</v>
      </c>
      <c r="AG38" s="6">
        <f t="shared" si="27"/>
        <v>0</v>
      </c>
      <c r="AH38" s="5">
        <f t="shared" si="28"/>
        <v>0</v>
      </c>
      <c r="AI38" s="6">
        <f t="shared" si="29"/>
        <v>0</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0</v>
      </c>
      <c r="CS38" s="7">
        <f t="shared" si="90"/>
        <v>5.333333333333333</v>
      </c>
      <c r="CT38" s="7">
        <f t="shared" si="90"/>
        <v>0</v>
      </c>
      <c r="CU38" s="7">
        <f t="shared" si="90"/>
        <v>0</v>
      </c>
      <c r="CV38" s="5">
        <f t="shared" si="91"/>
        <v>0</v>
      </c>
      <c r="CW38" s="6">
        <f t="shared" si="92"/>
        <v>5.333333333333333</v>
      </c>
      <c r="CY38" s="7">
        <v>0</v>
      </c>
      <c r="CZ38" s="5">
        <f t="array" ref="CZ38">Summary_UpperBound</f>
        <v>5.333333333333333</v>
      </c>
      <c r="DA38" s="6">
        <f>IF(ROUND(CZ38-CY38,0)=0,1/IF(Summary!$B$7="minutes",1,60),CZ38-CY38)</f>
        <v>5.333333333333333</v>
      </c>
    </row>
    <row r="39" spans="2:105" x14ac:dyDescent="0.25">
      <c r="B39" s="14"/>
      <c r="E39" s="12">
        <f t="shared" ca="1" si="93"/>
        <v>44466</v>
      </c>
      <c r="F39" s="7">
        <f t="shared" si="0"/>
        <v>0</v>
      </c>
      <c r="G39" s="6">
        <f t="shared" si="1"/>
        <v>5.333333333333333</v>
      </c>
      <c r="H39" s="7">
        <f t="shared" si="2"/>
        <v>0</v>
      </c>
      <c r="I39" s="6">
        <f t="shared" si="3"/>
        <v>0</v>
      </c>
      <c r="J39" s="5">
        <f t="shared" si="4"/>
        <v>0</v>
      </c>
      <c r="K39" s="6">
        <f t="shared" si="5"/>
        <v>5.333333333333333</v>
      </c>
      <c r="L39" s="7">
        <f t="shared" si="6"/>
        <v>0</v>
      </c>
      <c r="M39" s="6">
        <f t="shared" si="7"/>
        <v>0</v>
      </c>
      <c r="N39" s="7">
        <f t="shared" si="8"/>
        <v>0</v>
      </c>
      <c r="O39" s="6">
        <f t="shared" si="9"/>
        <v>0</v>
      </c>
      <c r="P39" s="5">
        <f t="shared" si="10"/>
        <v>0</v>
      </c>
      <c r="Q39" s="6">
        <f t="shared" si="11"/>
        <v>0</v>
      </c>
      <c r="R39" s="7">
        <f t="shared" si="12"/>
        <v>0</v>
      </c>
      <c r="S39" s="6">
        <f t="shared" si="13"/>
        <v>0</v>
      </c>
      <c r="T39" s="7">
        <f t="shared" si="14"/>
        <v>0</v>
      </c>
      <c r="U39" s="6">
        <f t="shared" si="15"/>
        <v>0</v>
      </c>
      <c r="V39" s="5">
        <f t="shared" si="16"/>
        <v>0</v>
      </c>
      <c r="W39" s="6">
        <f t="shared" si="17"/>
        <v>0</v>
      </c>
      <c r="X39" s="7">
        <f t="shared" si="18"/>
        <v>0</v>
      </c>
      <c r="Y39" s="6">
        <f t="shared" si="19"/>
        <v>0</v>
      </c>
      <c r="Z39" s="7">
        <f t="shared" si="20"/>
        <v>0</v>
      </c>
      <c r="AA39" s="6">
        <f t="shared" si="21"/>
        <v>0</v>
      </c>
      <c r="AB39" s="5">
        <f t="shared" si="22"/>
        <v>0</v>
      </c>
      <c r="AC39" s="6">
        <f t="shared" si="23"/>
        <v>0</v>
      </c>
      <c r="AD39" s="7">
        <f t="shared" si="24"/>
        <v>0</v>
      </c>
      <c r="AE39" s="6">
        <f t="shared" si="25"/>
        <v>0</v>
      </c>
      <c r="AF39" s="7">
        <f t="shared" si="26"/>
        <v>0</v>
      </c>
      <c r="AG39" s="6">
        <f t="shared" si="27"/>
        <v>0</v>
      </c>
      <c r="AH39" s="5">
        <f t="shared" si="28"/>
        <v>0</v>
      </c>
      <c r="AI39" s="6">
        <f t="shared" si="29"/>
        <v>0</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0</v>
      </c>
      <c r="CS39" s="7">
        <f t="shared" si="90"/>
        <v>5.333333333333333</v>
      </c>
      <c r="CT39" s="7">
        <f t="shared" si="90"/>
        <v>0</v>
      </c>
      <c r="CU39" s="7">
        <f t="shared" si="90"/>
        <v>0</v>
      </c>
      <c r="CV39" s="5">
        <f t="shared" si="91"/>
        <v>0</v>
      </c>
      <c r="CW39" s="6">
        <f t="shared" si="92"/>
        <v>5.333333333333333</v>
      </c>
      <c r="CY39" s="7">
        <v>0</v>
      </c>
      <c r="CZ39" s="5">
        <f t="array" ref="CZ39">Summary_UpperBound</f>
        <v>5.333333333333333</v>
      </c>
      <c r="DA39" s="6">
        <f>IF(ROUND(CZ39-CY39,0)=0,1/IF(Summary!$B$7="minutes",1,60),CZ39-CY39)</f>
        <v>5.333333333333333</v>
      </c>
    </row>
    <row r="40" spans="2:105" x14ac:dyDescent="0.25">
      <c r="B40" s="14"/>
      <c r="E40" s="12">
        <f t="shared" ca="1" si="93"/>
        <v>44473</v>
      </c>
      <c r="F40" s="7">
        <f t="shared" si="0"/>
        <v>0</v>
      </c>
      <c r="G40" s="6">
        <f t="shared" si="1"/>
        <v>5.333333333333333</v>
      </c>
      <c r="H40" s="7">
        <f t="shared" si="2"/>
        <v>0</v>
      </c>
      <c r="I40" s="6">
        <f t="shared" si="3"/>
        <v>0</v>
      </c>
      <c r="J40" s="5">
        <f t="shared" si="4"/>
        <v>0</v>
      </c>
      <c r="K40" s="6">
        <f t="shared" si="5"/>
        <v>5.333333333333333</v>
      </c>
      <c r="L40" s="7">
        <f t="shared" si="6"/>
        <v>0</v>
      </c>
      <c r="M40" s="6">
        <f t="shared" si="7"/>
        <v>0</v>
      </c>
      <c r="N40" s="7">
        <f t="shared" si="8"/>
        <v>0</v>
      </c>
      <c r="O40" s="6">
        <f t="shared" si="9"/>
        <v>0</v>
      </c>
      <c r="P40" s="5">
        <f t="shared" si="10"/>
        <v>0</v>
      </c>
      <c r="Q40" s="6">
        <f t="shared" si="11"/>
        <v>0</v>
      </c>
      <c r="R40" s="7">
        <f t="shared" si="12"/>
        <v>0</v>
      </c>
      <c r="S40" s="6">
        <f t="shared" si="13"/>
        <v>0</v>
      </c>
      <c r="T40" s="7">
        <f t="shared" si="14"/>
        <v>0</v>
      </c>
      <c r="U40" s="6">
        <f t="shared" si="15"/>
        <v>0</v>
      </c>
      <c r="V40" s="5">
        <f t="shared" si="16"/>
        <v>0</v>
      </c>
      <c r="W40" s="6">
        <f t="shared" si="17"/>
        <v>0</v>
      </c>
      <c r="X40" s="7">
        <f t="shared" si="18"/>
        <v>0</v>
      </c>
      <c r="Y40" s="6">
        <f t="shared" si="19"/>
        <v>0</v>
      </c>
      <c r="Z40" s="7">
        <f t="shared" si="20"/>
        <v>0</v>
      </c>
      <c r="AA40" s="6">
        <f t="shared" si="21"/>
        <v>0</v>
      </c>
      <c r="AB40" s="5">
        <f t="shared" si="22"/>
        <v>0</v>
      </c>
      <c r="AC40" s="6">
        <f t="shared" si="23"/>
        <v>0</v>
      </c>
      <c r="AD40" s="7">
        <f t="shared" si="24"/>
        <v>0</v>
      </c>
      <c r="AE40" s="6">
        <f t="shared" si="25"/>
        <v>0</v>
      </c>
      <c r="AF40" s="7">
        <f t="shared" si="26"/>
        <v>0</v>
      </c>
      <c r="AG40" s="6">
        <f t="shared" si="27"/>
        <v>0</v>
      </c>
      <c r="AH40" s="5">
        <f t="shared" si="28"/>
        <v>0</v>
      </c>
      <c r="AI40" s="6">
        <f t="shared" si="29"/>
        <v>0</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0</v>
      </c>
      <c r="CS40" s="7">
        <f t="shared" si="90"/>
        <v>5.333333333333333</v>
      </c>
      <c r="CT40" s="7">
        <f t="shared" si="90"/>
        <v>0</v>
      </c>
      <c r="CU40" s="7">
        <f t="shared" si="90"/>
        <v>0</v>
      </c>
      <c r="CV40" s="5">
        <f t="shared" si="91"/>
        <v>0</v>
      </c>
      <c r="CW40" s="6">
        <f t="shared" si="92"/>
        <v>5.333333333333333</v>
      </c>
      <c r="CY40" s="7">
        <v>0</v>
      </c>
      <c r="CZ40" s="5">
        <f t="array" ref="CZ40">Summary_UpperBound</f>
        <v>5.333333333333333</v>
      </c>
      <c r="DA40" s="6">
        <f>IF(ROUND(CZ40-CY40,0)=0,1/IF(Summary!$B$7="minutes",1,60),CZ40-CY40)</f>
        <v>5.333333333333333</v>
      </c>
    </row>
    <row r="41" spans="2:105" x14ac:dyDescent="0.25">
      <c r="B41" s="14"/>
      <c r="E41" s="12">
        <f t="shared" ca="1" si="93"/>
        <v>44480</v>
      </c>
      <c r="F41" s="7">
        <f t="shared" si="0"/>
        <v>0</v>
      </c>
      <c r="G41" s="6">
        <f t="shared" si="1"/>
        <v>5.333333333333333</v>
      </c>
      <c r="H41" s="7">
        <f t="shared" si="2"/>
        <v>0</v>
      </c>
      <c r="I41" s="6">
        <f t="shared" si="3"/>
        <v>0</v>
      </c>
      <c r="J41" s="5">
        <f t="shared" si="4"/>
        <v>0</v>
      </c>
      <c r="K41" s="6">
        <f t="shared" si="5"/>
        <v>5.333333333333333</v>
      </c>
      <c r="L41" s="7">
        <f t="shared" si="6"/>
        <v>0</v>
      </c>
      <c r="M41" s="6">
        <f t="shared" si="7"/>
        <v>0</v>
      </c>
      <c r="N41" s="7">
        <f t="shared" si="8"/>
        <v>0</v>
      </c>
      <c r="O41" s="6">
        <f t="shared" si="9"/>
        <v>0</v>
      </c>
      <c r="P41" s="5">
        <f t="shared" si="10"/>
        <v>0</v>
      </c>
      <c r="Q41" s="6">
        <f t="shared" si="11"/>
        <v>0</v>
      </c>
      <c r="R41" s="7">
        <f t="shared" si="12"/>
        <v>0</v>
      </c>
      <c r="S41" s="6">
        <f t="shared" si="13"/>
        <v>0</v>
      </c>
      <c r="T41" s="7">
        <f t="shared" si="14"/>
        <v>0</v>
      </c>
      <c r="U41" s="6">
        <f t="shared" si="15"/>
        <v>0</v>
      </c>
      <c r="V41" s="5">
        <f t="shared" si="16"/>
        <v>0</v>
      </c>
      <c r="W41" s="6">
        <f t="shared" si="17"/>
        <v>0</v>
      </c>
      <c r="X41" s="7">
        <f t="shared" si="18"/>
        <v>0</v>
      </c>
      <c r="Y41" s="6">
        <f t="shared" si="19"/>
        <v>0</v>
      </c>
      <c r="Z41" s="7">
        <f t="shared" si="20"/>
        <v>0</v>
      </c>
      <c r="AA41" s="6">
        <f t="shared" si="21"/>
        <v>0</v>
      </c>
      <c r="AB41" s="5">
        <f t="shared" si="22"/>
        <v>0</v>
      </c>
      <c r="AC41" s="6">
        <f t="shared" si="23"/>
        <v>0</v>
      </c>
      <c r="AD41" s="7">
        <f t="shared" si="24"/>
        <v>0</v>
      </c>
      <c r="AE41" s="6">
        <f t="shared" si="25"/>
        <v>0</v>
      </c>
      <c r="AF41" s="7">
        <f t="shared" si="26"/>
        <v>0</v>
      </c>
      <c r="AG41" s="6">
        <f t="shared" si="27"/>
        <v>0</v>
      </c>
      <c r="AH41" s="5">
        <f t="shared" si="28"/>
        <v>0</v>
      </c>
      <c r="AI41" s="6">
        <f t="shared" si="29"/>
        <v>0</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0</v>
      </c>
      <c r="CS41" s="7">
        <f t="shared" si="90"/>
        <v>5.333333333333333</v>
      </c>
      <c r="CT41" s="7">
        <f t="shared" si="90"/>
        <v>0</v>
      </c>
      <c r="CU41" s="7">
        <f t="shared" si="90"/>
        <v>0</v>
      </c>
      <c r="CV41" s="5">
        <f t="shared" si="91"/>
        <v>0</v>
      </c>
      <c r="CW41" s="6">
        <f t="shared" si="92"/>
        <v>5.333333333333333</v>
      </c>
      <c r="CY41" s="7">
        <v>0</v>
      </c>
      <c r="CZ41" s="5">
        <f t="array" ref="CZ41">Summary_UpperBound</f>
        <v>5.333333333333333</v>
      </c>
      <c r="DA41" s="6">
        <f>IF(ROUND(CZ41-CY41,0)=0,1/IF(Summary!$B$7="minutes",1,60),CZ41-CY41)</f>
        <v>5.333333333333333</v>
      </c>
    </row>
    <row r="42" spans="2:105" x14ac:dyDescent="0.25">
      <c r="B42" s="14"/>
      <c r="E42" s="12">
        <f t="shared" ca="1" si="93"/>
        <v>44487</v>
      </c>
      <c r="F42" s="7">
        <f t="shared" si="0"/>
        <v>0</v>
      </c>
      <c r="G42" s="6">
        <f t="shared" si="1"/>
        <v>5.333333333333333</v>
      </c>
      <c r="H42" s="7">
        <f t="shared" si="2"/>
        <v>0</v>
      </c>
      <c r="I42" s="6">
        <f t="shared" si="3"/>
        <v>0</v>
      </c>
      <c r="J42" s="5">
        <f t="shared" si="4"/>
        <v>0</v>
      </c>
      <c r="K42" s="6">
        <f t="shared" si="5"/>
        <v>5.333333333333333</v>
      </c>
      <c r="L42" s="7">
        <f t="shared" si="6"/>
        <v>0</v>
      </c>
      <c r="M42" s="6">
        <f t="shared" si="7"/>
        <v>0</v>
      </c>
      <c r="N42" s="7">
        <f t="shared" si="8"/>
        <v>0</v>
      </c>
      <c r="O42" s="6">
        <f t="shared" si="9"/>
        <v>0</v>
      </c>
      <c r="P42" s="5">
        <f t="shared" si="10"/>
        <v>0</v>
      </c>
      <c r="Q42" s="6">
        <f t="shared" si="11"/>
        <v>0</v>
      </c>
      <c r="R42" s="7">
        <f t="shared" si="12"/>
        <v>0</v>
      </c>
      <c r="S42" s="6">
        <f t="shared" si="13"/>
        <v>0</v>
      </c>
      <c r="T42" s="7">
        <f t="shared" si="14"/>
        <v>0</v>
      </c>
      <c r="U42" s="6">
        <f t="shared" si="15"/>
        <v>0</v>
      </c>
      <c r="V42" s="5">
        <f t="shared" si="16"/>
        <v>0</v>
      </c>
      <c r="W42" s="6">
        <f t="shared" si="17"/>
        <v>0</v>
      </c>
      <c r="X42" s="7">
        <f t="shared" si="18"/>
        <v>0</v>
      </c>
      <c r="Y42" s="6">
        <f t="shared" si="19"/>
        <v>0</v>
      </c>
      <c r="Z42" s="7">
        <f t="shared" si="20"/>
        <v>0</v>
      </c>
      <c r="AA42" s="6">
        <f t="shared" si="21"/>
        <v>0</v>
      </c>
      <c r="AB42" s="5">
        <f t="shared" si="22"/>
        <v>0</v>
      </c>
      <c r="AC42" s="6">
        <f t="shared" si="23"/>
        <v>0</v>
      </c>
      <c r="AD42" s="7">
        <f t="shared" si="24"/>
        <v>0</v>
      </c>
      <c r="AE42" s="6">
        <f t="shared" si="25"/>
        <v>0</v>
      </c>
      <c r="AF42" s="7">
        <f t="shared" si="26"/>
        <v>0</v>
      </c>
      <c r="AG42" s="6">
        <f t="shared" si="27"/>
        <v>0</v>
      </c>
      <c r="AH42" s="5">
        <f t="shared" si="28"/>
        <v>0</v>
      </c>
      <c r="AI42" s="6">
        <f t="shared" si="29"/>
        <v>0</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0</v>
      </c>
      <c r="CS42" s="7">
        <f t="shared" si="90"/>
        <v>5.333333333333333</v>
      </c>
      <c r="CT42" s="7">
        <f t="shared" si="90"/>
        <v>0</v>
      </c>
      <c r="CU42" s="7">
        <f t="shared" si="90"/>
        <v>0</v>
      </c>
      <c r="CV42" s="5">
        <f t="shared" si="91"/>
        <v>0</v>
      </c>
      <c r="CW42" s="6">
        <f t="shared" si="92"/>
        <v>5.333333333333333</v>
      </c>
      <c r="CY42" s="7">
        <v>0</v>
      </c>
      <c r="CZ42" s="5">
        <f t="array" ref="CZ42">Summary_UpperBound</f>
        <v>5.333333333333333</v>
      </c>
      <c r="DA42" s="6">
        <f>IF(ROUND(CZ42-CY42,0)=0,1/IF(Summary!$B$7="minutes",1,60),CZ42-CY42)</f>
        <v>5.333333333333333</v>
      </c>
    </row>
    <row r="43" spans="2:105" x14ac:dyDescent="0.25">
      <c r="B43" s="14"/>
      <c r="E43" s="12">
        <f t="shared" ca="1" si="93"/>
        <v>44494</v>
      </c>
      <c r="F43" s="7">
        <f t="shared" si="0"/>
        <v>0</v>
      </c>
      <c r="G43" s="6">
        <f t="shared" si="1"/>
        <v>5.333333333333333</v>
      </c>
      <c r="H43" s="7">
        <f t="shared" si="2"/>
        <v>0</v>
      </c>
      <c r="I43" s="6">
        <f t="shared" si="3"/>
        <v>0</v>
      </c>
      <c r="J43" s="5">
        <f t="shared" si="4"/>
        <v>0</v>
      </c>
      <c r="K43" s="6">
        <f t="shared" si="5"/>
        <v>5.333333333333333</v>
      </c>
      <c r="L43" s="7">
        <f t="shared" si="6"/>
        <v>0</v>
      </c>
      <c r="M43" s="6">
        <f t="shared" si="7"/>
        <v>0</v>
      </c>
      <c r="N43" s="7">
        <f t="shared" si="8"/>
        <v>0</v>
      </c>
      <c r="O43" s="6">
        <f t="shared" si="9"/>
        <v>0</v>
      </c>
      <c r="P43" s="5">
        <f t="shared" si="10"/>
        <v>0</v>
      </c>
      <c r="Q43" s="6">
        <f t="shared" si="11"/>
        <v>0</v>
      </c>
      <c r="R43" s="7">
        <f t="shared" si="12"/>
        <v>0</v>
      </c>
      <c r="S43" s="6">
        <f t="shared" si="13"/>
        <v>0</v>
      </c>
      <c r="T43" s="7">
        <f t="shared" si="14"/>
        <v>0</v>
      </c>
      <c r="U43" s="6">
        <f t="shared" si="15"/>
        <v>0</v>
      </c>
      <c r="V43" s="5">
        <f t="shared" si="16"/>
        <v>0</v>
      </c>
      <c r="W43" s="6">
        <f t="shared" si="17"/>
        <v>0</v>
      </c>
      <c r="X43" s="7">
        <f t="shared" si="18"/>
        <v>0</v>
      </c>
      <c r="Y43" s="6">
        <f t="shared" si="19"/>
        <v>0</v>
      </c>
      <c r="Z43" s="7">
        <f t="shared" si="20"/>
        <v>0</v>
      </c>
      <c r="AA43" s="6">
        <f t="shared" si="21"/>
        <v>0</v>
      </c>
      <c r="AB43" s="5">
        <f t="shared" si="22"/>
        <v>0</v>
      </c>
      <c r="AC43" s="6">
        <f t="shared" si="23"/>
        <v>0</v>
      </c>
      <c r="AD43" s="7">
        <f t="shared" si="24"/>
        <v>0</v>
      </c>
      <c r="AE43" s="6">
        <f t="shared" si="25"/>
        <v>0</v>
      </c>
      <c r="AF43" s="7">
        <f t="shared" si="26"/>
        <v>0</v>
      </c>
      <c r="AG43" s="6">
        <f t="shared" si="27"/>
        <v>0</v>
      </c>
      <c r="AH43" s="5">
        <f t="shared" si="28"/>
        <v>0</v>
      </c>
      <c r="AI43" s="6">
        <f t="shared" si="29"/>
        <v>0</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0</v>
      </c>
      <c r="CS43" s="7">
        <f t="shared" si="90"/>
        <v>5.333333333333333</v>
      </c>
      <c r="CT43" s="7">
        <f t="shared" si="90"/>
        <v>0</v>
      </c>
      <c r="CU43" s="7">
        <f t="shared" si="90"/>
        <v>0</v>
      </c>
      <c r="CV43" s="5">
        <f t="shared" si="91"/>
        <v>0</v>
      </c>
      <c r="CW43" s="6">
        <f t="shared" si="92"/>
        <v>5.333333333333333</v>
      </c>
      <c r="CY43" s="7">
        <v>0</v>
      </c>
      <c r="CZ43" s="5">
        <f t="array" ref="CZ43">Summary_UpperBound</f>
        <v>5.333333333333333</v>
      </c>
      <c r="DA43" s="6">
        <f>IF(ROUND(CZ43-CY43,0)=0,1/IF(Summary!$B$7="minutes",1,60),CZ43-CY43)</f>
        <v>5.333333333333333</v>
      </c>
    </row>
    <row r="44" spans="2:105" x14ac:dyDescent="0.25">
      <c r="B44" s="14"/>
      <c r="E44" s="12">
        <f t="shared" ca="1" si="93"/>
        <v>44501</v>
      </c>
      <c r="F44" s="7">
        <f t="shared" si="0"/>
        <v>0</v>
      </c>
      <c r="G44" s="6">
        <f t="shared" si="1"/>
        <v>5.333333333333333</v>
      </c>
      <c r="H44" s="7">
        <f t="shared" si="2"/>
        <v>0</v>
      </c>
      <c r="I44" s="6">
        <f t="shared" si="3"/>
        <v>0</v>
      </c>
      <c r="J44" s="5">
        <f t="shared" si="4"/>
        <v>0</v>
      </c>
      <c r="K44" s="6">
        <f t="shared" si="5"/>
        <v>5.333333333333333</v>
      </c>
      <c r="L44" s="7">
        <f t="shared" si="6"/>
        <v>0</v>
      </c>
      <c r="M44" s="6">
        <f t="shared" si="7"/>
        <v>0</v>
      </c>
      <c r="N44" s="7">
        <f t="shared" si="8"/>
        <v>0</v>
      </c>
      <c r="O44" s="6">
        <f t="shared" si="9"/>
        <v>0</v>
      </c>
      <c r="P44" s="5">
        <f t="shared" si="10"/>
        <v>0</v>
      </c>
      <c r="Q44" s="6">
        <f t="shared" si="11"/>
        <v>0</v>
      </c>
      <c r="R44" s="7">
        <f t="shared" si="12"/>
        <v>0</v>
      </c>
      <c r="S44" s="6">
        <f t="shared" si="13"/>
        <v>0</v>
      </c>
      <c r="T44" s="7">
        <f t="shared" si="14"/>
        <v>0</v>
      </c>
      <c r="U44" s="6">
        <f t="shared" si="15"/>
        <v>0</v>
      </c>
      <c r="V44" s="5">
        <f t="shared" si="16"/>
        <v>0</v>
      </c>
      <c r="W44" s="6">
        <f t="shared" si="17"/>
        <v>0</v>
      </c>
      <c r="X44" s="7">
        <f t="shared" si="18"/>
        <v>0</v>
      </c>
      <c r="Y44" s="6">
        <f t="shared" si="19"/>
        <v>0</v>
      </c>
      <c r="Z44" s="7">
        <f t="shared" si="20"/>
        <v>0</v>
      </c>
      <c r="AA44" s="6">
        <f t="shared" si="21"/>
        <v>0</v>
      </c>
      <c r="AB44" s="5">
        <f t="shared" si="22"/>
        <v>0</v>
      </c>
      <c r="AC44" s="6">
        <f t="shared" si="23"/>
        <v>0</v>
      </c>
      <c r="AD44" s="7">
        <f t="shared" si="24"/>
        <v>0</v>
      </c>
      <c r="AE44" s="6">
        <f t="shared" si="25"/>
        <v>0</v>
      </c>
      <c r="AF44" s="7">
        <f t="shared" si="26"/>
        <v>0</v>
      </c>
      <c r="AG44" s="6">
        <f t="shared" si="27"/>
        <v>0</v>
      </c>
      <c r="AH44" s="5">
        <f t="shared" si="28"/>
        <v>0</v>
      </c>
      <c r="AI44" s="6">
        <f t="shared" si="29"/>
        <v>0</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0</v>
      </c>
      <c r="CS44" s="7">
        <f t="shared" si="90"/>
        <v>5.333333333333333</v>
      </c>
      <c r="CT44" s="7">
        <f t="shared" si="90"/>
        <v>0</v>
      </c>
      <c r="CU44" s="7">
        <f t="shared" si="90"/>
        <v>0</v>
      </c>
      <c r="CV44" s="5">
        <f t="shared" si="91"/>
        <v>0</v>
      </c>
      <c r="CW44" s="6">
        <f t="shared" si="92"/>
        <v>5.333333333333333</v>
      </c>
      <c r="CY44" s="7">
        <v>0</v>
      </c>
      <c r="CZ44" s="5">
        <f t="array" ref="CZ44">Summary_UpperBound</f>
        <v>5.333333333333333</v>
      </c>
      <c r="DA44" s="6">
        <f>IF(ROUND(CZ44-CY44,0)=0,1/IF(Summary!$B$7="minutes",1,60),CZ44-CY44)</f>
        <v>5.333333333333333</v>
      </c>
    </row>
    <row r="45" spans="2:105" x14ac:dyDescent="0.25">
      <c r="B45" s="14"/>
      <c r="E45" s="12">
        <f t="shared" ca="1" si="93"/>
        <v>44508</v>
      </c>
      <c r="F45" s="7">
        <f t="shared" si="0"/>
        <v>0</v>
      </c>
      <c r="G45" s="6">
        <f t="shared" si="1"/>
        <v>5.333333333333333</v>
      </c>
      <c r="H45" s="7">
        <f t="shared" si="2"/>
        <v>0</v>
      </c>
      <c r="I45" s="6">
        <f t="shared" si="3"/>
        <v>0</v>
      </c>
      <c r="J45" s="5">
        <f t="shared" si="4"/>
        <v>0</v>
      </c>
      <c r="K45" s="6">
        <f t="shared" si="5"/>
        <v>5.333333333333333</v>
      </c>
      <c r="L45" s="7">
        <f t="shared" si="6"/>
        <v>0</v>
      </c>
      <c r="M45" s="6">
        <f t="shared" si="7"/>
        <v>0</v>
      </c>
      <c r="N45" s="7">
        <f t="shared" si="8"/>
        <v>0</v>
      </c>
      <c r="O45" s="6">
        <f t="shared" si="9"/>
        <v>0</v>
      </c>
      <c r="P45" s="5">
        <f t="shared" si="10"/>
        <v>0</v>
      </c>
      <c r="Q45" s="6">
        <f t="shared" si="11"/>
        <v>0</v>
      </c>
      <c r="R45" s="7">
        <f t="shared" si="12"/>
        <v>0</v>
      </c>
      <c r="S45" s="6">
        <f t="shared" si="13"/>
        <v>0</v>
      </c>
      <c r="T45" s="7">
        <f t="shared" si="14"/>
        <v>0</v>
      </c>
      <c r="U45" s="6">
        <f t="shared" si="15"/>
        <v>0</v>
      </c>
      <c r="V45" s="5">
        <f t="shared" si="16"/>
        <v>0</v>
      </c>
      <c r="W45" s="6">
        <f t="shared" si="17"/>
        <v>0</v>
      </c>
      <c r="X45" s="7">
        <f t="shared" si="18"/>
        <v>0</v>
      </c>
      <c r="Y45" s="6">
        <f t="shared" si="19"/>
        <v>0</v>
      </c>
      <c r="Z45" s="7">
        <f t="shared" si="20"/>
        <v>0</v>
      </c>
      <c r="AA45" s="6">
        <f t="shared" si="21"/>
        <v>0</v>
      </c>
      <c r="AB45" s="5">
        <f t="shared" si="22"/>
        <v>0</v>
      </c>
      <c r="AC45" s="6">
        <f t="shared" si="23"/>
        <v>0</v>
      </c>
      <c r="AD45" s="7">
        <f t="shared" si="24"/>
        <v>0</v>
      </c>
      <c r="AE45" s="6">
        <f t="shared" si="25"/>
        <v>0</v>
      </c>
      <c r="AF45" s="7">
        <f t="shared" si="26"/>
        <v>0</v>
      </c>
      <c r="AG45" s="6">
        <f t="shared" si="27"/>
        <v>0</v>
      </c>
      <c r="AH45" s="5">
        <f t="shared" si="28"/>
        <v>0</v>
      </c>
      <c r="AI45" s="6">
        <f t="shared" si="29"/>
        <v>0</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0</v>
      </c>
      <c r="CS45" s="7">
        <f t="shared" si="90"/>
        <v>5.333333333333333</v>
      </c>
      <c r="CT45" s="7">
        <f t="shared" si="90"/>
        <v>0</v>
      </c>
      <c r="CU45" s="7">
        <f t="shared" si="90"/>
        <v>0</v>
      </c>
      <c r="CV45" s="5">
        <f t="shared" si="91"/>
        <v>0</v>
      </c>
      <c r="CW45" s="6">
        <f t="shared" si="92"/>
        <v>5.333333333333333</v>
      </c>
      <c r="CY45" s="7">
        <v>0</v>
      </c>
      <c r="CZ45" s="5">
        <f t="array" ref="CZ45">Summary_UpperBound</f>
        <v>5.333333333333333</v>
      </c>
      <c r="DA45" s="6">
        <f>IF(ROUND(CZ45-CY45,0)=0,1/IF(Summary!$B$7="minutes",1,60),CZ45-CY45)</f>
        <v>5.333333333333333</v>
      </c>
    </row>
    <row r="46" spans="2:105" x14ac:dyDescent="0.25">
      <c r="B46" s="14"/>
      <c r="E46" s="12">
        <f t="shared" ca="1" si="93"/>
        <v>44515</v>
      </c>
      <c r="F46" s="7">
        <f t="shared" si="0"/>
        <v>0</v>
      </c>
      <c r="G46" s="6">
        <f t="shared" si="1"/>
        <v>5.333333333333333</v>
      </c>
      <c r="H46" s="7">
        <f t="shared" si="2"/>
        <v>0</v>
      </c>
      <c r="I46" s="6">
        <f t="shared" si="3"/>
        <v>0</v>
      </c>
      <c r="J46" s="5">
        <f t="shared" si="4"/>
        <v>0</v>
      </c>
      <c r="K46" s="6">
        <f t="shared" si="5"/>
        <v>5.333333333333333</v>
      </c>
      <c r="L46" s="7">
        <f t="shared" si="6"/>
        <v>0</v>
      </c>
      <c r="M46" s="6">
        <f t="shared" si="7"/>
        <v>0</v>
      </c>
      <c r="N46" s="7">
        <f t="shared" si="8"/>
        <v>0</v>
      </c>
      <c r="O46" s="6">
        <f t="shared" si="9"/>
        <v>0</v>
      </c>
      <c r="P46" s="5">
        <f t="shared" si="10"/>
        <v>0</v>
      </c>
      <c r="Q46" s="6">
        <f t="shared" si="11"/>
        <v>0</v>
      </c>
      <c r="R46" s="7">
        <f t="shared" si="12"/>
        <v>0</v>
      </c>
      <c r="S46" s="6">
        <f t="shared" si="13"/>
        <v>0</v>
      </c>
      <c r="T46" s="7">
        <f t="shared" si="14"/>
        <v>0</v>
      </c>
      <c r="U46" s="6">
        <f t="shared" si="15"/>
        <v>0</v>
      </c>
      <c r="V46" s="5">
        <f t="shared" si="16"/>
        <v>0</v>
      </c>
      <c r="W46" s="6">
        <f t="shared" si="17"/>
        <v>0</v>
      </c>
      <c r="X46" s="7">
        <f t="shared" si="18"/>
        <v>0</v>
      </c>
      <c r="Y46" s="6">
        <f t="shared" si="19"/>
        <v>0</v>
      </c>
      <c r="Z46" s="7">
        <f t="shared" si="20"/>
        <v>0</v>
      </c>
      <c r="AA46" s="6">
        <f t="shared" si="21"/>
        <v>0</v>
      </c>
      <c r="AB46" s="5">
        <f t="shared" si="22"/>
        <v>0</v>
      </c>
      <c r="AC46" s="6">
        <f t="shared" si="23"/>
        <v>0</v>
      </c>
      <c r="AD46" s="7">
        <f t="shared" si="24"/>
        <v>0</v>
      </c>
      <c r="AE46" s="6">
        <f t="shared" si="25"/>
        <v>0</v>
      </c>
      <c r="AF46" s="7">
        <f t="shared" si="26"/>
        <v>0</v>
      </c>
      <c r="AG46" s="6">
        <f t="shared" si="27"/>
        <v>0</v>
      </c>
      <c r="AH46" s="5">
        <f t="shared" si="28"/>
        <v>0</v>
      </c>
      <c r="AI46" s="6">
        <f t="shared" si="29"/>
        <v>0</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0</v>
      </c>
      <c r="CS46" s="7">
        <f t="shared" si="90"/>
        <v>5.333333333333333</v>
      </c>
      <c r="CT46" s="7">
        <f t="shared" si="90"/>
        <v>0</v>
      </c>
      <c r="CU46" s="7">
        <f t="shared" si="90"/>
        <v>0</v>
      </c>
      <c r="CV46" s="5">
        <f t="shared" si="91"/>
        <v>0</v>
      </c>
      <c r="CW46" s="6">
        <f t="shared" si="92"/>
        <v>5.333333333333333</v>
      </c>
      <c r="CY46" s="7">
        <v>0</v>
      </c>
      <c r="CZ46" s="5">
        <f t="array" ref="CZ46">Summary_UpperBound</f>
        <v>5.333333333333333</v>
      </c>
      <c r="DA46" s="6">
        <f>IF(ROUND(CZ46-CY46,0)=0,1/IF(Summary!$B$7="minutes",1,60),CZ46-CY46)</f>
        <v>5.333333333333333</v>
      </c>
    </row>
    <row r="47" spans="2:105" x14ac:dyDescent="0.25">
      <c r="B47" s="14"/>
      <c r="E47" s="12">
        <f t="shared" ca="1" si="93"/>
        <v>44522</v>
      </c>
      <c r="F47" s="7">
        <f t="shared" si="0"/>
        <v>0</v>
      </c>
      <c r="G47" s="6">
        <f t="shared" si="1"/>
        <v>5.333333333333333</v>
      </c>
      <c r="H47" s="7">
        <f t="shared" si="2"/>
        <v>0</v>
      </c>
      <c r="I47" s="6">
        <f t="shared" si="3"/>
        <v>0</v>
      </c>
      <c r="J47" s="5">
        <f t="shared" si="4"/>
        <v>0</v>
      </c>
      <c r="K47" s="6">
        <f t="shared" si="5"/>
        <v>5.333333333333333</v>
      </c>
      <c r="L47" s="7">
        <f t="shared" si="6"/>
        <v>0</v>
      </c>
      <c r="M47" s="6">
        <f t="shared" si="7"/>
        <v>0</v>
      </c>
      <c r="N47" s="7">
        <f t="shared" si="8"/>
        <v>0</v>
      </c>
      <c r="O47" s="6">
        <f t="shared" si="9"/>
        <v>0</v>
      </c>
      <c r="P47" s="5">
        <f t="shared" si="10"/>
        <v>0</v>
      </c>
      <c r="Q47" s="6">
        <f t="shared" si="11"/>
        <v>0</v>
      </c>
      <c r="R47" s="7">
        <f t="shared" si="12"/>
        <v>0</v>
      </c>
      <c r="S47" s="6">
        <f t="shared" si="13"/>
        <v>0</v>
      </c>
      <c r="T47" s="7">
        <f t="shared" si="14"/>
        <v>0</v>
      </c>
      <c r="U47" s="6">
        <f t="shared" si="15"/>
        <v>0</v>
      </c>
      <c r="V47" s="5">
        <f t="shared" si="16"/>
        <v>0</v>
      </c>
      <c r="W47" s="6">
        <f t="shared" si="17"/>
        <v>0</v>
      </c>
      <c r="X47" s="7">
        <f t="shared" si="18"/>
        <v>0</v>
      </c>
      <c r="Y47" s="6">
        <f t="shared" si="19"/>
        <v>0</v>
      </c>
      <c r="Z47" s="7">
        <f t="shared" si="20"/>
        <v>0</v>
      </c>
      <c r="AA47" s="6">
        <f t="shared" si="21"/>
        <v>0</v>
      </c>
      <c r="AB47" s="5">
        <f t="shared" si="22"/>
        <v>0</v>
      </c>
      <c r="AC47" s="6">
        <f t="shared" si="23"/>
        <v>0</v>
      </c>
      <c r="AD47" s="7">
        <f t="shared" si="24"/>
        <v>0</v>
      </c>
      <c r="AE47" s="6">
        <f t="shared" si="25"/>
        <v>0</v>
      </c>
      <c r="AF47" s="7">
        <f t="shared" si="26"/>
        <v>0</v>
      </c>
      <c r="AG47" s="6">
        <f t="shared" si="27"/>
        <v>0</v>
      </c>
      <c r="AH47" s="5">
        <f t="shared" si="28"/>
        <v>0</v>
      </c>
      <c r="AI47" s="6">
        <f t="shared" si="29"/>
        <v>0</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0</v>
      </c>
      <c r="CS47" s="7">
        <f t="shared" si="90"/>
        <v>5.333333333333333</v>
      </c>
      <c r="CT47" s="7">
        <f t="shared" si="90"/>
        <v>0</v>
      </c>
      <c r="CU47" s="7">
        <f t="shared" si="90"/>
        <v>0</v>
      </c>
      <c r="CV47" s="5">
        <f t="shared" si="91"/>
        <v>0</v>
      </c>
      <c r="CW47" s="6">
        <f t="shared" si="92"/>
        <v>5.333333333333333</v>
      </c>
      <c r="CY47" s="7">
        <v>0</v>
      </c>
      <c r="CZ47" s="5">
        <f t="array" ref="CZ47">Summary_UpperBound</f>
        <v>5.333333333333333</v>
      </c>
      <c r="DA47" s="6">
        <f>IF(ROUND(CZ47-CY47,0)=0,1/IF(Summary!$B$7="minutes",1,60),CZ47-CY47)</f>
        <v>5.333333333333333</v>
      </c>
    </row>
    <row r="48" spans="2:105" x14ac:dyDescent="0.25">
      <c r="B48" s="14"/>
      <c r="E48" s="12">
        <f t="shared" ca="1" si="93"/>
        <v>44529</v>
      </c>
      <c r="F48" s="7">
        <f t="shared" si="0"/>
        <v>0</v>
      </c>
      <c r="G48" s="6">
        <f t="shared" si="1"/>
        <v>5.333333333333333</v>
      </c>
      <c r="H48" s="7">
        <f t="shared" si="2"/>
        <v>0</v>
      </c>
      <c r="I48" s="6">
        <f t="shared" si="3"/>
        <v>0</v>
      </c>
      <c r="J48" s="5">
        <f t="shared" si="4"/>
        <v>0</v>
      </c>
      <c r="K48" s="6">
        <f t="shared" si="5"/>
        <v>5.333333333333333</v>
      </c>
      <c r="L48" s="7">
        <f t="shared" si="6"/>
        <v>0</v>
      </c>
      <c r="M48" s="6">
        <f t="shared" si="7"/>
        <v>0</v>
      </c>
      <c r="N48" s="7">
        <f t="shared" si="8"/>
        <v>0</v>
      </c>
      <c r="O48" s="6">
        <f t="shared" si="9"/>
        <v>0</v>
      </c>
      <c r="P48" s="5">
        <f t="shared" si="10"/>
        <v>0</v>
      </c>
      <c r="Q48" s="6">
        <f t="shared" si="11"/>
        <v>0</v>
      </c>
      <c r="R48" s="7">
        <f t="shared" si="12"/>
        <v>0</v>
      </c>
      <c r="S48" s="6">
        <f t="shared" si="13"/>
        <v>0</v>
      </c>
      <c r="T48" s="7">
        <f t="shared" si="14"/>
        <v>0</v>
      </c>
      <c r="U48" s="6">
        <f t="shared" si="15"/>
        <v>0</v>
      </c>
      <c r="V48" s="5">
        <f t="shared" si="16"/>
        <v>0</v>
      </c>
      <c r="W48" s="6">
        <f t="shared" si="17"/>
        <v>0</v>
      </c>
      <c r="X48" s="7">
        <f t="shared" si="18"/>
        <v>0</v>
      </c>
      <c r="Y48" s="6">
        <f t="shared" si="19"/>
        <v>0</v>
      </c>
      <c r="Z48" s="7">
        <f t="shared" si="20"/>
        <v>0</v>
      </c>
      <c r="AA48" s="6">
        <f t="shared" si="21"/>
        <v>0</v>
      </c>
      <c r="AB48" s="5">
        <f t="shared" si="22"/>
        <v>0</v>
      </c>
      <c r="AC48" s="6">
        <f t="shared" si="23"/>
        <v>0</v>
      </c>
      <c r="AD48" s="7">
        <f t="shared" si="24"/>
        <v>0</v>
      </c>
      <c r="AE48" s="6">
        <f t="shared" si="25"/>
        <v>0</v>
      </c>
      <c r="AF48" s="7">
        <f t="shared" si="26"/>
        <v>0</v>
      </c>
      <c r="AG48" s="6">
        <f t="shared" si="27"/>
        <v>0</v>
      </c>
      <c r="AH48" s="5">
        <f t="shared" si="28"/>
        <v>0</v>
      </c>
      <c r="AI48" s="6">
        <f t="shared" si="29"/>
        <v>0</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0</v>
      </c>
      <c r="CS48" s="7">
        <f t="shared" si="90"/>
        <v>5.333333333333333</v>
      </c>
      <c r="CT48" s="7">
        <f t="shared" si="90"/>
        <v>0</v>
      </c>
      <c r="CU48" s="7">
        <f t="shared" si="90"/>
        <v>0</v>
      </c>
      <c r="CV48" s="5">
        <f t="shared" si="91"/>
        <v>0</v>
      </c>
      <c r="CW48" s="6">
        <f t="shared" si="92"/>
        <v>5.333333333333333</v>
      </c>
      <c r="CY48" s="7">
        <v>0</v>
      </c>
      <c r="CZ48" s="5">
        <f t="array" ref="CZ48">Summary_UpperBound</f>
        <v>5.333333333333333</v>
      </c>
      <c r="DA48" s="6">
        <f>IF(ROUND(CZ48-CY48,0)=0,1/IF(Summary!$B$7="minutes",1,60),CZ48-CY48)</f>
        <v>5.333333333333333</v>
      </c>
    </row>
    <row r="49" spans="2:105" x14ac:dyDescent="0.25">
      <c r="B49" s="14"/>
      <c r="E49" s="12">
        <f t="shared" ca="1" si="93"/>
        <v>44536</v>
      </c>
      <c r="F49" s="7">
        <f t="shared" si="0"/>
        <v>0</v>
      </c>
      <c r="G49" s="6">
        <f t="shared" si="1"/>
        <v>5.333333333333333</v>
      </c>
      <c r="H49" s="7">
        <f t="shared" si="2"/>
        <v>0</v>
      </c>
      <c r="I49" s="6">
        <f t="shared" si="3"/>
        <v>0</v>
      </c>
      <c r="J49" s="5">
        <f t="shared" si="4"/>
        <v>0</v>
      </c>
      <c r="K49" s="6">
        <f t="shared" si="5"/>
        <v>5.333333333333333</v>
      </c>
      <c r="L49" s="7">
        <f t="shared" si="6"/>
        <v>0</v>
      </c>
      <c r="M49" s="6">
        <f t="shared" si="7"/>
        <v>0</v>
      </c>
      <c r="N49" s="7">
        <f t="shared" si="8"/>
        <v>0</v>
      </c>
      <c r="O49" s="6">
        <f t="shared" si="9"/>
        <v>0</v>
      </c>
      <c r="P49" s="5">
        <f t="shared" si="10"/>
        <v>0</v>
      </c>
      <c r="Q49" s="6">
        <f t="shared" si="11"/>
        <v>0</v>
      </c>
      <c r="R49" s="7">
        <f t="shared" si="12"/>
        <v>0</v>
      </c>
      <c r="S49" s="6">
        <f t="shared" si="13"/>
        <v>0</v>
      </c>
      <c r="T49" s="7">
        <f t="shared" si="14"/>
        <v>0</v>
      </c>
      <c r="U49" s="6">
        <f t="shared" si="15"/>
        <v>0</v>
      </c>
      <c r="V49" s="5">
        <f t="shared" si="16"/>
        <v>0</v>
      </c>
      <c r="W49" s="6">
        <f t="shared" si="17"/>
        <v>0</v>
      </c>
      <c r="X49" s="7">
        <f t="shared" si="18"/>
        <v>0</v>
      </c>
      <c r="Y49" s="6">
        <f t="shared" si="19"/>
        <v>0</v>
      </c>
      <c r="Z49" s="7">
        <f t="shared" si="20"/>
        <v>0</v>
      </c>
      <c r="AA49" s="6">
        <f t="shared" si="21"/>
        <v>0</v>
      </c>
      <c r="AB49" s="5">
        <f t="shared" si="22"/>
        <v>0</v>
      </c>
      <c r="AC49" s="6">
        <f t="shared" si="23"/>
        <v>0</v>
      </c>
      <c r="AD49" s="7">
        <f t="shared" si="24"/>
        <v>0</v>
      </c>
      <c r="AE49" s="6">
        <f t="shared" si="25"/>
        <v>0</v>
      </c>
      <c r="AF49" s="7">
        <f t="shared" si="26"/>
        <v>0</v>
      </c>
      <c r="AG49" s="6">
        <f t="shared" si="27"/>
        <v>0</v>
      </c>
      <c r="AH49" s="5">
        <f t="shared" si="28"/>
        <v>0</v>
      </c>
      <c r="AI49" s="6">
        <f t="shared" si="29"/>
        <v>0</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0</v>
      </c>
      <c r="CS49" s="7">
        <f t="shared" si="90"/>
        <v>5.333333333333333</v>
      </c>
      <c r="CT49" s="7">
        <f t="shared" si="90"/>
        <v>0</v>
      </c>
      <c r="CU49" s="7">
        <f t="shared" si="90"/>
        <v>0</v>
      </c>
      <c r="CV49" s="5">
        <f t="shared" si="91"/>
        <v>0</v>
      </c>
      <c r="CW49" s="6">
        <f t="shared" si="92"/>
        <v>5.333333333333333</v>
      </c>
      <c r="CY49" s="7">
        <v>0</v>
      </c>
      <c r="CZ49" s="5">
        <f t="array" ref="CZ49">Summary_UpperBound</f>
        <v>5.333333333333333</v>
      </c>
      <c r="DA49" s="6">
        <f>IF(ROUND(CZ49-CY49,0)=0,1/IF(Summary!$B$7="minutes",1,60),CZ49-CY49)</f>
        <v>5.333333333333333</v>
      </c>
    </row>
    <row r="50" spans="2:105" x14ac:dyDescent="0.25">
      <c r="B50" s="14"/>
      <c r="E50" s="12">
        <f t="shared" ca="1" si="93"/>
        <v>44543</v>
      </c>
      <c r="F50" s="7">
        <f t="shared" si="0"/>
        <v>0</v>
      </c>
      <c r="G50" s="6">
        <f t="shared" si="1"/>
        <v>5.333333333333333</v>
      </c>
      <c r="H50" s="7">
        <f t="shared" si="2"/>
        <v>0</v>
      </c>
      <c r="I50" s="6">
        <f t="shared" si="3"/>
        <v>0</v>
      </c>
      <c r="J50" s="5">
        <f t="shared" si="4"/>
        <v>0</v>
      </c>
      <c r="K50" s="6">
        <f t="shared" si="5"/>
        <v>5.333333333333333</v>
      </c>
      <c r="L50" s="7">
        <f t="shared" si="6"/>
        <v>0</v>
      </c>
      <c r="M50" s="6">
        <f t="shared" si="7"/>
        <v>0</v>
      </c>
      <c r="N50" s="7">
        <f t="shared" si="8"/>
        <v>0</v>
      </c>
      <c r="O50" s="6">
        <f t="shared" si="9"/>
        <v>0</v>
      </c>
      <c r="P50" s="5">
        <f t="shared" si="10"/>
        <v>0</v>
      </c>
      <c r="Q50" s="6">
        <f t="shared" si="11"/>
        <v>0</v>
      </c>
      <c r="R50" s="7">
        <f t="shared" si="12"/>
        <v>0</v>
      </c>
      <c r="S50" s="6">
        <f t="shared" si="13"/>
        <v>0</v>
      </c>
      <c r="T50" s="7">
        <f t="shared" si="14"/>
        <v>0</v>
      </c>
      <c r="U50" s="6">
        <f t="shared" si="15"/>
        <v>0</v>
      </c>
      <c r="V50" s="5">
        <f t="shared" si="16"/>
        <v>0</v>
      </c>
      <c r="W50" s="6">
        <f t="shared" si="17"/>
        <v>0</v>
      </c>
      <c r="X50" s="7">
        <f t="shared" si="18"/>
        <v>0</v>
      </c>
      <c r="Y50" s="6">
        <f t="shared" si="19"/>
        <v>0</v>
      </c>
      <c r="Z50" s="7">
        <f t="shared" si="20"/>
        <v>0</v>
      </c>
      <c r="AA50" s="6">
        <f t="shared" si="21"/>
        <v>0</v>
      </c>
      <c r="AB50" s="5">
        <f t="shared" si="22"/>
        <v>0</v>
      </c>
      <c r="AC50" s="6">
        <f t="shared" si="23"/>
        <v>0</v>
      </c>
      <c r="AD50" s="7">
        <f t="shared" si="24"/>
        <v>0</v>
      </c>
      <c r="AE50" s="6">
        <f t="shared" si="25"/>
        <v>0</v>
      </c>
      <c r="AF50" s="7">
        <f t="shared" si="26"/>
        <v>0</v>
      </c>
      <c r="AG50" s="6">
        <f t="shared" si="27"/>
        <v>0</v>
      </c>
      <c r="AH50" s="5">
        <f t="shared" si="28"/>
        <v>0</v>
      </c>
      <c r="AI50" s="6">
        <f t="shared" si="29"/>
        <v>0</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0</v>
      </c>
      <c r="CS50" s="7">
        <f t="shared" si="90"/>
        <v>5.333333333333333</v>
      </c>
      <c r="CT50" s="7">
        <f t="shared" si="90"/>
        <v>0</v>
      </c>
      <c r="CU50" s="7">
        <f t="shared" si="90"/>
        <v>0</v>
      </c>
      <c r="CV50" s="5">
        <f t="shared" si="91"/>
        <v>0</v>
      </c>
      <c r="CW50" s="6">
        <f t="shared" si="92"/>
        <v>5.333333333333333</v>
      </c>
      <c r="CY50" s="7">
        <v>0</v>
      </c>
      <c r="CZ50" s="5">
        <f t="array" ref="CZ50">Summary_UpperBound</f>
        <v>5.333333333333333</v>
      </c>
      <c r="DA50" s="6">
        <f>IF(ROUND(CZ50-CY50,0)=0,1/IF(Summary!$B$7="minutes",1,60),CZ50-CY50)</f>
        <v>5.333333333333333</v>
      </c>
    </row>
    <row r="51" spans="2:105" x14ac:dyDescent="0.25">
      <c r="B51" s="14"/>
      <c r="E51" s="12">
        <f t="shared" ca="1" si="93"/>
        <v>44550</v>
      </c>
      <c r="F51" s="7">
        <f t="shared" si="0"/>
        <v>0</v>
      </c>
      <c r="G51" s="6">
        <f t="shared" si="1"/>
        <v>5.333333333333333</v>
      </c>
      <c r="H51" s="7">
        <f t="shared" si="2"/>
        <v>0</v>
      </c>
      <c r="I51" s="6">
        <f t="shared" si="3"/>
        <v>0</v>
      </c>
      <c r="J51" s="5">
        <f t="shared" si="4"/>
        <v>0</v>
      </c>
      <c r="K51" s="6">
        <f t="shared" si="5"/>
        <v>5.333333333333333</v>
      </c>
      <c r="L51" s="7">
        <f t="shared" si="6"/>
        <v>0</v>
      </c>
      <c r="M51" s="6">
        <f t="shared" si="7"/>
        <v>0</v>
      </c>
      <c r="N51" s="7">
        <f t="shared" si="8"/>
        <v>0</v>
      </c>
      <c r="O51" s="6">
        <f t="shared" si="9"/>
        <v>0</v>
      </c>
      <c r="P51" s="5">
        <f t="shared" si="10"/>
        <v>0</v>
      </c>
      <c r="Q51" s="6">
        <f t="shared" si="11"/>
        <v>0</v>
      </c>
      <c r="R51" s="7">
        <f t="shared" si="12"/>
        <v>0</v>
      </c>
      <c r="S51" s="6">
        <f t="shared" si="13"/>
        <v>0</v>
      </c>
      <c r="T51" s="7">
        <f t="shared" si="14"/>
        <v>0</v>
      </c>
      <c r="U51" s="6">
        <f t="shared" si="15"/>
        <v>0</v>
      </c>
      <c r="V51" s="5">
        <f t="shared" si="16"/>
        <v>0</v>
      </c>
      <c r="W51" s="6">
        <f t="shared" si="17"/>
        <v>0</v>
      </c>
      <c r="X51" s="7">
        <f t="shared" si="18"/>
        <v>0</v>
      </c>
      <c r="Y51" s="6">
        <f t="shared" si="19"/>
        <v>0</v>
      </c>
      <c r="Z51" s="7">
        <f t="shared" si="20"/>
        <v>0</v>
      </c>
      <c r="AA51" s="6">
        <f t="shared" si="21"/>
        <v>0</v>
      </c>
      <c r="AB51" s="5">
        <f t="shared" si="22"/>
        <v>0</v>
      </c>
      <c r="AC51" s="6">
        <f t="shared" si="23"/>
        <v>0</v>
      </c>
      <c r="AD51" s="7">
        <f t="shared" si="24"/>
        <v>0</v>
      </c>
      <c r="AE51" s="6">
        <f t="shared" si="25"/>
        <v>0</v>
      </c>
      <c r="AF51" s="7">
        <f t="shared" si="26"/>
        <v>0</v>
      </c>
      <c r="AG51" s="6">
        <f t="shared" si="27"/>
        <v>0</v>
      </c>
      <c r="AH51" s="5">
        <f t="shared" si="28"/>
        <v>0</v>
      </c>
      <c r="AI51" s="6">
        <f t="shared" si="29"/>
        <v>0</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0</v>
      </c>
      <c r="CS51" s="7">
        <f t="shared" si="90"/>
        <v>5.333333333333333</v>
      </c>
      <c r="CT51" s="7">
        <f t="shared" si="90"/>
        <v>0</v>
      </c>
      <c r="CU51" s="7">
        <f t="shared" si="90"/>
        <v>0</v>
      </c>
      <c r="CV51" s="5">
        <f t="shared" si="91"/>
        <v>0</v>
      </c>
      <c r="CW51" s="6">
        <f t="shared" si="92"/>
        <v>5.333333333333333</v>
      </c>
      <c r="CY51" s="7">
        <v>0</v>
      </c>
      <c r="CZ51" s="5">
        <f t="array" ref="CZ51">Summary_UpperBound</f>
        <v>5.333333333333333</v>
      </c>
      <c r="DA51" s="6">
        <f>IF(ROUND(CZ51-CY51,0)=0,1/IF(Summary!$B$7="minutes",1,60),CZ51-CY51)</f>
        <v>5.333333333333333</v>
      </c>
    </row>
    <row r="52" spans="2:105" x14ac:dyDescent="0.25">
      <c r="B52" s="14"/>
      <c r="E52" s="12">
        <f t="shared" ca="1" si="93"/>
        <v>44557</v>
      </c>
      <c r="F52" s="7">
        <f t="shared" si="0"/>
        <v>0</v>
      </c>
      <c r="G52" s="6">
        <f t="shared" si="1"/>
        <v>5.333333333333333</v>
      </c>
      <c r="H52" s="7">
        <f t="shared" si="2"/>
        <v>0</v>
      </c>
      <c r="I52" s="6">
        <f t="shared" si="3"/>
        <v>0</v>
      </c>
      <c r="J52" s="5">
        <f t="shared" si="4"/>
        <v>0</v>
      </c>
      <c r="K52" s="6">
        <f t="shared" si="5"/>
        <v>5.333333333333333</v>
      </c>
      <c r="L52" s="7">
        <f t="shared" si="6"/>
        <v>0</v>
      </c>
      <c r="M52" s="6">
        <f t="shared" si="7"/>
        <v>0</v>
      </c>
      <c r="N52" s="7">
        <f t="shared" si="8"/>
        <v>0</v>
      </c>
      <c r="O52" s="6">
        <f t="shared" si="9"/>
        <v>0</v>
      </c>
      <c r="P52" s="5">
        <f t="shared" si="10"/>
        <v>0</v>
      </c>
      <c r="Q52" s="6">
        <f t="shared" si="11"/>
        <v>0</v>
      </c>
      <c r="R52" s="7">
        <f t="shared" si="12"/>
        <v>0</v>
      </c>
      <c r="S52" s="6">
        <f t="shared" si="13"/>
        <v>0</v>
      </c>
      <c r="T52" s="7">
        <f t="shared" si="14"/>
        <v>0</v>
      </c>
      <c r="U52" s="6">
        <f t="shared" si="15"/>
        <v>0</v>
      </c>
      <c r="V52" s="5">
        <f t="shared" si="16"/>
        <v>0</v>
      </c>
      <c r="W52" s="6">
        <f t="shared" si="17"/>
        <v>0</v>
      </c>
      <c r="X52" s="7">
        <f t="shared" si="18"/>
        <v>0</v>
      </c>
      <c r="Y52" s="6">
        <f t="shared" si="19"/>
        <v>0</v>
      </c>
      <c r="Z52" s="7">
        <f t="shared" si="20"/>
        <v>0</v>
      </c>
      <c r="AA52" s="6">
        <f t="shared" si="21"/>
        <v>0</v>
      </c>
      <c r="AB52" s="5">
        <f t="shared" si="22"/>
        <v>0</v>
      </c>
      <c r="AC52" s="6">
        <f t="shared" si="23"/>
        <v>0</v>
      </c>
      <c r="AD52" s="7">
        <f t="shared" si="24"/>
        <v>0</v>
      </c>
      <c r="AE52" s="6">
        <f t="shared" si="25"/>
        <v>0</v>
      </c>
      <c r="AF52" s="7">
        <f t="shared" si="26"/>
        <v>0</v>
      </c>
      <c r="AG52" s="6">
        <f t="shared" si="27"/>
        <v>0</v>
      </c>
      <c r="AH52" s="5">
        <f t="shared" si="28"/>
        <v>0</v>
      </c>
      <c r="AI52" s="6">
        <f t="shared" si="29"/>
        <v>0</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0</v>
      </c>
      <c r="CS52" s="7">
        <f t="shared" si="90"/>
        <v>5.333333333333333</v>
      </c>
      <c r="CT52" s="7">
        <f t="shared" si="90"/>
        <v>0</v>
      </c>
      <c r="CU52" s="7">
        <f t="shared" si="90"/>
        <v>0</v>
      </c>
      <c r="CV52" s="5">
        <f t="shared" si="91"/>
        <v>0</v>
      </c>
      <c r="CW52" s="6">
        <f t="shared" si="92"/>
        <v>5.333333333333333</v>
      </c>
      <c r="CY52" s="7">
        <v>0</v>
      </c>
      <c r="CZ52" s="5">
        <f t="array" ref="CZ52">Summary_UpperBound</f>
        <v>5.333333333333333</v>
      </c>
      <c r="DA52" s="6">
        <f>IF(ROUND(CZ52-CY52,0)=0,1/IF(Summary!$B$7="minutes",1,60),CZ52-CY52)</f>
        <v>5.333333333333333</v>
      </c>
    </row>
    <row r="53" spans="2:105" x14ac:dyDescent="0.25">
      <c r="B53" s="14"/>
      <c r="E53" s="12">
        <f t="shared" ca="1" si="93"/>
        <v>44564</v>
      </c>
      <c r="F53" s="7">
        <f t="shared" si="0"/>
        <v>0</v>
      </c>
      <c r="G53" s="6">
        <f t="shared" si="1"/>
        <v>5.333333333333333</v>
      </c>
      <c r="H53" s="7">
        <f t="shared" si="2"/>
        <v>0</v>
      </c>
      <c r="I53" s="6">
        <f t="shared" si="3"/>
        <v>0</v>
      </c>
      <c r="J53" s="5">
        <f t="shared" si="4"/>
        <v>0</v>
      </c>
      <c r="K53" s="6">
        <f t="shared" si="5"/>
        <v>5.333333333333333</v>
      </c>
      <c r="L53" s="7">
        <f t="shared" si="6"/>
        <v>0</v>
      </c>
      <c r="M53" s="6">
        <f t="shared" si="7"/>
        <v>0</v>
      </c>
      <c r="N53" s="7">
        <f t="shared" si="8"/>
        <v>0</v>
      </c>
      <c r="O53" s="6">
        <f t="shared" si="9"/>
        <v>0</v>
      </c>
      <c r="P53" s="5">
        <f t="shared" si="10"/>
        <v>0</v>
      </c>
      <c r="Q53" s="6">
        <f t="shared" si="11"/>
        <v>0</v>
      </c>
      <c r="R53" s="7">
        <f t="shared" si="12"/>
        <v>0</v>
      </c>
      <c r="S53" s="6">
        <f t="shared" si="13"/>
        <v>0</v>
      </c>
      <c r="T53" s="7">
        <f t="shared" si="14"/>
        <v>0</v>
      </c>
      <c r="U53" s="6">
        <f t="shared" si="15"/>
        <v>0</v>
      </c>
      <c r="V53" s="5">
        <f t="shared" si="16"/>
        <v>0</v>
      </c>
      <c r="W53" s="6">
        <f t="shared" si="17"/>
        <v>0</v>
      </c>
      <c r="X53" s="7">
        <f t="shared" si="18"/>
        <v>0</v>
      </c>
      <c r="Y53" s="6">
        <f t="shared" si="19"/>
        <v>0</v>
      </c>
      <c r="Z53" s="7">
        <f t="shared" si="20"/>
        <v>0</v>
      </c>
      <c r="AA53" s="6">
        <f t="shared" si="21"/>
        <v>0</v>
      </c>
      <c r="AB53" s="5">
        <f t="shared" si="22"/>
        <v>0</v>
      </c>
      <c r="AC53" s="6">
        <f t="shared" si="23"/>
        <v>0</v>
      </c>
      <c r="AD53" s="7">
        <f t="shared" si="24"/>
        <v>0</v>
      </c>
      <c r="AE53" s="6">
        <f t="shared" si="25"/>
        <v>0</v>
      </c>
      <c r="AF53" s="7">
        <f t="shared" si="26"/>
        <v>0</v>
      </c>
      <c r="AG53" s="6">
        <f t="shared" si="27"/>
        <v>0</v>
      </c>
      <c r="AH53" s="5">
        <f t="shared" si="28"/>
        <v>0</v>
      </c>
      <c r="AI53" s="6">
        <f t="shared" si="29"/>
        <v>0</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0</v>
      </c>
      <c r="CS53" s="7">
        <f t="shared" si="90"/>
        <v>5.333333333333333</v>
      </c>
      <c r="CT53" s="7">
        <f t="shared" si="90"/>
        <v>0</v>
      </c>
      <c r="CU53" s="7">
        <f t="shared" si="90"/>
        <v>0</v>
      </c>
      <c r="CV53" s="5">
        <f t="shared" si="91"/>
        <v>0</v>
      </c>
      <c r="CW53" s="6">
        <f t="shared" si="92"/>
        <v>5.333333333333333</v>
      </c>
      <c r="CY53" s="7">
        <v>0</v>
      </c>
      <c r="CZ53" s="5">
        <f t="array" ref="CZ53">Summary_UpperBound</f>
        <v>5.333333333333333</v>
      </c>
      <c r="DA53" s="6">
        <f>IF(ROUND(CZ53-CY53,0)=0,1/IF(Summary!$B$7="minutes",1,60),CZ53-CY53)</f>
        <v>5.333333333333333</v>
      </c>
    </row>
    <row r="54" spans="2:105" x14ac:dyDescent="0.25">
      <c r="B54" s="14"/>
      <c r="E54" s="12">
        <f t="shared" ca="1" si="93"/>
        <v>44571</v>
      </c>
      <c r="F54" s="7">
        <f t="shared" si="0"/>
        <v>0</v>
      </c>
      <c r="G54" s="6">
        <f t="shared" si="1"/>
        <v>5.333333333333333</v>
      </c>
      <c r="H54" s="7">
        <f t="shared" si="2"/>
        <v>0</v>
      </c>
      <c r="I54" s="6">
        <f t="shared" si="3"/>
        <v>0</v>
      </c>
      <c r="J54" s="5">
        <f t="shared" si="4"/>
        <v>0</v>
      </c>
      <c r="K54" s="6">
        <f t="shared" si="5"/>
        <v>5.333333333333333</v>
      </c>
      <c r="L54" s="7">
        <f t="shared" si="6"/>
        <v>0</v>
      </c>
      <c r="M54" s="6">
        <f t="shared" si="7"/>
        <v>0</v>
      </c>
      <c r="N54" s="7">
        <f t="shared" si="8"/>
        <v>0</v>
      </c>
      <c r="O54" s="6">
        <f t="shared" si="9"/>
        <v>0</v>
      </c>
      <c r="P54" s="5">
        <f t="shared" si="10"/>
        <v>0</v>
      </c>
      <c r="Q54" s="6">
        <f t="shared" si="11"/>
        <v>0</v>
      </c>
      <c r="R54" s="7">
        <f t="shared" si="12"/>
        <v>0</v>
      </c>
      <c r="S54" s="6">
        <f t="shared" si="13"/>
        <v>0</v>
      </c>
      <c r="T54" s="7">
        <f t="shared" si="14"/>
        <v>0</v>
      </c>
      <c r="U54" s="6">
        <f t="shared" si="15"/>
        <v>0</v>
      </c>
      <c r="V54" s="5">
        <f t="shared" si="16"/>
        <v>0</v>
      </c>
      <c r="W54" s="6">
        <f t="shared" si="17"/>
        <v>0</v>
      </c>
      <c r="X54" s="7">
        <f t="shared" si="18"/>
        <v>0</v>
      </c>
      <c r="Y54" s="6">
        <f t="shared" si="19"/>
        <v>0</v>
      </c>
      <c r="Z54" s="7">
        <f t="shared" si="20"/>
        <v>0</v>
      </c>
      <c r="AA54" s="6">
        <f t="shared" si="21"/>
        <v>0</v>
      </c>
      <c r="AB54" s="5">
        <f t="shared" si="22"/>
        <v>0</v>
      </c>
      <c r="AC54" s="6">
        <f t="shared" si="23"/>
        <v>0</v>
      </c>
      <c r="AD54" s="7">
        <f t="shared" si="24"/>
        <v>0</v>
      </c>
      <c r="AE54" s="6">
        <f t="shared" si="25"/>
        <v>0</v>
      </c>
      <c r="AF54" s="7">
        <f t="shared" si="26"/>
        <v>0</v>
      </c>
      <c r="AG54" s="6">
        <f t="shared" si="27"/>
        <v>0</v>
      </c>
      <c r="AH54" s="5">
        <f t="shared" si="28"/>
        <v>0</v>
      </c>
      <c r="AI54" s="6">
        <f t="shared" si="29"/>
        <v>0</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0</v>
      </c>
      <c r="CS54" s="7">
        <f t="shared" si="90"/>
        <v>5.333333333333333</v>
      </c>
      <c r="CT54" s="7">
        <f t="shared" si="90"/>
        <v>0</v>
      </c>
      <c r="CU54" s="7">
        <f t="shared" si="90"/>
        <v>0</v>
      </c>
      <c r="CV54" s="5">
        <f t="shared" si="91"/>
        <v>0</v>
      </c>
      <c r="CW54" s="6">
        <f t="shared" si="92"/>
        <v>5.333333333333333</v>
      </c>
      <c r="CY54" s="7">
        <v>0</v>
      </c>
      <c r="CZ54" s="5">
        <f t="array" ref="CZ54">Summary_UpperBound</f>
        <v>5.333333333333333</v>
      </c>
      <c r="DA54" s="6">
        <f>IF(ROUND(CZ54-CY54,0)=0,1/IF(Summary!$B$7="minutes",1,60),CZ54-CY54)</f>
        <v>5.333333333333333</v>
      </c>
    </row>
    <row r="55" spans="2:105" x14ac:dyDescent="0.25">
      <c r="B55" s="14"/>
      <c r="E55" s="12">
        <f t="shared" ca="1" si="93"/>
        <v>44578</v>
      </c>
      <c r="F55" s="7">
        <f t="shared" si="0"/>
        <v>0</v>
      </c>
      <c r="G55" s="6">
        <f t="shared" si="1"/>
        <v>5.333333333333333</v>
      </c>
      <c r="H55" s="7">
        <f t="shared" si="2"/>
        <v>0</v>
      </c>
      <c r="I55" s="6">
        <f t="shared" si="3"/>
        <v>0</v>
      </c>
      <c r="J55" s="5">
        <f t="shared" si="4"/>
        <v>0</v>
      </c>
      <c r="K55" s="6">
        <f t="shared" si="5"/>
        <v>5.333333333333333</v>
      </c>
      <c r="L55" s="7">
        <f t="shared" si="6"/>
        <v>0</v>
      </c>
      <c r="M55" s="6">
        <f t="shared" si="7"/>
        <v>0</v>
      </c>
      <c r="N55" s="7">
        <f t="shared" si="8"/>
        <v>0</v>
      </c>
      <c r="O55" s="6">
        <f t="shared" si="9"/>
        <v>0</v>
      </c>
      <c r="P55" s="5">
        <f t="shared" si="10"/>
        <v>0</v>
      </c>
      <c r="Q55" s="6">
        <f t="shared" si="11"/>
        <v>0</v>
      </c>
      <c r="R55" s="7">
        <f t="shared" si="12"/>
        <v>0</v>
      </c>
      <c r="S55" s="6">
        <f t="shared" si="13"/>
        <v>0</v>
      </c>
      <c r="T55" s="7">
        <f t="shared" si="14"/>
        <v>0</v>
      </c>
      <c r="U55" s="6">
        <f t="shared" si="15"/>
        <v>0</v>
      </c>
      <c r="V55" s="5">
        <f t="shared" si="16"/>
        <v>0</v>
      </c>
      <c r="W55" s="6">
        <f t="shared" si="17"/>
        <v>0</v>
      </c>
      <c r="X55" s="7">
        <f t="shared" si="18"/>
        <v>0</v>
      </c>
      <c r="Y55" s="6">
        <f t="shared" si="19"/>
        <v>0</v>
      </c>
      <c r="Z55" s="7">
        <f t="shared" si="20"/>
        <v>0</v>
      </c>
      <c r="AA55" s="6">
        <f t="shared" si="21"/>
        <v>0</v>
      </c>
      <c r="AB55" s="5">
        <f t="shared" si="22"/>
        <v>0</v>
      </c>
      <c r="AC55" s="6">
        <f t="shared" si="23"/>
        <v>0</v>
      </c>
      <c r="AD55" s="7">
        <f t="shared" si="24"/>
        <v>0</v>
      </c>
      <c r="AE55" s="6">
        <f t="shared" si="25"/>
        <v>0</v>
      </c>
      <c r="AF55" s="7">
        <f t="shared" si="26"/>
        <v>0</v>
      </c>
      <c r="AG55" s="6">
        <f t="shared" si="27"/>
        <v>0</v>
      </c>
      <c r="AH55" s="5">
        <f t="shared" si="28"/>
        <v>0</v>
      </c>
      <c r="AI55" s="6">
        <f t="shared" si="29"/>
        <v>0</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0</v>
      </c>
      <c r="CS55" s="7">
        <f t="shared" si="90"/>
        <v>5.333333333333333</v>
      </c>
      <c r="CT55" s="7">
        <f t="shared" si="90"/>
        <v>0</v>
      </c>
      <c r="CU55" s="7">
        <f t="shared" si="90"/>
        <v>0</v>
      </c>
      <c r="CV55" s="5">
        <f t="shared" si="91"/>
        <v>0</v>
      </c>
      <c r="CW55" s="6">
        <f t="shared" si="92"/>
        <v>5.333333333333333</v>
      </c>
      <c r="CY55" s="7">
        <v>0</v>
      </c>
      <c r="CZ55" s="5">
        <f t="array" ref="CZ55">Summary_UpperBound</f>
        <v>5.333333333333333</v>
      </c>
      <c r="DA55" s="6">
        <f>IF(ROUND(CZ55-CY55,0)=0,1/IF(Summary!$B$7="minutes",1,60),CZ55-CY55)</f>
        <v>5.333333333333333</v>
      </c>
    </row>
    <row r="56" spans="2:105" ht="15.75" thickBot="1" x14ac:dyDescent="0.3">
      <c r="B56" s="14"/>
      <c r="E56" s="13">
        <f t="shared" ca="1" si="93"/>
        <v>44585</v>
      </c>
      <c r="F56" s="8">
        <f t="shared" si="0"/>
        <v>0</v>
      </c>
      <c r="G56" s="10">
        <f t="shared" si="1"/>
        <v>5.333333333333333</v>
      </c>
      <c r="H56" s="8">
        <f t="shared" si="2"/>
        <v>0</v>
      </c>
      <c r="I56" s="10">
        <f t="shared" si="3"/>
        <v>0</v>
      </c>
      <c r="J56" s="9">
        <f t="shared" si="4"/>
        <v>0</v>
      </c>
      <c r="K56" s="10">
        <f t="shared" si="5"/>
        <v>5.333333333333333</v>
      </c>
      <c r="L56" s="8">
        <f t="shared" si="6"/>
        <v>0</v>
      </c>
      <c r="M56" s="10">
        <f t="shared" si="7"/>
        <v>0</v>
      </c>
      <c r="N56" s="8">
        <f t="shared" si="8"/>
        <v>0</v>
      </c>
      <c r="O56" s="10">
        <f t="shared" si="9"/>
        <v>0</v>
      </c>
      <c r="P56" s="9">
        <f t="shared" si="10"/>
        <v>0</v>
      </c>
      <c r="Q56" s="10">
        <f t="shared" si="11"/>
        <v>0</v>
      </c>
      <c r="R56" s="8">
        <f t="shared" si="12"/>
        <v>0</v>
      </c>
      <c r="S56" s="10">
        <f t="shared" si="13"/>
        <v>0</v>
      </c>
      <c r="T56" s="8">
        <f t="shared" si="14"/>
        <v>0</v>
      </c>
      <c r="U56" s="10">
        <f t="shared" si="15"/>
        <v>0</v>
      </c>
      <c r="V56" s="9">
        <f t="shared" si="16"/>
        <v>0</v>
      </c>
      <c r="W56" s="10">
        <f t="shared" si="17"/>
        <v>0</v>
      </c>
      <c r="X56" s="8">
        <f t="shared" si="18"/>
        <v>0</v>
      </c>
      <c r="Y56" s="10">
        <f t="shared" si="19"/>
        <v>0</v>
      </c>
      <c r="Z56" s="8">
        <f t="shared" si="20"/>
        <v>0</v>
      </c>
      <c r="AA56" s="10">
        <f t="shared" si="21"/>
        <v>0</v>
      </c>
      <c r="AB56" s="9">
        <f t="shared" si="22"/>
        <v>0</v>
      </c>
      <c r="AC56" s="10">
        <f t="shared" si="23"/>
        <v>0</v>
      </c>
      <c r="AD56" s="8">
        <f t="shared" si="24"/>
        <v>0</v>
      </c>
      <c r="AE56" s="10">
        <f t="shared" si="25"/>
        <v>0</v>
      </c>
      <c r="AF56" s="8">
        <f t="shared" si="26"/>
        <v>0</v>
      </c>
      <c r="AG56" s="10">
        <f t="shared" si="27"/>
        <v>0</v>
      </c>
      <c r="AH56" s="9">
        <f t="shared" si="28"/>
        <v>0</v>
      </c>
      <c r="AI56" s="10">
        <f t="shared" si="29"/>
        <v>0</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0</v>
      </c>
      <c r="CS56" s="7">
        <f t="shared" si="90"/>
        <v>5.333333333333333</v>
      </c>
      <c r="CT56" s="7">
        <f t="shared" si="90"/>
        <v>0</v>
      </c>
      <c r="CU56" s="7">
        <f t="shared" si="90"/>
        <v>0</v>
      </c>
      <c r="CV56" s="9">
        <f t="shared" si="91"/>
        <v>0</v>
      </c>
      <c r="CW56" s="10">
        <f t="shared" si="92"/>
        <v>5.333333333333333</v>
      </c>
      <c r="CY56" s="8">
        <v>0</v>
      </c>
      <c r="CZ56" s="9">
        <f t="array" ref="CZ56">Summary_UpperBound</f>
        <v>5.333333333333333</v>
      </c>
      <c r="DA56" s="6">
        <f>IF(ROUND(CZ56-CY56,0)=0,1/IF(Summary!$B$7="minutes",1,60),CZ56-CY56)</f>
        <v>5.333333333333333</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116</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119</v>
      </c>
      <c r="CS58" s="18" t="s">
        <v>119</v>
      </c>
      <c r="CT58" s="18" t="s">
        <v>119</v>
      </c>
      <c r="CU58" s="18" t="s">
        <v>119</v>
      </c>
      <c r="CV58" s="18" t="s">
        <v>119</v>
      </c>
      <c r="CW58" s="18" t="s">
        <v>119</v>
      </c>
    </row>
    <row r="59" spans="2:105" x14ac:dyDescent="0.25">
      <c r="B59" s="14"/>
      <c r="E59" s="14" t="s">
        <v>117</v>
      </c>
      <c r="F59" s="5">
        <f>AVERAGE(F5:F56)</f>
        <v>0</v>
      </c>
      <c r="G59" s="5">
        <f>AVERAGE(G5:G56)-F59</f>
        <v>5.3333333333333348</v>
      </c>
      <c r="H59" s="5">
        <f t="shared" ref="H59:BR59" si="94">AVERAGE(H5:H56)</f>
        <v>0</v>
      </c>
      <c r="I59" s="5">
        <f>AVERAGE(I5:I56)-H59</f>
        <v>0</v>
      </c>
      <c r="J59" s="5">
        <f t="shared" si="94"/>
        <v>0</v>
      </c>
      <c r="K59" s="5">
        <f>AVERAGE(K5:K56)-J59</f>
        <v>5.3333333333333348</v>
      </c>
      <c r="L59" s="5">
        <f t="shared" si="94"/>
        <v>0</v>
      </c>
      <c r="M59" s="5">
        <f>AVERAGE(M5:M56)-L59</f>
        <v>0</v>
      </c>
      <c r="N59" s="5">
        <f t="shared" si="94"/>
        <v>0</v>
      </c>
      <c r="O59" s="5">
        <f>AVERAGE(O5:O56)-N59</f>
        <v>0</v>
      </c>
      <c r="P59" s="5">
        <f t="shared" si="94"/>
        <v>0</v>
      </c>
      <c r="Q59" s="5">
        <f>AVERAGE(Q5:Q56)-P59</f>
        <v>0</v>
      </c>
      <c r="R59" s="5">
        <f t="shared" si="94"/>
        <v>0</v>
      </c>
      <c r="S59" s="5">
        <f>AVERAGE(S5:S56)-R59</f>
        <v>0</v>
      </c>
      <c r="T59" s="5">
        <f t="shared" si="94"/>
        <v>0</v>
      </c>
      <c r="U59" s="5">
        <f>AVERAGE(U5:U56)-T59</f>
        <v>0</v>
      </c>
      <c r="V59" s="5">
        <f t="shared" si="94"/>
        <v>0</v>
      </c>
      <c r="W59" s="5">
        <f>AVERAGE(W5:W56)-V59</f>
        <v>0</v>
      </c>
      <c r="X59" s="5">
        <f t="shared" si="94"/>
        <v>0</v>
      </c>
      <c r="Y59" s="5">
        <f>AVERAGE(Y5:Y56)-X59</f>
        <v>0</v>
      </c>
      <c r="Z59" s="5">
        <f t="shared" si="94"/>
        <v>0</v>
      </c>
      <c r="AA59" s="5">
        <f>AVERAGE(AA5:AA56)-Z59</f>
        <v>0</v>
      </c>
      <c r="AB59" s="5">
        <f t="shared" si="94"/>
        <v>0</v>
      </c>
      <c r="AC59" s="5">
        <f>AVERAGE(AC5:AC56)-AB59</f>
        <v>0</v>
      </c>
      <c r="AD59" s="5">
        <f t="shared" si="94"/>
        <v>0</v>
      </c>
      <c r="AE59" s="5">
        <f>AVERAGE(AE5:AE56)-AD59</f>
        <v>0</v>
      </c>
      <c r="AF59" s="5">
        <f t="shared" si="94"/>
        <v>0</v>
      </c>
      <c r="AG59" s="5">
        <f>AVERAGE(AG5:AG56)-AF59</f>
        <v>0</v>
      </c>
      <c r="AH59" s="5">
        <f t="shared" si="94"/>
        <v>0</v>
      </c>
      <c r="AI59" s="5">
        <f>AVERAGE(AI5:AI56)-AH59</f>
        <v>0</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122</v>
      </c>
      <c r="CZ59" t="s">
        <v>123</v>
      </c>
      <c r="DA59" t="s">
        <v>124</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118</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hidden="1" x14ac:dyDescent="0.25">
      <c r="B63" s="14"/>
      <c r="E63" s="14" t="str">
        <f>'Data Validation (Hide)'!B2</f>
        <v>Caseload 1</v>
      </c>
      <c r="F63" s="5" cm="1">
        <f t="array" ref="F63">INDEX($F$59:$CW$60,1,MATCH(1,($E63=$F$1:$CQ$1)*($F$62=$F$4:$CQ$4)*(Summary!$B$5='Required Capacity (Hide)'!$F$2:$CQ$2),0))</f>
        <v>0</v>
      </c>
      <c r="G63" s="5" cm="1">
        <f t="array" ref="G63">IF(AND(INDEX($F$59:$CW$60,1,MATCH(1,($E63=$F$1:$CQ$1)*($G$62=$F$58:$CQ$58)*(Summary!$B$5='Required Capacity (Hide)'!$F$2:$CQ$2),0))=0,F63&gt;0),IF(Summary!$B$7="minutes",1,1/60),INDEX($F$59:$CW$60,1,MATCH(1,($E63=$F$1:$CQ$1)*($G$62=$F$58:$CQ$58)*(Summary!$B$5='Required Capacity (Hide)'!$F$2:$CQ$2),0)))</f>
        <v>5.3333333333333348</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hidden="1" x14ac:dyDescent="0.25">
      <c r="B64" s="14"/>
      <c r="E64" s="14" t="str">
        <f>'Data Validation (Hide)'!B3</f>
        <v>Caseload 2</v>
      </c>
      <c r="F64" s="5">
        <f t="array" ref="F64">INDEX($F$59:$CW$60,1,MATCH(1,($E64=$F$1:$CQ$1)*($F$62=$F$4:$CQ$4)*(Summary!$B$5='Required Capacity (Hide)'!$F$2:$CQ$2),0))</f>
        <v>0</v>
      </c>
      <c r="G64" s="5" cm="1">
        <f t="array" ref="G64">IF(AND(INDEX($F$59:$CW$60,1,MATCH(1,($E64=$F$1:$CQ$1)*($G$62=$F$58:$CQ$58)*(Summary!$B$5='Required Capacity (Hide)'!$F$2:$CQ$2),0))=0,F64&gt;0),IF(Summary!$B$7="minutes",1,1/60),INDEX($F$59:$CW$60,1,MATCH(1,($E64=$F$1:$CQ$1)*($G$62=$F$58:$CQ$58)*(Summary!$B$5='Required Capacity (Hide)'!$F$2:$CQ$2),0)))</f>
        <v>0</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Caseload 3</v>
      </c>
      <c r="F65" s="5">
        <f t="array" ref="F65">INDEX($F$59:$CW$60,1,MATCH(1,($E65=$F$1:$CQ$1)*($F$62=$F$4:$CQ$4)*(Summary!$B$5='Required Capacity (Hide)'!$F$2:$CQ$2),0))</f>
        <v>0</v>
      </c>
      <c r="G65" s="5" cm="1">
        <f t="array" ref="G65">IF(AND(INDEX($F$59:$CW$60,1,MATCH(1,($E65=$F$1:$CQ$1)*($G$62=$F$58:$CQ$58)*(Summary!$B$5='Required Capacity (Hide)'!$F$2:$CQ$2),0))=0,F65&gt;0),IF(Summary!$B$7="minutes",1,1/60),INDEX($F$59:$CW$60,1,MATCH(1,($E65=$F$1:$CQ$1)*($G$62=$F$58:$CQ$58)*(Summary!$B$5='Required Capacity (Hide)'!$F$2:$CQ$2),0)))</f>
        <v>0</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hidden="1" x14ac:dyDescent="0.25">
      <c r="B66" s="14"/>
      <c r="E66" s="14" t="str">
        <f>'Data Validation (Hide)'!B5</f>
        <v>Caseload 4</v>
      </c>
      <c r="F66" s="5">
        <f t="array" ref="F66">INDEX($F$59:$CW$60,1,MATCH(1,($E66=$F$1:$CQ$1)*($F$62=$F$4:$CQ$4)*(Summary!$B$5='Required Capacity (Hide)'!$F$2:$CQ$2),0))</f>
        <v>0</v>
      </c>
      <c r="G66" s="5" cm="1">
        <f t="array" ref="G66">IF(AND(INDEX($F$59:$CW$60,1,MATCH(1,($E66=$F$1:$CQ$1)*($G$62=$F$58:$CQ$58)*(Summary!$B$5='Required Capacity (Hide)'!$F$2:$CQ$2),0))=0,F66&gt;0),IF(Summary!$B$7="minutes",1,1/60),INDEX($F$59:$CW$60,1,MATCH(1,($E66=$F$1:$CQ$1)*($G$62=$F$58:$CQ$58)*(Summary!$B$5='Required Capacity (Hide)'!$F$2:$CQ$2),0)))</f>
        <v>0</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hidden="1" x14ac:dyDescent="0.25">
      <c r="B67" s="14"/>
      <c r="E67" s="14" t="str">
        <f>'Data Validation (Hide)'!B6</f>
        <v>Caseload 5</v>
      </c>
      <c r="F67" s="5">
        <f t="array" ref="F67">INDEX($F$59:$CW$60,1,MATCH(1,($E67=$F$1:$CQ$1)*($F$62=$F$4:$CQ$4)*(Summary!$B$5='Required Capacity (Hide)'!$F$2:$CQ$2),0))</f>
        <v>0</v>
      </c>
      <c r="G67" s="5" cm="1">
        <f t="array" ref="G67">IF(AND(INDEX($F$59:$CW$60,1,MATCH(1,($E67=$F$1:$CQ$1)*($G$62=$F$58:$CQ$58)*(Summary!$B$5='Required Capacity (Hide)'!$F$2:$CQ$2),0))=0,F67&gt;0),IF(Summary!$B$7="minutes",1,1/60),INDEX($F$59:$CW$60,1,MATCH(1,($E67=$F$1:$CQ$1)*($G$62=$F$58:$CQ$58)*(Summary!$B$5='Required Capacity (Hide)'!$F$2:$CQ$2),0)))</f>
        <v>0</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2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2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2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2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2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2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2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2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2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2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Clusters</v>
      </c>
      <c r="F78" s="18">
        <f>SUM(F63:F77)</f>
        <v>0</v>
      </c>
      <c r="G78" s="18">
        <f>SUM(G63:G77)</f>
        <v>5.3333333333333348</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D11" sqref="D11"/>
    </sheetView>
  </sheetViews>
  <sheetFormatPr defaultColWidth="0" defaultRowHeight="15" zeroHeight="1" x14ac:dyDescent="0.25"/>
  <cols>
    <col min="1" max="1" width="8.7109375" customWidth="1"/>
    <col min="2" max="2" width="17.7109375" bestFit="1" customWidth="1"/>
    <col min="3" max="17" width="3.28515625" customWidth="1"/>
    <col min="18" max="18" width="13.7109375" bestFit="1" customWidth="1"/>
    <col min="19" max="22" width="8.7109375" customWidth="1"/>
    <col min="23" max="23" width="12" customWidth="1"/>
    <col min="24" max="24" width="8.7109375" customWidth="1"/>
    <col min="25" max="25" width="18.28515625" customWidth="1"/>
    <col min="26" max="40" width="3.28515625"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128</v>
      </c>
    </row>
    <row r="2" spans="1:46" ht="24" thickBot="1" x14ac:dyDescent="0.4">
      <c r="A2" s="25"/>
    </row>
    <row r="3" spans="1:46" ht="30" customHeight="1" thickBot="1" x14ac:dyDescent="0.4">
      <c r="A3" s="25"/>
      <c r="B3" s="89" t="s">
        <v>204</v>
      </c>
    </row>
    <row r="4" spans="1:46" ht="16.5" customHeight="1" thickBot="1" x14ac:dyDescent="0.4">
      <c r="A4" s="25"/>
      <c r="B4" s="166">
        <v>44228</v>
      </c>
    </row>
    <row r="5" spans="1:46" ht="17.649999999999999" customHeight="1" thickBot="1" x14ac:dyDescent="0.4">
      <c r="A5" s="25"/>
    </row>
    <row r="6" spans="1:46" ht="15.75" thickBot="1" x14ac:dyDescent="0.3">
      <c r="B6" s="56" t="s">
        <v>112</v>
      </c>
      <c r="Y6" s="56" t="s">
        <v>113</v>
      </c>
    </row>
    <row r="7" spans="1:46" x14ac:dyDescent="0.25"/>
    <row r="8" spans="1:46" ht="15.75" thickBot="1" x14ac:dyDescent="0.3">
      <c r="B8" s="24">
        <f>MAX(A10:A109)</f>
        <v>2</v>
      </c>
      <c r="Y8" s="24">
        <f>MAX(X10:X109)</f>
        <v>2</v>
      </c>
    </row>
    <row r="9" spans="1:46" ht="60.75" thickBot="1" x14ac:dyDescent="0.3">
      <c r="B9" s="77" t="s">
        <v>95</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203</v>
      </c>
      <c r="W9" s="77" t="str">
        <f>"Avg. mins per week (52 weeks) per "&amp;LEFT(LOWER(GroupName),LEN(GroupName)-1)</f>
        <v>Avg. mins per week (52 weeks) per cluster</v>
      </c>
      <c r="X9" s="5"/>
      <c r="Y9" s="77" t="s">
        <v>95</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203</v>
      </c>
      <c r="AT9" s="77" t="str">
        <f>"Avg. mins per week (52 weeks) per "&amp;LEFT(LOWER(GroupName),LEN(GroupName)-1)</f>
        <v>Avg. mins per week (52 weeks) per cluster</v>
      </c>
    </row>
    <row r="10" spans="1:46" x14ac:dyDescent="0.25">
      <c r="A10" s="24">
        <f>IF(B10&lt;&gt;"",ROW(A1),"")</f>
        <v>1</v>
      </c>
      <c r="B10" s="120" t="s">
        <v>328</v>
      </c>
      <c r="C10" s="135" t="s">
        <v>315</v>
      </c>
      <c r="D10" s="144" t="s">
        <v>315</v>
      </c>
      <c r="E10" s="144" t="s">
        <v>315</v>
      </c>
      <c r="F10" s="144" t="s">
        <v>315</v>
      </c>
      <c r="G10" s="144"/>
      <c r="H10" s="144"/>
      <c r="I10" s="144"/>
      <c r="J10" s="144"/>
      <c r="K10" s="144"/>
      <c r="L10" s="144"/>
      <c r="M10" s="144"/>
      <c r="N10" s="144"/>
      <c r="O10" s="144"/>
      <c r="P10" s="144"/>
      <c r="Q10" s="137"/>
      <c r="R10" s="120" t="s">
        <v>329</v>
      </c>
      <c r="S10" s="120">
        <v>52</v>
      </c>
      <c r="T10" s="120">
        <v>120</v>
      </c>
      <c r="U10" s="37">
        <f>IF(T10*S10=0,"",T10*S10)</f>
        <v>6240</v>
      </c>
      <c r="V10" s="160">
        <f>IFERROR(U10/52,"")</f>
        <v>120</v>
      </c>
      <c r="W10" s="160">
        <f>IFERROR(V10/COUNTIF(C10:Q10,"="&amp;"x"),"")</f>
        <v>30</v>
      </c>
      <c r="X10" s="24">
        <f>IF(Y10&lt;&gt;"",ROW(X1),"")</f>
        <v>1</v>
      </c>
      <c r="Y10" s="120" t="s">
        <v>336</v>
      </c>
      <c r="Z10" s="135" t="s">
        <v>315</v>
      </c>
      <c r="AA10" s="144"/>
      <c r="AB10" s="144"/>
      <c r="AC10" s="144"/>
      <c r="AD10" s="144"/>
      <c r="AE10" s="144"/>
      <c r="AF10" s="144"/>
      <c r="AG10" s="144"/>
      <c r="AH10" s="144"/>
      <c r="AI10" s="144"/>
      <c r="AJ10" s="144"/>
      <c r="AK10" s="144"/>
      <c r="AL10" s="144"/>
      <c r="AM10" s="144"/>
      <c r="AN10" s="137"/>
      <c r="AO10" s="120" t="s">
        <v>329</v>
      </c>
      <c r="AP10" s="120">
        <v>42</v>
      </c>
      <c r="AQ10" s="120">
        <v>100</v>
      </c>
      <c r="AR10" s="37">
        <f>IF(AQ10*AP10=0,"",AQ10*AP10)</f>
        <v>4200</v>
      </c>
      <c r="AS10" s="160">
        <f t="shared" ref="AS10:AS73" si="0">IFERROR(AR10/52,"")</f>
        <v>80.769230769230774</v>
      </c>
      <c r="AT10" s="160">
        <f>IFERROR(AS10/COUNTIF(Z10:AN10,"="&amp;"x"),"")</f>
        <v>80.769230769230774</v>
      </c>
    </row>
    <row r="11" spans="1:46" x14ac:dyDescent="0.25">
      <c r="A11" s="24">
        <f t="shared" ref="A11:A74" si="1">IF(B11&lt;&gt;"",ROW(A2),"")</f>
        <v>2</v>
      </c>
      <c r="B11" s="121" t="s">
        <v>325</v>
      </c>
      <c r="C11" s="138" t="s">
        <v>315</v>
      </c>
      <c r="D11" s="123"/>
      <c r="E11" s="123"/>
      <c r="F11" s="123" t="s">
        <v>315</v>
      </c>
      <c r="G11" s="123"/>
      <c r="H11" s="123"/>
      <c r="I11" s="123"/>
      <c r="J11" s="123"/>
      <c r="K11" s="123"/>
      <c r="L11" s="123"/>
      <c r="M11" s="123"/>
      <c r="N11" s="123"/>
      <c r="O11" s="123"/>
      <c r="P11" s="123"/>
      <c r="Q11" s="140"/>
      <c r="R11" s="121" t="s">
        <v>329</v>
      </c>
      <c r="S11" s="121">
        <v>42</v>
      </c>
      <c r="T11" s="121">
        <v>60</v>
      </c>
      <c r="U11" s="47">
        <f t="shared" ref="U11:U74" si="2">IF(T11*S11=0,"",T11*S11)</f>
        <v>2520</v>
      </c>
      <c r="V11" s="161">
        <f t="shared" ref="V11:V73" si="3">IFERROR(U11/52,"")</f>
        <v>48.46153846153846</v>
      </c>
      <c r="W11" s="161">
        <f t="shared" ref="W11:W74" si="4">IFERROR(V11/COUNTIF(C11:Q11,"="&amp;"x"),"")</f>
        <v>24.23076923076923</v>
      </c>
      <c r="X11" s="190">
        <f t="shared" ref="X11:X74" si="5">IF(Y11&lt;&gt;"",ROW(X2),"")</f>
        <v>2</v>
      </c>
      <c r="Y11" s="121" t="s">
        <v>337</v>
      </c>
      <c r="Z11" s="138"/>
      <c r="AA11" s="123" t="s">
        <v>315</v>
      </c>
      <c r="AB11" s="123"/>
      <c r="AC11" s="123"/>
      <c r="AD11" s="123"/>
      <c r="AE11" s="123"/>
      <c r="AF11" s="123"/>
      <c r="AG11" s="123"/>
      <c r="AH11" s="123"/>
      <c r="AI11" s="123"/>
      <c r="AJ11" s="123"/>
      <c r="AK11" s="123"/>
      <c r="AL11" s="123"/>
      <c r="AM11" s="123"/>
      <c r="AN11" s="140"/>
      <c r="AO11" s="121" t="s">
        <v>329</v>
      </c>
      <c r="AP11" s="121">
        <v>42</v>
      </c>
      <c r="AQ11" s="121">
        <v>100</v>
      </c>
      <c r="AR11" s="47">
        <f t="shared" ref="AR11:AR74" si="6">IF(AQ11*AP11=0,"",AQ11*AP11)</f>
        <v>4200</v>
      </c>
      <c r="AS11" s="161">
        <f t="shared" si="0"/>
        <v>80.769230769230774</v>
      </c>
      <c r="AT11" s="161">
        <f t="shared" ref="AT11:AT74" si="7">IFERROR(AS11/COUNTIF(Z11:AN11,"="&amp;"x"),"")</f>
        <v>80.769230769230774</v>
      </c>
    </row>
    <row r="12" spans="1:46" x14ac:dyDescent="0.25">
      <c r="A12" s="24" t="str">
        <f t="shared" si="1"/>
        <v/>
      </c>
      <c r="B12" s="121"/>
      <c r="C12" s="138"/>
      <c r="D12" s="123"/>
      <c r="E12" s="123"/>
      <c r="F12" s="123"/>
      <c r="G12" s="123"/>
      <c r="H12" s="123"/>
      <c r="I12" s="123"/>
      <c r="J12" s="123"/>
      <c r="K12" s="123"/>
      <c r="L12" s="123"/>
      <c r="M12" s="123"/>
      <c r="N12" s="123"/>
      <c r="O12" s="123"/>
      <c r="P12" s="123"/>
      <c r="Q12" s="140"/>
      <c r="R12" s="121"/>
      <c r="S12" s="121"/>
      <c r="T12" s="121"/>
      <c r="U12" s="47" t="str">
        <f t="shared" si="2"/>
        <v/>
      </c>
      <c r="V12" s="161" t="str">
        <f t="shared" si="3"/>
        <v/>
      </c>
      <c r="W12" s="161" t="str">
        <f t="shared" si="4"/>
        <v/>
      </c>
      <c r="X12" s="190" t="str">
        <f>IF(Y12&lt;&gt;"",ROW(X3),"")</f>
        <v/>
      </c>
      <c r="Y12" s="121"/>
      <c r="Z12" s="138"/>
      <c r="AA12" s="123"/>
      <c r="AB12" s="123"/>
      <c r="AC12" s="123"/>
      <c r="AD12" s="123"/>
      <c r="AE12" s="123"/>
      <c r="AF12" s="123"/>
      <c r="AG12" s="123"/>
      <c r="AH12" s="123"/>
      <c r="AI12" s="123"/>
      <c r="AJ12" s="123"/>
      <c r="AK12" s="123"/>
      <c r="AL12" s="123"/>
      <c r="AM12" s="123"/>
      <c r="AN12" s="140"/>
      <c r="AO12" s="121"/>
      <c r="AP12" s="121"/>
      <c r="AQ12" s="121"/>
      <c r="AR12" s="47" t="str">
        <f t="shared" si="6"/>
        <v/>
      </c>
      <c r="AS12" s="161" t="str">
        <f t="shared" si="0"/>
        <v/>
      </c>
      <c r="AT12" s="161" t="str">
        <f t="shared" si="7"/>
        <v/>
      </c>
    </row>
    <row r="13" spans="1:46" x14ac:dyDescent="0.25">
      <c r="A13" s="24" t="str">
        <f t="shared" si="1"/>
        <v/>
      </c>
      <c r="B13" s="121"/>
      <c r="C13" s="138"/>
      <c r="D13" s="123"/>
      <c r="E13" s="123"/>
      <c r="F13" s="123"/>
      <c r="G13" s="123"/>
      <c r="H13" s="123"/>
      <c r="I13" s="123"/>
      <c r="J13" s="123"/>
      <c r="K13" s="123"/>
      <c r="L13" s="123"/>
      <c r="M13" s="123"/>
      <c r="N13" s="123"/>
      <c r="O13" s="123"/>
      <c r="P13" s="123"/>
      <c r="Q13" s="140"/>
      <c r="R13" s="121"/>
      <c r="S13" s="121"/>
      <c r="T13" s="121"/>
      <c r="U13" s="47" t="str">
        <f t="shared" si="2"/>
        <v/>
      </c>
      <c r="V13" s="161" t="str">
        <f t="shared" si="3"/>
        <v/>
      </c>
      <c r="W13" s="161" t="str">
        <f t="shared" si="4"/>
        <v/>
      </c>
      <c r="X13" s="190" t="str">
        <f>IF(Y13&lt;&gt;"",ROW(X4),"")</f>
        <v/>
      </c>
      <c r="Y13" s="121"/>
      <c r="Z13" s="138"/>
      <c r="AA13" s="123"/>
      <c r="AB13" s="123"/>
      <c r="AC13" s="123"/>
      <c r="AD13" s="123"/>
      <c r="AE13" s="123"/>
      <c r="AF13" s="123"/>
      <c r="AG13" s="123"/>
      <c r="AH13" s="123"/>
      <c r="AI13" s="123"/>
      <c r="AJ13" s="123"/>
      <c r="AK13" s="123"/>
      <c r="AL13" s="123"/>
      <c r="AM13" s="123"/>
      <c r="AN13" s="140"/>
      <c r="AO13" s="121"/>
      <c r="AP13" s="121"/>
      <c r="AQ13" s="121"/>
      <c r="AR13" s="47" t="str">
        <f t="shared" si="6"/>
        <v/>
      </c>
      <c r="AS13" s="161" t="str">
        <f t="shared" si="0"/>
        <v/>
      </c>
      <c r="AT13" s="161" t="str">
        <f t="shared" si="7"/>
        <v/>
      </c>
    </row>
    <row r="14" spans="1:46" x14ac:dyDescent="0.25">
      <c r="A14" s="24" t="str">
        <f t="shared" si="1"/>
        <v/>
      </c>
      <c r="B14" s="121"/>
      <c r="C14" s="138"/>
      <c r="D14" s="123"/>
      <c r="E14" s="123"/>
      <c r="F14" s="123"/>
      <c r="G14" s="123"/>
      <c r="H14" s="123"/>
      <c r="I14" s="123"/>
      <c r="J14" s="123"/>
      <c r="K14" s="123"/>
      <c r="L14" s="123"/>
      <c r="M14" s="123"/>
      <c r="N14" s="123"/>
      <c r="O14" s="123"/>
      <c r="P14" s="123"/>
      <c r="Q14" s="140"/>
      <c r="R14" s="121"/>
      <c r="S14" s="121"/>
      <c r="T14" s="121"/>
      <c r="U14" s="47" t="str">
        <f t="shared" si="2"/>
        <v/>
      </c>
      <c r="V14" s="161" t="str">
        <f t="shared" si="3"/>
        <v/>
      </c>
      <c r="W14" s="161" t="str">
        <f t="shared" si="4"/>
        <v/>
      </c>
      <c r="X14" s="190" t="str">
        <f t="shared" si="5"/>
        <v/>
      </c>
      <c r="Y14" s="121"/>
      <c r="Z14" s="138"/>
      <c r="AA14" s="123"/>
      <c r="AB14" s="123"/>
      <c r="AC14" s="123"/>
      <c r="AD14" s="123"/>
      <c r="AE14" s="123"/>
      <c r="AF14" s="123"/>
      <c r="AG14" s="123"/>
      <c r="AH14" s="123"/>
      <c r="AI14" s="123"/>
      <c r="AJ14" s="123"/>
      <c r="AK14" s="123"/>
      <c r="AL14" s="123"/>
      <c r="AM14" s="123"/>
      <c r="AN14" s="140"/>
      <c r="AO14" s="121"/>
      <c r="AP14" s="121"/>
      <c r="AQ14" s="121"/>
      <c r="AR14" s="47" t="str">
        <f t="shared" si="6"/>
        <v/>
      </c>
      <c r="AS14" s="161" t="str">
        <f t="shared" si="0"/>
        <v/>
      </c>
      <c r="AT14" s="161" t="str">
        <f t="shared" si="7"/>
        <v/>
      </c>
    </row>
    <row r="15" spans="1:46" x14ac:dyDescent="0.25">
      <c r="A15" s="24" t="str">
        <f t="shared" si="1"/>
        <v/>
      </c>
      <c r="B15" s="121"/>
      <c r="C15" s="138"/>
      <c r="D15" s="123"/>
      <c r="E15" s="123"/>
      <c r="F15" s="123"/>
      <c r="G15" s="123"/>
      <c r="H15" s="123"/>
      <c r="I15" s="123"/>
      <c r="J15" s="123"/>
      <c r="K15" s="123"/>
      <c r="L15" s="123"/>
      <c r="M15" s="123"/>
      <c r="N15" s="123"/>
      <c r="O15" s="123"/>
      <c r="P15" s="123"/>
      <c r="Q15" s="140"/>
      <c r="R15" s="121"/>
      <c r="S15" s="121"/>
      <c r="T15" s="121"/>
      <c r="U15" s="47" t="str">
        <f t="shared" si="2"/>
        <v/>
      </c>
      <c r="V15" s="161" t="str">
        <f t="shared" si="3"/>
        <v/>
      </c>
      <c r="W15" s="161" t="str">
        <f t="shared" si="4"/>
        <v/>
      </c>
      <c r="X15" s="190" t="str">
        <f t="shared" si="5"/>
        <v/>
      </c>
      <c r="Y15" s="121"/>
      <c r="Z15" s="138"/>
      <c r="AA15" s="123"/>
      <c r="AB15" s="123"/>
      <c r="AC15" s="123"/>
      <c r="AD15" s="123"/>
      <c r="AE15" s="123"/>
      <c r="AF15" s="123"/>
      <c r="AG15" s="123"/>
      <c r="AH15" s="123"/>
      <c r="AI15" s="123"/>
      <c r="AJ15" s="123"/>
      <c r="AK15" s="123"/>
      <c r="AL15" s="123"/>
      <c r="AM15" s="123"/>
      <c r="AN15" s="140"/>
      <c r="AO15" s="121"/>
      <c r="AP15" s="121"/>
      <c r="AQ15" s="121"/>
      <c r="AR15" s="47" t="str">
        <f t="shared" si="6"/>
        <v/>
      </c>
      <c r="AS15" s="161" t="str">
        <f t="shared" si="0"/>
        <v/>
      </c>
      <c r="AT15" s="161" t="str">
        <f t="shared" si="7"/>
        <v/>
      </c>
    </row>
    <row r="16" spans="1:46" x14ac:dyDescent="0.25">
      <c r="A16" s="24" t="str">
        <f t="shared" si="1"/>
        <v/>
      </c>
      <c r="B16" s="121"/>
      <c r="C16" s="138"/>
      <c r="D16" s="123"/>
      <c r="E16" s="123"/>
      <c r="F16" s="123"/>
      <c r="G16" s="123"/>
      <c r="H16" s="123"/>
      <c r="I16" s="123"/>
      <c r="J16" s="123"/>
      <c r="K16" s="123"/>
      <c r="L16" s="123"/>
      <c r="M16" s="123"/>
      <c r="N16" s="123"/>
      <c r="O16" s="123"/>
      <c r="P16" s="123"/>
      <c r="Q16" s="140"/>
      <c r="R16" s="121"/>
      <c r="S16" s="121"/>
      <c r="T16" s="121"/>
      <c r="U16" s="47" t="str">
        <f t="shared" si="2"/>
        <v/>
      </c>
      <c r="V16" s="161" t="str">
        <f t="shared" si="3"/>
        <v/>
      </c>
      <c r="W16" s="161" t="str">
        <f t="shared" si="4"/>
        <v/>
      </c>
      <c r="X16" s="190" t="str">
        <f t="shared" si="5"/>
        <v/>
      </c>
      <c r="Y16" s="121"/>
      <c r="Z16" s="138"/>
      <c r="AA16" s="123"/>
      <c r="AB16" s="123"/>
      <c r="AC16" s="123"/>
      <c r="AD16" s="123"/>
      <c r="AE16" s="123"/>
      <c r="AF16" s="123"/>
      <c r="AG16" s="123"/>
      <c r="AH16" s="123"/>
      <c r="AI16" s="123"/>
      <c r="AJ16" s="123"/>
      <c r="AK16" s="123"/>
      <c r="AL16" s="123"/>
      <c r="AM16" s="123"/>
      <c r="AN16" s="140"/>
      <c r="AO16" s="121"/>
      <c r="AP16" s="121"/>
      <c r="AQ16" s="121"/>
      <c r="AR16" s="47" t="str">
        <f t="shared" si="6"/>
        <v/>
      </c>
      <c r="AS16" s="161" t="str">
        <f t="shared" si="0"/>
        <v/>
      </c>
      <c r="AT16" s="161" t="str">
        <f t="shared" si="7"/>
        <v/>
      </c>
    </row>
    <row r="17" spans="1:46" x14ac:dyDescent="0.25">
      <c r="A17" s="24" t="str">
        <f t="shared" si="1"/>
        <v/>
      </c>
      <c r="B17" s="121"/>
      <c r="C17" s="138"/>
      <c r="D17" s="123"/>
      <c r="E17" s="123"/>
      <c r="F17" s="123"/>
      <c r="G17" s="123"/>
      <c r="H17" s="123"/>
      <c r="I17" s="123"/>
      <c r="J17" s="123"/>
      <c r="K17" s="123"/>
      <c r="L17" s="123"/>
      <c r="M17" s="123"/>
      <c r="N17" s="123"/>
      <c r="O17" s="123"/>
      <c r="P17" s="123"/>
      <c r="Q17" s="140"/>
      <c r="R17" s="121"/>
      <c r="S17" s="121"/>
      <c r="T17" s="121"/>
      <c r="U17" s="47" t="str">
        <f t="shared" si="2"/>
        <v/>
      </c>
      <c r="V17" s="161" t="str">
        <f t="shared" si="3"/>
        <v/>
      </c>
      <c r="W17" s="161" t="str">
        <f t="shared" si="4"/>
        <v/>
      </c>
      <c r="X17" s="190" t="str">
        <f t="shared" si="5"/>
        <v/>
      </c>
      <c r="Y17" s="121"/>
      <c r="Z17" s="138"/>
      <c r="AA17" s="123"/>
      <c r="AB17" s="123"/>
      <c r="AC17" s="123"/>
      <c r="AD17" s="123"/>
      <c r="AE17" s="123"/>
      <c r="AF17" s="123"/>
      <c r="AG17" s="123"/>
      <c r="AH17" s="123"/>
      <c r="AI17" s="123"/>
      <c r="AJ17" s="123"/>
      <c r="AK17" s="123"/>
      <c r="AL17" s="123"/>
      <c r="AM17" s="123"/>
      <c r="AN17" s="140"/>
      <c r="AO17" s="121"/>
      <c r="AP17" s="121"/>
      <c r="AQ17" s="121"/>
      <c r="AR17" s="47" t="str">
        <f t="shared" si="6"/>
        <v/>
      </c>
      <c r="AS17" s="161" t="str">
        <f t="shared" si="0"/>
        <v/>
      </c>
      <c r="AT17" s="161" t="str">
        <f t="shared" si="7"/>
        <v/>
      </c>
    </row>
    <row r="18" spans="1:46" x14ac:dyDescent="0.25">
      <c r="A18" s="24" t="str">
        <f t="shared" si="1"/>
        <v/>
      </c>
      <c r="B18" s="121"/>
      <c r="C18" s="138"/>
      <c r="D18" s="123"/>
      <c r="E18" s="123"/>
      <c r="F18" s="123"/>
      <c r="G18" s="123"/>
      <c r="H18" s="123"/>
      <c r="I18" s="123"/>
      <c r="J18" s="123"/>
      <c r="K18" s="123"/>
      <c r="L18" s="123"/>
      <c r="M18" s="123"/>
      <c r="N18" s="123"/>
      <c r="O18" s="123"/>
      <c r="P18" s="123"/>
      <c r="Q18" s="140"/>
      <c r="R18" s="121"/>
      <c r="S18" s="121"/>
      <c r="T18" s="121"/>
      <c r="U18" s="47" t="str">
        <f t="shared" si="2"/>
        <v/>
      </c>
      <c r="V18" s="161" t="str">
        <f t="shared" si="3"/>
        <v/>
      </c>
      <c r="W18" s="161" t="str">
        <f t="shared" si="4"/>
        <v/>
      </c>
      <c r="X18" s="190" t="str">
        <f t="shared" si="5"/>
        <v/>
      </c>
      <c r="Y18" s="121"/>
      <c r="Z18" s="138"/>
      <c r="AA18" s="123"/>
      <c r="AB18" s="123"/>
      <c r="AC18" s="123"/>
      <c r="AD18" s="123"/>
      <c r="AE18" s="123"/>
      <c r="AF18" s="123"/>
      <c r="AG18" s="123"/>
      <c r="AH18" s="123"/>
      <c r="AI18" s="123"/>
      <c r="AJ18" s="123"/>
      <c r="AK18" s="123"/>
      <c r="AL18" s="123"/>
      <c r="AM18" s="123"/>
      <c r="AN18" s="140"/>
      <c r="AO18" s="121"/>
      <c r="AP18" s="121"/>
      <c r="AQ18" s="121"/>
      <c r="AR18" s="47" t="str">
        <f t="shared" si="6"/>
        <v/>
      </c>
      <c r="AS18" s="161" t="str">
        <f t="shared" si="0"/>
        <v/>
      </c>
      <c r="AT18" s="161" t="str">
        <f t="shared" si="7"/>
        <v/>
      </c>
    </row>
    <row r="19" spans="1:46" x14ac:dyDescent="0.25">
      <c r="A19" s="24" t="str">
        <f t="shared" si="1"/>
        <v/>
      </c>
      <c r="B19" s="121"/>
      <c r="C19" s="138"/>
      <c r="D19" s="123"/>
      <c r="E19" s="123"/>
      <c r="F19" s="123"/>
      <c r="G19" s="123"/>
      <c r="H19" s="123"/>
      <c r="I19" s="123"/>
      <c r="J19" s="123"/>
      <c r="K19" s="123"/>
      <c r="L19" s="123"/>
      <c r="M19" s="123"/>
      <c r="N19" s="123"/>
      <c r="O19" s="123"/>
      <c r="P19" s="123"/>
      <c r="Q19" s="140"/>
      <c r="R19" s="121"/>
      <c r="S19" s="121"/>
      <c r="T19" s="121"/>
      <c r="U19" s="47" t="str">
        <f t="shared" si="2"/>
        <v/>
      </c>
      <c r="V19" s="161" t="str">
        <f t="shared" si="3"/>
        <v/>
      </c>
      <c r="W19" s="161" t="str">
        <f t="shared" si="4"/>
        <v/>
      </c>
      <c r="X19" s="24" t="str">
        <f t="shared" si="5"/>
        <v/>
      </c>
      <c r="Y19" s="121"/>
      <c r="Z19" s="138"/>
      <c r="AA19" s="123"/>
      <c r="AB19" s="123"/>
      <c r="AC19" s="123"/>
      <c r="AD19" s="123"/>
      <c r="AE19" s="123"/>
      <c r="AF19" s="123"/>
      <c r="AG19" s="123"/>
      <c r="AH19" s="123"/>
      <c r="AI19" s="123"/>
      <c r="AJ19" s="123"/>
      <c r="AK19" s="123"/>
      <c r="AL19" s="123"/>
      <c r="AM19" s="123"/>
      <c r="AN19" s="140"/>
      <c r="AO19" s="121"/>
      <c r="AP19" s="121"/>
      <c r="AQ19" s="121"/>
      <c r="AR19" s="47" t="str">
        <f t="shared" si="6"/>
        <v/>
      </c>
      <c r="AS19" s="161" t="str">
        <f t="shared" si="0"/>
        <v/>
      </c>
      <c r="AT19" s="161" t="str">
        <f t="shared" si="7"/>
        <v/>
      </c>
    </row>
    <row r="20" spans="1:46" x14ac:dyDescent="0.25">
      <c r="A20" s="24" t="str">
        <f t="shared" si="1"/>
        <v/>
      </c>
      <c r="B20" s="121"/>
      <c r="C20" s="138"/>
      <c r="D20" s="123"/>
      <c r="E20" s="123"/>
      <c r="F20" s="123"/>
      <c r="G20" s="123"/>
      <c r="H20" s="123"/>
      <c r="I20" s="123"/>
      <c r="J20" s="123"/>
      <c r="K20" s="123"/>
      <c r="L20" s="123"/>
      <c r="M20" s="123"/>
      <c r="N20" s="123"/>
      <c r="O20" s="123"/>
      <c r="P20" s="123"/>
      <c r="Q20" s="140"/>
      <c r="R20" s="121"/>
      <c r="S20" s="121"/>
      <c r="T20" s="121"/>
      <c r="U20" s="47" t="str">
        <f t="shared" si="2"/>
        <v/>
      </c>
      <c r="V20" s="161" t="str">
        <f t="shared" si="3"/>
        <v/>
      </c>
      <c r="W20" s="161" t="str">
        <f t="shared" si="4"/>
        <v/>
      </c>
      <c r="X20" s="24" t="str">
        <f t="shared" si="5"/>
        <v/>
      </c>
      <c r="Y20" s="121"/>
      <c r="Z20" s="138"/>
      <c r="AA20" s="123"/>
      <c r="AB20" s="123"/>
      <c r="AC20" s="123"/>
      <c r="AD20" s="123"/>
      <c r="AE20" s="123"/>
      <c r="AF20" s="123"/>
      <c r="AG20" s="123"/>
      <c r="AH20" s="123"/>
      <c r="AI20" s="123"/>
      <c r="AJ20" s="123"/>
      <c r="AK20" s="123"/>
      <c r="AL20" s="123"/>
      <c r="AM20" s="123"/>
      <c r="AN20" s="140"/>
      <c r="AO20" s="121"/>
      <c r="AP20" s="121"/>
      <c r="AQ20" s="121"/>
      <c r="AR20" s="47" t="str">
        <f t="shared" si="6"/>
        <v/>
      </c>
      <c r="AS20" s="161" t="str">
        <f t="shared" si="0"/>
        <v/>
      </c>
      <c r="AT20" s="161" t="str">
        <f t="shared" si="7"/>
        <v/>
      </c>
    </row>
    <row r="21" spans="1:46" x14ac:dyDescent="0.25">
      <c r="A21" s="24" t="str">
        <f t="shared" si="1"/>
        <v/>
      </c>
      <c r="B21" s="121"/>
      <c r="C21" s="138"/>
      <c r="D21" s="123"/>
      <c r="E21" s="123"/>
      <c r="F21" s="123"/>
      <c r="G21" s="123"/>
      <c r="H21" s="123"/>
      <c r="I21" s="123"/>
      <c r="J21" s="123"/>
      <c r="K21" s="123"/>
      <c r="L21" s="123"/>
      <c r="M21" s="123"/>
      <c r="N21" s="123"/>
      <c r="O21" s="123"/>
      <c r="P21" s="123"/>
      <c r="Q21" s="140"/>
      <c r="R21" s="121"/>
      <c r="S21" s="121"/>
      <c r="T21" s="121"/>
      <c r="U21" s="47" t="str">
        <f t="shared" si="2"/>
        <v/>
      </c>
      <c r="V21" s="161" t="str">
        <f t="shared" si="3"/>
        <v/>
      </c>
      <c r="W21" s="161" t="str">
        <f t="shared" si="4"/>
        <v/>
      </c>
      <c r="X21" s="24" t="str">
        <f t="shared" si="5"/>
        <v/>
      </c>
      <c r="Y21" s="121"/>
      <c r="Z21" s="138"/>
      <c r="AA21" s="123"/>
      <c r="AB21" s="123"/>
      <c r="AC21" s="123"/>
      <c r="AD21" s="123"/>
      <c r="AE21" s="123"/>
      <c r="AF21" s="123"/>
      <c r="AG21" s="123"/>
      <c r="AH21" s="123"/>
      <c r="AI21" s="123"/>
      <c r="AJ21" s="123"/>
      <c r="AK21" s="123"/>
      <c r="AL21" s="123"/>
      <c r="AM21" s="123"/>
      <c r="AN21" s="140"/>
      <c r="AO21" s="121"/>
      <c r="AP21" s="121"/>
      <c r="AQ21" s="121"/>
      <c r="AR21" s="47" t="str">
        <f t="shared" si="6"/>
        <v/>
      </c>
      <c r="AS21" s="161" t="str">
        <f t="shared" si="0"/>
        <v/>
      </c>
      <c r="AT21" s="161" t="str">
        <f t="shared" si="7"/>
        <v/>
      </c>
    </row>
    <row r="22" spans="1:46" x14ac:dyDescent="0.25">
      <c r="A22" s="24" t="str">
        <f t="shared" si="1"/>
        <v/>
      </c>
      <c r="B22" s="121"/>
      <c r="C22" s="138"/>
      <c r="D22" s="123"/>
      <c r="E22" s="123"/>
      <c r="F22" s="123"/>
      <c r="G22" s="123"/>
      <c r="H22" s="123"/>
      <c r="I22" s="123"/>
      <c r="J22" s="123"/>
      <c r="K22" s="123"/>
      <c r="L22" s="123"/>
      <c r="M22" s="123"/>
      <c r="N22" s="123"/>
      <c r="O22" s="123"/>
      <c r="P22" s="123"/>
      <c r="Q22" s="140"/>
      <c r="R22" s="121"/>
      <c r="S22" s="121"/>
      <c r="T22" s="121"/>
      <c r="U22" s="47" t="str">
        <f t="shared" si="2"/>
        <v/>
      </c>
      <c r="V22" s="161" t="str">
        <f t="shared" si="3"/>
        <v/>
      </c>
      <c r="W22" s="161" t="str">
        <f t="shared" si="4"/>
        <v/>
      </c>
      <c r="X22" s="24" t="str">
        <f t="shared" si="5"/>
        <v/>
      </c>
      <c r="Y22" s="121"/>
      <c r="Z22" s="138"/>
      <c r="AA22" s="123"/>
      <c r="AB22" s="123"/>
      <c r="AC22" s="123"/>
      <c r="AD22" s="123"/>
      <c r="AE22" s="123"/>
      <c r="AF22" s="123"/>
      <c r="AG22" s="123"/>
      <c r="AH22" s="123"/>
      <c r="AI22" s="123"/>
      <c r="AJ22" s="123"/>
      <c r="AK22" s="123"/>
      <c r="AL22" s="123"/>
      <c r="AM22" s="123"/>
      <c r="AN22" s="140"/>
      <c r="AO22" s="121"/>
      <c r="AP22" s="121"/>
      <c r="AQ22" s="121"/>
      <c r="AR22" s="47" t="str">
        <f t="shared" si="6"/>
        <v/>
      </c>
      <c r="AS22" s="161" t="str">
        <f t="shared" si="0"/>
        <v/>
      </c>
      <c r="AT22" s="161" t="str">
        <f t="shared" si="7"/>
        <v/>
      </c>
    </row>
    <row r="23" spans="1:46" x14ac:dyDescent="0.25">
      <c r="A23" s="24" t="str">
        <f t="shared" si="1"/>
        <v/>
      </c>
      <c r="B23" s="121"/>
      <c r="C23" s="138"/>
      <c r="D23" s="123"/>
      <c r="E23" s="123"/>
      <c r="F23" s="123"/>
      <c r="G23" s="123"/>
      <c r="H23" s="123"/>
      <c r="I23" s="123"/>
      <c r="J23" s="123"/>
      <c r="K23" s="123"/>
      <c r="L23" s="123"/>
      <c r="M23" s="123"/>
      <c r="N23" s="123"/>
      <c r="O23" s="123"/>
      <c r="P23" s="123"/>
      <c r="Q23" s="140"/>
      <c r="R23" s="121"/>
      <c r="S23" s="121"/>
      <c r="T23" s="121"/>
      <c r="U23" s="47" t="str">
        <f t="shared" si="2"/>
        <v/>
      </c>
      <c r="V23" s="161" t="str">
        <f t="shared" si="3"/>
        <v/>
      </c>
      <c r="W23" s="161" t="str">
        <f t="shared" si="4"/>
        <v/>
      </c>
      <c r="X23" s="24" t="str">
        <f t="shared" si="5"/>
        <v/>
      </c>
      <c r="Y23" s="121"/>
      <c r="Z23" s="138"/>
      <c r="AA23" s="123"/>
      <c r="AB23" s="123"/>
      <c r="AC23" s="123"/>
      <c r="AD23" s="123"/>
      <c r="AE23" s="123"/>
      <c r="AF23" s="123"/>
      <c r="AG23" s="123"/>
      <c r="AH23" s="123"/>
      <c r="AI23" s="123"/>
      <c r="AJ23" s="123"/>
      <c r="AK23" s="123"/>
      <c r="AL23" s="123"/>
      <c r="AM23" s="123"/>
      <c r="AN23" s="140"/>
      <c r="AO23" s="121"/>
      <c r="AP23" s="121"/>
      <c r="AQ23" s="121"/>
      <c r="AR23" s="47" t="str">
        <f t="shared" si="6"/>
        <v/>
      </c>
      <c r="AS23" s="161" t="str">
        <f t="shared" si="0"/>
        <v/>
      </c>
      <c r="AT23" s="161" t="str">
        <f t="shared" si="7"/>
        <v/>
      </c>
    </row>
    <row r="24" spans="1:46" x14ac:dyDescent="0.25">
      <c r="A24" s="24" t="str">
        <f t="shared" si="1"/>
        <v/>
      </c>
      <c r="B24" s="121"/>
      <c r="C24" s="138"/>
      <c r="D24" s="123"/>
      <c r="E24" s="123"/>
      <c r="F24" s="123"/>
      <c r="G24" s="123"/>
      <c r="H24" s="123"/>
      <c r="I24" s="123"/>
      <c r="J24" s="123"/>
      <c r="K24" s="123"/>
      <c r="L24" s="123"/>
      <c r="M24" s="123"/>
      <c r="N24" s="123"/>
      <c r="O24" s="123"/>
      <c r="P24" s="123"/>
      <c r="Q24" s="140"/>
      <c r="R24" s="121"/>
      <c r="S24" s="121"/>
      <c r="T24" s="121"/>
      <c r="U24" s="47" t="str">
        <f t="shared" si="2"/>
        <v/>
      </c>
      <c r="V24" s="161" t="str">
        <f t="shared" si="3"/>
        <v/>
      </c>
      <c r="W24" s="161" t="str">
        <f t="shared" si="4"/>
        <v/>
      </c>
      <c r="X24" s="24" t="str">
        <f t="shared" si="5"/>
        <v/>
      </c>
      <c r="Y24" s="121"/>
      <c r="Z24" s="138"/>
      <c r="AA24" s="123"/>
      <c r="AB24" s="123"/>
      <c r="AC24" s="123"/>
      <c r="AD24" s="123"/>
      <c r="AE24" s="123"/>
      <c r="AF24" s="123"/>
      <c r="AG24" s="123"/>
      <c r="AH24" s="123"/>
      <c r="AI24" s="123"/>
      <c r="AJ24" s="123"/>
      <c r="AK24" s="123"/>
      <c r="AL24" s="123"/>
      <c r="AM24" s="123"/>
      <c r="AN24" s="140"/>
      <c r="AO24" s="121"/>
      <c r="AP24" s="121"/>
      <c r="AQ24" s="121"/>
      <c r="AR24" s="47" t="str">
        <f t="shared" si="6"/>
        <v/>
      </c>
      <c r="AS24" s="161" t="str">
        <f t="shared" si="0"/>
        <v/>
      </c>
      <c r="AT24" s="161" t="str">
        <f t="shared" si="7"/>
        <v/>
      </c>
    </row>
    <row r="25" spans="1:46" x14ac:dyDescent="0.25">
      <c r="A25" s="24" t="str">
        <f t="shared" si="1"/>
        <v/>
      </c>
      <c r="B25" s="121"/>
      <c r="C25" s="138"/>
      <c r="D25" s="123"/>
      <c r="E25" s="123"/>
      <c r="F25" s="123"/>
      <c r="G25" s="123"/>
      <c r="H25" s="123"/>
      <c r="I25" s="123"/>
      <c r="J25" s="123"/>
      <c r="K25" s="123"/>
      <c r="L25" s="123"/>
      <c r="M25" s="123"/>
      <c r="N25" s="123"/>
      <c r="O25" s="123"/>
      <c r="P25" s="123"/>
      <c r="Q25" s="140"/>
      <c r="R25" s="121"/>
      <c r="S25" s="121"/>
      <c r="T25" s="121"/>
      <c r="U25" s="47" t="str">
        <f t="shared" si="2"/>
        <v/>
      </c>
      <c r="V25" s="161" t="str">
        <f t="shared" si="3"/>
        <v/>
      </c>
      <c r="W25" s="161" t="str">
        <f t="shared" si="4"/>
        <v/>
      </c>
      <c r="X25" s="24" t="str">
        <f t="shared" si="5"/>
        <v/>
      </c>
      <c r="Y25" s="121"/>
      <c r="Z25" s="138"/>
      <c r="AA25" s="123"/>
      <c r="AB25" s="123"/>
      <c r="AC25" s="123"/>
      <c r="AD25" s="123"/>
      <c r="AE25" s="123"/>
      <c r="AF25" s="123"/>
      <c r="AG25" s="123"/>
      <c r="AH25" s="123"/>
      <c r="AI25" s="123"/>
      <c r="AJ25" s="123"/>
      <c r="AK25" s="123"/>
      <c r="AL25" s="123"/>
      <c r="AM25" s="123"/>
      <c r="AN25" s="140"/>
      <c r="AO25" s="121"/>
      <c r="AP25" s="121"/>
      <c r="AQ25" s="121"/>
      <c r="AR25" s="47" t="str">
        <f t="shared" si="6"/>
        <v/>
      </c>
      <c r="AS25" s="161" t="str">
        <f t="shared" si="0"/>
        <v/>
      </c>
      <c r="AT25" s="161" t="str">
        <f t="shared" si="7"/>
        <v/>
      </c>
    </row>
    <row r="26" spans="1:46" x14ac:dyDescent="0.25">
      <c r="A26" s="24" t="str">
        <f t="shared" si="1"/>
        <v/>
      </c>
      <c r="B26" s="121"/>
      <c r="C26" s="138"/>
      <c r="D26" s="123"/>
      <c r="E26" s="123"/>
      <c r="F26" s="123"/>
      <c r="G26" s="123"/>
      <c r="H26" s="123"/>
      <c r="I26" s="123"/>
      <c r="J26" s="123"/>
      <c r="K26" s="123"/>
      <c r="L26" s="123"/>
      <c r="M26" s="123"/>
      <c r="N26" s="123"/>
      <c r="O26" s="123"/>
      <c r="P26" s="123"/>
      <c r="Q26" s="140"/>
      <c r="R26" s="121"/>
      <c r="S26" s="121"/>
      <c r="T26" s="121"/>
      <c r="U26" s="47" t="str">
        <f t="shared" si="2"/>
        <v/>
      </c>
      <c r="V26" s="161" t="str">
        <f t="shared" si="3"/>
        <v/>
      </c>
      <c r="W26" s="161" t="str">
        <f t="shared" si="4"/>
        <v/>
      </c>
      <c r="X26" s="24" t="str">
        <f t="shared" si="5"/>
        <v/>
      </c>
      <c r="Y26" s="121"/>
      <c r="Z26" s="138"/>
      <c r="AA26" s="123"/>
      <c r="AB26" s="123"/>
      <c r="AC26" s="123"/>
      <c r="AD26" s="123"/>
      <c r="AE26" s="123"/>
      <c r="AF26" s="123"/>
      <c r="AG26" s="123"/>
      <c r="AH26" s="123"/>
      <c r="AI26" s="123"/>
      <c r="AJ26" s="123"/>
      <c r="AK26" s="123"/>
      <c r="AL26" s="123"/>
      <c r="AM26" s="123"/>
      <c r="AN26" s="140"/>
      <c r="AO26" s="121"/>
      <c r="AP26" s="121"/>
      <c r="AQ26" s="121"/>
      <c r="AR26" s="47" t="str">
        <f t="shared" si="6"/>
        <v/>
      </c>
      <c r="AS26" s="161" t="str">
        <f t="shared" si="0"/>
        <v/>
      </c>
      <c r="AT26" s="161" t="str">
        <f t="shared" si="7"/>
        <v/>
      </c>
    </row>
    <row r="27" spans="1:46" x14ac:dyDescent="0.25">
      <c r="A27" s="24" t="str">
        <f t="shared" si="1"/>
        <v/>
      </c>
      <c r="B27" s="121"/>
      <c r="C27" s="138"/>
      <c r="D27" s="123"/>
      <c r="E27" s="123"/>
      <c r="F27" s="123"/>
      <c r="G27" s="123"/>
      <c r="H27" s="123"/>
      <c r="I27" s="123"/>
      <c r="J27" s="123"/>
      <c r="K27" s="123"/>
      <c r="L27" s="123"/>
      <c r="M27" s="123"/>
      <c r="N27" s="123"/>
      <c r="O27" s="123"/>
      <c r="P27" s="123"/>
      <c r="Q27" s="140"/>
      <c r="R27" s="121"/>
      <c r="S27" s="121"/>
      <c r="T27" s="121"/>
      <c r="U27" s="47" t="str">
        <f t="shared" si="2"/>
        <v/>
      </c>
      <c r="V27" s="161" t="str">
        <f t="shared" si="3"/>
        <v/>
      </c>
      <c r="W27" s="161" t="str">
        <f t="shared" si="4"/>
        <v/>
      </c>
      <c r="X27" s="24" t="str">
        <f t="shared" si="5"/>
        <v/>
      </c>
      <c r="Y27" s="121"/>
      <c r="Z27" s="138"/>
      <c r="AA27" s="123"/>
      <c r="AB27" s="123"/>
      <c r="AC27" s="123"/>
      <c r="AD27" s="123"/>
      <c r="AE27" s="123"/>
      <c r="AF27" s="123"/>
      <c r="AG27" s="123"/>
      <c r="AH27" s="123"/>
      <c r="AI27" s="123"/>
      <c r="AJ27" s="123"/>
      <c r="AK27" s="123"/>
      <c r="AL27" s="123"/>
      <c r="AM27" s="123"/>
      <c r="AN27" s="140"/>
      <c r="AO27" s="121"/>
      <c r="AP27" s="121"/>
      <c r="AQ27" s="121"/>
      <c r="AR27" s="47" t="str">
        <f t="shared" si="6"/>
        <v/>
      </c>
      <c r="AS27" s="161" t="str">
        <f t="shared" si="0"/>
        <v/>
      </c>
      <c r="AT27" s="161" t="str">
        <f t="shared" si="7"/>
        <v/>
      </c>
    </row>
    <row r="28" spans="1:46" x14ac:dyDescent="0.25">
      <c r="A28" s="24" t="str">
        <f t="shared" si="1"/>
        <v/>
      </c>
      <c r="B28" s="121"/>
      <c r="C28" s="138"/>
      <c r="D28" s="123"/>
      <c r="E28" s="123"/>
      <c r="F28" s="123"/>
      <c r="G28" s="123"/>
      <c r="H28" s="123"/>
      <c r="I28" s="123"/>
      <c r="J28" s="123"/>
      <c r="K28" s="123"/>
      <c r="L28" s="123"/>
      <c r="M28" s="123"/>
      <c r="N28" s="123"/>
      <c r="O28" s="123"/>
      <c r="P28" s="123"/>
      <c r="Q28" s="140"/>
      <c r="R28" s="121"/>
      <c r="S28" s="121"/>
      <c r="T28" s="121"/>
      <c r="U28" s="47" t="str">
        <f t="shared" si="2"/>
        <v/>
      </c>
      <c r="V28" s="161" t="str">
        <f t="shared" si="3"/>
        <v/>
      </c>
      <c r="W28" s="161" t="str">
        <f t="shared" si="4"/>
        <v/>
      </c>
      <c r="X28" s="24" t="str">
        <f t="shared" si="5"/>
        <v/>
      </c>
      <c r="Y28" s="121"/>
      <c r="Z28" s="138"/>
      <c r="AA28" s="123"/>
      <c r="AB28" s="123"/>
      <c r="AC28" s="123"/>
      <c r="AD28" s="123"/>
      <c r="AE28" s="123"/>
      <c r="AF28" s="123"/>
      <c r="AG28" s="123"/>
      <c r="AH28" s="123"/>
      <c r="AI28" s="123"/>
      <c r="AJ28" s="123"/>
      <c r="AK28" s="123"/>
      <c r="AL28" s="123"/>
      <c r="AM28" s="123"/>
      <c r="AN28" s="140"/>
      <c r="AO28" s="121"/>
      <c r="AP28" s="121"/>
      <c r="AQ28" s="121"/>
      <c r="AR28" s="47" t="str">
        <f t="shared" si="6"/>
        <v/>
      </c>
      <c r="AS28" s="161" t="str">
        <f t="shared" si="0"/>
        <v/>
      </c>
      <c r="AT28" s="161" t="str">
        <f t="shared" si="7"/>
        <v/>
      </c>
    </row>
    <row r="29" spans="1:46" x14ac:dyDescent="0.25">
      <c r="A29" s="24" t="str">
        <f t="shared" si="1"/>
        <v/>
      </c>
      <c r="B29" s="121"/>
      <c r="C29" s="138"/>
      <c r="D29" s="123"/>
      <c r="E29" s="123"/>
      <c r="F29" s="123"/>
      <c r="G29" s="123"/>
      <c r="H29" s="123"/>
      <c r="I29" s="123"/>
      <c r="J29" s="123"/>
      <c r="K29" s="123"/>
      <c r="L29" s="123"/>
      <c r="M29" s="123"/>
      <c r="N29" s="123"/>
      <c r="O29" s="123"/>
      <c r="P29" s="123"/>
      <c r="Q29" s="140"/>
      <c r="R29" s="121"/>
      <c r="S29" s="121"/>
      <c r="T29" s="121"/>
      <c r="U29" s="47" t="str">
        <f t="shared" si="2"/>
        <v/>
      </c>
      <c r="V29" s="161" t="str">
        <f t="shared" si="3"/>
        <v/>
      </c>
      <c r="W29" s="161" t="str">
        <f t="shared" si="4"/>
        <v/>
      </c>
      <c r="X29" s="24" t="str">
        <f t="shared" si="5"/>
        <v/>
      </c>
      <c r="Y29" s="121"/>
      <c r="Z29" s="138"/>
      <c r="AA29" s="123"/>
      <c r="AB29" s="123"/>
      <c r="AC29" s="123"/>
      <c r="AD29" s="123"/>
      <c r="AE29" s="123"/>
      <c r="AF29" s="123"/>
      <c r="AG29" s="123"/>
      <c r="AH29" s="123"/>
      <c r="AI29" s="123"/>
      <c r="AJ29" s="123"/>
      <c r="AK29" s="123"/>
      <c r="AL29" s="123"/>
      <c r="AM29" s="123"/>
      <c r="AN29" s="140"/>
      <c r="AO29" s="121"/>
      <c r="AP29" s="121"/>
      <c r="AQ29" s="121"/>
      <c r="AR29" s="47" t="str">
        <f t="shared" si="6"/>
        <v/>
      </c>
      <c r="AS29" s="161" t="str">
        <f t="shared" si="0"/>
        <v/>
      </c>
      <c r="AT29" s="161" t="str">
        <f t="shared" si="7"/>
        <v/>
      </c>
    </row>
    <row r="30" spans="1:46" x14ac:dyDescent="0.25">
      <c r="A30" s="24" t="str">
        <f t="shared" si="1"/>
        <v/>
      </c>
      <c r="B30" s="121"/>
      <c r="C30" s="138"/>
      <c r="D30" s="123"/>
      <c r="E30" s="123"/>
      <c r="F30" s="123"/>
      <c r="G30" s="123"/>
      <c r="H30" s="123"/>
      <c r="I30" s="123"/>
      <c r="J30" s="123"/>
      <c r="K30" s="123"/>
      <c r="L30" s="123"/>
      <c r="M30" s="123"/>
      <c r="N30" s="123"/>
      <c r="O30" s="123"/>
      <c r="P30" s="123"/>
      <c r="Q30" s="140"/>
      <c r="R30" s="121"/>
      <c r="S30" s="121"/>
      <c r="T30" s="121"/>
      <c r="U30" s="47" t="str">
        <f t="shared" si="2"/>
        <v/>
      </c>
      <c r="V30" s="161" t="str">
        <f t="shared" si="3"/>
        <v/>
      </c>
      <c r="W30" s="161" t="str">
        <f t="shared" si="4"/>
        <v/>
      </c>
      <c r="X30" s="24" t="str">
        <f t="shared" si="5"/>
        <v/>
      </c>
      <c r="Y30" s="121"/>
      <c r="Z30" s="138"/>
      <c r="AA30" s="123"/>
      <c r="AB30" s="123"/>
      <c r="AC30" s="123"/>
      <c r="AD30" s="123"/>
      <c r="AE30" s="123"/>
      <c r="AF30" s="123"/>
      <c r="AG30" s="123"/>
      <c r="AH30" s="123"/>
      <c r="AI30" s="123"/>
      <c r="AJ30" s="123"/>
      <c r="AK30" s="123"/>
      <c r="AL30" s="123"/>
      <c r="AM30" s="123"/>
      <c r="AN30" s="140"/>
      <c r="AO30" s="121"/>
      <c r="AP30" s="121"/>
      <c r="AQ30" s="121"/>
      <c r="AR30" s="47" t="str">
        <f t="shared" si="6"/>
        <v/>
      </c>
      <c r="AS30" s="161" t="str">
        <f t="shared" si="0"/>
        <v/>
      </c>
      <c r="AT30" s="161" t="str">
        <f t="shared" si="7"/>
        <v/>
      </c>
    </row>
    <row r="31" spans="1:46" x14ac:dyDescent="0.25">
      <c r="A31" s="24" t="str">
        <f t="shared" si="1"/>
        <v/>
      </c>
      <c r="B31" s="121"/>
      <c r="C31" s="138"/>
      <c r="D31" s="123"/>
      <c r="E31" s="123"/>
      <c r="F31" s="123"/>
      <c r="G31" s="123"/>
      <c r="H31" s="123"/>
      <c r="I31" s="123"/>
      <c r="J31" s="123"/>
      <c r="K31" s="123"/>
      <c r="L31" s="123"/>
      <c r="M31" s="123"/>
      <c r="N31" s="123"/>
      <c r="O31" s="123"/>
      <c r="P31" s="123"/>
      <c r="Q31" s="140"/>
      <c r="R31" s="121"/>
      <c r="S31" s="121"/>
      <c r="T31" s="121"/>
      <c r="U31" s="47" t="str">
        <f t="shared" si="2"/>
        <v/>
      </c>
      <c r="V31" s="161" t="str">
        <f t="shared" si="3"/>
        <v/>
      </c>
      <c r="W31" s="161" t="str">
        <f t="shared" si="4"/>
        <v/>
      </c>
      <c r="X31" s="24" t="str">
        <f t="shared" si="5"/>
        <v/>
      </c>
      <c r="Y31" s="121"/>
      <c r="Z31" s="138"/>
      <c r="AA31" s="123"/>
      <c r="AB31" s="123"/>
      <c r="AC31" s="123"/>
      <c r="AD31" s="123"/>
      <c r="AE31" s="123"/>
      <c r="AF31" s="123"/>
      <c r="AG31" s="123"/>
      <c r="AH31" s="123"/>
      <c r="AI31" s="123"/>
      <c r="AJ31" s="123"/>
      <c r="AK31" s="123"/>
      <c r="AL31" s="123"/>
      <c r="AM31" s="123"/>
      <c r="AN31" s="140"/>
      <c r="AO31" s="121"/>
      <c r="AP31" s="121"/>
      <c r="AQ31" s="121"/>
      <c r="AR31" s="47" t="str">
        <f t="shared" si="6"/>
        <v/>
      </c>
      <c r="AS31" s="161" t="str">
        <f t="shared" si="0"/>
        <v/>
      </c>
      <c r="AT31" s="161" t="str">
        <f t="shared" si="7"/>
        <v/>
      </c>
    </row>
    <row r="32" spans="1:46" x14ac:dyDescent="0.25">
      <c r="A32" s="24" t="str">
        <f t="shared" si="1"/>
        <v/>
      </c>
      <c r="B32" s="121"/>
      <c r="C32" s="138"/>
      <c r="D32" s="123"/>
      <c r="E32" s="123"/>
      <c r="F32" s="123"/>
      <c r="G32" s="123"/>
      <c r="H32" s="123"/>
      <c r="I32" s="123"/>
      <c r="J32" s="123"/>
      <c r="K32" s="123"/>
      <c r="L32" s="123"/>
      <c r="M32" s="123"/>
      <c r="N32" s="123"/>
      <c r="O32" s="123"/>
      <c r="P32" s="123"/>
      <c r="Q32" s="140"/>
      <c r="R32" s="121"/>
      <c r="S32" s="121"/>
      <c r="T32" s="121"/>
      <c r="U32" s="47" t="str">
        <f t="shared" si="2"/>
        <v/>
      </c>
      <c r="V32" s="161" t="str">
        <f t="shared" si="3"/>
        <v/>
      </c>
      <c r="W32" s="161" t="str">
        <f t="shared" si="4"/>
        <v/>
      </c>
      <c r="X32" s="24" t="str">
        <f t="shared" si="5"/>
        <v/>
      </c>
      <c r="Y32" s="121"/>
      <c r="Z32" s="138"/>
      <c r="AA32" s="123"/>
      <c r="AB32" s="123"/>
      <c r="AC32" s="123"/>
      <c r="AD32" s="123"/>
      <c r="AE32" s="123"/>
      <c r="AF32" s="123"/>
      <c r="AG32" s="123"/>
      <c r="AH32" s="123"/>
      <c r="AI32" s="123"/>
      <c r="AJ32" s="123"/>
      <c r="AK32" s="123"/>
      <c r="AL32" s="123"/>
      <c r="AM32" s="123"/>
      <c r="AN32" s="140"/>
      <c r="AO32" s="121"/>
      <c r="AP32" s="121"/>
      <c r="AQ32" s="121"/>
      <c r="AR32" s="47" t="str">
        <f t="shared" si="6"/>
        <v/>
      </c>
      <c r="AS32" s="161" t="str">
        <f t="shared" si="0"/>
        <v/>
      </c>
      <c r="AT32" s="161" t="str">
        <f t="shared" si="7"/>
        <v/>
      </c>
    </row>
    <row r="33" spans="1:46" x14ac:dyDescent="0.25">
      <c r="A33" s="24" t="str">
        <f t="shared" si="1"/>
        <v/>
      </c>
      <c r="B33" s="121"/>
      <c r="C33" s="138"/>
      <c r="D33" s="123"/>
      <c r="E33" s="123"/>
      <c r="F33" s="123"/>
      <c r="G33" s="123"/>
      <c r="H33" s="123"/>
      <c r="I33" s="123"/>
      <c r="J33" s="123"/>
      <c r="K33" s="123"/>
      <c r="L33" s="123"/>
      <c r="M33" s="123"/>
      <c r="N33" s="123"/>
      <c r="O33" s="123"/>
      <c r="P33" s="123"/>
      <c r="Q33" s="140"/>
      <c r="R33" s="121"/>
      <c r="S33" s="121"/>
      <c r="T33" s="121"/>
      <c r="U33" s="47" t="str">
        <f t="shared" si="2"/>
        <v/>
      </c>
      <c r="V33" s="161" t="str">
        <f t="shared" si="3"/>
        <v/>
      </c>
      <c r="W33" s="161" t="str">
        <f t="shared" si="4"/>
        <v/>
      </c>
      <c r="X33" s="24" t="str">
        <f t="shared" si="5"/>
        <v/>
      </c>
      <c r="Y33" s="121"/>
      <c r="Z33" s="138"/>
      <c r="AA33" s="123"/>
      <c r="AB33" s="123"/>
      <c r="AC33" s="123"/>
      <c r="AD33" s="123"/>
      <c r="AE33" s="123"/>
      <c r="AF33" s="123"/>
      <c r="AG33" s="123"/>
      <c r="AH33" s="123"/>
      <c r="AI33" s="123"/>
      <c r="AJ33" s="123"/>
      <c r="AK33" s="123"/>
      <c r="AL33" s="123"/>
      <c r="AM33" s="123"/>
      <c r="AN33" s="140"/>
      <c r="AO33" s="121"/>
      <c r="AP33" s="121"/>
      <c r="AQ33" s="121"/>
      <c r="AR33" s="47" t="str">
        <f t="shared" si="6"/>
        <v/>
      </c>
      <c r="AS33" s="161" t="str">
        <f t="shared" si="0"/>
        <v/>
      </c>
      <c r="AT33" s="161" t="str">
        <f t="shared" si="7"/>
        <v/>
      </c>
    </row>
    <row r="34" spans="1:46" x14ac:dyDescent="0.25">
      <c r="A34" s="24" t="str">
        <f t="shared" si="1"/>
        <v/>
      </c>
      <c r="B34" s="121"/>
      <c r="C34" s="138"/>
      <c r="D34" s="123"/>
      <c r="E34" s="123"/>
      <c r="F34" s="123"/>
      <c r="G34" s="123"/>
      <c r="H34" s="123"/>
      <c r="I34" s="123"/>
      <c r="J34" s="123"/>
      <c r="K34" s="123"/>
      <c r="L34" s="123"/>
      <c r="M34" s="123"/>
      <c r="N34" s="123"/>
      <c r="O34" s="123"/>
      <c r="P34" s="123"/>
      <c r="Q34" s="140"/>
      <c r="R34" s="121"/>
      <c r="S34" s="121"/>
      <c r="T34" s="121"/>
      <c r="U34" s="47" t="str">
        <f t="shared" si="2"/>
        <v/>
      </c>
      <c r="V34" s="161" t="str">
        <f t="shared" si="3"/>
        <v/>
      </c>
      <c r="W34" s="161" t="str">
        <f t="shared" si="4"/>
        <v/>
      </c>
      <c r="X34" s="24" t="str">
        <f t="shared" si="5"/>
        <v/>
      </c>
      <c r="Y34" s="121"/>
      <c r="Z34" s="138"/>
      <c r="AA34" s="123"/>
      <c r="AB34" s="123"/>
      <c r="AC34" s="123"/>
      <c r="AD34" s="123"/>
      <c r="AE34" s="123"/>
      <c r="AF34" s="123"/>
      <c r="AG34" s="123"/>
      <c r="AH34" s="123"/>
      <c r="AI34" s="123"/>
      <c r="AJ34" s="123"/>
      <c r="AK34" s="123"/>
      <c r="AL34" s="123"/>
      <c r="AM34" s="123"/>
      <c r="AN34" s="140"/>
      <c r="AO34" s="121"/>
      <c r="AP34" s="121"/>
      <c r="AQ34" s="121"/>
      <c r="AR34" s="47" t="str">
        <f t="shared" si="6"/>
        <v/>
      </c>
      <c r="AS34" s="161" t="str">
        <f t="shared" si="0"/>
        <v/>
      </c>
      <c r="AT34" s="161" t="str">
        <f t="shared" si="7"/>
        <v/>
      </c>
    </row>
    <row r="35" spans="1:46" x14ac:dyDescent="0.25">
      <c r="A35" s="24" t="str">
        <f t="shared" si="1"/>
        <v/>
      </c>
      <c r="B35" s="121"/>
      <c r="C35" s="138"/>
      <c r="D35" s="123"/>
      <c r="E35" s="123"/>
      <c r="F35" s="123"/>
      <c r="G35" s="123"/>
      <c r="H35" s="123"/>
      <c r="I35" s="123"/>
      <c r="J35" s="123"/>
      <c r="K35" s="123"/>
      <c r="L35" s="123"/>
      <c r="M35" s="123"/>
      <c r="N35" s="123"/>
      <c r="O35" s="123"/>
      <c r="P35" s="123"/>
      <c r="Q35" s="140"/>
      <c r="R35" s="121"/>
      <c r="S35" s="121"/>
      <c r="T35" s="121"/>
      <c r="U35" s="47" t="str">
        <f t="shared" si="2"/>
        <v/>
      </c>
      <c r="V35" s="161" t="str">
        <f t="shared" si="3"/>
        <v/>
      </c>
      <c r="W35" s="161" t="str">
        <f t="shared" si="4"/>
        <v/>
      </c>
      <c r="X35" s="24" t="str">
        <f t="shared" si="5"/>
        <v/>
      </c>
      <c r="Y35" s="121"/>
      <c r="Z35" s="138"/>
      <c r="AA35" s="123"/>
      <c r="AB35" s="123"/>
      <c r="AC35" s="123"/>
      <c r="AD35" s="123"/>
      <c r="AE35" s="123"/>
      <c r="AF35" s="123"/>
      <c r="AG35" s="123"/>
      <c r="AH35" s="123"/>
      <c r="AI35" s="123"/>
      <c r="AJ35" s="123"/>
      <c r="AK35" s="123"/>
      <c r="AL35" s="123"/>
      <c r="AM35" s="123"/>
      <c r="AN35" s="140"/>
      <c r="AO35" s="121"/>
      <c r="AP35" s="121"/>
      <c r="AQ35" s="121"/>
      <c r="AR35" s="47" t="str">
        <f t="shared" si="6"/>
        <v/>
      </c>
      <c r="AS35" s="161" t="str">
        <f t="shared" si="0"/>
        <v/>
      </c>
      <c r="AT35" s="161" t="str">
        <f t="shared" si="7"/>
        <v/>
      </c>
    </row>
    <row r="36" spans="1:46" x14ac:dyDescent="0.25">
      <c r="A36" s="24" t="str">
        <f t="shared" si="1"/>
        <v/>
      </c>
      <c r="B36" s="121"/>
      <c r="C36" s="138"/>
      <c r="D36" s="123"/>
      <c r="E36" s="123"/>
      <c r="F36" s="123"/>
      <c r="G36" s="123"/>
      <c r="H36" s="123"/>
      <c r="I36" s="123"/>
      <c r="J36" s="123"/>
      <c r="K36" s="123"/>
      <c r="L36" s="123"/>
      <c r="M36" s="123"/>
      <c r="N36" s="123"/>
      <c r="O36" s="123"/>
      <c r="P36" s="123"/>
      <c r="Q36" s="140"/>
      <c r="R36" s="121"/>
      <c r="S36" s="121"/>
      <c r="T36" s="121"/>
      <c r="U36" s="47" t="str">
        <f t="shared" si="2"/>
        <v/>
      </c>
      <c r="V36" s="161" t="str">
        <f t="shared" si="3"/>
        <v/>
      </c>
      <c r="W36" s="161" t="str">
        <f t="shared" si="4"/>
        <v/>
      </c>
      <c r="X36" s="24" t="str">
        <f t="shared" si="5"/>
        <v/>
      </c>
      <c r="Y36" s="121"/>
      <c r="Z36" s="138"/>
      <c r="AA36" s="123"/>
      <c r="AB36" s="123"/>
      <c r="AC36" s="123"/>
      <c r="AD36" s="123"/>
      <c r="AE36" s="123"/>
      <c r="AF36" s="123"/>
      <c r="AG36" s="123"/>
      <c r="AH36" s="123"/>
      <c r="AI36" s="123"/>
      <c r="AJ36" s="123"/>
      <c r="AK36" s="123"/>
      <c r="AL36" s="123"/>
      <c r="AM36" s="123"/>
      <c r="AN36" s="140"/>
      <c r="AO36" s="121"/>
      <c r="AP36" s="121"/>
      <c r="AQ36" s="121"/>
      <c r="AR36" s="47" t="str">
        <f t="shared" si="6"/>
        <v/>
      </c>
      <c r="AS36" s="161" t="str">
        <f t="shared" si="0"/>
        <v/>
      </c>
      <c r="AT36" s="161" t="str">
        <f t="shared" si="7"/>
        <v/>
      </c>
    </row>
    <row r="37" spans="1:46" x14ac:dyDescent="0.25">
      <c r="A37" s="24" t="str">
        <f t="shared" si="1"/>
        <v/>
      </c>
      <c r="B37" s="121"/>
      <c r="C37" s="138"/>
      <c r="D37" s="123"/>
      <c r="E37" s="123"/>
      <c r="F37" s="123"/>
      <c r="G37" s="123"/>
      <c r="H37" s="123"/>
      <c r="I37" s="123"/>
      <c r="J37" s="123"/>
      <c r="K37" s="123"/>
      <c r="L37" s="123"/>
      <c r="M37" s="123"/>
      <c r="N37" s="123"/>
      <c r="O37" s="123"/>
      <c r="P37" s="123"/>
      <c r="Q37" s="140"/>
      <c r="R37" s="121"/>
      <c r="S37" s="121"/>
      <c r="T37" s="121"/>
      <c r="U37" s="47" t="str">
        <f t="shared" si="2"/>
        <v/>
      </c>
      <c r="V37" s="161" t="str">
        <f t="shared" si="3"/>
        <v/>
      </c>
      <c r="W37" s="161" t="str">
        <f t="shared" si="4"/>
        <v/>
      </c>
      <c r="X37" s="24" t="str">
        <f t="shared" si="5"/>
        <v/>
      </c>
      <c r="Y37" s="121"/>
      <c r="Z37" s="138"/>
      <c r="AA37" s="123"/>
      <c r="AB37" s="123"/>
      <c r="AC37" s="123"/>
      <c r="AD37" s="123"/>
      <c r="AE37" s="123"/>
      <c r="AF37" s="123"/>
      <c r="AG37" s="123"/>
      <c r="AH37" s="123"/>
      <c r="AI37" s="123"/>
      <c r="AJ37" s="123"/>
      <c r="AK37" s="123"/>
      <c r="AL37" s="123"/>
      <c r="AM37" s="123"/>
      <c r="AN37" s="140"/>
      <c r="AO37" s="121"/>
      <c r="AP37" s="121"/>
      <c r="AQ37" s="121"/>
      <c r="AR37" s="47" t="str">
        <f t="shared" si="6"/>
        <v/>
      </c>
      <c r="AS37" s="161" t="str">
        <f t="shared" si="0"/>
        <v/>
      </c>
      <c r="AT37" s="161" t="str">
        <f t="shared" si="7"/>
        <v/>
      </c>
    </row>
    <row r="38" spans="1:46" x14ac:dyDescent="0.25">
      <c r="A38" s="24" t="str">
        <f t="shared" si="1"/>
        <v/>
      </c>
      <c r="B38" s="121"/>
      <c r="C38" s="138"/>
      <c r="D38" s="123"/>
      <c r="E38" s="123"/>
      <c r="F38" s="123"/>
      <c r="G38" s="123"/>
      <c r="H38" s="123"/>
      <c r="I38" s="123"/>
      <c r="J38" s="123"/>
      <c r="K38" s="123"/>
      <c r="L38" s="123"/>
      <c r="M38" s="123"/>
      <c r="N38" s="123"/>
      <c r="O38" s="123"/>
      <c r="P38" s="123"/>
      <c r="Q38" s="140"/>
      <c r="R38" s="121"/>
      <c r="S38" s="121"/>
      <c r="T38" s="121"/>
      <c r="U38" s="47" t="str">
        <f t="shared" si="2"/>
        <v/>
      </c>
      <c r="V38" s="161" t="str">
        <f t="shared" si="3"/>
        <v/>
      </c>
      <c r="W38" s="161" t="str">
        <f t="shared" si="4"/>
        <v/>
      </c>
      <c r="X38" s="24" t="str">
        <f t="shared" si="5"/>
        <v/>
      </c>
      <c r="Y38" s="121"/>
      <c r="Z38" s="138"/>
      <c r="AA38" s="123"/>
      <c r="AB38" s="123"/>
      <c r="AC38" s="123"/>
      <c r="AD38" s="123"/>
      <c r="AE38" s="123"/>
      <c r="AF38" s="123"/>
      <c r="AG38" s="123"/>
      <c r="AH38" s="123"/>
      <c r="AI38" s="123"/>
      <c r="AJ38" s="123"/>
      <c r="AK38" s="123"/>
      <c r="AL38" s="123"/>
      <c r="AM38" s="123"/>
      <c r="AN38" s="140"/>
      <c r="AO38" s="121"/>
      <c r="AP38" s="121"/>
      <c r="AQ38" s="121"/>
      <c r="AR38" s="47" t="str">
        <f t="shared" si="6"/>
        <v/>
      </c>
      <c r="AS38" s="161" t="str">
        <f t="shared" si="0"/>
        <v/>
      </c>
      <c r="AT38" s="161" t="str">
        <f t="shared" si="7"/>
        <v/>
      </c>
    </row>
    <row r="39" spans="1:46" x14ac:dyDescent="0.25">
      <c r="A39" s="24" t="str">
        <f t="shared" si="1"/>
        <v/>
      </c>
      <c r="B39" s="121"/>
      <c r="C39" s="138"/>
      <c r="D39" s="123"/>
      <c r="E39" s="123"/>
      <c r="F39" s="123"/>
      <c r="G39" s="123"/>
      <c r="H39" s="123"/>
      <c r="I39" s="123"/>
      <c r="J39" s="123"/>
      <c r="K39" s="123"/>
      <c r="L39" s="123"/>
      <c r="M39" s="123"/>
      <c r="N39" s="123"/>
      <c r="O39" s="123"/>
      <c r="P39" s="123"/>
      <c r="Q39" s="140"/>
      <c r="R39" s="121"/>
      <c r="S39" s="121"/>
      <c r="T39" s="121"/>
      <c r="U39" s="47" t="str">
        <f t="shared" si="2"/>
        <v/>
      </c>
      <c r="V39" s="161" t="str">
        <f t="shared" si="3"/>
        <v/>
      </c>
      <c r="W39" s="161" t="str">
        <f t="shared" si="4"/>
        <v/>
      </c>
      <c r="X39" s="24" t="str">
        <f t="shared" si="5"/>
        <v/>
      </c>
      <c r="Y39" s="121"/>
      <c r="Z39" s="138"/>
      <c r="AA39" s="123"/>
      <c r="AB39" s="123"/>
      <c r="AC39" s="123"/>
      <c r="AD39" s="123"/>
      <c r="AE39" s="123"/>
      <c r="AF39" s="123"/>
      <c r="AG39" s="123"/>
      <c r="AH39" s="123"/>
      <c r="AI39" s="123"/>
      <c r="AJ39" s="123"/>
      <c r="AK39" s="123"/>
      <c r="AL39" s="123"/>
      <c r="AM39" s="123"/>
      <c r="AN39" s="140"/>
      <c r="AO39" s="121"/>
      <c r="AP39" s="121"/>
      <c r="AQ39" s="121"/>
      <c r="AR39" s="47" t="str">
        <f t="shared" si="6"/>
        <v/>
      </c>
      <c r="AS39" s="161" t="str">
        <f t="shared" si="0"/>
        <v/>
      </c>
      <c r="AT39" s="161" t="str">
        <f t="shared" si="7"/>
        <v/>
      </c>
    </row>
    <row r="40" spans="1:46" x14ac:dyDescent="0.25">
      <c r="A40" s="24" t="str">
        <f t="shared" si="1"/>
        <v/>
      </c>
      <c r="B40" s="121"/>
      <c r="C40" s="138"/>
      <c r="D40" s="123"/>
      <c r="E40" s="123"/>
      <c r="F40" s="123"/>
      <c r="G40" s="123"/>
      <c r="H40" s="123"/>
      <c r="I40" s="123"/>
      <c r="J40" s="123"/>
      <c r="K40" s="123"/>
      <c r="L40" s="123"/>
      <c r="M40" s="123"/>
      <c r="N40" s="123"/>
      <c r="O40" s="123"/>
      <c r="P40" s="123"/>
      <c r="Q40" s="140"/>
      <c r="R40" s="121"/>
      <c r="S40" s="121"/>
      <c r="T40" s="121"/>
      <c r="U40" s="47" t="str">
        <f t="shared" si="2"/>
        <v/>
      </c>
      <c r="V40" s="161" t="str">
        <f t="shared" si="3"/>
        <v/>
      </c>
      <c r="W40" s="161" t="str">
        <f t="shared" si="4"/>
        <v/>
      </c>
      <c r="X40" s="24" t="str">
        <f t="shared" si="5"/>
        <v/>
      </c>
      <c r="Y40" s="121"/>
      <c r="Z40" s="138"/>
      <c r="AA40" s="123"/>
      <c r="AB40" s="123"/>
      <c r="AC40" s="123"/>
      <c r="AD40" s="123"/>
      <c r="AE40" s="123"/>
      <c r="AF40" s="123"/>
      <c r="AG40" s="123"/>
      <c r="AH40" s="123"/>
      <c r="AI40" s="123"/>
      <c r="AJ40" s="123"/>
      <c r="AK40" s="123"/>
      <c r="AL40" s="123"/>
      <c r="AM40" s="123"/>
      <c r="AN40" s="140"/>
      <c r="AO40" s="121"/>
      <c r="AP40" s="121"/>
      <c r="AQ40" s="121"/>
      <c r="AR40" s="47" t="str">
        <f t="shared" si="6"/>
        <v/>
      </c>
      <c r="AS40" s="161" t="str">
        <f t="shared" si="0"/>
        <v/>
      </c>
      <c r="AT40" s="161" t="str">
        <f t="shared" si="7"/>
        <v/>
      </c>
    </row>
    <row r="41" spans="1:46" x14ac:dyDescent="0.25">
      <c r="A41" s="24" t="str">
        <f t="shared" si="1"/>
        <v/>
      </c>
      <c r="B41" s="121"/>
      <c r="C41" s="138"/>
      <c r="D41" s="123"/>
      <c r="E41" s="123"/>
      <c r="F41" s="123"/>
      <c r="G41" s="123"/>
      <c r="H41" s="123"/>
      <c r="I41" s="123"/>
      <c r="J41" s="123"/>
      <c r="K41" s="123"/>
      <c r="L41" s="123"/>
      <c r="M41" s="123"/>
      <c r="N41" s="123"/>
      <c r="O41" s="123"/>
      <c r="P41" s="123"/>
      <c r="Q41" s="140"/>
      <c r="R41" s="121"/>
      <c r="S41" s="121"/>
      <c r="T41" s="121"/>
      <c r="U41" s="47" t="str">
        <f t="shared" si="2"/>
        <v/>
      </c>
      <c r="V41" s="161" t="str">
        <f t="shared" si="3"/>
        <v/>
      </c>
      <c r="W41" s="161" t="str">
        <f t="shared" si="4"/>
        <v/>
      </c>
      <c r="X41" s="24" t="str">
        <f t="shared" si="5"/>
        <v/>
      </c>
      <c r="Y41" s="121"/>
      <c r="Z41" s="138"/>
      <c r="AA41" s="123"/>
      <c r="AB41" s="123"/>
      <c r="AC41" s="123"/>
      <c r="AD41" s="123"/>
      <c r="AE41" s="123"/>
      <c r="AF41" s="123"/>
      <c r="AG41" s="123"/>
      <c r="AH41" s="123"/>
      <c r="AI41" s="123"/>
      <c r="AJ41" s="123"/>
      <c r="AK41" s="123"/>
      <c r="AL41" s="123"/>
      <c r="AM41" s="123"/>
      <c r="AN41" s="140"/>
      <c r="AO41" s="121"/>
      <c r="AP41" s="121"/>
      <c r="AQ41" s="121"/>
      <c r="AR41" s="47" t="str">
        <f t="shared" si="6"/>
        <v/>
      </c>
      <c r="AS41" s="161" t="str">
        <f t="shared" si="0"/>
        <v/>
      </c>
      <c r="AT41" s="161" t="str">
        <f t="shared" si="7"/>
        <v/>
      </c>
    </row>
    <row r="42" spans="1:46" x14ac:dyDescent="0.25">
      <c r="A42" s="24" t="str">
        <f t="shared" si="1"/>
        <v/>
      </c>
      <c r="B42" s="121"/>
      <c r="C42" s="138"/>
      <c r="D42" s="123"/>
      <c r="E42" s="123"/>
      <c r="F42" s="123"/>
      <c r="G42" s="123"/>
      <c r="H42" s="123"/>
      <c r="I42" s="123"/>
      <c r="J42" s="123"/>
      <c r="K42" s="123"/>
      <c r="L42" s="123"/>
      <c r="M42" s="123"/>
      <c r="N42" s="123"/>
      <c r="O42" s="123"/>
      <c r="P42" s="123"/>
      <c r="Q42" s="140"/>
      <c r="R42" s="121"/>
      <c r="S42" s="121"/>
      <c r="T42" s="121"/>
      <c r="U42" s="47" t="str">
        <f t="shared" si="2"/>
        <v/>
      </c>
      <c r="V42" s="161" t="str">
        <f t="shared" si="3"/>
        <v/>
      </c>
      <c r="W42" s="161" t="str">
        <f t="shared" si="4"/>
        <v/>
      </c>
      <c r="X42" s="24" t="str">
        <f t="shared" si="5"/>
        <v/>
      </c>
      <c r="Y42" s="121"/>
      <c r="Z42" s="138"/>
      <c r="AA42" s="123"/>
      <c r="AB42" s="123"/>
      <c r="AC42" s="123"/>
      <c r="AD42" s="123"/>
      <c r="AE42" s="123"/>
      <c r="AF42" s="123"/>
      <c r="AG42" s="123"/>
      <c r="AH42" s="123"/>
      <c r="AI42" s="123"/>
      <c r="AJ42" s="123"/>
      <c r="AK42" s="123"/>
      <c r="AL42" s="123"/>
      <c r="AM42" s="123"/>
      <c r="AN42" s="140"/>
      <c r="AO42" s="121"/>
      <c r="AP42" s="121"/>
      <c r="AQ42" s="121"/>
      <c r="AR42" s="47" t="str">
        <f t="shared" si="6"/>
        <v/>
      </c>
      <c r="AS42" s="161" t="str">
        <f t="shared" si="0"/>
        <v/>
      </c>
      <c r="AT42" s="161" t="str">
        <f t="shared" si="7"/>
        <v/>
      </c>
    </row>
    <row r="43" spans="1:46" x14ac:dyDescent="0.25">
      <c r="A43" s="24" t="str">
        <f t="shared" si="1"/>
        <v/>
      </c>
      <c r="B43" s="121"/>
      <c r="C43" s="138"/>
      <c r="D43" s="123"/>
      <c r="E43" s="123"/>
      <c r="F43" s="123"/>
      <c r="G43" s="123"/>
      <c r="H43" s="123"/>
      <c r="I43" s="123"/>
      <c r="J43" s="123"/>
      <c r="K43" s="123"/>
      <c r="L43" s="123"/>
      <c r="M43" s="123"/>
      <c r="N43" s="123"/>
      <c r="O43" s="123"/>
      <c r="P43" s="123"/>
      <c r="Q43" s="140"/>
      <c r="R43" s="121"/>
      <c r="S43" s="121"/>
      <c r="T43" s="121"/>
      <c r="U43" s="47" t="str">
        <f t="shared" si="2"/>
        <v/>
      </c>
      <c r="V43" s="161" t="str">
        <f t="shared" si="3"/>
        <v/>
      </c>
      <c r="W43" s="161" t="str">
        <f t="shared" si="4"/>
        <v/>
      </c>
      <c r="X43" s="24" t="str">
        <f t="shared" si="5"/>
        <v/>
      </c>
      <c r="Y43" s="121"/>
      <c r="Z43" s="138"/>
      <c r="AA43" s="123"/>
      <c r="AB43" s="123"/>
      <c r="AC43" s="123"/>
      <c r="AD43" s="123"/>
      <c r="AE43" s="123"/>
      <c r="AF43" s="123"/>
      <c r="AG43" s="123"/>
      <c r="AH43" s="123"/>
      <c r="AI43" s="123"/>
      <c r="AJ43" s="123"/>
      <c r="AK43" s="123"/>
      <c r="AL43" s="123"/>
      <c r="AM43" s="123"/>
      <c r="AN43" s="140"/>
      <c r="AO43" s="121"/>
      <c r="AP43" s="121"/>
      <c r="AQ43" s="121"/>
      <c r="AR43" s="47" t="str">
        <f t="shared" si="6"/>
        <v/>
      </c>
      <c r="AS43" s="161" t="str">
        <f t="shared" si="0"/>
        <v/>
      </c>
      <c r="AT43" s="161" t="str">
        <f t="shared" si="7"/>
        <v/>
      </c>
    </row>
    <row r="44" spans="1:46" x14ac:dyDescent="0.25">
      <c r="A44" s="24" t="str">
        <f t="shared" si="1"/>
        <v/>
      </c>
      <c r="B44" s="121"/>
      <c r="C44" s="138"/>
      <c r="D44" s="123"/>
      <c r="E44" s="123"/>
      <c r="F44" s="123"/>
      <c r="G44" s="123"/>
      <c r="H44" s="123"/>
      <c r="I44" s="123"/>
      <c r="J44" s="123"/>
      <c r="K44" s="123"/>
      <c r="L44" s="123"/>
      <c r="M44" s="123"/>
      <c r="N44" s="123"/>
      <c r="O44" s="123"/>
      <c r="P44" s="123"/>
      <c r="Q44" s="140"/>
      <c r="R44" s="121"/>
      <c r="S44" s="121"/>
      <c r="T44" s="121"/>
      <c r="U44" s="47" t="str">
        <f t="shared" si="2"/>
        <v/>
      </c>
      <c r="V44" s="161" t="str">
        <f t="shared" si="3"/>
        <v/>
      </c>
      <c r="W44" s="161" t="str">
        <f t="shared" si="4"/>
        <v/>
      </c>
      <c r="X44" s="24" t="str">
        <f t="shared" si="5"/>
        <v/>
      </c>
      <c r="Y44" s="121"/>
      <c r="Z44" s="138"/>
      <c r="AA44" s="123"/>
      <c r="AB44" s="123"/>
      <c r="AC44" s="123"/>
      <c r="AD44" s="123"/>
      <c r="AE44" s="123"/>
      <c r="AF44" s="123"/>
      <c r="AG44" s="123"/>
      <c r="AH44" s="123"/>
      <c r="AI44" s="123"/>
      <c r="AJ44" s="123"/>
      <c r="AK44" s="123"/>
      <c r="AL44" s="123"/>
      <c r="AM44" s="123"/>
      <c r="AN44" s="140"/>
      <c r="AO44" s="121"/>
      <c r="AP44" s="121"/>
      <c r="AQ44" s="121"/>
      <c r="AR44" s="47" t="str">
        <f t="shared" si="6"/>
        <v/>
      </c>
      <c r="AS44" s="161" t="str">
        <f t="shared" si="0"/>
        <v/>
      </c>
      <c r="AT44" s="161" t="str">
        <f t="shared" si="7"/>
        <v/>
      </c>
    </row>
    <row r="45" spans="1:46" x14ac:dyDescent="0.25">
      <c r="A45" s="24" t="str">
        <f t="shared" si="1"/>
        <v/>
      </c>
      <c r="B45" s="121"/>
      <c r="C45" s="138"/>
      <c r="D45" s="123"/>
      <c r="E45" s="123"/>
      <c r="F45" s="123"/>
      <c r="G45" s="123"/>
      <c r="H45" s="123"/>
      <c r="I45" s="123"/>
      <c r="J45" s="123"/>
      <c r="K45" s="123"/>
      <c r="L45" s="123"/>
      <c r="M45" s="123"/>
      <c r="N45" s="123"/>
      <c r="O45" s="123"/>
      <c r="P45" s="123"/>
      <c r="Q45" s="140"/>
      <c r="R45" s="121"/>
      <c r="S45" s="121"/>
      <c r="T45" s="121"/>
      <c r="U45" s="47" t="str">
        <f t="shared" si="2"/>
        <v/>
      </c>
      <c r="V45" s="161" t="str">
        <f t="shared" si="3"/>
        <v/>
      </c>
      <c r="W45" s="161" t="str">
        <f t="shared" si="4"/>
        <v/>
      </c>
      <c r="X45" s="24" t="str">
        <f t="shared" si="5"/>
        <v/>
      </c>
      <c r="Y45" s="121"/>
      <c r="Z45" s="138"/>
      <c r="AA45" s="123"/>
      <c r="AB45" s="123"/>
      <c r="AC45" s="123"/>
      <c r="AD45" s="123"/>
      <c r="AE45" s="123"/>
      <c r="AF45" s="123"/>
      <c r="AG45" s="123"/>
      <c r="AH45" s="123"/>
      <c r="AI45" s="123"/>
      <c r="AJ45" s="123"/>
      <c r="AK45" s="123"/>
      <c r="AL45" s="123"/>
      <c r="AM45" s="123"/>
      <c r="AN45" s="140"/>
      <c r="AO45" s="121"/>
      <c r="AP45" s="121"/>
      <c r="AQ45" s="121"/>
      <c r="AR45" s="47" t="str">
        <f t="shared" si="6"/>
        <v/>
      </c>
      <c r="AS45" s="161" t="str">
        <f t="shared" si="0"/>
        <v/>
      </c>
      <c r="AT45" s="161" t="str">
        <f t="shared" si="7"/>
        <v/>
      </c>
    </row>
    <row r="46" spans="1:46" x14ac:dyDescent="0.25">
      <c r="A46" s="24" t="str">
        <f t="shared" si="1"/>
        <v/>
      </c>
      <c r="B46" s="121"/>
      <c r="C46" s="138"/>
      <c r="D46" s="123"/>
      <c r="E46" s="123"/>
      <c r="F46" s="123"/>
      <c r="G46" s="123"/>
      <c r="H46" s="123"/>
      <c r="I46" s="123"/>
      <c r="J46" s="123"/>
      <c r="K46" s="123"/>
      <c r="L46" s="123"/>
      <c r="M46" s="123"/>
      <c r="N46" s="123"/>
      <c r="O46" s="123"/>
      <c r="P46" s="123"/>
      <c r="Q46" s="140"/>
      <c r="R46" s="121"/>
      <c r="S46" s="121"/>
      <c r="T46" s="121"/>
      <c r="U46" s="47" t="str">
        <f t="shared" si="2"/>
        <v/>
      </c>
      <c r="V46" s="161" t="str">
        <f t="shared" si="3"/>
        <v/>
      </c>
      <c r="W46" s="161" t="str">
        <f t="shared" si="4"/>
        <v/>
      </c>
      <c r="X46" s="24" t="str">
        <f t="shared" si="5"/>
        <v/>
      </c>
      <c r="Y46" s="121"/>
      <c r="Z46" s="138"/>
      <c r="AA46" s="123"/>
      <c r="AB46" s="123"/>
      <c r="AC46" s="123"/>
      <c r="AD46" s="123"/>
      <c r="AE46" s="123"/>
      <c r="AF46" s="123"/>
      <c r="AG46" s="123"/>
      <c r="AH46" s="123"/>
      <c r="AI46" s="123"/>
      <c r="AJ46" s="123"/>
      <c r="AK46" s="123"/>
      <c r="AL46" s="123"/>
      <c r="AM46" s="123"/>
      <c r="AN46" s="140"/>
      <c r="AO46" s="121"/>
      <c r="AP46" s="121"/>
      <c r="AQ46" s="121"/>
      <c r="AR46" s="47" t="str">
        <f t="shared" si="6"/>
        <v/>
      </c>
      <c r="AS46" s="161" t="str">
        <f t="shared" si="0"/>
        <v/>
      </c>
      <c r="AT46" s="161" t="str">
        <f t="shared" si="7"/>
        <v/>
      </c>
    </row>
    <row r="47" spans="1:46" x14ac:dyDescent="0.25">
      <c r="A47" s="24" t="str">
        <f t="shared" si="1"/>
        <v/>
      </c>
      <c r="B47" s="121"/>
      <c r="C47" s="138"/>
      <c r="D47" s="123"/>
      <c r="E47" s="123"/>
      <c r="F47" s="123"/>
      <c r="G47" s="123"/>
      <c r="H47" s="123"/>
      <c r="I47" s="123"/>
      <c r="J47" s="123"/>
      <c r="K47" s="123"/>
      <c r="L47" s="123"/>
      <c r="M47" s="123"/>
      <c r="N47" s="123"/>
      <c r="O47" s="123"/>
      <c r="P47" s="123"/>
      <c r="Q47" s="140"/>
      <c r="R47" s="121"/>
      <c r="S47" s="121"/>
      <c r="T47" s="121"/>
      <c r="U47" s="47" t="str">
        <f t="shared" si="2"/>
        <v/>
      </c>
      <c r="V47" s="161" t="str">
        <f t="shared" si="3"/>
        <v/>
      </c>
      <c r="W47" s="161" t="str">
        <f t="shared" si="4"/>
        <v/>
      </c>
      <c r="X47" s="24" t="str">
        <f t="shared" si="5"/>
        <v/>
      </c>
      <c r="Y47" s="121"/>
      <c r="Z47" s="138"/>
      <c r="AA47" s="123"/>
      <c r="AB47" s="123"/>
      <c r="AC47" s="123"/>
      <c r="AD47" s="123"/>
      <c r="AE47" s="123"/>
      <c r="AF47" s="123"/>
      <c r="AG47" s="123"/>
      <c r="AH47" s="123"/>
      <c r="AI47" s="123"/>
      <c r="AJ47" s="123"/>
      <c r="AK47" s="123"/>
      <c r="AL47" s="123"/>
      <c r="AM47" s="123"/>
      <c r="AN47" s="140"/>
      <c r="AO47" s="121"/>
      <c r="AP47" s="121"/>
      <c r="AQ47" s="121"/>
      <c r="AR47" s="47" t="str">
        <f t="shared" si="6"/>
        <v/>
      </c>
      <c r="AS47" s="161" t="str">
        <f t="shared" si="0"/>
        <v/>
      </c>
      <c r="AT47" s="161" t="str">
        <f t="shared" si="7"/>
        <v/>
      </c>
    </row>
    <row r="48" spans="1:46" x14ac:dyDescent="0.25">
      <c r="A48" s="24" t="str">
        <f t="shared" si="1"/>
        <v/>
      </c>
      <c r="B48" s="121"/>
      <c r="C48" s="138"/>
      <c r="D48" s="123"/>
      <c r="E48" s="123"/>
      <c r="F48" s="123"/>
      <c r="G48" s="123"/>
      <c r="H48" s="123"/>
      <c r="I48" s="123"/>
      <c r="J48" s="123"/>
      <c r="K48" s="123"/>
      <c r="L48" s="123"/>
      <c r="M48" s="123"/>
      <c r="N48" s="123"/>
      <c r="O48" s="123"/>
      <c r="P48" s="123"/>
      <c r="Q48" s="140"/>
      <c r="R48" s="121"/>
      <c r="S48" s="121"/>
      <c r="T48" s="121"/>
      <c r="U48" s="47" t="str">
        <f t="shared" si="2"/>
        <v/>
      </c>
      <c r="V48" s="161" t="str">
        <f t="shared" si="3"/>
        <v/>
      </c>
      <c r="W48" s="161" t="str">
        <f t="shared" si="4"/>
        <v/>
      </c>
      <c r="X48" s="24" t="str">
        <f t="shared" si="5"/>
        <v/>
      </c>
      <c r="Y48" s="121"/>
      <c r="Z48" s="138"/>
      <c r="AA48" s="123"/>
      <c r="AB48" s="123"/>
      <c r="AC48" s="123"/>
      <c r="AD48" s="123"/>
      <c r="AE48" s="123"/>
      <c r="AF48" s="123"/>
      <c r="AG48" s="123"/>
      <c r="AH48" s="123"/>
      <c r="AI48" s="123"/>
      <c r="AJ48" s="123"/>
      <c r="AK48" s="123"/>
      <c r="AL48" s="123"/>
      <c r="AM48" s="123"/>
      <c r="AN48" s="140"/>
      <c r="AO48" s="121"/>
      <c r="AP48" s="121"/>
      <c r="AQ48" s="121"/>
      <c r="AR48" s="47" t="str">
        <f t="shared" si="6"/>
        <v/>
      </c>
      <c r="AS48" s="161" t="str">
        <f t="shared" si="0"/>
        <v/>
      </c>
      <c r="AT48" s="161" t="str">
        <f t="shared" si="7"/>
        <v/>
      </c>
    </row>
    <row r="49" spans="1:46" x14ac:dyDescent="0.25">
      <c r="A49" s="24" t="str">
        <f t="shared" si="1"/>
        <v/>
      </c>
      <c r="B49" s="121"/>
      <c r="C49" s="138"/>
      <c r="D49" s="123"/>
      <c r="E49" s="123"/>
      <c r="F49" s="123"/>
      <c r="G49" s="123"/>
      <c r="H49" s="123"/>
      <c r="I49" s="123"/>
      <c r="J49" s="123"/>
      <c r="K49" s="123"/>
      <c r="L49" s="123"/>
      <c r="M49" s="123"/>
      <c r="N49" s="123"/>
      <c r="O49" s="123"/>
      <c r="P49" s="123"/>
      <c r="Q49" s="140"/>
      <c r="R49" s="121"/>
      <c r="S49" s="121"/>
      <c r="T49" s="121"/>
      <c r="U49" s="47" t="str">
        <f t="shared" si="2"/>
        <v/>
      </c>
      <c r="V49" s="161" t="str">
        <f t="shared" si="3"/>
        <v/>
      </c>
      <c r="W49" s="161" t="str">
        <f t="shared" si="4"/>
        <v/>
      </c>
      <c r="X49" s="24" t="str">
        <f t="shared" si="5"/>
        <v/>
      </c>
      <c r="Y49" s="121"/>
      <c r="Z49" s="138"/>
      <c r="AA49" s="123"/>
      <c r="AB49" s="123"/>
      <c r="AC49" s="123"/>
      <c r="AD49" s="123"/>
      <c r="AE49" s="123"/>
      <c r="AF49" s="123"/>
      <c r="AG49" s="123"/>
      <c r="AH49" s="123"/>
      <c r="AI49" s="123"/>
      <c r="AJ49" s="123"/>
      <c r="AK49" s="123"/>
      <c r="AL49" s="123"/>
      <c r="AM49" s="123"/>
      <c r="AN49" s="140"/>
      <c r="AO49" s="121"/>
      <c r="AP49" s="121"/>
      <c r="AQ49" s="121"/>
      <c r="AR49" s="47" t="str">
        <f t="shared" si="6"/>
        <v/>
      </c>
      <c r="AS49" s="161" t="str">
        <f t="shared" si="0"/>
        <v/>
      </c>
      <c r="AT49" s="161" t="str">
        <f t="shared" si="7"/>
        <v/>
      </c>
    </row>
    <row r="50" spans="1:46" x14ac:dyDescent="0.25">
      <c r="A50" s="24" t="str">
        <f t="shared" si="1"/>
        <v/>
      </c>
      <c r="B50" s="121"/>
      <c r="C50" s="138"/>
      <c r="D50" s="123"/>
      <c r="E50" s="123"/>
      <c r="F50" s="123"/>
      <c r="G50" s="123"/>
      <c r="H50" s="123"/>
      <c r="I50" s="123"/>
      <c r="J50" s="123"/>
      <c r="K50" s="123"/>
      <c r="L50" s="123"/>
      <c r="M50" s="123"/>
      <c r="N50" s="123"/>
      <c r="O50" s="123"/>
      <c r="P50" s="123"/>
      <c r="Q50" s="140"/>
      <c r="R50" s="121"/>
      <c r="S50" s="121"/>
      <c r="T50" s="121"/>
      <c r="U50" s="47" t="str">
        <f t="shared" si="2"/>
        <v/>
      </c>
      <c r="V50" s="161" t="str">
        <f t="shared" si="3"/>
        <v/>
      </c>
      <c r="W50" s="161" t="str">
        <f t="shared" si="4"/>
        <v/>
      </c>
      <c r="X50" s="24" t="str">
        <f t="shared" si="5"/>
        <v/>
      </c>
      <c r="Y50" s="121"/>
      <c r="Z50" s="138"/>
      <c r="AA50" s="123"/>
      <c r="AB50" s="123"/>
      <c r="AC50" s="123"/>
      <c r="AD50" s="123"/>
      <c r="AE50" s="123"/>
      <c r="AF50" s="123"/>
      <c r="AG50" s="123"/>
      <c r="AH50" s="123"/>
      <c r="AI50" s="123"/>
      <c r="AJ50" s="123"/>
      <c r="AK50" s="123"/>
      <c r="AL50" s="123"/>
      <c r="AM50" s="123"/>
      <c r="AN50" s="140"/>
      <c r="AO50" s="121"/>
      <c r="AP50" s="121"/>
      <c r="AQ50" s="121"/>
      <c r="AR50" s="47" t="str">
        <f t="shared" si="6"/>
        <v/>
      </c>
      <c r="AS50" s="161" t="str">
        <f t="shared" si="0"/>
        <v/>
      </c>
      <c r="AT50" s="161" t="str">
        <f t="shared" si="7"/>
        <v/>
      </c>
    </row>
    <row r="51" spans="1:46" x14ac:dyDescent="0.25">
      <c r="A51" s="24" t="str">
        <f t="shared" si="1"/>
        <v/>
      </c>
      <c r="B51" s="121"/>
      <c r="C51" s="138"/>
      <c r="D51" s="123"/>
      <c r="E51" s="123"/>
      <c r="F51" s="123"/>
      <c r="G51" s="123"/>
      <c r="H51" s="123"/>
      <c r="I51" s="123"/>
      <c r="J51" s="123"/>
      <c r="K51" s="123"/>
      <c r="L51" s="123"/>
      <c r="M51" s="123"/>
      <c r="N51" s="123"/>
      <c r="O51" s="123"/>
      <c r="P51" s="123"/>
      <c r="Q51" s="140"/>
      <c r="R51" s="121"/>
      <c r="S51" s="121"/>
      <c r="T51" s="121"/>
      <c r="U51" s="47" t="str">
        <f t="shared" si="2"/>
        <v/>
      </c>
      <c r="V51" s="161" t="str">
        <f t="shared" si="3"/>
        <v/>
      </c>
      <c r="W51" s="161" t="str">
        <f t="shared" si="4"/>
        <v/>
      </c>
      <c r="X51" s="24" t="str">
        <f t="shared" si="5"/>
        <v/>
      </c>
      <c r="Y51" s="121"/>
      <c r="Z51" s="138"/>
      <c r="AA51" s="123"/>
      <c r="AB51" s="123"/>
      <c r="AC51" s="123"/>
      <c r="AD51" s="123"/>
      <c r="AE51" s="123"/>
      <c r="AF51" s="123"/>
      <c r="AG51" s="123"/>
      <c r="AH51" s="123"/>
      <c r="AI51" s="123"/>
      <c r="AJ51" s="123"/>
      <c r="AK51" s="123"/>
      <c r="AL51" s="123"/>
      <c r="AM51" s="123"/>
      <c r="AN51" s="140"/>
      <c r="AO51" s="121"/>
      <c r="AP51" s="121"/>
      <c r="AQ51" s="121"/>
      <c r="AR51" s="47" t="str">
        <f t="shared" si="6"/>
        <v/>
      </c>
      <c r="AS51" s="161" t="str">
        <f t="shared" si="0"/>
        <v/>
      </c>
      <c r="AT51" s="161" t="str">
        <f t="shared" si="7"/>
        <v/>
      </c>
    </row>
    <row r="52" spans="1:46" x14ac:dyDescent="0.25">
      <c r="A52" s="24" t="str">
        <f t="shared" si="1"/>
        <v/>
      </c>
      <c r="B52" s="121"/>
      <c r="C52" s="138"/>
      <c r="D52" s="123"/>
      <c r="E52" s="123"/>
      <c r="F52" s="123"/>
      <c r="G52" s="123"/>
      <c r="H52" s="123"/>
      <c r="I52" s="123"/>
      <c r="J52" s="123"/>
      <c r="K52" s="123"/>
      <c r="L52" s="123"/>
      <c r="M52" s="123"/>
      <c r="N52" s="123"/>
      <c r="O52" s="123"/>
      <c r="P52" s="123"/>
      <c r="Q52" s="140"/>
      <c r="R52" s="121"/>
      <c r="S52" s="121"/>
      <c r="T52" s="121"/>
      <c r="U52" s="47" t="str">
        <f t="shared" si="2"/>
        <v/>
      </c>
      <c r="V52" s="161" t="str">
        <f t="shared" si="3"/>
        <v/>
      </c>
      <c r="W52" s="161" t="str">
        <f t="shared" si="4"/>
        <v/>
      </c>
      <c r="X52" s="24" t="str">
        <f t="shared" si="5"/>
        <v/>
      </c>
      <c r="Y52" s="121"/>
      <c r="Z52" s="138"/>
      <c r="AA52" s="123"/>
      <c r="AB52" s="123"/>
      <c r="AC52" s="123"/>
      <c r="AD52" s="123"/>
      <c r="AE52" s="123"/>
      <c r="AF52" s="123"/>
      <c r="AG52" s="123"/>
      <c r="AH52" s="123"/>
      <c r="AI52" s="123"/>
      <c r="AJ52" s="123"/>
      <c r="AK52" s="123"/>
      <c r="AL52" s="123"/>
      <c r="AM52" s="123"/>
      <c r="AN52" s="140"/>
      <c r="AO52" s="121"/>
      <c r="AP52" s="121"/>
      <c r="AQ52" s="121"/>
      <c r="AR52" s="47" t="str">
        <f t="shared" si="6"/>
        <v/>
      </c>
      <c r="AS52" s="161" t="str">
        <f t="shared" si="0"/>
        <v/>
      </c>
      <c r="AT52" s="161" t="str">
        <f t="shared" si="7"/>
        <v/>
      </c>
    </row>
    <row r="53" spans="1:46" x14ac:dyDescent="0.25">
      <c r="A53" s="24" t="str">
        <f t="shared" si="1"/>
        <v/>
      </c>
      <c r="B53" s="121"/>
      <c r="C53" s="138"/>
      <c r="D53" s="123"/>
      <c r="E53" s="123"/>
      <c r="F53" s="123"/>
      <c r="G53" s="123"/>
      <c r="H53" s="123"/>
      <c r="I53" s="123"/>
      <c r="J53" s="123"/>
      <c r="K53" s="123"/>
      <c r="L53" s="123"/>
      <c r="M53" s="123"/>
      <c r="N53" s="123"/>
      <c r="O53" s="123"/>
      <c r="P53" s="123"/>
      <c r="Q53" s="140"/>
      <c r="R53" s="121"/>
      <c r="S53" s="121"/>
      <c r="T53" s="121"/>
      <c r="U53" s="47" t="str">
        <f t="shared" si="2"/>
        <v/>
      </c>
      <c r="V53" s="161" t="str">
        <f t="shared" si="3"/>
        <v/>
      </c>
      <c r="W53" s="161" t="str">
        <f t="shared" si="4"/>
        <v/>
      </c>
      <c r="X53" s="24" t="str">
        <f t="shared" si="5"/>
        <v/>
      </c>
      <c r="Y53" s="121"/>
      <c r="Z53" s="138"/>
      <c r="AA53" s="123"/>
      <c r="AB53" s="123"/>
      <c r="AC53" s="123"/>
      <c r="AD53" s="123"/>
      <c r="AE53" s="123"/>
      <c r="AF53" s="123"/>
      <c r="AG53" s="123"/>
      <c r="AH53" s="123"/>
      <c r="AI53" s="123"/>
      <c r="AJ53" s="123"/>
      <c r="AK53" s="123"/>
      <c r="AL53" s="123"/>
      <c r="AM53" s="123"/>
      <c r="AN53" s="140"/>
      <c r="AO53" s="121"/>
      <c r="AP53" s="121"/>
      <c r="AQ53" s="121"/>
      <c r="AR53" s="47" t="str">
        <f t="shared" si="6"/>
        <v/>
      </c>
      <c r="AS53" s="161" t="str">
        <f t="shared" si="0"/>
        <v/>
      </c>
      <c r="AT53" s="161" t="str">
        <f t="shared" si="7"/>
        <v/>
      </c>
    </row>
    <row r="54" spans="1:46" x14ac:dyDescent="0.25">
      <c r="A54" s="24" t="str">
        <f t="shared" si="1"/>
        <v/>
      </c>
      <c r="B54" s="121"/>
      <c r="C54" s="138"/>
      <c r="D54" s="123"/>
      <c r="E54" s="123"/>
      <c r="F54" s="123"/>
      <c r="G54" s="123"/>
      <c r="H54" s="123"/>
      <c r="I54" s="123"/>
      <c r="J54" s="123"/>
      <c r="K54" s="123"/>
      <c r="L54" s="123"/>
      <c r="M54" s="123"/>
      <c r="N54" s="123"/>
      <c r="O54" s="123"/>
      <c r="P54" s="123"/>
      <c r="Q54" s="140"/>
      <c r="R54" s="121"/>
      <c r="S54" s="121"/>
      <c r="T54" s="121"/>
      <c r="U54" s="47" t="str">
        <f t="shared" si="2"/>
        <v/>
      </c>
      <c r="V54" s="161" t="str">
        <f t="shared" si="3"/>
        <v/>
      </c>
      <c r="W54" s="161" t="str">
        <f t="shared" si="4"/>
        <v/>
      </c>
      <c r="X54" s="24" t="str">
        <f t="shared" si="5"/>
        <v/>
      </c>
      <c r="Y54" s="121"/>
      <c r="Z54" s="138"/>
      <c r="AA54" s="123"/>
      <c r="AB54" s="123"/>
      <c r="AC54" s="123"/>
      <c r="AD54" s="123"/>
      <c r="AE54" s="123"/>
      <c r="AF54" s="123"/>
      <c r="AG54" s="123"/>
      <c r="AH54" s="123"/>
      <c r="AI54" s="123"/>
      <c r="AJ54" s="123"/>
      <c r="AK54" s="123"/>
      <c r="AL54" s="123"/>
      <c r="AM54" s="123"/>
      <c r="AN54" s="140"/>
      <c r="AO54" s="121"/>
      <c r="AP54" s="121"/>
      <c r="AQ54" s="121"/>
      <c r="AR54" s="47" t="str">
        <f t="shared" si="6"/>
        <v/>
      </c>
      <c r="AS54" s="161" t="str">
        <f t="shared" si="0"/>
        <v/>
      </c>
      <c r="AT54" s="161" t="str">
        <f t="shared" si="7"/>
        <v/>
      </c>
    </row>
    <row r="55" spans="1:46" x14ac:dyDescent="0.25">
      <c r="A55" s="24" t="str">
        <f t="shared" si="1"/>
        <v/>
      </c>
      <c r="B55" s="121"/>
      <c r="C55" s="138"/>
      <c r="D55" s="123"/>
      <c r="E55" s="123"/>
      <c r="F55" s="123"/>
      <c r="G55" s="123"/>
      <c r="H55" s="123"/>
      <c r="I55" s="123"/>
      <c r="J55" s="123"/>
      <c r="K55" s="123"/>
      <c r="L55" s="123"/>
      <c r="M55" s="123"/>
      <c r="N55" s="123"/>
      <c r="O55" s="123"/>
      <c r="P55" s="123"/>
      <c r="Q55" s="140"/>
      <c r="R55" s="121"/>
      <c r="S55" s="121"/>
      <c r="T55" s="121"/>
      <c r="U55" s="47" t="str">
        <f t="shared" si="2"/>
        <v/>
      </c>
      <c r="V55" s="161" t="str">
        <f t="shared" si="3"/>
        <v/>
      </c>
      <c r="W55" s="161" t="str">
        <f t="shared" si="4"/>
        <v/>
      </c>
      <c r="X55" s="24" t="str">
        <f t="shared" si="5"/>
        <v/>
      </c>
      <c r="Y55" s="121"/>
      <c r="Z55" s="138"/>
      <c r="AA55" s="123"/>
      <c r="AB55" s="123"/>
      <c r="AC55" s="123"/>
      <c r="AD55" s="123"/>
      <c r="AE55" s="123"/>
      <c r="AF55" s="123"/>
      <c r="AG55" s="123"/>
      <c r="AH55" s="123"/>
      <c r="AI55" s="123"/>
      <c r="AJ55" s="123"/>
      <c r="AK55" s="123"/>
      <c r="AL55" s="123"/>
      <c r="AM55" s="123"/>
      <c r="AN55" s="140"/>
      <c r="AO55" s="121"/>
      <c r="AP55" s="121"/>
      <c r="AQ55" s="121"/>
      <c r="AR55" s="47" t="str">
        <f t="shared" si="6"/>
        <v/>
      </c>
      <c r="AS55" s="161" t="str">
        <f t="shared" si="0"/>
        <v/>
      </c>
      <c r="AT55" s="161" t="str">
        <f t="shared" si="7"/>
        <v/>
      </c>
    </row>
    <row r="56" spans="1:46" x14ac:dyDescent="0.25">
      <c r="A56" s="24" t="str">
        <f t="shared" si="1"/>
        <v/>
      </c>
      <c r="B56" s="121"/>
      <c r="C56" s="138"/>
      <c r="D56" s="123"/>
      <c r="E56" s="123"/>
      <c r="F56" s="123"/>
      <c r="G56" s="123"/>
      <c r="H56" s="123"/>
      <c r="I56" s="123"/>
      <c r="J56" s="123"/>
      <c r="K56" s="123"/>
      <c r="L56" s="123"/>
      <c r="M56" s="123"/>
      <c r="N56" s="123"/>
      <c r="O56" s="123"/>
      <c r="P56" s="123"/>
      <c r="Q56" s="140"/>
      <c r="R56" s="121"/>
      <c r="S56" s="121"/>
      <c r="T56" s="121"/>
      <c r="U56" s="47" t="str">
        <f t="shared" si="2"/>
        <v/>
      </c>
      <c r="V56" s="161" t="str">
        <f t="shared" si="3"/>
        <v/>
      </c>
      <c r="W56" s="161" t="str">
        <f t="shared" si="4"/>
        <v/>
      </c>
      <c r="X56" s="24" t="str">
        <f t="shared" si="5"/>
        <v/>
      </c>
      <c r="Y56" s="121"/>
      <c r="Z56" s="138"/>
      <c r="AA56" s="123"/>
      <c r="AB56" s="123"/>
      <c r="AC56" s="123"/>
      <c r="AD56" s="123"/>
      <c r="AE56" s="123"/>
      <c r="AF56" s="123"/>
      <c r="AG56" s="123"/>
      <c r="AH56" s="123"/>
      <c r="AI56" s="123"/>
      <c r="AJ56" s="123"/>
      <c r="AK56" s="123"/>
      <c r="AL56" s="123"/>
      <c r="AM56" s="123"/>
      <c r="AN56" s="140"/>
      <c r="AO56" s="121"/>
      <c r="AP56" s="121"/>
      <c r="AQ56" s="121"/>
      <c r="AR56" s="47" t="str">
        <f t="shared" si="6"/>
        <v/>
      </c>
      <c r="AS56" s="161" t="str">
        <f t="shared" si="0"/>
        <v/>
      </c>
      <c r="AT56" s="161" t="str">
        <f t="shared" si="7"/>
        <v/>
      </c>
    </row>
    <row r="57" spans="1:46" x14ac:dyDescent="0.25">
      <c r="A57" s="24" t="str">
        <f t="shared" si="1"/>
        <v/>
      </c>
      <c r="B57" s="121"/>
      <c r="C57" s="138"/>
      <c r="D57" s="123"/>
      <c r="E57" s="123"/>
      <c r="F57" s="123"/>
      <c r="G57" s="123"/>
      <c r="H57" s="123"/>
      <c r="I57" s="123"/>
      <c r="J57" s="123"/>
      <c r="K57" s="123"/>
      <c r="L57" s="123"/>
      <c r="M57" s="123"/>
      <c r="N57" s="123"/>
      <c r="O57" s="123"/>
      <c r="P57" s="123"/>
      <c r="Q57" s="140"/>
      <c r="R57" s="121"/>
      <c r="S57" s="121"/>
      <c r="T57" s="121"/>
      <c r="U57" s="47" t="str">
        <f t="shared" si="2"/>
        <v/>
      </c>
      <c r="V57" s="161" t="str">
        <f t="shared" si="3"/>
        <v/>
      </c>
      <c r="W57" s="161" t="str">
        <f t="shared" si="4"/>
        <v/>
      </c>
      <c r="X57" s="24" t="str">
        <f t="shared" si="5"/>
        <v/>
      </c>
      <c r="Y57" s="121"/>
      <c r="Z57" s="138"/>
      <c r="AA57" s="123"/>
      <c r="AB57" s="123"/>
      <c r="AC57" s="123"/>
      <c r="AD57" s="123"/>
      <c r="AE57" s="123"/>
      <c r="AF57" s="123"/>
      <c r="AG57" s="123"/>
      <c r="AH57" s="123"/>
      <c r="AI57" s="123"/>
      <c r="AJ57" s="123"/>
      <c r="AK57" s="123"/>
      <c r="AL57" s="123"/>
      <c r="AM57" s="123"/>
      <c r="AN57" s="140"/>
      <c r="AO57" s="121"/>
      <c r="AP57" s="121"/>
      <c r="AQ57" s="121"/>
      <c r="AR57" s="47" t="str">
        <f t="shared" si="6"/>
        <v/>
      </c>
      <c r="AS57" s="161" t="str">
        <f t="shared" si="0"/>
        <v/>
      </c>
      <c r="AT57" s="161" t="str">
        <f t="shared" si="7"/>
        <v/>
      </c>
    </row>
    <row r="58" spans="1:46" x14ac:dyDescent="0.25">
      <c r="A58" s="24" t="str">
        <f t="shared" si="1"/>
        <v/>
      </c>
      <c r="B58" s="121"/>
      <c r="C58" s="138"/>
      <c r="D58" s="123"/>
      <c r="E58" s="123"/>
      <c r="F58" s="123"/>
      <c r="G58" s="123"/>
      <c r="H58" s="123"/>
      <c r="I58" s="123"/>
      <c r="J58" s="123"/>
      <c r="K58" s="123"/>
      <c r="L58" s="123"/>
      <c r="M58" s="123"/>
      <c r="N58" s="123"/>
      <c r="O58" s="123"/>
      <c r="P58" s="123"/>
      <c r="Q58" s="140"/>
      <c r="R58" s="121"/>
      <c r="S58" s="121"/>
      <c r="T58" s="121"/>
      <c r="U58" s="47" t="str">
        <f t="shared" si="2"/>
        <v/>
      </c>
      <c r="V58" s="161" t="str">
        <f t="shared" si="3"/>
        <v/>
      </c>
      <c r="W58" s="161" t="str">
        <f t="shared" si="4"/>
        <v/>
      </c>
      <c r="X58" s="24" t="str">
        <f t="shared" si="5"/>
        <v/>
      </c>
      <c r="Y58" s="121"/>
      <c r="Z58" s="138"/>
      <c r="AA58" s="123"/>
      <c r="AB58" s="123"/>
      <c r="AC58" s="123"/>
      <c r="AD58" s="123"/>
      <c r="AE58" s="123"/>
      <c r="AF58" s="123"/>
      <c r="AG58" s="123"/>
      <c r="AH58" s="123"/>
      <c r="AI58" s="123"/>
      <c r="AJ58" s="123"/>
      <c r="AK58" s="123"/>
      <c r="AL58" s="123"/>
      <c r="AM58" s="123"/>
      <c r="AN58" s="140"/>
      <c r="AO58" s="121"/>
      <c r="AP58" s="121"/>
      <c r="AQ58" s="121"/>
      <c r="AR58" s="47" t="str">
        <f t="shared" si="6"/>
        <v/>
      </c>
      <c r="AS58" s="161" t="str">
        <f t="shared" si="0"/>
        <v/>
      </c>
      <c r="AT58" s="161" t="str">
        <f t="shared" si="7"/>
        <v/>
      </c>
    </row>
    <row r="59" spans="1:46" x14ac:dyDescent="0.25">
      <c r="A59" s="24" t="str">
        <f t="shared" si="1"/>
        <v/>
      </c>
      <c r="B59" s="121"/>
      <c r="C59" s="138"/>
      <c r="D59" s="123"/>
      <c r="E59" s="123"/>
      <c r="F59" s="123"/>
      <c r="G59" s="123"/>
      <c r="H59" s="123"/>
      <c r="I59" s="123"/>
      <c r="J59" s="123"/>
      <c r="K59" s="123"/>
      <c r="L59" s="123"/>
      <c r="M59" s="123"/>
      <c r="N59" s="123"/>
      <c r="O59" s="123"/>
      <c r="P59" s="123"/>
      <c r="Q59" s="140"/>
      <c r="R59" s="121"/>
      <c r="S59" s="121"/>
      <c r="T59" s="121"/>
      <c r="U59" s="47" t="str">
        <f t="shared" si="2"/>
        <v/>
      </c>
      <c r="V59" s="161" t="str">
        <f t="shared" si="3"/>
        <v/>
      </c>
      <c r="W59" s="161" t="str">
        <f t="shared" si="4"/>
        <v/>
      </c>
      <c r="X59" s="24" t="str">
        <f t="shared" si="5"/>
        <v/>
      </c>
      <c r="Y59" s="121"/>
      <c r="Z59" s="138"/>
      <c r="AA59" s="123"/>
      <c r="AB59" s="123"/>
      <c r="AC59" s="123"/>
      <c r="AD59" s="123"/>
      <c r="AE59" s="123"/>
      <c r="AF59" s="123"/>
      <c r="AG59" s="123"/>
      <c r="AH59" s="123"/>
      <c r="AI59" s="123"/>
      <c r="AJ59" s="123"/>
      <c r="AK59" s="123"/>
      <c r="AL59" s="123"/>
      <c r="AM59" s="123"/>
      <c r="AN59" s="140"/>
      <c r="AO59" s="121"/>
      <c r="AP59" s="121"/>
      <c r="AQ59" s="121"/>
      <c r="AR59" s="47" t="str">
        <f t="shared" si="6"/>
        <v/>
      </c>
      <c r="AS59" s="161" t="str">
        <f t="shared" si="0"/>
        <v/>
      </c>
      <c r="AT59" s="161" t="str">
        <f t="shared" si="7"/>
        <v/>
      </c>
    </row>
    <row r="60" spans="1:46" x14ac:dyDescent="0.25">
      <c r="A60" s="24" t="str">
        <f t="shared" si="1"/>
        <v/>
      </c>
      <c r="B60" s="121"/>
      <c r="C60" s="138"/>
      <c r="D60" s="123"/>
      <c r="E60" s="123"/>
      <c r="F60" s="123"/>
      <c r="G60" s="123"/>
      <c r="H60" s="123"/>
      <c r="I60" s="123"/>
      <c r="J60" s="123"/>
      <c r="K60" s="123"/>
      <c r="L60" s="123"/>
      <c r="M60" s="123"/>
      <c r="N60" s="123"/>
      <c r="O60" s="123"/>
      <c r="P60" s="123"/>
      <c r="Q60" s="140"/>
      <c r="R60" s="121"/>
      <c r="S60" s="121"/>
      <c r="T60" s="121"/>
      <c r="U60" s="47" t="str">
        <f t="shared" si="2"/>
        <v/>
      </c>
      <c r="V60" s="161" t="str">
        <f t="shared" si="3"/>
        <v/>
      </c>
      <c r="W60" s="161" t="str">
        <f t="shared" si="4"/>
        <v/>
      </c>
      <c r="X60" s="24" t="str">
        <f t="shared" si="5"/>
        <v/>
      </c>
      <c r="Y60" s="121"/>
      <c r="Z60" s="138"/>
      <c r="AA60" s="123"/>
      <c r="AB60" s="123"/>
      <c r="AC60" s="123"/>
      <c r="AD60" s="123"/>
      <c r="AE60" s="123"/>
      <c r="AF60" s="123"/>
      <c r="AG60" s="123"/>
      <c r="AH60" s="123"/>
      <c r="AI60" s="123"/>
      <c r="AJ60" s="123"/>
      <c r="AK60" s="123"/>
      <c r="AL60" s="123"/>
      <c r="AM60" s="123"/>
      <c r="AN60" s="140"/>
      <c r="AO60" s="121"/>
      <c r="AP60" s="121"/>
      <c r="AQ60" s="121"/>
      <c r="AR60" s="47" t="str">
        <f t="shared" si="6"/>
        <v/>
      </c>
      <c r="AS60" s="161" t="str">
        <f t="shared" si="0"/>
        <v/>
      </c>
      <c r="AT60" s="161" t="str">
        <f t="shared" si="7"/>
        <v/>
      </c>
    </row>
    <row r="61" spans="1:46" x14ac:dyDescent="0.25">
      <c r="A61" s="24" t="str">
        <f t="shared" si="1"/>
        <v/>
      </c>
      <c r="B61" s="121"/>
      <c r="C61" s="138"/>
      <c r="D61" s="123"/>
      <c r="E61" s="123"/>
      <c r="F61" s="123"/>
      <c r="G61" s="123"/>
      <c r="H61" s="123"/>
      <c r="I61" s="123"/>
      <c r="J61" s="123"/>
      <c r="K61" s="123"/>
      <c r="L61" s="123"/>
      <c r="M61" s="123"/>
      <c r="N61" s="123"/>
      <c r="O61" s="123"/>
      <c r="P61" s="123"/>
      <c r="Q61" s="140"/>
      <c r="R61" s="121"/>
      <c r="S61" s="121"/>
      <c r="T61" s="121"/>
      <c r="U61" s="47" t="str">
        <f t="shared" si="2"/>
        <v/>
      </c>
      <c r="V61" s="161" t="str">
        <f t="shared" si="3"/>
        <v/>
      </c>
      <c r="W61" s="161" t="str">
        <f t="shared" si="4"/>
        <v/>
      </c>
      <c r="X61" s="24" t="str">
        <f t="shared" si="5"/>
        <v/>
      </c>
      <c r="Y61" s="121"/>
      <c r="Z61" s="138"/>
      <c r="AA61" s="123"/>
      <c r="AB61" s="123"/>
      <c r="AC61" s="123"/>
      <c r="AD61" s="123"/>
      <c r="AE61" s="123"/>
      <c r="AF61" s="123"/>
      <c r="AG61" s="123"/>
      <c r="AH61" s="123"/>
      <c r="AI61" s="123"/>
      <c r="AJ61" s="123"/>
      <c r="AK61" s="123"/>
      <c r="AL61" s="123"/>
      <c r="AM61" s="123"/>
      <c r="AN61" s="140"/>
      <c r="AO61" s="121"/>
      <c r="AP61" s="121"/>
      <c r="AQ61" s="121"/>
      <c r="AR61" s="47" t="str">
        <f t="shared" si="6"/>
        <v/>
      </c>
      <c r="AS61" s="161" t="str">
        <f t="shared" si="0"/>
        <v/>
      </c>
      <c r="AT61" s="161" t="str">
        <f t="shared" si="7"/>
        <v/>
      </c>
    </row>
    <row r="62" spans="1:46" x14ac:dyDescent="0.25">
      <c r="A62" s="24" t="str">
        <f t="shared" si="1"/>
        <v/>
      </c>
      <c r="B62" s="121"/>
      <c r="C62" s="138"/>
      <c r="D62" s="123"/>
      <c r="E62" s="123"/>
      <c r="F62" s="123"/>
      <c r="G62" s="123"/>
      <c r="H62" s="123"/>
      <c r="I62" s="123"/>
      <c r="J62" s="123"/>
      <c r="K62" s="123"/>
      <c r="L62" s="123"/>
      <c r="M62" s="123"/>
      <c r="N62" s="123"/>
      <c r="O62" s="123"/>
      <c r="P62" s="123"/>
      <c r="Q62" s="140"/>
      <c r="R62" s="121"/>
      <c r="S62" s="121"/>
      <c r="T62" s="121"/>
      <c r="U62" s="47" t="str">
        <f t="shared" si="2"/>
        <v/>
      </c>
      <c r="V62" s="161" t="str">
        <f t="shared" si="3"/>
        <v/>
      </c>
      <c r="W62" s="161" t="str">
        <f t="shared" si="4"/>
        <v/>
      </c>
      <c r="X62" s="24" t="str">
        <f t="shared" si="5"/>
        <v/>
      </c>
      <c r="Y62" s="121"/>
      <c r="Z62" s="138"/>
      <c r="AA62" s="123"/>
      <c r="AB62" s="123"/>
      <c r="AC62" s="123"/>
      <c r="AD62" s="123"/>
      <c r="AE62" s="123"/>
      <c r="AF62" s="123"/>
      <c r="AG62" s="123"/>
      <c r="AH62" s="123"/>
      <c r="AI62" s="123"/>
      <c r="AJ62" s="123"/>
      <c r="AK62" s="123"/>
      <c r="AL62" s="123"/>
      <c r="AM62" s="123"/>
      <c r="AN62" s="140"/>
      <c r="AO62" s="121"/>
      <c r="AP62" s="121"/>
      <c r="AQ62" s="121"/>
      <c r="AR62" s="47" t="str">
        <f t="shared" si="6"/>
        <v/>
      </c>
      <c r="AS62" s="161" t="str">
        <f t="shared" si="0"/>
        <v/>
      </c>
      <c r="AT62" s="161" t="str">
        <f t="shared" si="7"/>
        <v/>
      </c>
    </row>
    <row r="63" spans="1:46" x14ac:dyDescent="0.25">
      <c r="A63" s="24" t="str">
        <f t="shared" si="1"/>
        <v/>
      </c>
      <c r="B63" s="121"/>
      <c r="C63" s="138"/>
      <c r="D63" s="123"/>
      <c r="E63" s="123"/>
      <c r="F63" s="123"/>
      <c r="G63" s="123"/>
      <c r="H63" s="123"/>
      <c r="I63" s="123"/>
      <c r="J63" s="123"/>
      <c r="K63" s="123"/>
      <c r="L63" s="123"/>
      <c r="M63" s="123"/>
      <c r="N63" s="123"/>
      <c r="O63" s="123"/>
      <c r="P63" s="123"/>
      <c r="Q63" s="140"/>
      <c r="R63" s="121"/>
      <c r="S63" s="121"/>
      <c r="T63" s="121"/>
      <c r="U63" s="47" t="str">
        <f t="shared" si="2"/>
        <v/>
      </c>
      <c r="V63" s="161" t="str">
        <f t="shared" si="3"/>
        <v/>
      </c>
      <c r="W63" s="161" t="str">
        <f t="shared" si="4"/>
        <v/>
      </c>
      <c r="X63" s="24" t="str">
        <f t="shared" si="5"/>
        <v/>
      </c>
      <c r="Y63" s="121"/>
      <c r="Z63" s="138"/>
      <c r="AA63" s="123"/>
      <c r="AB63" s="123"/>
      <c r="AC63" s="123"/>
      <c r="AD63" s="123"/>
      <c r="AE63" s="123"/>
      <c r="AF63" s="123"/>
      <c r="AG63" s="123"/>
      <c r="AH63" s="123"/>
      <c r="AI63" s="123"/>
      <c r="AJ63" s="123"/>
      <c r="AK63" s="123"/>
      <c r="AL63" s="123"/>
      <c r="AM63" s="123"/>
      <c r="AN63" s="140"/>
      <c r="AO63" s="121"/>
      <c r="AP63" s="121"/>
      <c r="AQ63" s="121"/>
      <c r="AR63" s="47" t="str">
        <f t="shared" si="6"/>
        <v/>
      </c>
      <c r="AS63" s="161" t="str">
        <f t="shared" si="0"/>
        <v/>
      </c>
      <c r="AT63" s="161" t="str">
        <f t="shared" si="7"/>
        <v/>
      </c>
    </row>
    <row r="64" spans="1:46" x14ac:dyDescent="0.25">
      <c r="A64" s="24" t="str">
        <f t="shared" si="1"/>
        <v/>
      </c>
      <c r="B64" s="121"/>
      <c r="C64" s="138"/>
      <c r="D64" s="123"/>
      <c r="E64" s="123"/>
      <c r="F64" s="123"/>
      <c r="G64" s="123"/>
      <c r="H64" s="123"/>
      <c r="I64" s="123"/>
      <c r="J64" s="123"/>
      <c r="K64" s="123"/>
      <c r="L64" s="123"/>
      <c r="M64" s="123"/>
      <c r="N64" s="123"/>
      <c r="O64" s="123"/>
      <c r="P64" s="123"/>
      <c r="Q64" s="140"/>
      <c r="R64" s="121"/>
      <c r="S64" s="121"/>
      <c r="T64" s="121"/>
      <c r="U64" s="47" t="str">
        <f t="shared" si="2"/>
        <v/>
      </c>
      <c r="V64" s="161" t="str">
        <f t="shared" si="3"/>
        <v/>
      </c>
      <c r="W64" s="161" t="str">
        <f t="shared" si="4"/>
        <v/>
      </c>
      <c r="X64" s="24" t="str">
        <f t="shared" si="5"/>
        <v/>
      </c>
      <c r="Y64" s="121"/>
      <c r="Z64" s="138"/>
      <c r="AA64" s="123"/>
      <c r="AB64" s="123"/>
      <c r="AC64" s="123"/>
      <c r="AD64" s="123"/>
      <c r="AE64" s="123"/>
      <c r="AF64" s="123"/>
      <c r="AG64" s="123"/>
      <c r="AH64" s="123"/>
      <c r="AI64" s="123"/>
      <c r="AJ64" s="123"/>
      <c r="AK64" s="123"/>
      <c r="AL64" s="123"/>
      <c r="AM64" s="123"/>
      <c r="AN64" s="140"/>
      <c r="AO64" s="121"/>
      <c r="AP64" s="121"/>
      <c r="AQ64" s="121"/>
      <c r="AR64" s="47" t="str">
        <f t="shared" si="6"/>
        <v/>
      </c>
      <c r="AS64" s="161" t="str">
        <f t="shared" si="0"/>
        <v/>
      </c>
      <c r="AT64" s="161" t="str">
        <f t="shared" si="7"/>
        <v/>
      </c>
    </row>
    <row r="65" spans="1:46" x14ac:dyDescent="0.25">
      <c r="A65" s="24" t="str">
        <f t="shared" si="1"/>
        <v/>
      </c>
      <c r="B65" s="121"/>
      <c r="C65" s="138"/>
      <c r="D65" s="123"/>
      <c r="E65" s="123"/>
      <c r="F65" s="123"/>
      <c r="G65" s="123"/>
      <c r="H65" s="123"/>
      <c r="I65" s="123"/>
      <c r="J65" s="123"/>
      <c r="K65" s="123"/>
      <c r="L65" s="123"/>
      <c r="M65" s="123"/>
      <c r="N65" s="123"/>
      <c r="O65" s="123"/>
      <c r="P65" s="123"/>
      <c r="Q65" s="140"/>
      <c r="R65" s="121"/>
      <c r="S65" s="121"/>
      <c r="T65" s="121"/>
      <c r="U65" s="47" t="str">
        <f t="shared" si="2"/>
        <v/>
      </c>
      <c r="V65" s="161" t="str">
        <f t="shared" si="3"/>
        <v/>
      </c>
      <c r="W65" s="161" t="str">
        <f t="shared" si="4"/>
        <v/>
      </c>
      <c r="X65" s="24" t="str">
        <f t="shared" si="5"/>
        <v/>
      </c>
      <c r="Y65" s="121"/>
      <c r="Z65" s="138"/>
      <c r="AA65" s="123"/>
      <c r="AB65" s="123"/>
      <c r="AC65" s="123"/>
      <c r="AD65" s="123"/>
      <c r="AE65" s="123"/>
      <c r="AF65" s="123"/>
      <c r="AG65" s="123"/>
      <c r="AH65" s="123"/>
      <c r="AI65" s="123"/>
      <c r="AJ65" s="123"/>
      <c r="AK65" s="123"/>
      <c r="AL65" s="123"/>
      <c r="AM65" s="123"/>
      <c r="AN65" s="140"/>
      <c r="AO65" s="121"/>
      <c r="AP65" s="121"/>
      <c r="AQ65" s="121"/>
      <c r="AR65" s="47" t="str">
        <f t="shared" si="6"/>
        <v/>
      </c>
      <c r="AS65" s="161" t="str">
        <f t="shared" si="0"/>
        <v/>
      </c>
      <c r="AT65" s="161" t="str">
        <f t="shared" si="7"/>
        <v/>
      </c>
    </row>
    <row r="66" spans="1:46" x14ac:dyDescent="0.25">
      <c r="A66" s="24" t="str">
        <f t="shared" si="1"/>
        <v/>
      </c>
      <c r="B66" s="121"/>
      <c r="C66" s="138"/>
      <c r="D66" s="123"/>
      <c r="E66" s="123"/>
      <c r="F66" s="123"/>
      <c r="G66" s="123"/>
      <c r="H66" s="123"/>
      <c r="I66" s="123"/>
      <c r="J66" s="123"/>
      <c r="K66" s="123"/>
      <c r="L66" s="123"/>
      <c r="M66" s="123"/>
      <c r="N66" s="123"/>
      <c r="O66" s="123"/>
      <c r="P66" s="123"/>
      <c r="Q66" s="140"/>
      <c r="R66" s="121"/>
      <c r="S66" s="121"/>
      <c r="T66" s="121"/>
      <c r="U66" s="47" t="str">
        <f t="shared" si="2"/>
        <v/>
      </c>
      <c r="V66" s="161" t="str">
        <f t="shared" si="3"/>
        <v/>
      </c>
      <c r="W66" s="161" t="str">
        <f t="shared" si="4"/>
        <v/>
      </c>
      <c r="X66" s="24" t="str">
        <f t="shared" si="5"/>
        <v/>
      </c>
      <c r="Y66" s="121"/>
      <c r="Z66" s="138"/>
      <c r="AA66" s="123"/>
      <c r="AB66" s="123"/>
      <c r="AC66" s="123"/>
      <c r="AD66" s="123"/>
      <c r="AE66" s="123"/>
      <c r="AF66" s="123"/>
      <c r="AG66" s="123"/>
      <c r="AH66" s="123"/>
      <c r="AI66" s="123"/>
      <c r="AJ66" s="123"/>
      <c r="AK66" s="123"/>
      <c r="AL66" s="123"/>
      <c r="AM66" s="123"/>
      <c r="AN66" s="140"/>
      <c r="AO66" s="121"/>
      <c r="AP66" s="121"/>
      <c r="AQ66" s="121"/>
      <c r="AR66" s="47" t="str">
        <f t="shared" si="6"/>
        <v/>
      </c>
      <c r="AS66" s="161" t="str">
        <f t="shared" si="0"/>
        <v/>
      </c>
      <c r="AT66" s="161" t="str">
        <f t="shared" si="7"/>
        <v/>
      </c>
    </row>
    <row r="67" spans="1:46" x14ac:dyDescent="0.25">
      <c r="A67" s="24" t="str">
        <f t="shared" si="1"/>
        <v/>
      </c>
      <c r="B67" s="121"/>
      <c r="C67" s="138"/>
      <c r="D67" s="123"/>
      <c r="E67" s="123"/>
      <c r="F67" s="123"/>
      <c r="G67" s="123"/>
      <c r="H67" s="123"/>
      <c r="I67" s="123"/>
      <c r="J67" s="123"/>
      <c r="K67" s="123"/>
      <c r="L67" s="123"/>
      <c r="M67" s="123"/>
      <c r="N67" s="123"/>
      <c r="O67" s="123"/>
      <c r="P67" s="123"/>
      <c r="Q67" s="140"/>
      <c r="R67" s="121"/>
      <c r="S67" s="121"/>
      <c r="T67" s="121"/>
      <c r="U67" s="47" t="str">
        <f t="shared" si="2"/>
        <v/>
      </c>
      <c r="V67" s="161" t="str">
        <f t="shared" si="3"/>
        <v/>
      </c>
      <c r="W67" s="161" t="str">
        <f t="shared" si="4"/>
        <v/>
      </c>
      <c r="X67" s="24" t="str">
        <f t="shared" si="5"/>
        <v/>
      </c>
      <c r="Y67" s="121"/>
      <c r="Z67" s="138"/>
      <c r="AA67" s="123"/>
      <c r="AB67" s="123"/>
      <c r="AC67" s="123"/>
      <c r="AD67" s="123"/>
      <c r="AE67" s="123"/>
      <c r="AF67" s="123"/>
      <c r="AG67" s="123"/>
      <c r="AH67" s="123"/>
      <c r="AI67" s="123"/>
      <c r="AJ67" s="123"/>
      <c r="AK67" s="123"/>
      <c r="AL67" s="123"/>
      <c r="AM67" s="123"/>
      <c r="AN67" s="140"/>
      <c r="AO67" s="121"/>
      <c r="AP67" s="121"/>
      <c r="AQ67" s="121"/>
      <c r="AR67" s="47" t="str">
        <f t="shared" si="6"/>
        <v/>
      </c>
      <c r="AS67" s="161" t="str">
        <f t="shared" si="0"/>
        <v/>
      </c>
      <c r="AT67" s="161" t="str">
        <f t="shared" si="7"/>
        <v/>
      </c>
    </row>
    <row r="68" spans="1:46" x14ac:dyDescent="0.25">
      <c r="A68" s="24" t="str">
        <f t="shared" si="1"/>
        <v/>
      </c>
      <c r="B68" s="121"/>
      <c r="C68" s="138"/>
      <c r="D68" s="123"/>
      <c r="E68" s="123"/>
      <c r="F68" s="123"/>
      <c r="G68" s="123"/>
      <c r="H68" s="123"/>
      <c r="I68" s="123"/>
      <c r="J68" s="123"/>
      <c r="K68" s="123"/>
      <c r="L68" s="123"/>
      <c r="M68" s="123"/>
      <c r="N68" s="123"/>
      <c r="O68" s="123"/>
      <c r="P68" s="123"/>
      <c r="Q68" s="140"/>
      <c r="R68" s="121"/>
      <c r="S68" s="121"/>
      <c r="T68" s="121"/>
      <c r="U68" s="47" t="str">
        <f t="shared" si="2"/>
        <v/>
      </c>
      <c r="V68" s="161" t="str">
        <f t="shared" si="3"/>
        <v/>
      </c>
      <c r="W68" s="161" t="str">
        <f t="shared" si="4"/>
        <v/>
      </c>
      <c r="X68" s="24" t="str">
        <f t="shared" si="5"/>
        <v/>
      </c>
      <c r="Y68" s="121"/>
      <c r="Z68" s="138"/>
      <c r="AA68" s="123"/>
      <c r="AB68" s="123"/>
      <c r="AC68" s="123"/>
      <c r="AD68" s="123"/>
      <c r="AE68" s="123"/>
      <c r="AF68" s="123"/>
      <c r="AG68" s="123"/>
      <c r="AH68" s="123"/>
      <c r="AI68" s="123"/>
      <c r="AJ68" s="123"/>
      <c r="AK68" s="123"/>
      <c r="AL68" s="123"/>
      <c r="AM68" s="123"/>
      <c r="AN68" s="140"/>
      <c r="AO68" s="121"/>
      <c r="AP68" s="121"/>
      <c r="AQ68" s="121"/>
      <c r="AR68" s="47" t="str">
        <f t="shared" si="6"/>
        <v/>
      </c>
      <c r="AS68" s="161" t="str">
        <f t="shared" si="0"/>
        <v/>
      </c>
      <c r="AT68" s="161" t="str">
        <f t="shared" si="7"/>
        <v/>
      </c>
    </row>
    <row r="69" spans="1:46" x14ac:dyDescent="0.25">
      <c r="A69" s="24" t="str">
        <f t="shared" si="1"/>
        <v/>
      </c>
      <c r="B69" s="121"/>
      <c r="C69" s="138"/>
      <c r="D69" s="123"/>
      <c r="E69" s="123"/>
      <c r="F69" s="123"/>
      <c r="G69" s="123"/>
      <c r="H69" s="123"/>
      <c r="I69" s="123"/>
      <c r="J69" s="123"/>
      <c r="K69" s="123"/>
      <c r="L69" s="123"/>
      <c r="M69" s="123"/>
      <c r="N69" s="123"/>
      <c r="O69" s="123"/>
      <c r="P69" s="123"/>
      <c r="Q69" s="140"/>
      <c r="R69" s="121"/>
      <c r="S69" s="121"/>
      <c r="T69" s="121"/>
      <c r="U69" s="47" t="str">
        <f t="shared" si="2"/>
        <v/>
      </c>
      <c r="V69" s="161" t="str">
        <f t="shared" si="3"/>
        <v/>
      </c>
      <c r="W69" s="161" t="str">
        <f t="shared" si="4"/>
        <v/>
      </c>
      <c r="X69" s="24" t="str">
        <f t="shared" si="5"/>
        <v/>
      </c>
      <c r="Y69" s="121"/>
      <c r="Z69" s="138"/>
      <c r="AA69" s="123"/>
      <c r="AB69" s="123"/>
      <c r="AC69" s="123"/>
      <c r="AD69" s="123"/>
      <c r="AE69" s="123"/>
      <c r="AF69" s="123"/>
      <c r="AG69" s="123"/>
      <c r="AH69" s="123"/>
      <c r="AI69" s="123"/>
      <c r="AJ69" s="123"/>
      <c r="AK69" s="123"/>
      <c r="AL69" s="123"/>
      <c r="AM69" s="123"/>
      <c r="AN69" s="140"/>
      <c r="AO69" s="121"/>
      <c r="AP69" s="121"/>
      <c r="AQ69" s="121"/>
      <c r="AR69" s="47" t="str">
        <f t="shared" si="6"/>
        <v/>
      </c>
      <c r="AS69" s="161" t="str">
        <f t="shared" si="0"/>
        <v/>
      </c>
      <c r="AT69" s="161" t="str">
        <f t="shared" si="7"/>
        <v/>
      </c>
    </row>
    <row r="70" spans="1:46" x14ac:dyDescent="0.25">
      <c r="A70" s="24" t="str">
        <f t="shared" si="1"/>
        <v/>
      </c>
      <c r="B70" s="121"/>
      <c r="C70" s="138"/>
      <c r="D70" s="123"/>
      <c r="E70" s="123"/>
      <c r="F70" s="123"/>
      <c r="G70" s="123"/>
      <c r="H70" s="123"/>
      <c r="I70" s="123"/>
      <c r="J70" s="123"/>
      <c r="K70" s="123"/>
      <c r="L70" s="123"/>
      <c r="M70" s="123"/>
      <c r="N70" s="123"/>
      <c r="O70" s="123"/>
      <c r="P70" s="123"/>
      <c r="Q70" s="140"/>
      <c r="R70" s="121"/>
      <c r="S70" s="121"/>
      <c r="T70" s="121"/>
      <c r="U70" s="47" t="str">
        <f t="shared" si="2"/>
        <v/>
      </c>
      <c r="V70" s="161" t="str">
        <f t="shared" si="3"/>
        <v/>
      </c>
      <c r="W70" s="161" t="str">
        <f t="shared" si="4"/>
        <v/>
      </c>
      <c r="X70" s="24" t="str">
        <f t="shared" si="5"/>
        <v/>
      </c>
      <c r="Y70" s="121"/>
      <c r="Z70" s="138"/>
      <c r="AA70" s="123"/>
      <c r="AB70" s="123"/>
      <c r="AC70" s="123"/>
      <c r="AD70" s="123"/>
      <c r="AE70" s="123"/>
      <c r="AF70" s="123"/>
      <c r="AG70" s="123"/>
      <c r="AH70" s="123"/>
      <c r="AI70" s="123"/>
      <c r="AJ70" s="123"/>
      <c r="AK70" s="123"/>
      <c r="AL70" s="123"/>
      <c r="AM70" s="123"/>
      <c r="AN70" s="140"/>
      <c r="AO70" s="121"/>
      <c r="AP70" s="121"/>
      <c r="AQ70" s="121"/>
      <c r="AR70" s="47" t="str">
        <f t="shared" si="6"/>
        <v/>
      </c>
      <c r="AS70" s="161" t="str">
        <f t="shared" si="0"/>
        <v/>
      </c>
      <c r="AT70" s="161" t="str">
        <f t="shared" si="7"/>
        <v/>
      </c>
    </row>
    <row r="71" spans="1:46" x14ac:dyDescent="0.25">
      <c r="A71" s="24" t="str">
        <f t="shared" si="1"/>
        <v/>
      </c>
      <c r="B71" s="121"/>
      <c r="C71" s="138"/>
      <c r="D71" s="123"/>
      <c r="E71" s="123"/>
      <c r="F71" s="123"/>
      <c r="G71" s="123"/>
      <c r="H71" s="123"/>
      <c r="I71" s="123"/>
      <c r="J71" s="123"/>
      <c r="K71" s="123"/>
      <c r="L71" s="123"/>
      <c r="M71" s="123"/>
      <c r="N71" s="123"/>
      <c r="O71" s="123"/>
      <c r="P71" s="123"/>
      <c r="Q71" s="140"/>
      <c r="R71" s="121"/>
      <c r="S71" s="121"/>
      <c r="T71" s="121"/>
      <c r="U71" s="47" t="str">
        <f t="shared" si="2"/>
        <v/>
      </c>
      <c r="V71" s="161" t="str">
        <f t="shared" si="3"/>
        <v/>
      </c>
      <c r="W71" s="161" t="str">
        <f t="shared" si="4"/>
        <v/>
      </c>
      <c r="X71" s="24" t="str">
        <f t="shared" si="5"/>
        <v/>
      </c>
      <c r="Y71" s="121"/>
      <c r="Z71" s="138"/>
      <c r="AA71" s="123"/>
      <c r="AB71" s="123"/>
      <c r="AC71" s="123"/>
      <c r="AD71" s="123"/>
      <c r="AE71" s="123"/>
      <c r="AF71" s="123"/>
      <c r="AG71" s="123"/>
      <c r="AH71" s="123"/>
      <c r="AI71" s="123"/>
      <c r="AJ71" s="123"/>
      <c r="AK71" s="123"/>
      <c r="AL71" s="123"/>
      <c r="AM71" s="123"/>
      <c r="AN71" s="140"/>
      <c r="AO71" s="121"/>
      <c r="AP71" s="121"/>
      <c r="AQ71" s="121"/>
      <c r="AR71" s="47" t="str">
        <f t="shared" si="6"/>
        <v/>
      </c>
      <c r="AS71" s="161" t="str">
        <f t="shared" si="0"/>
        <v/>
      </c>
      <c r="AT71" s="161" t="str">
        <f t="shared" si="7"/>
        <v/>
      </c>
    </row>
    <row r="72" spans="1:46" x14ac:dyDescent="0.25">
      <c r="A72" s="24" t="str">
        <f t="shared" si="1"/>
        <v/>
      </c>
      <c r="B72" s="121"/>
      <c r="C72" s="138"/>
      <c r="D72" s="123"/>
      <c r="E72" s="123"/>
      <c r="F72" s="123"/>
      <c r="G72" s="123"/>
      <c r="H72" s="123"/>
      <c r="I72" s="123"/>
      <c r="J72" s="123"/>
      <c r="K72" s="123"/>
      <c r="L72" s="123"/>
      <c r="M72" s="123"/>
      <c r="N72" s="123"/>
      <c r="O72" s="123"/>
      <c r="P72" s="123"/>
      <c r="Q72" s="140"/>
      <c r="R72" s="121"/>
      <c r="S72" s="121"/>
      <c r="T72" s="121"/>
      <c r="U72" s="47" t="str">
        <f t="shared" si="2"/>
        <v/>
      </c>
      <c r="V72" s="161" t="str">
        <f t="shared" si="3"/>
        <v/>
      </c>
      <c r="W72" s="161" t="str">
        <f t="shared" si="4"/>
        <v/>
      </c>
      <c r="X72" s="24" t="str">
        <f t="shared" si="5"/>
        <v/>
      </c>
      <c r="Y72" s="121"/>
      <c r="Z72" s="138"/>
      <c r="AA72" s="123"/>
      <c r="AB72" s="123"/>
      <c r="AC72" s="123"/>
      <c r="AD72" s="123"/>
      <c r="AE72" s="123"/>
      <c r="AF72" s="123"/>
      <c r="AG72" s="123"/>
      <c r="AH72" s="123"/>
      <c r="AI72" s="123"/>
      <c r="AJ72" s="123"/>
      <c r="AK72" s="123"/>
      <c r="AL72" s="123"/>
      <c r="AM72" s="123"/>
      <c r="AN72" s="140"/>
      <c r="AO72" s="121"/>
      <c r="AP72" s="121"/>
      <c r="AQ72" s="121"/>
      <c r="AR72" s="47" t="str">
        <f t="shared" si="6"/>
        <v/>
      </c>
      <c r="AS72" s="161" t="str">
        <f t="shared" si="0"/>
        <v/>
      </c>
      <c r="AT72" s="161" t="str">
        <f t="shared" si="7"/>
        <v/>
      </c>
    </row>
    <row r="73" spans="1:46" x14ac:dyDescent="0.25">
      <c r="A73" s="24" t="str">
        <f t="shared" si="1"/>
        <v/>
      </c>
      <c r="B73" s="121"/>
      <c r="C73" s="138"/>
      <c r="D73" s="123"/>
      <c r="E73" s="123"/>
      <c r="F73" s="123"/>
      <c r="G73" s="123"/>
      <c r="H73" s="123"/>
      <c r="I73" s="123"/>
      <c r="J73" s="123"/>
      <c r="K73" s="123"/>
      <c r="L73" s="123"/>
      <c r="M73" s="123"/>
      <c r="N73" s="123"/>
      <c r="O73" s="123"/>
      <c r="P73" s="123"/>
      <c r="Q73" s="140"/>
      <c r="R73" s="121"/>
      <c r="S73" s="121"/>
      <c r="T73" s="121"/>
      <c r="U73" s="47" t="str">
        <f t="shared" si="2"/>
        <v/>
      </c>
      <c r="V73" s="161" t="str">
        <f t="shared" si="3"/>
        <v/>
      </c>
      <c r="W73" s="161" t="str">
        <f t="shared" si="4"/>
        <v/>
      </c>
      <c r="X73" s="24" t="str">
        <f t="shared" si="5"/>
        <v/>
      </c>
      <c r="Y73" s="121"/>
      <c r="Z73" s="138"/>
      <c r="AA73" s="123"/>
      <c r="AB73" s="123"/>
      <c r="AC73" s="123"/>
      <c r="AD73" s="123"/>
      <c r="AE73" s="123"/>
      <c r="AF73" s="123"/>
      <c r="AG73" s="123"/>
      <c r="AH73" s="123"/>
      <c r="AI73" s="123"/>
      <c r="AJ73" s="123"/>
      <c r="AK73" s="123"/>
      <c r="AL73" s="123"/>
      <c r="AM73" s="123"/>
      <c r="AN73" s="140"/>
      <c r="AO73" s="121"/>
      <c r="AP73" s="121"/>
      <c r="AQ73" s="121"/>
      <c r="AR73" s="47" t="str">
        <f t="shared" si="6"/>
        <v/>
      </c>
      <c r="AS73" s="161" t="str">
        <f t="shared" si="0"/>
        <v/>
      </c>
      <c r="AT73" s="161" t="str">
        <f t="shared" si="7"/>
        <v/>
      </c>
    </row>
    <row r="74" spans="1:46" x14ac:dyDescent="0.25">
      <c r="A74" s="24" t="str">
        <f t="shared" si="1"/>
        <v/>
      </c>
      <c r="B74" s="121"/>
      <c r="C74" s="138"/>
      <c r="D74" s="123"/>
      <c r="E74" s="123"/>
      <c r="F74" s="123"/>
      <c r="G74" s="123"/>
      <c r="H74" s="123"/>
      <c r="I74" s="123"/>
      <c r="J74" s="123"/>
      <c r="K74" s="123"/>
      <c r="L74" s="123"/>
      <c r="M74" s="123"/>
      <c r="N74" s="123"/>
      <c r="O74" s="123"/>
      <c r="P74" s="123"/>
      <c r="Q74" s="140"/>
      <c r="R74" s="121"/>
      <c r="S74" s="121"/>
      <c r="T74" s="121"/>
      <c r="U74" s="47" t="str">
        <f t="shared" si="2"/>
        <v/>
      </c>
      <c r="V74" s="161" t="str">
        <f t="shared" ref="V74:V109" si="8">IFERROR(U74/52,"")</f>
        <v/>
      </c>
      <c r="W74" s="161" t="str">
        <f t="shared" si="4"/>
        <v/>
      </c>
      <c r="X74" s="24" t="str">
        <f t="shared" si="5"/>
        <v/>
      </c>
      <c r="Y74" s="121"/>
      <c r="Z74" s="138"/>
      <c r="AA74" s="123"/>
      <c r="AB74" s="123"/>
      <c r="AC74" s="123"/>
      <c r="AD74" s="123"/>
      <c r="AE74" s="123"/>
      <c r="AF74" s="123"/>
      <c r="AG74" s="123"/>
      <c r="AH74" s="123"/>
      <c r="AI74" s="123"/>
      <c r="AJ74" s="123"/>
      <c r="AK74" s="123"/>
      <c r="AL74" s="123"/>
      <c r="AM74" s="123"/>
      <c r="AN74" s="140"/>
      <c r="AO74" s="121"/>
      <c r="AP74" s="121"/>
      <c r="AQ74" s="121"/>
      <c r="AR74" s="47" t="str">
        <f t="shared" si="6"/>
        <v/>
      </c>
      <c r="AS74" s="161" t="str">
        <f t="shared" ref="AS74:AS109" si="9">IFERROR(AR74/52,"")</f>
        <v/>
      </c>
      <c r="AT74" s="161" t="str">
        <f t="shared" si="7"/>
        <v/>
      </c>
    </row>
    <row r="75" spans="1:46" x14ac:dyDescent="0.25">
      <c r="A75" s="24" t="str">
        <f t="shared" ref="A75:A109" si="10">IF(B75&lt;&gt;"",ROW(A66),"")</f>
        <v/>
      </c>
      <c r="B75" s="121"/>
      <c r="C75" s="138"/>
      <c r="D75" s="123"/>
      <c r="E75" s="123"/>
      <c r="F75" s="123"/>
      <c r="G75" s="123"/>
      <c r="H75" s="123"/>
      <c r="I75" s="123"/>
      <c r="J75" s="123"/>
      <c r="K75" s="123"/>
      <c r="L75" s="123"/>
      <c r="M75" s="123"/>
      <c r="N75" s="123"/>
      <c r="O75" s="123"/>
      <c r="P75" s="123"/>
      <c r="Q75" s="140"/>
      <c r="R75" s="121"/>
      <c r="S75" s="121"/>
      <c r="T75" s="121"/>
      <c r="U75" s="47" t="str">
        <f t="shared" ref="U75:U109" si="11">IF(T75*S75=0,"",T75*S75)</f>
        <v/>
      </c>
      <c r="V75" s="161" t="str">
        <f t="shared" si="8"/>
        <v/>
      </c>
      <c r="W75" s="161" t="str">
        <f t="shared" ref="W75:W109" si="12">IFERROR(V75/COUNTIF(C75:Q75,"="&amp;"x"),"")</f>
        <v/>
      </c>
      <c r="X75" s="24" t="str">
        <f t="shared" ref="X75:X109" si="13">IF(Y75&lt;&gt;"",ROW(X66),"")</f>
        <v/>
      </c>
      <c r="Y75" s="121"/>
      <c r="Z75" s="138"/>
      <c r="AA75" s="123"/>
      <c r="AB75" s="123"/>
      <c r="AC75" s="123"/>
      <c r="AD75" s="123"/>
      <c r="AE75" s="123"/>
      <c r="AF75" s="123"/>
      <c r="AG75" s="123"/>
      <c r="AH75" s="123"/>
      <c r="AI75" s="123"/>
      <c r="AJ75" s="123"/>
      <c r="AK75" s="123"/>
      <c r="AL75" s="123"/>
      <c r="AM75" s="123"/>
      <c r="AN75" s="140"/>
      <c r="AO75" s="121"/>
      <c r="AP75" s="121"/>
      <c r="AQ75" s="121"/>
      <c r="AR75" s="47" t="str">
        <f t="shared" ref="AR75:AR109" si="14">IF(AQ75*AP75=0,"",AQ75*AP75)</f>
        <v/>
      </c>
      <c r="AS75" s="161" t="str">
        <f t="shared" si="9"/>
        <v/>
      </c>
      <c r="AT75" s="161" t="str">
        <f t="shared" ref="AT75:AT109" si="15">IFERROR(AS75/COUNTIF(Z75:AN75,"="&amp;"x"),"")</f>
        <v/>
      </c>
    </row>
    <row r="76" spans="1:46" x14ac:dyDescent="0.25">
      <c r="A76" s="24" t="str">
        <f t="shared" si="10"/>
        <v/>
      </c>
      <c r="B76" s="121"/>
      <c r="C76" s="138"/>
      <c r="D76" s="123"/>
      <c r="E76" s="123"/>
      <c r="F76" s="123"/>
      <c r="G76" s="123"/>
      <c r="H76" s="123"/>
      <c r="I76" s="123"/>
      <c r="J76" s="123"/>
      <c r="K76" s="123"/>
      <c r="L76" s="123"/>
      <c r="M76" s="123"/>
      <c r="N76" s="123"/>
      <c r="O76" s="123"/>
      <c r="P76" s="123"/>
      <c r="Q76" s="140"/>
      <c r="R76" s="121"/>
      <c r="S76" s="121"/>
      <c r="T76" s="121"/>
      <c r="U76" s="47" t="str">
        <f t="shared" si="11"/>
        <v/>
      </c>
      <c r="V76" s="161" t="str">
        <f t="shared" si="8"/>
        <v/>
      </c>
      <c r="W76" s="161" t="str">
        <f t="shared" si="12"/>
        <v/>
      </c>
      <c r="X76" s="24" t="str">
        <f t="shared" si="13"/>
        <v/>
      </c>
      <c r="Y76" s="121"/>
      <c r="Z76" s="138"/>
      <c r="AA76" s="123"/>
      <c r="AB76" s="123"/>
      <c r="AC76" s="123"/>
      <c r="AD76" s="123"/>
      <c r="AE76" s="123"/>
      <c r="AF76" s="123"/>
      <c r="AG76" s="123"/>
      <c r="AH76" s="123"/>
      <c r="AI76" s="123"/>
      <c r="AJ76" s="123"/>
      <c r="AK76" s="123"/>
      <c r="AL76" s="123"/>
      <c r="AM76" s="123"/>
      <c r="AN76" s="140"/>
      <c r="AO76" s="121"/>
      <c r="AP76" s="121"/>
      <c r="AQ76" s="121"/>
      <c r="AR76" s="47" t="str">
        <f t="shared" si="14"/>
        <v/>
      </c>
      <c r="AS76" s="161" t="str">
        <f t="shared" si="9"/>
        <v/>
      </c>
      <c r="AT76" s="161" t="str">
        <f t="shared" si="15"/>
        <v/>
      </c>
    </row>
    <row r="77" spans="1:46" x14ac:dyDescent="0.25">
      <c r="A77" s="24" t="str">
        <f t="shared" si="10"/>
        <v/>
      </c>
      <c r="B77" s="121"/>
      <c r="C77" s="138"/>
      <c r="D77" s="123"/>
      <c r="E77" s="123"/>
      <c r="F77" s="123"/>
      <c r="G77" s="123"/>
      <c r="H77" s="123"/>
      <c r="I77" s="123"/>
      <c r="J77" s="123"/>
      <c r="K77" s="123"/>
      <c r="L77" s="123"/>
      <c r="M77" s="123"/>
      <c r="N77" s="123"/>
      <c r="O77" s="123"/>
      <c r="P77" s="123"/>
      <c r="Q77" s="140"/>
      <c r="R77" s="121"/>
      <c r="S77" s="121"/>
      <c r="T77" s="121"/>
      <c r="U77" s="47" t="str">
        <f t="shared" si="11"/>
        <v/>
      </c>
      <c r="V77" s="161" t="str">
        <f t="shared" si="8"/>
        <v/>
      </c>
      <c r="W77" s="161" t="str">
        <f t="shared" si="12"/>
        <v/>
      </c>
      <c r="X77" s="24" t="str">
        <f t="shared" si="13"/>
        <v/>
      </c>
      <c r="Y77" s="121"/>
      <c r="Z77" s="138"/>
      <c r="AA77" s="123"/>
      <c r="AB77" s="123"/>
      <c r="AC77" s="123"/>
      <c r="AD77" s="123"/>
      <c r="AE77" s="123"/>
      <c r="AF77" s="123"/>
      <c r="AG77" s="123"/>
      <c r="AH77" s="123"/>
      <c r="AI77" s="123"/>
      <c r="AJ77" s="123"/>
      <c r="AK77" s="123"/>
      <c r="AL77" s="123"/>
      <c r="AM77" s="123"/>
      <c r="AN77" s="140"/>
      <c r="AO77" s="121"/>
      <c r="AP77" s="121"/>
      <c r="AQ77" s="121"/>
      <c r="AR77" s="47" t="str">
        <f t="shared" si="14"/>
        <v/>
      </c>
      <c r="AS77" s="161" t="str">
        <f t="shared" si="9"/>
        <v/>
      </c>
      <c r="AT77" s="161" t="str">
        <f t="shared" si="15"/>
        <v/>
      </c>
    </row>
    <row r="78" spans="1:46" x14ac:dyDescent="0.25">
      <c r="A78" s="24" t="str">
        <f t="shared" si="10"/>
        <v/>
      </c>
      <c r="B78" s="121"/>
      <c r="C78" s="138"/>
      <c r="D78" s="123"/>
      <c r="E78" s="123"/>
      <c r="F78" s="123"/>
      <c r="G78" s="123"/>
      <c r="H78" s="123"/>
      <c r="I78" s="123"/>
      <c r="J78" s="123"/>
      <c r="K78" s="123"/>
      <c r="L78" s="123"/>
      <c r="M78" s="123"/>
      <c r="N78" s="123"/>
      <c r="O78" s="123"/>
      <c r="P78" s="123"/>
      <c r="Q78" s="140"/>
      <c r="R78" s="121"/>
      <c r="S78" s="121"/>
      <c r="T78" s="121"/>
      <c r="U78" s="47" t="str">
        <f t="shared" si="11"/>
        <v/>
      </c>
      <c r="V78" s="161" t="str">
        <f t="shared" si="8"/>
        <v/>
      </c>
      <c r="W78" s="161" t="str">
        <f t="shared" si="12"/>
        <v/>
      </c>
      <c r="X78" s="24" t="str">
        <f t="shared" si="13"/>
        <v/>
      </c>
      <c r="Y78" s="121"/>
      <c r="Z78" s="138"/>
      <c r="AA78" s="123"/>
      <c r="AB78" s="123"/>
      <c r="AC78" s="123"/>
      <c r="AD78" s="123"/>
      <c r="AE78" s="123"/>
      <c r="AF78" s="123"/>
      <c r="AG78" s="123"/>
      <c r="AH78" s="123"/>
      <c r="AI78" s="123"/>
      <c r="AJ78" s="123"/>
      <c r="AK78" s="123"/>
      <c r="AL78" s="123"/>
      <c r="AM78" s="123"/>
      <c r="AN78" s="140"/>
      <c r="AO78" s="121"/>
      <c r="AP78" s="121"/>
      <c r="AQ78" s="121"/>
      <c r="AR78" s="47" t="str">
        <f t="shared" si="14"/>
        <v/>
      </c>
      <c r="AS78" s="161" t="str">
        <f t="shared" si="9"/>
        <v/>
      </c>
      <c r="AT78" s="161" t="str">
        <f t="shared" si="15"/>
        <v/>
      </c>
    </row>
    <row r="79" spans="1:46" x14ac:dyDescent="0.25">
      <c r="A79" s="24" t="str">
        <f t="shared" si="10"/>
        <v/>
      </c>
      <c r="B79" s="121"/>
      <c r="C79" s="138"/>
      <c r="D79" s="123"/>
      <c r="E79" s="123"/>
      <c r="F79" s="123"/>
      <c r="G79" s="123"/>
      <c r="H79" s="123"/>
      <c r="I79" s="123"/>
      <c r="J79" s="123"/>
      <c r="K79" s="123"/>
      <c r="L79" s="123"/>
      <c r="M79" s="123"/>
      <c r="N79" s="123"/>
      <c r="O79" s="123"/>
      <c r="P79" s="123"/>
      <c r="Q79" s="140"/>
      <c r="R79" s="121"/>
      <c r="S79" s="121"/>
      <c r="T79" s="121"/>
      <c r="U79" s="47" t="str">
        <f t="shared" si="11"/>
        <v/>
      </c>
      <c r="V79" s="161" t="str">
        <f t="shared" si="8"/>
        <v/>
      </c>
      <c r="W79" s="161" t="str">
        <f t="shared" si="12"/>
        <v/>
      </c>
      <c r="X79" s="24" t="str">
        <f t="shared" si="13"/>
        <v/>
      </c>
      <c r="Y79" s="121"/>
      <c r="Z79" s="138"/>
      <c r="AA79" s="123"/>
      <c r="AB79" s="123"/>
      <c r="AC79" s="123"/>
      <c r="AD79" s="123"/>
      <c r="AE79" s="123"/>
      <c r="AF79" s="123"/>
      <c r="AG79" s="123"/>
      <c r="AH79" s="123"/>
      <c r="AI79" s="123"/>
      <c r="AJ79" s="123"/>
      <c r="AK79" s="123"/>
      <c r="AL79" s="123"/>
      <c r="AM79" s="123"/>
      <c r="AN79" s="140"/>
      <c r="AO79" s="121"/>
      <c r="AP79" s="121"/>
      <c r="AQ79" s="121"/>
      <c r="AR79" s="47" t="str">
        <f t="shared" si="14"/>
        <v/>
      </c>
      <c r="AS79" s="161" t="str">
        <f t="shared" si="9"/>
        <v/>
      </c>
      <c r="AT79" s="161" t="str">
        <f t="shared" si="15"/>
        <v/>
      </c>
    </row>
    <row r="80" spans="1:46" x14ac:dyDescent="0.25">
      <c r="A80" s="24" t="str">
        <f t="shared" si="10"/>
        <v/>
      </c>
      <c r="B80" s="121"/>
      <c r="C80" s="138"/>
      <c r="D80" s="123"/>
      <c r="E80" s="123"/>
      <c r="F80" s="123"/>
      <c r="G80" s="123"/>
      <c r="H80" s="123"/>
      <c r="I80" s="123"/>
      <c r="J80" s="123"/>
      <c r="K80" s="123"/>
      <c r="L80" s="123"/>
      <c r="M80" s="123"/>
      <c r="N80" s="123"/>
      <c r="O80" s="123"/>
      <c r="P80" s="123"/>
      <c r="Q80" s="140"/>
      <c r="R80" s="121"/>
      <c r="S80" s="121"/>
      <c r="T80" s="121"/>
      <c r="U80" s="47" t="str">
        <f t="shared" si="11"/>
        <v/>
      </c>
      <c r="V80" s="161" t="str">
        <f t="shared" si="8"/>
        <v/>
      </c>
      <c r="W80" s="161" t="str">
        <f t="shared" si="12"/>
        <v/>
      </c>
      <c r="X80" s="24" t="str">
        <f t="shared" si="13"/>
        <v/>
      </c>
      <c r="Y80" s="121"/>
      <c r="Z80" s="138"/>
      <c r="AA80" s="123"/>
      <c r="AB80" s="123"/>
      <c r="AC80" s="123"/>
      <c r="AD80" s="123"/>
      <c r="AE80" s="123"/>
      <c r="AF80" s="123"/>
      <c r="AG80" s="123"/>
      <c r="AH80" s="123"/>
      <c r="AI80" s="123"/>
      <c r="AJ80" s="123"/>
      <c r="AK80" s="123"/>
      <c r="AL80" s="123"/>
      <c r="AM80" s="123"/>
      <c r="AN80" s="140"/>
      <c r="AO80" s="121"/>
      <c r="AP80" s="121"/>
      <c r="AQ80" s="121"/>
      <c r="AR80" s="47" t="str">
        <f t="shared" si="14"/>
        <v/>
      </c>
      <c r="AS80" s="161" t="str">
        <f t="shared" si="9"/>
        <v/>
      </c>
      <c r="AT80" s="161" t="str">
        <f t="shared" si="15"/>
        <v/>
      </c>
    </row>
    <row r="81" spans="1:46" x14ac:dyDescent="0.25">
      <c r="A81" s="24" t="str">
        <f t="shared" si="10"/>
        <v/>
      </c>
      <c r="B81" s="121"/>
      <c r="C81" s="138"/>
      <c r="D81" s="123"/>
      <c r="E81" s="123"/>
      <c r="F81" s="123"/>
      <c r="G81" s="123"/>
      <c r="H81" s="123"/>
      <c r="I81" s="123"/>
      <c r="J81" s="123"/>
      <c r="K81" s="123"/>
      <c r="L81" s="123"/>
      <c r="M81" s="123"/>
      <c r="N81" s="123"/>
      <c r="O81" s="123"/>
      <c r="P81" s="123"/>
      <c r="Q81" s="140"/>
      <c r="R81" s="121"/>
      <c r="S81" s="121"/>
      <c r="T81" s="121"/>
      <c r="U81" s="47" t="str">
        <f t="shared" si="11"/>
        <v/>
      </c>
      <c r="V81" s="161" t="str">
        <f t="shared" si="8"/>
        <v/>
      </c>
      <c r="W81" s="161" t="str">
        <f t="shared" si="12"/>
        <v/>
      </c>
      <c r="X81" s="24" t="str">
        <f t="shared" si="13"/>
        <v/>
      </c>
      <c r="Y81" s="121"/>
      <c r="Z81" s="138"/>
      <c r="AA81" s="123"/>
      <c r="AB81" s="123"/>
      <c r="AC81" s="123"/>
      <c r="AD81" s="123"/>
      <c r="AE81" s="123"/>
      <c r="AF81" s="123"/>
      <c r="AG81" s="123"/>
      <c r="AH81" s="123"/>
      <c r="AI81" s="123"/>
      <c r="AJ81" s="123"/>
      <c r="AK81" s="123"/>
      <c r="AL81" s="123"/>
      <c r="AM81" s="123"/>
      <c r="AN81" s="140"/>
      <c r="AO81" s="121"/>
      <c r="AP81" s="121"/>
      <c r="AQ81" s="121"/>
      <c r="AR81" s="47" t="str">
        <f t="shared" si="14"/>
        <v/>
      </c>
      <c r="AS81" s="161" t="str">
        <f t="shared" si="9"/>
        <v/>
      </c>
      <c r="AT81" s="161" t="str">
        <f t="shared" si="15"/>
        <v/>
      </c>
    </row>
    <row r="82" spans="1:46" x14ac:dyDescent="0.25">
      <c r="A82" s="24" t="str">
        <f t="shared" si="10"/>
        <v/>
      </c>
      <c r="B82" s="121"/>
      <c r="C82" s="138"/>
      <c r="D82" s="123"/>
      <c r="E82" s="123"/>
      <c r="F82" s="123"/>
      <c r="G82" s="123"/>
      <c r="H82" s="123"/>
      <c r="I82" s="123"/>
      <c r="J82" s="123"/>
      <c r="K82" s="123"/>
      <c r="L82" s="123"/>
      <c r="M82" s="123"/>
      <c r="N82" s="123"/>
      <c r="O82" s="123"/>
      <c r="P82" s="123"/>
      <c r="Q82" s="140"/>
      <c r="R82" s="121"/>
      <c r="S82" s="121"/>
      <c r="T82" s="121"/>
      <c r="U82" s="47" t="str">
        <f t="shared" si="11"/>
        <v/>
      </c>
      <c r="V82" s="161" t="str">
        <f t="shared" si="8"/>
        <v/>
      </c>
      <c r="W82" s="161" t="str">
        <f t="shared" si="12"/>
        <v/>
      </c>
      <c r="X82" s="24" t="str">
        <f t="shared" si="13"/>
        <v/>
      </c>
      <c r="Y82" s="121"/>
      <c r="Z82" s="138"/>
      <c r="AA82" s="123"/>
      <c r="AB82" s="123"/>
      <c r="AC82" s="123"/>
      <c r="AD82" s="123"/>
      <c r="AE82" s="123"/>
      <c r="AF82" s="123"/>
      <c r="AG82" s="123"/>
      <c r="AH82" s="123"/>
      <c r="AI82" s="123"/>
      <c r="AJ82" s="123"/>
      <c r="AK82" s="123"/>
      <c r="AL82" s="123"/>
      <c r="AM82" s="123"/>
      <c r="AN82" s="140"/>
      <c r="AO82" s="121"/>
      <c r="AP82" s="121"/>
      <c r="AQ82" s="121"/>
      <c r="AR82" s="47" t="str">
        <f t="shared" si="14"/>
        <v/>
      </c>
      <c r="AS82" s="161" t="str">
        <f t="shared" si="9"/>
        <v/>
      </c>
      <c r="AT82" s="161" t="str">
        <f t="shared" si="15"/>
        <v/>
      </c>
    </row>
    <row r="83" spans="1:46" x14ac:dyDescent="0.25">
      <c r="A83" s="24" t="str">
        <f t="shared" si="10"/>
        <v/>
      </c>
      <c r="B83" s="121"/>
      <c r="C83" s="138"/>
      <c r="D83" s="123"/>
      <c r="E83" s="123"/>
      <c r="F83" s="123"/>
      <c r="G83" s="123"/>
      <c r="H83" s="123"/>
      <c r="I83" s="123"/>
      <c r="J83" s="123"/>
      <c r="K83" s="123"/>
      <c r="L83" s="123"/>
      <c r="M83" s="123"/>
      <c r="N83" s="123"/>
      <c r="O83" s="123"/>
      <c r="P83" s="123"/>
      <c r="Q83" s="140"/>
      <c r="R83" s="121"/>
      <c r="S83" s="121"/>
      <c r="T83" s="121"/>
      <c r="U83" s="47" t="str">
        <f t="shared" si="11"/>
        <v/>
      </c>
      <c r="V83" s="161" t="str">
        <f t="shared" si="8"/>
        <v/>
      </c>
      <c r="W83" s="161" t="str">
        <f t="shared" si="12"/>
        <v/>
      </c>
      <c r="X83" s="24" t="str">
        <f t="shared" si="13"/>
        <v/>
      </c>
      <c r="Y83" s="121"/>
      <c r="Z83" s="138"/>
      <c r="AA83" s="123"/>
      <c r="AB83" s="123"/>
      <c r="AC83" s="123"/>
      <c r="AD83" s="123"/>
      <c r="AE83" s="123"/>
      <c r="AF83" s="123"/>
      <c r="AG83" s="123"/>
      <c r="AH83" s="123"/>
      <c r="AI83" s="123"/>
      <c r="AJ83" s="123"/>
      <c r="AK83" s="123"/>
      <c r="AL83" s="123"/>
      <c r="AM83" s="123"/>
      <c r="AN83" s="140"/>
      <c r="AO83" s="121"/>
      <c r="AP83" s="121"/>
      <c r="AQ83" s="121"/>
      <c r="AR83" s="47" t="str">
        <f t="shared" si="14"/>
        <v/>
      </c>
      <c r="AS83" s="161" t="str">
        <f t="shared" si="9"/>
        <v/>
      </c>
      <c r="AT83" s="161" t="str">
        <f t="shared" si="15"/>
        <v/>
      </c>
    </row>
    <row r="84" spans="1:46" x14ac:dyDescent="0.25">
      <c r="A84" s="24" t="str">
        <f t="shared" si="10"/>
        <v/>
      </c>
      <c r="B84" s="121"/>
      <c r="C84" s="138"/>
      <c r="D84" s="123"/>
      <c r="E84" s="123"/>
      <c r="F84" s="123"/>
      <c r="G84" s="123"/>
      <c r="H84" s="123"/>
      <c r="I84" s="123"/>
      <c r="J84" s="123"/>
      <c r="K84" s="123"/>
      <c r="L84" s="123"/>
      <c r="M84" s="123"/>
      <c r="N84" s="123"/>
      <c r="O84" s="123"/>
      <c r="P84" s="123"/>
      <c r="Q84" s="140"/>
      <c r="R84" s="121"/>
      <c r="S84" s="121"/>
      <c r="T84" s="121"/>
      <c r="U84" s="47" t="str">
        <f t="shared" si="11"/>
        <v/>
      </c>
      <c r="V84" s="161" t="str">
        <f t="shared" si="8"/>
        <v/>
      </c>
      <c r="W84" s="161" t="str">
        <f t="shared" si="12"/>
        <v/>
      </c>
      <c r="X84" s="24" t="str">
        <f t="shared" si="13"/>
        <v/>
      </c>
      <c r="Y84" s="121"/>
      <c r="Z84" s="138"/>
      <c r="AA84" s="123"/>
      <c r="AB84" s="123"/>
      <c r="AC84" s="123"/>
      <c r="AD84" s="123"/>
      <c r="AE84" s="123"/>
      <c r="AF84" s="123"/>
      <c r="AG84" s="123"/>
      <c r="AH84" s="123"/>
      <c r="AI84" s="123"/>
      <c r="AJ84" s="123"/>
      <c r="AK84" s="123"/>
      <c r="AL84" s="123"/>
      <c r="AM84" s="123"/>
      <c r="AN84" s="140"/>
      <c r="AO84" s="121"/>
      <c r="AP84" s="121"/>
      <c r="AQ84" s="121"/>
      <c r="AR84" s="47" t="str">
        <f t="shared" si="14"/>
        <v/>
      </c>
      <c r="AS84" s="161" t="str">
        <f t="shared" si="9"/>
        <v/>
      </c>
      <c r="AT84" s="161" t="str">
        <f t="shared" si="15"/>
        <v/>
      </c>
    </row>
    <row r="85" spans="1:46" x14ac:dyDescent="0.25">
      <c r="A85" s="24" t="str">
        <f t="shared" si="10"/>
        <v/>
      </c>
      <c r="B85" s="121"/>
      <c r="C85" s="138"/>
      <c r="D85" s="123"/>
      <c r="E85" s="123"/>
      <c r="F85" s="123"/>
      <c r="G85" s="123"/>
      <c r="H85" s="123"/>
      <c r="I85" s="123"/>
      <c r="J85" s="123"/>
      <c r="K85" s="123"/>
      <c r="L85" s="123"/>
      <c r="M85" s="123"/>
      <c r="N85" s="123"/>
      <c r="O85" s="123"/>
      <c r="P85" s="123"/>
      <c r="Q85" s="140"/>
      <c r="R85" s="121"/>
      <c r="S85" s="121"/>
      <c r="T85" s="121"/>
      <c r="U85" s="47" t="str">
        <f t="shared" si="11"/>
        <v/>
      </c>
      <c r="V85" s="161" t="str">
        <f t="shared" si="8"/>
        <v/>
      </c>
      <c r="W85" s="161" t="str">
        <f t="shared" si="12"/>
        <v/>
      </c>
      <c r="X85" s="24" t="str">
        <f t="shared" si="13"/>
        <v/>
      </c>
      <c r="Y85" s="121"/>
      <c r="Z85" s="138"/>
      <c r="AA85" s="123"/>
      <c r="AB85" s="123"/>
      <c r="AC85" s="123"/>
      <c r="AD85" s="123"/>
      <c r="AE85" s="123"/>
      <c r="AF85" s="123"/>
      <c r="AG85" s="123"/>
      <c r="AH85" s="123"/>
      <c r="AI85" s="123"/>
      <c r="AJ85" s="123"/>
      <c r="AK85" s="123"/>
      <c r="AL85" s="123"/>
      <c r="AM85" s="123"/>
      <c r="AN85" s="140"/>
      <c r="AO85" s="121"/>
      <c r="AP85" s="121"/>
      <c r="AQ85" s="121"/>
      <c r="AR85" s="47" t="str">
        <f t="shared" si="14"/>
        <v/>
      </c>
      <c r="AS85" s="161" t="str">
        <f t="shared" si="9"/>
        <v/>
      </c>
      <c r="AT85" s="161" t="str">
        <f t="shared" si="15"/>
        <v/>
      </c>
    </row>
    <row r="86" spans="1:46" x14ac:dyDescent="0.25">
      <c r="A86" s="24" t="str">
        <f t="shared" si="10"/>
        <v/>
      </c>
      <c r="B86" s="121"/>
      <c r="C86" s="138"/>
      <c r="D86" s="123"/>
      <c r="E86" s="123"/>
      <c r="F86" s="123"/>
      <c r="G86" s="123"/>
      <c r="H86" s="123"/>
      <c r="I86" s="123"/>
      <c r="J86" s="123"/>
      <c r="K86" s="123"/>
      <c r="L86" s="123"/>
      <c r="M86" s="123"/>
      <c r="N86" s="123"/>
      <c r="O86" s="123"/>
      <c r="P86" s="123"/>
      <c r="Q86" s="140"/>
      <c r="R86" s="121"/>
      <c r="S86" s="121"/>
      <c r="T86" s="121"/>
      <c r="U86" s="47" t="str">
        <f t="shared" si="11"/>
        <v/>
      </c>
      <c r="V86" s="161" t="str">
        <f t="shared" si="8"/>
        <v/>
      </c>
      <c r="W86" s="161" t="str">
        <f t="shared" si="12"/>
        <v/>
      </c>
      <c r="X86" s="24" t="str">
        <f t="shared" si="13"/>
        <v/>
      </c>
      <c r="Y86" s="121"/>
      <c r="Z86" s="138"/>
      <c r="AA86" s="123"/>
      <c r="AB86" s="123"/>
      <c r="AC86" s="123"/>
      <c r="AD86" s="123"/>
      <c r="AE86" s="123"/>
      <c r="AF86" s="123"/>
      <c r="AG86" s="123"/>
      <c r="AH86" s="123"/>
      <c r="AI86" s="123"/>
      <c r="AJ86" s="123"/>
      <c r="AK86" s="123"/>
      <c r="AL86" s="123"/>
      <c r="AM86" s="123"/>
      <c r="AN86" s="140"/>
      <c r="AO86" s="121"/>
      <c r="AP86" s="121"/>
      <c r="AQ86" s="121"/>
      <c r="AR86" s="47" t="str">
        <f t="shared" si="14"/>
        <v/>
      </c>
      <c r="AS86" s="161" t="str">
        <f t="shared" si="9"/>
        <v/>
      </c>
      <c r="AT86" s="161" t="str">
        <f t="shared" si="15"/>
        <v/>
      </c>
    </row>
    <row r="87" spans="1:46" x14ac:dyDescent="0.25">
      <c r="A87" s="24" t="str">
        <f t="shared" si="10"/>
        <v/>
      </c>
      <c r="B87" s="121"/>
      <c r="C87" s="138"/>
      <c r="D87" s="123"/>
      <c r="E87" s="123"/>
      <c r="F87" s="123"/>
      <c r="G87" s="123"/>
      <c r="H87" s="123"/>
      <c r="I87" s="123"/>
      <c r="J87" s="123"/>
      <c r="K87" s="123"/>
      <c r="L87" s="123"/>
      <c r="M87" s="123"/>
      <c r="N87" s="123"/>
      <c r="O87" s="123"/>
      <c r="P87" s="123"/>
      <c r="Q87" s="140"/>
      <c r="R87" s="121"/>
      <c r="S87" s="121"/>
      <c r="T87" s="121"/>
      <c r="U87" s="47" t="str">
        <f t="shared" si="11"/>
        <v/>
      </c>
      <c r="V87" s="161" t="str">
        <f t="shared" si="8"/>
        <v/>
      </c>
      <c r="W87" s="161" t="str">
        <f t="shared" si="12"/>
        <v/>
      </c>
      <c r="X87" s="24" t="str">
        <f t="shared" si="13"/>
        <v/>
      </c>
      <c r="Y87" s="121"/>
      <c r="Z87" s="138"/>
      <c r="AA87" s="123"/>
      <c r="AB87" s="123"/>
      <c r="AC87" s="123"/>
      <c r="AD87" s="123"/>
      <c r="AE87" s="123"/>
      <c r="AF87" s="123"/>
      <c r="AG87" s="123"/>
      <c r="AH87" s="123"/>
      <c r="AI87" s="123"/>
      <c r="AJ87" s="123"/>
      <c r="AK87" s="123"/>
      <c r="AL87" s="123"/>
      <c r="AM87" s="123"/>
      <c r="AN87" s="140"/>
      <c r="AO87" s="121"/>
      <c r="AP87" s="121"/>
      <c r="AQ87" s="121"/>
      <c r="AR87" s="47" t="str">
        <f t="shared" si="14"/>
        <v/>
      </c>
      <c r="AS87" s="161" t="str">
        <f t="shared" si="9"/>
        <v/>
      </c>
      <c r="AT87" s="161" t="str">
        <f t="shared" si="15"/>
        <v/>
      </c>
    </row>
    <row r="88" spans="1:46" x14ac:dyDescent="0.25">
      <c r="A88" s="24" t="str">
        <f t="shared" si="10"/>
        <v/>
      </c>
      <c r="B88" s="121"/>
      <c r="C88" s="138"/>
      <c r="D88" s="123"/>
      <c r="E88" s="123"/>
      <c r="F88" s="123"/>
      <c r="G88" s="123"/>
      <c r="H88" s="123"/>
      <c r="I88" s="123"/>
      <c r="J88" s="123"/>
      <c r="K88" s="123"/>
      <c r="L88" s="123"/>
      <c r="M88" s="123"/>
      <c r="N88" s="123"/>
      <c r="O88" s="123"/>
      <c r="P88" s="123"/>
      <c r="Q88" s="140"/>
      <c r="R88" s="121"/>
      <c r="S88" s="121"/>
      <c r="T88" s="121"/>
      <c r="U88" s="47" t="str">
        <f t="shared" si="11"/>
        <v/>
      </c>
      <c r="V88" s="161" t="str">
        <f t="shared" si="8"/>
        <v/>
      </c>
      <c r="W88" s="161" t="str">
        <f t="shared" si="12"/>
        <v/>
      </c>
      <c r="X88" s="24" t="str">
        <f t="shared" si="13"/>
        <v/>
      </c>
      <c r="Y88" s="121"/>
      <c r="Z88" s="138"/>
      <c r="AA88" s="123"/>
      <c r="AB88" s="123"/>
      <c r="AC88" s="123"/>
      <c r="AD88" s="123"/>
      <c r="AE88" s="123"/>
      <c r="AF88" s="123"/>
      <c r="AG88" s="123"/>
      <c r="AH88" s="123"/>
      <c r="AI88" s="123"/>
      <c r="AJ88" s="123"/>
      <c r="AK88" s="123"/>
      <c r="AL88" s="123"/>
      <c r="AM88" s="123"/>
      <c r="AN88" s="140"/>
      <c r="AO88" s="121"/>
      <c r="AP88" s="121"/>
      <c r="AQ88" s="121"/>
      <c r="AR88" s="47" t="str">
        <f t="shared" si="14"/>
        <v/>
      </c>
      <c r="AS88" s="161" t="str">
        <f t="shared" si="9"/>
        <v/>
      </c>
      <c r="AT88" s="161" t="str">
        <f t="shared" si="15"/>
        <v/>
      </c>
    </row>
    <row r="89" spans="1:46" x14ac:dyDescent="0.25">
      <c r="A89" s="24" t="str">
        <f t="shared" si="10"/>
        <v/>
      </c>
      <c r="B89" s="121"/>
      <c r="C89" s="138"/>
      <c r="D89" s="123"/>
      <c r="E89" s="123"/>
      <c r="F89" s="123"/>
      <c r="G89" s="123"/>
      <c r="H89" s="123"/>
      <c r="I89" s="123"/>
      <c r="J89" s="123"/>
      <c r="K89" s="123"/>
      <c r="L89" s="123"/>
      <c r="M89" s="123"/>
      <c r="N89" s="123"/>
      <c r="O89" s="123"/>
      <c r="P89" s="123"/>
      <c r="Q89" s="140"/>
      <c r="R89" s="121"/>
      <c r="S89" s="121"/>
      <c r="T89" s="121"/>
      <c r="U89" s="47" t="str">
        <f t="shared" si="11"/>
        <v/>
      </c>
      <c r="V89" s="161" t="str">
        <f t="shared" si="8"/>
        <v/>
      </c>
      <c r="W89" s="161" t="str">
        <f t="shared" si="12"/>
        <v/>
      </c>
      <c r="X89" s="24" t="str">
        <f t="shared" si="13"/>
        <v/>
      </c>
      <c r="Y89" s="121"/>
      <c r="Z89" s="138"/>
      <c r="AA89" s="123"/>
      <c r="AB89" s="123"/>
      <c r="AC89" s="123"/>
      <c r="AD89" s="123"/>
      <c r="AE89" s="123"/>
      <c r="AF89" s="123"/>
      <c r="AG89" s="123"/>
      <c r="AH89" s="123"/>
      <c r="AI89" s="123"/>
      <c r="AJ89" s="123"/>
      <c r="AK89" s="123"/>
      <c r="AL89" s="123"/>
      <c r="AM89" s="123"/>
      <c r="AN89" s="140"/>
      <c r="AO89" s="121"/>
      <c r="AP89" s="121"/>
      <c r="AQ89" s="121"/>
      <c r="AR89" s="47" t="str">
        <f t="shared" si="14"/>
        <v/>
      </c>
      <c r="AS89" s="161" t="str">
        <f t="shared" si="9"/>
        <v/>
      </c>
      <c r="AT89" s="161" t="str">
        <f t="shared" si="15"/>
        <v/>
      </c>
    </row>
    <row r="90" spans="1:46" x14ac:dyDescent="0.25">
      <c r="A90" s="24" t="str">
        <f t="shared" si="10"/>
        <v/>
      </c>
      <c r="B90" s="121"/>
      <c r="C90" s="138"/>
      <c r="D90" s="123"/>
      <c r="E90" s="123"/>
      <c r="F90" s="123"/>
      <c r="G90" s="123"/>
      <c r="H90" s="123"/>
      <c r="I90" s="123"/>
      <c r="J90" s="123"/>
      <c r="K90" s="123"/>
      <c r="L90" s="123"/>
      <c r="M90" s="123"/>
      <c r="N90" s="123"/>
      <c r="O90" s="123"/>
      <c r="P90" s="123"/>
      <c r="Q90" s="140"/>
      <c r="R90" s="121"/>
      <c r="S90" s="121"/>
      <c r="T90" s="121"/>
      <c r="U90" s="47" t="str">
        <f t="shared" si="11"/>
        <v/>
      </c>
      <c r="V90" s="161" t="str">
        <f t="shared" si="8"/>
        <v/>
      </c>
      <c r="W90" s="161" t="str">
        <f t="shared" si="12"/>
        <v/>
      </c>
      <c r="X90" s="24" t="str">
        <f t="shared" si="13"/>
        <v/>
      </c>
      <c r="Y90" s="121"/>
      <c r="Z90" s="138"/>
      <c r="AA90" s="123"/>
      <c r="AB90" s="123"/>
      <c r="AC90" s="123"/>
      <c r="AD90" s="123"/>
      <c r="AE90" s="123"/>
      <c r="AF90" s="123"/>
      <c r="AG90" s="123"/>
      <c r="AH90" s="123"/>
      <c r="AI90" s="123"/>
      <c r="AJ90" s="123"/>
      <c r="AK90" s="123"/>
      <c r="AL90" s="123"/>
      <c r="AM90" s="123"/>
      <c r="AN90" s="140"/>
      <c r="AO90" s="121"/>
      <c r="AP90" s="121"/>
      <c r="AQ90" s="121"/>
      <c r="AR90" s="47" t="str">
        <f t="shared" si="14"/>
        <v/>
      </c>
      <c r="AS90" s="161" t="str">
        <f t="shared" si="9"/>
        <v/>
      </c>
      <c r="AT90" s="161" t="str">
        <f t="shared" si="15"/>
        <v/>
      </c>
    </row>
    <row r="91" spans="1:46" x14ac:dyDescent="0.25">
      <c r="A91" s="24" t="str">
        <f t="shared" si="10"/>
        <v/>
      </c>
      <c r="B91" s="121"/>
      <c r="C91" s="138"/>
      <c r="D91" s="123"/>
      <c r="E91" s="123"/>
      <c r="F91" s="123"/>
      <c r="G91" s="123"/>
      <c r="H91" s="123"/>
      <c r="I91" s="123"/>
      <c r="J91" s="123"/>
      <c r="K91" s="123"/>
      <c r="L91" s="123"/>
      <c r="M91" s="123"/>
      <c r="N91" s="123"/>
      <c r="O91" s="123"/>
      <c r="P91" s="123"/>
      <c r="Q91" s="140"/>
      <c r="R91" s="121"/>
      <c r="S91" s="121"/>
      <c r="T91" s="121"/>
      <c r="U91" s="47" t="str">
        <f t="shared" si="11"/>
        <v/>
      </c>
      <c r="V91" s="161" t="str">
        <f t="shared" si="8"/>
        <v/>
      </c>
      <c r="W91" s="161" t="str">
        <f t="shared" si="12"/>
        <v/>
      </c>
      <c r="X91" s="24" t="str">
        <f t="shared" si="13"/>
        <v/>
      </c>
      <c r="Y91" s="121"/>
      <c r="Z91" s="138"/>
      <c r="AA91" s="123"/>
      <c r="AB91" s="123"/>
      <c r="AC91" s="123"/>
      <c r="AD91" s="123"/>
      <c r="AE91" s="123"/>
      <c r="AF91" s="123"/>
      <c r="AG91" s="123"/>
      <c r="AH91" s="123"/>
      <c r="AI91" s="123"/>
      <c r="AJ91" s="123"/>
      <c r="AK91" s="123"/>
      <c r="AL91" s="123"/>
      <c r="AM91" s="123"/>
      <c r="AN91" s="140"/>
      <c r="AO91" s="121"/>
      <c r="AP91" s="121"/>
      <c r="AQ91" s="121"/>
      <c r="AR91" s="47" t="str">
        <f t="shared" si="14"/>
        <v/>
      </c>
      <c r="AS91" s="161" t="str">
        <f t="shared" si="9"/>
        <v/>
      </c>
      <c r="AT91" s="161" t="str">
        <f t="shared" si="15"/>
        <v/>
      </c>
    </row>
    <row r="92" spans="1:46" x14ac:dyDescent="0.25">
      <c r="A92" s="24" t="str">
        <f t="shared" si="10"/>
        <v/>
      </c>
      <c r="B92" s="121"/>
      <c r="C92" s="138"/>
      <c r="D92" s="123"/>
      <c r="E92" s="123"/>
      <c r="F92" s="123"/>
      <c r="G92" s="123"/>
      <c r="H92" s="123"/>
      <c r="I92" s="123"/>
      <c r="J92" s="123"/>
      <c r="K92" s="123"/>
      <c r="L92" s="123"/>
      <c r="M92" s="123"/>
      <c r="N92" s="123"/>
      <c r="O92" s="123"/>
      <c r="P92" s="123"/>
      <c r="Q92" s="140"/>
      <c r="R92" s="121"/>
      <c r="S92" s="121"/>
      <c r="T92" s="121"/>
      <c r="U92" s="47" t="str">
        <f t="shared" si="11"/>
        <v/>
      </c>
      <c r="V92" s="161" t="str">
        <f t="shared" si="8"/>
        <v/>
      </c>
      <c r="W92" s="161" t="str">
        <f t="shared" si="12"/>
        <v/>
      </c>
      <c r="X92" s="24" t="str">
        <f t="shared" si="13"/>
        <v/>
      </c>
      <c r="Y92" s="121"/>
      <c r="Z92" s="138"/>
      <c r="AA92" s="123"/>
      <c r="AB92" s="123"/>
      <c r="AC92" s="123"/>
      <c r="AD92" s="123"/>
      <c r="AE92" s="123"/>
      <c r="AF92" s="123"/>
      <c r="AG92" s="123"/>
      <c r="AH92" s="123"/>
      <c r="AI92" s="123"/>
      <c r="AJ92" s="123"/>
      <c r="AK92" s="123"/>
      <c r="AL92" s="123"/>
      <c r="AM92" s="123"/>
      <c r="AN92" s="140"/>
      <c r="AO92" s="121"/>
      <c r="AP92" s="121"/>
      <c r="AQ92" s="121"/>
      <c r="AR92" s="47" t="str">
        <f t="shared" si="14"/>
        <v/>
      </c>
      <c r="AS92" s="161" t="str">
        <f t="shared" si="9"/>
        <v/>
      </c>
      <c r="AT92" s="161" t="str">
        <f t="shared" si="15"/>
        <v/>
      </c>
    </row>
    <row r="93" spans="1:46" x14ac:dyDescent="0.25">
      <c r="A93" s="24" t="str">
        <f t="shared" si="10"/>
        <v/>
      </c>
      <c r="B93" s="121"/>
      <c r="C93" s="138"/>
      <c r="D93" s="123"/>
      <c r="E93" s="123"/>
      <c r="F93" s="123"/>
      <c r="G93" s="123"/>
      <c r="H93" s="123"/>
      <c r="I93" s="123"/>
      <c r="J93" s="123"/>
      <c r="K93" s="123"/>
      <c r="L93" s="123"/>
      <c r="M93" s="123"/>
      <c r="N93" s="123"/>
      <c r="O93" s="123"/>
      <c r="P93" s="123"/>
      <c r="Q93" s="140"/>
      <c r="R93" s="121"/>
      <c r="S93" s="121"/>
      <c r="T93" s="121"/>
      <c r="U93" s="47" t="str">
        <f t="shared" si="11"/>
        <v/>
      </c>
      <c r="V93" s="161" t="str">
        <f t="shared" si="8"/>
        <v/>
      </c>
      <c r="W93" s="161" t="str">
        <f t="shared" si="12"/>
        <v/>
      </c>
      <c r="X93" s="24" t="str">
        <f t="shared" si="13"/>
        <v/>
      </c>
      <c r="Y93" s="121"/>
      <c r="Z93" s="138"/>
      <c r="AA93" s="123"/>
      <c r="AB93" s="123"/>
      <c r="AC93" s="123"/>
      <c r="AD93" s="123"/>
      <c r="AE93" s="123"/>
      <c r="AF93" s="123"/>
      <c r="AG93" s="123"/>
      <c r="AH93" s="123"/>
      <c r="AI93" s="123"/>
      <c r="AJ93" s="123"/>
      <c r="AK93" s="123"/>
      <c r="AL93" s="123"/>
      <c r="AM93" s="123"/>
      <c r="AN93" s="140"/>
      <c r="AO93" s="121"/>
      <c r="AP93" s="121"/>
      <c r="AQ93" s="121"/>
      <c r="AR93" s="47" t="str">
        <f t="shared" si="14"/>
        <v/>
      </c>
      <c r="AS93" s="161" t="str">
        <f t="shared" si="9"/>
        <v/>
      </c>
      <c r="AT93" s="161" t="str">
        <f t="shared" si="15"/>
        <v/>
      </c>
    </row>
    <row r="94" spans="1:46" x14ac:dyDescent="0.25">
      <c r="A94" s="24" t="str">
        <f t="shared" si="10"/>
        <v/>
      </c>
      <c r="B94" s="121"/>
      <c r="C94" s="138"/>
      <c r="D94" s="123"/>
      <c r="E94" s="123"/>
      <c r="F94" s="123"/>
      <c r="G94" s="123"/>
      <c r="H94" s="123"/>
      <c r="I94" s="123"/>
      <c r="J94" s="123"/>
      <c r="K94" s="123"/>
      <c r="L94" s="123"/>
      <c r="M94" s="123"/>
      <c r="N94" s="123"/>
      <c r="O94" s="123"/>
      <c r="P94" s="123"/>
      <c r="Q94" s="140"/>
      <c r="R94" s="121"/>
      <c r="S94" s="121"/>
      <c r="T94" s="121"/>
      <c r="U94" s="47" t="str">
        <f t="shared" si="11"/>
        <v/>
      </c>
      <c r="V94" s="161" t="str">
        <f t="shared" si="8"/>
        <v/>
      </c>
      <c r="W94" s="161" t="str">
        <f t="shared" si="12"/>
        <v/>
      </c>
      <c r="X94" s="24" t="str">
        <f t="shared" si="13"/>
        <v/>
      </c>
      <c r="Y94" s="121"/>
      <c r="Z94" s="138"/>
      <c r="AA94" s="123"/>
      <c r="AB94" s="123"/>
      <c r="AC94" s="123"/>
      <c r="AD94" s="123"/>
      <c r="AE94" s="123"/>
      <c r="AF94" s="123"/>
      <c r="AG94" s="123"/>
      <c r="AH94" s="123"/>
      <c r="AI94" s="123"/>
      <c r="AJ94" s="123"/>
      <c r="AK94" s="123"/>
      <c r="AL94" s="123"/>
      <c r="AM94" s="123"/>
      <c r="AN94" s="140"/>
      <c r="AO94" s="121"/>
      <c r="AP94" s="121"/>
      <c r="AQ94" s="121"/>
      <c r="AR94" s="47" t="str">
        <f t="shared" si="14"/>
        <v/>
      </c>
      <c r="AS94" s="161" t="str">
        <f t="shared" si="9"/>
        <v/>
      </c>
      <c r="AT94" s="161" t="str">
        <f t="shared" si="15"/>
        <v/>
      </c>
    </row>
    <row r="95" spans="1:46" x14ac:dyDescent="0.25">
      <c r="A95" s="24" t="str">
        <f t="shared" si="10"/>
        <v/>
      </c>
      <c r="B95" s="121"/>
      <c r="C95" s="138"/>
      <c r="D95" s="123"/>
      <c r="E95" s="123"/>
      <c r="F95" s="123"/>
      <c r="G95" s="123"/>
      <c r="H95" s="123"/>
      <c r="I95" s="123"/>
      <c r="J95" s="123"/>
      <c r="K95" s="123"/>
      <c r="L95" s="123"/>
      <c r="M95" s="123"/>
      <c r="N95" s="123"/>
      <c r="O95" s="123"/>
      <c r="P95" s="123"/>
      <c r="Q95" s="140"/>
      <c r="R95" s="121"/>
      <c r="S95" s="121"/>
      <c r="T95" s="121"/>
      <c r="U95" s="47" t="str">
        <f t="shared" si="11"/>
        <v/>
      </c>
      <c r="V95" s="161" t="str">
        <f t="shared" si="8"/>
        <v/>
      </c>
      <c r="W95" s="161" t="str">
        <f t="shared" si="12"/>
        <v/>
      </c>
      <c r="X95" s="24" t="str">
        <f t="shared" si="13"/>
        <v/>
      </c>
      <c r="Y95" s="121"/>
      <c r="Z95" s="138"/>
      <c r="AA95" s="123"/>
      <c r="AB95" s="123"/>
      <c r="AC95" s="123"/>
      <c r="AD95" s="123"/>
      <c r="AE95" s="123"/>
      <c r="AF95" s="123"/>
      <c r="AG95" s="123"/>
      <c r="AH95" s="123"/>
      <c r="AI95" s="123"/>
      <c r="AJ95" s="123"/>
      <c r="AK95" s="123"/>
      <c r="AL95" s="123"/>
      <c r="AM95" s="123"/>
      <c r="AN95" s="140"/>
      <c r="AO95" s="121"/>
      <c r="AP95" s="121"/>
      <c r="AQ95" s="121"/>
      <c r="AR95" s="47" t="str">
        <f t="shared" si="14"/>
        <v/>
      </c>
      <c r="AS95" s="161" t="str">
        <f t="shared" si="9"/>
        <v/>
      </c>
      <c r="AT95" s="161" t="str">
        <f t="shared" si="15"/>
        <v/>
      </c>
    </row>
    <row r="96" spans="1:46" x14ac:dyDescent="0.25">
      <c r="A96" s="24" t="str">
        <f t="shared" si="10"/>
        <v/>
      </c>
      <c r="B96" s="121"/>
      <c r="C96" s="138"/>
      <c r="D96" s="123"/>
      <c r="E96" s="123"/>
      <c r="F96" s="123"/>
      <c r="G96" s="123"/>
      <c r="H96" s="123"/>
      <c r="I96" s="123"/>
      <c r="J96" s="123"/>
      <c r="K96" s="123"/>
      <c r="L96" s="123"/>
      <c r="M96" s="123"/>
      <c r="N96" s="123"/>
      <c r="O96" s="123"/>
      <c r="P96" s="123"/>
      <c r="Q96" s="140"/>
      <c r="R96" s="121"/>
      <c r="S96" s="121"/>
      <c r="T96" s="121"/>
      <c r="U96" s="47" t="str">
        <f t="shared" si="11"/>
        <v/>
      </c>
      <c r="V96" s="161" t="str">
        <f t="shared" si="8"/>
        <v/>
      </c>
      <c r="W96" s="161" t="str">
        <f t="shared" si="12"/>
        <v/>
      </c>
      <c r="X96" s="24" t="str">
        <f t="shared" si="13"/>
        <v/>
      </c>
      <c r="Y96" s="121"/>
      <c r="Z96" s="138"/>
      <c r="AA96" s="123"/>
      <c r="AB96" s="123"/>
      <c r="AC96" s="123"/>
      <c r="AD96" s="123"/>
      <c r="AE96" s="123"/>
      <c r="AF96" s="123"/>
      <c r="AG96" s="123"/>
      <c r="AH96" s="123"/>
      <c r="AI96" s="123"/>
      <c r="AJ96" s="123"/>
      <c r="AK96" s="123"/>
      <c r="AL96" s="123"/>
      <c r="AM96" s="123"/>
      <c r="AN96" s="140"/>
      <c r="AO96" s="121"/>
      <c r="AP96" s="121"/>
      <c r="AQ96" s="121"/>
      <c r="AR96" s="47" t="str">
        <f t="shared" si="14"/>
        <v/>
      </c>
      <c r="AS96" s="161" t="str">
        <f t="shared" si="9"/>
        <v/>
      </c>
      <c r="AT96" s="161" t="str">
        <f t="shared" si="15"/>
        <v/>
      </c>
    </row>
    <row r="97" spans="1:46" x14ac:dyDescent="0.25">
      <c r="A97" s="24" t="str">
        <f t="shared" si="10"/>
        <v/>
      </c>
      <c r="B97" s="121"/>
      <c r="C97" s="138"/>
      <c r="D97" s="123"/>
      <c r="E97" s="123"/>
      <c r="F97" s="123"/>
      <c r="G97" s="123"/>
      <c r="H97" s="123"/>
      <c r="I97" s="123"/>
      <c r="J97" s="123"/>
      <c r="K97" s="123"/>
      <c r="L97" s="123"/>
      <c r="M97" s="123"/>
      <c r="N97" s="123"/>
      <c r="O97" s="123"/>
      <c r="P97" s="123"/>
      <c r="Q97" s="140"/>
      <c r="R97" s="121"/>
      <c r="S97" s="121"/>
      <c r="T97" s="121"/>
      <c r="U97" s="47" t="str">
        <f t="shared" si="11"/>
        <v/>
      </c>
      <c r="V97" s="161" t="str">
        <f t="shared" si="8"/>
        <v/>
      </c>
      <c r="W97" s="161" t="str">
        <f t="shared" si="12"/>
        <v/>
      </c>
      <c r="X97" s="24" t="str">
        <f t="shared" si="13"/>
        <v/>
      </c>
      <c r="Y97" s="121"/>
      <c r="Z97" s="138"/>
      <c r="AA97" s="123"/>
      <c r="AB97" s="123"/>
      <c r="AC97" s="123"/>
      <c r="AD97" s="123"/>
      <c r="AE97" s="123"/>
      <c r="AF97" s="123"/>
      <c r="AG97" s="123"/>
      <c r="AH97" s="123"/>
      <c r="AI97" s="123"/>
      <c r="AJ97" s="123"/>
      <c r="AK97" s="123"/>
      <c r="AL97" s="123"/>
      <c r="AM97" s="123"/>
      <c r="AN97" s="140"/>
      <c r="AO97" s="121"/>
      <c r="AP97" s="121"/>
      <c r="AQ97" s="121"/>
      <c r="AR97" s="47" t="str">
        <f t="shared" si="14"/>
        <v/>
      </c>
      <c r="AS97" s="161" t="str">
        <f t="shared" si="9"/>
        <v/>
      </c>
      <c r="AT97" s="161" t="str">
        <f t="shared" si="15"/>
        <v/>
      </c>
    </row>
    <row r="98" spans="1:46" x14ac:dyDescent="0.25">
      <c r="A98" s="24" t="str">
        <f t="shared" si="10"/>
        <v/>
      </c>
      <c r="B98" s="121"/>
      <c r="C98" s="138"/>
      <c r="D98" s="123"/>
      <c r="E98" s="123"/>
      <c r="F98" s="123"/>
      <c r="G98" s="123"/>
      <c r="H98" s="123"/>
      <c r="I98" s="123"/>
      <c r="J98" s="123"/>
      <c r="K98" s="123"/>
      <c r="L98" s="123"/>
      <c r="M98" s="123"/>
      <c r="N98" s="123"/>
      <c r="O98" s="123"/>
      <c r="P98" s="123"/>
      <c r="Q98" s="140"/>
      <c r="R98" s="121"/>
      <c r="S98" s="121"/>
      <c r="T98" s="121"/>
      <c r="U98" s="47" t="str">
        <f t="shared" si="11"/>
        <v/>
      </c>
      <c r="V98" s="161" t="str">
        <f t="shared" si="8"/>
        <v/>
      </c>
      <c r="W98" s="161" t="str">
        <f t="shared" si="12"/>
        <v/>
      </c>
      <c r="X98" s="24" t="str">
        <f t="shared" si="13"/>
        <v/>
      </c>
      <c r="Y98" s="121"/>
      <c r="Z98" s="138"/>
      <c r="AA98" s="123"/>
      <c r="AB98" s="123"/>
      <c r="AC98" s="123"/>
      <c r="AD98" s="123"/>
      <c r="AE98" s="123"/>
      <c r="AF98" s="123"/>
      <c r="AG98" s="123"/>
      <c r="AH98" s="123"/>
      <c r="AI98" s="123"/>
      <c r="AJ98" s="123"/>
      <c r="AK98" s="123"/>
      <c r="AL98" s="123"/>
      <c r="AM98" s="123"/>
      <c r="AN98" s="140"/>
      <c r="AO98" s="121"/>
      <c r="AP98" s="121"/>
      <c r="AQ98" s="121"/>
      <c r="AR98" s="47" t="str">
        <f t="shared" si="14"/>
        <v/>
      </c>
      <c r="AS98" s="161" t="str">
        <f t="shared" si="9"/>
        <v/>
      </c>
      <c r="AT98" s="161" t="str">
        <f t="shared" si="15"/>
        <v/>
      </c>
    </row>
    <row r="99" spans="1:46" x14ac:dyDescent="0.25">
      <c r="A99" s="24" t="str">
        <f t="shared" si="10"/>
        <v/>
      </c>
      <c r="B99" s="121"/>
      <c r="C99" s="138"/>
      <c r="D99" s="123"/>
      <c r="E99" s="123"/>
      <c r="F99" s="123"/>
      <c r="G99" s="123"/>
      <c r="H99" s="123"/>
      <c r="I99" s="123"/>
      <c r="J99" s="123"/>
      <c r="K99" s="123"/>
      <c r="L99" s="123"/>
      <c r="M99" s="123"/>
      <c r="N99" s="123"/>
      <c r="O99" s="123"/>
      <c r="P99" s="123"/>
      <c r="Q99" s="140"/>
      <c r="R99" s="121"/>
      <c r="S99" s="121"/>
      <c r="T99" s="121"/>
      <c r="U99" s="47" t="str">
        <f t="shared" si="11"/>
        <v/>
      </c>
      <c r="V99" s="161" t="str">
        <f t="shared" si="8"/>
        <v/>
      </c>
      <c r="W99" s="161" t="str">
        <f t="shared" si="12"/>
        <v/>
      </c>
      <c r="X99" s="24" t="str">
        <f t="shared" si="13"/>
        <v/>
      </c>
      <c r="Y99" s="121"/>
      <c r="Z99" s="138"/>
      <c r="AA99" s="123"/>
      <c r="AB99" s="123"/>
      <c r="AC99" s="123"/>
      <c r="AD99" s="123"/>
      <c r="AE99" s="123"/>
      <c r="AF99" s="123"/>
      <c r="AG99" s="123"/>
      <c r="AH99" s="123"/>
      <c r="AI99" s="123"/>
      <c r="AJ99" s="123"/>
      <c r="AK99" s="123"/>
      <c r="AL99" s="123"/>
      <c r="AM99" s="123"/>
      <c r="AN99" s="140"/>
      <c r="AO99" s="121"/>
      <c r="AP99" s="121"/>
      <c r="AQ99" s="121"/>
      <c r="AR99" s="47" t="str">
        <f t="shared" si="14"/>
        <v/>
      </c>
      <c r="AS99" s="161" t="str">
        <f t="shared" si="9"/>
        <v/>
      </c>
      <c r="AT99" s="161" t="str">
        <f t="shared" si="15"/>
        <v/>
      </c>
    </row>
    <row r="100" spans="1:46" x14ac:dyDescent="0.25">
      <c r="A100" s="24" t="str">
        <f t="shared" si="10"/>
        <v/>
      </c>
      <c r="B100" s="121"/>
      <c r="C100" s="138"/>
      <c r="D100" s="123"/>
      <c r="E100" s="123"/>
      <c r="F100" s="123"/>
      <c r="G100" s="123"/>
      <c r="H100" s="123"/>
      <c r="I100" s="123"/>
      <c r="J100" s="123"/>
      <c r="K100" s="123"/>
      <c r="L100" s="123"/>
      <c r="M100" s="123"/>
      <c r="N100" s="123"/>
      <c r="O100" s="123"/>
      <c r="P100" s="123"/>
      <c r="Q100" s="140"/>
      <c r="R100" s="121"/>
      <c r="S100" s="121"/>
      <c r="T100" s="121"/>
      <c r="U100" s="47" t="str">
        <f t="shared" si="11"/>
        <v/>
      </c>
      <c r="V100" s="161" t="str">
        <f t="shared" si="8"/>
        <v/>
      </c>
      <c r="W100" s="161" t="str">
        <f t="shared" si="12"/>
        <v/>
      </c>
      <c r="X100" s="24" t="str">
        <f t="shared" si="13"/>
        <v/>
      </c>
      <c r="Y100" s="121"/>
      <c r="Z100" s="138"/>
      <c r="AA100" s="123"/>
      <c r="AB100" s="123"/>
      <c r="AC100" s="123"/>
      <c r="AD100" s="123"/>
      <c r="AE100" s="123"/>
      <c r="AF100" s="123"/>
      <c r="AG100" s="123"/>
      <c r="AH100" s="123"/>
      <c r="AI100" s="123"/>
      <c r="AJ100" s="123"/>
      <c r="AK100" s="123"/>
      <c r="AL100" s="123"/>
      <c r="AM100" s="123"/>
      <c r="AN100" s="140"/>
      <c r="AO100" s="121"/>
      <c r="AP100" s="121"/>
      <c r="AQ100" s="121"/>
      <c r="AR100" s="47" t="str">
        <f t="shared" si="14"/>
        <v/>
      </c>
      <c r="AS100" s="161" t="str">
        <f t="shared" si="9"/>
        <v/>
      </c>
      <c r="AT100" s="161" t="str">
        <f t="shared" si="15"/>
        <v/>
      </c>
    </row>
    <row r="101" spans="1:46" x14ac:dyDescent="0.25">
      <c r="A101" s="24" t="str">
        <f t="shared" si="10"/>
        <v/>
      </c>
      <c r="B101" s="121"/>
      <c r="C101" s="138"/>
      <c r="D101" s="123"/>
      <c r="E101" s="123"/>
      <c r="F101" s="123"/>
      <c r="G101" s="123"/>
      <c r="H101" s="123"/>
      <c r="I101" s="123"/>
      <c r="J101" s="123"/>
      <c r="K101" s="123"/>
      <c r="L101" s="123"/>
      <c r="M101" s="123"/>
      <c r="N101" s="123"/>
      <c r="O101" s="123"/>
      <c r="P101" s="123"/>
      <c r="Q101" s="140"/>
      <c r="R101" s="121"/>
      <c r="S101" s="121"/>
      <c r="T101" s="121"/>
      <c r="U101" s="47" t="str">
        <f t="shared" si="11"/>
        <v/>
      </c>
      <c r="V101" s="161" t="str">
        <f t="shared" si="8"/>
        <v/>
      </c>
      <c r="W101" s="161" t="str">
        <f t="shared" si="12"/>
        <v/>
      </c>
      <c r="X101" s="24" t="str">
        <f t="shared" si="13"/>
        <v/>
      </c>
      <c r="Y101" s="121"/>
      <c r="Z101" s="138"/>
      <c r="AA101" s="123"/>
      <c r="AB101" s="123"/>
      <c r="AC101" s="123"/>
      <c r="AD101" s="123"/>
      <c r="AE101" s="123"/>
      <c r="AF101" s="123"/>
      <c r="AG101" s="123"/>
      <c r="AH101" s="123"/>
      <c r="AI101" s="123"/>
      <c r="AJ101" s="123"/>
      <c r="AK101" s="123"/>
      <c r="AL101" s="123"/>
      <c r="AM101" s="123"/>
      <c r="AN101" s="140"/>
      <c r="AO101" s="121"/>
      <c r="AP101" s="121"/>
      <c r="AQ101" s="121"/>
      <c r="AR101" s="47" t="str">
        <f t="shared" si="14"/>
        <v/>
      </c>
      <c r="AS101" s="161" t="str">
        <f t="shared" si="9"/>
        <v/>
      </c>
      <c r="AT101" s="161" t="str">
        <f t="shared" si="15"/>
        <v/>
      </c>
    </row>
    <row r="102" spans="1:46" x14ac:dyDescent="0.25">
      <c r="A102" s="24" t="str">
        <f t="shared" si="10"/>
        <v/>
      </c>
      <c r="B102" s="121"/>
      <c r="C102" s="138"/>
      <c r="D102" s="123"/>
      <c r="E102" s="123"/>
      <c r="F102" s="123"/>
      <c r="G102" s="123"/>
      <c r="H102" s="123"/>
      <c r="I102" s="123"/>
      <c r="J102" s="123"/>
      <c r="K102" s="123"/>
      <c r="L102" s="123"/>
      <c r="M102" s="123"/>
      <c r="N102" s="123"/>
      <c r="O102" s="123"/>
      <c r="P102" s="123"/>
      <c r="Q102" s="140"/>
      <c r="R102" s="121"/>
      <c r="S102" s="121"/>
      <c r="T102" s="121"/>
      <c r="U102" s="47" t="str">
        <f t="shared" si="11"/>
        <v/>
      </c>
      <c r="V102" s="161" t="str">
        <f t="shared" si="8"/>
        <v/>
      </c>
      <c r="W102" s="161" t="str">
        <f t="shared" si="12"/>
        <v/>
      </c>
      <c r="X102" s="24" t="str">
        <f t="shared" si="13"/>
        <v/>
      </c>
      <c r="Y102" s="121"/>
      <c r="Z102" s="138"/>
      <c r="AA102" s="123"/>
      <c r="AB102" s="123"/>
      <c r="AC102" s="123"/>
      <c r="AD102" s="123"/>
      <c r="AE102" s="123"/>
      <c r="AF102" s="123"/>
      <c r="AG102" s="123"/>
      <c r="AH102" s="123"/>
      <c r="AI102" s="123"/>
      <c r="AJ102" s="123"/>
      <c r="AK102" s="123"/>
      <c r="AL102" s="123"/>
      <c r="AM102" s="123"/>
      <c r="AN102" s="140"/>
      <c r="AO102" s="121"/>
      <c r="AP102" s="121"/>
      <c r="AQ102" s="121"/>
      <c r="AR102" s="47" t="str">
        <f t="shared" si="14"/>
        <v/>
      </c>
      <c r="AS102" s="161" t="str">
        <f t="shared" si="9"/>
        <v/>
      </c>
      <c r="AT102" s="161" t="str">
        <f t="shared" si="15"/>
        <v/>
      </c>
    </row>
    <row r="103" spans="1:46" x14ac:dyDescent="0.25">
      <c r="A103" s="24" t="str">
        <f t="shared" si="10"/>
        <v/>
      </c>
      <c r="B103" s="121"/>
      <c r="C103" s="138"/>
      <c r="D103" s="123"/>
      <c r="E103" s="123"/>
      <c r="F103" s="123"/>
      <c r="G103" s="123"/>
      <c r="H103" s="123"/>
      <c r="I103" s="123"/>
      <c r="J103" s="123"/>
      <c r="K103" s="123"/>
      <c r="L103" s="123"/>
      <c r="M103" s="123"/>
      <c r="N103" s="123"/>
      <c r="O103" s="123"/>
      <c r="P103" s="123"/>
      <c r="Q103" s="140"/>
      <c r="R103" s="121"/>
      <c r="S103" s="121"/>
      <c r="T103" s="121"/>
      <c r="U103" s="47" t="str">
        <f t="shared" si="11"/>
        <v/>
      </c>
      <c r="V103" s="161" t="str">
        <f t="shared" si="8"/>
        <v/>
      </c>
      <c r="W103" s="161" t="str">
        <f t="shared" si="12"/>
        <v/>
      </c>
      <c r="X103" s="24" t="str">
        <f t="shared" si="13"/>
        <v/>
      </c>
      <c r="Y103" s="121"/>
      <c r="Z103" s="138"/>
      <c r="AA103" s="123"/>
      <c r="AB103" s="123"/>
      <c r="AC103" s="123"/>
      <c r="AD103" s="123"/>
      <c r="AE103" s="123"/>
      <c r="AF103" s="123"/>
      <c r="AG103" s="123"/>
      <c r="AH103" s="123"/>
      <c r="AI103" s="123"/>
      <c r="AJ103" s="123"/>
      <c r="AK103" s="123"/>
      <c r="AL103" s="123"/>
      <c r="AM103" s="123"/>
      <c r="AN103" s="140"/>
      <c r="AO103" s="121"/>
      <c r="AP103" s="121"/>
      <c r="AQ103" s="121"/>
      <c r="AR103" s="47" t="str">
        <f t="shared" si="14"/>
        <v/>
      </c>
      <c r="AS103" s="161" t="str">
        <f t="shared" si="9"/>
        <v/>
      </c>
      <c r="AT103" s="161" t="str">
        <f t="shared" si="15"/>
        <v/>
      </c>
    </row>
    <row r="104" spans="1:46" x14ac:dyDescent="0.25">
      <c r="A104" s="24" t="str">
        <f t="shared" si="10"/>
        <v/>
      </c>
      <c r="B104" s="121"/>
      <c r="C104" s="138"/>
      <c r="D104" s="123"/>
      <c r="E104" s="123"/>
      <c r="F104" s="123"/>
      <c r="G104" s="123"/>
      <c r="H104" s="123"/>
      <c r="I104" s="123"/>
      <c r="J104" s="123"/>
      <c r="K104" s="123"/>
      <c r="L104" s="123"/>
      <c r="M104" s="123"/>
      <c r="N104" s="123"/>
      <c r="O104" s="123"/>
      <c r="P104" s="123"/>
      <c r="Q104" s="140"/>
      <c r="R104" s="121"/>
      <c r="S104" s="121"/>
      <c r="T104" s="121"/>
      <c r="U104" s="47" t="str">
        <f t="shared" si="11"/>
        <v/>
      </c>
      <c r="V104" s="161" t="str">
        <f t="shared" si="8"/>
        <v/>
      </c>
      <c r="W104" s="161" t="str">
        <f t="shared" si="12"/>
        <v/>
      </c>
      <c r="X104" s="24" t="str">
        <f t="shared" si="13"/>
        <v/>
      </c>
      <c r="Y104" s="121"/>
      <c r="Z104" s="138"/>
      <c r="AA104" s="123"/>
      <c r="AB104" s="123"/>
      <c r="AC104" s="123"/>
      <c r="AD104" s="123"/>
      <c r="AE104" s="123"/>
      <c r="AF104" s="123"/>
      <c r="AG104" s="123"/>
      <c r="AH104" s="123"/>
      <c r="AI104" s="123"/>
      <c r="AJ104" s="123"/>
      <c r="AK104" s="123"/>
      <c r="AL104" s="123"/>
      <c r="AM104" s="123"/>
      <c r="AN104" s="140"/>
      <c r="AO104" s="121"/>
      <c r="AP104" s="121"/>
      <c r="AQ104" s="121"/>
      <c r="AR104" s="47" t="str">
        <f t="shared" si="14"/>
        <v/>
      </c>
      <c r="AS104" s="161" t="str">
        <f t="shared" si="9"/>
        <v/>
      </c>
      <c r="AT104" s="161" t="str">
        <f t="shared" si="15"/>
        <v/>
      </c>
    </row>
    <row r="105" spans="1:46" x14ac:dyDescent="0.25">
      <c r="A105" s="24" t="str">
        <f t="shared" si="10"/>
        <v/>
      </c>
      <c r="B105" s="121"/>
      <c r="C105" s="138"/>
      <c r="D105" s="123"/>
      <c r="E105" s="123"/>
      <c r="F105" s="123"/>
      <c r="G105" s="123"/>
      <c r="H105" s="123"/>
      <c r="I105" s="123"/>
      <c r="J105" s="123"/>
      <c r="K105" s="123"/>
      <c r="L105" s="123"/>
      <c r="M105" s="123"/>
      <c r="N105" s="123"/>
      <c r="O105" s="123"/>
      <c r="P105" s="123"/>
      <c r="Q105" s="140"/>
      <c r="R105" s="121"/>
      <c r="S105" s="121"/>
      <c r="T105" s="121"/>
      <c r="U105" s="47" t="str">
        <f t="shared" si="11"/>
        <v/>
      </c>
      <c r="V105" s="161" t="str">
        <f t="shared" si="8"/>
        <v/>
      </c>
      <c r="W105" s="161" t="str">
        <f t="shared" si="12"/>
        <v/>
      </c>
      <c r="X105" s="24" t="str">
        <f t="shared" si="13"/>
        <v/>
      </c>
      <c r="Y105" s="121"/>
      <c r="Z105" s="138"/>
      <c r="AA105" s="123"/>
      <c r="AB105" s="123"/>
      <c r="AC105" s="123"/>
      <c r="AD105" s="123"/>
      <c r="AE105" s="123"/>
      <c r="AF105" s="123"/>
      <c r="AG105" s="123"/>
      <c r="AH105" s="123"/>
      <c r="AI105" s="123"/>
      <c r="AJ105" s="123"/>
      <c r="AK105" s="123"/>
      <c r="AL105" s="123"/>
      <c r="AM105" s="123"/>
      <c r="AN105" s="140"/>
      <c r="AO105" s="121"/>
      <c r="AP105" s="121"/>
      <c r="AQ105" s="121"/>
      <c r="AR105" s="47" t="str">
        <f t="shared" si="14"/>
        <v/>
      </c>
      <c r="AS105" s="161" t="str">
        <f t="shared" si="9"/>
        <v/>
      </c>
      <c r="AT105" s="161" t="str">
        <f t="shared" si="15"/>
        <v/>
      </c>
    </row>
    <row r="106" spans="1:46" x14ac:dyDescent="0.25">
      <c r="A106" s="24" t="str">
        <f t="shared" si="10"/>
        <v/>
      </c>
      <c r="B106" s="121"/>
      <c r="C106" s="138"/>
      <c r="D106" s="123"/>
      <c r="E106" s="123"/>
      <c r="F106" s="123"/>
      <c r="G106" s="123"/>
      <c r="H106" s="123"/>
      <c r="I106" s="123"/>
      <c r="J106" s="123"/>
      <c r="K106" s="123"/>
      <c r="L106" s="123"/>
      <c r="M106" s="123"/>
      <c r="N106" s="123"/>
      <c r="O106" s="123"/>
      <c r="P106" s="123"/>
      <c r="Q106" s="140"/>
      <c r="R106" s="121"/>
      <c r="S106" s="121"/>
      <c r="T106" s="121"/>
      <c r="U106" s="47" t="str">
        <f t="shared" si="11"/>
        <v/>
      </c>
      <c r="V106" s="161" t="str">
        <f t="shared" si="8"/>
        <v/>
      </c>
      <c r="W106" s="161" t="str">
        <f t="shared" si="12"/>
        <v/>
      </c>
      <c r="X106" s="24" t="str">
        <f t="shared" si="13"/>
        <v/>
      </c>
      <c r="Y106" s="121"/>
      <c r="Z106" s="138"/>
      <c r="AA106" s="123"/>
      <c r="AB106" s="123"/>
      <c r="AC106" s="123"/>
      <c r="AD106" s="123"/>
      <c r="AE106" s="123"/>
      <c r="AF106" s="123"/>
      <c r="AG106" s="123"/>
      <c r="AH106" s="123"/>
      <c r="AI106" s="123"/>
      <c r="AJ106" s="123"/>
      <c r="AK106" s="123"/>
      <c r="AL106" s="123"/>
      <c r="AM106" s="123"/>
      <c r="AN106" s="140"/>
      <c r="AO106" s="121"/>
      <c r="AP106" s="121"/>
      <c r="AQ106" s="121"/>
      <c r="AR106" s="47" t="str">
        <f t="shared" si="14"/>
        <v/>
      </c>
      <c r="AS106" s="161" t="str">
        <f t="shared" si="9"/>
        <v/>
      </c>
      <c r="AT106" s="161" t="str">
        <f t="shared" si="15"/>
        <v/>
      </c>
    </row>
    <row r="107" spans="1:46" x14ac:dyDescent="0.25">
      <c r="A107" s="24" t="str">
        <f t="shared" si="10"/>
        <v/>
      </c>
      <c r="B107" s="121"/>
      <c r="C107" s="138"/>
      <c r="D107" s="123"/>
      <c r="E107" s="123"/>
      <c r="F107" s="123"/>
      <c r="G107" s="123"/>
      <c r="H107" s="123"/>
      <c r="I107" s="123"/>
      <c r="J107" s="123"/>
      <c r="K107" s="123"/>
      <c r="L107" s="123"/>
      <c r="M107" s="123"/>
      <c r="N107" s="123"/>
      <c r="O107" s="123"/>
      <c r="P107" s="123"/>
      <c r="Q107" s="140"/>
      <c r="R107" s="121"/>
      <c r="S107" s="121"/>
      <c r="T107" s="121"/>
      <c r="U107" s="47" t="str">
        <f t="shared" si="11"/>
        <v/>
      </c>
      <c r="V107" s="161" t="str">
        <f t="shared" si="8"/>
        <v/>
      </c>
      <c r="W107" s="161" t="str">
        <f t="shared" si="12"/>
        <v/>
      </c>
      <c r="X107" s="24" t="str">
        <f t="shared" si="13"/>
        <v/>
      </c>
      <c r="Y107" s="121"/>
      <c r="Z107" s="138"/>
      <c r="AA107" s="123"/>
      <c r="AB107" s="123"/>
      <c r="AC107" s="123"/>
      <c r="AD107" s="123"/>
      <c r="AE107" s="123"/>
      <c r="AF107" s="123"/>
      <c r="AG107" s="123"/>
      <c r="AH107" s="123"/>
      <c r="AI107" s="123"/>
      <c r="AJ107" s="123"/>
      <c r="AK107" s="123"/>
      <c r="AL107" s="123"/>
      <c r="AM107" s="123"/>
      <c r="AN107" s="140"/>
      <c r="AO107" s="121"/>
      <c r="AP107" s="121"/>
      <c r="AQ107" s="121"/>
      <c r="AR107" s="47" t="str">
        <f t="shared" si="14"/>
        <v/>
      </c>
      <c r="AS107" s="161" t="str">
        <f t="shared" si="9"/>
        <v/>
      </c>
      <c r="AT107" s="161" t="str">
        <f t="shared" si="15"/>
        <v/>
      </c>
    </row>
    <row r="108" spans="1:46" x14ac:dyDescent="0.25">
      <c r="A108" s="24" t="str">
        <f t="shared" si="10"/>
        <v/>
      </c>
      <c r="B108" s="121"/>
      <c r="C108" s="138"/>
      <c r="D108" s="123"/>
      <c r="E108" s="123"/>
      <c r="F108" s="123"/>
      <c r="G108" s="123"/>
      <c r="H108" s="123"/>
      <c r="I108" s="123"/>
      <c r="J108" s="123"/>
      <c r="K108" s="123"/>
      <c r="L108" s="123"/>
      <c r="M108" s="123"/>
      <c r="N108" s="123"/>
      <c r="O108" s="123"/>
      <c r="P108" s="123"/>
      <c r="Q108" s="140"/>
      <c r="R108" s="121"/>
      <c r="S108" s="121"/>
      <c r="T108" s="121"/>
      <c r="U108" s="47" t="str">
        <f t="shared" si="11"/>
        <v/>
      </c>
      <c r="V108" s="161" t="str">
        <f t="shared" si="8"/>
        <v/>
      </c>
      <c r="W108" s="161" t="str">
        <f t="shared" si="12"/>
        <v/>
      </c>
      <c r="X108" s="24" t="str">
        <f t="shared" si="13"/>
        <v/>
      </c>
      <c r="Y108" s="121"/>
      <c r="Z108" s="138"/>
      <c r="AA108" s="123"/>
      <c r="AB108" s="123"/>
      <c r="AC108" s="123"/>
      <c r="AD108" s="123"/>
      <c r="AE108" s="123"/>
      <c r="AF108" s="123"/>
      <c r="AG108" s="123"/>
      <c r="AH108" s="123"/>
      <c r="AI108" s="123"/>
      <c r="AJ108" s="123"/>
      <c r="AK108" s="123"/>
      <c r="AL108" s="123"/>
      <c r="AM108" s="123"/>
      <c r="AN108" s="140"/>
      <c r="AO108" s="121"/>
      <c r="AP108" s="121"/>
      <c r="AQ108" s="121"/>
      <c r="AR108" s="47" t="str">
        <f t="shared" si="14"/>
        <v/>
      </c>
      <c r="AS108" s="161" t="str">
        <f t="shared" si="9"/>
        <v/>
      </c>
      <c r="AT108" s="161" t="str">
        <f t="shared" si="15"/>
        <v/>
      </c>
    </row>
    <row r="109" spans="1:46" ht="15.75" thickBot="1" x14ac:dyDescent="0.3">
      <c r="A109" s="24" t="str">
        <f t="shared" si="10"/>
        <v/>
      </c>
      <c r="B109" s="126"/>
      <c r="C109" s="141"/>
      <c r="D109" s="124"/>
      <c r="E109" s="124"/>
      <c r="F109" s="124"/>
      <c r="G109" s="124"/>
      <c r="H109" s="124"/>
      <c r="I109" s="124"/>
      <c r="J109" s="124"/>
      <c r="K109" s="124"/>
      <c r="L109" s="124"/>
      <c r="M109" s="124"/>
      <c r="N109" s="124"/>
      <c r="O109" s="124"/>
      <c r="P109" s="124"/>
      <c r="Q109" s="143"/>
      <c r="R109" s="126"/>
      <c r="S109" s="126"/>
      <c r="T109" s="126"/>
      <c r="U109" s="48" t="str">
        <f t="shared" si="11"/>
        <v/>
      </c>
      <c r="V109" s="162" t="str">
        <f t="shared" si="8"/>
        <v/>
      </c>
      <c r="W109" s="162" t="str">
        <f t="shared" si="12"/>
        <v/>
      </c>
      <c r="X109" s="24" t="str">
        <f t="shared" si="13"/>
        <v/>
      </c>
      <c r="Y109" s="126"/>
      <c r="Z109" s="141"/>
      <c r="AA109" s="124"/>
      <c r="AB109" s="124"/>
      <c r="AC109" s="124"/>
      <c r="AD109" s="124"/>
      <c r="AE109" s="124"/>
      <c r="AF109" s="124"/>
      <c r="AG109" s="124"/>
      <c r="AH109" s="124"/>
      <c r="AI109" s="124"/>
      <c r="AJ109" s="124"/>
      <c r="AK109" s="124"/>
      <c r="AL109" s="124"/>
      <c r="AM109" s="124"/>
      <c r="AN109" s="143"/>
      <c r="AO109" s="126"/>
      <c r="AP109" s="126"/>
      <c r="AQ109" s="126"/>
      <c r="AR109" s="48" t="str">
        <f t="shared" si="14"/>
        <v/>
      </c>
      <c r="AS109" s="162" t="str">
        <f t="shared" si="9"/>
        <v/>
      </c>
      <c r="AT109" s="162" t="str">
        <f t="shared" si="15"/>
        <v/>
      </c>
    </row>
    <row r="110" spans="1: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1: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1: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sheetProtection algorithmName="SHA-512" hashValue="UokcxQDfXXvS20E+kZyRhQqdwIrJGQUowQnNG8SihE8pZ37Ba7yeb2Zipp5MsGXA2etHD2bGIDhYPdNR3lLQ8A==" saltValue="y9IJ5QnVYAu13bZE/iQ1MQ==" spinCount="100000" sheet="1" objects="1" scenarios="1"/>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2:ABJ106"/>
  <sheetViews>
    <sheetView zoomScaleNormal="100" workbookViewId="0">
      <pane xSplit="2" ySplit="6" topLeftCell="C7" activePane="bottomRight" state="frozenSplit"/>
      <selection pane="topRight" activeCell="B1" sqref="B1"/>
      <selection pane="bottomLeft" activeCell="A7" sqref="A7"/>
      <selection pane="bottomRight" activeCell="O7" sqref="O7"/>
    </sheetView>
  </sheetViews>
  <sheetFormatPr defaultRowHeight="15" x14ac:dyDescent="0.25"/>
  <cols>
    <col min="1" max="1" width="9.140625" customWidth="1"/>
    <col min="2" max="3" width="18.85546875" customWidth="1"/>
    <col min="4" max="4" width="5.7109375" customWidth="1"/>
    <col min="5" max="5" width="14.28515625" customWidth="1"/>
    <col min="6" max="30" width="2.85546875" customWidth="1"/>
    <col min="31" max="31" width="3" style="5" customWidth="1"/>
    <col min="32" max="74" width="2.85546875" customWidth="1"/>
    <col min="75" max="75" width="3" customWidth="1"/>
    <col min="76" max="80" width="2.85546875" customWidth="1"/>
    <col min="81" max="81" width="5.7109375" customWidth="1"/>
    <col min="82" max="82" width="14.28515625" customWidth="1"/>
    <col min="83" max="83" width="3" hidden="1" customWidth="1"/>
    <col min="84" max="182" width="2.85546875" hidden="1" customWidth="1"/>
    <col min="183" max="183" width="5.5703125" customWidth="1"/>
    <col min="184" max="383" width="2.85546875" hidden="1" customWidth="1"/>
    <col min="384" max="384" width="14.28515625" customWidth="1"/>
    <col min="385" max="484" width="2.85546875" hidden="1" customWidth="1"/>
    <col min="485" max="485" width="5.7109375" style="5" customWidth="1"/>
    <col min="486" max="685" width="2.85546875" hidden="1" customWidth="1"/>
    <col min="686" max="686" width="14.28515625" customWidth="1"/>
    <col min="687" max="738" width="2.85546875" customWidth="1"/>
  </cols>
  <sheetData>
    <row r="2" spans="1:738" ht="15" customHeight="1" x14ac:dyDescent="0.25">
      <c r="F2" t="s">
        <v>314</v>
      </c>
      <c r="CD2" s="5"/>
      <c r="CE2" s="212" t="str">
        <f>'Capacity Backing (Hide)2'!B1</f>
        <v>test session</v>
      </c>
      <c r="CF2" s="212" t="str">
        <f>'Capacity Backing (Hide)2'!C1</f>
        <v>test session 2</v>
      </c>
      <c r="CG2" s="212">
        <f>'Capacity Backing (Hide)2'!D1</f>
        <v>0</v>
      </c>
      <c r="CH2" s="212">
        <f>'Capacity Backing (Hide)2'!E1</f>
        <v>0</v>
      </c>
      <c r="CI2" s="212">
        <f>'Capacity Backing (Hide)2'!F1</f>
        <v>0</v>
      </c>
      <c r="CJ2" s="212">
        <f>'Capacity Backing (Hide)2'!G1</f>
        <v>0</v>
      </c>
      <c r="CK2" s="212">
        <f>'Capacity Backing (Hide)2'!H1</f>
        <v>0</v>
      </c>
      <c r="CL2" s="212">
        <f>'Capacity Backing (Hide)2'!I1</f>
        <v>0</v>
      </c>
      <c r="CM2" s="212">
        <f>'Capacity Backing (Hide)2'!J1</f>
        <v>0</v>
      </c>
      <c r="CN2" s="212">
        <f>'Capacity Backing (Hide)2'!K1</f>
        <v>0</v>
      </c>
      <c r="CO2" s="212">
        <f>'Capacity Backing (Hide)2'!L1</f>
        <v>0</v>
      </c>
      <c r="CP2" s="212">
        <f>'Capacity Backing (Hide)2'!M1</f>
        <v>0</v>
      </c>
      <c r="CQ2" s="212">
        <f>'Capacity Backing (Hide)2'!N1</f>
        <v>0</v>
      </c>
      <c r="CR2" s="212">
        <f>'Capacity Backing (Hide)2'!O1</f>
        <v>0</v>
      </c>
      <c r="CS2" s="212">
        <f>'Capacity Backing (Hide)2'!P1</f>
        <v>0</v>
      </c>
      <c r="CT2" s="212">
        <f>'Capacity Backing (Hide)2'!Q1</f>
        <v>0</v>
      </c>
      <c r="CU2" s="212">
        <f>'Capacity Backing (Hide)2'!R1</f>
        <v>0</v>
      </c>
      <c r="CV2" s="212">
        <f>'Capacity Backing (Hide)2'!S1</f>
        <v>0</v>
      </c>
      <c r="CW2" s="212">
        <f>'Capacity Backing (Hide)2'!T1</f>
        <v>0</v>
      </c>
      <c r="CX2" s="212">
        <f>'Capacity Backing (Hide)2'!U1</f>
        <v>0</v>
      </c>
      <c r="CY2" s="212">
        <f>'Capacity Backing (Hide)2'!V1</f>
        <v>0</v>
      </c>
      <c r="CZ2" s="212">
        <f>'Capacity Backing (Hide)2'!W1</f>
        <v>0</v>
      </c>
      <c r="DA2" s="212">
        <f>'Capacity Backing (Hide)2'!X1</f>
        <v>0</v>
      </c>
      <c r="DB2" s="212">
        <f>'Capacity Backing (Hide)2'!Y1</f>
        <v>0</v>
      </c>
      <c r="DC2" s="212">
        <f>'Capacity Backing (Hide)2'!Z1</f>
        <v>0</v>
      </c>
      <c r="DD2" s="212">
        <f>'Capacity Backing (Hide)2'!AA1</f>
        <v>0</v>
      </c>
      <c r="DE2" s="212">
        <f>'Capacity Backing (Hide)2'!AB1</f>
        <v>0</v>
      </c>
      <c r="DF2" s="212">
        <f>'Capacity Backing (Hide)2'!AC1</f>
        <v>0</v>
      </c>
      <c r="DG2" s="212">
        <f>'Capacity Backing (Hide)2'!AD1</f>
        <v>0</v>
      </c>
      <c r="DH2" s="212">
        <f>'Capacity Backing (Hide)2'!AE1</f>
        <v>0</v>
      </c>
      <c r="DI2" s="212">
        <f>'Capacity Backing (Hide)2'!AF1</f>
        <v>0</v>
      </c>
      <c r="DJ2" s="212">
        <f>'Capacity Backing (Hide)2'!AG1</f>
        <v>0</v>
      </c>
      <c r="DK2" s="212">
        <f>'Capacity Backing (Hide)2'!AH1</f>
        <v>0</v>
      </c>
      <c r="DL2" s="212">
        <f>'Capacity Backing (Hide)2'!AI1</f>
        <v>0</v>
      </c>
      <c r="DM2" s="212">
        <f>'Capacity Backing (Hide)2'!AJ1</f>
        <v>0</v>
      </c>
      <c r="DN2" s="212">
        <f>'Capacity Backing (Hide)2'!AK1</f>
        <v>0</v>
      </c>
      <c r="DO2" s="212">
        <f>'Capacity Backing (Hide)2'!AL1</f>
        <v>0</v>
      </c>
      <c r="DP2" s="212">
        <f>'Capacity Backing (Hide)2'!AM1</f>
        <v>0</v>
      </c>
      <c r="DQ2" s="212">
        <f>'Capacity Backing (Hide)2'!AN1</f>
        <v>0</v>
      </c>
      <c r="DR2" s="212">
        <f>'Capacity Backing (Hide)2'!AO1</f>
        <v>0</v>
      </c>
      <c r="DS2" s="212">
        <f>'Capacity Backing (Hide)2'!AP1</f>
        <v>0</v>
      </c>
      <c r="DT2" s="212">
        <f>'Capacity Backing (Hide)2'!AQ1</f>
        <v>0</v>
      </c>
      <c r="DU2" s="212">
        <f>'Capacity Backing (Hide)2'!AR1</f>
        <v>0</v>
      </c>
      <c r="DV2" s="212">
        <f>'Capacity Backing (Hide)2'!AS1</f>
        <v>0</v>
      </c>
      <c r="DW2" s="212">
        <f>'Capacity Backing (Hide)2'!AT1</f>
        <v>0</v>
      </c>
      <c r="DX2" s="212">
        <f>'Capacity Backing (Hide)2'!AU1</f>
        <v>0</v>
      </c>
      <c r="DY2" s="212">
        <f>'Capacity Backing (Hide)2'!AV1</f>
        <v>0</v>
      </c>
      <c r="DZ2" s="212">
        <f>'Capacity Backing (Hide)2'!AW1</f>
        <v>0</v>
      </c>
      <c r="EA2" s="212">
        <f>'Capacity Backing (Hide)2'!AX1</f>
        <v>0</v>
      </c>
      <c r="EB2" s="212">
        <f>'Capacity Backing (Hide)2'!AY1</f>
        <v>0</v>
      </c>
      <c r="EC2" s="212">
        <f>'Capacity Backing (Hide)2'!AZ1</f>
        <v>0</v>
      </c>
      <c r="ED2" s="212">
        <f>'Capacity Backing (Hide)2'!BA1</f>
        <v>0</v>
      </c>
      <c r="EE2" s="212">
        <f>'Capacity Backing (Hide)2'!BB1</f>
        <v>0</v>
      </c>
      <c r="EF2" s="212">
        <f>'Capacity Backing (Hide)2'!BC1</f>
        <v>0</v>
      </c>
      <c r="EG2" s="212">
        <f>'Capacity Backing (Hide)2'!BD1</f>
        <v>0</v>
      </c>
      <c r="EH2" s="212">
        <f>'Capacity Backing (Hide)2'!BE1</f>
        <v>0</v>
      </c>
      <c r="EI2" s="212">
        <f>'Capacity Backing (Hide)2'!BF1</f>
        <v>0</v>
      </c>
      <c r="EJ2" s="212">
        <f>'Capacity Backing (Hide)2'!BG1</f>
        <v>0</v>
      </c>
      <c r="EK2" s="212">
        <f>'Capacity Backing (Hide)2'!BH1</f>
        <v>0</v>
      </c>
      <c r="EL2" s="212">
        <f>'Capacity Backing (Hide)2'!BI1</f>
        <v>0</v>
      </c>
      <c r="EM2" s="212">
        <f>'Capacity Backing (Hide)2'!BJ1</f>
        <v>0</v>
      </c>
      <c r="EN2" s="212">
        <f>'Capacity Backing (Hide)2'!BK1</f>
        <v>0</v>
      </c>
      <c r="EO2" s="212">
        <f>'Capacity Backing (Hide)2'!BL1</f>
        <v>0</v>
      </c>
      <c r="EP2" s="212">
        <f>'Capacity Backing (Hide)2'!BM1</f>
        <v>0</v>
      </c>
      <c r="EQ2" s="212">
        <f>'Capacity Backing (Hide)2'!BN1</f>
        <v>0</v>
      </c>
      <c r="ER2" s="212">
        <f>'Capacity Backing (Hide)2'!BO1</f>
        <v>0</v>
      </c>
      <c r="ES2" s="212">
        <f>'Capacity Backing (Hide)2'!BP1</f>
        <v>0</v>
      </c>
      <c r="ET2" s="212">
        <f>'Capacity Backing (Hide)2'!BQ1</f>
        <v>0</v>
      </c>
      <c r="EU2" s="212">
        <f>'Capacity Backing (Hide)2'!BR1</f>
        <v>0</v>
      </c>
      <c r="EV2" s="212">
        <f>'Capacity Backing (Hide)2'!BS1</f>
        <v>0</v>
      </c>
      <c r="EW2" s="212">
        <f>'Capacity Backing (Hide)2'!BT1</f>
        <v>0</v>
      </c>
      <c r="EX2" s="212">
        <f>'Capacity Backing (Hide)2'!BU1</f>
        <v>0</v>
      </c>
      <c r="EY2" s="212">
        <f>'Capacity Backing (Hide)2'!BV1</f>
        <v>0</v>
      </c>
      <c r="EZ2" s="212">
        <f>'Capacity Backing (Hide)2'!BW1</f>
        <v>0</v>
      </c>
      <c r="FA2" s="212">
        <f>'Capacity Backing (Hide)2'!BX1</f>
        <v>0</v>
      </c>
      <c r="FB2" s="212">
        <f>'Capacity Backing (Hide)2'!BY1</f>
        <v>0</v>
      </c>
      <c r="FC2" s="212">
        <f>'Capacity Backing (Hide)2'!BZ1</f>
        <v>0</v>
      </c>
      <c r="FD2" s="212">
        <f>'Capacity Backing (Hide)2'!CA1</f>
        <v>0</v>
      </c>
      <c r="FE2" s="212">
        <f>'Capacity Backing (Hide)2'!CB1</f>
        <v>0</v>
      </c>
      <c r="FF2" s="212">
        <f>'Capacity Backing (Hide)2'!CC1</f>
        <v>0</v>
      </c>
      <c r="FG2" s="212">
        <f>'Capacity Backing (Hide)2'!CD1</f>
        <v>0</v>
      </c>
      <c r="FH2" s="212">
        <f>'Capacity Backing (Hide)2'!CE1</f>
        <v>0</v>
      </c>
      <c r="FI2" s="212">
        <f>'Capacity Backing (Hide)2'!CF1</f>
        <v>0</v>
      </c>
      <c r="FJ2" s="212">
        <f>'Capacity Backing (Hide)2'!CG1</f>
        <v>0</v>
      </c>
      <c r="FK2" s="212">
        <f>'Capacity Backing (Hide)2'!CH1</f>
        <v>0</v>
      </c>
      <c r="FL2" s="212">
        <f>'Capacity Backing (Hide)2'!CI1</f>
        <v>0</v>
      </c>
      <c r="FM2" s="212">
        <f>'Capacity Backing (Hide)2'!CJ1</f>
        <v>0</v>
      </c>
      <c r="FN2" s="212">
        <f>'Capacity Backing (Hide)2'!CK1</f>
        <v>0</v>
      </c>
      <c r="FO2" s="212">
        <f>'Capacity Backing (Hide)2'!CL1</f>
        <v>0</v>
      </c>
      <c r="FP2" s="212">
        <f>'Capacity Backing (Hide)2'!CM1</f>
        <v>0</v>
      </c>
      <c r="FQ2" s="212">
        <f>'Capacity Backing (Hide)2'!CN1</f>
        <v>0</v>
      </c>
      <c r="FR2" s="212">
        <f>'Capacity Backing (Hide)2'!CO1</f>
        <v>0</v>
      </c>
      <c r="FS2" s="212">
        <f>'Capacity Backing (Hide)2'!CP1</f>
        <v>0</v>
      </c>
      <c r="FT2" s="212">
        <f>'Capacity Backing (Hide)2'!CQ1</f>
        <v>0</v>
      </c>
      <c r="FU2" s="212">
        <f>'Capacity Backing (Hide)2'!CR1</f>
        <v>0</v>
      </c>
      <c r="FV2" s="212">
        <f>'Capacity Backing (Hide)2'!CS1</f>
        <v>0</v>
      </c>
      <c r="FW2" s="212">
        <f>'Capacity Backing (Hide)2'!CT1</f>
        <v>0</v>
      </c>
      <c r="FX2" s="212">
        <f>'Capacity Backing (Hide)2'!CU1</f>
        <v>0</v>
      </c>
      <c r="FY2" s="212">
        <f>'Capacity Backing (Hide)2'!CV1</f>
        <v>0</v>
      </c>
      <c r="FZ2" s="212">
        <f>'Capacity Backing (Hide)2'!CW1</f>
        <v>0</v>
      </c>
      <c r="GA2" s="186"/>
      <c r="GB2" s="215"/>
      <c r="GC2" s="212"/>
      <c r="GD2" s="212"/>
      <c r="GE2" s="212"/>
      <c r="GF2" s="212"/>
      <c r="GG2" s="212"/>
      <c r="GH2" s="212"/>
      <c r="GI2" s="212"/>
      <c r="GJ2" s="212"/>
      <c r="GK2" s="212"/>
      <c r="GL2" s="212"/>
      <c r="GM2" s="212"/>
      <c r="GN2" s="212"/>
      <c r="GO2" s="212"/>
      <c r="GP2" s="212"/>
      <c r="GQ2" s="212"/>
      <c r="GR2" s="212"/>
      <c r="GS2" s="212"/>
      <c r="GT2" s="212"/>
      <c r="GU2" s="212"/>
      <c r="GV2" s="212"/>
      <c r="GW2" s="212"/>
      <c r="GX2" s="212"/>
      <c r="GY2" s="212"/>
      <c r="GZ2" s="212"/>
      <c r="HA2" s="212"/>
      <c r="HB2" s="212"/>
      <c r="HC2" s="212"/>
      <c r="HD2" s="212"/>
      <c r="HE2" s="212"/>
      <c r="HF2" s="212"/>
      <c r="HG2" s="212"/>
      <c r="HH2" s="212"/>
      <c r="HI2" s="212"/>
      <c r="HJ2" s="212"/>
      <c r="HK2" s="212"/>
      <c r="HL2" s="212"/>
      <c r="HM2" s="212"/>
      <c r="HN2" s="212"/>
      <c r="HO2" s="212"/>
      <c r="HP2" s="212"/>
      <c r="HQ2" s="212"/>
      <c r="HR2" s="212"/>
      <c r="HS2" s="212"/>
      <c r="HT2" s="212"/>
      <c r="HU2" s="212"/>
      <c r="HV2" s="212"/>
      <c r="HW2" s="212"/>
      <c r="HX2" s="212"/>
      <c r="HY2" s="212"/>
      <c r="HZ2" s="212"/>
      <c r="IA2" s="212"/>
      <c r="IB2" s="212"/>
      <c r="IC2" s="212"/>
      <c r="ID2" s="212"/>
      <c r="IE2" s="212"/>
      <c r="IF2" s="212"/>
      <c r="IG2" s="212"/>
      <c r="IH2" s="212"/>
      <c r="II2" s="212"/>
      <c r="IJ2" s="212"/>
      <c r="IK2" s="212"/>
      <c r="IL2" s="212"/>
      <c r="IM2" s="212"/>
      <c r="IN2" s="212"/>
      <c r="IO2" s="212"/>
      <c r="IP2" s="212"/>
      <c r="IQ2" s="212"/>
      <c r="IR2" s="212"/>
      <c r="IS2" s="212"/>
      <c r="IT2" s="212"/>
      <c r="IU2" s="212"/>
      <c r="IV2" s="212"/>
      <c r="IW2" s="212"/>
      <c r="IX2" s="212"/>
      <c r="IY2" s="212"/>
      <c r="IZ2" s="212"/>
      <c r="JA2" s="212"/>
      <c r="JB2" s="212"/>
      <c r="JC2" s="212"/>
      <c r="JD2" s="212"/>
      <c r="JE2" s="212"/>
      <c r="JF2" s="212"/>
      <c r="JG2" s="212"/>
      <c r="JH2" s="212"/>
      <c r="JI2" s="212"/>
      <c r="JJ2" s="212"/>
      <c r="JK2" s="212"/>
      <c r="JL2" s="212"/>
      <c r="JM2" s="212"/>
      <c r="JN2" s="212"/>
      <c r="JO2" s="212"/>
      <c r="JP2" s="212"/>
      <c r="JQ2" s="212"/>
      <c r="JR2" s="212"/>
      <c r="JS2" s="212"/>
      <c r="JT2" s="212"/>
      <c r="JU2" s="212"/>
      <c r="JV2" s="212"/>
      <c r="JW2" s="212"/>
      <c r="JX2" s="212"/>
      <c r="JY2" s="212"/>
      <c r="JZ2" s="212"/>
      <c r="KA2" s="212"/>
      <c r="KB2" s="212"/>
      <c r="KC2" s="212"/>
      <c r="KD2" s="212"/>
      <c r="KE2" s="212"/>
      <c r="KF2" s="212"/>
      <c r="KG2" s="212"/>
      <c r="KH2" s="212"/>
      <c r="KI2" s="212"/>
      <c r="KJ2" s="212"/>
      <c r="KK2" s="212"/>
      <c r="KL2" s="212"/>
      <c r="KM2" s="212"/>
      <c r="KN2" s="212"/>
      <c r="KO2" s="212"/>
      <c r="KP2" s="212"/>
      <c r="KQ2" s="212"/>
      <c r="KR2" s="212"/>
      <c r="KS2" s="212"/>
      <c r="KT2" s="212"/>
      <c r="KU2" s="212"/>
      <c r="KV2" s="212"/>
      <c r="KW2" s="212"/>
      <c r="KX2" s="212"/>
      <c r="KY2" s="212"/>
      <c r="KZ2" s="212"/>
      <c r="LA2" s="212"/>
      <c r="LB2" s="212"/>
      <c r="LC2" s="212"/>
      <c r="LD2" s="212"/>
      <c r="LE2" s="212"/>
      <c r="LF2" s="212"/>
      <c r="LG2" s="212"/>
      <c r="LH2" s="212"/>
      <c r="LI2" s="212"/>
      <c r="LJ2" s="212"/>
      <c r="LK2" s="212"/>
      <c r="LL2" s="212"/>
      <c r="LM2" s="212"/>
      <c r="LN2" s="212"/>
      <c r="LO2" s="212"/>
      <c r="LP2" s="212"/>
      <c r="LQ2" s="212"/>
      <c r="LR2" s="212"/>
      <c r="LS2" s="212"/>
      <c r="LT2" s="212"/>
      <c r="LU2" s="212"/>
      <c r="LV2" s="212"/>
      <c r="LW2" s="212"/>
      <c r="LX2" s="212"/>
      <c r="LY2" s="212"/>
      <c r="LZ2" s="212"/>
      <c r="MA2" s="212"/>
      <c r="MB2" s="212"/>
      <c r="MC2" s="212"/>
      <c r="MD2" s="212"/>
      <c r="ME2" s="212"/>
      <c r="MF2" s="212"/>
      <c r="MG2" s="212"/>
      <c r="MH2" s="212"/>
      <c r="MI2" s="212"/>
      <c r="MJ2" s="212"/>
      <c r="MK2" s="212"/>
      <c r="ML2" s="212"/>
      <c r="MM2" s="212"/>
      <c r="MN2" s="212"/>
      <c r="MO2" s="212"/>
      <c r="MP2" s="212"/>
      <c r="MQ2" s="212"/>
      <c r="MR2" s="212"/>
      <c r="MS2" s="212"/>
      <c r="MT2" s="212"/>
      <c r="MU2" s="212"/>
      <c r="MV2" s="212"/>
      <c r="MW2" s="212"/>
      <c r="MX2" s="212"/>
      <c r="MY2" s="212"/>
      <c r="MZ2" s="212"/>
      <c r="NA2" s="212"/>
      <c r="NB2" s="212"/>
      <c r="NC2" s="212"/>
      <c r="ND2" s="212"/>
      <c r="NE2" s="212"/>
      <c r="NF2" s="212"/>
      <c r="NG2" s="212"/>
      <c r="NH2" s="212"/>
      <c r="NI2" s="212"/>
      <c r="NJ2" s="212"/>
      <c r="NK2" s="212"/>
      <c r="NL2" s="212"/>
      <c r="NM2" s="212"/>
      <c r="NN2" s="212"/>
      <c r="NO2" s="212"/>
      <c r="NP2" s="212"/>
      <c r="NQ2" s="212"/>
      <c r="NR2" s="212"/>
      <c r="NS2" s="218"/>
      <c r="NT2" s="5"/>
      <c r="NU2" s="212">
        <f>'Capacity Backing (Hide)2'!KR1</f>
        <v>0</v>
      </c>
      <c r="NV2" s="212">
        <f>'Capacity Backing (Hide)2'!KS1</f>
        <v>0</v>
      </c>
      <c r="NW2" s="212">
        <f>'Capacity Backing (Hide)2'!KT1</f>
        <v>0</v>
      </c>
      <c r="NX2" s="212">
        <f>'Capacity Backing (Hide)2'!KU1</f>
        <v>0</v>
      </c>
      <c r="NY2" s="212">
        <f>'Capacity Backing (Hide)2'!KV1</f>
        <v>0</v>
      </c>
      <c r="NZ2" s="212">
        <f>'Capacity Backing (Hide)2'!KW1</f>
        <v>0</v>
      </c>
      <c r="OA2" s="212">
        <f>'Capacity Backing (Hide)2'!KX1</f>
        <v>0</v>
      </c>
      <c r="OB2" s="212">
        <f>'Capacity Backing (Hide)2'!KY1</f>
        <v>0</v>
      </c>
      <c r="OC2" s="212">
        <f>'Capacity Backing (Hide)2'!KZ1</f>
        <v>0</v>
      </c>
      <c r="OD2" s="212">
        <f>'Capacity Backing (Hide)2'!LA1</f>
        <v>0</v>
      </c>
      <c r="OE2" s="212">
        <f>'Capacity Backing (Hide)2'!LB1</f>
        <v>0</v>
      </c>
      <c r="OF2" s="212">
        <f>'Capacity Backing (Hide)2'!LC1</f>
        <v>0</v>
      </c>
      <c r="OG2" s="212">
        <f>'Capacity Backing (Hide)2'!LD1</f>
        <v>0</v>
      </c>
      <c r="OH2" s="212">
        <f>'Capacity Backing (Hide)2'!LE1</f>
        <v>0</v>
      </c>
      <c r="OI2" s="212">
        <f>'Capacity Backing (Hide)2'!LF1</f>
        <v>0</v>
      </c>
      <c r="OJ2" s="212">
        <f>'Capacity Backing (Hide)2'!LG1</f>
        <v>0</v>
      </c>
      <c r="OK2" s="212">
        <f>'Capacity Backing (Hide)2'!LH1</f>
        <v>0</v>
      </c>
      <c r="OL2" s="212">
        <f>'Capacity Backing (Hide)2'!LI1</f>
        <v>0</v>
      </c>
      <c r="OM2" s="212">
        <f>'Capacity Backing (Hide)2'!LJ1</f>
        <v>0</v>
      </c>
      <c r="ON2" s="212">
        <f>'Capacity Backing (Hide)2'!LK1</f>
        <v>0</v>
      </c>
      <c r="OO2" s="212">
        <f>'Capacity Backing (Hide)2'!LL1</f>
        <v>0</v>
      </c>
      <c r="OP2" s="212">
        <f>'Capacity Backing (Hide)2'!LM1</f>
        <v>0</v>
      </c>
      <c r="OQ2" s="212">
        <f>'Capacity Backing (Hide)2'!LN1</f>
        <v>0</v>
      </c>
      <c r="OR2" s="212">
        <f>'Capacity Backing (Hide)2'!LO1</f>
        <v>0</v>
      </c>
      <c r="OS2" s="212">
        <f>'Capacity Backing (Hide)2'!LP1</f>
        <v>0</v>
      </c>
      <c r="OT2" s="212">
        <f>'Capacity Backing (Hide)2'!LQ1</f>
        <v>0</v>
      </c>
      <c r="OU2" s="212">
        <f>'Capacity Backing (Hide)2'!LR1</f>
        <v>0</v>
      </c>
      <c r="OV2" s="212">
        <f>'Capacity Backing (Hide)2'!LS1</f>
        <v>0</v>
      </c>
      <c r="OW2" s="212">
        <f>'Capacity Backing (Hide)2'!LT1</f>
        <v>0</v>
      </c>
      <c r="OX2" s="212">
        <f>'Capacity Backing (Hide)2'!LU1</f>
        <v>0</v>
      </c>
      <c r="OY2" s="212">
        <f>'Capacity Backing (Hide)2'!LV1</f>
        <v>0</v>
      </c>
      <c r="OZ2" s="212">
        <f>'Capacity Backing (Hide)2'!LW1</f>
        <v>0</v>
      </c>
      <c r="PA2" s="212">
        <f>'Capacity Backing (Hide)2'!LX1</f>
        <v>0</v>
      </c>
      <c r="PB2" s="212">
        <f>'Capacity Backing (Hide)2'!LY1</f>
        <v>0</v>
      </c>
      <c r="PC2" s="212">
        <f>'Capacity Backing (Hide)2'!LZ1</f>
        <v>0</v>
      </c>
      <c r="PD2" s="212">
        <f>'Capacity Backing (Hide)2'!MA1</f>
        <v>0</v>
      </c>
      <c r="PE2" s="212">
        <f>'Capacity Backing (Hide)2'!MB1</f>
        <v>0</v>
      </c>
      <c r="PF2" s="212">
        <f>'Capacity Backing (Hide)2'!MC1</f>
        <v>0</v>
      </c>
      <c r="PG2" s="212">
        <f>'Capacity Backing (Hide)2'!MD1</f>
        <v>0</v>
      </c>
      <c r="PH2" s="212">
        <f>'Capacity Backing (Hide)2'!ME1</f>
        <v>0</v>
      </c>
      <c r="PI2" s="212">
        <f>'Capacity Backing (Hide)2'!MF1</f>
        <v>0</v>
      </c>
      <c r="PJ2" s="212">
        <f>'Capacity Backing (Hide)2'!MG1</f>
        <v>0</v>
      </c>
      <c r="PK2" s="212">
        <f>'Capacity Backing (Hide)2'!MH1</f>
        <v>0</v>
      </c>
      <c r="PL2" s="212">
        <f>'Capacity Backing (Hide)2'!MI1</f>
        <v>0</v>
      </c>
      <c r="PM2" s="212">
        <f>'Capacity Backing (Hide)2'!MJ1</f>
        <v>0</v>
      </c>
      <c r="PN2" s="212">
        <f>'Capacity Backing (Hide)2'!MK1</f>
        <v>0</v>
      </c>
      <c r="PO2" s="212">
        <f>'Capacity Backing (Hide)2'!ML1</f>
        <v>0</v>
      </c>
      <c r="PP2" s="212">
        <f>'Capacity Backing (Hide)2'!MM1</f>
        <v>0</v>
      </c>
      <c r="PQ2" s="212">
        <f>'Capacity Backing (Hide)2'!MN1</f>
        <v>0</v>
      </c>
      <c r="PR2" s="212">
        <f>'Capacity Backing (Hide)2'!MO1</f>
        <v>0</v>
      </c>
      <c r="PS2" s="212">
        <f>'Capacity Backing (Hide)2'!MP1</f>
        <v>0</v>
      </c>
      <c r="PT2" s="212">
        <f>'Capacity Backing (Hide)2'!MQ1</f>
        <v>0</v>
      </c>
      <c r="PU2" s="212">
        <f>'Capacity Backing (Hide)2'!MR1</f>
        <v>0</v>
      </c>
      <c r="PV2" s="212">
        <f>'Capacity Backing (Hide)2'!MS1</f>
        <v>0</v>
      </c>
      <c r="PW2" s="212">
        <f>'Capacity Backing (Hide)2'!MT1</f>
        <v>0</v>
      </c>
      <c r="PX2" s="212">
        <f>'Capacity Backing (Hide)2'!MU1</f>
        <v>0</v>
      </c>
      <c r="PY2" s="212">
        <f>'Capacity Backing (Hide)2'!MV1</f>
        <v>0</v>
      </c>
      <c r="PZ2" s="212">
        <f>'Capacity Backing (Hide)2'!MW1</f>
        <v>0</v>
      </c>
      <c r="QA2" s="212">
        <f>'Capacity Backing (Hide)2'!MX1</f>
        <v>0</v>
      </c>
      <c r="QB2" s="212">
        <f>'Capacity Backing (Hide)2'!MY1</f>
        <v>0</v>
      </c>
      <c r="QC2" s="212">
        <f>'Capacity Backing (Hide)2'!MZ1</f>
        <v>0</v>
      </c>
      <c r="QD2" s="212">
        <f>'Capacity Backing (Hide)2'!NA1</f>
        <v>0</v>
      </c>
      <c r="QE2" s="212">
        <f>'Capacity Backing (Hide)2'!NB1</f>
        <v>0</v>
      </c>
      <c r="QF2" s="212">
        <f>'Capacity Backing (Hide)2'!NC1</f>
        <v>0</v>
      </c>
      <c r="QG2" s="212">
        <f>'Capacity Backing (Hide)2'!ND1</f>
        <v>0</v>
      </c>
      <c r="QH2" s="212">
        <f>'Capacity Backing (Hide)2'!NE1</f>
        <v>0</v>
      </c>
      <c r="QI2" s="212">
        <f>'Capacity Backing (Hide)2'!NF1</f>
        <v>0</v>
      </c>
      <c r="QJ2" s="212">
        <f>'Capacity Backing (Hide)2'!NG1</f>
        <v>0</v>
      </c>
      <c r="QK2" s="212">
        <f>'Capacity Backing (Hide)2'!NH1</f>
        <v>0</v>
      </c>
      <c r="QL2" s="212">
        <f>'Capacity Backing (Hide)2'!NI1</f>
        <v>0</v>
      </c>
      <c r="QM2" s="212">
        <f>'Capacity Backing (Hide)2'!NJ1</f>
        <v>0</v>
      </c>
      <c r="QN2" s="212">
        <f>'Capacity Backing (Hide)2'!NK1</f>
        <v>0</v>
      </c>
      <c r="QO2" s="212">
        <f>'Capacity Backing (Hide)2'!NL1</f>
        <v>0</v>
      </c>
      <c r="QP2" s="212">
        <f>'Capacity Backing (Hide)2'!NM1</f>
        <v>0</v>
      </c>
      <c r="QQ2" s="212">
        <f>'Capacity Backing (Hide)2'!NN1</f>
        <v>0</v>
      </c>
      <c r="QR2" s="212">
        <f>'Capacity Backing (Hide)2'!NO1</f>
        <v>0</v>
      </c>
      <c r="QS2" s="212">
        <f>'Capacity Backing (Hide)2'!NP1</f>
        <v>0</v>
      </c>
      <c r="QT2" s="212">
        <f>'Capacity Backing (Hide)2'!NQ1</f>
        <v>0</v>
      </c>
      <c r="QU2" s="212">
        <f>'Capacity Backing (Hide)2'!NR1</f>
        <v>0</v>
      </c>
      <c r="QV2" s="212">
        <f>'Capacity Backing (Hide)2'!NS1</f>
        <v>0</v>
      </c>
      <c r="QW2" s="212">
        <f>'Capacity Backing (Hide)2'!NT1</f>
        <v>0</v>
      </c>
      <c r="QX2" s="212">
        <f>'Capacity Backing (Hide)2'!NU1</f>
        <v>0</v>
      </c>
      <c r="QY2" s="212">
        <f>'Capacity Backing (Hide)2'!NV1</f>
        <v>0</v>
      </c>
      <c r="QZ2" s="212">
        <f>'Capacity Backing (Hide)2'!NW1</f>
        <v>0</v>
      </c>
      <c r="RA2" s="212">
        <f>'Capacity Backing (Hide)2'!NX1</f>
        <v>0</v>
      </c>
      <c r="RB2" s="212">
        <f>'Capacity Backing (Hide)2'!NY1</f>
        <v>0</v>
      </c>
      <c r="RC2" s="212">
        <f>'Capacity Backing (Hide)2'!NZ1</f>
        <v>0</v>
      </c>
      <c r="RD2" s="212">
        <f>'Capacity Backing (Hide)2'!OA1</f>
        <v>0</v>
      </c>
      <c r="RE2" s="212">
        <f>'Capacity Backing (Hide)2'!OB1</f>
        <v>0</v>
      </c>
      <c r="RF2" s="212">
        <f>'Capacity Backing (Hide)2'!OC1</f>
        <v>0</v>
      </c>
      <c r="RG2" s="212">
        <f>'Capacity Backing (Hide)2'!OD1</f>
        <v>0</v>
      </c>
      <c r="RH2" s="212">
        <f>'Capacity Backing (Hide)2'!OE1</f>
        <v>0</v>
      </c>
      <c r="RI2" s="212">
        <f>'Capacity Backing (Hide)2'!OF1</f>
        <v>0</v>
      </c>
      <c r="RJ2" s="212">
        <f>'Capacity Backing (Hide)2'!OG1</f>
        <v>0</v>
      </c>
      <c r="RK2" s="212">
        <f>'Capacity Backing (Hide)2'!OH1</f>
        <v>0</v>
      </c>
      <c r="RL2" s="212">
        <f>'Capacity Backing (Hide)2'!OI1</f>
        <v>0</v>
      </c>
      <c r="RM2" s="212">
        <f>'Capacity Backing (Hide)2'!OJ1</f>
        <v>0</v>
      </c>
      <c r="RN2" s="212">
        <f>'Capacity Backing (Hide)2'!OK1</f>
        <v>0</v>
      </c>
      <c r="RO2" s="212">
        <f>'Capacity Backing (Hide)2'!OL1</f>
        <v>0</v>
      </c>
      <c r="RP2" s="212">
        <f>'Capacity Backing (Hide)2'!OM1</f>
        <v>0</v>
      </c>
      <c r="RQ2" s="186"/>
      <c r="RR2" s="215"/>
      <c r="RS2" s="212"/>
      <c r="RT2" s="212"/>
      <c r="RU2" s="212"/>
      <c r="RV2" s="212"/>
      <c r="RW2" s="212"/>
      <c r="RX2" s="212"/>
      <c r="RY2" s="212"/>
      <c r="RZ2" s="212"/>
      <c r="SA2" s="212"/>
      <c r="SB2" s="212"/>
      <c r="SC2" s="212"/>
      <c r="SD2" s="212"/>
      <c r="SE2" s="212"/>
      <c r="SF2" s="212"/>
      <c r="SG2" s="212"/>
      <c r="SH2" s="212"/>
      <c r="SI2" s="212"/>
      <c r="SJ2" s="212"/>
      <c r="SK2" s="212"/>
      <c r="SL2" s="212"/>
      <c r="SM2" s="212"/>
      <c r="SN2" s="212"/>
      <c r="SO2" s="212"/>
      <c r="SP2" s="212"/>
      <c r="SQ2" s="212"/>
      <c r="SR2" s="212"/>
      <c r="SS2" s="212"/>
      <c r="ST2" s="212"/>
      <c r="SU2" s="212"/>
      <c r="SV2" s="212"/>
      <c r="SW2" s="212"/>
      <c r="SX2" s="212"/>
      <c r="SY2" s="212"/>
      <c r="SZ2" s="212"/>
      <c r="TA2" s="212"/>
      <c r="TB2" s="212"/>
      <c r="TC2" s="212"/>
      <c r="TD2" s="212"/>
      <c r="TE2" s="212"/>
      <c r="TF2" s="212"/>
      <c r="TG2" s="212"/>
      <c r="TH2" s="212"/>
      <c r="TI2" s="212"/>
      <c r="TJ2" s="212"/>
      <c r="TK2" s="212"/>
      <c r="TL2" s="212"/>
      <c r="TM2" s="212"/>
      <c r="TN2" s="212"/>
      <c r="TO2" s="212"/>
      <c r="TP2" s="212"/>
      <c r="TQ2" s="212"/>
      <c r="TR2" s="212"/>
      <c r="TS2" s="212"/>
      <c r="TT2" s="212"/>
      <c r="TU2" s="212"/>
      <c r="TV2" s="212"/>
      <c r="TW2" s="212"/>
      <c r="TX2" s="212"/>
      <c r="TY2" s="212"/>
      <c r="TZ2" s="212"/>
      <c r="UA2" s="212"/>
      <c r="UB2" s="212"/>
      <c r="UC2" s="212"/>
      <c r="UD2" s="212"/>
      <c r="UE2" s="212"/>
      <c r="UF2" s="212"/>
      <c r="UG2" s="212"/>
      <c r="UH2" s="212"/>
      <c r="UI2" s="212"/>
      <c r="UJ2" s="212"/>
      <c r="UK2" s="212"/>
      <c r="UL2" s="212"/>
      <c r="UM2" s="212"/>
      <c r="UN2" s="212"/>
      <c r="UO2" s="212"/>
      <c r="UP2" s="212"/>
      <c r="UQ2" s="212"/>
      <c r="UR2" s="212"/>
      <c r="US2" s="212"/>
      <c r="UT2" s="212"/>
      <c r="UU2" s="212"/>
      <c r="UV2" s="212"/>
      <c r="UW2" s="212"/>
      <c r="UX2" s="212"/>
      <c r="UY2" s="212"/>
      <c r="UZ2" s="212"/>
      <c r="VA2" s="212"/>
      <c r="VB2" s="212"/>
      <c r="VC2" s="212"/>
      <c r="VD2" s="212"/>
      <c r="VE2" s="212"/>
      <c r="VF2" s="212"/>
      <c r="VG2" s="212"/>
      <c r="VH2" s="212"/>
      <c r="VI2" s="212"/>
      <c r="VJ2" s="212"/>
      <c r="VK2" s="212"/>
      <c r="VL2" s="212"/>
      <c r="VM2" s="212"/>
      <c r="VN2" s="212"/>
      <c r="VO2" s="212"/>
      <c r="VP2" s="212"/>
      <c r="VQ2" s="212"/>
      <c r="VR2" s="212"/>
      <c r="VS2" s="212"/>
      <c r="VT2" s="212"/>
      <c r="VU2" s="212"/>
      <c r="VV2" s="212"/>
      <c r="VW2" s="212"/>
      <c r="VX2" s="212"/>
      <c r="VY2" s="212"/>
      <c r="VZ2" s="212"/>
      <c r="WA2" s="212"/>
      <c r="WB2" s="212"/>
      <c r="WC2" s="212"/>
      <c r="WD2" s="212"/>
      <c r="WE2" s="212"/>
      <c r="WF2" s="212"/>
      <c r="WG2" s="212"/>
      <c r="WH2" s="212"/>
      <c r="WI2" s="212"/>
      <c r="WJ2" s="212"/>
      <c r="WK2" s="212"/>
      <c r="WL2" s="212"/>
      <c r="WM2" s="212"/>
      <c r="WN2" s="212"/>
      <c r="WO2" s="212"/>
      <c r="WP2" s="212"/>
      <c r="WQ2" s="212"/>
      <c r="WR2" s="212"/>
      <c r="WS2" s="212"/>
      <c r="WT2" s="212"/>
      <c r="WU2" s="212"/>
      <c r="WV2" s="212"/>
      <c r="WW2" s="212"/>
      <c r="WX2" s="212"/>
      <c r="WY2" s="212"/>
      <c r="WZ2" s="212"/>
      <c r="XA2" s="212"/>
      <c r="XB2" s="212"/>
      <c r="XC2" s="212"/>
      <c r="XD2" s="212"/>
      <c r="XE2" s="212"/>
      <c r="XF2" s="212"/>
      <c r="XG2" s="212"/>
      <c r="XH2" s="212"/>
      <c r="XI2" s="212"/>
      <c r="XJ2" s="212"/>
      <c r="XK2" s="212"/>
      <c r="XL2" s="212"/>
      <c r="XM2" s="212"/>
      <c r="XN2" s="212"/>
      <c r="XO2" s="212"/>
      <c r="XP2" s="212"/>
      <c r="XQ2" s="212"/>
      <c r="XR2" s="212"/>
      <c r="XS2" s="212"/>
      <c r="XT2" s="212"/>
      <c r="XU2" s="212"/>
      <c r="XV2" s="212"/>
      <c r="XW2" s="212"/>
      <c r="XX2" s="212"/>
      <c r="XY2" s="212"/>
      <c r="XZ2" s="212"/>
      <c r="YA2" s="212"/>
      <c r="YB2" s="212"/>
      <c r="YC2" s="212"/>
      <c r="YD2" s="212"/>
      <c r="YE2" s="212"/>
      <c r="YF2" s="212"/>
      <c r="YG2" s="212"/>
      <c r="YH2" s="212"/>
      <c r="YI2" s="212"/>
      <c r="YJ2" s="212"/>
      <c r="YK2" s="212"/>
      <c r="YL2" s="212"/>
      <c r="YM2" s="212"/>
      <c r="YN2" s="212"/>
      <c r="YO2" s="212"/>
      <c r="YP2" s="212"/>
      <c r="YQ2" s="212"/>
      <c r="YR2" s="212"/>
      <c r="YS2" s="212"/>
      <c r="YT2" s="212"/>
      <c r="YU2" s="212"/>
      <c r="YV2" s="212"/>
      <c r="YW2" s="212"/>
      <c r="YX2" s="212"/>
      <c r="YY2" s="212"/>
      <c r="YZ2" s="212"/>
      <c r="ZA2" s="212"/>
      <c r="ZB2" s="212"/>
      <c r="ZC2" s="212"/>
      <c r="ZD2" s="212"/>
      <c r="ZE2" s="212"/>
      <c r="ZF2" s="212"/>
      <c r="ZG2" s="212"/>
      <c r="ZH2" s="212"/>
      <c r="ZI2" s="212"/>
    </row>
    <row r="3" spans="1:738" x14ac:dyDescent="0.25">
      <c r="E3" t="s">
        <v>320</v>
      </c>
      <c r="CD3" t="s">
        <v>324</v>
      </c>
      <c r="CE3" s="213"/>
      <c r="CF3" s="213"/>
      <c r="CG3" s="213"/>
      <c r="CH3" s="213"/>
      <c r="CI3" s="213"/>
      <c r="CJ3" s="213"/>
      <c r="CK3" s="213"/>
      <c r="CL3" s="213"/>
      <c r="CM3" s="213"/>
      <c r="CN3" s="213"/>
      <c r="CO3" s="213"/>
      <c r="CP3" s="213"/>
      <c r="CQ3" s="213"/>
      <c r="CR3" s="213"/>
      <c r="CS3" s="213"/>
      <c r="CT3" s="213"/>
      <c r="CU3" s="213"/>
      <c r="CV3" s="213"/>
      <c r="CW3" s="213"/>
      <c r="CX3" s="213"/>
      <c r="CY3" s="213"/>
      <c r="CZ3" s="213"/>
      <c r="DA3" s="213"/>
      <c r="DB3" s="213"/>
      <c r="DC3" s="213"/>
      <c r="DD3" s="213"/>
      <c r="DE3" s="213"/>
      <c r="DF3" s="213"/>
      <c r="DG3" s="213"/>
      <c r="DH3" s="213"/>
      <c r="DI3" s="213"/>
      <c r="DJ3" s="213"/>
      <c r="DK3" s="213"/>
      <c r="DL3" s="213"/>
      <c r="DM3" s="213"/>
      <c r="DN3" s="213"/>
      <c r="DO3" s="213"/>
      <c r="DP3" s="213"/>
      <c r="DQ3" s="213"/>
      <c r="DR3" s="213"/>
      <c r="DS3" s="213"/>
      <c r="DT3" s="213"/>
      <c r="DU3" s="213"/>
      <c r="DV3" s="213"/>
      <c r="DW3" s="213"/>
      <c r="DX3" s="213"/>
      <c r="DY3" s="213"/>
      <c r="DZ3" s="213"/>
      <c r="EA3" s="213"/>
      <c r="EB3" s="213"/>
      <c r="EC3" s="213"/>
      <c r="ED3" s="213"/>
      <c r="EE3" s="213"/>
      <c r="EF3" s="213"/>
      <c r="EG3" s="213"/>
      <c r="EH3" s="213"/>
      <c r="EI3" s="213"/>
      <c r="EJ3" s="213"/>
      <c r="EK3" s="213"/>
      <c r="EL3" s="213"/>
      <c r="EM3" s="213"/>
      <c r="EN3" s="213"/>
      <c r="EO3" s="213"/>
      <c r="EP3" s="213"/>
      <c r="EQ3" s="213"/>
      <c r="ER3" s="213"/>
      <c r="ES3" s="213"/>
      <c r="ET3" s="213"/>
      <c r="EU3" s="213"/>
      <c r="EV3" s="213"/>
      <c r="EW3" s="213"/>
      <c r="EX3" s="213"/>
      <c r="EY3" s="213"/>
      <c r="EZ3" s="213"/>
      <c r="FA3" s="213"/>
      <c r="FB3" s="213"/>
      <c r="FC3" s="213"/>
      <c r="FD3" s="213"/>
      <c r="FE3" s="213"/>
      <c r="FF3" s="213"/>
      <c r="FG3" s="213"/>
      <c r="FH3" s="213"/>
      <c r="FI3" s="213"/>
      <c r="FJ3" s="213"/>
      <c r="FK3" s="213"/>
      <c r="FL3" s="213"/>
      <c r="FM3" s="213"/>
      <c r="FN3" s="213"/>
      <c r="FO3" s="213"/>
      <c r="FP3" s="213"/>
      <c r="FQ3" s="213"/>
      <c r="FR3" s="213"/>
      <c r="FS3" s="213"/>
      <c r="FT3" s="213"/>
      <c r="FU3" s="213"/>
      <c r="FV3" s="213"/>
      <c r="FW3" s="213"/>
      <c r="FX3" s="213"/>
      <c r="FY3" s="213"/>
      <c r="FZ3" s="213"/>
      <c r="GA3" s="186"/>
      <c r="GB3" s="216"/>
      <c r="GC3" s="213"/>
      <c r="GD3" s="213"/>
      <c r="GE3" s="213"/>
      <c r="GF3" s="213"/>
      <c r="GG3" s="213"/>
      <c r="GH3" s="213"/>
      <c r="GI3" s="213"/>
      <c r="GJ3" s="213"/>
      <c r="GK3" s="213"/>
      <c r="GL3" s="213"/>
      <c r="GM3" s="213"/>
      <c r="GN3" s="213"/>
      <c r="GO3" s="213"/>
      <c r="GP3" s="213"/>
      <c r="GQ3" s="213"/>
      <c r="GR3" s="213"/>
      <c r="GS3" s="213"/>
      <c r="GT3" s="213"/>
      <c r="GU3" s="213"/>
      <c r="GV3" s="213"/>
      <c r="GW3" s="213"/>
      <c r="GX3" s="213"/>
      <c r="GY3" s="213"/>
      <c r="GZ3" s="213"/>
      <c r="HA3" s="213"/>
      <c r="HB3" s="213"/>
      <c r="HC3" s="213"/>
      <c r="HD3" s="213"/>
      <c r="HE3" s="213"/>
      <c r="HF3" s="213"/>
      <c r="HG3" s="213"/>
      <c r="HH3" s="213"/>
      <c r="HI3" s="213"/>
      <c r="HJ3" s="213"/>
      <c r="HK3" s="213"/>
      <c r="HL3" s="213"/>
      <c r="HM3" s="213"/>
      <c r="HN3" s="213"/>
      <c r="HO3" s="213"/>
      <c r="HP3" s="213"/>
      <c r="HQ3" s="213"/>
      <c r="HR3" s="213"/>
      <c r="HS3" s="213"/>
      <c r="HT3" s="213"/>
      <c r="HU3" s="213"/>
      <c r="HV3" s="213"/>
      <c r="HW3" s="213"/>
      <c r="HX3" s="213"/>
      <c r="HY3" s="213"/>
      <c r="HZ3" s="213"/>
      <c r="IA3" s="213"/>
      <c r="IB3" s="213"/>
      <c r="IC3" s="213"/>
      <c r="ID3" s="213"/>
      <c r="IE3" s="213"/>
      <c r="IF3" s="213"/>
      <c r="IG3" s="213"/>
      <c r="IH3" s="213"/>
      <c r="II3" s="213"/>
      <c r="IJ3" s="213"/>
      <c r="IK3" s="213"/>
      <c r="IL3" s="213"/>
      <c r="IM3" s="213"/>
      <c r="IN3" s="213"/>
      <c r="IO3" s="213"/>
      <c r="IP3" s="213"/>
      <c r="IQ3" s="213"/>
      <c r="IR3" s="213"/>
      <c r="IS3" s="213"/>
      <c r="IT3" s="213"/>
      <c r="IU3" s="213"/>
      <c r="IV3" s="213"/>
      <c r="IW3" s="213"/>
      <c r="IX3" s="213"/>
      <c r="IY3" s="213"/>
      <c r="IZ3" s="213"/>
      <c r="JA3" s="213"/>
      <c r="JB3" s="213"/>
      <c r="JC3" s="213"/>
      <c r="JD3" s="213"/>
      <c r="JE3" s="213"/>
      <c r="JF3" s="213"/>
      <c r="JG3" s="213"/>
      <c r="JH3" s="213"/>
      <c r="JI3" s="213"/>
      <c r="JJ3" s="213"/>
      <c r="JK3" s="213"/>
      <c r="JL3" s="213"/>
      <c r="JM3" s="213"/>
      <c r="JN3" s="213"/>
      <c r="JO3" s="213"/>
      <c r="JP3" s="213"/>
      <c r="JQ3" s="213"/>
      <c r="JR3" s="213"/>
      <c r="JS3" s="213"/>
      <c r="JT3" s="213"/>
      <c r="JU3" s="213"/>
      <c r="JV3" s="213"/>
      <c r="JW3" s="213"/>
      <c r="JX3" s="213"/>
      <c r="JY3" s="213"/>
      <c r="JZ3" s="213"/>
      <c r="KA3" s="213"/>
      <c r="KB3" s="213"/>
      <c r="KC3" s="213"/>
      <c r="KD3" s="213"/>
      <c r="KE3" s="213"/>
      <c r="KF3" s="213"/>
      <c r="KG3" s="213"/>
      <c r="KH3" s="213"/>
      <c r="KI3" s="213"/>
      <c r="KJ3" s="213"/>
      <c r="KK3" s="213"/>
      <c r="KL3" s="213"/>
      <c r="KM3" s="213"/>
      <c r="KN3" s="213"/>
      <c r="KO3" s="213"/>
      <c r="KP3" s="213"/>
      <c r="KQ3" s="213"/>
      <c r="KR3" s="213"/>
      <c r="KS3" s="213"/>
      <c r="KT3" s="213"/>
      <c r="KU3" s="213"/>
      <c r="KV3" s="213"/>
      <c r="KW3" s="213"/>
      <c r="KX3" s="213"/>
      <c r="KY3" s="213"/>
      <c r="KZ3" s="213"/>
      <c r="LA3" s="213"/>
      <c r="LB3" s="213"/>
      <c r="LC3" s="213"/>
      <c r="LD3" s="213"/>
      <c r="LE3" s="213"/>
      <c r="LF3" s="213"/>
      <c r="LG3" s="213"/>
      <c r="LH3" s="213"/>
      <c r="LI3" s="213"/>
      <c r="LJ3" s="213"/>
      <c r="LK3" s="213"/>
      <c r="LL3" s="213"/>
      <c r="LM3" s="213"/>
      <c r="LN3" s="213"/>
      <c r="LO3" s="213"/>
      <c r="LP3" s="213"/>
      <c r="LQ3" s="213"/>
      <c r="LR3" s="213"/>
      <c r="LS3" s="213"/>
      <c r="LT3" s="213"/>
      <c r="LU3" s="213"/>
      <c r="LV3" s="213"/>
      <c r="LW3" s="213"/>
      <c r="LX3" s="213"/>
      <c r="LY3" s="213"/>
      <c r="LZ3" s="213"/>
      <c r="MA3" s="213"/>
      <c r="MB3" s="213"/>
      <c r="MC3" s="213"/>
      <c r="MD3" s="213"/>
      <c r="ME3" s="213"/>
      <c r="MF3" s="213"/>
      <c r="MG3" s="213"/>
      <c r="MH3" s="213"/>
      <c r="MI3" s="213"/>
      <c r="MJ3" s="213"/>
      <c r="MK3" s="213"/>
      <c r="ML3" s="213"/>
      <c r="MM3" s="213"/>
      <c r="MN3" s="213"/>
      <c r="MO3" s="213"/>
      <c r="MP3" s="213"/>
      <c r="MQ3" s="213"/>
      <c r="MR3" s="213"/>
      <c r="MS3" s="213"/>
      <c r="MT3" s="213"/>
      <c r="MU3" s="213"/>
      <c r="MV3" s="213"/>
      <c r="MW3" s="213"/>
      <c r="MX3" s="213"/>
      <c r="MY3" s="213"/>
      <c r="MZ3" s="213"/>
      <c r="NA3" s="213"/>
      <c r="NB3" s="213"/>
      <c r="NC3" s="213"/>
      <c r="ND3" s="213"/>
      <c r="NE3" s="213"/>
      <c r="NF3" s="213"/>
      <c r="NG3" s="213"/>
      <c r="NH3" s="213"/>
      <c r="NI3" s="213"/>
      <c r="NJ3" s="213"/>
      <c r="NK3" s="213"/>
      <c r="NL3" s="213"/>
      <c r="NM3" s="213"/>
      <c r="NN3" s="213"/>
      <c r="NO3" s="213"/>
      <c r="NP3" s="213"/>
      <c r="NQ3" s="213"/>
      <c r="NR3" s="213"/>
      <c r="NS3" s="219"/>
      <c r="NT3" t="s">
        <v>324</v>
      </c>
      <c r="NU3" s="213"/>
      <c r="NV3" s="213"/>
      <c r="NW3" s="213"/>
      <c r="NX3" s="213"/>
      <c r="NY3" s="213"/>
      <c r="NZ3" s="213"/>
      <c r="OA3" s="213"/>
      <c r="OB3" s="213"/>
      <c r="OC3" s="213"/>
      <c r="OD3" s="213"/>
      <c r="OE3" s="213"/>
      <c r="OF3" s="213"/>
      <c r="OG3" s="213"/>
      <c r="OH3" s="213"/>
      <c r="OI3" s="213"/>
      <c r="OJ3" s="213"/>
      <c r="OK3" s="213"/>
      <c r="OL3" s="213"/>
      <c r="OM3" s="213"/>
      <c r="ON3" s="213"/>
      <c r="OO3" s="213"/>
      <c r="OP3" s="213"/>
      <c r="OQ3" s="213"/>
      <c r="OR3" s="213"/>
      <c r="OS3" s="213"/>
      <c r="OT3" s="213"/>
      <c r="OU3" s="213"/>
      <c r="OV3" s="213"/>
      <c r="OW3" s="213"/>
      <c r="OX3" s="213"/>
      <c r="OY3" s="213"/>
      <c r="OZ3" s="213"/>
      <c r="PA3" s="213"/>
      <c r="PB3" s="213"/>
      <c r="PC3" s="213"/>
      <c r="PD3" s="213"/>
      <c r="PE3" s="213"/>
      <c r="PF3" s="213"/>
      <c r="PG3" s="213"/>
      <c r="PH3" s="213"/>
      <c r="PI3" s="213"/>
      <c r="PJ3" s="213"/>
      <c r="PK3" s="213"/>
      <c r="PL3" s="213"/>
      <c r="PM3" s="213"/>
      <c r="PN3" s="213"/>
      <c r="PO3" s="213"/>
      <c r="PP3" s="213"/>
      <c r="PQ3" s="213"/>
      <c r="PR3" s="213"/>
      <c r="PS3" s="213"/>
      <c r="PT3" s="213"/>
      <c r="PU3" s="213"/>
      <c r="PV3" s="213"/>
      <c r="PW3" s="213"/>
      <c r="PX3" s="213"/>
      <c r="PY3" s="213"/>
      <c r="PZ3" s="213"/>
      <c r="QA3" s="213"/>
      <c r="QB3" s="213"/>
      <c r="QC3" s="213"/>
      <c r="QD3" s="213"/>
      <c r="QE3" s="213"/>
      <c r="QF3" s="213"/>
      <c r="QG3" s="213"/>
      <c r="QH3" s="213"/>
      <c r="QI3" s="213"/>
      <c r="QJ3" s="213"/>
      <c r="QK3" s="213"/>
      <c r="QL3" s="213"/>
      <c r="QM3" s="213"/>
      <c r="QN3" s="213"/>
      <c r="QO3" s="213"/>
      <c r="QP3" s="213"/>
      <c r="QQ3" s="213"/>
      <c r="QR3" s="213"/>
      <c r="QS3" s="213"/>
      <c r="QT3" s="213"/>
      <c r="QU3" s="213"/>
      <c r="QV3" s="213"/>
      <c r="QW3" s="213"/>
      <c r="QX3" s="213"/>
      <c r="QY3" s="213"/>
      <c r="QZ3" s="213"/>
      <c r="RA3" s="213"/>
      <c r="RB3" s="213"/>
      <c r="RC3" s="213"/>
      <c r="RD3" s="213"/>
      <c r="RE3" s="213"/>
      <c r="RF3" s="213"/>
      <c r="RG3" s="213"/>
      <c r="RH3" s="213"/>
      <c r="RI3" s="213"/>
      <c r="RJ3" s="213"/>
      <c r="RK3" s="213"/>
      <c r="RL3" s="213"/>
      <c r="RM3" s="213"/>
      <c r="RN3" s="213"/>
      <c r="RO3" s="213"/>
      <c r="RP3" s="213"/>
      <c r="RQ3" s="186"/>
      <c r="RR3" s="216"/>
      <c r="RS3" s="213"/>
      <c r="RT3" s="213"/>
      <c r="RU3" s="213"/>
      <c r="RV3" s="213"/>
      <c r="RW3" s="213"/>
      <c r="RX3" s="213"/>
      <c r="RY3" s="213"/>
      <c r="RZ3" s="213"/>
      <c r="SA3" s="213"/>
      <c r="SB3" s="213"/>
      <c r="SC3" s="213"/>
      <c r="SD3" s="213"/>
      <c r="SE3" s="213"/>
      <c r="SF3" s="213"/>
      <c r="SG3" s="213"/>
      <c r="SH3" s="213"/>
      <c r="SI3" s="213"/>
      <c r="SJ3" s="213"/>
      <c r="SK3" s="213"/>
      <c r="SL3" s="213"/>
      <c r="SM3" s="213"/>
      <c r="SN3" s="213"/>
      <c r="SO3" s="213"/>
      <c r="SP3" s="213"/>
      <c r="SQ3" s="213"/>
      <c r="SR3" s="213"/>
      <c r="SS3" s="213"/>
      <c r="ST3" s="213"/>
      <c r="SU3" s="213"/>
      <c r="SV3" s="213"/>
      <c r="SW3" s="213"/>
      <c r="SX3" s="213"/>
      <c r="SY3" s="213"/>
      <c r="SZ3" s="213"/>
      <c r="TA3" s="213"/>
      <c r="TB3" s="213"/>
      <c r="TC3" s="213"/>
      <c r="TD3" s="213"/>
      <c r="TE3" s="213"/>
      <c r="TF3" s="213"/>
      <c r="TG3" s="213"/>
      <c r="TH3" s="213"/>
      <c r="TI3" s="213"/>
      <c r="TJ3" s="213"/>
      <c r="TK3" s="213"/>
      <c r="TL3" s="213"/>
      <c r="TM3" s="213"/>
      <c r="TN3" s="213"/>
      <c r="TO3" s="213"/>
      <c r="TP3" s="213"/>
      <c r="TQ3" s="213"/>
      <c r="TR3" s="213"/>
      <c r="TS3" s="213"/>
      <c r="TT3" s="213"/>
      <c r="TU3" s="213"/>
      <c r="TV3" s="213"/>
      <c r="TW3" s="213"/>
      <c r="TX3" s="213"/>
      <c r="TY3" s="213"/>
      <c r="TZ3" s="213"/>
      <c r="UA3" s="213"/>
      <c r="UB3" s="213"/>
      <c r="UC3" s="213"/>
      <c r="UD3" s="213"/>
      <c r="UE3" s="213"/>
      <c r="UF3" s="213"/>
      <c r="UG3" s="213"/>
      <c r="UH3" s="213"/>
      <c r="UI3" s="213"/>
      <c r="UJ3" s="213"/>
      <c r="UK3" s="213"/>
      <c r="UL3" s="213"/>
      <c r="UM3" s="213"/>
      <c r="UN3" s="213"/>
      <c r="UO3" s="213"/>
      <c r="UP3" s="213"/>
      <c r="UQ3" s="213"/>
      <c r="UR3" s="213"/>
      <c r="US3" s="213"/>
      <c r="UT3" s="213"/>
      <c r="UU3" s="213"/>
      <c r="UV3" s="213"/>
      <c r="UW3" s="213"/>
      <c r="UX3" s="213"/>
      <c r="UY3" s="213"/>
      <c r="UZ3" s="213"/>
      <c r="VA3" s="213"/>
      <c r="VB3" s="213"/>
      <c r="VC3" s="213"/>
      <c r="VD3" s="213"/>
      <c r="VE3" s="213"/>
      <c r="VF3" s="213"/>
      <c r="VG3" s="213"/>
      <c r="VH3" s="213"/>
      <c r="VI3" s="213"/>
      <c r="VJ3" s="213"/>
      <c r="VK3" s="213"/>
      <c r="VL3" s="213"/>
      <c r="VM3" s="213"/>
      <c r="VN3" s="213"/>
      <c r="VO3" s="213"/>
      <c r="VP3" s="213"/>
      <c r="VQ3" s="213"/>
      <c r="VR3" s="213"/>
      <c r="VS3" s="213"/>
      <c r="VT3" s="213"/>
      <c r="VU3" s="213"/>
      <c r="VV3" s="213"/>
      <c r="VW3" s="213"/>
      <c r="VX3" s="213"/>
      <c r="VY3" s="213"/>
      <c r="VZ3" s="213"/>
      <c r="WA3" s="213"/>
      <c r="WB3" s="213"/>
      <c r="WC3" s="213"/>
      <c r="WD3" s="213"/>
      <c r="WE3" s="213"/>
      <c r="WF3" s="213"/>
      <c r="WG3" s="213"/>
      <c r="WH3" s="213"/>
      <c r="WI3" s="213"/>
      <c r="WJ3" s="213"/>
      <c r="WK3" s="213"/>
      <c r="WL3" s="213"/>
      <c r="WM3" s="213"/>
      <c r="WN3" s="213"/>
      <c r="WO3" s="213"/>
      <c r="WP3" s="213"/>
      <c r="WQ3" s="213"/>
      <c r="WR3" s="213"/>
      <c r="WS3" s="213"/>
      <c r="WT3" s="213"/>
      <c r="WU3" s="213"/>
      <c r="WV3" s="213"/>
      <c r="WW3" s="213"/>
      <c r="WX3" s="213"/>
      <c r="WY3" s="213"/>
      <c r="WZ3" s="213"/>
      <c r="XA3" s="213"/>
      <c r="XB3" s="213"/>
      <c r="XC3" s="213"/>
      <c r="XD3" s="213"/>
      <c r="XE3" s="213"/>
      <c r="XF3" s="213"/>
      <c r="XG3" s="213"/>
      <c r="XH3" s="213"/>
      <c r="XI3" s="213"/>
      <c r="XJ3" s="213"/>
      <c r="XK3" s="213"/>
      <c r="XL3" s="213"/>
      <c r="XM3" s="213"/>
      <c r="XN3" s="213"/>
      <c r="XO3" s="213"/>
      <c r="XP3" s="213"/>
      <c r="XQ3" s="213"/>
      <c r="XR3" s="213"/>
      <c r="XS3" s="213"/>
      <c r="XT3" s="213"/>
      <c r="XU3" s="213"/>
      <c r="XV3" s="213"/>
      <c r="XW3" s="213"/>
      <c r="XX3" s="213"/>
      <c r="XY3" s="213"/>
      <c r="XZ3" s="213"/>
      <c r="YA3" s="213"/>
      <c r="YB3" s="213"/>
      <c r="YC3" s="213"/>
      <c r="YD3" s="213"/>
      <c r="YE3" s="213"/>
      <c r="YF3" s="213"/>
      <c r="YG3" s="213"/>
      <c r="YH3" s="213"/>
      <c r="YI3" s="213"/>
      <c r="YJ3" s="213"/>
      <c r="YK3" s="213"/>
      <c r="YL3" s="213"/>
      <c r="YM3" s="213"/>
      <c r="YN3" s="213"/>
      <c r="YO3" s="213"/>
      <c r="YP3" s="213"/>
      <c r="YQ3" s="213"/>
      <c r="YR3" s="213"/>
      <c r="YS3" s="213"/>
      <c r="YT3" s="213"/>
      <c r="YU3" s="213"/>
      <c r="YV3" s="213"/>
      <c r="YW3" s="213"/>
      <c r="YX3" s="213"/>
      <c r="YY3" s="213"/>
      <c r="YZ3" s="213"/>
      <c r="ZA3" s="213"/>
      <c r="ZB3" s="213"/>
      <c r="ZC3" s="213"/>
      <c r="ZD3" s="213"/>
      <c r="ZE3" s="213"/>
      <c r="ZF3" s="213"/>
      <c r="ZG3" s="213"/>
      <c r="ZH3" s="213"/>
      <c r="ZI3" s="213"/>
    </row>
    <row r="4" spans="1:738" ht="15.75" thickBot="1" x14ac:dyDescent="0.3">
      <c r="CD4" s="5"/>
      <c r="CE4" s="213"/>
      <c r="CF4" s="213"/>
      <c r="CG4" s="213"/>
      <c r="CH4" s="213"/>
      <c r="CI4" s="213"/>
      <c r="CJ4" s="213"/>
      <c r="CK4" s="213"/>
      <c r="CL4" s="213"/>
      <c r="CM4" s="213"/>
      <c r="CN4" s="213"/>
      <c r="CO4" s="213"/>
      <c r="CP4" s="213"/>
      <c r="CQ4" s="213"/>
      <c r="CR4" s="213"/>
      <c r="CS4" s="213"/>
      <c r="CT4" s="213"/>
      <c r="CU4" s="213"/>
      <c r="CV4" s="213"/>
      <c r="CW4" s="213"/>
      <c r="CX4" s="213"/>
      <c r="CY4" s="213"/>
      <c r="CZ4" s="213"/>
      <c r="DA4" s="213"/>
      <c r="DB4" s="213"/>
      <c r="DC4" s="213"/>
      <c r="DD4" s="213"/>
      <c r="DE4" s="213"/>
      <c r="DF4" s="213"/>
      <c r="DG4" s="213"/>
      <c r="DH4" s="213"/>
      <c r="DI4" s="213"/>
      <c r="DJ4" s="213"/>
      <c r="DK4" s="213"/>
      <c r="DL4" s="213"/>
      <c r="DM4" s="213"/>
      <c r="DN4" s="213"/>
      <c r="DO4" s="213"/>
      <c r="DP4" s="213"/>
      <c r="DQ4" s="213"/>
      <c r="DR4" s="213"/>
      <c r="DS4" s="213"/>
      <c r="DT4" s="213"/>
      <c r="DU4" s="213"/>
      <c r="DV4" s="213"/>
      <c r="DW4" s="213"/>
      <c r="DX4" s="213"/>
      <c r="DY4" s="213"/>
      <c r="DZ4" s="213"/>
      <c r="EA4" s="213"/>
      <c r="EB4" s="213"/>
      <c r="EC4" s="213"/>
      <c r="ED4" s="213"/>
      <c r="EE4" s="213"/>
      <c r="EF4" s="213"/>
      <c r="EG4" s="213"/>
      <c r="EH4" s="213"/>
      <c r="EI4" s="213"/>
      <c r="EJ4" s="213"/>
      <c r="EK4" s="213"/>
      <c r="EL4" s="213"/>
      <c r="EM4" s="213"/>
      <c r="EN4" s="213"/>
      <c r="EO4" s="213"/>
      <c r="EP4" s="213"/>
      <c r="EQ4" s="213"/>
      <c r="ER4" s="213"/>
      <c r="ES4" s="213"/>
      <c r="ET4" s="213"/>
      <c r="EU4" s="213"/>
      <c r="EV4" s="213"/>
      <c r="EW4" s="213"/>
      <c r="EX4" s="213"/>
      <c r="EY4" s="213"/>
      <c r="EZ4" s="213"/>
      <c r="FA4" s="213"/>
      <c r="FB4" s="213"/>
      <c r="FC4" s="213"/>
      <c r="FD4" s="213"/>
      <c r="FE4" s="213"/>
      <c r="FF4" s="213"/>
      <c r="FG4" s="213"/>
      <c r="FH4" s="213"/>
      <c r="FI4" s="213"/>
      <c r="FJ4" s="213"/>
      <c r="FK4" s="213"/>
      <c r="FL4" s="213"/>
      <c r="FM4" s="213"/>
      <c r="FN4" s="213"/>
      <c r="FO4" s="213"/>
      <c r="FP4" s="213"/>
      <c r="FQ4" s="213"/>
      <c r="FR4" s="213"/>
      <c r="FS4" s="213"/>
      <c r="FT4" s="213"/>
      <c r="FU4" s="213"/>
      <c r="FV4" s="213"/>
      <c r="FW4" s="213"/>
      <c r="FX4" s="213"/>
      <c r="FY4" s="213"/>
      <c r="FZ4" s="213"/>
      <c r="GA4" s="186"/>
      <c r="GB4" s="216"/>
      <c r="GC4" s="213"/>
      <c r="GD4" s="213"/>
      <c r="GE4" s="213"/>
      <c r="GF4" s="213"/>
      <c r="GG4" s="213"/>
      <c r="GH4" s="213"/>
      <c r="GI4" s="213"/>
      <c r="GJ4" s="213"/>
      <c r="GK4" s="213"/>
      <c r="GL4" s="213"/>
      <c r="GM4" s="213"/>
      <c r="GN4" s="213"/>
      <c r="GO4" s="213"/>
      <c r="GP4" s="213"/>
      <c r="GQ4" s="213"/>
      <c r="GR4" s="213"/>
      <c r="GS4" s="213"/>
      <c r="GT4" s="213"/>
      <c r="GU4" s="213"/>
      <c r="GV4" s="213"/>
      <c r="GW4" s="213"/>
      <c r="GX4" s="213"/>
      <c r="GY4" s="213"/>
      <c r="GZ4" s="213"/>
      <c r="HA4" s="213"/>
      <c r="HB4" s="213"/>
      <c r="HC4" s="213"/>
      <c r="HD4" s="213"/>
      <c r="HE4" s="213"/>
      <c r="HF4" s="213"/>
      <c r="HG4" s="213"/>
      <c r="HH4" s="213"/>
      <c r="HI4" s="213"/>
      <c r="HJ4" s="213"/>
      <c r="HK4" s="213"/>
      <c r="HL4" s="213"/>
      <c r="HM4" s="213"/>
      <c r="HN4" s="213"/>
      <c r="HO4" s="213"/>
      <c r="HP4" s="213"/>
      <c r="HQ4" s="213"/>
      <c r="HR4" s="213"/>
      <c r="HS4" s="213"/>
      <c r="HT4" s="213"/>
      <c r="HU4" s="213"/>
      <c r="HV4" s="213"/>
      <c r="HW4" s="213"/>
      <c r="HX4" s="213"/>
      <c r="HY4" s="213"/>
      <c r="HZ4" s="213"/>
      <c r="IA4" s="213"/>
      <c r="IB4" s="213"/>
      <c r="IC4" s="213"/>
      <c r="ID4" s="213"/>
      <c r="IE4" s="213"/>
      <c r="IF4" s="213"/>
      <c r="IG4" s="213"/>
      <c r="IH4" s="213"/>
      <c r="II4" s="213"/>
      <c r="IJ4" s="213"/>
      <c r="IK4" s="213"/>
      <c r="IL4" s="213"/>
      <c r="IM4" s="213"/>
      <c r="IN4" s="213"/>
      <c r="IO4" s="213"/>
      <c r="IP4" s="213"/>
      <c r="IQ4" s="213"/>
      <c r="IR4" s="213"/>
      <c r="IS4" s="213"/>
      <c r="IT4" s="213"/>
      <c r="IU4" s="213"/>
      <c r="IV4" s="213"/>
      <c r="IW4" s="213"/>
      <c r="IX4" s="213"/>
      <c r="IY4" s="213"/>
      <c r="IZ4" s="213"/>
      <c r="JA4" s="213"/>
      <c r="JB4" s="213"/>
      <c r="JC4" s="213"/>
      <c r="JD4" s="213"/>
      <c r="JE4" s="213"/>
      <c r="JF4" s="213"/>
      <c r="JG4" s="213"/>
      <c r="JH4" s="213"/>
      <c r="JI4" s="213"/>
      <c r="JJ4" s="213"/>
      <c r="JK4" s="213"/>
      <c r="JL4" s="213"/>
      <c r="JM4" s="213"/>
      <c r="JN4" s="213"/>
      <c r="JO4" s="213"/>
      <c r="JP4" s="213"/>
      <c r="JQ4" s="213"/>
      <c r="JR4" s="213"/>
      <c r="JS4" s="213"/>
      <c r="JT4" s="213"/>
      <c r="JU4" s="213"/>
      <c r="JV4" s="213"/>
      <c r="JW4" s="213"/>
      <c r="JX4" s="213"/>
      <c r="JY4" s="213"/>
      <c r="JZ4" s="213"/>
      <c r="KA4" s="213"/>
      <c r="KB4" s="213"/>
      <c r="KC4" s="213"/>
      <c r="KD4" s="213"/>
      <c r="KE4" s="213"/>
      <c r="KF4" s="213"/>
      <c r="KG4" s="213"/>
      <c r="KH4" s="213"/>
      <c r="KI4" s="213"/>
      <c r="KJ4" s="213"/>
      <c r="KK4" s="213"/>
      <c r="KL4" s="213"/>
      <c r="KM4" s="213"/>
      <c r="KN4" s="213"/>
      <c r="KO4" s="213"/>
      <c r="KP4" s="213"/>
      <c r="KQ4" s="213"/>
      <c r="KR4" s="213"/>
      <c r="KS4" s="213"/>
      <c r="KT4" s="213"/>
      <c r="KU4" s="213"/>
      <c r="KV4" s="213"/>
      <c r="KW4" s="213"/>
      <c r="KX4" s="213"/>
      <c r="KY4" s="213"/>
      <c r="KZ4" s="213"/>
      <c r="LA4" s="213"/>
      <c r="LB4" s="213"/>
      <c r="LC4" s="213"/>
      <c r="LD4" s="213"/>
      <c r="LE4" s="213"/>
      <c r="LF4" s="213"/>
      <c r="LG4" s="213"/>
      <c r="LH4" s="213"/>
      <c r="LI4" s="213"/>
      <c r="LJ4" s="213"/>
      <c r="LK4" s="213"/>
      <c r="LL4" s="213"/>
      <c r="LM4" s="213"/>
      <c r="LN4" s="213"/>
      <c r="LO4" s="213"/>
      <c r="LP4" s="213"/>
      <c r="LQ4" s="213"/>
      <c r="LR4" s="213"/>
      <c r="LS4" s="213"/>
      <c r="LT4" s="213"/>
      <c r="LU4" s="213"/>
      <c r="LV4" s="213"/>
      <c r="LW4" s="213"/>
      <c r="LX4" s="213"/>
      <c r="LY4" s="213"/>
      <c r="LZ4" s="213"/>
      <c r="MA4" s="213"/>
      <c r="MB4" s="213"/>
      <c r="MC4" s="213"/>
      <c r="MD4" s="213"/>
      <c r="ME4" s="213"/>
      <c r="MF4" s="213"/>
      <c r="MG4" s="213"/>
      <c r="MH4" s="213"/>
      <c r="MI4" s="213"/>
      <c r="MJ4" s="213"/>
      <c r="MK4" s="213"/>
      <c r="ML4" s="213"/>
      <c r="MM4" s="213"/>
      <c r="MN4" s="213"/>
      <c r="MO4" s="213"/>
      <c r="MP4" s="213"/>
      <c r="MQ4" s="213"/>
      <c r="MR4" s="213"/>
      <c r="MS4" s="213"/>
      <c r="MT4" s="213"/>
      <c r="MU4" s="213"/>
      <c r="MV4" s="213"/>
      <c r="MW4" s="213"/>
      <c r="MX4" s="213"/>
      <c r="MY4" s="213"/>
      <c r="MZ4" s="213"/>
      <c r="NA4" s="213"/>
      <c r="NB4" s="213"/>
      <c r="NC4" s="213"/>
      <c r="ND4" s="213"/>
      <c r="NE4" s="213"/>
      <c r="NF4" s="213"/>
      <c r="NG4" s="213"/>
      <c r="NH4" s="213"/>
      <c r="NI4" s="213"/>
      <c r="NJ4" s="213"/>
      <c r="NK4" s="213"/>
      <c r="NL4" s="213"/>
      <c r="NM4" s="213"/>
      <c r="NN4" s="213"/>
      <c r="NO4" s="213"/>
      <c r="NP4" s="213"/>
      <c r="NQ4" s="213"/>
      <c r="NR4" s="213"/>
      <c r="NS4" s="219"/>
      <c r="NT4" s="5"/>
      <c r="NU4" s="213"/>
      <c r="NV4" s="213"/>
      <c r="NW4" s="213"/>
      <c r="NX4" s="213"/>
      <c r="NY4" s="213"/>
      <c r="NZ4" s="213"/>
      <c r="OA4" s="213"/>
      <c r="OB4" s="213"/>
      <c r="OC4" s="213"/>
      <c r="OD4" s="213"/>
      <c r="OE4" s="213"/>
      <c r="OF4" s="213"/>
      <c r="OG4" s="213"/>
      <c r="OH4" s="213"/>
      <c r="OI4" s="213"/>
      <c r="OJ4" s="213"/>
      <c r="OK4" s="213"/>
      <c r="OL4" s="213"/>
      <c r="OM4" s="213"/>
      <c r="ON4" s="213"/>
      <c r="OO4" s="213"/>
      <c r="OP4" s="213"/>
      <c r="OQ4" s="213"/>
      <c r="OR4" s="213"/>
      <c r="OS4" s="213"/>
      <c r="OT4" s="213"/>
      <c r="OU4" s="213"/>
      <c r="OV4" s="213"/>
      <c r="OW4" s="213"/>
      <c r="OX4" s="213"/>
      <c r="OY4" s="213"/>
      <c r="OZ4" s="213"/>
      <c r="PA4" s="213"/>
      <c r="PB4" s="213"/>
      <c r="PC4" s="213"/>
      <c r="PD4" s="213"/>
      <c r="PE4" s="213"/>
      <c r="PF4" s="213"/>
      <c r="PG4" s="213"/>
      <c r="PH4" s="213"/>
      <c r="PI4" s="213"/>
      <c r="PJ4" s="213"/>
      <c r="PK4" s="213"/>
      <c r="PL4" s="213"/>
      <c r="PM4" s="213"/>
      <c r="PN4" s="213"/>
      <c r="PO4" s="213"/>
      <c r="PP4" s="213"/>
      <c r="PQ4" s="213"/>
      <c r="PR4" s="213"/>
      <c r="PS4" s="213"/>
      <c r="PT4" s="213"/>
      <c r="PU4" s="213"/>
      <c r="PV4" s="213"/>
      <c r="PW4" s="213"/>
      <c r="PX4" s="213"/>
      <c r="PY4" s="213"/>
      <c r="PZ4" s="213"/>
      <c r="QA4" s="213"/>
      <c r="QB4" s="213"/>
      <c r="QC4" s="213"/>
      <c r="QD4" s="213"/>
      <c r="QE4" s="213"/>
      <c r="QF4" s="213"/>
      <c r="QG4" s="213"/>
      <c r="QH4" s="213"/>
      <c r="QI4" s="213"/>
      <c r="QJ4" s="213"/>
      <c r="QK4" s="213"/>
      <c r="QL4" s="213"/>
      <c r="QM4" s="213"/>
      <c r="QN4" s="213"/>
      <c r="QO4" s="213"/>
      <c r="QP4" s="213"/>
      <c r="QQ4" s="213"/>
      <c r="QR4" s="213"/>
      <c r="QS4" s="213"/>
      <c r="QT4" s="213"/>
      <c r="QU4" s="213"/>
      <c r="QV4" s="213"/>
      <c r="QW4" s="213"/>
      <c r="QX4" s="213"/>
      <c r="QY4" s="213"/>
      <c r="QZ4" s="213"/>
      <c r="RA4" s="213"/>
      <c r="RB4" s="213"/>
      <c r="RC4" s="213"/>
      <c r="RD4" s="213"/>
      <c r="RE4" s="213"/>
      <c r="RF4" s="213"/>
      <c r="RG4" s="213"/>
      <c r="RH4" s="213"/>
      <c r="RI4" s="213"/>
      <c r="RJ4" s="213"/>
      <c r="RK4" s="213"/>
      <c r="RL4" s="213"/>
      <c r="RM4" s="213"/>
      <c r="RN4" s="213"/>
      <c r="RO4" s="213"/>
      <c r="RP4" s="213"/>
      <c r="RQ4" s="186"/>
      <c r="RR4" s="216"/>
      <c r="RS4" s="213"/>
      <c r="RT4" s="213"/>
      <c r="RU4" s="213"/>
      <c r="RV4" s="213"/>
      <c r="RW4" s="213"/>
      <c r="RX4" s="213"/>
      <c r="RY4" s="213"/>
      <c r="RZ4" s="213"/>
      <c r="SA4" s="213"/>
      <c r="SB4" s="213"/>
      <c r="SC4" s="213"/>
      <c r="SD4" s="213"/>
      <c r="SE4" s="213"/>
      <c r="SF4" s="213"/>
      <c r="SG4" s="213"/>
      <c r="SH4" s="213"/>
      <c r="SI4" s="213"/>
      <c r="SJ4" s="213"/>
      <c r="SK4" s="213"/>
      <c r="SL4" s="213"/>
      <c r="SM4" s="213"/>
      <c r="SN4" s="213"/>
      <c r="SO4" s="213"/>
      <c r="SP4" s="213"/>
      <c r="SQ4" s="213"/>
      <c r="SR4" s="213"/>
      <c r="SS4" s="213"/>
      <c r="ST4" s="213"/>
      <c r="SU4" s="213"/>
      <c r="SV4" s="213"/>
      <c r="SW4" s="213"/>
      <c r="SX4" s="213"/>
      <c r="SY4" s="213"/>
      <c r="SZ4" s="213"/>
      <c r="TA4" s="213"/>
      <c r="TB4" s="213"/>
      <c r="TC4" s="213"/>
      <c r="TD4" s="213"/>
      <c r="TE4" s="213"/>
      <c r="TF4" s="213"/>
      <c r="TG4" s="213"/>
      <c r="TH4" s="213"/>
      <c r="TI4" s="213"/>
      <c r="TJ4" s="213"/>
      <c r="TK4" s="213"/>
      <c r="TL4" s="213"/>
      <c r="TM4" s="213"/>
      <c r="TN4" s="213"/>
      <c r="TO4" s="213"/>
      <c r="TP4" s="213"/>
      <c r="TQ4" s="213"/>
      <c r="TR4" s="213"/>
      <c r="TS4" s="213"/>
      <c r="TT4" s="213"/>
      <c r="TU4" s="213"/>
      <c r="TV4" s="213"/>
      <c r="TW4" s="213"/>
      <c r="TX4" s="213"/>
      <c r="TY4" s="213"/>
      <c r="TZ4" s="213"/>
      <c r="UA4" s="213"/>
      <c r="UB4" s="213"/>
      <c r="UC4" s="213"/>
      <c r="UD4" s="213"/>
      <c r="UE4" s="213"/>
      <c r="UF4" s="213"/>
      <c r="UG4" s="213"/>
      <c r="UH4" s="213"/>
      <c r="UI4" s="213"/>
      <c r="UJ4" s="213"/>
      <c r="UK4" s="213"/>
      <c r="UL4" s="213"/>
      <c r="UM4" s="213"/>
      <c r="UN4" s="213"/>
      <c r="UO4" s="213"/>
      <c r="UP4" s="213"/>
      <c r="UQ4" s="213"/>
      <c r="UR4" s="213"/>
      <c r="US4" s="213"/>
      <c r="UT4" s="213"/>
      <c r="UU4" s="213"/>
      <c r="UV4" s="213"/>
      <c r="UW4" s="213"/>
      <c r="UX4" s="213"/>
      <c r="UY4" s="213"/>
      <c r="UZ4" s="213"/>
      <c r="VA4" s="213"/>
      <c r="VB4" s="213"/>
      <c r="VC4" s="213"/>
      <c r="VD4" s="213"/>
      <c r="VE4" s="213"/>
      <c r="VF4" s="213"/>
      <c r="VG4" s="213"/>
      <c r="VH4" s="213"/>
      <c r="VI4" s="213"/>
      <c r="VJ4" s="213"/>
      <c r="VK4" s="213"/>
      <c r="VL4" s="213"/>
      <c r="VM4" s="213"/>
      <c r="VN4" s="213"/>
      <c r="VO4" s="213"/>
      <c r="VP4" s="213"/>
      <c r="VQ4" s="213"/>
      <c r="VR4" s="213"/>
      <c r="VS4" s="213"/>
      <c r="VT4" s="213"/>
      <c r="VU4" s="213"/>
      <c r="VV4" s="213"/>
      <c r="VW4" s="213"/>
      <c r="VX4" s="213"/>
      <c r="VY4" s="213"/>
      <c r="VZ4" s="213"/>
      <c r="WA4" s="213"/>
      <c r="WB4" s="213"/>
      <c r="WC4" s="213"/>
      <c r="WD4" s="213"/>
      <c r="WE4" s="213"/>
      <c r="WF4" s="213"/>
      <c r="WG4" s="213"/>
      <c r="WH4" s="213"/>
      <c r="WI4" s="213"/>
      <c r="WJ4" s="213"/>
      <c r="WK4" s="213"/>
      <c r="WL4" s="213"/>
      <c r="WM4" s="213"/>
      <c r="WN4" s="213"/>
      <c r="WO4" s="213"/>
      <c r="WP4" s="213"/>
      <c r="WQ4" s="213"/>
      <c r="WR4" s="213"/>
      <c r="WS4" s="213"/>
      <c r="WT4" s="213"/>
      <c r="WU4" s="213"/>
      <c r="WV4" s="213"/>
      <c r="WW4" s="213"/>
      <c r="WX4" s="213"/>
      <c r="WY4" s="213"/>
      <c r="WZ4" s="213"/>
      <c r="XA4" s="213"/>
      <c r="XB4" s="213"/>
      <c r="XC4" s="213"/>
      <c r="XD4" s="213"/>
      <c r="XE4" s="213"/>
      <c r="XF4" s="213"/>
      <c r="XG4" s="213"/>
      <c r="XH4" s="213"/>
      <c r="XI4" s="213"/>
      <c r="XJ4" s="213"/>
      <c r="XK4" s="213"/>
      <c r="XL4" s="213"/>
      <c r="XM4" s="213"/>
      <c r="XN4" s="213"/>
      <c r="XO4" s="213"/>
      <c r="XP4" s="213"/>
      <c r="XQ4" s="213"/>
      <c r="XR4" s="213"/>
      <c r="XS4" s="213"/>
      <c r="XT4" s="213"/>
      <c r="XU4" s="213"/>
      <c r="XV4" s="213"/>
      <c r="XW4" s="213"/>
      <c r="XX4" s="213"/>
      <c r="XY4" s="213"/>
      <c r="XZ4" s="213"/>
      <c r="YA4" s="213"/>
      <c r="YB4" s="213"/>
      <c r="YC4" s="213"/>
      <c r="YD4" s="213"/>
      <c r="YE4" s="213"/>
      <c r="YF4" s="213"/>
      <c r="YG4" s="213"/>
      <c r="YH4" s="213"/>
      <c r="YI4" s="213"/>
      <c r="YJ4" s="213"/>
      <c r="YK4" s="213"/>
      <c r="YL4" s="213"/>
      <c r="YM4" s="213"/>
      <c r="YN4" s="213"/>
      <c r="YO4" s="213"/>
      <c r="YP4" s="213"/>
      <c r="YQ4" s="213"/>
      <c r="YR4" s="213"/>
      <c r="YS4" s="213"/>
      <c r="YT4" s="213"/>
      <c r="YU4" s="213"/>
      <c r="YV4" s="213"/>
      <c r="YW4" s="213"/>
      <c r="YX4" s="213"/>
      <c r="YY4" s="213"/>
      <c r="YZ4" s="213"/>
      <c r="ZA4" s="213"/>
      <c r="ZB4" s="213"/>
      <c r="ZC4" s="213"/>
      <c r="ZD4" s="213"/>
      <c r="ZE4" s="213"/>
      <c r="ZF4" s="213"/>
      <c r="ZG4" s="213"/>
      <c r="ZH4" s="213"/>
      <c r="ZI4" s="213"/>
    </row>
    <row r="5" spans="1:738" ht="32.25" customHeight="1" thickBot="1" x14ac:dyDescent="0.3">
      <c r="C5" s="221" t="s">
        <v>299</v>
      </c>
      <c r="E5" s="221" t="s">
        <v>292</v>
      </c>
      <c r="F5" s="209" t="str">
        <f>Setup!$A$20</f>
        <v>Caseload 1</v>
      </c>
      <c r="G5" s="210"/>
      <c r="H5" s="210"/>
      <c r="I5" s="210"/>
      <c r="J5" s="211"/>
      <c r="K5" s="209" t="str">
        <f>Setup!$A$21</f>
        <v>Caseload 2</v>
      </c>
      <c r="L5" s="210"/>
      <c r="M5" s="210"/>
      <c r="N5" s="210"/>
      <c r="O5" s="211"/>
      <c r="P5" s="209" t="str">
        <f>Setup!$A$22</f>
        <v>Caseload 3</v>
      </c>
      <c r="Q5" s="210"/>
      <c r="R5" s="210"/>
      <c r="S5" s="210"/>
      <c r="T5" s="211"/>
      <c r="U5" s="209" t="str">
        <f>Setup!$A$23</f>
        <v>Caseload 4</v>
      </c>
      <c r="V5" s="210"/>
      <c r="W5" s="210"/>
      <c r="X5" s="210"/>
      <c r="Y5" s="211"/>
      <c r="Z5" s="209" t="str">
        <f>Setup!$A$24</f>
        <v>Caseload 5</v>
      </c>
      <c r="AA5" s="210"/>
      <c r="AB5" s="210"/>
      <c r="AC5" s="210"/>
      <c r="AD5" s="211"/>
      <c r="AE5" s="209" t="str">
        <f>Setup!$A$25</f>
        <v>Caseload 6</v>
      </c>
      <c r="AF5" s="210"/>
      <c r="AG5" s="210"/>
      <c r="AH5" s="210"/>
      <c r="AI5" s="211"/>
      <c r="AJ5" s="209" t="str">
        <f>Setup!$A$26</f>
        <v>Caseload 7</v>
      </c>
      <c r="AK5" s="210"/>
      <c r="AL5" s="210"/>
      <c r="AM5" s="210"/>
      <c r="AN5" s="211"/>
      <c r="AO5" s="209" t="str">
        <f>Setup!$A$27</f>
        <v>Caseload 8</v>
      </c>
      <c r="AP5" s="210"/>
      <c r="AQ5" s="210"/>
      <c r="AR5" s="210"/>
      <c r="AS5" s="211"/>
      <c r="AT5" s="209" t="str">
        <f>Setup!$A$28</f>
        <v>Caseload 9</v>
      </c>
      <c r="AU5" s="210"/>
      <c r="AV5" s="210"/>
      <c r="AW5" s="210"/>
      <c r="AX5" s="211"/>
      <c r="AY5" s="209" t="str">
        <f>Setup!$A$29</f>
        <v>Caseload 10</v>
      </c>
      <c r="AZ5" s="210"/>
      <c r="BA5" s="210"/>
      <c r="BB5" s="210"/>
      <c r="BC5" s="211"/>
      <c r="BD5" s="209" t="str">
        <f>Setup!$A$30</f>
        <v>Caseload 11</v>
      </c>
      <c r="BE5" s="210"/>
      <c r="BF5" s="210"/>
      <c r="BG5" s="210"/>
      <c r="BH5" s="211"/>
      <c r="BI5" s="209" t="str">
        <f>Setup!$A$31</f>
        <v>Caseload 12</v>
      </c>
      <c r="BJ5" s="210"/>
      <c r="BK5" s="210"/>
      <c r="BL5" s="210"/>
      <c r="BM5" s="211"/>
      <c r="BN5" s="209" t="str">
        <f>Setup!$A$32</f>
        <v>Caseload 13</v>
      </c>
      <c r="BO5" s="210"/>
      <c r="BP5" s="210"/>
      <c r="BQ5" s="210"/>
      <c r="BR5" s="211"/>
      <c r="BS5" s="209" t="str">
        <f>Setup!$A$33</f>
        <v>Caseload 14</v>
      </c>
      <c r="BT5" s="210"/>
      <c r="BU5" s="210"/>
      <c r="BV5" s="210"/>
      <c r="BW5" s="211"/>
      <c r="BX5" s="209" t="str">
        <f>Setup!$A$34</f>
        <v>Caseload 15</v>
      </c>
      <c r="BY5" s="210"/>
      <c r="BZ5" s="210"/>
      <c r="CA5" s="210"/>
      <c r="CB5" s="211"/>
      <c r="CD5" s="221" t="s">
        <v>295</v>
      </c>
      <c r="CE5" s="213"/>
      <c r="CF5" s="213"/>
      <c r="CG5" s="213"/>
      <c r="CH5" s="213"/>
      <c r="CI5" s="213"/>
      <c r="CJ5" s="213"/>
      <c r="CK5" s="213"/>
      <c r="CL5" s="213"/>
      <c r="CM5" s="213"/>
      <c r="CN5" s="213"/>
      <c r="CO5" s="213"/>
      <c r="CP5" s="213"/>
      <c r="CQ5" s="213"/>
      <c r="CR5" s="213"/>
      <c r="CS5" s="213"/>
      <c r="CT5" s="213"/>
      <c r="CU5" s="213"/>
      <c r="CV5" s="213"/>
      <c r="CW5" s="213"/>
      <c r="CX5" s="213"/>
      <c r="CY5" s="213"/>
      <c r="CZ5" s="213"/>
      <c r="DA5" s="213"/>
      <c r="DB5" s="213"/>
      <c r="DC5" s="213"/>
      <c r="DD5" s="213"/>
      <c r="DE5" s="213"/>
      <c r="DF5" s="213"/>
      <c r="DG5" s="213"/>
      <c r="DH5" s="213"/>
      <c r="DI5" s="213"/>
      <c r="DJ5" s="213"/>
      <c r="DK5" s="213"/>
      <c r="DL5" s="213"/>
      <c r="DM5" s="213"/>
      <c r="DN5" s="213"/>
      <c r="DO5" s="213"/>
      <c r="DP5" s="213"/>
      <c r="DQ5" s="213"/>
      <c r="DR5" s="213"/>
      <c r="DS5" s="213"/>
      <c r="DT5" s="213"/>
      <c r="DU5" s="213"/>
      <c r="DV5" s="213"/>
      <c r="DW5" s="213"/>
      <c r="DX5" s="213"/>
      <c r="DY5" s="213"/>
      <c r="DZ5" s="213"/>
      <c r="EA5" s="213"/>
      <c r="EB5" s="213"/>
      <c r="EC5" s="213"/>
      <c r="ED5" s="213"/>
      <c r="EE5" s="213"/>
      <c r="EF5" s="213"/>
      <c r="EG5" s="213"/>
      <c r="EH5" s="213"/>
      <c r="EI5" s="213"/>
      <c r="EJ5" s="213"/>
      <c r="EK5" s="213"/>
      <c r="EL5" s="213"/>
      <c r="EM5" s="213"/>
      <c r="EN5" s="213"/>
      <c r="EO5" s="213"/>
      <c r="EP5" s="213"/>
      <c r="EQ5" s="213"/>
      <c r="ER5" s="213"/>
      <c r="ES5" s="213"/>
      <c r="ET5" s="213"/>
      <c r="EU5" s="213"/>
      <c r="EV5" s="213"/>
      <c r="EW5" s="213"/>
      <c r="EX5" s="213"/>
      <c r="EY5" s="213"/>
      <c r="EZ5" s="213"/>
      <c r="FA5" s="213"/>
      <c r="FB5" s="213"/>
      <c r="FC5" s="213"/>
      <c r="FD5" s="213"/>
      <c r="FE5" s="213"/>
      <c r="FF5" s="213"/>
      <c r="FG5" s="213"/>
      <c r="FH5" s="213"/>
      <c r="FI5" s="213"/>
      <c r="FJ5" s="213"/>
      <c r="FK5" s="213"/>
      <c r="FL5" s="213"/>
      <c r="FM5" s="213"/>
      <c r="FN5" s="213"/>
      <c r="FO5" s="213"/>
      <c r="FP5" s="213"/>
      <c r="FQ5" s="213"/>
      <c r="FR5" s="213"/>
      <c r="FS5" s="213"/>
      <c r="FT5" s="213"/>
      <c r="FU5" s="213"/>
      <c r="FV5" s="213"/>
      <c r="FW5" s="213"/>
      <c r="FX5" s="213"/>
      <c r="FY5" s="213"/>
      <c r="FZ5" s="213"/>
      <c r="GA5" s="186"/>
      <c r="GB5" s="216"/>
      <c r="GC5" s="213"/>
      <c r="GD5" s="213"/>
      <c r="GE5" s="213"/>
      <c r="GF5" s="213"/>
      <c r="GG5" s="213"/>
      <c r="GH5" s="213"/>
      <c r="GI5" s="213"/>
      <c r="GJ5" s="213"/>
      <c r="GK5" s="213"/>
      <c r="GL5" s="213"/>
      <c r="GM5" s="213"/>
      <c r="GN5" s="213"/>
      <c r="GO5" s="213"/>
      <c r="GP5" s="213"/>
      <c r="GQ5" s="213"/>
      <c r="GR5" s="213"/>
      <c r="GS5" s="213"/>
      <c r="GT5" s="213"/>
      <c r="GU5" s="213"/>
      <c r="GV5" s="213"/>
      <c r="GW5" s="213"/>
      <c r="GX5" s="213"/>
      <c r="GY5" s="213"/>
      <c r="GZ5" s="213"/>
      <c r="HA5" s="213"/>
      <c r="HB5" s="213"/>
      <c r="HC5" s="213"/>
      <c r="HD5" s="213"/>
      <c r="HE5" s="213"/>
      <c r="HF5" s="213"/>
      <c r="HG5" s="213"/>
      <c r="HH5" s="213"/>
      <c r="HI5" s="213"/>
      <c r="HJ5" s="213"/>
      <c r="HK5" s="213"/>
      <c r="HL5" s="213"/>
      <c r="HM5" s="213"/>
      <c r="HN5" s="213"/>
      <c r="HO5" s="213"/>
      <c r="HP5" s="213"/>
      <c r="HQ5" s="213"/>
      <c r="HR5" s="213"/>
      <c r="HS5" s="213"/>
      <c r="HT5" s="213"/>
      <c r="HU5" s="213"/>
      <c r="HV5" s="213"/>
      <c r="HW5" s="213"/>
      <c r="HX5" s="213"/>
      <c r="HY5" s="213"/>
      <c r="HZ5" s="213"/>
      <c r="IA5" s="213"/>
      <c r="IB5" s="213"/>
      <c r="IC5" s="213"/>
      <c r="ID5" s="213"/>
      <c r="IE5" s="213"/>
      <c r="IF5" s="213"/>
      <c r="IG5" s="213"/>
      <c r="IH5" s="213"/>
      <c r="II5" s="213"/>
      <c r="IJ5" s="213"/>
      <c r="IK5" s="213"/>
      <c r="IL5" s="213"/>
      <c r="IM5" s="213"/>
      <c r="IN5" s="213"/>
      <c r="IO5" s="213"/>
      <c r="IP5" s="213"/>
      <c r="IQ5" s="213"/>
      <c r="IR5" s="213"/>
      <c r="IS5" s="213"/>
      <c r="IT5" s="213"/>
      <c r="IU5" s="213"/>
      <c r="IV5" s="213"/>
      <c r="IW5" s="213"/>
      <c r="IX5" s="213"/>
      <c r="IY5" s="213"/>
      <c r="IZ5" s="213"/>
      <c r="JA5" s="213"/>
      <c r="JB5" s="213"/>
      <c r="JC5" s="213"/>
      <c r="JD5" s="213"/>
      <c r="JE5" s="213"/>
      <c r="JF5" s="213"/>
      <c r="JG5" s="213"/>
      <c r="JH5" s="213"/>
      <c r="JI5" s="213"/>
      <c r="JJ5" s="213"/>
      <c r="JK5" s="213"/>
      <c r="JL5" s="213"/>
      <c r="JM5" s="213"/>
      <c r="JN5" s="213"/>
      <c r="JO5" s="213"/>
      <c r="JP5" s="213"/>
      <c r="JQ5" s="213"/>
      <c r="JR5" s="213"/>
      <c r="JS5" s="213"/>
      <c r="JT5" s="213"/>
      <c r="JU5" s="213"/>
      <c r="JV5" s="213"/>
      <c r="JW5" s="213"/>
      <c r="JX5" s="213"/>
      <c r="JY5" s="213"/>
      <c r="JZ5" s="213"/>
      <c r="KA5" s="213"/>
      <c r="KB5" s="213"/>
      <c r="KC5" s="213"/>
      <c r="KD5" s="213"/>
      <c r="KE5" s="213"/>
      <c r="KF5" s="213"/>
      <c r="KG5" s="213"/>
      <c r="KH5" s="213"/>
      <c r="KI5" s="213"/>
      <c r="KJ5" s="213"/>
      <c r="KK5" s="213"/>
      <c r="KL5" s="213"/>
      <c r="KM5" s="213"/>
      <c r="KN5" s="213"/>
      <c r="KO5" s="213"/>
      <c r="KP5" s="213"/>
      <c r="KQ5" s="213"/>
      <c r="KR5" s="213"/>
      <c r="KS5" s="213"/>
      <c r="KT5" s="213"/>
      <c r="KU5" s="213"/>
      <c r="KV5" s="213"/>
      <c r="KW5" s="213"/>
      <c r="KX5" s="213"/>
      <c r="KY5" s="213"/>
      <c r="KZ5" s="213"/>
      <c r="LA5" s="213"/>
      <c r="LB5" s="213"/>
      <c r="LC5" s="213"/>
      <c r="LD5" s="213"/>
      <c r="LE5" s="213"/>
      <c r="LF5" s="213"/>
      <c r="LG5" s="213"/>
      <c r="LH5" s="213"/>
      <c r="LI5" s="213"/>
      <c r="LJ5" s="213"/>
      <c r="LK5" s="213"/>
      <c r="LL5" s="213"/>
      <c r="LM5" s="213"/>
      <c r="LN5" s="213"/>
      <c r="LO5" s="213"/>
      <c r="LP5" s="213"/>
      <c r="LQ5" s="213"/>
      <c r="LR5" s="213"/>
      <c r="LS5" s="213"/>
      <c r="LT5" s="213"/>
      <c r="LU5" s="213"/>
      <c r="LV5" s="213"/>
      <c r="LW5" s="213"/>
      <c r="LX5" s="213"/>
      <c r="LY5" s="213"/>
      <c r="LZ5" s="213"/>
      <c r="MA5" s="213"/>
      <c r="MB5" s="213"/>
      <c r="MC5" s="213"/>
      <c r="MD5" s="213"/>
      <c r="ME5" s="213"/>
      <c r="MF5" s="213"/>
      <c r="MG5" s="213"/>
      <c r="MH5" s="213"/>
      <c r="MI5" s="213"/>
      <c r="MJ5" s="213"/>
      <c r="MK5" s="213"/>
      <c r="ML5" s="213"/>
      <c r="MM5" s="213"/>
      <c r="MN5" s="213"/>
      <c r="MO5" s="213"/>
      <c r="MP5" s="213"/>
      <c r="MQ5" s="213"/>
      <c r="MR5" s="213"/>
      <c r="MS5" s="213"/>
      <c r="MT5" s="213"/>
      <c r="MU5" s="213"/>
      <c r="MV5" s="213"/>
      <c r="MW5" s="213"/>
      <c r="MX5" s="213"/>
      <c r="MY5" s="213"/>
      <c r="MZ5" s="213"/>
      <c r="NA5" s="213"/>
      <c r="NB5" s="213"/>
      <c r="NC5" s="213"/>
      <c r="ND5" s="213"/>
      <c r="NE5" s="213"/>
      <c r="NF5" s="213"/>
      <c r="NG5" s="213"/>
      <c r="NH5" s="213"/>
      <c r="NI5" s="213"/>
      <c r="NJ5" s="213"/>
      <c r="NK5" s="213"/>
      <c r="NL5" s="213"/>
      <c r="NM5" s="213"/>
      <c r="NN5" s="213"/>
      <c r="NO5" s="213"/>
      <c r="NP5" s="213"/>
      <c r="NQ5" s="213"/>
      <c r="NR5" s="213"/>
      <c r="NS5" s="219"/>
      <c r="NT5" s="221" t="s">
        <v>300</v>
      </c>
      <c r="NU5" s="213"/>
      <c r="NV5" s="213"/>
      <c r="NW5" s="213"/>
      <c r="NX5" s="213"/>
      <c r="NY5" s="213"/>
      <c r="NZ5" s="213"/>
      <c r="OA5" s="213"/>
      <c r="OB5" s="213"/>
      <c r="OC5" s="213"/>
      <c r="OD5" s="213"/>
      <c r="OE5" s="213"/>
      <c r="OF5" s="213"/>
      <c r="OG5" s="213"/>
      <c r="OH5" s="213"/>
      <c r="OI5" s="213"/>
      <c r="OJ5" s="213"/>
      <c r="OK5" s="213"/>
      <c r="OL5" s="213"/>
      <c r="OM5" s="213"/>
      <c r="ON5" s="213"/>
      <c r="OO5" s="213"/>
      <c r="OP5" s="213"/>
      <c r="OQ5" s="213"/>
      <c r="OR5" s="213"/>
      <c r="OS5" s="213"/>
      <c r="OT5" s="213"/>
      <c r="OU5" s="213"/>
      <c r="OV5" s="213"/>
      <c r="OW5" s="213"/>
      <c r="OX5" s="213"/>
      <c r="OY5" s="213"/>
      <c r="OZ5" s="213"/>
      <c r="PA5" s="213"/>
      <c r="PB5" s="213"/>
      <c r="PC5" s="213"/>
      <c r="PD5" s="213"/>
      <c r="PE5" s="213"/>
      <c r="PF5" s="213"/>
      <c r="PG5" s="213"/>
      <c r="PH5" s="213"/>
      <c r="PI5" s="213"/>
      <c r="PJ5" s="213"/>
      <c r="PK5" s="213"/>
      <c r="PL5" s="213"/>
      <c r="PM5" s="213"/>
      <c r="PN5" s="213"/>
      <c r="PO5" s="213"/>
      <c r="PP5" s="213"/>
      <c r="PQ5" s="213"/>
      <c r="PR5" s="213"/>
      <c r="PS5" s="213"/>
      <c r="PT5" s="213"/>
      <c r="PU5" s="213"/>
      <c r="PV5" s="213"/>
      <c r="PW5" s="213"/>
      <c r="PX5" s="213"/>
      <c r="PY5" s="213"/>
      <c r="PZ5" s="213"/>
      <c r="QA5" s="213"/>
      <c r="QB5" s="213"/>
      <c r="QC5" s="213"/>
      <c r="QD5" s="213"/>
      <c r="QE5" s="213"/>
      <c r="QF5" s="213"/>
      <c r="QG5" s="213"/>
      <c r="QH5" s="213"/>
      <c r="QI5" s="213"/>
      <c r="QJ5" s="213"/>
      <c r="QK5" s="213"/>
      <c r="QL5" s="213"/>
      <c r="QM5" s="213"/>
      <c r="QN5" s="213"/>
      <c r="QO5" s="213"/>
      <c r="QP5" s="213"/>
      <c r="QQ5" s="213"/>
      <c r="QR5" s="213"/>
      <c r="QS5" s="213"/>
      <c r="QT5" s="213"/>
      <c r="QU5" s="213"/>
      <c r="QV5" s="213"/>
      <c r="QW5" s="213"/>
      <c r="QX5" s="213"/>
      <c r="QY5" s="213"/>
      <c r="QZ5" s="213"/>
      <c r="RA5" s="213"/>
      <c r="RB5" s="213"/>
      <c r="RC5" s="213"/>
      <c r="RD5" s="213"/>
      <c r="RE5" s="213"/>
      <c r="RF5" s="213"/>
      <c r="RG5" s="213"/>
      <c r="RH5" s="213"/>
      <c r="RI5" s="213"/>
      <c r="RJ5" s="213"/>
      <c r="RK5" s="213"/>
      <c r="RL5" s="213"/>
      <c r="RM5" s="213"/>
      <c r="RN5" s="213"/>
      <c r="RO5" s="213"/>
      <c r="RP5" s="213"/>
      <c r="RQ5" s="186"/>
      <c r="RR5" s="216"/>
      <c r="RS5" s="213"/>
      <c r="RT5" s="213"/>
      <c r="RU5" s="213"/>
      <c r="RV5" s="213"/>
      <c r="RW5" s="213"/>
      <c r="RX5" s="213"/>
      <c r="RY5" s="213"/>
      <c r="RZ5" s="213"/>
      <c r="SA5" s="213"/>
      <c r="SB5" s="213"/>
      <c r="SC5" s="213"/>
      <c r="SD5" s="213"/>
      <c r="SE5" s="213"/>
      <c r="SF5" s="213"/>
      <c r="SG5" s="213"/>
      <c r="SH5" s="213"/>
      <c r="SI5" s="213"/>
      <c r="SJ5" s="213"/>
      <c r="SK5" s="213"/>
      <c r="SL5" s="213"/>
      <c r="SM5" s="213"/>
      <c r="SN5" s="213"/>
      <c r="SO5" s="213"/>
      <c r="SP5" s="213"/>
      <c r="SQ5" s="213"/>
      <c r="SR5" s="213"/>
      <c r="SS5" s="213"/>
      <c r="ST5" s="213"/>
      <c r="SU5" s="213"/>
      <c r="SV5" s="213"/>
      <c r="SW5" s="213"/>
      <c r="SX5" s="213"/>
      <c r="SY5" s="213"/>
      <c r="SZ5" s="213"/>
      <c r="TA5" s="213"/>
      <c r="TB5" s="213"/>
      <c r="TC5" s="213"/>
      <c r="TD5" s="213"/>
      <c r="TE5" s="213"/>
      <c r="TF5" s="213"/>
      <c r="TG5" s="213"/>
      <c r="TH5" s="213"/>
      <c r="TI5" s="213"/>
      <c r="TJ5" s="213"/>
      <c r="TK5" s="213"/>
      <c r="TL5" s="213"/>
      <c r="TM5" s="213"/>
      <c r="TN5" s="213"/>
      <c r="TO5" s="213"/>
      <c r="TP5" s="213"/>
      <c r="TQ5" s="213"/>
      <c r="TR5" s="213"/>
      <c r="TS5" s="213"/>
      <c r="TT5" s="213"/>
      <c r="TU5" s="213"/>
      <c r="TV5" s="213"/>
      <c r="TW5" s="213"/>
      <c r="TX5" s="213"/>
      <c r="TY5" s="213"/>
      <c r="TZ5" s="213"/>
      <c r="UA5" s="213"/>
      <c r="UB5" s="213"/>
      <c r="UC5" s="213"/>
      <c r="UD5" s="213"/>
      <c r="UE5" s="213"/>
      <c r="UF5" s="213"/>
      <c r="UG5" s="213"/>
      <c r="UH5" s="213"/>
      <c r="UI5" s="213"/>
      <c r="UJ5" s="213"/>
      <c r="UK5" s="213"/>
      <c r="UL5" s="213"/>
      <c r="UM5" s="213"/>
      <c r="UN5" s="213"/>
      <c r="UO5" s="213"/>
      <c r="UP5" s="213"/>
      <c r="UQ5" s="213"/>
      <c r="UR5" s="213"/>
      <c r="US5" s="213"/>
      <c r="UT5" s="213"/>
      <c r="UU5" s="213"/>
      <c r="UV5" s="213"/>
      <c r="UW5" s="213"/>
      <c r="UX5" s="213"/>
      <c r="UY5" s="213"/>
      <c r="UZ5" s="213"/>
      <c r="VA5" s="213"/>
      <c r="VB5" s="213"/>
      <c r="VC5" s="213"/>
      <c r="VD5" s="213"/>
      <c r="VE5" s="213"/>
      <c r="VF5" s="213"/>
      <c r="VG5" s="213"/>
      <c r="VH5" s="213"/>
      <c r="VI5" s="213"/>
      <c r="VJ5" s="213"/>
      <c r="VK5" s="213"/>
      <c r="VL5" s="213"/>
      <c r="VM5" s="213"/>
      <c r="VN5" s="213"/>
      <c r="VO5" s="213"/>
      <c r="VP5" s="213"/>
      <c r="VQ5" s="213"/>
      <c r="VR5" s="213"/>
      <c r="VS5" s="213"/>
      <c r="VT5" s="213"/>
      <c r="VU5" s="213"/>
      <c r="VV5" s="213"/>
      <c r="VW5" s="213"/>
      <c r="VX5" s="213"/>
      <c r="VY5" s="213"/>
      <c r="VZ5" s="213"/>
      <c r="WA5" s="213"/>
      <c r="WB5" s="213"/>
      <c r="WC5" s="213"/>
      <c r="WD5" s="213"/>
      <c r="WE5" s="213"/>
      <c r="WF5" s="213"/>
      <c r="WG5" s="213"/>
      <c r="WH5" s="213"/>
      <c r="WI5" s="213"/>
      <c r="WJ5" s="213"/>
      <c r="WK5" s="213"/>
      <c r="WL5" s="213"/>
      <c r="WM5" s="213"/>
      <c r="WN5" s="213"/>
      <c r="WO5" s="213"/>
      <c r="WP5" s="213"/>
      <c r="WQ5" s="213"/>
      <c r="WR5" s="213"/>
      <c r="WS5" s="213"/>
      <c r="WT5" s="213"/>
      <c r="WU5" s="213"/>
      <c r="WV5" s="213"/>
      <c r="WW5" s="213"/>
      <c r="WX5" s="213"/>
      <c r="WY5" s="213"/>
      <c r="WZ5" s="213"/>
      <c r="XA5" s="213"/>
      <c r="XB5" s="213"/>
      <c r="XC5" s="213"/>
      <c r="XD5" s="213"/>
      <c r="XE5" s="213"/>
      <c r="XF5" s="213"/>
      <c r="XG5" s="213"/>
      <c r="XH5" s="213"/>
      <c r="XI5" s="213"/>
      <c r="XJ5" s="213"/>
      <c r="XK5" s="213"/>
      <c r="XL5" s="213"/>
      <c r="XM5" s="213"/>
      <c r="XN5" s="213"/>
      <c r="XO5" s="213"/>
      <c r="XP5" s="213"/>
      <c r="XQ5" s="213"/>
      <c r="XR5" s="213"/>
      <c r="XS5" s="213"/>
      <c r="XT5" s="213"/>
      <c r="XU5" s="213"/>
      <c r="XV5" s="213"/>
      <c r="XW5" s="213"/>
      <c r="XX5" s="213"/>
      <c r="XY5" s="213"/>
      <c r="XZ5" s="213"/>
      <c r="YA5" s="213"/>
      <c r="YB5" s="213"/>
      <c r="YC5" s="213"/>
      <c r="YD5" s="213"/>
      <c r="YE5" s="213"/>
      <c r="YF5" s="213"/>
      <c r="YG5" s="213"/>
      <c r="YH5" s="213"/>
      <c r="YI5" s="213"/>
      <c r="YJ5" s="213"/>
      <c r="YK5" s="213"/>
      <c r="YL5" s="213"/>
      <c r="YM5" s="213"/>
      <c r="YN5" s="213"/>
      <c r="YO5" s="213"/>
      <c r="YP5" s="213"/>
      <c r="YQ5" s="213"/>
      <c r="YR5" s="213"/>
      <c r="YS5" s="213"/>
      <c r="YT5" s="213"/>
      <c r="YU5" s="213"/>
      <c r="YV5" s="213"/>
      <c r="YW5" s="213"/>
      <c r="YX5" s="213"/>
      <c r="YY5" s="213"/>
      <c r="YZ5" s="213"/>
      <c r="ZA5" s="213"/>
      <c r="ZB5" s="213"/>
      <c r="ZC5" s="213"/>
      <c r="ZD5" s="213"/>
      <c r="ZE5" s="213"/>
      <c r="ZF5" s="213"/>
      <c r="ZG5" s="213"/>
      <c r="ZH5" s="213"/>
      <c r="ZI5" s="213"/>
      <c r="ZJ5" s="221" t="s">
        <v>301</v>
      </c>
    </row>
    <row r="6" spans="1:738" ht="99" customHeight="1" thickBot="1" x14ac:dyDescent="0.3">
      <c r="A6">
        <f>MAX(A7:A106)</f>
        <v>2</v>
      </c>
      <c r="B6" s="92" t="s">
        <v>291</v>
      </c>
      <c r="C6" s="222"/>
      <c r="D6" s="92"/>
      <c r="E6" s="222"/>
      <c r="F6" s="178" t="str">
        <f>Service!$C$6</f>
        <v>treat1</v>
      </c>
      <c r="G6" s="179" t="str">
        <f>Service!$C$7</f>
        <v>treat2</v>
      </c>
      <c r="H6" s="179" t="str">
        <f>Service!$C$8</f>
        <v>treat3</v>
      </c>
      <c r="I6" s="179">
        <f>Service!$C$9</f>
        <v>0</v>
      </c>
      <c r="J6" s="180">
        <f>Service!$C$10</f>
        <v>0</v>
      </c>
      <c r="K6" s="178" t="str">
        <f>Service!$C$11</f>
        <v>treat check</v>
      </c>
      <c r="L6" s="179">
        <f>Service!$C$12</f>
        <v>0</v>
      </c>
      <c r="M6" s="179">
        <f>Service!$C$13</f>
        <v>0</v>
      </c>
      <c r="N6" s="179">
        <f>Service!$C$14</f>
        <v>0</v>
      </c>
      <c r="O6" s="180">
        <f>Service!$C$15</f>
        <v>0</v>
      </c>
      <c r="P6" s="178">
        <f>Service!$C$16</f>
        <v>0</v>
      </c>
      <c r="Q6" s="179">
        <f>Service!$C$17</f>
        <v>0</v>
      </c>
      <c r="R6" s="179">
        <f>Service!$C$18</f>
        <v>0</v>
      </c>
      <c r="S6" s="179">
        <f>Service!$C$19</f>
        <v>0</v>
      </c>
      <c r="T6" s="180">
        <f>Service!$C$20</f>
        <v>0</v>
      </c>
      <c r="U6" s="178">
        <f>Service!$C$21</f>
        <v>0</v>
      </c>
      <c r="V6" s="179">
        <f>Service!$C$22</f>
        <v>0</v>
      </c>
      <c r="W6" s="179">
        <f>Service!$C$23</f>
        <v>0</v>
      </c>
      <c r="X6" s="179">
        <f>Service!$C$24</f>
        <v>0</v>
      </c>
      <c r="Y6" s="180">
        <f>Service!$C$25</f>
        <v>0</v>
      </c>
      <c r="Z6" s="178">
        <f>Service!$C$26</f>
        <v>0</v>
      </c>
      <c r="AA6" s="179">
        <f>Service!$C$27</f>
        <v>0</v>
      </c>
      <c r="AB6" s="179">
        <f>Service!$C$28</f>
        <v>0</v>
      </c>
      <c r="AC6" s="179">
        <f>Service!$C$29</f>
        <v>0</v>
      </c>
      <c r="AD6" s="180">
        <f>Service!$C$30</f>
        <v>0</v>
      </c>
      <c r="AE6" s="178">
        <f>Service!$C$31</f>
        <v>0</v>
      </c>
      <c r="AF6" s="179">
        <f>Service!$C$32</f>
        <v>0</v>
      </c>
      <c r="AG6" s="179">
        <f>Service!$C$33</f>
        <v>0</v>
      </c>
      <c r="AH6" s="179">
        <f>Service!$C$34</f>
        <v>0</v>
      </c>
      <c r="AI6" s="180">
        <f>Service!$C$35</f>
        <v>0</v>
      </c>
      <c r="AJ6" s="178">
        <f>Service!$C$36</f>
        <v>0</v>
      </c>
      <c r="AK6" s="179">
        <f>Service!$C$37</f>
        <v>0</v>
      </c>
      <c r="AL6" s="179">
        <f>Service!$C$38</f>
        <v>0</v>
      </c>
      <c r="AM6" s="179">
        <f>Service!$C$39</f>
        <v>0</v>
      </c>
      <c r="AN6" s="180">
        <f>Service!$C$40</f>
        <v>0</v>
      </c>
      <c r="AO6" s="178">
        <f>Service!$C$41</f>
        <v>0</v>
      </c>
      <c r="AP6" s="179">
        <f>Service!$C$42</f>
        <v>0</v>
      </c>
      <c r="AQ6" s="179">
        <f>Service!$C$43</f>
        <v>0</v>
      </c>
      <c r="AR6" s="179">
        <f>Service!$C$44</f>
        <v>0</v>
      </c>
      <c r="AS6" s="180">
        <f>Service!$C$45</f>
        <v>0</v>
      </c>
      <c r="AT6" s="178">
        <f>Service!$C$46</f>
        <v>0</v>
      </c>
      <c r="AU6" s="179">
        <f>Service!$C$47</f>
        <v>0</v>
      </c>
      <c r="AV6" s="179">
        <f>Service!$C$48</f>
        <v>0</v>
      </c>
      <c r="AW6" s="179">
        <f>Service!$C$49</f>
        <v>0</v>
      </c>
      <c r="AX6" s="180">
        <f>Service!$C$50</f>
        <v>0</v>
      </c>
      <c r="AY6" s="178">
        <f>Service!$C$51</f>
        <v>0</v>
      </c>
      <c r="AZ6" s="179">
        <f>Service!$C$52</f>
        <v>0</v>
      </c>
      <c r="BA6" s="179">
        <f>Service!$C$53</f>
        <v>0</v>
      </c>
      <c r="BB6" s="179">
        <f>Service!$C$54</f>
        <v>0</v>
      </c>
      <c r="BC6" s="180">
        <f>Service!$C$55</f>
        <v>0</v>
      </c>
      <c r="BD6" s="178">
        <f>Service!$C$56</f>
        <v>0</v>
      </c>
      <c r="BE6" s="179">
        <f>Service!$C$57</f>
        <v>0</v>
      </c>
      <c r="BF6" s="179">
        <f>Service!$C$58</f>
        <v>0</v>
      </c>
      <c r="BG6" s="179">
        <f>Service!$C$59</f>
        <v>0</v>
      </c>
      <c r="BH6" s="180">
        <f>Service!$C$60</f>
        <v>0</v>
      </c>
      <c r="BI6" s="178">
        <f>Service!$C$61</f>
        <v>0</v>
      </c>
      <c r="BJ6" s="179">
        <f>Service!$C$62</f>
        <v>0</v>
      </c>
      <c r="BK6" s="179">
        <f>Service!$C$63</f>
        <v>0</v>
      </c>
      <c r="BL6" s="179">
        <f>Service!$C$64</f>
        <v>0</v>
      </c>
      <c r="BM6" s="180">
        <f>Service!$C$65</f>
        <v>0</v>
      </c>
      <c r="BN6" s="178">
        <f>Service!$C$66</f>
        <v>0</v>
      </c>
      <c r="BO6" s="179">
        <f>Service!$C$67</f>
        <v>0</v>
      </c>
      <c r="BP6" s="179">
        <f>Service!$C$68</f>
        <v>0</v>
      </c>
      <c r="BQ6" s="179">
        <f>Service!$C$69</f>
        <v>0</v>
      </c>
      <c r="BR6" s="180">
        <f>Service!$C$70</f>
        <v>0</v>
      </c>
      <c r="BS6" s="178">
        <f>Service!$C$71</f>
        <v>0</v>
      </c>
      <c r="BT6" s="179">
        <f>Service!$C$72</f>
        <v>0</v>
      </c>
      <c r="BU6" s="179">
        <f>Service!$C$73</f>
        <v>0</v>
      </c>
      <c r="BV6" s="179">
        <f>Service!$C$74</f>
        <v>0</v>
      </c>
      <c r="BW6" s="180">
        <f>Service!$C$75</f>
        <v>0</v>
      </c>
      <c r="BX6" s="178">
        <f>Service!$C$76</f>
        <v>0</v>
      </c>
      <c r="BY6" s="179">
        <f>Service!$C$77</f>
        <v>0</v>
      </c>
      <c r="BZ6" s="179">
        <f>Service!$C$78</f>
        <v>0</v>
      </c>
      <c r="CA6" s="179">
        <f>Service!$C$79</f>
        <v>0</v>
      </c>
      <c r="CB6" s="180">
        <f>Service!$C$80</f>
        <v>0</v>
      </c>
      <c r="CD6" s="222" t="s">
        <v>296</v>
      </c>
      <c r="CE6" s="214"/>
      <c r="CF6" s="214"/>
      <c r="CG6" s="214"/>
      <c r="CH6" s="214"/>
      <c r="CI6" s="214"/>
      <c r="CJ6" s="214"/>
      <c r="CK6" s="214"/>
      <c r="CL6" s="214"/>
      <c r="CM6" s="214"/>
      <c r="CN6" s="214"/>
      <c r="CO6" s="214"/>
      <c r="CP6" s="214"/>
      <c r="CQ6" s="214"/>
      <c r="CR6" s="214"/>
      <c r="CS6" s="214"/>
      <c r="CT6" s="214"/>
      <c r="CU6" s="214"/>
      <c r="CV6" s="214"/>
      <c r="CW6" s="214"/>
      <c r="CX6" s="214"/>
      <c r="CY6" s="214"/>
      <c r="CZ6" s="214"/>
      <c r="DA6" s="214"/>
      <c r="DB6" s="214"/>
      <c r="DC6" s="214"/>
      <c r="DD6" s="214"/>
      <c r="DE6" s="214"/>
      <c r="DF6" s="214"/>
      <c r="DG6" s="214"/>
      <c r="DH6" s="214"/>
      <c r="DI6" s="214"/>
      <c r="DJ6" s="214"/>
      <c r="DK6" s="214"/>
      <c r="DL6" s="214"/>
      <c r="DM6" s="214"/>
      <c r="DN6" s="214"/>
      <c r="DO6" s="214"/>
      <c r="DP6" s="214"/>
      <c r="DQ6" s="214"/>
      <c r="DR6" s="214"/>
      <c r="DS6" s="214"/>
      <c r="DT6" s="214"/>
      <c r="DU6" s="214"/>
      <c r="DV6" s="214"/>
      <c r="DW6" s="214"/>
      <c r="DX6" s="214"/>
      <c r="DY6" s="214"/>
      <c r="DZ6" s="214"/>
      <c r="EA6" s="214"/>
      <c r="EB6" s="214"/>
      <c r="EC6" s="214"/>
      <c r="ED6" s="214"/>
      <c r="EE6" s="214"/>
      <c r="EF6" s="214"/>
      <c r="EG6" s="214"/>
      <c r="EH6" s="214"/>
      <c r="EI6" s="214"/>
      <c r="EJ6" s="214"/>
      <c r="EK6" s="214"/>
      <c r="EL6" s="214"/>
      <c r="EM6" s="214"/>
      <c r="EN6" s="214"/>
      <c r="EO6" s="214"/>
      <c r="EP6" s="214"/>
      <c r="EQ6" s="214"/>
      <c r="ER6" s="214"/>
      <c r="ES6" s="214"/>
      <c r="ET6" s="214"/>
      <c r="EU6" s="214"/>
      <c r="EV6" s="214"/>
      <c r="EW6" s="214"/>
      <c r="EX6" s="214"/>
      <c r="EY6" s="214"/>
      <c r="EZ6" s="214"/>
      <c r="FA6" s="214"/>
      <c r="FB6" s="214"/>
      <c r="FC6" s="214"/>
      <c r="FD6" s="214"/>
      <c r="FE6" s="214"/>
      <c r="FF6" s="214"/>
      <c r="FG6" s="214"/>
      <c r="FH6" s="214"/>
      <c r="FI6" s="214"/>
      <c r="FJ6" s="214"/>
      <c r="FK6" s="214"/>
      <c r="FL6" s="214"/>
      <c r="FM6" s="214"/>
      <c r="FN6" s="214"/>
      <c r="FO6" s="214"/>
      <c r="FP6" s="214"/>
      <c r="FQ6" s="214"/>
      <c r="FR6" s="214"/>
      <c r="FS6" s="214"/>
      <c r="FT6" s="214"/>
      <c r="FU6" s="214"/>
      <c r="FV6" s="214"/>
      <c r="FW6" s="214"/>
      <c r="FX6" s="214"/>
      <c r="FY6" s="214"/>
      <c r="FZ6" s="214"/>
      <c r="GA6" s="186"/>
      <c r="GB6" s="217">
        <f>'Capacity Backing (Hide)2'!CX1</f>
        <v>0</v>
      </c>
      <c r="GC6" s="214">
        <f>'Capacity Backing (Hide)2'!CY1</f>
        <v>0</v>
      </c>
      <c r="GD6" s="214">
        <f>'Capacity Backing (Hide)2'!CZ1</f>
        <v>0</v>
      </c>
      <c r="GE6" s="214">
        <f>'Capacity Backing (Hide)2'!DA1</f>
        <v>0</v>
      </c>
      <c r="GF6" s="214">
        <f>'Capacity Backing (Hide)2'!DB1</f>
        <v>0</v>
      </c>
      <c r="GG6" s="214">
        <f>'Capacity Backing (Hide)2'!DC1</f>
        <v>0</v>
      </c>
      <c r="GH6" s="214">
        <f>'Capacity Backing (Hide)2'!DD1</f>
        <v>0</v>
      </c>
      <c r="GI6" s="214">
        <f>'Capacity Backing (Hide)2'!DE1</f>
        <v>0</v>
      </c>
      <c r="GJ6" s="214">
        <f>'Capacity Backing (Hide)2'!DF1</f>
        <v>0</v>
      </c>
      <c r="GK6" s="214">
        <f>'Capacity Backing (Hide)2'!DG1</f>
        <v>0</v>
      </c>
      <c r="GL6" s="214">
        <f>'Capacity Backing (Hide)2'!DH1</f>
        <v>0</v>
      </c>
      <c r="GM6" s="214">
        <f>'Capacity Backing (Hide)2'!DI1</f>
        <v>0</v>
      </c>
      <c r="GN6" s="214">
        <f>'Capacity Backing (Hide)2'!DJ1</f>
        <v>0</v>
      </c>
      <c r="GO6" s="214">
        <f>'Capacity Backing (Hide)2'!DK1</f>
        <v>0</v>
      </c>
      <c r="GP6" s="214">
        <f>'Capacity Backing (Hide)2'!DL1</f>
        <v>0</v>
      </c>
      <c r="GQ6" s="214">
        <f>'Capacity Backing (Hide)2'!DM1</f>
        <v>0</v>
      </c>
      <c r="GR6" s="214">
        <f>'Capacity Backing (Hide)2'!DN1</f>
        <v>0</v>
      </c>
      <c r="GS6" s="214">
        <f>'Capacity Backing (Hide)2'!DO1</f>
        <v>0</v>
      </c>
      <c r="GT6" s="214">
        <f>'Capacity Backing (Hide)2'!DP1</f>
        <v>0</v>
      </c>
      <c r="GU6" s="214">
        <f>'Capacity Backing (Hide)2'!DQ1</f>
        <v>0</v>
      </c>
      <c r="GV6" s="214">
        <f>'Capacity Backing (Hide)2'!DR1</f>
        <v>0</v>
      </c>
      <c r="GW6" s="214">
        <f>'Capacity Backing (Hide)2'!DS1</f>
        <v>0</v>
      </c>
      <c r="GX6" s="214">
        <f>'Capacity Backing (Hide)2'!DT1</f>
        <v>0</v>
      </c>
      <c r="GY6" s="214">
        <f>'Capacity Backing (Hide)2'!DU1</f>
        <v>0</v>
      </c>
      <c r="GZ6" s="214">
        <f>'Capacity Backing (Hide)2'!DV1</f>
        <v>0</v>
      </c>
      <c r="HA6" s="214">
        <f>'Capacity Backing (Hide)2'!DW1</f>
        <v>0</v>
      </c>
      <c r="HB6" s="214">
        <f>'Capacity Backing (Hide)2'!DX1</f>
        <v>0</v>
      </c>
      <c r="HC6" s="214">
        <f>'Capacity Backing (Hide)2'!DY1</f>
        <v>0</v>
      </c>
      <c r="HD6" s="214">
        <f>'Capacity Backing (Hide)2'!DZ1</f>
        <v>0</v>
      </c>
      <c r="HE6" s="214">
        <f>'Capacity Backing (Hide)2'!EA1</f>
        <v>0</v>
      </c>
      <c r="HF6" s="214">
        <f>'Capacity Backing (Hide)2'!EB1</f>
        <v>0</v>
      </c>
      <c r="HG6" s="214">
        <f>'Capacity Backing (Hide)2'!EC1</f>
        <v>0</v>
      </c>
      <c r="HH6" s="214">
        <f>'Capacity Backing (Hide)2'!ED1</f>
        <v>0</v>
      </c>
      <c r="HI6" s="214">
        <f>'Capacity Backing (Hide)2'!EE1</f>
        <v>0</v>
      </c>
      <c r="HJ6" s="214">
        <f>'Capacity Backing (Hide)2'!EF1</f>
        <v>0</v>
      </c>
      <c r="HK6" s="214">
        <f>'Capacity Backing (Hide)2'!EG1</f>
        <v>0</v>
      </c>
      <c r="HL6" s="214">
        <f>'Capacity Backing (Hide)2'!EH1</f>
        <v>0</v>
      </c>
      <c r="HM6" s="214">
        <f>'Capacity Backing (Hide)2'!EI1</f>
        <v>0</v>
      </c>
      <c r="HN6" s="214">
        <f>'Capacity Backing (Hide)2'!EJ1</f>
        <v>0</v>
      </c>
      <c r="HO6" s="214">
        <f>'Capacity Backing (Hide)2'!EK1</f>
        <v>0</v>
      </c>
      <c r="HP6" s="214">
        <f>'Capacity Backing (Hide)2'!EL1</f>
        <v>0</v>
      </c>
      <c r="HQ6" s="214">
        <f>'Capacity Backing (Hide)2'!EM1</f>
        <v>0</v>
      </c>
      <c r="HR6" s="214">
        <f>'Capacity Backing (Hide)2'!EN1</f>
        <v>0</v>
      </c>
      <c r="HS6" s="214">
        <f>'Capacity Backing (Hide)2'!EO1</f>
        <v>0</v>
      </c>
      <c r="HT6" s="214">
        <f>'Capacity Backing (Hide)2'!EP1</f>
        <v>0</v>
      </c>
      <c r="HU6" s="214">
        <f>'Capacity Backing (Hide)2'!EQ1</f>
        <v>0</v>
      </c>
      <c r="HV6" s="214">
        <f>'Capacity Backing (Hide)2'!ER1</f>
        <v>0</v>
      </c>
      <c r="HW6" s="214">
        <f>'Capacity Backing (Hide)2'!ES1</f>
        <v>0</v>
      </c>
      <c r="HX6" s="214">
        <f>'Capacity Backing (Hide)2'!ET1</f>
        <v>0</v>
      </c>
      <c r="HY6" s="214">
        <f>'Capacity Backing (Hide)2'!EU1</f>
        <v>0</v>
      </c>
      <c r="HZ6" s="214">
        <f>'Capacity Backing (Hide)2'!EV1</f>
        <v>0</v>
      </c>
      <c r="IA6" s="214">
        <f>'Capacity Backing (Hide)2'!EW1</f>
        <v>0</v>
      </c>
      <c r="IB6" s="214">
        <f>'Capacity Backing (Hide)2'!EX1</f>
        <v>0</v>
      </c>
      <c r="IC6" s="214">
        <f>'Capacity Backing (Hide)2'!EY1</f>
        <v>0</v>
      </c>
      <c r="ID6" s="214">
        <f>'Capacity Backing (Hide)2'!EZ1</f>
        <v>0</v>
      </c>
      <c r="IE6" s="214">
        <f>'Capacity Backing (Hide)2'!FA1</f>
        <v>0</v>
      </c>
      <c r="IF6" s="214">
        <f>'Capacity Backing (Hide)2'!FB1</f>
        <v>0</v>
      </c>
      <c r="IG6" s="214">
        <f>'Capacity Backing (Hide)2'!FC1</f>
        <v>0</v>
      </c>
      <c r="IH6" s="214">
        <f>'Capacity Backing (Hide)2'!FD1</f>
        <v>0</v>
      </c>
      <c r="II6" s="214">
        <f>'Capacity Backing (Hide)2'!FE1</f>
        <v>0</v>
      </c>
      <c r="IJ6" s="214">
        <f>'Capacity Backing (Hide)2'!FF1</f>
        <v>0</v>
      </c>
      <c r="IK6" s="214">
        <f>'Capacity Backing (Hide)2'!FG1</f>
        <v>0</v>
      </c>
      <c r="IL6" s="214">
        <f>'Capacity Backing (Hide)2'!FH1</f>
        <v>0</v>
      </c>
      <c r="IM6" s="214">
        <f>'Capacity Backing (Hide)2'!FI1</f>
        <v>0</v>
      </c>
      <c r="IN6" s="214">
        <f>'Capacity Backing (Hide)2'!FJ1</f>
        <v>0</v>
      </c>
      <c r="IO6" s="214">
        <f>'Capacity Backing (Hide)2'!FK1</f>
        <v>0</v>
      </c>
      <c r="IP6" s="214">
        <f>'Capacity Backing (Hide)2'!FL1</f>
        <v>0</v>
      </c>
      <c r="IQ6" s="214">
        <f>'Capacity Backing (Hide)2'!FM1</f>
        <v>0</v>
      </c>
      <c r="IR6" s="214">
        <f>'Capacity Backing (Hide)2'!FN1</f>
        <v>0</v>
      </c>
      <c r="IS6" s="214">
        <f>'Capacity Backing (Hide)2'!FO1</f>
        <v>0</v>
      </c>
      <c r="IT6" s="214">
        <f>'Capacity Backing (Hide)2'!FP1</f>
        <v>0</v>
      </c>
      <c r="IU6" s="214">
        <f>'Capacity Backing (Hide)2'!FQ1</f>
        <v>0</v>
      </c>
      <c r="IV6" s="214">
        <f>'Capacity Backing (Hide)2'!FR1</f>
        <v>0</v>
      </c>
      <c r="IW6" s="214">
        <f>'Capacity Backing (Hide)2'!FS1</f>
        <v>0</v>
      </c>
      <c r="IX6" s="214">
        <f>'Capacity Backing (Hide)2'!FT1</f>
        <v>0</v>
      </c>
      <c r="IY6" s="214">
        <f>'Capacity Backing (Hide)2'!FU1</f>
        <v>0</v>
      </c>
      <c r="IZ6" s="214">
        <f>'Capacity Backing (Hide)2'!FV1</f>
        <v>0</v>
      </c>
      <c r="JA6" s="214">
        <f>'Capacity Backing (Hide)2'!FW1</f>
        <v>0</v>
      </c>
      <c r="JB6" s="214">
        <f>'Capacity Backing (Hide)2'!FX1</f>
        <v>0</v>
      </c>
      <c r="JC6" s="214">
        <f>'Capacity Backing (Hide)2'!FY1</f>
        <v>0</v>
      </c>
      <c r="JD6" s="214">
        <f>'Capacity Backing (Hide)2'!FZ1</f>
        <v>0</v>
      </c>
      <c r="JE6" s="214">
        <f>'Capacity Backing (Hide)2'!GA1</f>
        <v>0</v>
      </c>
      <c r="JF6" s="214">
        <f>'Capacity Backing (Hide)2'!GB1</f>
        <v>0</v>
      </c>
      <c r="JG6" s="214">
        <f>'Capacity Backing (Hide)2'!GC1</f>
        <v>0</v>
      </c>
      <c r="JH6" s="214">
        <f>'Capacity Backing (Hide)2'!GD1</f>
        <v>0</v>
      </c>
      <c r="JI6" s="214">
        <f>'Capacity Backing (Hide)2'!GE1</f>
        <v>0</v>
      </c>
      <c r="JJ6" s="214">
        <f>'Capacity Backing (Hide)2'!GF1</f>
        <v>0</v>
      </c>
      <c r="JK6" s="214">
        <f>'Capacity Backing (Hide)2'!GG1</f>
        <v>0</v>
      </c>
      <c r="JL6" s="214">
        <f>'Capacity Backing (Hide)2'!GH1</f>
        <v>0</v>
      </c>
      <c r="JM6" s="214">
        <f>'Capacity Backing (Hide)2'!GI1</f>
        <v>0</v>
      </c>
      <c r="JN6" s="214">
        <f>'Capacity Backing (Hide)2'!GJ1</f>
        <v>0</v>
      </c>
      <c r="JO6" s="214">
        <f>'Capacity Backing (Hide)2'!GK1</f>
        <v>0</v>
      </c>
      <c r="JP6" s="214">
        <f>'Capacity Backing (Hide)2'!GL1</f>
        <v>0</v>
      </c>
      <c r="JQ6" s="214">
        <f>'Capacity Backing (Hide)2'!GM1</f>
        <v>0</v>
      </c>
      <c r="JR6" s="214">
        <f>'Capacity Backing (Hide)2'!GN1</f>
        <v>0</v>
      </c>
      <c r="JS6" s="214">
        <f>'Capacity Backing (Hide)2'!GO1</f>
        <v>0</v>
      </c>
      <c r="JT6" s="214">
        <f>'Capacity Backing (Hide)2'!GP1</f>
        <v>0</v>
      </c>
      <c r="JU6" s="214">
        <f>'Capacity Backing (Hide)2'!GQ1</f>
        <v>0</v>
      </c>
      <c r="JV6" s="214">
        <f>'Capacity Backing (Hide)2'!GR1</f>
        <v>0</v>
      </c>
      <c r="JW6" s="214">
        <f>'Capacity Backing (Hide)2'!GS1</f>
        <v>0</v>
      </c>
      <c r="JX6" s="214">
        <f>'Capacity Backing (Hide)2'!GT1</f>
        <v>0</v>
      </c>
      <c r="JY6" s="214">
        <f>'Capacity Backing (Hide)2'!GU1</f>
        <v>0</v>
      </c>
      <c r="JZ6" s="214">
        <f>'Capacity Backing (Hide)2'!GV1</f>
        <v>0</v>
      </c>
      <c r="KA6" s="214">
        <f>'Capacity Backing (Hide)2'!GW1</f>
        <v>0</v>
      </c>
      <c r="KB6" s="214">
        <f>'Capacity Backing (Hide)2'!GX1</f>
        <v>0</v>
      </c>
      <c r="KC6" s="214">
        <f>'Capacity Backing (Hide)2'!GY1</f>
        <v>0</v>
      </c>
      <c r="KD6" s="214">
        <f>'Capacity Backing (Hide)2'!GZ1</f>
        <v>0</v>
      </c>
      <c r="KE6" s="214">
        <f>'Capacity Backing (Hide)2'!HA1</f>
        <v>0</v>
      </c>
      <c r="KF6" s="214">
        <f>'Capacity Backing (Hide)2'!HB1</f>
        <v>0</v>
      </c>
      <c r="KG6" s="214">
        <f>'Capacity Backing (Hide)2'!HC1</f>
        <v>0</v>
      </c>
      <c r="KH6" s="214">
        <f>'Capacity Backing (Hide)2'!HD1</f>
        <v>0</v>
      </c>
      <c r="KI6" s="214">
        <f>'Capacity Backing (Hide)2'!HE1</f>
        <v>0</v>
      </c>
      <c r="KJ6" s="214">
        <f>'Capacity Backing (Hide)2'!HF1</f>
        <v>0</v>
      </c>
      <c r="KK6" s="214">
        <f>'Capacity Backing (Hide)2'!HG1</f>
        <v>0</v>
      </c>
      <c r="KL6" s="214">
        <f>'Capacity Backing (Hide)2'!HH1</f>
        <v>0</v>
      </c>
      <c r="KM6" s="214">
        <f>'Capacity Backing (Hide)2'!HI1</f>
        <v>0</v>
      </c>
      <c r="KN6" s="214">
        <f>'Capacity Backing (Hide)2'!HJ1</f>
        <v>0</v>
      </c>
      <c r="KO6" s="214">
        <f>'Capacity Backing (Hide)2'!HK1</f>
        <v>0</v>
      </c>
      <c r="KP6" s="214">
        <f>'Capacity Backing (Hide)2'!HL1</f>
        <v>0</v>
      </c>
      <c r="KQ6" s="214">
        <f>'Capacity Backing (Hide)2'!HM1</f>
        <v>0</v>
      </c>
      <c r="KR6" s="214">
        <f>'Capacity Backing (Hide)2'!HN1</f>
        <v>0</v>
      </c>
      <c r="KS6" s="214">
        <f>'Capacity Backing (Hide)2'!HO1</f>
        <v>0</v>
      </c>
      <c r="KT6" s="214">
        <f>'Capacity Backing (Hide)2'!HP1</f>
        <v>0</v>
      </c>
      <c r="KU6" s="214">
        <f>'Capacity Backing (Hide)2'!HQ1</f>
        <v>0</v>
      </c>
      <c r="KV6" s="214">
        <f>'Capacity Backing (Hide)2'!HR1</f>
        <v>0</v>
      </c>
      <c r="KW6" s="214">
        <f>'Capacity Backing (Hide)2'!HS1</f>
        <v>0</v>
      </c>
      <c r="KX6" s="214">
        <f>'Capacity Backing (Hide)2'!HT1</f>
        <v>0</v>
      </c>
      <c r="KY6" s="214">
        <f>'Capacity Backing (Hide)2'!HU1</f>
        <v>0</v>
      </c>
      <c r="KZ6" s="214">
        <f>'Capacity Backing (Hide)2'!HV1</f>
        <v>0</v>
      </c>
      <c r="LA6" s="214">
        <f>'Capacity Backing (Hide)2'!HW1</f>
        <v>0</v>
      </c>
      <c r="LB6" s="214">
        <f>'Capacity Backing (Hide)2'!HX1</f>
        <v>0</v>
      </c>
      <c r="LC6" s="214">
        <f>'Capacity Backing (Hide)2'!HY1</f>
        <v>0</v>
      </c>
      <c r="LD6" s="214">
        <f>'Capacity Backing (Hide)2'!HZ1</f>
        <v>0</v>
      </c>
      <c r="LE6" s="214">
        <f>'Capacity Backing (Hide)2'!IA1</f>
        <v>0</v>
      </c>
      <c r="LF6" s="214">
        <f>'Capacity Backing (Hide)2'!IB1</f>
        <v>0</v>
      </c>
      <c r="LG6" s="214">
        <f>'Capacity Backing (Hide)2'!IC1</f>
        <v>0</v>
      </c>
      <c r="LH6" s="214">
        <f>'Capacity Backing (Hide)2'!ID1</f>
        <v>0</v>
      </c>
      <c r="LI6" s="214">
        <f>'Capacity Backing (Hide)2'!IE1</f>
        <v>0</v>
      </c>
      <c r="LJ6" s="214">
        <f>'Capacity Backing (Hide)2'!IF1</f>
        <v>0</v>
      </c>
      <c r="LK6" s="214">
        <f>'Capacity Backing (Hide)2'!IG1</f>
        <v>0</v>
      </c>
      <c r="LL6" s="214">
        <f>'Capacity Backing (Hide)2'!IH1</f>
        <v>0</v>
      </c>
      <c r="LM6" s="214">
        <f>'Capacity Backing (Hide)2'!II1</f>
        <v>0</v>
      </c>
      <c r="LN6" s="214">
        <f>'Capacity Backing (Hide)2'!IJ1</f>
        <v>0</v>
      </c>
      <c r="LO6" s="214">
        <f>'Capacity Backing (Hide)2'!IK1</f>
        <v>0</v>
      </c>
      <c r="LP6" s="214">
        <f>'Capacity Backing (Hide)2'!IL1</f>
        <v>0</v>
      </c>
      <c r="LQ6" s="214">
        <f>'Capacity Backing (Hide)2'!IM1</f>
        <v>0</v>
      </c>
      <c r="LR6" s="214">
        <f>'Capacity Backing (Hide)2'!IN1</f>
        <v>0</v>
      </c>
      <c r="LS6" s="214">
        <f>'Capacity Backing (Hide)2'!IO1</f>
        <v>0</v>
      </c>
      <c r="LT6" s="214">
        <f>'Capacity Backing (Hide)2'!IP1</f>
        <v>0</v>
      </c>
      <c r="LU6" s="214">
        <f>'Capacity Backing (Hide)2'!IQ1</f>
        <v>0</v>
      </c>
      <c r="LV6" s="214">
        <f>'Capacity Backing (Hide)2'!IR1</f>
        <v>0</v>
      </c>
      <c r="LW6" s="214">
        <f>'Capacity Backing (Hide)2'!IS1</f>
        <v>0</v>
      </c>
      <c r="LX6" s="214">
        <f>'Capacity Backing (Hide)2'!IT1</f>
        <v>0</v>
      </c>
      <c r="LY6" s="214">
        <f>'Capacity Backing (Hide)2'!IU1</f>
        <v>0</v>
      </c>
      <c r="LZ6" s="214">
        <f>'Capacity Backing (Hide)2'!IV1</f>
        <v>0</v>
      </c>
      <c r="MA6" s="214">
        <f>'Capacity Backing (Hide)2'!IW1</f>
        <v>0</v>
      </c>
      <c r="MB6" s="214">
        <f>'Capacity Backing (Hide)2'!IX1</f>
        <v>0</v>
      </c>
      <c r="MC6" s="214">
        <f>'Capacity Backing (Hide)2'!IY1</f>
        <v>0</v>
      </c>
      <c r="MD6" s="214">
        <f>'Capacity Backing (Hide)2'!IZ1</f>
        <v>0</v>
      </c>
      <c r="ME6" s="214">
        <f>'Capacity Backing (Hide)2'!JA1</f>
        <v>0</v>
      </c>
      <c r="MF6" s="214">
        <f>'Capacity Backing (Hide)2'!JB1</f>
        <v>0</v>
      </c>
      <c r="MG6" s="214">
        <f>'Capacity Backing (Hide)2'!JC1</f>
        <v>0</v>
      </c>
      <c r="MH6" s="214">
        <f>'Capacity Backing (Hide)2'!JD1</f>
        <v>0</v>
      </c>
      <c r="MI6" s="214">
        <f>'Capacity Backing (Hide)2'!JE1</f>
        <v>0</v>
      </c>
      <c r="MJ6" s="214">
        <f>'Capacity Backing (Hide)2'!JF1</f>
        <v>0</v>
      </c>
      <c r="MK6" s="214">
        <f>'Capacity Backing (Hide)2'!JG1</f>
        <v>0</v>
      </c>
      <c r="ML6" s="214">
        <f>'Capacity Backing (Hide)2'!JH1</f>
        <v>0</v>
      </c>
      <c r="MM6" s="214">
        <f>'Capacity Backing (Hide)2'!JI1</f>
        <v>0</v>
      </c>
      <c r="MN6" s="214">
        <f>'Capacity Backing (Hide)2'!JJ1</f>
        <v>0</v>
      </c>
      <c r="MO6" s="214">
        <f>'Capacity Backing (Hide)2'!JK1</f>
        <v>0</v>
      </c>
      <c r="MP6" s="214">
        <f>'Capacity Backing (Hide)2'!JL1</f>
        <v>0</v>
      </c>
      <c r="MQ6" s="214">
        <f>'Capacity Backing (Hide)2'!JM1</f>
        <v>0</v>
      </c>
      <c r="MR6" s="214">
        <f>'Capacity Backing (Hide)2'!JN1</f>
        <v>0</v>
      </c>
      <c r="MS6" s="214">
        <f>'Capacity Backing (Hide)2'!JO1</f>
        <v>0</v>
      </c>
      <c r="MT6" s="214">
        <f>'Capacity Backing (Hide)2'!JP1</f>
        <v>0</v>
      </c>
      <c r="MU6" s="214">
        <f>'Capacity Backing (Hide)2'!JQ1</f>
        <v>0</v>
      </c>
      <c r="MV6" s="214">
        <f>'Capacity Backing (Hide)2'!JR1</f>
        <v>0</v>
      </c>
      <c r="MW6" s="214">
        <f>'Capacity Backing (Hide)2'!JS1</f>
        <v>0</v>
      </c>
      <c r="MX6" s="214">
        <f>'Capacity Backing (Hide)2'!JT1</f>
        <v>0</v>
      </c>
      <c r="MY6" s="214">
        <f>'Capacity Backing (Hide)2'!JU1</f>
        <v>0</v>
      </c>
      <c r="MZ6" s="214">
        <f>'Capacity Backing (Hide)2'!JV1</f>
        <v>0</v>
      </c>
      <c r="NA6" s="214">
        <f>'Capacity Backing (Hide)2'!JW1</f>
        <v>0</v>
      </c>
      <c r="NB6" s="214">
        <f>'Capacity Backing (Hide)2'!JX1</f>
        <v>0</v>
      </c>
      <c r="NC6" s="214">
        <f>'Capacity Backing (Hide)2'!JY1</f>
        <v>0</v>
      </c>
      <c r="ND6" s="214">
        <f>'Capacity Backing (Hide)2'!JZ1</f>
        <v>0</v>
      </c>
      <c r="NE6" s="214">
        <f>'Capacity Backing (Hide)2'!KA1</f>
        <v>0</v>
      </c>
      <c r="NF6" s="214">
        <f>'Capacity Backing (Hide)2'!KB1</f>
        <v>0</v>
      </c>
      <c r="NG6" s="214">
        <f>'Capacity Backing (Hide)2'!KC1</f>
        <v>0</v>
      </c>
      <c r="NH6" s="214">
        <f>'Capacity Backing (Hide)2'!KD1</f>
        <v>0</v>
      </c>
      <c r="NI6" s="214">
        <f>'Capacity Backing (Hide)2'!KE1</f>
        <v>0</v>
      </c>
      <c r="NJ6" s="214">
        <f>'Capacity Backing (Hide)2'!KF1</f>
        <v>0</v>
      </c>
      <c r="NK6" s="214">
        <f>'Capacity Backing (Hide)2'!KG1</f>
        <v>0</v>
      </c>
      <c r="NL6" s="214">
        <f>'Capacity Backing (Hide)2'!KH1</f>
        <v>0</v>
      </c>
      <c r="NM6" s="214">
        <f>'Capacity Backing (Hide)2'!KI1</f>
        <v>0</v>
      </c>
      <c r="NN6" s="214">
        <f>'Capacity Backing (Hide)2'!KJ1</f>
        <v>0</v>
      </c>
      <c r="NO6" s="214">
        <f>'Capacity Backing (Hide)2'!KK1</f>
        <v>0</v>
      </c>
      <c r="NP6" s="214">
        <f>'Capacity Backing (Hide)2'!KL1</f>
        <v>0</v>
      </c>
      <c r="NQ6" s="214">
        <f>'Capacity Backing (Hide)2'!KM1</f>
        <v>0</v>
      </c>
      <c r="NR6" s="214">
        <f>'Capacity Backing (Hide)2'!KN1</f>
        <v>0</v>
      </c>
      <c r="NS6" s="220">
        <f>'Capacity Backing (Hide)2'!KO1</f>
        <v>0</v>
      </c>
      <c r="NT6" s="222" t="s">
        <v>297</v>
      </c>
      <c r="NU6" s="214"/>
      <c r="NV6" s="214"/>
      <c r="NW6" s="214"/>
      <c r="NX6" s="214"/>
      <c r="NY6" s="214"/>
      <c r="NZ6" s="214"/>
      <c r="OA6" s="214"/>
      <c r="OB6" s="214"/>
      <c r="OC6" s="214"/>
      <c r="OD6" s="214"/>
      <c r="OE6" s="214"/>
      <c r="OF6" s="214"/>
      <c r="OG6" s="214"/>
      <c r="OH6" s="214"/>
      <c r="OI6" s="214"/>
      <c r="OJ6" s="214"/>
      <c r="OK6" s="214"/>
      <c r="OL6" s="214"/>
      <c r="OM6" s="214"/>
      <c r="ON6" s="214"/>
      <c r="OO6" s="214"/>
      <c r="OP6" s="214"/>
      <c r="OQ6" s="214"/>
      <c r="OR6" s="214"/>
      <c r="OS6" s="214"/>
      <c r="OT6" s="214"/>
      <c r="OU6" s="214"/>
      <c r="OV6" s="214"/>
      <c r="OW6" s="214"/>
      <c r="OX6" s="214"/>
      <c r="OY6" s="214"/>
      <c r="OZ6" s="214"/>
      <c r="PA6" s="214"/>
      <c r="PB6" s="214"/>
      <c r="PC6" s="214"/>
      <c r="PD6" s="214"/>
      <c r="PE6" s="214"/>
      <c r="PF6" s="214"/>
      <c r="PG6" s="214"/>
      <c r="PH6" s="214"/>
      <c r="PI6" s="214"/>
      <c r="PJ6" s="214"/>
      <c r="PK6" s="214"/>
      <c r="PL6" s="214"/>
      <c r="PM6" s="214"/>
      <c r="PN6" s="214"/>
      <c r="PO6" s="214"/>
      <c r="PP6" s="214"/>
      <c r="PQ6" s="214"/>
      <c r="PR6" s="214"/>
      <c r="PS6" s="214"/>
      <c r="PT6" s="214"/>
      <c r="PU6" s="214"/>
      <c r="PV6" s="214"/>
      <c r="PW6" s="214"/>
      <c r="PX6" s="214"/>
      <c r="PY6" s="214"/>
      <c r="PZ6" s="214"/>
      <c r="QA6" s="214"/>
      <c r="QB6" s="214"/>
      <c r="QC6" s="214"/>
      <c r="QD6" s="214"/>
      <c r="QE6" s="214"/>
      <c r="QF6" s="214"/>
      <c r="QG6" s="214"/>
      <c r="QH6" s="214"/>
      <c r="QI6" s="214"/>
      <c r="QJ6" s="214"/>
      <c r="QK6" s="214"/>
      <c r="QL6" s="214"/>
      <c r="QM6" s="214"/>
      <c r="QN6" s="214"/>
      <c r="QO6" s="214"/>
      <c r="QP6" s="214"/>
      <c r="QQ6" s="214"/>
      <c r="QR6" s="214"/>
      <c r="QS6" s="214"/>
      <c r="QT6" s="214"/>
      <c r="QU6" s="214"/>
      <c r="QV6" s="214"/>
      <c r="QW6" s="214"/>
      <c r="QX6" s="214"/>
      <c r="QY6" s="214"/>
      <c r="QZ6" s="214"/>
      <c r="RA6" s="214"/>
      <c r="RB6" s="214"/>
      <c r="RC6" s="214"/>
      <c r="RD6" s="214"/>
      <c r="RE6" s="214"/>
      <c r="RF6" s="214"/>
      <c r="RG6" s="214"/>
      <c r="RH6" s="214"/>
      <c r="RI6" s="214"/>
      <c r="RJ6" s="214"/>
      <c r="RK6" s="214"/>
      <c r="RL6" s="214"/>
      <c r="RM6" s="214"/>
      <c r="RN6" s="214"/>
      <c r="RO6" s="214"/>
      <c r="RP6" s="214"/>
      <c r="RQ6" s="186"/>
      <c r="RR6" s="217">
        <f>'Capacity Backing (Hide)2'!ON1</f>
        <v>0</v>
      </c>
      <c r="RS6" s="214">
        <f>'Capacity Backing (Hide)2'!OO1</f>
        <v>0</v>
      </c>
      <c r="RT6" s="214">
        <f>'Capacity Backing (Hide)2'!OP1</f>
        <v>0</v>
      </c>
      <c r="RU6" s="214">
        <f>'Capacity Backing (Hide)2'!OQ1</f>
        <v>0</v>
      </c>
      <c r="RV6" s="214">
        <f>'Capacity Backing (Hide)2'!OR1</f>
        <v>0</v>
      </c>
      <c r="RW6" s="214">
        <f>'Capacity Backing (Hide)2'!OS1</f>
        <v>0</v>
      </c>
      <c r="RX6" s="214">
        <f>'Capacity Backing (Hide)2'!OT1</f>
        <v>0</v>
      </c>
      <c r="RY6" s="214">
        <f>'Capacity Backing (Hide)2'!OU1</f>
        <v>0</v>
      </c>
      <c r="RZ6" s="214">
        <f>'Capacity Backing (Hide)2'!OV1</f>
        <v>0</v>
      </c>
      <c r="SA6" s="214">
        <f>'Capacity Backing (Hide)2'!OW1</f>
        <v>0</v>
      </c>
      <c r="SB6" s="214">
        <f>'Capacity Backing (Hide)2'!OX1</f>
        <v>0</v>
      </c>
      <c r="SC6" s="214">
        <f>'Capacity Backing (Hide)2'!OY1</f>
        <v>0</v>
      </c>
      <c r="SD6" s="214">
        <f>'Capacity Backing (Hide)2'!OZ1</f>
        <v>0</v>
      </c>
      <c r="SE6" s="214">
        <f>'Capacity Backing (Hide)2'!PA1</f>
        <v>0</v>
      </c>
      <c r="SF6" s="214">
        <f>'Capacity Backing (Hide)2'!PB1</f>
        <v>0</v>
      </c>
      <c r="SG6" s="214">
        <f>'Capacity Backing (Hide)2'!PC1</f>
        <v>0</v>
      </c>
      <c r="SH6" s="214">
        <f>'Capacity Backing (Hide)2'!PD1</f>
        <v>0</v>
      </c>
      <c r="SI6" s="214">
        <f>'Capacity Backing (Hide)2'!PE1</f>
        <v>0</v>
      </c>
      <c r="SJ6" s="214">
        <f>'Capacity Backing (Hide)2'!PF1</f>
        <v>0</v>
      </c>
      <c r="SK6" s="214">
        <f>'Capacity Backing (Hide)2'!PG1</f>
        <v>0</v>
      </c>
      <c r="SL6" s="214">
        <f>'Capacity Backing (Hide)2'!PH1</f>
        <v>0</v>
      </c>
      <c r="SM6" s="214">
        <f>'Capacity Backing (Hide)2'!PI1</f>
        <v>0</v>
      </c>
      <c r="SN6" s="214">
        <f>'Capacity Backing (Hide)2'!PJ1</f>
        <v>0</v>
      </c>
      <c r="SO6" s="214">
        <f>'Capacity Backing (Hide)2'!PK1</f>
        <v>0</v>
      </c>
      <c r="SP6" s="214">
        <f>'Capacity Backing (Hide)2'!PL1</f>
        <v>0</v>
      </c>
      <c r="SQ6" s="214">
        <f>'Capacity Backing (Hide)2'!PM1</f>
        <v>0</v>
      </c>
      <c r="SR6" s="214">
        <f>'Capacity Backing (Hide)2'!PN1</f>
        <v>0</v>
      </c>
      <c r="SS6" s="214">
        <f>'Capacity Backing (Hide)2'!PO1</f>
        <v>0</v>
      </c>
      <c r="ST6" s="214">
        <f>'Capacity Backing (Hide)2'!PP1</f>
        <v>0</v>
      </c>
      <c r="SU6" s="214">
        <f>'Capacity Backing (Hide)2'!PQ1</f>
        <v>0</v>
      </c>
      <c r="SV6" s="214">
        <f>'Capacity Backing (Hide)2'!PR1</f>
        <v>0</v>
      </c>
      <c r="SW6" s="214">
        <f>'Capacity Backing (Hide)2'!PS1</f>
        <v>0</v>
      </c>
      <c r="SX6" s="214">
        <f>'Capacity Backing (Hide)2'!PT1</f>
        <v>0</v>
      </c>
      <c r="SY6" s="214">
        <f>'Capacity Backing (Hide)2'!PU1</f>
        <v>0</v>
      </c>
      <c r="SZ6" s="214">
        <f>'Capacity Backing (Hide)2'!PV1</f>
        <v>0</v>
      </c>
      <c r="TA6" s="214">
        <f>'Capacity Backing (Hide)2'!PW1</f>
        <v>0</v>
      </c>
      <c r="TB6" s="214">
        <f>'Capacity Backing (Hide)2'!PX1</f>
        <v>0</v>
      </c>
      <c r="TC6" s="214">
        <f>'Capacity Backing (Hide)2'!PY1</f>
        <v>0</v>
      </c>
      <c r="TD6" s="214">
        <f>'Capacity Backing (Hide)2'!PZ1</f>
        <v>0</v>
      </c>
      <c r="TE6" s="214">
        <f>'Capacity Backing (Hide)2'!QA1</f>
        <v>0</v>
      </c>
      <c r="TF6" s="214">
        <f>'Capacity Backing (Hide)2'!QB1</f>
        <v>0</v>
      </c>
      <c r="TG6" s="214">
        <f>'Capacity Backing (Hide)2'!QC1</f>
        <v>0</v>
      </c>
      <c r="TH6" s="214">
        <f>'Capacity Backing (Hide)2'!QD1</f>
        <v>0</v>
      </c>
      <c r="TI6" s="214">
        <f>'Capacity Backing (Hide)2'!QE1</f>
        <v>0</v>
      </c>
      <c r="TJ6" s="214">
        <f>'Capacity Backing (Hide)2'!QF1</f>
        <v>0</v>
      </c>
      <c r="TK6" s="214">
        <f>'Capacity Backing (Hide)2'!QG1</f>
        <v>0</v>
      </c>
      <c r="TL6" s="214">
        <f>'Capacity Backing (Hide)2'!QH1</f>
        <v>0</v>
      </c>
      <c r="TM6" s="214">
        <f>'Capacity Backing (Hide)2'!QI1</f>
        <v>0</v>
      </c>
      <c r="TN6" s="214">
        <f>'Capacity Backing (Hide)2'!QJ1</f>
        <v>0</v>
      </c>
      <c r="TO6" s="214">
        <f>'Capacity Backing (Hide)2'!QK1</f>
        <v>0</v>
      </c>
      <c r="TP6" s="214">
        <f>'Capacity Backing (Hide)2'!QL1</f>
        <v>0</v>
      </c>
      <c r="TQ6" s="214">
        <f>'Capacity Backing (Hide)2'!QM1</f>
        <v>0</v>
      </c>
      <c r="TR6" s="214">
        <f>'Capacity Backing (Hide)2'!QN1</f>
        <v>0</v>
      </c>
      <c r="TS6" s="214">
        <f>'Capacity Backing (Hide)2'!QO1</f>
        <v>0</v>
      </c>
      <c r="TT6" s="214">
        <f>'Capacity Backing (Hide)2'!QP1</f>
        <v>0</v>
      </c>
      <c r="TU6" s="214">
        <f>'Capacity Backing (Hide)2'!QQ1</f>
        <v>0</v>
      </c>
      <c r="TV6" s="214">
        <f>'Capacity Backing (Hide)2'!QR1</f>
        <v>0</v>
      </c>
      <c r="TW6" s="214">
        <f>'Capacity Backing (Hide)2'!QS1</f>
        <v>0</v>
      </c>
      <c r="TX6" s="214">
        <f>'Capacity Backing (Hide)2'!QT1</f>
        <v>0</v>
      </c>
      <c r="TY6" s="214">
        <f>'Capacity Backing (Hide)2'!QU1</f>
        <v>0</v>
      </c>
      <c r="TZ6" s="214">
        <f>'Capacity Backing (Hide)2'!QV1</f>
        <v>0</v>
      </c>
      <c r="UA6" s="214">
        <f>'Capacity Backing (Hide)2'!QW1</f>
        <v>0</v>
      </c>
      <c r="UB6" s="214">
        <f>'Capacity Backing (Hide)2'!QX1</f>
        <v>0</v>
      </c>
      <c r="UC6" s="214">
        <f>'Capacity Backing (Hide)2'!QY1</f>
        <v>0</v>
      </c>
      <c r="UD6" s="214">
        <f>'Capacity Backing (Hide)2'!QZ1</f>
        <v>0</v>
      </c>
      <c r="UE6" s="214">
        <f>'Capacity Backing (Hide)2'!RA1</f>
        <v>0</v>
      </c>
      <c r="UF6" s="214">
        <f>'Capacity Backing (Hide)2'!RB1</f>
        <v>0</v>
      </c>
      <c r="UG6" s="214">
        <f>'Capacity Backing (Hide)2'!RC1</f>
        <v>0</v>
      </c>
      <c r="UH6" s="214">
        <f>'Capacity Backing (Hide)2'!RD1</f>
        <v>0</v>
      </c>
      <c r="UI6" s="214">
        <f>'Capacity Backing (Hide)2'!RE1</f>
        <v>0</v>
      </c>
      <c r="UJ6" s="214">
        <f>'Capacity Backing (Hide)2'!RF1</f>
        <v>0</v>
      </c>
      <c r="UK6" s="214">
        <f>'Capacity Backing (Hide)2'!RG1</f>
        <v>0</v>
      </c>
      <c r="UL6" s="214">
        <f>'Capacity Backing (Hide)2'!RH1</f>
        <v>0</v>
      </c>
      <c r="UM6" s="214">
        <f>'Capacity Backing (Hide)2'!RI1</f>
        <v>0</v>
      </c>
      <c r="UN6" s="214">
        <f>'Capacity Backing (Hide)2'!RJ1</f>
        <v>0</v>
      </c>
      <c r="UO6" s="214">
        <f>'Capacity Backing (Hide)2'!RK1</f>
        <v>0</v>
      </c>
      <c r="UP6" s="214">
        <f>'Capacity Backing (Hide)2'!RL1</f>
        <v>0</v>
      </c>
      <c r="UQ6" s="214">
        <f>'Capacity Backing (Hide)2'!RM1</f>
        <v>0</v>
      </c>
      <c r="UR6" s="214">
        <f>'Capacity Backing (Hide)2'!RN1</f>
        <v>0</v>
      </c>
      <c r="US6" s="214">
        <f>'Capacity Backing (Hide)2'!RO1</f>
        <v>0</v>
      </c>
      <c r="UT6" s="214">
        <f>'Capacity Backing (Hide)2'!RP1</f>
        <v>0</v>
      </c>
      <c r="UU6" s="214">
        <f>'Capacity Backing (Hide)2'!RQ1</f>
        <v>0</v>
      </c>
      <c r="UV6" s="214">
        <f>'Capacity Backing (Hide)2'!RR1</f>
        <v>0</v>
      </c>
      <c r="UW6" s="214">
        <f>'Capacity Backing (Hide)2'!RS1</f>
        <v>0</v>
      </c>
      <c r="UX6" s="214">
        <f>'Capacity Backing (Hide)2'!RT1</f>
        <v>0</v>
      </c>
      <c r="UY6" s="214">
        <f>'Capacity Backing (Hide)2'!RU1</f>
        <v>0</v>
      </c>
      <c r="UZ6" s="214">
        <f>'Capacity Backing (Hide)2'!RV1</f>
        <v>0</v>
      </c>
      <c r="VA6" s="214">
        <f>'Capacity Backing (Hide)2'!RW1</f>
        <v>0</v>
      </c>
      <c r="VB6" s="214">
        <f>'Capacity Backing (Hide)2'!RX1</f>
        <v>0</v>
      </c>
      <c r="VC6" s="214">
        <f>'Capacity Backing (Hide)2'!RY1</f>
        <v>0</v>
      </c>
      <c r="VD6" s="214">
        <f>'Capacity Backing (Hide)2'!RZ1</f>
        <v>0</v>
      </c>
      <c r="VE6" s="214">
        <f>'Capacity Backing (Hide)2'!SA1</f>
        <v>0</v>
      </c>
      <c r="VF6" s="214">
        <f>'Capacity Backing (Hide)2'!SB1</f>
        <v>0</v>
      </c>
      <c r="VG6" s="214">
        <f>'Capacity Backing (Hide)2'!SC1</f>
        <v>0</v>
      </c>
      <c r="VH6" s="214">
        <f>'Capacity Backing (Hide)2'!SD1</f>
        <v>0</v>
      </c>
      <c r="VI6" s="214">
        <f>'Capacity Backing (Hide)2'!SE1</f>
        <v>0</v>
      </c>
      <c r="VJ6" s="214">
        <f>'Capacity Backing (Hide)2'!SF1</f>
        <v>0</v>
      </c>
      <c r="VK6" s="214">
        <f>'Capacity Backing (Hide)2'!SG1</f>
        <v>0</v>
      </c>
      <c r="VL6" s="214">
        <f>'Capacity Backing (Hide)2'!SH1</f>
        <v>0</v>
      </c>
      <c r="VM6" s="214">
        <f>'Capacity Backing (Hide)2'!SI1</f>
        <v>0</v>
      </c>
      <c r="VN6" s="214">
        <f>'Capacity Backing (Hide)2'!SJ1</f>
        <v>0</v>
      </c>
      <c r="VO6" s="214">
        <f>'Capacity Backing (Hide)2'!SK1</f>
        <v>0</v>
      </c>
      <c r="VP6" s="214">
        <f>'Capacity Backing (Hide)2'!SL1</f>
        <v>0</v>
      </c>
      <c r="VQ6" s="214">
        <f>'Capacity Backing (Hide)2'!SM1</f>
        <v>0</v>
      </c>
      <c r="VR6" s="214">
        <f>'Capacity Backing (Hide)2'!SN1</f>
        <v>0</v>
      </c>
      <c r="VS6" s="214">
        <f>'Capacity Backing (Hide)2'!SO1</f>
        <v>0</v>
      </c>
      <c r="VT6" s="214">
        <f>'Capacity Backing (Hide)2'!SP1</f>
        <v>0</v>
      </c>
      <c r="VU6" s="214">
        <f>'Capacity Backing (Hide)2'!SQ1</f>
        <v>0</v>
      </c>
      <c r="VV6" s="214">
        <f>'Capacity Backing (Hide)2'!SR1</f>
        <v>0</v>
      </c>
      <c r="VW6" s="214">
        <f>'Capacity Backing (Hide)2'!SS1</f>
        <v>0</v>
      </c>
      <c r="VX6" s="214">
        <f>'Capacity Backing (Hide)2'!ST1</f>
        <v>0</v>
      </c>
      <c r="VY6" s="214">
        <f>'Capacity Backing (Hide)2'!SU1</f>
        <v>0</v>
      </c>
      <c r="VZ6" s="214">
        <f>'Capacity Backing (Hide)2'!SV1</f>
        <v>0</v>
      </c>
      <c r="WA6" s="214">
        <f>'Capacity Backing (Hide)2'!SW1</f>
        <v>0</v>
      </c>
      <c r="WB6" s="214">
        <f>'Capacity Backing (Hide)2'!SX1</f>
        <v>0</v>
      </c>
      <c r="WC6" s="214">
        <f>'Capacity Backing (Hide)2'!SY1</f>
        <v>0</v>
      </c>
      <c r="WD6" s="214">
        <f>'Capacity Backing (Hide)2'!SZ1</f>
        <v>0</v>
      </c>
      <c r="WE6" s="214">
        <f>'Capacity Backing (Hide)2'!TA1</f>
        <v>0</v>
      </c>
      <c r="WF6" s="214">
        <f>'Capacity Backing (Hide)2'!TB1</f>
        <v>0</v>
      </c>
      <c r="WG6" s="214">
        <f>'Capacity Backing (Hide)2'!TC1</f>
        <v>0</v>
      </c>
      <c r="WH6" s="214">
        <f>'Capacity Backing (Hide)2'!TD1</f>
        <v>0</v>
      </c>
      <c r="WI6" s="214">
        <f>'Capacity Backing (Hide)2'!TE1</f>
        <v>0</v>
      </c>
      <c r="WJ6" s="214">
        <f>'Capacity Backing (Hide)2'!TF1</f>
        <v>0</v>
      </c>
      <c r="WK6" s="214">
        <f>'Capacity Backing (Hide)2'!TG1</f>
        <v>0</v>
      </c>
      <c r="WL6" s="214">
        <f>'Capacity Backing (Hide)2'!TH1</f>
        <v>0</v>
      </c>
      <c r="WM6" s="214">
        <f>'Capacity Backing (Hide)2'!TI1</f>
        <v>0</v>
      </c>
      <c r="WN6" s="214">
        <f>'Capacity Backing (Hide)2'!TJ1</f>
        <v>0</v>
      </c>
      <c r="WO6" s="214">
        <f>'Capacity Backing (Hide)2'!TK1</f>
        <v>0</v>
      </c>
      <c r="WP6" s="214">
        <f>'Capacity Backing (Hide)2'!TL1</f>
        <v>0</v>
      </c>
      <c r="WQ6" s="214">
        <f>'Capacity Backing (Hide)2'!TM1</f>
        <v>0</v>
      </c>
      <c r="WR6" s="214">
        <f>'Capacity Backing (Hide)2'!TN1</f>
        <v>0</v>
      </c>
      <c r="WS6" s="214">
        <f>'Capacity Backing (Hide)2'!TO1</f>
        <v>0</v>
      </c>
      <c r="WT6" s="214">
        <f>'Capacity Backing (Hide)2'!TP1</f>
        <v>0</v>
      </c>
      <c r="WU6" s="214">
        <f>'Capacity Backing (Hide)2'!TQ1</f>
        <v>0</v>
      </c>
      <c r="WV6" s="214">
        <f>'Capacity Backing (Hide)2'!TR1</f>
        <v>0</v>
      </c>
      <c r="WW6" s="214">
        <f>'Capacity Backing (Hide)2'!TS1</f>
        <v>0</v>
      </c>
      <c r="WX6" s="214">
        <f>'Capacity Backing (Hide)2'!TT1</f>
        <v>0</v>
      </c>
      <c r="WY6" s="214">
        <f>'Capacity Backing (Hide)2'!TU1</f>
        <v>0</v>
      </c>
      <c r="WZ6" s="214">
        <f>'Capacity Backing (Hide)2'!TV1</f>
        <v>0</v>
      </c>
      <c r="XA6" s="214">
        <f>'Capacity Backing (Hide)2'!TW1</f>
        <v>0</v>
      </c>
      <c r="XB6" s="214">
        <f>'Capacity Backing (Hide)2'!TX1</f>
        <v>0</v>
      </c>
      <c r="XC6" s="214">
        <f>'Capacity Backing (Hide)2'!TY1</f>
        <v>0</v>
      </c>
      <c r="XD6" s="214">
        <f>'Capacity Backing (Hide)2'!TZ1</f>
        <v>0</v>
      </c>
      <c r="XE6" s="214">
        <f>'Capacity Backing (Hide)2'!UA1</f>
        <v>0</v>
      </c>
      <c r="XF6" s="214">
        <f>'Capacity Backing (Hide)2'!UB1</f>
        <v>0</v>
      </c>
      <c r="XG6" s="214">
        <f>'Capacity Backing (Hide)2'!UC1</f>
        <v>0</v>
      </c>
      <c r="XH6" s="214">
        <f>'Capacity Backing (Hide)2'!UD1</f>
        <v>0</v>
      </c>
      <c r="XI6" s="214">
        <f>'Capacity Backing (Hide)2'!UE1</f>
        <v>0</v>
      </c>
      <c r="XJ6" s="214">
        <f>'Capacity Backing (Hide)2'!UF1</f>
        <v>0</v>
      </c>
      <c r="XK6" s="214">
        <f>'Capacity Backing (Hide)2'!UG1</f>
        <v>0</v>
      </c>
      <c r="XL6" s="214">
        <f>'Capacity Backing (Hide)2'!UH1</f>
        <v>0</v>
      </c>
      <c r="XM6" s="214">
        <f>'Capacity Backing (Hide)2'!UI1</f>
        <v>0</v>
      </c>
      <c r="XN6" s="214">
        <f>'Capacity Backing (Hide)2'!UJ1</f>
        <v>0</v>
      </c>
      <c r="XO6" s="214">
        <f>'Capacity Backing (Hide)2'!UK1</f>
        <v>0</v>
      </c>
      <c r="XP6" s="214">
        <f>'Capacity Backing (Hide)2'!UL1</f>
        <v>0</v>
      </c>
      <c r="XQ6" s="214">
        <f>'Capacity Backing (Hide)2'!UM1</f>
        <v>0</v>
      </c>
      <c r="XR6" s="214">
        <f>'Capacity Backing (Hide)2'!UN1</f>
        <v>0</v>
      </c>
      <c r="XS6" s="214">
        <f>'Capacity Backing (Hide)2'!UO1</f>
        <v>0</v>
      </c>
      <c r="XT6" s="214">
        <f>'Capacity Backing (Hide)2'!UP1</f>
        <v>0</v>
      </c>
      <c r="XU6" s="214">
        <f>'Capacity Backing (Hide)2'!UQ1</f>
        <v>0</v>
      </c>
      <c r="XV6" s="214">
        <f>'Capacity Backing (Hide)2'!UR1</f>
        <v>0</v>
      </c>
      <c r="XW6" s="214">
        <f>'Capacity Backing (Hide)2'!US1</f>
        <v>0</v>
      </c>
      <c r="XX6" s="214">
        <f>'Capacity Backing (Hide)2'!UT1</f>
        <v>0</v>
      </c>
      <c r="XY6" s="214">
        <f>'Capacity Backing (Hide)2'!UU1</f>
        <v>0</v>
      </c>
      <c r="XZ6" s="214">
        <f>'Capacity Backing (Hide)2'!UV1</f>
        <v>0</v>
      </c>
      <c r="YA6" s="214">
        <f>'Capacity Backing (Hide)2'!UW1</f>
        <v>0</v>
      </c>
      <c r="YB6" s="214">
        <f>'Capacity Backing (Hide)2'!UX1</f>
        <v>0</v>
      </c>
      <c r="YC6" s="214">
        <f>'Capacity Backing (Hide)2'!UY1</f>
        <v>0</v>
      </c>
      <c r="YD6" s="214">
        <f>'Capacity Backing (Hide)2'!UZ1</f>
        <v>0</v>
      </c>
      <c r="YE6" s="214">
        <f>'Capacity Backing (Hide)2'!VA1</f>
        <v>0</v>
      </c>
      <c r="YF6" s="214">
        <f>'Capacity Backing (Hide)2'!VB1</f>
        <v>0</v>
      </c>
      <c r="YG6" s="214">
        <f>'Capacity Backing (Hide)2'!VC1</f>
        <v>0</v>
      </c>
      <c r="YH6" s="214">
        <f>'Capacity Backing (Hide)2'!VD1</f>
        <v>0</v>
      </c>
      <c r="YI6" s="214">
        <f>'Capacity Backing (Hide)2'!VE1</f>
        <v>0</v>
      </c>
      <c r="YJ6" s="214">
        <f>'Capacity Backing (Hide)2'!VF1</f>
        <v>0</v>
      </c>
      <c r="YK6" s="214">
        <f>'Capacity Backing (Hide)2'!VG1</f>
        <v>0</v>
      </c>
      <c r="YL6" s="214">
        <f>'Capacity Backing (Hide)2'!VH1</f>
        <v>0</v>
      </c>
      <c r="YM6" s="214">
        <f>'Capacity Backing (Hide)2'!VI1</f>
        <v>0</v>
      </c>
      <c r="YN6" s="214">
        <f>'Capacity Backing (Hide)2'!VJ1</f>
        <v>0</v>
      </c>
      <c r="YO6" s="214">
        <f>'Capacity Backing (Hide)2'!VK1</f>
        <v>0</v>
      </c>
      <c r="YP6" s="214">
        <f>'Capacity Backing (Hide)2'!VL1</f>
        <v>0</v>
      </c>
      <c r="YQ6" s="214">
        <f>'Capacity Backing (Hide)2'!VM1</f>
        <v>0</v>
      </c>
      <c r="YR6" s="214">
        <f>'Capacity Backing (Hide)2'!VN1</f>
        <v>0</v>
      </c>
      <c r="YS6" s="214">
        <f>'Capacity Backing (Hide)2'!VO1</f>
        <v>0</v>
      </c>
      <c r="YT6" s="214">
        <f>'Capacity Backing (Hide)2'!VP1</f>
        <v>0</v>
      </c>
      <c r="YU6" s="214">
        <f>'Capacity Backing (Hide)2'!VQ1</f>
        <v>0</v>
      </c>
      <c r="YV6" s="214">
        <f>'Capacity Backing (Hide)2'!VR1</f>
        <v>0</v>
      </c>
      <c r="YW6" s="214">
        <f>'Capacity Backing (Hide)2'!VS1</f>
        <v>0</v>
      </c>
      <c r="YX6" s="214">
        <f>'Capacity Backing (Hide)2'!VT1</f>
        <v>0</v>
      </c>
      <c r="YY6" s="214">
        <f>'Capacity Backing (Hide)2'!VU1</f>
        <v>0</v>
      </c>
      <c r="YZ6" s="214">
        <f>'Capacity Backing (Hide)2'!VV1</f>
        <v>0</v>
      </c>
      <c r="ZA6" s="214">
        <f>'Capacity Backing (Hide)2'!VW1</f>
        <v>0</v>
      </c>
      <c r="ZB6" s="214">
        <f>'Capacity Backing (Hide)2'!VX1</f>
        <v>0</v>
      </c>
      <c r="ZC6" s="214">
        <f>'Capacity Backing (Hide)2'!VY1</f>
        <v>0</v>
      </c>
      <c r="ZD6" s="214">
        <f>'Capacity Backing (Hide)2'!VZ1</f>
        <v>0</v>
      </c>
      <c r="ZE6" s="214">
        <f>'Capacity Backing (Hide)2'!WA1</f>
        <v>0</v>
      </c>
      <c r="ZF6" s="214">
        <f>'Capacity Backing (Hide)2'!WB1</f>
        <v>0</v>
      </c>
      <c r="ZG6" s="214">
        <f>'Capacity Backing (Hide)2'!WC1</f>
        <v>0</v>
      </c>
      <c r="ZH6" s="214">
        <f>'Capacity Backing (Hide)2'!WD1</f>
        <v>0</v>
      </c>
      <c r="ZI6" s="214">
        <f>'Capacity Backing (Hide)2'!WE1</f>
        <v>0</v>
      </c>
      <c r="ZJ6" s="222" t="s">
        <v>298</v>
      </c>
      <c r="ZK6" s="185">
        <f ca="1">'Capacity Summary'!H35</f>
        <v>44228</v>
      </c>
      <c r="ZL6" s="185">
        <f ca="1">'Capacity Summary'!I35</f>
        <v>44235</v>
      </c>
      <c r="ZM6" s="185">
        <f ca="1">'Capacity Summary'!J35</f>
        <v>44242</v>
      </c>
      <c r="ZN6" s="185">
        <f ca="1">'Capacity Summary'!K35</f>
        <v>44249</v>
      </c>
      <c r="ZO6" s="185">
        <f ca="1">'Capacity Summary'!L35</f>
        <v>44256</v>
      </c>
      <c r="ZP6" s="185">
        <f ca="1">'Capacity Summary'!M35</f>
        <v>44263</v>
      </c>
      <c r="ZQ6" s="185">
        <f ca="1">'Capacity Summary'!N35</f>
        <v>44270</v>
      </c>
      <c r="ZR6" s="185">
        <f ca="1">'Capacity Summary'!O35</f>
        <v>44277</v>
      </c>
      <c r="ZS6" s="185">
        <f ca="1">'Capacity Summary'!P35</f>
        <v>44284</v>
      </c>
      <c r="ZT6" s="185">
        <f ca="1">'Capacity Summary'!Q35</f>
        <v>44291</v>
      </c>
      <c r="ZU6" s="185">
        <f ca="1">'Capacity Summary'!R35</f>
        <v>44298</v>
      </c>
      <c r="ZV6" s="185">
        <f ca="1">'Capacity Summary'!S35</f>
        <v>44305</v>
      </c>
      <c r="ZW6" s="185">
        <f ca="1">'Capacity Summary'!T35</f>
        <v>44312</v>
      </c>
      <c r="ZX6" s="185">
        <f ca="1">'Capacity Summary'!U35</f>
        <v>44319</v>
      </c>
      <c r="ZY6" s="185">
        <f ca="1">'Capacity Summary'!V35</f>
        <v>44326</v>
      </c>
      <c r="ZZ6" s="185">
        <f ca="1">'Capacity Summary'!W35</f>
        <v>44333</v>
      </c>
      <c r="AAA6" s="185">
        <f ca="1">'Capacity Summary'!X35</f>
        <v>44340</v>
      </c>
      <c r="AAB6" s="185">
        <f ca="1">'Capacity Summary'!Y35</f>
        <v>44347</v>
      </c>
      <c r="AAC6" s="185">
        <f ca="1">'Capacity Summary'!Z35</f>
        <v>44354</v>
      </c>
      <c r="AAD6" s="185">
        <f ca="1">'Capacity Summary'!AA35</f>
        <v>44361</v>
      </c>
      <c r="AAE6" s="185">
        <f ca="1">'Capacity Summary'!AB35</f>
        <v>44368</v>
      </c>
      <c r="AAF6" s="185">
        <f ca="1">'Capacity Summary'!AC35</f>
        <v>44375</v>
      </c>
      <c r="AAG6" s="185">
        <f ca="1">'Capacity Summary'!AD35</f>
        <v>44382</v>
      </c>
      <c r="AAH6" s="185">
        <f ca="1">'Capacity Summary'!AE35</f>
        <v>44389</v>
      </c>
      <c r="AAI6" s="185">
        <f ca="1">'Capacity Summary'!AF35</f>
        <v>44396</v>
      </c>
      <c r="AAJ6" s="185">
        <f ca="1">'Capacity Summary'!AG35</f>
        <v>44403</v>
      </c>
      <c r="AAK6" s="185">
        <f ca="1">'Capacity Summary'!AH35</f>
        <v>44410</v>
      </c>
      <c r="AAL6" s="185">
        <f ca="1">'Capacity Summary'!AI35</f>
        <v>44417</v>
      </c>
      <c r="AAM6" s="185">
        <f ca="1">'Capacity Summary'!AJ35</f>
        <v>44424</v>
      </c>
      <c r="AAN6" s="185">
        <f ca="1">'Capacity Summary'!AK35</f>
        <v>44431</v>
      </c>
      <c r="AAO6" s="185">
        <f ca="1">'Capacity Summary'!AL35</f>
        <v>44438</v>
      </c>
      <c r="AAP6" s="185">
        <f ca="1">'Capacity Summary'!AM35</f>
        <v>44445</v>
      </c>
      <c r="AAQ6" s="185">
        <f ca="1">'Capacity Summary'!AN35</f>
        <v>44452</v>
      </c>
      <c r="AAR6" s="185">
        <f ca="1">'Capacity Summary'!AO35</f>
        <v>44459</v>
      </c>
      <c r="AAS6" s="185">
        <f ca="1">'Capacity Summary'!AP35</f>
        <v>44466</v>
      </c>
      <c r="AAT6" s="185">
        <f ca="1">'Capacity Summary'!AQ35</f>
        <v>44473</v>
      </c>
      <c r="AAU6" s="185">
        <f ca="1">'Capacity Summary'!AR35</f>
        <v>44480</v>
      </c>
      <c r="AAV6" s="185">
        <f ca="1">'Capacity Summary'!AS35</f>
        <v>44487</v>
      </c>
      <c r="AAW6" s="185">
        <f ca="1">'Capacity Summary'!AT35</f>
        <v>44494</v>
      </c>
      <c r="AAX6" s="185">
        <f ca="1">'Capacity Summary'!AU35</f>
        <v>44501</v>
      </c>
      <c r="AAY6" s="185">
        <f ca="1">'Capacity Summary'!AV35</f>
        <v>44508</v>
      </c>
      <c r="AAZ6" s="185">
        <f ca="1">'Capacity Summary'!AW35</f>
        <v>44515</v>
      </c>
      <c r="ABA6" s="185">
        <f ca="1">'Capacity Summary'!AX35</f>
        <v>44522</v>
      </c>
      <c r="ABB6" s="185">
        <f ca="1">'Capacity Summary'!AY35</f>
        <v>44529</v>
      </c>
      <c r="ABC6" s="185">
        <f ca="1">'Capacity Summary'!AZ35</f>
        <v>44536</v>
      </c>
      <c r="ABD6" s="185">
        <f ca="1">'Capacity Summary'!BA35</f>
        <v>44543</v>
      </c>
      <c r="ABE6" s="185">
        <f ca="1">'Capacity Summary'!BB35</f>
        <v>44550</v>
      </c>
      <c r="ABF6" s="185">
        <f ca="1">'Capacity Summary'!BC35</f>
        <v>44557</v>
      </c>
      <c r="ABG6" s="185">
        <f ca="1">'Capacity Summary'!BD35</f>
        <v>44564</v>
      </c>
      <c r="ABH6" s="185">
        <f ca="1">'Capacity Summary'!BE35</f>
        <v>44571</v>
      </c>
      <c r="ABI6" s="185">
        <f ca="1">'Capacity Summary'!BF35</f>
        <v>44578</v>
      </c>
      <c r="ABJ6" s="185">
        <f ca="1">'Capacity Summary'!BG35</f>
        <v>44585</v>
      </c>
    </row>
    <row r="7" spans="1:738" x14ac:dyDescent="0.25">
      <c r="A7">
        <f>IF(B7&lt;&gt;"",ROW(A1),0)</f>
        <v>1</v>
      </c>
      <c r="B7" t="s">
        <v>327</v>
      </c>
      <c r="F7" t="s">
        <v>315</v>
      </c>
      <c r="G7" t="s">
        <v>315</v>
      </c>
      <c r="H7" t="s">
        <v>315</v>
      </c>
      <c r="I7" t="s">
        <v>315</v>
      </c>
      <c r="J7" t="s">
        <v>315</v>
      </c>
      <c r="Z7" t="s">
        <v>315</v>
      </c>
      <c r="AA7" t="s">
        <v>315</v>
      </c>
      <c r="AB7" t="s">
        <v>315</v>
      </c>
      <c r="AC7" t="s">
        <v>315</v>
      </c>
      <c r="AD7" t="s">
        <v>315</v>
      </c>
      <c r="AE7" s="5" t="s">
        <v>315</v>
      </c>
      <c r="AF7" t="s">
        <v>315</v>
      </c>
      <c r="AG7" t="s">
        <v>315</v>
      </c>
      <c r="AH7" t="s">
        <v>315</v>
      </c>
      <c r="AI7" t="s">
        <v>315</v>
      </c>
      <c r="AJ7" t="s">
        <v>315</v>
      </c>
      <c r="AK7" t="s">
        <v>315</v>
      </c>
      <c r="AL7" t="s">
        <v>315</v>
      </c>
      <c r="AM7" t="s">
        <v>315</v>
      </c>
      <c r="AN7" t="s">
        <v>315</v>
      </c>
      <c r="AO7" t="s">
        <v>315</v>
      </c>
      <c r="AP7" t="s">
        <v>315</v>
      </c>
      <c r="AQ7" t="s">
        <v>315</v>
      </c>
      <c r="AR7" t="s">
        <v>315</v>
      </c>
      <c r="AS7" t="s">
        <v>315</v>
      </c>
      <c r="AT7" t="s">
        <v>315</v>
      </c>
      <c r="AU7" t="s">
        <v>315</v>
      </c>
      <c r="AV7" t="s">
        <v>315</v>
      </c>
      <c r="AW7" t="s">
        <v>315</v>
      </c>
      <c r="AX7" t="s">
        <v>315</v>
      </c>
      <c r="AY7" t="s">
        <v>315</v>
      </c>
      <c r="AZ7" t="s">
        <v>315</v>
      </c>
      <c r="BA7" t="s">
        <v>315</v>
      </c>
      <c r="BB7" t="s">
        <v>315</v>
      </c>
      <c r="BC7" t="s">
        <v>315</v>
      </c>
      <c r="BD7" t="s">
        <v>315</v>
      </c>
      <c r="BE7" t="s">
        <v>315</v>
      </c>
      <c r="BF7" t="s">
        <v>315</v>
      </c>
      <c r="BG7" t="s">
        <v>315</v>
      </c>
      <c r="BH7" t="s">
        <v>315</v>
      </c>
      <c r="BI7" t="s">
        <v>315</v>
      </c>
      <c r="BJ7" t="s">
        <v>315</v>
      </c>
      <c r="BK7" t="s">
        <v>315</v>
      </c>
      <c r="BL7" t="s">
        <v>315</v>
      </c>
      <c r="BM7" t="s">
        <v>315</v>
      </c>
      <c r="BN7" t="s">
        <v>315</v>
      </c>
      <c r="BO7" t="s">
        <v>315</v>
      </c>
      <c r="BP7" t="s">
        <v>315</v>
      </c>
      <c r="BQ7" t="s">
        <v>315</v>
      </c>
      <c r="BR7" t="s">
        <v>315</v>
      </c>
      <c r="BS7" t="s">
        <v>315</v>
      </c>
      <c r="BT7" t="s">
        <v>315</v>
      </c>
      <c r="BU7" t="s">
        <v>315</v>
      </c>
      <c r="BV7" t="s">
        <v>315</v>
      </c>
      <c r="BW7" t="s">
        <v>315</v>
      </c>
      <c r="BX7" t="s">
        <v>315</v>
      </c>
      <c r="BY7" t="s">
        <v>315</v>
      </c>
      <c r="BZ7" t="s">
        <v>315</v>
      </c>
      <c r="CA7" t="s">
        <v>315</v>
      </c>
      <c r="CB7" t="s">
        <v>315</v>
      </c>
      <c r="CE7" t="s">
        <v>315</v>
      </c>
      <c r="CF7" t="s">
        <v>315</v>
      </c>
      <c r="CG7" t="s">
        <v>315</v>
      </c>
      <c r="CH7" t="s">
        <v>315</v>
      </c>
      <c r="CI7" t="s">
        <v>315</v>
      </c>
      <c r="CJ7" t="s">
        <v>315</v>
      </c>
      <c r="CK7" t="s">
        <v>315</v>
      </c>
      <c r="CL7" t="s">
        <v>315</v>
      </c>
      <c r="CM7" t="s">
        <v>315</v>
      </c>
      <c r="CN7" t="s">
        <v>315</v>
      </c>
      <c r="CO7" t="s">
        <v>315</v>
      </c>
      <c r="CP7" t="s">
        <v>315</v>
      </c>
      <c r="CQ7" t="s">
        <v>315</v>
      </c>
      <c r="CR7" t="s">
        <v>315</v>
      </c>
      <c r="CS7" t="s">
        <v>315</v>
      </c>
      <c r="CT7" t="s">
        <v>315</v>
      </c>
      <c r="CU7" t="s">
        <v>315</v>
      </c>
      <c r="CV7" t="s">
        <v>315</v>
      </c>
      <c r="CW7" t="s">
        <v>315</v>
      </c>
      <c r="CX7" t="s">
        <v>315</v>
      </c>
      <c r="CY7" t="s">
        <v>315</v>
      </c>
      <c r="CZ7" t="s">
        <v>315</v>
      </c>
      <c r="DA7" t="s">
        <v>315</v>
      </c>
      <c r="DB7" t="s">
        <v>315</v>
      </c>
      <c r="DC7" t="s">
        <v>315</v>
      </c>
      <c r="DD7" t="s">
        <v>315</v>
      </c>
      <c r="DE7" t="s">
        <v>315</v>
      </c>
      <c r="DF7" t="s">
        <v>315</v>
      </c>
      <c r="DG7" t="s">
        <v>315</v>
      </c>
      <c r="DH7" t="s">
        <v>315</v>
      </c>
      <c r="DI7" t="s">
        <v>315</v>
      </c>
      <c r="DJ7" t="s">
        <v>315</v>
      </c>
      <c r="DK7" t="s">
        <v>315</v>
      </c>
      <c r="DL7" t="s">
        <v>315</v>
      </c>
      <c r="DM7" t="s">
        <v>315</v>
      </c>
      <c r="DN7" t="s">
        <v>315</v>
      </c>
      <c r="DO7" t="s">
        <v>315</v>
      </c>
      <c r="DP7" t="s">
        <v>315</v>
      </c>
      <c r="DQ7" t="s">
        <v>315</v>
      </c>
      <c r="DR7" t="s">
        <v>315</v>
      </c>
      <c r="DS7" t="s">
        <v>315</v>
      </c>
      <c r="DT7" t="s">
        <v>315</v>
      </c>
      <c r="DU7" t="s">
        <v>315</v>
      </c>
      <c r="DV7" t="s">
        <v>315</v>
      </c>
      <c r="DW7" t="s">
        <v>315</v>
      </c>
      <c r="DX7" t="s">
        <v>315</v>
      </c>
      <c r="DY7" t="s">
        <v>315</v>
      </c>
      <c r="DZ7" t="s">
        <v>315</v>
      </c>
      <c r="EA7" t="s">
        <v>315</v>
      </c>
      <c r="EB7" t="s">
        <v>315</v>
      </c>
      <c r="EC7" t="s">
        <v>315</v>
      </c>
      <c r="ED7" t="s">
        <v>315</v>
      </c>
      <c r="EE7" t="s">
        <v>315</v>
      </c>
      <c r="EF7" t="s">
        <v>315</v>
      </c>
      <c r="EG7" t="s">
        <v>315</v>
      </c>
      <c r="EH7" t="s">
        <v>315</v>
      </c>
      <c r="EI7" t="s">
        <v>315</v>
      </c>
      <c r="EJ7" t="s">
        <v>315</v>
      </c>
      <c r="EK7" t="s">
        <v>315</v>
      </c>
      <c r="EL7" t="s">
        <v>315</v>
      </c>
      <c r="EM7" t="s">
        <v>315</v>
      </c>
      <c r="EN7" t="s">
        <v>315</v>
      </c>
      <c r="EO7" t="s">
        <v>315</v>
      </c>
      <c r="EP7" t="s">
        <v>315</v>
      </c>
      <c r="EQ7" t="s">
        <v>315</v>
      </c>
      <c r="ER7" t="s">
        <v>315</v>
      </c>
      <c r="ES7" t="s">
        <v>315</v>
      </c>
      <c r="ET7" t="s">
        <v>315</v>
      </c>
      <c r="EU7" t="s">
        <v>315</v>
      </c>
      <c r="EV7" t="s">
        <v>315</v>
      </c>
      <c r="EW7" t="s">
        <v>315</v>
      </c>
      <c r="EX7" t="s">
        <v>315</v>
      </c>
      <c r="EY7" t="s">
        <v>315</v>
      </c>
      <c r="EZ7" t="s">
        <v>315</v>
      </c>
      <c r="FA7" t="s">
        <v>315</v>
      </c>
      <c r="FB7" t="s">
        <v>315</v>
      </c>
      <c r="FC7" t="s">
        <v>315</v>
      </c>
      <c r="FD7" t="s">
        <v>315</v>
      </c>
      <c r="FE7" t="s">
        <v>315</v>
      </c>
      <c r="FF7" t="s">
        <v>315</v>
      </c>
      <c r="FG7" t="s">
        <v>315</v>
      </c>
      <c r="FH7" t="s">
        <v>315</v>
      </c>
      <c r="FI7" t="s">
        <v>315</v>
      </c>
      <c r="FJ7" t="s">
        <v>315</v>
      </c>
      <c r="FK7" t="s">
        <v>315</v>
      </c>
      <c r="FL7" t="s">
        <v>315</v>
      </c>
      <c r="FM7" t="s">
        <v>315</v>
      </c>
      <c r="FN7" t="s">
        <v>315</v>
      </c>
      <c r="FO7" t="s">
        <v>315</v>
      </c>
      <c r="FP7" t="s">
        <v>315</v>
      </c>
      <c r="FQ7" t="s">
        <v>315</v>
      </c>
      <c r="FR7" t="s">
        <v>315</v>
      </c>
      <c r="FS7" t="s">
        <v>315</v>
      </c>
      <c r="FT7" t="s">
        <v>315</v>
      </c>
      <c r="FU7" t="s">
        <v>315</v>
      </c>
      <c r="FV7" t="s">
        <v>315</v>
      </c>
      <c r="FW7" t="s">
        <v>315</v>
      </c>
      <c r="FX7" t="s">
        <v>315</v>
      </c>
      <c r="FY7" t="s">
        <v>315</v>
      </c>
      <c r="FZ7" t="s">
        <v>315</v>
      </c>
      <c r="NU7" t="s">
        <v>315</v>
      </c>
      <c r="NV7" t="s">
        <v>315</v>
      </c>
      <c r="NW7" t="s">
        <v>315</v>
      </c>
      <c r="NX7" t="s">
        <v>315</v>
      </c>
      <c r="NY7" t="s">
        <v>315</v>
      </c>
      <c r="NZ7" t="s">
        <v>315</v>
      </c>
      <c r="OA7" t="s">
        <v>315</v>
      </c>
      <c r="OB7" t="s">
        <v>315</v>
      </c>
      <c r="OC7" t="s">
        <v>315</v>
      </c>
      <c r="OD7" t="s">
        <v>315</v>
      </c>
      <c r="OE7" t="s">
        <v>315</v>
      </c>
      <c r="OF7" t="s">
        <v>315</v>
      </c>
      <c r="OG7" t="s">
        <v>315</v>
      </c>
      <c r="OH7" t="s">
        <v>315</v>
      </c>
      <c r="OI7" t="s">
        <v>315</v>
      </c>
      <c r="OJ7" t="s">
        <v>315</v>
      </c>
      <c r="OK7" t="s">
        <v>315</v>
      </c>
      <c r="OL7" t="s">
        <v>315</v>
      </c>
      <c r="OM7" t="s">
        <v>315</v>
      </c>
      <c r="ON7" t="s">
        <v>315</v>
      </c>
      <c r="OO7" t="s">
        <v>315</v>
      </c>
      <c r="OP7" t="s">
        <v>315</v>
      </c>
      <c r="OQ7" t="s">
        <v>315</v>
      </c>
      <c r="OR7" t="s">
        <v>315</v>
      </c>
      <c r="OS7" t="s">
        <v>315</v>
      </c>
      <c r="OT7" t="s">
        <v>315</v>
      </c>
      <c r="OU7" t="s">
        <v>315</v>
      </c>
      <c r="OV7" t="s">
        <v>315</v>
      </c>
      <c r="OW7" t="s">
        <v>315</v>
      </c>
      <c r="OX7" t="s">
        <v>315</v>
      </c>
      <c r="OY7" t="s">
        <v>315</v>
      </c>
      <c r="OZ7" t="s">
        <v>315</v>
      </c>
      <c r="PA7" t="s">
        <v>315</v>
      </c>
      <c r="PB7" t="s">
        <v>315</v>
      </c>
      <c r="PC7" t="s">
        <v>315</v>
      </c>
      <c r="PD7" t="s">
        <v>315</v>
      </c>
      <c r="PE7" t="s">
        <v>315</v>
      </c>
      <c r="PF7" t="s">
        <v>315</v>
      </c>
      <c r="PG7" t="s">
        <v>315</v>
      </c>
      <c r="PH7" t="s">
        <v>315</v>
      </c>
      <c r="PI7" t="s">
        <v>315</v>
      </c>
      <c r="PJ7" t="s">
        <v>315</v>
      </c>
      <c r="PK7" t="s">
        <v>315</v>
      </c>
      <c r="PL7" t="s">
        <v>315</v>
      </c>
      <c r="PM7" t="s">
        <v>315</v>
      </c>
      <c r="PN7" t="s">
        <v>315</v>
      </c>
      <c r="PO7" t="s">
        <v>315</v>
      </c>
      <c r="PP7" t="s">
        <v>315</v>
      </c>
      <c r="PQ7" t="s">
        <v>315</v>
      </c>
      <c r="PR7" t="s">
        <v>315</v>
      </c>
      <c r="PS7" t="s">
        <v>315</v>
      </c>
      <c r="PT7" t="s">
        <v>315</v>
      </c>
      <c r="PU7" t="s">
        <v>315</v>
      </c>
      <c r="PV7" t="s">
        <v>315</v>
      </c>
      <c r="PW7" t="s">
        <v>315</v>
      </c>
      <c r="PX7" t="s">
        <v>315</v>
      </c>
      <c r="PY7" t="s">
        <v>315</v>
      </c>
      <c r="PZ7" t="s">
        <v>315</v>
      </c>
      <c r="QA7" t="s">
        <v>315</v>
      </c>
      <c r="QB7" t="s">
        <v>315</v>
      </c>
      <c r="QC7" t="s">
        <v>315</v>
      </c>
      <c r="QD7" t="s">
        <v>315</v>
      </c>
      <c r="QE7" t="s">
        <v>315</v>
      </c>
      <c r="QF7" t="s">
        <v>315</v>
      </c>
      <c r="QG7" t="s">
        <v>315</v>
      </c>
      <c r="QH7" t="s">
        <v>315</v>
      </c>
      <c r="QI7" t="s">
        <v>315</v>
      </c>
      <c r="QJ7" t="s">
        <v>315</v>
      </c>
      <c r="QK7" t="s">
        <v>315</v>
      </c>
      <c r="QL7" t="s">
        <v>315</v>
      </c>
      <c r="QM7" t="s">
        <v>315</v>
      </c>
      <c r="QN7" t="s">
        <v>315</v>
      </c>
      <c r="QO7" t="s">
        <v>315</v>
      </c>
      <c r="QP7" t="s">
        <v>315</v>
      </c>
      <c r="QQ7" t="s">
        <v>315</v>
      </c>
      <c r="QR7" t="s">
        <v>315</v>
      </c>
      <c r="QS7" t="s">
        <v>315</v>
      </c>
      <c r="QT7" t="s">
        <v>315</v>
      </c>
      <c r="QU7" t="s">
        <v>315</v>
      </c>
      <c r="QV7" t="s">
        <v>315</v>
      </c>
      <c r="QW7" t="s">
        <v>315</v>
      </c>
      <c r="QX7" t="s">
        <v>315</v>
      </c>
      <c r="QY7" t="s">
        <v>315</v>
      </c>
      <c r="QZ7" t="s">
        <v>315</v>
      </c>
      <c r="RA7" t="s">
        <v>315</v>
      </c>
      <c r="RB7" t="s">
        <v>315</v>
      </c>
      <c r="RC7" t="s">
        <v>315</v>
      </c>
      <c r="RD7" t="s">
        <v>315</v>
      </c>
      <c r="RE7" t="s">
        <v>315</v>
      </c>
      <c r="RF7" t="s">
        <v>315</v>
      </c>
      <c r="RG7" t="s">
        <v>315</v>
      </c>
      <c r="RH7" t="s">
        <v>315</v>
      </c>
      <c r="RI7" t="s">
        <v>315</v>
      </c>
      <c r="RJ7" t="s">
        <v>315</v>
      </c>
      <c r="RK7" t="s">
        <v>315</v>
      </c>
      <c r="RL7" t="s">
        <v>315</v>
      </c>
      <c r="RM7" t="s">
        <v>315</v>
      </c>
      <c r="RN7" t="s">
        <v>315</v>
      </c>
      <c r="RO7" t="s">
        <v>315</v>
      </c>
      <c r="RP7" t="s">
        <v>315</v>
      </c>
      <c r="ZK7" t="s">
        <v>315</v>
      </c>
      <c r="ZL7" t="s">
        <v>315</v>
      </c>
      <c r="ZM7" t="s">
        <v>315</v>
      </c>
      <c r="ZN7" t="s">
        <v>315</v>
      </c>
      <c r="ZO7" t="s">
        <v>315</v>
      </c>
      <c r="ZP7" t="s">
        <v>315</v>
      </c>
      <c r="ZQ7" t="s">
        <v>315</v>
      </c>
      <c r="ZR7" t="s">
        <v>315</v>
      </c>
      <c r="ZS7" t="s">
        <v>315</v>
      </c>
      <c r="ZT7" t="s">
        <v>315</v>
      </c>
      <c r="ZU7" t="s">
        <v>315</v>
      </c>
      <c r="ZV7" t="s">
        <v>315</v>
      </c>
      <c r="ZW7" t="s">
        <v>315</v>
      </c>
      <c r="ZX7" t="s">
        <v>315</v>
      </c>
      <c r="ZY7" t="s">
        <v>315</v>
      </c>
      <c r="ZZ7" t="s">
        <v>315</v>
      </c>
      <c r="AAA7" t="s">
        <v>315</v>
      </c>
      <c r="AAB7" t="s">
        <v>315</v>
      </c>
      <c r="AAC7" t="s">
        <v>315</v>
      </c>
      <c r="AAD7" t="s">
        <v>315</v>
      </c>
      <c r="AAE7" t="s">
        <v>315</v>
      </c>
      <c r="AAF7" t="s">
        <v>315</v>
      </c>
      <c r="AAG7" t="s">
        <v>315</v>
      </c>
      <c r="AAH7" t="s">
        <v>315</v>
      </c>
      <c r="AAI7" t="s">
        <v>315</v>
      </c>
      <c r="AAJ7" t="s">
        <v>315</v>
      </c>
      <c r="AAK7" t="s">
        <v>315</v>
      </c>
      <c r="AAL7" t="s">
        <v>315</v>
      </c>
      <c r="AAM7" t="s">
        <v>315</v>
      </c>
      <c r="AAN7" t="s">
        <v>315</v>
      </c>
      <c r="AAO7" t="s">
        <v>315</v>
      </c>
      <c r="AAP7" t="s">
        <v>315</v>
      </c>
      <c r="AAQ7" t="s">
        <v>315</v>
      </c>
      <c r="AAR7" t="s">
        <v>315</v>
      </c>
      <c r="AAS7" t="s">
        <v>315</v>
      </c>
      <c r="AAT7" t="s">
        <v>315</v>
      </c>
      <c r="AAU7" t="s">
        <v>315</v>
      </c>
      <c r="AAV7" t="s">
        <v>315</v>
      </c>
      <c r="AAW7" t="s">
        <v>315</v>
      </c>
      <c r="AAX7" t="s">
        <v>315</v>
      </c>
      <c r="AAY7" t="s">
        <v>315</v>
      </c>
      <c r="AAZ7" t="s">
        <v>315</v>
      </c>
      <c r="ABA7" t="s">
        <v>315</v>
      </c>
      <c r="ABB7" t="s">
        <v>315</v>
      </c>
      <c r="ABC7" t="s">
        <v>315</v>
      </c>
      <c r="ABD7" t="s">
        <v>315</v>
      </c>
      <c r="ABE7" t="s">
        <v>315</v>
      </c>
      <c r="ABF7" t="s">
        <v>315</v>
      </c>
      <c r="ABG7" t="s">
        <v>315</v>
      </c>
      <c r="ABH7" t="s">
        <v>315</v>
      </c>
      <c r="ABI7" t="s">
        <v>315</v>
      </c>
      <c r="ABJ7" t="s">
        <v>315</v>
      </c>
    </row>
    <row r="8" spans="1:738" x14ac:dyDescent="0.25">
      <c r="A8">
        <f t="shared" ref="A8:A71" si="0">IF(B8&lt;&gt;"",ROW(A2),0)</f>
        <v>2</v>
      </c>
      <c r="B8" t="s">
        <v>326</v>
      </c>
      <c r="F8" t="s">
        <v>315</v>
      </c>
      <c r="G8" t="s">
        <v>315</v>
      </c>
      <c r="H8" t="s">
        <v>315</v>
      </c>
      <c r="I8" t="s">
        <v>315</v>
      </c>
      <c r="J8" t="s">
        <v>315</v>
      </c>
      <c r="K8" t="s">
        <v>315</v>
      </c>
      <c r="L8" t="s">
        <v>315</v>
      </c>
      <c r="M8" t="s">
        <v>315</v>
      </c>
      <c r="N8" t="s">
        <v>315</v>
      </c>
      <c r="O8" t="s">
        <v>315</v>
      </c>
      <c r="P8" t="s">
        <v>315</v>
      </c>
      <c r="Q8" t="s">
        <v>315</v>
      </c>
      <c r="R8" t="s">
        <v>315</v>
      </c>
      <c r="S8" t="s">
        <v>315</v>
      </c>
      <c r="T8" t="s">
        <v>315</v>
      </c>
      <c r="U8" t="s">
        <v>315</v>
      </c>
      <c r="V8" t="s">
        <v>315</v>
      </c>
      <c r="W8" t="s">
        <v>315</v>
      </c>
      <c r="X8" t="s">
        <v>315</v>
      </c>
      <c r="Y8" t="s">
        <v>315</v>
      </c>
      <c r="Z8" t="s">
        <v>315</v>
      </c>
      <c r="AA8" t="s">
        <v>315</v>
      </c>
      <c r="AB8" t="s">
        <v>315</v>
      </c>
      <c r="AC8" t="s">
        <v>315</v>
      </c>
      <c r="AD8" t="s">
        <v>315</v>
      </c>
      <c r="AE8" s="5" t="s">
        <v>315</v>
      </c>
      <c r="AF8" t="s">
        <v>315</v>
      </c>
      <c r="AG8" t="s">
        <v>315</v>
      </c>
      <c r="AH8" t="s">
        <v>315</v>
      </c>
      <c r="AI8" t="s">
        <v>315</v>
      </c>
      <c r="AJ8" t="s">
        <v>315</v>
      </c>
      <c r="AK8" t="s">
        <v>315</v>
      </c>
      <c r="AL8" t="s">
        <v>315</v>
      </c>
      <c r="AM8" t="s">
        <v>315</v>
      </c>
      <c r="AN8" t="s">
        <v>315</v>
      </c>
      <c r="AO8" t="s">
        <v>315</v>
      </c>
      <c r="AP8" t="s">
        <v>315</v>
      </c>
      <c r="AQ8" t="s">
        <v>315</v>
      </c>
      <c r="AR8" t="s">
        <v>315</v>
      </c>
      <c r="AS8" t="s">
        <v>315</v>
      </c>
      <c r="AT8" t="s">
        <v>315</v>
      </c>
      <c r="AU8" t="s">
        <v>315</v>
      </c>
      <c r="AV8" t="s">
        <v>315</v>
      </c>
      <c r="AW8" t="s">
        <v>315</v>
      </c>
      <c r="AX8" t="s">
        <v>315</v>
      </c>
      <c r="AY8" t="s">
        <v>315</v>
      </c>
      <c r="AZ8" t="s">
        <v>315</v>
      </c>
      <c r="BA8" t="s">
        <v>315</v>
      </c>
      <c r="BB8" t="s">
        <v>315</v>
      </c>
      <c r="BC8" t="s">
        <v>315</v>
      </c>
      <c r="BD8" t="s">
        <v>315</v>
      </c>
      <c r="BE8" t="s">
        <v>315</v>
      </c>
      <c r="BF8" t="s">
        <v>315</v>
      </c>
      <c r="BG8" t="s">
        <v>315</v>
      </c>
      <c r="BH8" t="s">
        <v>315</v>
      </c>
      <c r="BI8" t="s">
        <v>315</v>
      </c>
      <c r="BJ8" t="s">
        <v>315</v>
      </c>
      <c r="BK8" t="s">
        <v>315</v>
      </c>
      <c r="BL8" t="s">
        <v>315</v>
      </c>
      <c r="BM8" t="s">
        <v>315</v>
      </c>
      <c r="BN8" t="s">
        <v>315</v>
      </c>
      <c r="BO8" t="s">
        <v>315</v>
      </c>
      <c r="BP8" t="s">
        <v>315</v>
      </c>
      <c r="BQ8" t="s">
        <v>315</v>
      </c>
      <c r="BR8" t="s">
        <v>315</v>
      </c>
      <c r="BS8" t="s">
        <v>315</v>
      </c>
      <c r="BT8" t="s">
        <v>315</v>
      </c>
      <c r="BU8" t="s">
        <v>315</v>
      </c>
      <c r="BV8" t="s">
        <v>315</v>
      </c>
      <c r="BW8" t="s">
        <v>315</v>
      </c>
      <c r="BX8" t="s">
        <v>315</v>
      </c>
      <c r="BY8" t="s">
        <v>315</v>
      </c>
      <c r="BZ8" t="s">
        <v>315</v>
      </c>
      <c r="CA8" t="s">
        <v>315</v>
      </c>
      <c r="CB8" t="s">
        <v>315</v>
      </c>
      <c r="CE8" t="s">
        <v>315</v>
      </c>
      <c r="CF8" t="s">
        <v>315</v>
      </c>
      <c r="CG8" t="s">
        <v>315</v>
      </c>
      <c r="CH8" t="s">
        <v>315</v>
      </c>
      <c r="CI8" t="s">
        <v>315</v>
      </c>
      <c r="CJ8" t="s">
        <v>315</v>
      </c>
      <c r="CK8" t="s">
        <v>315</v>
      </c>
      <c r="CL8" t="s">
        <v>315</v>
      </c>
      <c r="CM8" t="s">
        <v>315</v>
      </c>
      <c r="CN8" t="s">
        <v>315</v>
      </c>
      <c r="CO8" t="s">
        <v>315</v>
      </c>
      <c r="CP8" t="s">
        <v>315</v>
      </c>
      <c r="CQ8" t="s">
        <v>315</v>
      </c>
      <c r="CR8" t="s">
        <v>315</v>
      </c>
      <c r="CS8" t="s">
        <v>315</v>
      </c>
      <c r="CT8" t="s">
        <v>315</v>
      </c>
      <c r="CU8" t="s">
        <v>315</v>
      </c>
      <c r="CV8" t="s">
        <v>315</v>
      </c>
      <c r="CW8" t="s">
        <v>315</v>
      </c>
      <c r="CX8" t="s">
        <v>315</v>
      </c>
      <c r="CY8" t="s">
        <v>315</v>
      </c>
      <c r="CZ8" t="s">
        <v>315</v>
      </c>
      <c r="DA8" t="s">
        <v>315</v>
      </c>
      <c r="DB8" t="s">
        <v>315</v>
      </c>
      <c r="DC8" t="s">
        <v>315</v>
      </c>
      <c r="DD8" t="s">
        <v>315</v>
      </c>
      <c r="DE8" t="s">
        <v>315</v>
      </c>
      <c r="DF8" t="s">
        <v>315</v>
      </c>
      <c r="DG8" t="s">
        <v>315</v>
      </c>
      <c r="DH8" t="s">
        <v>315</v>
      </c>
      <c r="DI8" t="s">
        <v>315</v>
      </c>
      <c r="DJ8" t="s">
        <v>315</v>
      </c>
      <c r="DK8" t="s">
        <v>315</v>
      </c>
      <c r="DL8" t="s">
        <v>315</v>
      </c>
      <c r="DM8" t="s">
        <v>315</v>
      </c>
      <c r="DN8" t="s">
        <v>315</v>
      </c>
      <c r="DO8" t="s">
        <v>315</v>
      </c>
      <c r="DP8" t="s">
        <v>315</v>
      </c>
      <c r="DQ8" t="s">
        <v>315</v>
      </c>
      <c r="DR8" t="s">
        <v>315</v>
      </c>
      <c r="DS8" t="s">
        <v>315</v>
      </c>
      <c r="DT8" t="s">
        <v>315</v>
      </c>
      <c r="DU8" t="s">
        <v>315</v>
      </c>
      <c r="DV8" t="s">
        <v>315</v>
      </c>
      <c r="DW8" t="s">
        <v>315</v>
      </c>
      <c r="DX8" t="s">
        <v>315</v>
      </c>
      <c r="DY8" t="s">
        <v>315</v>
      </c>
      <c r="DZ8" t="s">
        <v>315</v>
      </c>
      <c r="EA8" t="s">
        <v>315</v>
      </c>
      <c r="EB8" t="s">
        <v>315</v>
      </c>
      <c r="EC8" t="s">
        <v>315</v>
      </c>
      <c r="ED8" t="s">
        <v>315</v>
      </c>
      <c r="EE8" t="s">
        <v>315</v>
      </c>
      <c r="EF8" t="s">
        <v>315</v>
      </c>
      <c r="EG8" t="s">
        <v>315</v>
      </c>
      <c r="EH8" t="s">
        <v>315</v>
      </c>
      <c r="EI8" t="s">
        <v>315</v>
      </c>
      <c r="EJ8" t="s">
        <v>315</v>
      </c>
      <c r="EK8" t="s">
        <v>315</v>
      </c>
      <c r="EL8" t="s">
        <v>315</v>
      </c>
      <c r="EM8" t="s">
        <v>315</v>
      </c>
      <c r="EN8" t="s">
        <v>315</v>
      </c>
      <c r="EO8" t="s">
        <v>315</v>
      </c>
      <c r="EP8" t="s">
        <v>315</v>
      </c>
      <c r="EQ8" t="s">
        <v>315</v>
      </c>
      <c r="ER8" t="s">
        <v>315</v>
      </c>
      <c r="ES8" t="s">
        <v>315</v>
      </c>
      <c r="ET8" t="s">
        <v>315</v>
      </c>
      <c r="EU8" t="s">
        <v>315</v>
      </c>
      <c r="EV8" t="s">
        <v>315</v>
      </c>
      <c r="EW8" t="s">
        <v>315</v>
      </c>
      <c r="EX8" t="s">
        <v>315</v>
      </c>
      <c r="EY8" t="s">
        <v>315</v>
      </c>
      <c r="EZ8" t="s">
        <v>315</v>
      </c>
      <c r="FA8" t="s">
        <v>315</v>
      </c>
      <c r="FB8" t="s">
        <v>315</v>
      </c>
      <c r="FC8" t="s">
        <v>315</v>
      </c>
      <c r="FD8" t="s">
        <v>315</v>
      </c>
      <c r="FE8" t="s">
        <v>315</v>
      </c>
      <c r="FF8" t="s">
        <v>315</v>
      </c>
      <c r="FG8" t="s">
        <v>315</v>
      </c>
      <c r="FH8" t="s">
        <v>315</v>
      </c>
      <c r="FI8" t="s">
        <v>315</v>
      </c>
      <c r="FJ8" t="s">
        <v>315</v>
      </c>
      <c r="FK8" t="s">
        <v>315</v>
      </c>
      <c r="FL8" t="s">
        <v>315</v>
      </c>
      <c r="FM8" t="s">
        <v>315</v>
      </c>
      <c r="FN8" t="s">
        <v>315</v>
      </c>
      <c r="FO8" t="s">
        <v>315</v>
      </c>
      <c r="FP8" t="s">
        <v>315</v>
      </c>
      <c r="FQ8" t="s">
        <v>315</v>
      </c>
      <c r="FR8" t="s">
        <v>315</v>
      </c>
      <c r="FS8" t="s">
        <v>315</v>
      </c>
      <c r="FT8" t="s">
        <v>315</v>
      </c>
      <c r="FU8" t="s">
        <v>315</v>
      </c>
      <c r="FV8" t="s">
        <v>315</v>
      </c>
      <c r="FW8" t="s">
        <v>315</v>
      </c>
      <c r="FX8" t="s">
        <v>315</v>
      </c>
      <c r="FY8" t="s">
        <v>315</v>
      </c>
      <c r="FZ8" t="s">
        <v>315</v>
      </c>
      <c r="NU8" t="s">
        <v>315</v>
      </c>
      <c r="NV8" t="s">
        <v>315</v>
      </c>
      <c r="NW8" t="s">
        <v>315</v>
      </c>
      <c r="NX8" t="s">
        <v>315</v>
      </c>
      <c r="NY8" t="s">
        <v>315</v>
      </c>
      <c r="NZ8" t="s">
        <v>315</v>
      </c>
      <c r="OA8" t="s">
        <v>315</v>
      </c>
      <c r="OB8" t="s">
        <v>315</v>
      </c>
      <c r="OC8" t="s">
        <v>315</v>
      </c>
      <c r="OD8" t="s">
        <v>315</v>
      </c>
      <c r="OE8" t="s">
        <v>315</v>
      </c>
      <c r="OF8" t="s">
        <v>315</v>
      </c>
      <c r="OG8" t="s">
        <v>315</v>
      </c>
      <c r="OH8" t="s">
        <v>315</v>
      </c>
      <c r="OI8" t="s">
        <v>315</v>
      </c>
      <c r="OJ8" t="s">
        <v>315</v>
      </c>
      <c r="OK8" t="s">
        <v>315</v>
      </c>
      <c r="OL8" t="s">
        <v>315</v>
      </c>
      <c r="OM8" t="s">
        <v>315</v>
      </c>
      <c r="ON8" t="s">
        <v>315</v>
      </c>
      <c r="OO8" t="s">
        <v>315</v>
      </c>
      <c r="OP8" t="s">
        <v>315</v>
      </c>
      <c r="OQ8" t="s">
        <v>315</v>
      </c>
      <c r="OR8" t="s">
        <v>315</v>
      </c>
      <c r="OS8" t="s">
        <v>315</v>
      </c>
      <c r="OT8" t="s">
        <v>315</v>
      </c>
      <c r="OU8" t="s">
        <v>315</v>
      </c>
      <c r="OV8" t="s">
        <v>315</v>
      </c>
      <c r="OW8" t="s">
        <v>315</v>
      </c>
      <c r="OX8" t="s">
        <v>315</v>
      </c>
      <c r="OY8" t="s">
        <v>315</v>
      </c>
      <c r="OZ8" t="s">
        <v>315</v>
      </c>
      <c r="PA8" t="s">
        <v>315</v>
      </c>
      <c r="PB8" t="s">
        <v>315</v>
      </c>
      <c r="PC8" t="s">
        <v>315</v>
      </c>
      <c r="PD8" t="s">
        <v>315</v>
      </c>
      <c r="PE8" t="s">
        <v>315</v>
      </c>
      <c r="PF8" t="s">
        <v>315</v>
      </c>
      <c r="PG8" t="s">
        <v>315</v>
      </c>
      <c r="PH8" t="s">
        <v>315</v>
      </c>
      <c r="PI8" t="s">
        <v>315</v>
      </c>
      <c r="PJ8" t="s">
        <v>315</v>
      </c>
      <c r="PK8" t="s">
        <v>315</v>
      </c>
      <c r="PL8" t="s">
        <v>315</v>
      </c>
      <c r="PM8" t="s">
        <v>315</v>
      </c>
      <c r="PN8" t="s">
        <v>315</v>
      </c>
      <c r="PO8" t="s">
        <v>315</v>
      </c>
      <c r="PP8" t="s">
        <v>315</v>
      </c>
      <c r="PQ8" t="s">
        <v>315</v>
      </c>
      <c r="PR8" t="s">
        <v>315</v>
      </c>
      <c r="PS8" t="s">
        <v>315</v>
      </c>
      <c r="PT8" t="s">
        <v>315</v>
      </c>
      <c r="PU8" t="s">
        <v>315</v>
      </c>
      <c r="PV8" t="s">
        <v>315</v>
      </c>
      <c r="PW8" t="s">
        <v>315</v>
      </c>
      <c r="PX8" t="s">
        <v>315</v>
      </c>
      <c r="PY8" t="s">
        <v>315</v>
      </c>
      <c r="PZ8" t="s">
        <v>315</v>
      </c>
      <c r="QA8" t="s">
        <v>315</v>
      </c>
      <c r="QB8" t="s">
        <v>315</v>
      </c>
      <c r="QC8" t="s">
        <v>315</v>
      </c>
      <c r="QD8" t="s">
        <v>315</v>
      </c>
      <c r="QE8" t="s">
        <v>315</v>
      </c>
      <c r="QF8" t="s">
        <v>315</v>
      </c>
      <c r="QG8" t="s">
        <v>315</v>
      </c>
      <c r="QH8" t="s">
        <v>315</v>
      </c>
      <c r="QI8" t="s">
        <v>315</v>
      </c>
      <c r="QJ8" t="s">
        <v>315</v>
      </c>
      <c r="QK8" t="s">
        <v>315</v>
      </c>
      <c r="QL8" t="s">
        <v>315</v>
      </c>
      <c r="QM8" t="s">
        <v>315</v>
      </c>
      <c r="QN8" t="s">
        <v>315</v>
      </c>
      <c r="QO8" t="s">
        <v>315</v>
      </c>
      <c r="QP8" t="s">
        <v>315</v>
      </c>
      <c r="QQ8" t="s">
        <v>315</v>
      </c>
      <c r="QR8" t="s">
        <v>315</v>
      </c>
      <c r="QS8" t="s">
        <v>315</v>
      </c>
      <c r="QT8" t="s">
        <v>315</v>
      </c>
      <c r="QU8" t="s">
        <v>315</v>
      </c>
      <c r="QV8" t="s">
        <v>315</v>
      </c>
      <c r="QW8" t="s">
        <v>315</v>
      </c>
      <c r="QX8" t="s">
        <v>315</v>
      </c>
      <c r="QY8" t="s">
        <v>315</v>
      </c>
      <c r="QZ8" t="s">
        <v>315</v>
      </c>
      <c r="RA8" t="s">
        <v>315</v>
      </c>
      <c r="RB8" t="s">
        <v>315</v>
      </c>
      <c r="RC8" t="s">
        <v>315</v>
      </c>
      <c r="RD8" t="s">
        <v>315</v>
      </c>
      <c r="RE8" t="s">
        <v>315</v>
      </c>
      <c r="RF8" t="s">
        <v>315</v>
      </c>
      <c r="RG8" t="s">
        <v>315</v>
      </c>
      <c r="RH8" t="s">
        <v>315</v>
      </c>
      <c r="RI8" t="s">
        <v>315</v>
      </c>
      <c r="RJ8" t="s">
        <v>315</v>
      </c>
      <c r="RK8" t="s">
        <v>315</v>
      </c>
      <c r="RL8" t="s">
        <v>315</v>
      </c>
      <c r="RM8" t="s">
        <v>315</v>
      </c>
      <c r="RN8" t="s">
        <v>315</v>
      </c>
      <c r="RO8" t="s">
        <v>315</v>
      </c>
      <c r="RP8" t="s">
        <v>315</v>
      </c>
      <c r="ZK8" t="s">
        <v>315</v>
      </c>
      <c r="ZL8" t="s">
        <v>315</v>
      </c>
      <c r="ZM8" t="s">
        <v>315</v>
      </c>
      <c r="ZN8" t="s">
        <v>315</v>
      </c>
      <c r="ZO8" t="s">
        <v>315</v>
      </c>
      <c r="ZP8" t="s">
        <v>315</v>
      </c>
      <c r="ZQ8" t="s">
        <v>315</v>
      </c>
      <c r="ZR8" t="s">
        <v>315</v>
      </c>
      <c r="ZS8" t="s">
        <v>315</v>
      </c>
      <c r="ZT8" t="s">
        <v>315</v>
      </c>
      <c r="ZU8" t="s">
        <v>315</v>
      </c>
      <c r="ZV8" t="s">
        <v>315</v>
      </c>
      <c r="ZW8" t="s">
        <v>315</v>
      </c>
      <c r="ZX8" t="s">
        <v>315</v>
      </c>
      <c r="ZY8" t="s">
        <v>315</v>
      </c>
      <c r="ZZ8" t="s">
        <v>315</v>
      </c>
      <c r="AAA8" t="s">
        <v>315</v>
      </c>
      <c r="AAB8" t="s">
        <v>315</v>
      </c>
      <c r="AAC8" t="s">
        <v>315</v>
      </c>
      <c r="AAD8" t="s">
        <v>315</v>
      </c>
      <c r="AAE8" t="s">
        <v>315</v>
      </c>
      <c r="AAF8" t="s">
        <v>315</v>
      </c>
      <c r="AAG8" t="s">
        <v>315</v>
      </c>
      <c r="AAH8" t="s">
        <v>315</v>
      </c>
      <c r="AAI8" t="s">
        <v>315</v>
      </c>
      <c r="AAJ8" t="s">
        <v>315</v>
      </c>
      <c r="AAK8" t="s">
        <v>315</v>
      </c>
      <c r="AAL8" t="s">
        <v>315</v>
      </c>
      <c r="AAM8" t="s">
        <v>315</v>
      </c>
      <c r="AAN8" t="s">
        <v>315</v>
      </c>
      <c r="AAO8" t="s">
        <v>315</v>
      </c>
      <c r="AAP8" t="s">
        <v>315</v>
      </c>
      <c r="AAQ8" t="s">
        <v>315</v>
      </c>
      <c r="AAR8" t="s">
        <v>315</v>
      </c>
      <c r="AAS8" t="s">
        <v>315</v>
      </c>
      <c r="AAT8" t="s">
        <v>315</v>
      </c>
      <c r="AAU8" t="s">
        <v>315</v>
      </c>
      <c r="AAV8" t="s">
        <v>315</v>
      </c>
      <c r="AAW8" t="s">
        <v>315</v>
      </c>
      <c r="AAX8" t="s">
        <v>315</v>
      </c>
      <c r="AAY8" t="s">
        <v>315</v>
      </c>
      <c r="AAZ8" t="s">
        <v>315</v>
      </c>
      <c r="ABA8" t="s">
        <v>315</v>
      </c>
      <c r="ABB8" t="s">
        <v>315</v>
      </c>
      <c r="ABC8" t="s">
        <v>315</v>
      </c>
      <c r="ABD8" t="s">
        <v>315</v>
      </c>
      <c r="ABE8" t="s">
        <v>315</v>
      </c>
      <c r="ABF8" t="s">
        <v>315</v>
      </c>
      <c r="ABG8" t="s">
        <v>315</v>
      </c>
      <c r="ABH8" t="s">
        <v>315</v>
      </c>
      <c r="ABI8" t="s">
        <v>315</v>
      </c>
      <c r="ABJ8" t="s">
        <v>315</v>
      </c>
    </row>
    <row r="9" spans="1:738" x14ac:dyDescent="0.25">
      <c r="A9">
        <f t="shared" si="0"/>
        <v>0</v>
      </c>
    </row>
    <row r="10" spans="1:738" x14ac:dyDescent="0.25">
      <c r="A10">
        <f t="shared" si="0"/>
        <v>0</v>
      </c>
    </row>
    <row r="11" spans="1:738" x14ac:dyDescent="0.25">
      <c r="A11">
        <f t="shared" si="0"/>
        <v>0</v>
      </c>
    </row>
    <row r="12" spans="1:738" x14ac:dyDescent="0.25">
      <c r="A12">
        <f t="shared" si="0"/>
        <v>0</v>
      </c>
    </row>
    <row r="13" spans="1:738" x14ac:dyDescent="0.25">
      <c r="A13">
        <f t="shared" si="0"/>
        <v>0</v>
      </c>
    </row>
    <row r="14" spans="1:738" x14ac:dyDescent="0.25">
      <c r="A14">
        <f t="shared" si="0"/>
        <v>0</v>
      </c>
    </row>
    <row r="15" spans="1:738" x14ac:dyDescent="0.25">
      <c r="A15">
        <f t="shared" si="0"/>
        <v>0</v>
      </c>
    </row>
    <row r="16" spans="1:738" x14ac:dyDescent="0.25">
      <c r="A16">
        <f t="shared" si="0"/>
        <v>0</v>
      </c>
    </row>
    <row r="17" spans="1:1" x14ac:dyDescent="0.25">
      <c r="A17">
        <f t="shared" si="0"/>
        <v>0</v>
      </c>
    </row>
    <row r="18" spans="1:1" x14ac:dyDescent="0.25">
      <c r="A18">
        <f t="shared" si="0"/>
        <v>0</v>
      </c>
    </row>
    <row r="19" spans="1:1" x14ac:dyDescent="0.25">
      <c r="A19">
        <f t="shared" si="0"/>
        <v>0</v>
      </c>
    </row>
    <row r="20" spans="1:1" x14ac:dyDescent="0.25">
      <c r="A20">
        <f t="shared" si="0"/>
        <v>0</v>
      </c>
    </row>
    <row r="21" spans="1:1" x14ac:dyDescent="0.25">
      <c r="A21">
        <f t="shared" si="0"/>
        <v>0</v>
      </c>
    </row>
    <row r="22" spans="1:1" x14ac:dyDescent="0.25">
      <c r="A22">
        <f t="shared" si="0"/>
        <v>0</v>
      </c>
    </row>
    <row r="23" spans="1:1" x14ac:dyDescent="0.25">
      <c r="A23">
        <f t="shared" si="0"/>
        <v>0</v>
      </c>
    </row>
    <row r="24" spans="1:1" x14ac:dyDescent="0.25">
      <c r="A24">
        <f t="shared" si="0"/>
        <v>0</v>
      </c>
    </row>
    <row r="25" spans="1:1" x14ac:dyDescent="0.25">
      <c r="A25">
        <f t="shared" si="0"/>
        <v>0</v>
      </c>
    </row>
    <row r="26" spans="1:1" x14ac:dyDescent="0.25">
      <c r="A26">
        <f t="shared" si="0"/>
        <v>0</v>
      </c>
    </row>
    <row r="27" spans="1:1" x14ac:dyDescent="0.25">
      <c r="A27">
        <f t="shared" si="0"/>
        <v>0</v>
      </c>
    </row>
    <row r="28" spans="1:1" x14ac:dyDescent="0.25">
      <c r="A28">
        <f t="shared" si="0"/>
        <v>0</v>
      </c>
    </row>
    <row r="29" spans="1:1" x14ac:dyDescent="0.25">
      <c r="A29">
        <f t="shared" si="0"/>
        <v>0</v>
      </c>
    </row>
    <row r="30" spans="1:1" x14ac:dyDescent="0.25">
      <c r="A30">
        <f t="shared" si="0"/>
        <v>0</v>
      </c>
    </row>
    <row r="31" spans="1:1" x14ac:dyDescent="0.25">
      <c r="A31">
        <f t="shared" si="0"/>
        <v>0</v>
      </c>
    </row>
    <row r="32" spans="1:1" x14ac:dyDescent="0.25">
      <c r="A32">
        <f t="shared" si="0"/>
        <v>0</v>
      </c>
    </row>
    <row r="33" spans="1:1" x14ac:dyDescent="0.25">
      <c r="A33">
        <f t="shared" si="0"/>
        <v>0</v>
      </c>
    </row>
    <row r="34" spans="1:1" x14ac:dyDescent="0.25">
      <c r="A34">
        <f t="shared" si="0"/>
        <v>0</v>
      </c>
    </row>
    <row r="35" spans="1:1" x14ac:dyDescent="0.25">
      <c r="A35">
        <f t="shared" si="0"/>
        <v>0</v>
      </c>
    </row>
    <row r="36" spans="1:1" x14ac:dyDescent="0.25">
      <c r="A36">
        <f t="shared" si="0"/>
        <v>0</v>
      </c>
    </row>
    <row r="37" spans="1:1" x14ac:dyDescent="0.25">
      <c r="A37">
        <f t="shared" si="0"/>
        <v>0</v>
      </c>
    </row>
    <row r="38" spans="1:1" x14ac:dyDescent="0.25">
      <c r="A38">
        <f t="shared" si="0"/>
        <v>0</v>
      </c>
    </row>
    <row r="39" spans="1:1" x14ac:dyDescent="0.25">
      <c r="A39">
        <f t="shared" si="0"/>
        <v>0</v>
      </c>
    </row>
    <row r="40" spans="1:1" x14ac:dyDescent="0.25">
      <c r="A40">
        <f t="shared" si="0"/>
        <v>0</v>
      </c>
    </row>
    <row r="41" spans="1:1" x14ac:dyDescent="0.25">
      <c r="A41">
        <f t="shared" si="0"/>
        <v>0</v>
      </c>
    </row>
    <row r="42" spans="1:1" x14ac:dyDescent="0.25">
      <c r="A42">
        <f t="shared" si="0"/>
        <v>0</v>
      </c>
    </row>
    <row r="43" spans="1:1" x14ac:dyDescent="0.25">
      <c r="A43">
        <f t="shared" si="0"/>
        <v>0</v>
      </c>
    </row>
    <row r="44" spans="1:1" x14ac:dyDescent="0.25">
      <c r="A44">
        <f t="shared" si="0"/>
        <v>0</v>
      </c>
    </row>
    <row r="45" spans="1:1" x14ac:dyDescent="0.25">
      <c r="A45">
        <f t="shared" si="0"/>
        <v>0</v>
      </c>
    </row>
    <row r="46" spans="1:1" x14ac:dyDescent="0.25">
      <c r="A46">
        <f t="shared" si="0"/>
        <v>0</v>
      </c>
    </row>
    <row r="47" spans="1:1" x14ac:dyDescent="0.25">
      <c r="A47">
        <f t="shared" si="0"/>
        <v>0</v>
      </c>
    </row>
    <row r="48" spans="1:1" x14ac:dyDescent="0.25">
      <c r="A48">
        <f t="shared" si="0"/>
        <v>0</v>
      </c>
    </row>
    <row r="49" spans="1:1" x14ac:dyDescent="0.25">
      <c r="A49">
        <f t="shared" si="0"/>
        <v>0</v>
      </c>
    </row>
    <row r="50" spans="1:1" x14ac:dyDescent="0.25">
      <c r="A50">
        <f t="shared" si="0"/>
        <v>0</v>
      </c>
    </row>
    <row r="51" spans="1:1" x14ac:dyDescent="0.25">
      <c r="A51">
        <f t="shared" si="0"/>
        <v>0</v>
      </c>
    </row>
    <row r="52" spans="1:1" x14ac:dyDescent="0.25">
      <c r="A52">
        <f t="shared" si="0"/>
        <v>0</v>
      </c>
    </row>
    <row r="53" spans="1:1" x14ac:dyDescent="0.25">
      <c r="A53">
        <f t="shared" si="0"/>
        <v>0</v>
      </c>
    </row>
    <row r="54" spans="1:1" x14ac:dyDescent="0.25">
      <c r="A54">
        <f t="shared" si="0"/>
        <v>0</v>
      </c>
    </row>
    <row r="55" spans="1:1" x14ac:dyDescent="0.25">
      <c r="A55">
        <f t="shared" si="0"/>
        <v>0</v>
      </c>
    </row>
    <row r="56" spans="1:1" x14ac:dyDescent="0.25">
      <c r="A56">
        <f t="shared" si="0"/>
        <v>0</v>
      </c>
    </row>
    <row r="57" spans="1:1" x14ac:dyDescent="0.25">
      <c r="A57">
        <f t="shared" si="0"/>
        <v>0</v>
      </c>
    </row>
    <row r="58" spans="1:1" x14ac:dyDescent="0.25">
      <c r="A58">
        <f t="shared" si="0"/>
        <v>0</v>
      </c>
    </row>
    <row r="59" spans="1:1" x14ac:dyDescent="0.25">
      <c r="A59">
        <f t="shared" si="0"/>
        <v>0</v>
      </c>
    </row>
    <row r="60" spans="1:1" x14ac:dyDescent="0.25">
      <c r="A60">
        <f t="shared" si="0"/>
        <v>0</v>
      </c>
    </row>
    <row r="61" spans="1:1" x14ac:dyDescent="0.25">
      <c r="A61">
        <f t="shared" si="0"/>
        <v>0</v>
      </c>
    </row>
    <row r="62" spans="1:1" x14ac:dyDescent="0.25">
      <c r="A62">
        <f t="shared" si="0"/>
        <v>0</v>
      </c>
    </row>
    <row r="63" spans="1:1" x14ac:dyDescent="0.25">
      <c r="A63">
        <f t="shared" si="0"/>
        <v>0</v>
      </c>
    </row>
    <row r="64" spans="1:1" x14ac:dyDescent="0.25">
      <c r="A64">
        <f t="shared" si="0"/>
        <v>0</v>
      </c>
    </row>
    <row r="65" spans="1:1" x14ac:dyDescent="0.25">
      <c r="A65">
        <f t="shared" si="0"/>
        <v>0</v>
      </c>
    </row>
    <row r="66" spans="1:1" x14ac:dyDescent="0.25">
      <c r="A66">
        <f t="shared" si="0"/>
        <v>0</v>
      </c>
    </row>
    <row r="67" spans="1:1" x14ac:dyDescent="0.25">
      <c r="A67">
        <f t="shared" si="0"/>
        <v>0</v>
      </c>
    </row>
    <row r="68" spans="1:1" x14ac:dyDescent="0.25">
      <c r="A68">
        <f t="shared" si="0"/>
        <v>0</v>
      </c>
    </row>
    <row r="69" spans="1:1" x14ac:dyDescent="0.25">
      <c r="A69">
        <f t="shared" si="0"/>
        <v>0</v>
      </c>
    </row>
    <row r="70" spans="1:1" x14ac:dyDescent="0.25">
      <c r="A70">
        <f t="shared" si="0"/>
        <v>0</v>
      </c>
    </row>
    <row r="71" spans="1:1" x14ac:dyDescent="0.25">
      <c r="A71">
        <f t="shared" si="0"/>
        <v>0</v>
      </c>
    </row>
    <row r="72" spans="1:1" x14ac:dyDescent="0.25">
      <c r="A72">
        <f t="shared" ref="A72:A106" si="1">IF(B72&lt;&gt;"",ROW(A66),0)</f>
        <v>0</v>
      </c>
    </row>
    <row r="73" spans="1:1" x14ac:dyDescent="0.25">
      <c r="A73">
        <f t="shared" si="1"/>
        <v>0</v>
      </c>
    </row>
    <row r="74" spans="1:1" x14ac:dyDescent="0.25">
      <c r="A74">
        <f t="shared" si="1"/>
        <v>0</v>
      </c>
    </row>
    <row r="75" spans="1:1" x14ac:dyDescent="0.25">
      <c r="A75">
        <f t="shared" si="1"/>
        <v>0</v>
      </c>
    </row>
    <row r="76" spans="1:1" x14ac:dyDescent="0.25">
      <c r="A76">
        <f t="shared" si="1"/>
        <v>0</v>
      </c>
    </row>
    <row r="77" spans="1:1" x14ac:dyDescent="0.25">
      <c r="A77">
        <f t="shared" si="1"/>
        <v>0</v>
      </c>
    </row>
    <row r="78" spans="1:1" x14ac:dyDescent="0.25">
      <c r="A78">
        <f t="shared" si="1"/>
        <v>0</v>
      </c>
    </row>
    <row r="79" spans="1:1" x14ac:dyDescent="0.25">
      <c r="A79">
        <f t="shared" si="1"/>
        <v>0</v>
      </c>
    </row>
    <row r="80" spans="1:1" x14ac:dyDescent="0.25">
      <c r="A80">
        <f t="shared" si="1"/>
        <v>0</v>
      </c>
    </row>
    <row r="81" spans="1:1" x14ac:dyDescent="0.25">
      <c r="A81">
        <f t="shared" si="1"/>
        <v>0</v>
      </c>
    </row>
    <row r="82" spans="1:1" x14ac:dyDescent="0.25">
      <c r="A82">
        <f t="shared" si="1"/>
        <v>0</v>
      </c>
    </row>
    <row r="83" spans="1:1" x14ac:dyDescent="0.25">
      <c r="A83">
        <f t="shared" si="1"/>
        <v>0</v>
      </c>
    </row>
    <row r="84" spans="1:1" x14ac:dyDescent="0.25">
      <c r="A84">
        <f t="shared" si="1"/>
        <v>0</v>
      </c>
    </row>
    <row r="85" spans="1:1" x14ac:dyDescent="0.25">
      <c r="A85">
        <f t="shared" si="1"/>
        <v>0</v>
      </c>
    </row>
    <row r="86" spans="1:1" x14ac:dyDescent="0.25">
      <c r="A86">
        <f t="shared" si="1"/>
        <v>0</v>
      </c>
    </row>
    <row r="87" spans="1:1" x14ac:dyDescent="0.25">
      <c r="A87">
        <f t="shared" si="1"/>
        <v>0</v>
      </c>
    </row>
    <row r="88" spans="1:1" x14ac:dyDescent="0.25">
      <c r="A88">
        <f t="shared" si="1"/>
        <v>0</v>
      </c>
    </row>
    <row r="89" spans="1:1" x14ac:dyDescent="0.25">
      <c r="A89">
        <f t="shared" si="1"/>
        <v>0</v>
      </c>
    </row>
    <row r="90" spans="1:1" x14ac:dyDescent="0.25">
      <c r="A90">
        <f t="shared" si="1"/>
        <v>0</v>
      </c>
    </row>
    <row r="91" spans="1:1" x14ac:dyDescent="0.25">
      <c r="A91">
        <f t="shared" si="1"/>
        <v>0</v>
      </c>
    </row>
    <row r="92" spans="1:1" x14ac:dyDescent="0.25">
      <c r="A92">
        <f t="shared" si="1"/>
        <v>0</v>
      </c>
    </row>
    <row r="93" spans="1:1" x14ac:dyDescent="0.25">
      <c r="A93">
        <f t="shared" si="1"/>
        <v>0</v>
      </c>
    </row>
    <row r="94" spans="1:1" x14ac:dyDescent="0.25">
      <c r="A94">
        <f t="shared" si="1"/>
        <v>0</v>
      </c>
    </row>
    <row r="95" spans="1:1" x14ac:dyDescent="0.25">
      <c r="A95">
        <f t="shared" si="1"/>
        <v>0</v>
      </c>
    </row>
    <row r="96" spans="1:1" x14ac:dyDescent="0.25">
      <c r="A96">
        <f t="shared" si="1"/>
        <v>0</v>
      </c>
    </row>
    <row r="97" spans="1:1" x14ac:dyDescent="0.25">
      <c r="A97">
        <f t="shared" si="1"/>
        <v>0</v>
      </c>
    </row>
    <row r="98" spans="1:1" x14ac:dyDescent="0.25">
      <c r="A98">
        <f t="shared" si="1"/>
        <v>0</v>
      </c>
    </row>
    <row r="99" spans="1:1" x14ac:dyDescent="0.25">
      <c r="A99">
        <f t="shared" si="1"/>
        <v>0</v>
      </c>
    </row>
    <row r="100" spans="1:1" x14ac:dyDescent="0.25">
      <c r="A100">
        <f t="shared" si="1"/>
        <v>0</v>
      </c>
    </row>
    <row r="101" spans="1:1" x14ac:dyDescent="0.25">
      <c r="A101">
        <f t="shared" si="1"/>
        <v>0</v>
      </c>
    </row>
    <row r="102" spans="1:1" x14ac:dyDescent="0.25">
      <c r="A102">
        <f t="shared" si="1"/>
        <v>0</v>
      </c>
    </row>
    <row r="103" spans="1:1" x14ac:dyDescent="0.25">
      <c r="A103">
        <f t="shared" si="1"/>
        <v>0</v>
      </c>
    </row>
    <row r="104" spans="1:1" x14ac:dyDescent="0.25">
      <c r="A104">
        <f t="shared" si="1"/>
        <v>0</v>
      </c>
    </row>
    <row r="105" spans="1:1" x14ac:dyDescent="0.25">
      <c r="A105">
        <f t="shared" si="1"/>
        <v>0</v>
      </c>
    </row>
    <row r="106" spans="1:1" x14ac:dyDescent="0.25">
      <c r="A106">
        <f t="shared" si="1"/>
        <v>0</v>
      </c>
    </row>
  </sheetData>
  <mergeCells count="620">
    <mergeCell ref="C5:C6"/>
    <mergeCell ref="E5:E6"/>
    <mergeCell ref="CD5:CD6"/>
    <mergeCell ref="NT5:NT6"/>
    <mergeCell ref="ZJ5:ZJ6"/>
    <mergeCell ref="ZE2:ZE6"/>
    <mergeCell ref="ZF2:ZF6"/>
    <mergeCell ref="ZG2:ZG6"/>
    <mergeCell ref="ZH2:ZH6"/>
    <mergeCell ref="ZI2:ZI6"/>
    <mergeCell ref="YZ2:YZ6"/>
    <mergeCell ref="ZA2:ZA6"/>
    <mergeCell ref="ZB2:ZB6"/>
    <mergeCell ref="ZC2:ZC6"/>
    <mergeCell ref="ZD2:ZD6"/>
    <mergeCell ref="YU2:YU6"/>
    <mergeCell ref="YV2:YV6"/>
    <mergeCell ref="YW2:YW6"/>
    <mergeCell ref="YX2:YX6"/>
    <mergeCell ref="YY2:YY6"/>
    <mergeCell ref="YP2:YP6"/>
    <mergeCell ref="YQ2:YQ6"/>
    <mergeCell ref="YR2:YR6"/>
    <mergeCell ref="YS2:YS6"/>
    <mergeCell ref="YT2:YT6"/>
    <mergeCell ref="YK2:YK6"/>
    <mergeCell ref="YL2:YL6"/>
    <mergeCell ref="YM2:YM6"/>
    <mergeCell ref="YN2:YN6"/>
    <mergeCell ref="YO2:YO6"/>
    <mergeCell ref="YF2:YF6"/>
    <mergeCell ref="YG2:YG6"/>
    <mergeCell ref="YH2:YH6"/>
    <mergeCell ref="YI2:YI6"/>
    <mergeCell ref="YJ2:YJ6"/>
    <mergeCell ref="YA2:YA6"/>
    <mergeCell ref="YB2:YB6"/>
    <mergeCell ref="YC2:YC6"/>
    <mergeCell ref="YD2:YD6"/>
    <mergeCell ref="YE2:YE6"/>
    <mergeCell ref="XV2:XV6"/>
    <mergeCell ref="XW2:XW6"/>
    <mergeCell ref="XX2:XX6"/>
    <mergeCell ref="XY2:XY6"/>
    <mergeCell ref="XZ2:XZ6"/>
    <mergeCell ref="XQ2:XQ6"/>
    <mergeCell ref="XR2:XR6"/>
    <mergeCell ref="XS2:XS6"/>
    <mergeCell ref="XT2:XT6"/>
    <mergeCell ref="XU2:XU6"/>
    <mergeCell ref="XL2:XL6"/>
    <mergeCell ref="XM2:XM6"/>
    <mergeCell ref="XN2:XN6"/>
    <mergeCell ref="XO2:XO6"/>
    <mergeCell ref="XP2:XP6"/>
    <mergeCell ref="XG2:XG6"/>
    <mergeCell ref="XH2:XH6"/>
    <mergeCell ref="XI2:XI6"/>
    <mergeCell ref="XJ2:XJ6"/>
    <mergeCell ref="XK2:XK6"/>
    <mergeCell ref="XB2:XB6"/>
    <mergeCell ref="XC2:XC6"/>
    <mergeCell ref="XD2:XD6"/>
    <mergeCell ref="XE2:XE6"/>
    <mergeCell ref="XF2:XF6"/>
    <mergeCell ref="WW2:WW6"/>
    <mergeCell ref="WX2:WX6"/>
    <mergeCell ref="WY2:WY6"/>
    <mergeCell ref="WZ2:WZ6"/>
    <mergeCell ref="XA2:XA6"/>
    <mergeCell ref="WR2:WR6"/>
    <mergeCell ref="WS2:WS6"/>
    <mergeCell ref="WT2:WT6"/>
    <mergeCell ref="WU2:WU6"/>
    <mergeCell ref="WV2:WV6"/>
    <mergeCell ref="WM2:WM6"/>
    <mergeCell ref="WN2:WN6"/>
    <mergeCell ref="WO2:WO6"/>
    <mergeCell ref="WP2:WP6"/>
    <mergeCell ref="WQ2:WQ6"/>
    <mergeCell ref="WH2:WH6"/>
    <mergeCell ref="WI2:WI6"/>
    <mergeCell ref="WJ2:WJ6"/>
    <mergeCell ref="WK2:WK6"/>
    <mergeCell ref="WL2:WL6"/>
    <mergeCell ref="WC2:WC6"/>
    <mergeCell ref="WD2:WD6"/>
    <mergeCell ref="WE2:WE6"/>
    <mergeCell ref="WF2:WF6"/>
    <mergeCell ref="WG2:WG6"/>
    <mergeCell ref="VX2:VX6"/>
    <mergeCell ref="VY2:VY6"/>
    <mergeCell ref="VZ2:VZ6"/>
    <mergeCell ref="WA2:WA6"/>
    <mergeCell ref="WB2:WB6"/>
    <mergeCell ref="VS2:VS6"/>
    <mergeCell ref="VT2:VT6"/>
    <mergeCell ref="VU2:VU6"/>
    <mergeCell ref="VV2:VV6"/>
    <mergeCell ref="VW2:VW6"/>
    <mergeCell ref="VN2:VN6"/>
    <mergeCell ref="VO2:VO6"/>
    <mergeCell ref="VP2:VP6"/>
    <mergeCell ref="VQ2:VQ6"/>
    <mergeCell ref="VR2:VR6"/>
    <mergeCell ref="VI2:VI6"/>
    <mergeCell ref="VJ2:VJ6"/>
    <mergeCell ref="VK2:VK6"/>
    <mergeCell ref="VL2:VL6"/>
    <mergeCell ref="VM2:VM6"/>
    <mergeCell ref="VD2:VD6"/>
    <mergeCell ref="VE2:VE6"/>
    <mergeCell ref="VF2:VF6"/>
    <mergeCell ref="VG2:VG6"/>
    <mergeCell ref="VH2:VH6"/>
    <mergeCell ref="UY2:UY6"/>
    <mergeCell ref="UZ2:UZ6"/>
    <mergeCell ref="VA2:VA6"/>
    <mergeCell ref="VB2:VB6"/>
    <mergeCell ref="VC2:VC6"/>
    <mergeCell ref="UT2:UT6"/>
    <mergeCell ref="UU2:UU6"/>
    <mergeCell ref="UV2:UV6"/>
    <mergeCell ref="UW2:UW6"/>
    <mergeCell ref="UX2:UX6"/>
    <mergeCell ref="UO2:UO6"/>
    <mergeCell ref="UP2:UP6"/>
    <mergeCell ref="UQ2:UQ6"/>
    <mergeCell ref="UR2:UR6"/>
    <mergeCell ref="US2:US6"/>
    <mergeCell ref="UJ2:UJ6"/>
    <mergeCell ref="UK2:UK6"/>
    <mergeCell ref="UL2:UL6"/>
    <mergeCell ref="UM2:UM6"/>
    <mergeCell ref="UN2:UN6"/>
    <mergeCell ref="UE2:UE6"/>
    <mergeCell ref="UF2:UF6"/>
    <mergeCell ref="UG2:UG6"/>
    <mergeCell ref="UH2:UH6"/>
    <mergeCell ref="UI2:UI6"/>
    <mergeCell ref="TZ2:TZ6"/>
    <mergeCell ref="UA2:UA6"/>
    <mergeCell ref="UB2:UB6"/>
    <mergeCell ref="UC2:UC6"/>
    <mergeCell ref="UD2:UD6"/>
    <mergeCell ref="TU2:TU6"/>
    <mergeCell ref="TV2:TV6"/>
    <mergeCell ref="TW2:TW6"/>
    <mergeCell ref="TX2:TX6"/>
    <mergeCell ref="TY2:TY6"/>
    <mergeCell ref="TP2:TP6"/>
    <mergeCell ref="TQ2:TQ6"/>
    <mergeCell ref="TR2:TR6"/>
    <mergeCell ref="TS2:TS6"/>
    <mergeCell ref="TT2:TT6"/>
    <mergeCell ref="TK2:TK6"/>
    <mergeCell ref="TL2:TL6"/>
    <mergeCell ref="TM2:TM6"/>
    <mergeCell ref="TN2:TN6"/>
    <mergeCell ref="TO2:TO6"/>
    <mergeCell ref="TF2:TF6"/>
    <mergeCell ref="TG2:TG6"/>
    <mergeCell ref="TH2:TH6"/>
    <mergeCell ref="TI2:TI6"/>
    <mergeCell ref="TJ2:TJ6"/>
    <mergeCell ref="TA2:TA6"/>
    <mergeCell ref="TB2:TB6"/>
    <mergeCell ref="TC2:TC6"/>
    <mergeCell ref="TD2:TD6"/>
    <mergeCell ref="TE2:TE6"/>
    <mergeCell ref="SV2:SV6"/>
    <mergeCell ref="SW2:SW6"/>
    <mergeCell ref="SX2:SX6"/>
    <mergeCell ref="SY2:SY6"/>
    <mergeCell ref="SZ2:SZ6"/>
    <mergeCell ref="SQ2:SQ6"/>
    <mergeCell ref="SR2:SR6"/>
    <mergeCell ref="SS2:SS6"/>
    <mergeCell ref="ST2:ST6"/>
    <mergeCell ref="SU2:SU6"/>
    <mergeCell ref="SL2:SL6"/>
    <mergeCell ref="SM2:SM6"/>
    <mergeCell ref="SN2:SN6"/>
    <mergeCell ref="SO2:SO6"/>
    <mergeCell ref="SP2:SP6"/>
    <mergeCell ref="SG2:SG6"/>
    <mergeCell ref="SH2:SH6"/>
    <mergeCell ref="SI2:SI6"/>
    <mergeCell ref="SJ2:SJ6"/>
    <mergeCell ref="SK2:SK6"/>
    <mergeCell ref="SB2:SB6"/>
    <mergeCell ref="SC2:SC6"/>
    <mergeCell ref="SD2:SD6"/>
    <mergeCell ref="SE2:SE6"/>
    <mergeCell ref="SF2:SF6"/>
    <mergeCell ref="RW2:RW6"/>
    <mergeCell ref="RX2:RX6"/>
    <mergeCell ref="RY2:RY6"/>
    <mergeCell ref="RZ2:RZ6"/>
    <mergeCell ref="SA2:SA6"/>
    <mergeCell ref="RR2:RR6"/>
    <mergeCell ref="RS2:RS6"/>
    <mergeCell ref="RT2:RT6"/>
    <mergeCell ref="RU2:RU6"/>
    <mergeCell ref="RV2:RV6"/>
    <mergeCell ref="RL2:RL6"/>
    <mergeCell ref="RM2:RM6"/>
    <mergeCell ref="RN2:RN6"/>
    <mergeCell ref="RO2:RO6"/>
    <mergeCell ref="RP2:RP6"/>
    <mergeCell ref="RG2:RG6"/>
    <mergeCell ref="RH2:RH6"/>
    <mergeCell ref="RI2:RI6"/>
    <mergeCell ref="RJ2:RJ6"/>
    <mergeCell ref="RK2:RK6"/>
    <mergeCell ref="RB2:RB6"/>
    <mergeCell ref="RC2:RC6"/>
    <mergeCell ref="RD2:RD6"/>
    <mergeCell ref="RE2:RE6"/>
    <mergeCell ref="RF2:RF6"/>
    <mergeCell ref="QW2:QW6"/>
    <mergeCell ref="QX2:QX6"/>
    <mergeCell ref="QY2:QY6"/>
    <mergeCell ref="QZ2:QZ6"/>
    <mergeCell ref="RA2:RA6"/>
    <mergeCell ref="QR2:QR6"/>
    <mergeCell ref="QS2:QS6"/>
    <mergeCell ref="QT2:QT6"/>
    <mergeCell ref="QU2:QU6"/>
    <mergeCell ref="QV2:QV6"/>
    <mergeCell ref="QM2:QM6"/>
    <mergeCell ref="QN2:QN6"/>
    <mergeCell ref="QO2:QO6"/>
    <mergeCell ref="QP2:QP6"/>
    <mergeCell ref="QQ2:QQ6"/>
    <mergeCell ref="QH2:QH6"/>
    <mergeCell ref="QI2:QI6"/>
    <mergeCell ref="QJ2:QJ6"/>
    <mergeCell ref="QK2:QK6"/>
    <mergeCell ref="QL2:QL6"/>
    <mergeCell ref="QC2:QC6"/>
    <mergeCell ref="QD2:QD6"/>
    <mergeCell ref="QE2:QE6"/>
    <mergeCell ref="QF2:QF6"/>
    <mergeCell ref="QG2:QG6"/>
    <mergeCell ref="PX2:PX6"/>
    <mergeCell ref="PY2:PY6"/>
    <mergeCell ref="PZ2:PZ6"/>
    <mergeCell ref="QA2:QA6"/>
    <mergeCell ref="QB2:QB6"/>
    <mergeCell ref="PS2:PS6"/>
    <mergeCell ref="PT2:PT6"/>
    <mergeCell ref="PU2:PU6"/>
    <mergeCell ref="PV2:PV6"/>
    <mergeCell ref="PW2:PW6"/>
    <mergeCell ref="PN2:PN6"/>
    <mergeCell ref="PO2:PO6"/>
    <mergeCell ref="PP2:PP6"/>
    <mergeCell ref="PQ2:PQ6"/>
    <mergeCell ref="PR2:PR6"/>
    <mergeCell ref="PI2:PI6"/>
    <mergeCell ref="PJ2:PJ6"/>
    <mergeCell ref="PK2:PK6"/>
    <mergeCell ref="PL2:PL6"/>
    <mergeCell ref="PM2:PM6"/>
    <mergeCell ref="PD2:PD6"/>
    <mergeCell ref="PE2:PE6"/>
    <mergeCell ref="PF2:PF6"/>
    <mergeCell ref="PG2:PG6"/>
    <mergeCell ref="PH2:PH6"/>
    <mergeCell ref="OY2:OY6"/>
    <mergeCell ref="OZ2:OZ6"/>
    <mergeCell ref="PA2:PA6"/>
    <mergeCell ref="PB2:PB6"/>
    <mergeCell ref="PC2:PC6"/>
    <mergeCell ref="OT2:OT6"/>
    <mergeCell ref="OU2:OU6"/>
    <mergeCell ref="OV2:OV6"/>
    <mergeCell ref="OW2:OW6"/>
    <mergeCell ref="OX2:OX6"/>
    <mergeCell ref="OO2:OO6"/>
    <mergeCell ref="OP2:OP6"/>
    <mergeCell ref="OQ2:OQ6"/>
    <mergeCell ref="OR2:OR6"/>
    <mergeCell ref="OS2:OS6"/>
    <mergeCell ref="OJ2:OJ6"/>
    <mergeCell ref="OK2:OK6"/>
    <mergeCell ref="OL2:OL6"/>
    <mergeCell ref="OM2:OM6"/>
    <mergeCell ref="ON2:ON6"/>
    <mergeCell ref="OE2:OE6"/>
    <mergeCell ref="OF2:OF6"/>
    <mergeCell ref="OG2:OG6"/>
    <mergeCell ref="OH2:OH6"/>
    <mergeCell ref="OI2:OI6"/>
    <mergeCell ref="NZ2:NZ6"/>
    <mergeCell ref="OA2:OA6"/>
    <mergeCell ref="OB2:OB6"/>
    <mergeCell ref="OC2:OC6"/>
    <mergeCell ref="OD2:OD6"/>
    <mergeCell ref="NU2:NU6"/>
    <mergeCell ref="NV2:NV6"/>
    <mergeCell ref="NW2:NW6"/>
    <mergeCell ref="NX2:NX6"/>
    <mergeCell ref="NY2:NY6"/>
    <mergeCell ref="NO2:NO6"/>
    <mergeCell ref="NP2:NP6"/>
    <mergeCell ref="NQ2:NQ6"/>
    <mergeCell ref="NR2:NR6"/>
    <mergeCell ref="NS2:NS6"/>
    <mergeCell ref="NJ2:NJ6"/>
    <mergeCell ref="NK2:NK6"/>
    <mergeCell ref="NL2:NL6"/>
    <mergeCell ref="NM2:NM6"/>
    <mergeCell ref="NN2:NN6"/>
    <mergeCell ref="NE2:NE6"/>
    <mergeCell ref="NF2:NF6"/>
    <mergeCell ref="NG2:NG6"/>
    <mergeCell ref="NH2:NH6"/>
    <mergeCell ref="NI2:NI6"/>
    <mergeCell ref="MZ2:MZ6"/>
    <mergeCell ref="NA2:NA6"/>
    <mergeCell ref="NB2:NB6"/>
    <mergeCell ref="NC2:NC6"/>
    <mergeCell ref="ND2:ND6"/>
    <mergeCell ref="MU2:MU6"/>
    <mergeCell ref="MV2:MV6"/>
    <mergeCell ref="MW2:MW6"/>
    <mergeCell ref="MX2:MX6"/>
    <mergeCell ref="MY2:MY6"/>
    <mergeCell ref="MP2:MP6"/>
    <mergeCell ref="MQ2:MQ6"/>
    <mergeCell ref="MR2:MR6"/>
    <mergeCell ref="MS2:MS6"/>
    <mergeCell ref="MT2:MT6"/>
    <mergeCell ref="MK2:MK6"/>
    <mergeCell ref="ML2:ML6"/>
    <mergeCell ref="MM2:MM6"/>
    <mergeCell ref="MN2:MN6"/>
    <mergeCell ref="MO2:MO6"/>
    <mergeCell ref="MF2:MF6"/>
    <mergeCell ref="MG2:MG6"/>
    <mergeCell ref="MH2:MH6"/>
    <mergeCell ref="MI2:MI6"/>
    <mergeCell ref="MJ2:MJ6"/>
    <mergeCell ref="MA2:MA6"/>
    <mergeCell ref="MB2:MB6"/>
    <mergeCell ref="MC2:MC6"/>
    <mergeCell ref="MD2:MD6"/>
    <mergeCell ref="ME2:ME6"/>
    <mergeCell ref="LV2:LV6"/>
    <mergeCell ref="LW2:LW6"/>
    <mergeCell ref="LX2:LX6"/>
    <mergeCell ref="LY2:LY6"/>
    <mergeCell ref="LZ2:LZ6"/>
    <mergeCell ref="LQ2:LQ6"/>
    <mergeCell ref="LR2:LR6"/>
    <mergeCell ref="LS2:LS6"/>
    <mergeCell ref="LT2:LT6"/>
    <mergeCell ref="LU2:LU6"/>
    <mergeCell ref="LL2:LL6"/>
    <mergeCell ref="LM2:LM6"/>
    <mergeCell ref="LN2:LN6"/>
    <mergeCell ref="LO2:LO6"/>
    <mergeCell ref="LP2:LP6"/>
    <mergeCell ref="LG2:LG6"/>
    <mergeCell ref="LH2:LH6"/>
    <mergeCell ref="LI2:LI6"/>
    <mergeCell ref="LJ2:LJ6"/>
    <mergeCell ref="LK2:LK6"/>
    <mergeCell ref="LB2:LB6"/>
    <mergeCell ref="LC2:LC6"/>
    <mergeCell ref="LD2:LD6"/>
    <mergeCell ref="LE2:LE6"/>
    <mergeCell ref="LF2:LF6"/>
    <mergeCell ref="KW2:KW6"/>
    <mergeCell ref="KX2:KX6"/>
    <mergeCell ref="KY2:KY6"/>
    <mergeCell ref="KZ2:KZ6"/>
    <mergeCell ref="LA2:LA6"/>
    <mergeCell ref="KR2:KR6"/>
    <mergeCell ref="KS2:KS6"/>
    <mergeCell ref="KT2:KT6"/>
    <mergeCell ref="KU2:KU6"/>
    <mergeCell ref="KV2:KV6"/>
    <mergeCell ref="KM2:KM6"/>
    <mergeCell ref="KN2:KN6"/>
    <mergeCell ref="KO2:KO6"/>
    <mergeCell ref="KP2:KP6"/>
    <mergeCell ref="KQ2:KQ6"/>
    <mergeCell ref="KH2:KH6"/>
    <mergeCell ref="KI2:KI6"/>
    <mergeCell ref="KJ2:KJ6"/>
    <mergeCell ref="KK2:KK6"/>
    <mergeCell ref="KL2:KL6"/>
    <mergeCell ref="KC2:KC6"/>
    <mergeCell ref="KD2:KD6"/>
    <mergeCell ref="KE2:KE6"/>
    <mergeCell ref="KF2:KF6"/>
    <mergeCell ref="KG2:KG6"/>
    <mergeCell ref="JX2:JX6"/>
    <mergeCell ref="JY2:JY6"/>
    <mergeCell ref="JZ2:JZ6"/>
    <mergeCell ref="KA2:KA6"/>
    <mergeCell ref="KB2:KB6"/>
    <mergeCell ref="JS2:JS6"/>
    <mergeCell ref="JT2:JT6"/>
    <mergeCell ref="JU2:JU6"/>
    <mergeCell ref="JV2:JV6"/>
    <mergeCell ref="JW2:JW6"/>
    <mergeCell ref="JN2:JN6"/>
    <mergeCell ref="JO2:JO6"/>
    <mergeCell ref="JP2:JP6"/>
    <mergeCell ref="JQ2:JQ6"/>
    <mergeCell ref="JR2:JR6"/>
    <mergeCell ref="JI2:JI6"/>
    <mergeCell ref="JJ2:JJ6"/>
    <mergeCell ref="JK2:JK6"/>
    <mergeCell ref="JL2:JL6"/>
    <mergeCell ref="JM2:JM6"/>
    <mergeCell ref="JD2:JD6"/>
    <mergeCell ref="JE2:JE6"/>
    <mergeCell ref="JF2:JF6"/>
    <mergeCell ref="JG2:JG6"/>
    <mergeCell ref="JH2:JH6"/>
    <mergeCell ref="IY2:IY6"/>
    <mergeCell ref="IZ2:IZ6"/>
    <mergeCell ref="JA2:JA6"/>
    <mergeCell ref="JB2:JB6"/>
    <mergeCell ref="JC2:JC6"/>
    <mergeCell ref="IT2:IT6"/>
    <mergeCell ref="IU2:IU6"/>
    <mergeCell ref="IV2:IV6"/>
    <mergeCell ref="IW2:IW6"/>
    <mergeCell ref="IX2:IX6"/>
    <mergeCell ref="IO2:IO6"/>
    <mergeCell ref="IP2:IP6"/>
    <mergeCell ref="IQ2:IQ6"/>
    <mergeCell ref="IR2:IR6"/>
    <mergeCell ref="IS2:IS6"/>
    <mergeCell ref="IJ2:IJ6"/>
    <mergeCell ref="IK2:IK6"/>
    <mergeCell ref="IL2:IL6"/>
    <mergeCell ref="IM2:IM6"/>
    <mergeCell ref="IN2:IN6"/>
    <mergeCell ref="IE2:IE6"/>
    <mergeCell ref="IF2:IF6"/>
    <mergeCell ref="IG2:IG6"/>
    <mergeCell ref="IH2:IH6"/>
    <mergeCell ref="II2:II6"/>
    <mergeCell ref="HZ2:HZ6"/>
    <mergeCell ref="IA2:IA6"/>
    <mergeCell ref="IB2:IB6"/>
    <mergeCell ref="IC2:IC6"/>
    <mergeCell ref="ID2:ID6"/>
    <mergeCell ref="HU2:HU6"/>
    <mergeCell ref="HV2:HV6"/>
    <mergeCell ref="HW2:HW6"/>
    <mergeCell ref="HX2:HX6"/>
    <mergeCell ref="HY2:HY6"/>
    <mergeCell ref="HP2:HP6"/>
    <mergeCell ref="HQ2:HQ6"/>
    <mergeCell ref="HR2:HR6"/>
    <mergeCell ref="HS2:HS6"/>
    <mergeCell ref="HT2:HT6"/>
    <mergeCell ref="HK2:HK6"/>
    <mergeCell ref="HL2:HL6"/>
    <mergeCell ref="HM2:HM6"/>
    <mergeCell ref="HN2:HN6"/>
    <mergeCell ref="HO2:HO6"/>
    <mergeCell ref="HF2:HF6"/>
    <mergeCell ref="HG2:HG6"/>
    <mergeCell ref="HH2:HH6"/>
    <mergeCell ref="HI2:HI6"/>
    <mergeCell ref="HJ2:HJ6"/>
    <mergeCell ref="HA2:HA6"/>
    <mergeCell ref="HB2:HB6"/>
    <mergeCell ref="HC2:HC6"/>
    <mergeCell ref="HD2:HD6"/>
    <mergeCell ref="HE2:HE6"/>
    <mergeCell ref="GV2:GV6"/>
    <mergeCell ref="GW2:GW6"/>
    <mergeCell ref="GX2:GX6"/>
    <mergeCell ref="GY2:GY6"/>
    <mergeCell ref="GZ2:GZ6"/>
    <mergeCell ref="GQ2:GQ6"/>
    <mergeCell ref="GR2:GR6"/>
    <mergeCell ref="GS2:GS6"/>
    <mergeCell ref="GT2:GT6"/>
    <mergeCell ref="GU2:GU6"/>
    <mergeCell ref="GL2:GL6"/>
    <mergeCell ref="GM2:GM6"/>
    <mergeCell ref="GN2:GN6"/>
    <mergeCell ref="GO2:GO6"/>
    <mergeCell ref="GP2:GP6"/>
    <mergeCell ref="GG2:GG6"/>
    <mergeCell ref="GH2:GH6"/>
    <mergeCell ref="GI2:GI6"/>
    <mergeCell ref="GJ2:GJ6"/>
    <mergeCell ref="GK2:GK6"/>
    <mergeCell ref="GB2:GB6"/>
    <mergeCell ref="GC2:GC6"/>
    <mergeCell ref="GD2:GD6"/>
    <mergeCell ref="GE2:GE6"/>
    <mergeCell ref="GF2:GF6"/>
    <mergeCell ref="FV2:FV6"/>
    <mergeCell ref="FW2:FW6"/>
    <mergeCell ref="FX2:FX6"/>
    <mergeCell ref="FY2:FY6"/>
    <mergeCell ref="FZ2:FZ6"/>
    <mergeCell ref="FQ2:FQ6"/>
    <mergeCell ref="FR2:FR6"/>
    <mergeCell ref="FS2:FS6"/>
    <mergeCell ref="FT2:FT6"/>
    <mergeCell ref="FU2:FU6"/>
    <mergeCell ref="FL2:FL6"/>
    <mergeCell ref="FM2:FM6"/>
    <mergeCell ref="FN2:FN6"/>
    <mergeCell ref="FO2:FO6"/>
    <mergeCell ref="FP2:FP6"/>
    <mergeCell ref="FG2:FG6"/>
    <mergeCell ref="FH2:FH6"/>
    <mergeCell ref="FI2:FI6"/>
    <mergeCell ref="FJ2:FJ6"/>
    <mergeCell ref="FK2:FK6"/>
    <mergeCell ref="FB2:FB6"/>
    <mergeCell ref="FC2:FC6"/>
    <mergeCell ref="FD2:FD6"/>
    <mergeCell ref="FE2:FE6"/>
    <mergeCell ref="FF2:FF6"/>
    <mergeCell ref="EW2:EW6"/>
    <mergeCell ref="EX2:EX6"/>
    <mergeCell ref="EY2:EY6"/>
    <mergeCell ref="EZ2:EZ6"/>
    <mergeCell ref="FA2:FA6"/>
    <mergeCell ref="ER2:ER6"/>
    <mergeCell ref="ES2:ES6"/>
    <mergeCell ref="ET2:ET6"/>
    <mergeCell ref="EU2:EU6"/>
    <mergeCell ref="EV2:EV6"/>
    <mergeCell ref="EM2:EM6"/>
    <mergeCell ref="EN2:EN6"/>
    <mergeCell ref="EO2:EO6"/>
    <mergeCell ref="EP2:EP6"/>
    <mergeCell ref="EQ2:EQ6"/>
    <mergeCell ref="EH2:EH6"/>
    <mergeCell ref="EI2:EI6"/>
    <mergeCell ref="EJ2:EJ6"/>
    <mergeCell ref="EK2:EK6"/>
    <mergeCell ref="EL2:EL6"/>
    <mergeCell ref="EC2:EC6"/>
    <mergeCell ref="ED2:ED6"/>
    <mergeCell ref="EE2:EE6"/>
    <mergeCell ref="EF2:EF6"/>
    <mergeCell ref="EG2:EG6"/>
    <mergeCell ref="DX2:DX6"/>
    <mergeCell ref="DY2:DY6"/>
    <mergeCell ref="DZ2:DZ6"/>
    <mergeCell ref="EA2:EA6"/>
    <mergeCell ref="EB2:EB6"/>
    <mergeCell ref="DS2:DS6"/>
    <mergeCell ref="DT2:DT6"/>
    <mergeCell ref="DU2:DU6"/>
    <mergeCell ref="DV2:DV6"/>
    <mergeCell ref="DW2:DW6"/>
    <mergeCell ref="DN2:DN6"/>
    <mergeCell ref="DO2:DO6"/>
    <mergeCell ref="DP2:DP6"/>
    <mergeCell ref="DQ2:DQ6"/>
    <mergeCell ref="DR2:DR6"/>
    <mergeCell ref="DI2:DI6"/>
    <mergeCell ref="DJ2:DJ6"/>
    <mergeCell ref="DK2:DK6"/>
    <mergeCell ref="DL2:DL6"/>
    <mergeCell ref="DM2:DM6"/>
    <mergeCell ref="DD2:DD6"/>
    <mergeCell ref="DE2:DE6"/>
    <mergeCell ref="DF2:DF6"/>
    <mergeCell ref="DG2:DG6"/>
    <mergeCell ref="DH2:DH6"/>
    <mergeCell ref="CY2:CY6"/>
    <mergeCell ref="CZ2:CZ6"/>
    <mergeCell ref="DA2:DA6"/>
    <mergeCell ref="DB2:DB6"/>
    <mergeCell ref="DC2:DC6"/>
    <mergeCell ref="CT2:CT6"/>
    <mergeCell ref="CU2:CU6"/>
    <mergeCell ref="CV2:CV6"/>
    <mergeCell ref="CW2:CW6"/>
    <mergeCell ref="CX2:CX6"/>
    <mergeCell ref="CO2:CO6"/>
    <mergeCell ref="CP2:CP6"/>
    <mergeCell ref="CQ2:CQ6"/>
    <mergeCell ref="CR2:CR6"/>
    <mergeCell ref="CS2:CS6"/>
    <mergeCell ref="CJ2:CJ6"/>
    <mergeCell ref="CK2:CK6"/>
    <mergeCell ref="CL2:CL6"/>
    <mergeCell ref="CM2:CM6"/>
    <mergeCell ref="CN2:CN6"/>
    <mergeCell ref="CE2:CE6"/>
    <mergeCell ref="CF2:CF6"/>
    <mergeCell ref="CG2:CG6"/>
    <mergeCell ref="CH2:CH6"/>
    <mergeCell ref="CI2:CI6"/>
    <mergeCell ref="AE5:AI5"/>
    <mergeCell ref="F5:J5"/>
    <mergeCell ref="K5:O5"/>
    <mergeCell ref="P5:T5"/>
    <mergeCell ref="U5:Y5"/>
    <mergeCell ref="Z5:AD5"/>
    <mergeCell ref="BN5:BR5"/>
    <mergeCell ref="BS5:BW5"/>
    <mergeCell ref="BX5:CB5"/>
    <mergeCell ref="AJ5:AN5"/>
    <mergeCell ref="AO5:AS5"/>
    <mergeCell ref="AT5:AX5"/>
    <mergeCell ref="AY5:BC5"/>
    <mergeCell ref="BD5:BH5"/>
    <mergeCell ref="BI5:BM5"/>
  </mergeCells>
  <conditionalFormatting sqref="CE2 F6:CB6">
    <cfRule type="expression" dxfId="21" priority="8">
      <formula>IF(F2=0,TRUE,FALSE)</formula>
    </cfRule>
  </conditionalFormatting>
  <conditionalFormatting sqref="GA2:NS2">
    <cfRule type="expression" dxfId="20" priority="6">
      <formula>IF(GA2=0,TRUE,FALSE)</formula>
    </cfRule>
  </conditionalFormatting>
  <conditionalFormatting sqref="NU2">
    <cfRule type="expression" dxfId="19" priority="5">
      <formula>IF(NU2=0,TRUE,FALSE)</formula>
    </cfRule>
  </conditionalFormatting>
  <conditionalFormatting sqref="RQ2">
    <cfRule type="expression" dxfId="18" priority="4">
      <formula>IF(RQ2=0,TRUE,FALSE)</formula>
    </cfRule>
  </conditionalFormatting>
  <conditionalFormatting sqref="RR2:ZI2">
    <cfRule type="expression" dxfId="17" priority="3">
      <formula>IF(RR2=0,TRUE,FALSE)</formula>
    </cfRule>
  </conditionalFormatting>
  <conditionalFormatting sqref="CF2:FZ2">
    <cfRule type="expression" dxfId="16" priority="2">
      <formula>IF(CF2=0,TRUE,FALSE)</formula>
    </cfRule>
  </conditionalFormatting>
  <conditionalFormatting sqref="NV2:RP2">
    <cfRule type="expression" dxfId="15" priority="1">
      <formula>IF(NV2=0,TRUE,FALSE)</formula>
    </cfRule>
  </conditionalFormatting>
  <dataValidations count="1">
    <dataValidation type="list" allowBlank="1" showInputMessage="1" showErrorMessage="1" sqref="E3 CD3 NT3" xr:uid="{013890EC-A89C-4D70-9FE4-9B909951A4B5}">
      <formula1>"Show, Hide"</formula1>
    </dataValidation>
  </dataValidations>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8"/>
  <sheetViews>
    <sheetView showGridLines="0" topLeftCell="A7" zoomScaleNormal="100" workbookViewId="0">
      <selection activeCell="H37" sqref="H37"/>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129</v>
      </c>
    </row>
    <row r="2" spans="1:8" ht="15.75" thickBot="1" x14ac:dyDescent="0.3"/>
    <row r="3" spans="1:8" ht="15.75" thickBot="1" x14ac:dyDescent="0.3">
      <c r="A3" s="56" t="s">
        <v>58</v>
      </c>
      <c r="B3" s="125" t="s">
        <v>219</v>
      </c>
      <c r="C3" s="5"/>
      <c r="D3" s="5"/>
      <c r="E3" s="5"/>
      <c r="F3" s="5"/>
      <c r="G3" s="5"/>
      <c r="H3" t="str">
        <f>"Capacity summary ("&amp;LOWER(B5)&amp;") for "&amp;LOWER(B3)&amp;", "&amp;IF(B4="Total","all types of session", LOWER(B4)&amp;" sessions")</f>
        <v>Capacity summary (minutes) for all clusters, non-group sessions</v>
      </c>
    </row>
    <row r="4" spans="1:8" ht="15.75" thickBot="1" x14ac:dyDescent="0.3">
      <c r="A4" s="56" t="s">
        <v>59</v>
      </c>
      <c r="B4" s="125" t="s">
        <v>55</v>
      </c>
      <c r="C4" s="5"/>
      <c r="D4" s="5"/>
      <c r="E4" s="5"/>
      <c r="F4" s="5"/>
      <c r="G4" s="5"/>
      <c r="H4" t="str">
        <f>B5&amp;" per week"</f>
        <v>Minutes per week</v>
      </c>
    </row>
    <row r="5" spans="1:8" ht="15.75" thickBot="1" x14ac:dyDescent="0.3">
      <c r="A5" s="56" t="s">
        <v>258</v>
      </c>
      <c r="B5" s="125" t="s">
        <v>84</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8" t="s">
        <v>115</v>
      </c>
      <c r="B32" s="145" t="s">
        <v>194</v>
      </c>
    </row>
    <row r="33" spans="1:70" ht="15.75" thickBot="1" x14ac:dyDescent="0.3"/>
    <row r="34" spans="1:70" ht="15.75" thickBot="1" x14ac:dyDescent="0.3">
      <c r="C34" s="223" t="s">
        <v>189</v>
      </c>
      <c r="D34" s="224"/>
      <c r="E34" s="223" t="s">
        <v>190</v>
      </c>
      <c r="F34" s="224"/>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customHeight="1" thickBot="1" x14ac:dyDescent="0.3">
      <c r="A35" s="117" t="s">
        <v>194</v>
      </c>
      <c r="B35" s="88" t="s">
        <v>187</v>
      </c>
      <c r="C35" s="89" t="s">
        <v>188</v>
      </c>
      <c r="D35" s="89" t="s">
        <v>259</v>
      </c>
      <c r="E35" s="167" t="s">
        <v>188</v>
      </c>
      <c r="F35" s="89" t="s">
        <v>260</v>
      </c>
      <c r="H35" s="181" cm="1">
        <f t="array" aca="1" ref="H35" ca="1">IFERROR(INDEX('Capacity Backing (Hide)2'!$A$13:$A$64,COLUMN(A1),1),"")</f>
        <v>44228</v>
      </c>
      <c r="I35" s="182" cm="1">
        <f t="array" aca="1" ref="I35" ca="1">IFERROR(INDEX('Capacity Backing (Hide)2'!$A$13:$A$64,COLUMN(B1),1),"")</f>
        <v>44235</v>
      </c>
      <c r="J35" s="182" cm="1">
        <f t="array" aca="1" ref="J35" ca="1">IFERROR(INDEX('Capacity Backing (Hide)2'!$A$13:$A$64,COLUMN(C1),1),"")</f>
        <v>44242</v>
      </c>
      <c r="K35" s="182" cm="1">
        <f t="array" aca="1" ref="K35" ca="1">IFERROR(INDEX('Capacity Backing (Hide)2'!$A$13:$A$64,COLUMN(D1),1),"")</f>
        <v>44249</v>
      </c>
      <c r="L35" s="182" cm="1">
        <f t="array" aca="1" ref="L35" ca="1">IFERROR(INDEX('Capacity Backing (Hide)2'!$A$13:$A$64,COLUMN(E1),1),"")</f>
        <v>44256</v>
      </c>
      <c r="M35" s="182" cm="1">
        <f t="array" aca="1" ref="M35" ca="1">IFERROR(INDEX('Capacity Backing (Hide)2'!$A$13:$A$64,COLUMN(F1),1),"")</f>
        <v>44263</v>
      </c>
      <c r="N35" s="182" cm="1">
        <f t="array" aca="1" ref="N35" ca="1">IFERROR(INDEX('Capacity Backing (Hide)2'!$A$13:$A$64,COLUMN(G1),1),"")</f>
        <v>44270</v>
      </c>
      <c r="O35" s="182" cm="1">
        <f t="array" aca="1" ref="O35" ca="1">IFERROR(INDEX('Capacity Backing (Hide)2'!$A$13:$A$64,COLUMN(H1),1),"")</f>
        <v>44277</v>
      </c>
      <c r="P35" s="182" cm="1">
        <f t="array" aca="1" ref="P35" ca="1">IFERROR(INDEX('Capacity Backing (Hide)2'!$A$13:$A$64,COLUMN(I1),1),"")</f>
        <v>44284</v>
      </c>
      <c r="Q35" s="182" cm="1">
        <f t="array" aca="1" ref="Q35" ca="1">IFERROR(INDEX('Capacity Backing (Hide)2'!$A$13:$A$64,COLUMN(J1),1),"")</f>
        <v>44291</v>
      </c>
      <c r="R35" s="182" cm="1">
        <f t="array" aca="1" ref="R35" ca="1">IFERROR(INDEX('Capacity Backing (Hide)2'!$A$13:$A$64,COLUMN(K1),1),"")</f>
        <v>44298</v>
      </c>
      <c r="S35" s="182" cm="1">
        <f t="array" aca="1" ref="S35" ca="1">IFERROR(INDEX('Capacity Backing (Hide)2'!$A$13:$A$64,COLUMN(L1),1),"")</f>
        <v>44305</v>
      </c>
      <c r="T35" s="182" cm="1">
        <f t="array" aca="1" ref="T35" ca="1">IFERROR(INDEX('Capacity Backing (Hide)2'!$A$13:$A$64,COLUMN(M1),1),"")</f>
        <v>44312</v>
      </c>
      <c r="U35" s="182" cm="1">
        <f t="array" aca="1" ref="U35" ca="1">IFERROR(INDEX('Capacity Backing (Hide)2'!$A$13:$A$64,COLUMN(N1),1),"")</f>
        <v>44319</v>
      </c>
      <c r="V35" s="182" cm="1">
        <f t="array" aca="1" ref="V35" ca="1">IFERROR(INDEX('Capacity Backing (Hide)2'!$A$13:$A$64,COLUMN(O1),1),"")</f>
        <v>44326</v>
      </c>
      <c r="W35" s="182" cm="1">
        <f t="array" aca="1" ref="W35" ca="1">IFERROR(INDEX('Capacity Backing (Hide)2'!$A$13:$A$64,COLUMN(P1),1),"")</f>
        <v>44333</v>
      </c>
      <c r="X35" s="182" cm="1">
        <f t="array" aca="1" ref="X35" ca="1">IFERROR(INDEX('Capacity Backing (Hide)2'!$A$13:$A$64,COLUMN(Q1),1),"")</f>
        <v>44340</v>
      </c>
      <c r="Y35" s="182" cm="1">
        <f t="array" aca="1" ref="Y35" ca="1">IFERROR(INDEX('Capacity Backing (Hide)2'!$A$13:$A$64,COLUMN(R1),1),"")</f>
        <v>44347</v>
      </c>
      <c r="Z35" s="182" cm="1">
        <f t="array" aca="1" ref="Z35" ca="1">IFERROR(INDEX('Capacity Backing (Hide)2'!$A$13:$A$64,COLUMN(S1),1),"")</f>
        <v>44354</v>
      </c>
      <c r="AA35" s="182" cm="1">
        <f t="array" aca="1" ref="AA35" ca="1">IFERROR(INDEX('Capacity Backing (Hide)2'!$A$13:$A$64,COLUMN(T1),1),"")</f>
        <v>44361</v>
      </c>
      <c r="AB35" s="182" cm="1">
        <f t="array" aca="1" ref="AB35" ca="1">IFERROR(INDEX('Capacity Backing (Hide)2'!$A$13:$A$64,COLUMN(U1),1),"")</f>
        <v>44368</v>
      </c>
      <c r="AC35" s="182" cm="1">
        <f t="array" aca="1" ref="AC35" ca="1">IFERROR(INDEX('Capacity Backing (Hide)2'!$A$13:$A$64,COLUMN(V1),1),"")</f>
        <v>44375</v>
      </c>
      <c r="AD35" s="182" cm="1">
        <f t="array" aca="1" ref="AD35" ca="1">IFERROR(INDEX('Capacity Backing (Hide)2'!$A$13:$A$64,COLUMN(W1),1),"")</f>
        <v>44382</v>
      </c>
      <c r="AE35" s="182" cm="1">
        <f t="array" aca="1" ref="AE35" ca="1">IFERROR(INDEX('Capacity Backing (Hide)2'!$A$13:$A$64,COLUMN(X1),1),"")</f>
        <v>44389</v>
      </c>
      <c r="AF35" s="182" cm="1">
        <f t="array" aca="1" ref="AF35" ca="1">IFERROR(INDEX('Capacity Backing (Hide)2'!$A$13:$A$64,COLUMN(Y1),1),"")</f>
        <v>44396</v>
      </c>
      <c r="AG35" s="182" cm="1">
        <f t="array" aca="1" ref="AG35" ca="1">IFERROR(INDEX('Capacity Backing (Hide)2'!$A$13:$A$64,COLUMN(Z1),1),"")</f>
        <v>44403</v>
      </c>
      <c r="AH35" s="182" cm="1">
        <f t="array" aca="1" ref="AH35" ca="1">IFERROR(INDEX('Capacity Backing (Hide)2'!$A$13:$A$64,COLUMN(AA1),1),"")</f>
        <v>44410</v>
      </c>
      <c r="AI35" s="182" cm="1">
        <f t="array" aca="1" ref="AI35" ca="1">IFERROR(INDEX('Capacity Backing (Hide)2'!$A$13:$A$64,COLUMN(AB1),1),"")</f>
        <v>44417</v>
      </c>
      <c r="AJ35" s="182" cm="1">
        <f t="array" aca="1" ref="AJ35" ca="1">IFERROR(INDEX('Capacity Backing (Hide)2'!$A$13:$A$64,COLUMN(AC1),1),"")</f>
        <v>44424</v>
      </c>
      <c r="AK35" s="182" cm="1">
        <f t="array" aca="1" ref="AK35" ca="1">IFERROR(INDEX('Capacity Backing (Hide)2'!$A$13:$A$64,COLUMN(AD1),1),"")</f>
        <v>44431</v>
      </c>
      <c r="AL35" s="182" cm="1">
        <f t="array" aca="1" ref="AL35" ca="1">IFERROR(INDEX('Capacity Backing (Hide)2'!$A$13:$A$64,COLUMN(AE1),1),"")</f>
        <v>44438</v>
      </c>
      <c r="AM35" s="182" cm="1">
        <f t="array" aca="1" ref="AM35" ca="1">IFERROR(INDEX('Capacity Backing (Hide)2'!$A$13:$A$64,COLUMN(AF1),1),"")</f>
        <v>44445</v>
      </c>
      <c r="AN35" s="182" cm="1">
        <f t="array" aca="1" ref="AN35" ca="1">IFERROR(INDEX('Capacity Backing (Hide)2'!$A$13:$A$64,COLUMN(AG1),1),"")</f>
        <v>44452</v>
      </c>
      <c r="AO35" s="182" cm="1">
        <f t="array" aca="1" ref="AO35" ca="1">IFERROR(INDEX('Capacity Backing (Hide)2'!$A$13:$A$64,COLUMN(AH1),1),"")</f>
        <v>44459</v>
      </c>
      <c r="AP35" s="182" cm="1">
        <f t="array" aca="1" ref="AP35" ca="1">IFERROR(INDEX('Capacity Backing (Hide)2'!$A$13:$A$64,COLUMN(AI1),1),"")</f>
        <v>44466</v>
      </c>
      <c r="AQ35" s="182" cm="1">
        <f t="array" aca="1" ref="AQ35" ca="1">IFERROR(INDEX('Capacity Backing (Hide)2'!$A$13:$A$64,COLUMN(AJ1),1),"")</f>
        <v>44473</v>
      </c>
      <c r="AR35" s="182" cm="1">
        <f t="array" aca="1" ref="AR35" ca="1">IFERROR(INDEX('Capacity Backing (Hide)2'!$A$13:$A$64,COLUMN(AK1),1),"")</f>
        <v>44480</v>
      </c>
      <c r="AS35" s="182" cm="1">
        <f t="array" aca="1" ref="AS35" ca="1">IFERROR(INDEX('Capacity Backing (Hide)2'!$A$13:$A$64,COLUMN(AL1),1),"")</f>
        <v>44487</v>
      </c>
      <c r="AT35" s="182" cm="1">
        <f t="array" aca="1" ref="AT35" ca="1">IFERROR(INDEX('Capacity Backing (Hide)2'!$A$13:$A$64,COLUMN(AM1),1),"")</f>
        <v>44494</v>
      </c>
      <c r="AU35" s="182" cm="1">
        <f t="array" aca="1" ref="AU35" ca="1">IFERROR(INDEX('Capacity Backing (Hide)2'!$A$13:$A$64,COLUMN(AN1),1),"")</f>
        <v>44501</v>
      </c>
      <c r="AV35" s="182" cm="1">
        <f t="array" aca="1" ref="AV35" ca="1">IFERROR(INDEX('Capacity Backing (Hide)2'!$A$13:$A$64,COLUMN(AO1),1),"")</f>
        <v>44508</v>
      </c>
      <c r="AW35" s="182" cm="1">
        <f t="array" aca="1" ref="AW35" ca="1">IFERROR(INDEX('Capacity Backing (Hide)2'!$A$13:$A$64,COLUMN(AP1),1),"")</f>
        <v>44515</v>
      </c>
      <c r="AX35" s="182" cm="1">
        <f t="array" aca="1" ref="AX35" ca="1">IFERROR(INDEX('Capacity Backing (Hide)2'!$A$13:$A$64,COLUMN(AQ1),1),"")</f>
        <v>44522</v>
      </c>
      <c r="AY35" s="182" cm="1">
        <f t="array" aca="1" ref="AY35" ca="1">IFERROR(INDEX('Capacity Backing (Hide)2'!$A$13:$A$64,COLUMN(AR1),1),"")</f>
        <v>44529</v>
      </c>
      <c r="AZ35" s="182" cm="1">
        <f t="array" aca="1" ref="AZ35" ca="1">IFERROR(INDEX('Capacity Backing (Hide)2'!$A$13:$A$64,COLUMN(AS1),1),"")</f>
        <v>44536</v>
      </c>
      <c r="BA35" s="182" cm="1">
        <f t="array" aca="1" ref="BA35" ca="1">IFERROR(INDEX('Capacity Backing (Hide)2'!$A$13:$A$64,COLUMN(AT1),1),"")</f>
        <v>44543</v>
      </c>
      <c r="BB35" s="182" cm="1">
        <f t="array" aca="1" ref="BB35" ca="1">IFERROR(INDEX('Capacity Backing (Hide)2'!$A$13:$A$64,COLUMN(AU1),1),"")</f>
        <v>44550</v>
      </c>
      <c r="BC35" s="182" cm="1">
        <f t="array" aca="1" ref="BC35" ca="1">IFERROR(INDEX('Capacity Backing (Hide)2'!$A$13:$A$64,COLUMN(AV1),1),"")</f>
        <v>44557</v>
      </c>
      <c r="BD35" s="182" cm="1">
        <f t="array" aca="1" ref="BD35" ca="1">IFERROR(INDEX('Capacity Backing (Hide)2'!$A$13:$A$64,COLUMN(AW1),1),"")</f>
        <v>44564</v>
      </c>
      <c r="BE35" s="182" cm="1">
        <f t="array" aca="1" ref="BE35" ca="1">IFERROR(INDEX('Capacity Backing (Hide)2'!$A$13:$A$64,COLUMN(AX1),1),"")</f>
        <v>44571</v>
      </c>
      <c r="BF35" s="182" cm="1">
        <f t="array" aca="1" ref="BF35" ca="1">IFERROR(INDEX('Capacity Backing (Hide)2'!$A$13:$A$64,COLUMN(AY1),1),"")</f>
        <v>44578</v>
      </c>
      <c r="BG35" s="183" cm="1">
        <f t="array" aca="1" ref="BG35" ca="1">IFERROR(INDEX('Capacity Backing (Hide)2'!$A$13:$A$64,COLUMN(AZ1),1),"")</f>
        <v>44585</v>
      </c>
      <c r="BH35" s="107"/>
      <c r="BI35" s="107"/>
      <c r="BJ35" s="107"/>
      <c r="BK35" s="107"/>
      <c r="BL35" s="107"/>
      <c r="BM35" s="107"/>
      <c r="BN35" s="107"/>
      <c r="BO35" s="107"/>
      <c r="BP35" s="107"/>
      <c r="BQ35" s="107"/>
      <c r="BR35" s="107"/>
    </row>
    <row r="36" spans="1:70" x14ac:dyDescent="0.25">
      <c r="B36" t="str">
        <f>IF(Capacity!B10="","",'Capacity Backing (Hide)2'!D442)</f>
        <v>1. test session</v>
      </c>
      <c r="C36" s="29">
        <f>IF(Capacity!S10="","",Capacity!S10)</f>
        <v>52</v>
      </c>
      <c r="D36" s="112">
        <f>IF(C36="","",Capacity!T10/IF($B$5="minutes",1,60))</f>
        <v>120</v>
      </c>
      <c r="E36" s="29">
        <f>IF(B36="","",IF(COUNTBLANK($H36:$BG36)=52,52,COUNTA($H$36:$BG$36)))</f>
        <v>51</v>
      </c>
      <c r="F36" s="112" cm="1">
        <f t="array" ref="F36">IFERROR(INDEX('Capacity Backing (Hide)2'!$B$8:$CW$8,1,ROW(A1))/IF($B$5="Minutes",1,60),"")</f>
        <v>120</v>
      </c>
      <c r="H36" s="146" t="s">
        <v>338</v>
      </c>
      <c r="I36" s="146"/>
      <c r="J36" s="146" t="s">
        <v>315</v>
      </c>
      <c r="K36" s="146" t="s">
        <v>315</v>
      </c>
      <c r="L36" s="146" t="s">
        <v>315</v>
      </c>
      <c r="M36" s="146" t="s">
        <v>315</v>
      </c>
      <c r="N36" s="146" t="s">
        <v>315</v>
      </c>
      <c r="O36" s="146" t="s">
        <v>315</v>
      </c>
      <c r="P36" s="146" t="s">
        <v>315</v>
      </c>
      <c r="Q36" s="146" t="s">
        <v>315</v>
      </c>
      <c r="R36" s="146" t="s">
        <v>315</v>
      </c>
      <c r="S36" s="146" t="s">
        <v>315</v>
      </c>
      <c r="T36" s="146" t="s">
        <v>315</v>
      </c>
      <c r="U36" s="146" t="s">
        <v>315</v>
      </c>
      <c r="V36" s="146" t="s">
        <v>315</v>
      </c>
      <c r="W36" s="146" t="s">
        <v>315</v>
      </c>
      <c r="X36" s="146" t="s">
        <v>315</v>
      </c>
      <c r="Y36" s="146" t="s">
        <v>315</v>
      </c>
      <c r="Z36" s="146" t="s">
        <v>315</v>
      </c>
      <c r="AA36" s="146" t="s">
        <v>315</v>
      </c>
      <c r="AB36" s="146" t="s">
        <v>315</v>
      </c>
      <c r="AC36" s="146" t="s">
        <v>315</v>
      </c>
      <c r="AD36" s="146" t="s">
        <v>315</v>
      </c>
      <c r="AE36" s="146" t="s">
        <v>315</v>
      </c>
      <c r="AF36" s="146" t="s">
        <v>315</v>
      </c>
      <c r="AG36" s="146" t="s">
        <v>315</v>
      </c>
      <c r="AH36" s="146" t="s">
        <v>315</v>
      </c>
      <c r="AI36" s="146" t="s">
        <v>315</v>
      </c>
      <c r="AJ36" s="146" t="s">
        <v>315</v>
      </c>
      <c r="AK36" s="146" t="s">
        <v>315</v>
      </c>
      <c r="AL36" s="146" t="s">
        <v>315</v>
      </c>
      <c r="AM36" s="146" t="s">
        <v>315</v>
      </c>
      <c r="AN36" s="146" t="s">
        <v>315</v>
      </c>
      <c r="AO36" s="146" t="s">
        <v>315</v>
      </c>
      <c r="AP36" s="146" t="s">
        <v>315</v>
      </c>
      <c r="AQ36" s="146" t="s">
        <v>315</v>
      </c>
      <c r="AR36" s="146" t="s">
        <v>315</v>
      </c>
      <c r="AS36" s="146" t="s">
        <v>315</v>
      </c>
      <c r="AT36" s="146" t="s">
        <v>315</v>
      </c>
      <c r="AU36" s="146" t="s">
        <v>315</v>
      </c>
      <c r="AV36" s="146" t="s">
        <v>315</v>
      </c>
      <c r="AW36" s="146" t="s">
        <v>315</v>
      </c>
      <c r="AX36" s="146" t="s">
        <v>315</v>
      </c>
      <c r="AY36" s="146" t="s">
        <v>315</v>
      </c>
      <c r="AZ36" s="146" t="s">
        <v>315</v>
      </c>
      <c r="BA36" s="146" t="s">
        <v>315</v>
      </c>
      <c r="BB36" s="146" t="s">
        <v>315</v>
      </c>
      <c r="BC36" s="146" t="s">
        <v>315</v>
      </c>
      <c r="BD36" s="146" t="s">
        <v>315</v>
      </c>
      <c r="BE36" s="146" t="s">
        <v>315</v>
      </c>
      <c r="BF36" s="146" t="s">
        <v>315</v>
      </c>
      <c r="BG36" s="146" t="s">
        <v>315</v>
      </c>
    </row>
    <row r="37" spans="1:70" x14ac:dyDescent="0.25">
      <c r="B37" t="str">
        <f>IF(Capacity!B11="","",'Capacity Backing (Hide)2'!D443)</f>
        <v>2. test session 2</v>
      </c>
      <c r="C37" s="29">
        <f>IF(Capacity!S11="","",Capacity!S11)</f>
        <v>42</v>
      </c>
      <c r="D37" s="112">
        <f>IF(C37="","",Capacity!T11/IF($B$5="minutes",1,60))</f>
        <v>60</v>
      </c>
      <c r="E37" s="29">
        <f t="shared" ref="E37:E68" si="0">IF(B37="","",IF(COUNTBLANK($H37:$BG37)=52,52,COUNTA(H37:BG37)))</f>
        <v>52</v>
      </c>
      <c r="F37" s="112" cm="1">
        <f t="array" ref="F37">IFERROR(INDEX('Capacity Backing (Hide)2'!$B$8:$CW$8,1,ROW(A2))/IF($B$5="Minutes",1,60),"")</f>
        <v>48.46153846153846</v>
      </c>
      <c r="H37" s="146" t="s">
        <v>338</v>
      </c>
      <c r="I37" s="146" t="s">
        <v>315</v>
      </c>
      <c r="J37" s="146" t="s">
        <v>315</v>
      </c>
      <c r="K37" s="146" t="s">
        <v>315</v>
      </c>
      <c r="L37" s="146" t="s">
        <v>315</v>
      </c>
      <c r="M37" s="146" t="s">
        <v>315</v>
      </c>
      <c r="N37" s="146" t="s">
        <v>315</v>
      </c>
      <c r="O37" s="146" t="s">
        <v>315</v>
      </c>
      <c r="P37" s="146" t="s">
        <v>315</v>
      </c>
      <c r="Q37" s="146" t="s">
        <v>315</v>
      </c>
      <c r="R37" s="146" t="s">
        <v>315</v>
      </c>
      <c r="S37" s="146" t="s">
        <v>315</v>
      </c>
      <c r="T37" s="146" t="s">
        <v>315</v>
      </c>
      <c r="U37" s="146" t="s">
        <v>315</v>
      </c>
      <c r="V37" s="146" t="s">
        <v>315</v>
      </c>
      <c r="W37" s="146" t="s">
        <v>315</v>
      </c>
      <c r="X37" s="146" t="s">
        <v>315</v>
      </c>
      <c r="Y37" s="146" t="s">
        <v>315</v>
      </c>
      <c r="Z37" s="146" t="s">
        <v>315</v>
      </c>
      <c r="AA37" s="146" t="s">
        <v>315</v>
      </c>
      <c r="AB37" s="146" t="s">
        <v>315</v>
      </c>
      <c r="AC37" s="146" t="s">
        <v>315</v>
      </c>
      <c r="AD37" s="146" t="s">
        <v>315</v>
      </c>
      <c r="AE37" s="146" t="s">
        <v>315</v>
      </c>
      <c r="AF37" s="146" t="s">
        <v>315</v>
      </c>
      <c r="AG37" s="146" t="s">
        <v>315</v>
      </c>
      <c r="AH37" s="146" t="s">
        <v>315</v>
      </c>
      <c r="AI37" s="146" t="s">
        <v>315</v>
      </c>
      <c r="AJ37" s="146" t="s">
        <v>315</v>
      </c>
      <c r="AK37" s="146" t="s">
        <v>315</v>
      </c>
      <c r="AL37" s="146" t="s">
        <v>315</v>
      </c>
      <c r="AM37" s="146" t="s">
        <v>315</v>
      </c>
      <c r="AN37" s="146" t="s">
        <v>315</v>
      </c>
      <c r="AO37" s="146" t="s">
        <v>315</v>
      </c>
      <c r="AP37" s="146" t="s">
        <v>315</v>
      </c>
      <c r="AQ37" s="146" t="s">
        <v>315</v>
      </c>
      <c r="AR37" s="146" t="s">
        <v>315</v>
      </c>
      <c r="AS37" s="146" t="s">
        <v>315</v>
      </c>
      <c r="AT37" s="146" t="s">
        <v>315</v>
      </c>
      <c r="AU37" s="146" t="s">
        <v>315</v>
      </c>
      <c r="AV37" s="146" t="s">
        <v>315</v>
      </c>
      <c r="AW37" s="146" t="s">
        <v>315</v>
      </c>
      <c r="AX37" s="146" t="s">
        <v>315</v>
      </c>
      <c r="AY37" s="146" t="s">
        <v>315</v>
      </c>
      <c r="AZ37" s="146" t="s">
        <v>315</v>
      </c>
      <c r="BA37" s="146" t="s">
        <v>315</v>
      </c>
      <c r="BB37" s="146" t="s">
        <v>315</v>
      </c>
      <c r="BC37" s="146" t="s">
        <v>315</v>
      </c>
      <c r="BD37" s="146" t="s">
        <v>315</v>
      </c>
      <c r="BE37" s="146" t="s">
        <v>315</v>
      </c>
      <c r="BF37" s="146" t="s">
        <v>315</v>
      </c>
      <c r="BG37" s="146" t="s">
        <v>315</v>
      </c>
    </row>
    <row r="38" spans="1:70" x14ac:dyDescent="0.25">
      <c r="B38" t="str">
        <f>IF(Capacity!B12="","",'Capacity Backing (Hide)2'!D444)</f>
        <v/>
      </c>
      <c r="C38" s="29" t="str">
        <f>IF(Capacity!S12="","",Capacity!S12)</f>
        <v/>
      </c>
      <c r="D38" s="112" t="str">
        <f>IF(C38="","",Capacity!T12/IF($B$5="minutes",1,60))</f>
        <v/>
      </c>
      <c r="E38" s="29" t="str">
        <f t="shared" si="0"/>
        <v/>
      </c>
      <c r="F38" s="112" t="str" cm="1">
        <f t="array" ref="F38">IFERROR(INDEX('Capacity Backing (Hide)2'!$B$8:$CW$8,1,ROW(A3))/IF($B$5="Minutes",1,60),"")</f>
        <v/>
      </c>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row>
    <row r="39" spans="1:70" x14ac:dyDescent="0.25">
      <c r="B39" t="str">
        <f>IF(Capacity!B13="","",'Capacity Backing (Hide)2'!D445)</f>
        <v/>
      </c>
      <c r="C39" s="29" t="str">
        <f>IF(Capacity!S13="","",Capacity!S13)</f>
        <v/>
      </c>
      <c r="D39" s="112" t="str">
        <f>IF(C39="","",Capacity!T13/IF($B$5="minutes",1,60))</f>
        <v/>
      </c>
      <c r="E39" s="29" t="str">
        <f t="shared" si="0"/>
        <v/>
      </c>
      <c r="F39" s="112" t="str" cm="1">
        <f t="array" ref="F39">IFERROR(INDEX('Capacity Backing (Hide)2'!$B$8:$CW$8,1,ROW(A4))/IF($B$5="Minutes",1,60),"")</f>
        <v/>
      </c>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row>
    <row r="40" spans="1:70" x14ac:dyDescent="0.25">
      <c r="B40" t="str">
        <f>IF(Capacity!B14="","",'Capacity Backing (Hide)2'!D446)</f>
        <v/>
      </c>
      <c r="C40" s="29" t="str">
        <f>IF(Capacity!S14="","",Capacity!S14)</f>
        <v/>
      </c>
      <c r="D40" s="112" t="str">
        <f>IF(C40="","",Capacity!T14/IF($B$5="minutes",1,60))</f>
        <v/>
      </c>
      <c r="E40" s="29" t="str">
        <f t="shared" si="0"/>
        <v/>
      </c>
      <c r="F40" s="112" t="str" cm="1">
        <f t="array" ref="F40">IFERROR(INDEX('Capacity Backing (Hide)2'!$B$8:$CW$8,1,ROW(A5))/IF($B$5="Minutes",1,60),"")</f>
        <v/>
      </c>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row>
    <row r="41" spans="1:70" x14ac:dyDescent="0.25">
      <c r="B41" t="str">
        <f>IF(Capacity!B15="","",'Capacity Backing (Hide)2'!D447)</f>
        <v/>
      </c>
      <c r="C41" s="29" t="str">
        <f>IF(Capacity!S15="","",Capacity!S15)</f>
        <v/>
      </c>
      <c r="D41" s="112" t="str">
        <f>IF(C41="","",Capacity!T15/IF($B$5="minutes",1,60))</f>
        <v/>
      </c>
      <c r="E41" s="29" t="str">
        <f t="shared" si="0"/>
        <v/>
      </c>
      <c r="F41" s="112" t="str" cm="1">
        <f t="array" ref="F41">IFERROR(INDEX('Capacity Backing (Hide)2'!$B$8:$CW$8,1,ROW(A6))/IF($B$5="Minutes",1,60),"")</f>
        <v/>
      </c>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row>
    <row r="42" spans="1:70" x14ac:dyDescent="0.25">
      <c r="B42" t="str">
        <f>IF(Capacity!B16="","",'Capacity Backing (Hide)2'!D448)</f>
        <v/>
      </c>
      <c r="C42" s="29" t="str">
        <f>IF(Capacity!S16="","",Capacity!S16)</f>
        <v/>
      </c>
      <c r="D42" s="112" t="str">
        <f>IF(C42="","",Capacity!T16/IF($B$5="minutes",1,60))</f>
        <v/>
      </c>
      <c r="E42" s="29" t="str">
        <f t="shared" si="0"/>
        <v/>
      </c>
      <c r="F42" s="112" t="str" cm="1">
        <f t="array" ref="F42">IFERROR(INDEX('Capacity Backing (Hide)2'!$B$8:$CW$8,1,ROW(A7))/IF($B$5="Minutes",1,60),"")</f>
        <v/>
      </c>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row>
    <row r="43" spans="1:70" x14ac:dyDescent="0.25">
      <c r="B43" t="str">
        <f>IF(Capacity!B17="","",'Capacity Backing (Hide)2'!D449)</f>
        <v/>
      </c>
      <c r="C43" s="29" t="str">
        <f>IF(Capacity!S17="","",Capacity!S17)</f>
        <v/>
      </c>
      <c r="D43" s="112" t="str">
        <f>IF(C43="","",Capacity!T17/IF($B$5="minutes",1,60))</f>
        <v/>
      </c>
      <c r="E43" s="29" t="str">
        <f t="shared" si="0"/>
        <v/>
      </c>
      <c r="F43" s="112" t="str" cm="1">
        <f t="array" ref="F43">IFERROR(INDEX('Capacity Backing (Hide)2'!$B$8:$CW$8,1,ROW(A8))/IF($B$5="Minutes",1,60),"")</f>
        <v/>
      </c>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row>
    <row r="44" spans="1:70" x14ac:dyDescent="0.25">
      <c r="B44" t="str">
        <f>IF(Capacity!B18="","",'Capacity Backing (Hide)2'!D450)</f>
        <v/>
      </c>
      <c r="C44" s="29" t="str">
        <f>IF(Capacity!S18="","",Capacity!S18)</f>
        <v/>
      </c>
      <c r="D44" s="112" t="str">
        <f>IF(C44="","",Capacity!T18/IF($B$5="minutes",1,60))</f>
        <v/>
      </c>
      <c r="E44" s="29" t="str">
        <f t="shared" si="0"/>
        <v/>
      </c>
      <c r="F44" s="112" t="str" cm="1">
        <f t="array" ref="F44">IFERROR(INDEX('Capacity Backing (Hide)2'!$B$8:$CW$8,1,ROW(A9))/IF($B$5="Minutes",1,60),"")</f>
        <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row>
    <row r="45" spans="1:70" x14ac:dyDescent="0.25">
      <c r="B45" t="str">
        <f>IF(Capacity!B19="","",'Capacity Backing (Hide)2'!D451)</f>
        <v/>
      </c>
      <c r="C45" s="29" t="str">
        <f>IF(Capacity!S19="","",Capacity!S19)</f>
        <v/>
      </c>
      <c r="D45" s="112" t="str">
        <f>IF(C45="","",Capacity!T19/IF($B$5="minutes",1,60))</f>
        <v/>
      </c>
      <c r="E45" s="29" t="str">
        <f t="shared" si="0"/>
        <v/>
      </c>
      <c r="F45" s="112" t="str" cm="1">
        <f t="array" ref="F45">IFERROR(INDEX('Capacity Backing (Hide)2'!$B$8:$CW$8,1,ROW(A10))/IF($B$5="Minutes",1,60),"")</f>
        <v/>
      </c>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row>
    <row r="46" spans="1:70" x14ac:dyDescent="0.25">
      <c r="B46" t="str">
        <f>IF(Capacity!B20="","",'Capacity Backing (Hide)2'!D452)</f>
        <v/>
      </c>
      <c r="C46" s="29" t="str">
        <f>IF(Capacity!S20="","",Capacity!S20)</f>
        <v/>
      </c>
      <c r="D46" s="112" t="str">
        <f>IF(C46="","",Capacity!T20/IF($B$5="minutes",1,60))</f>
        <v/>
      </c>
      <c r="E46" s="29" t="str">
        <f t="shared" si="0"/>
        <v/>
      </c>
      <c r="F46" s="112" t="str" cm="1">
        <f t="array" ref="F46">IFERROR(INDEX('Capacity Backing (Hide)2'!$B$8:$CW$8,1,ROW(A11))/IF($B$5="Minutes",1,60),"")</f>
        <v/>
      </c>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row>
    <row r="47" spans="1:70" x14ac:dyDescent="0.25">
      <c r="B47" t="str">
        <f>IF(Capacity!B21="","",'Capacity Backing (Hide)2'!D453)</f>
        <v/>
      </c>
      <c r="C47" s="29" t="str">
        <f>IF(Capacity!S21="","",Capacity!S21)</f>
        <v/>
      </c>
      <c r="D47" s="112" t="str">
        <f>IF(C47="","",Capacity!T21/IF($B$5="minutes",1,60))</f>
        <v/>
      </c>
      <c r="E47" s="29" t="str">
        <f t="shared" si="0"/>
        <v/>
      </c>
      <c r="F47" s="112" t="str" cm="1">
        <f t="array" ref="F47">IFERROR(INDEX('Capacity Backing (Hide)2'!$B$8:$CW$8,1,ROW(A12))/IF($B$5="Minutes",1,60),"")</f>
        <v/>
      </c>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row>
    <row r="48" spans="1:70" x14ac:dyDescent="0.25">
      <c r="B48" t="str">
        <f>IF(Capacity!B22="","",'Capacity Backing (Hide)2'!D454)</f>
        <v/>
      </c>
      <c r="C48" s="29" t="str">
        <f>IF(Capacity!S22="","",Capacity!S22)</f>
        <v/>
      </c>
      <c r="D48" s="112" t="str">
        <f>IF(C48="","",Capacity!T22/IF($B$5="minutes",1,60))</f>
        <v/>
      </c>
      <c r="E48" s="29" t="str">
        <f t="shared" si="0"/>
        <v/>
      </c>
      <c r="F48" s="112" t="str" cm="1">
        <f t="array" ref="F48">IFERROR(INDEX('Capacity Backing (Hide)2'!$B$8:$CW$8,1,ROW(A13))/IF($B$5="Minutes",1,60),"")</f>
        <v/>
      </c>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row>
    <row r="49" spans="2:59" x14ac:dyDescent="0.25">
      <c r="B49" t="str">
        <f>IF(Capacity!B23="","",'Capacity Backing (Hide)2'!D455)</f>
        <v/>
      </c>
      <c r="C49" s="29" t="str">
        <f>IF(Capacity!S23="","",Capacity!S23)</f>
        <v/>
      </c>
      <c r="D49" s="112" t="str">
        <f>IF(C49="","",Capacity!T23/IF($B$5="minutes",1,60))</f>
        <v/>
      </c>
      <c r="E49" s="29" t="str">
        <f t="shared" si="0"/>
        <v/>
      </c>
      <c r="F49" s="112" t="str" cm="1">
        <f t="array" ref="F49">IFERROR(INDEX('Capacity Backing (Hide)2'!$B$8:$CW$8,1,ROW(A14))/IF($B$5="Minutes",1,60),"")</f>
        <v/>
      </c>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row>
    <row r="50" spans="2:59" x14ac:dyDescent="0.25">
      <c r="B50" t="str">
        <f>IF(Capacity!B24="","",'Capacity Backing (Hide)2'!D456)</f>
        <v/>
      </c>
      <c r="C50" s="29" t="str">
        <f>IF(Capacity!S24="","",Capacity!S24)</f>
        <v/>
      </c>
      <c r="D50" s="112" t="str">
        <f>IF(C50="","",Capacity!T24/IF($B$5="minutes",1,60))</f>
        <v/>
      </c>
      <c r="E50" s="29" t="str">
        <f t="shared" si="0"/>
        <v/>
      </c>
      <c r="F50" s="112" t="str" cm="1">
        <f t="array" ref="F50">IFERROR(INDEX('Capacity Backing (Hide)2'!$B$8:$CW$8,1,ROW(A15))/IF($B$5="Minutes",1,60),"")</f>
        <v/>
      </c>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row>
    <row r="51" spans="2:59" x14ac:dyDescent="0.25">
      <c r="B51" t="str">
        <f>IF(Capacity!B25="","",'Capacity Backing (Hide)2'!D457)</f>
        <v/>
      </c>
      <c r="C51" s="29" t="str">
        <f>IF(Capacity!S25="","",Capacity!S25)</f>
        <v/>
      </c>
      <c r="D51" s="112" t="str">
        <f>IF(C51="","",Capacity!T25/IF($B$5="minutes",1,60))</f>
        <v/>
      </c>
      <c r="E51" s="29" t="str">
        <f t="shared" si="0"/>
        <v/>
      </c>
      <c r="F51" s="112" t="str" cm="1">
        <f t="array" ref="F51">IFERROR(INDEX('Capacity Backing (Hide)2'!$B$8:$CW$8,1,ROW(A16))/IF($B$5="Minutes",1,60),"")</f>
        <v/>
      </c>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row>
    <row r="52" spans="2:59" x14ac:dyDescent="0.25">
      <c r="B52" t="str">
        <f>IF(Capacity!B26="","",'Capacity Backing (Hide)2'!D458)</f>
        <v/>
      </c>
      <c r="C52" s="29" t="str">
        <f>IF(Capacity!S26="","",Capacity!S26)</f>
        <v/>
      </c>
      <c r="D52" s="112" t="str">
        <f>IF(C52="","",Capacity!T26/IF($B$5="minutes",1,60))</f>
        <v/>
      </c>
      <c r="E52" s="29" t="str">
        <f t="shared" si="0"/>
        <v/>
      </c>
      <c r="F52" s="112" t="str" cm="1">
        <f t="array" ref="F52">IFERROR(INDEX('Capacity Backing (Hide)2'!$B$8:$CW$8,1,ROW(A17))/IF($B$5="Minutes",1,60),"")</f>
        <v/>
      </c>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row>
    <row r="53" spans="2:59" x14ac:dyDescent="0.25">
      <c r="B53" t="str">
        <f>IF(Capacity!B27="","",'Capacity Backing (Hide)2'!D459)</f>
        <v/>
      </c>
      <c r="C53" s="29" t="str">
        <f>IF(Capacity!S27="","",Capacity!S27)</f>
        <v/>
      </c>
      <c r="D53" s="112" t="str">
        <f>IF(C53="","",Capacity!T27/IF($B$5="minutes",1,60))</f>
        <v/>
      </c>
      <c r="E53" s="29" t="str">
        <f t="shared" si="0"/>
        <v/>
      </c>
      <c r="F53" s="112" t="str" cm="1">
        <f t="array" ref="F53">IFERROR(INDEX('Capacity Backing (Hide)2'!$B$8:$CW$8,1,ROW(A18))/IF($B$5="Minutes",1,60),"")</f>
        <v/>
      </c>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row>
    <row r="54" spans="2:59" x14ac:dyDescent="0.25">
      <c r="B54" t="str">
        <f>IF(Capacity!B28="","",'Capacity Backing (Hide)2'!D460)</f>
        <v/>
      </c>
      <c r="C54" s="29" t="str">
        <f>IF(Capacity!S28="","",Capacity!S28)</f>
        <v/>
      </c>
      <c r="D54" s="112" t="str">
        <f>IF(C54="","",Capacity!T28/IF($B$5="minutes",1,60))</f>
        <v/>
      </c>
      <c r="E54" s="29" t="str">
        <f t="shared" si="0"/>
        <v/>
      </c>
      <c r="F54" s="112" t="str" cm="1">
        <f t="array" ref="F54">IFERROR(INDEX('Capacity Backing (Hide)2'!$B$8:$CW$8,1,ROW(A19))/IF($B$5="Minutes",1,60),"")</f>
        <v/>
      </c>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row>
    <row r="55" spans="2:59" x14ac:dyDescent="0.25">
      <c r="B55" t="str">
        <f>IF(Capacity!B29="","",'Capacity Backing (Hide)2'!D461)</f>
        <v/>
      </c>
      <c r="C55" s="29" t="str">
        <f>IF(Capacity!S29="","",Capacity!S29)</f>
        <v/>
      </c>
      <c r="D55" s="112" t="str">
        <f>IF(C55="","",Capacity!T29/IF($B$5="minutes",1,60))</f>
        <v/>
      </c>
      <c r="E55" s="29" t="str">
        <f t="shared" si="0"/>
        <v/>
      </c>
      <c r="F55" s="112" t="str" cm="1">
        <f t="array" ref="F55">IFERROR(INDEX('Capacity Backing (Hide)2'!$B$8:$CW$8,1,ROW(A20))/IF($B$5="Minutes",1,60),"")</f>
        <v/>
      </c>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row>
    <row r="56" spans="2:59" x14ac:dyDescent="0.25">
      <c r="B56" t="str">
        <f>IF(Capacity!B30="","",'Capacity Backing (Hide)2'!D462)</f>
        <v/>
      </c>
      <c r="C56" s="29" t="str">
        <f>IF(Capacity!S30="","",Capacity!S30)</f>
        <v/>
      </c>
      <c r="D56" s="112" t="str">
        <f>IF(C56="","",Capacity!T30/IF($B$5="minutes",1,60))</f>
        <v/>
      </c>
      <c r="E56" s="29" t="str">
        <f t="shared" si="0"/>
        <v/>
      </c>
      <c r="F56" s="112" t="str" cm="1">
        <f t="array" ref="F56">IFERROR(INDEX('Capacity Backing (Hide)2'!$B$8:$CW$8,1,ROW(A21))/IF($B$5="Minutes",1,60),"")</f>
        <v/>
      </c>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row>
    <row r="57" spans="2:59" x14ac:dyDescent="0.25">
      <c r="B57" t="str">
        <f>IF(Capacity!B31="","",'Capacity Backing (Hide)2'!D463)</f>
        <v/>
      </c>
      <c r="C57" s="29" t="str">
        <f>IF(Capacity!S31="","",Capacity!S31)</f>
        <v/>
      </c>
      <c r="D57" s="112" t="str">
        <f>IF(C57="","",Capacity!T31/IF($B$5="minutes",1,60))</f>
        <v/>
      </c>
      <c r="E57" s="29" t="str">
        <f t="shared" si="0"/>
        <v/>
      </c>
      <c r="F57" s="112" t="str" cm="1">
        <f t="array" ref="F57">IFERROR(INDEX('Capacity Backing (Hide)2'!$B$8:$CW$8,1,ROW(A22))/IF($B$5="Minutes",1,60),"")</f>
        <v/>
      </c>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row>
    <row r="58" spans="2:59" x14ac:dyDescent="0.25">
      <c r="B58" t="str">
        <f>IF(Capacity!B32="","",'Capacity Backing (Hide)2'!D464)</f>
        <v/>
      </c>
      <c r="C58" s="29" t="str">
        <f>IF(Capacity!S32="","",Capacity!S32)</f>
        <v/>
      </c>
      <c r="D58" s="112" t="str">
        <f>IF(C58="","",Capacity!T32/IF($B$5="minutes",1,60))</f>
        <v/>
      </c>
      <c r="E58" s="29" t="str">
        <f t="shared" si="0"/>
        <v/>
      </c>
      <c r="F58" s="112" t="str" cm="1">
        <f t="array" ref="F58">IFERROR(INDEX('Capacity Backing (Hide)2'!$B$8:$CW$8,1,ROW(A23))/IF($B$5="Minutes",1,60),"")</f>
        <v/>
      </c>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row>
    <row r="59" spans="2:59" x14ac:dyDescent="0.25">
      <c r="B59" t="str">
        <f>IF(Capacity!B33="","",'Capacity Backing (Hide)2'!D465)</f>
        <v/>
      </c>
      <c r="C59" s="29" t="str">
        <f>IF(Capacity!S33="","",Capacity!S33)</f>
        <v/>
      </c>
      <c r="D59" s="112" t="str">
        <f>IF(C59="","",Capacity!T33/IF($B$5="minutes",1,60))</f>
        <v/>
      </c>
      <c r="E59" s="29" t="str">
        <f t="shared" si="0"/>
        <v/>
      </c>
      <c r="F59" s="112" t="str" cm="1">
        <f t="array" ref="F59">IFERROR(INDEX('Capacity Backing (Hide)2'!$B$8:$CW$8,1,ROW(A24))/IF($B$5="Minutes",1,60),"")</f>
        <v/>
      </c>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row>
    <row r="60" spans="2:59" x14ac:dyDescent="0.25">
      <c r="B60" t="str">
        <f>IF(Capacity!B34="","",'Capacity Backing (Hide)2'!D466)</f>
        <v/>
      </c>
      <c r="C60" s="29" t="str">
        <f>IF(Capacity!S34="","",Capacity!S34)</f>
        <v/>
      </c>
      <c r="D60" s="112" t="str">
        <f>IF(C60="","",Capacity!T34/IF($B$5="minutes",1,60))</f>
        <v/>
      </c>
      <c r="E60" s="29" t="str">
        <f t="shared" si="0"/>
        <v/>
      </c>
      <c r="F60" s="112" t="str" cm="1">
        <f t="array" ref="F60">IFERROR(INDEX('Capacity Backing (Hide)2'!$B$8:$CW$8,1,ROW(A25))/IF($B$5="Minutes",1,60),"")</f>
        <v/>
      </c>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row>
    <row r="61" spans="2:59" x14ac:dyDescent="0.25">
      <c r="B61" t="str">
        <f>IF(Capacity!B35="","",'Capacity Backing (Hide)2'!D467)</f>
        <v/>
      </c>
      <c r="C61" s="29" t="str">
        <f>IF(Capacity!S35="","",Capacity!S35)</f>
        <v/>
      </c>
      <c r="D61" s="112" t="str">
        <f>IF(C61="","",Capacity!T35/IF($B$5="minutes",1,60))</f>
        <v/>
      </c>
      <c r="E61" s="29" t="str">
        <f t="shared" si="0"/>
        <v/>
      </c>
      <c r="F61" s="112" t="str" cm="1">
        <f t="array" ref="F61">IFERROR(INDEX('Capacity Backing (Hide)2'!$B$8:$CW$8,1,ROW(A26))/IF($B$5="Minutes",1,60),"")</f>
        <v/>
      </c>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row>
    <row r="62" spans="2:59" x14ac:dyDescent="0.25">
      <c r="B62" t="str">
        <f>IF(Capacity!B36="","",'Capacity Backing (Hide)2'!D468)</f>
        <v/>
      </c>
      <c r="C62" s="29" t="str">
        <f>IF(Capacity!S36="","",Capacity!S36)</f>
        <v/>
      </c>
      <c r="D62" s="112" t="str">
        <f>IF(C62="","",Capacity!T36/IF($B$5="minutes",1,60))</f>
        <v/>
      </c>
      <c r="E62" s="29" t="str">
        <f t="shared" si="0"/>
        <v/>
      </c>
      <c r="F62" s="112" t="str" cm="1">
        <f t="array" ref="F62">IFERROR(INDEX('Capacity Backing (Hide)2'!$B$8:$CW$8,1,ROW(A27))/IF($B$5="Minutes",1,60),"")</f>
        <v/>
      </c>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row>
    <row r="63" spans="2:59" x14ac:dyDescent="0.25">
      <c r="B63" t="str">
        <f>IF(Capacity!B37="","",'Capacity Backing (Hide)2'!D469)</f>
        <v/>
      </c>
      <c r="C63" s="29" t="str">
        <f>IF(Capacity!S37="","",Capacity!S37)</f>
        <v/>
      </c>
      <c r="D63" s="112" t="str">
        <f>IF(C63="","",Capacity!T37/IF($B$5="minutes",1,60))</f>
        <v/>
      </c>
      <c r="E63" s="29" t="str">
        <f t="shared" si="0"/>
        <v/>
      </c>
      <c r="F63" s="112" t="str" cm="1">
        <f t="array" ref="F63">IFERROR(INDEX('Capacity Backing (Hide)2'!$B$8:$CW$8,1,ROW(A28))/IF($B$5="Minutes",1,60),"")</f>
        <v/>
      </c>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row>
    <row r="64" spans="2:59" x14ac:dyDescent="0.25">
      <c r="B64" t="str">
        <f>IF(Capacity!B38="","",'Capacity Backing (Hide)2'!D470)</f>
        <v/>
      </c>
      <c r="C64" s="29" t="str">
        <f>IF(Capacity!S38="","",Capacity!S38)</f>
        <v/>
      </c>
      <c r="D64" s="112" t="str">
        <f>IF(C64="","",Capacity!T38/IF($B$5="minutes",1,60))</f>
        <v/>
      </c>
      <c r="E64" s="29" t="str">
        <f t="shared" si="0"/>
        <v/>
      </c>
      <c r="F64" s="112" t="str" cm="1">
        <f t="array" ref="F64">IFERROR(INDEX('Capacity Backing (Hide)2'!$B$8:$CW$8,1,ROW(A29))/IF($B$5="Minutes",1,60),"")</f>
        <v/>
      </c>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row>
    <row r="65" spans="2:59" x14ac:dyDescent="0.25">
      <c r="B65" t="str">
        <f>IF(Capacity!B39="","",'Capacity Backing (Hide)2'!D471)</f>
        <v/>
      </c>
      <c r="C65" s="29" t="str">
        <f>IF(Capacity!S39="","",Capacity!S39)</f>
        <v/>
      </c>
      <c r="D65" s="112" t="str">
        <f>IF(C65="","",Capacity!T39/IF($B$5="minutes",1,60))</f>
        <v/>
      </c>
      <c r="E65" s="29" t="str">
        <f t="shared" si="0"/>
        <v/>
      </c>
      <c r="F65" s="112" t="str" cm="1">
        <f t="array" ref="F65">IFERROR(INDEX('Capacity Backing (Hide)2'!$B$8:$CW$8,1,ROW(A30))/IF($B$5="Minutes",1,60),"")</f>
        <v/>
      </c>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row>
    <row r="66" spans="2:59" x14ac:dyDescent="0.25">
      <c r="B66" t="str">
        <f>IF(Capacity!B40="","",'Capacity Backing (Hide)2'!D472)</f>
        <v/>
      </c>
      <c r="C66" s="29" t="str">
        <f>IF(Capacity!S40="","",Capacity!S40)</f>
        <v/>
      </c>
      <c r="D66" s="112" t="str">
        <f>IF(C66="","",Capacity!T40/IF($B$5="minutes",1,60))</f>
        <v/>
      </c>
      <c r="E66" s="29" t="str">
        <f t="shared" si="0"/>
        <v/>
      </c>
      <c r="F66" s="112" t="str" cm="1">
        <f t="array" ref="F66">IFERROR(INDEX('Capacity Backing (Hide)2'!$B$8:$CW$8,1,ROW(A31))/IF($B$5="Minutes",1,60),"")</f>
        <v/>
      </c>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row>
    <row r="67" spans="2:59" x14ac:dyDescent="0.25">
      <c r="B67" t="str">
        <f>IF(Capacity!B41="","",'Capacity Backing (Hide)2'!D473)</f>
        <v/>
      </c>
      <c r="C67" s="29" t="str">
        <f>IF(Capacity!S41="","",Capacity!S41)</f>
        <v/>
      </c>
      <c r="D67" s="112" t="str">
        <f>IF(C67="","",Capacity!T41/IF($B$5="minutes",1,60))</f>
        <v/>
      </c>
      <c r="E67" s="29" t="str">
        <f t="shared" si="0"/>
        <v/>
      </c>
      <c r="F67" s="112" t="str" cm="1">
        <f t="array" ref="F67">IFERROR(INDEX('Capacity Backing (Hide)2'!$B$8:$CW$8,1,ROW(A32))/IF($B$5="Minutes",1,60),"")</f>
        <v/>
      </c>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row>
    <row r="68" spans="2:59" x14ac:dyDescent="0.25">
      <c r="B68" t="str">
        <f>IF(Capacity!B42="","",'Capacity Backing (Hide)2'!D474)</f>
        <v/>
      </c>
      <c r="C68" s="29" t="str">
        <f>IF(Capacity!S42="","",Capacity!S42)</f>
        <v/>
      </c>
      <c r="D68" s="112" t="str">
        <f>IF(C68="","",Capacity!T42/IF($B$5="minutes",1,60))</f>
        <v/>
      </c>
      <c r="E68" s="29" t="str">
        <f t="shared" si="0"/>
        <v/>
      </c>
      <c r="F68" s="112" t="str" cm="1">
        <f t="array" ref="F68">IFERROR(INDEX('Capacity Backing (Hide)2'!$B$8:$CW$8,1,ROW(A33))/IF($B$5="Minutes",1,60),"")</f>
        <v/>
      </c>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row>
    <row r="69" spans="2:59" x14ac:dyDescent="0.25">
      <c r="B69" t="str">
        <f>IF(Capacity!B43="","",'Capacity Backing (Hide)2'!D475)</f>
        <v/>
      </c>
      <c r="C69" s="29" t="str">
        <f>IF(Capacity!S43="","",Capacity!S43)</f>
        <v/>
      </c>
      <c r="D69" s="112" t="str">
        <f>IF(C69="","",Capacity!T43/IF($B$5="minutes",1,60))</f>
        <v/>
      </c>
      <c r="E69" s="29" t="str">
        <f t="shared" ref="E69:E100" si="1">IF(B69="","",IF(COUNTBLANK($H69:$BG69)=52,52,COUNTA(H69:BG69)))</f>
        <v/>
      </c>
      <c r="F69" s="112" t="str" cm="1">
        <f t="array" ref="F69">IFERROR(INDEX('Capacity Backing (Hide)2'!$B$8:$CW$8,1,ROW(A34))/IF($B$5="Minutes",1,60),"")</f>
        <v/>
      </c>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row>
    <row r="70" spans="2:59" x14ac:dyDescent="0.25">
      <c r="B70" t="str">
        <f>IF(Capacity!B44="","",'Capacity Backing (Hide)2'!D476)</f>
        <v/>
      </c>
      <c r="C70" s="29" t="str">
        <f>IF(Capacity!S44="","",Capacity!S44)</f>
        <v/>
      </c>
      <c r="D70" s="112" t="str">
        <f>IF(C70="","",Capacity!T44/IF($B$5="minutes",1,60))</f>
        <v/>
      </c>
      <c r="E70" s="29" t="str">
        <f t="shared" si="1"/>
        <v/>
      </c>
      <c r="F70" s="112" t="str" cm="1">
        <f t="array" ref="F70">IFERROR(INDEX('Capacity Backing (Hide)2'!$B$8:$CW$8,1,ROW(A35))/IF($B$5="Minutes",1,60),"")</f>
        <v/>
      </c>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row>
    <row r="71" spans="2:59" x14ac:dyDescent="0.25">
      <c r="B71" t="str">
        <f>IF(Capacity!B45="","",'Capacity Backing (Hide)2'!D477)</f>
        <v/>
      </c>
      <c r="C71" s="29" t="str">
        <f>IF(Capacity!S45="","",Capacity!S45)</f>
        <v/>
      </c>
      <c r="D71" s="112" t="str">
        <f>IF(C71="","",Capacity!T45/IF($B$5="minutes",1,60))</f>
        <v/>
      </c>
      <c r="E71" s="29" t="str">
        <f t="shared" si="1"/>
        <v/>
      </c>
      <c r="F71" s="112" t="str" cm="1">
        <f t="array" ref="F71">IFERROR(INDEX('Capacity Backing (Hide)2'!$B$8:$CW$8,1,ROW(A36))/IF($B$5="Minutes",1,60),"")</f>
        <v/>
      </c>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row>
    <row r="72" spans="2:59" x14ac:dyDescent="0.25">
      <c r="B72" t="str">
        <f>IF(Capacity!B46="","",'Capacity Backing (Hide)2'!D478)</f>
        <v/>
      </c>
      <c r="C72" s="29" t="str">
        <f>IF(Capacity!S46="","",Capacity!S46)</f>
        <v/>
      </c>
      <c r="D72" s="112" t="str">
        <f>IF(C72="","",Capacity!T46/IF($B$5="minutes",1,60))</f>
        <v/>
      </c>
      <c r="E72" s="29" t="str">
        <f t="shared" si="1"/>
        <v/>
      </c>
      <c r="F72" s="112" t="str" cm="1">
        <f t="array" ref="F72">IFERROR(INDEX('Capacity Backing (Hide)2'!$B$8:$CW$8,1,ROW(A37))/IF($B$5="Minutes",1,60),"")</f>
        <v/>
      </c>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row>
    <row r="73" spans="2:59" x14ac:dyDescent="0.25">
      <c r="B73" t="str">
        <f>IF(Capacity!B47="","",'Capacity Backing (Hide)2'!D479)</f>
        <v/>
      </c>
      <c r="C73" s="29" t="str">
        <f>IF(Capacity!S47="","",Capacity!S47)</f>
        <v/>
      </c>
      <c r="D73" s="112" t="str">
        <f>IF(C73="","",Capacity!T47/IF($B$5="minutes",1,60))</f>
        <v/>
      </c>
      <c r="E73" s="29" t="str">
        <f t="shared" si="1"/>
        <v/>
      </c>
      <c r="F73" s="112" t="str" cm="1">
        <f t="array" ref="F73">IFERROR(INDEX('Capacity Backing (Hide)2'!$B$8:$CW$8,1,ROW(A38))/IF($B$5="Minutes",1,60),"")</f>
        <v/>
      </c>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row>
    <row r="74" spans="2:59" x14ac:dyDescent="0.25">
      <c r="B74" t="str">
        <f>IF(Capacity!B48="","",'Capacity Backing (Hide)2'!D480)</f>
        <v/>
      </c>
      <c r="C74" s="29" t="str">
        <f>IF(Capacity!S48="","",Capacity!S48)</f>
        <v/>
      </c>
      <c r="D74" s="112" t="str">
        <f>IF(C74="","",Capacity!T48/IF($B$5="minutes",1,60))</f>
        <v/>
      </c>
      <c r="E74" s="29" t="str">
        <f t="shared" si="1"/>
        <v/>
      </c>
      <c r="F74" s="112" t="str" cm="1">
        <f t="array" ref="F74">IFERROR(INDEX('Capacity Backing (Hide)2'!$B$8:$CW$8,1,ROW(A39))/IF($B$5="Minutes",1,60),"")</f>
        <v/>
      </c>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row>
    <row r="75" spans="2:59" x14ac:dyDescent="0.25">
      <c r="B75" t="str">
        <f>IF(Capacity!B49="","",'Capacity Backing (Hide)2'!D481)</f>
        <v/>
      </c>
      <c r="C75" s="29" t="str">
        <f>IF(Capacity!S49="","",Capacity!S49)</f>
        <v/>
      </c>
      <c r="D75" s="112" t="str">
        <f>IF(C75="","",Capacity!T49/IF($B$5="minutes",1,60))</f>
        <v/>
      </c>
      <c r="E75" s="29" t="str">
        <f t="shared" si="1"/>
        <v/>
      </c>
      <c r="F75" s="112" t="str" cm="1">
        <f t="array" ref="F75">IFERROR(INDEX('Capacity Backing (Hide)2'!$B$8:$CW$8,1,ROW(A40))/IF($B$5="Minutes",1,60),"")</f>
        <v/>
      </c>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row>
    <row r="76" spans="2:59" x14ac:dyDescent="0.25">
      <c r="B76" t="str">
        <f>IF(Capacity!B50="","",'Capacity Backing (Hide)2'!D482)</f>
        <v/>
      </c>
      <c r="C76" s="29" t="str">
        <f>IF(Capacity!S50="","",Capacity!S50)</f>
        <v/>
      </c>
      <c r="D76" s="112" t="str">
        <f>IF(C76="","",Capacity!T50/IF($B$5="minutes",1,60))</f>
        <v/>
      </c>
      <c r="E76" s="29" t="str">
        <f t="shared" si="1"/>
        <v/>
      </c>
      <c r="F76" s="112" t="str" cm="1">
        <f t="array" ref="F76">IFERROR(INDEX('Capacity Backing (Hide)2'!$B$8:$CW$8,1,ROW(A41))/IF($B$5="Minutes",1,60),"")</f>
        <v/>
      </c>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row>
    <row r="77" spans="2:59" x14ac:dyDescent="0.25">
      <c r="B77" t="str">
        <f>IF(Capacity!B51="","",'Capacity Backing (Hide)2'!D483)</f>
        <v/>
      </c>
      <c r="C77" s="29" t="str">
        <f>IF(Capacity!S51="","",Capacity!S51)</f>
        <v/>
      </c>
      <c r="D77" s="112" t="str">
        <f>IF(C77="","",Capacity!T51/IF($B$5="minutes",1,60))</f>
        <v/>
      </c>
      <c r="E77" s="29" t="str">
        <f t="shared" si="1"/>
        <v/>
      </c>
      <c r="F77" s="112" t="str" cm="1">
        <f t="array" ref="F77">IFERROR(INDEX('Capacity Backing (Hide)2'!$B$8:$CW$8,1,ROW(A42))/IF($B$5="Minutes",1,60),"")</f>
        <v/>
      </c>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row>
    <row r="78" spans="2:59" x14ac:dyDescent="0.25">
      <c r="B78" t="str">
        <f>IF(Capacity!B52="","",'Capacity Backing (Hide)2'!D484)</f>
        <v/>
      </c>
      <c r="C78" s="29" t="str">
        <f>IF(Capacity!S52="","",Capacity!S52)</f>
        <v/>
      </c>
      <c r="D78" s="112" t="str">
        <f>IF(C78="","",Capacity!T52/IF($B$5="minutes",1,60))</f>
        <v/>
      </c>
      <c r="E78" s="29" t="str">
        <f t="shared" si="1"/>
        <v/>
      </c>
      <c r="F78" s="112" t="str" cm="1">
        <f t="array" ref="F78">IFERROR(INDEX('Capacity Backing (Hide)2'!$B$8:$CW$8,1,ROW(A43))/IF($B$5="Minutes",1,60),"")</f>
        <v/>
      </c>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row>
    <row r="79" spans="2:59" x14ac:dyDescent="0.25">
      <c r="B79" t="str">
        <f>IF(Capacity!B53="","",'Capacity Backing (Hide)2'!D485)</f>
        <v/>
      </c>
      <c r="C79" s="29" t="str">
        <f>IF(Capacity!S53="","",Capacity!S53)</f>
        <v/>
      </c>
      <c r="D79" s="112" t="str">
        <f>IF(C79="","",Capacity!T53/IF($B$5="minutes",1,60))</f>
        <v/>
      </c>
      <c r="E79" s="29" t="str">
        <f t="shared" si="1"/>
        <v/>
      </c>
      <c r="F79" s="112" t="str" cm="1">
        <f t="array" ref="F79">IFERROR(INDEX('Capacity Backing (Hide)2'!$B$8:$CW$8,1,ROW(A44))/IF($B$5="Minutes",1,60),"")</f>
        <v/>
      </c>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row>
    <row r="80" spans="2:59" x14ac:dyDescent="0.25">
      <c r="B80" t="str">
        <f>IF(Capacity!B54="","",'Capacity Backing (Hide)2'!D486)</f>
        <v/>
      </c>
      <c r="C80" s="29" t="str">
        <f>IF(Capacity!S54="","",Capacity!S54)</f>
        <v/>
      </c>
      <c r="D80" s="112" t="str">
        <f>IF(C80="","",Capacity!T54/IF($B$5="minutes",1,60))</f>
        <v/>
      </c>
      <c r="E80" s="29" t="str">
        <f t="shared" si="1"/>
        <v/>
      </c>
      <c r="F80" s="112" t="str" cm="1">
        <f t="array" ref="F80">IFERROR(INDEX('Capacity Backing (Hide)2'!$B$8:$CW$8,1,ROW(A45))/IF($B$5="Minutes",1,60),"")</f>
        <v/>
      </c>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row>
    <row r="81" spans="2:59" x14ac:dyDescent="0.25">
      <c r="B81" t="str">
        <f>IF(Capacity!B55="","",'Capacity Backing (Hide)2'!D487)</f>
        <v/>
      </c>
      <c r="C81" s="29" t="str">
        <f>IF(Capacity!S55="","",Capacity!S55)</f>
        <v/>
      </c>
      <c r="D81" s="112" t="str">
        <f>IF(C81="","",Capacity!T55/IF($B$5="minutes",1,60))</f>
        <v/>
      </c>
      <c r="E81" s="29" t="str">
        <f t="shared" si="1"/>
        <v/>
      </c>
      <c r="F81" s="112" t="str" cm="1">
        <f t="array" ref="F81">IFERROR(INDEX('Capacity Backing (Hide)2'!$B$8:$CW$8,1,ROW(A46))/IF($B$5="Minutes",1,60),"")</f>
        <v/>
      </c>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row>
    <row r="82" spans="2:59" x14ac:dyDescent="0.25">
      <c r="B82" t="str">
        <f>IF(Capacity!B56="","",'Capacity Backing (Hide)2'!D488)</f>
        <v/>
      </c>
      <c r="C82" s="29" t="str">
        <f>IF(Capacity!S56="","",Capacity!S56)</f>
        <v/>
      </c>
      <c r="D82" s="112" t="str">
        <f>IF(C82="","",Capacity!T56/IF($B$5="minutes",1,60))</f>
        <v/>
      </c>
      <c r="E82" s="29" t="str">
        <f t="shared" si="1"/>
        <v/>
      </c>
      <c r="F82" s="112" t="str" cm="1">
        <f t="array" ref="F82">IFERROR(INDEX('Capacity Backing (Hide)2'!$B$8:$CW$8,1,ROW(A47))/IF($B$5="Minutes",1,60),"")</f>
        <v/>
      </c>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row>
    <row r="83" spans="2:59" x14ac:dyDescent="0.25">
      <c r="B83" t="str">
        <f>IF(Capacity!B57="","",'Capacity Backing (Hide)2'!D489)</f>
        <v/>
      </c>
      <c r="C83" s="29" t="str">
        <f>IF(Capacity!S57="","",Capacity!S57)</f>
        <v/>
      </c>
      <c r="D83" s="112" t="str">
        <f>IF(C83="","",Capacity!T57/IF($B$5="minutes",1,60))</f>
        <v/>
      </c>
      <c r="E83" s="29" t="str">
        <f t="shared" si="1"/>
        <v/>
      </c>
      <c r="F83" s="112" t="str" cm="1">
        <f t="array" ref="F83">IFERROR(INDEX('Capacity Backing (Hide)2'!$B$8:$CW$8,1,ROW(A48))/IF($B$5="Minutes",1,60),"")</f>
        <v/>
      </c>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row>
    <row r="84" spans="2:59" x14ac:dyDescent="0.25">
      <c r="B84" t="str">
        <f>IF(Capacity!B58="","",'Capacity Backing (Hide)2'!D490)</f>
        <v/>
      </c>
      <c r="C84" s="29" t="str">
        <f>IF(Capacity!S58="","",Capacity!S58)</f>
        <v/>
      </c>
      <c r="D84" s="112" t="str">
        <f>IF(C84="","",Capacity!T58/IF($B$5="minutes",1,60))</f>
        <v/>
      </c>
      <c r="E84" s="29" t="str">
        <f t="shared" si="1"/>
        <v/>
      </c>
      <c r="F84" s="112" t="str" cm="1">
        <f t="array" ref="F84">IFERROR(INDEX('Capacity Backing (Hide)2'!$B$8:$CW$8,1,ROW(A49))/IF($B$5="Minutes",1,60),"")</f>
        <v/>
      </c>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row>
    <row r="85" spans="2:59" x14ac:dyDescent="0.25">
      <c r="B85" t="str">
        <f>IF(Capacity!B59="","",'Capacity Backing (Hide)2'!D491)</f>
        <v/>
      </c>
      <c r="C85" s="29" t="str">
        <f>IF(Capacity!S59="","",Capacity!S59)</f>
        <v/>
      </c>
      <c r="D85" s="112" t="str">
        <f>IF(C85="","",Capacity!T59/IF($B$5="minutes",1,60))</f>
        <v/>
      </c>
      <c r="E85" s="29" t="str">
        <f t="shared" si="1"/>
        <v/>
      </c>
      <c r="F85" s="112" t="str" cm="1">
        <f t="array" ref="F85">IFERROR(INDEX('Capacity Backing (Hide)2'!$B$8:$CW$8,1,ROW(A50))/IF($B$5="Minutes",1,60),"")</f>
        <v/>
      </c>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row>
    <row r="86" spans="2:59" x14ac:dyDescent="0.25">
      <c r="B86" t="str">
        <f>IF(Capacity!B60="","",'Capacity Backing (Hide)2'!D492)</f>
        <v/>
      </c>
      <c r="C86" s="29" t="str">
        <f>IF(Capacity!S60="","",Capacity!S60)</f>
        <v/>
      </c>
      <c r="D86" s="112" t="str">
        <f>IF(C86="","",Capacity!T60/IF($B$5="minutes",1,60))</f>
        <v/>
      </c>
      <c r="E86" s="29" t="str">
        <f t="shared" si="1"/>
        <v/>
      </c>
      <c r="F86" s="112" t="str" cm="1">
        <f t="array" ref="F86">IFERROR(INDEX('Capacity Backing (Hide)2'!$B$8:$CW$8,1,ROW(A51))/IF($B$5="Minutes",1,60),"")</f>
        <v/>
      </c>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row>
    <row r="87" spans="2:59" x14ac:dyDescent="0.25">
      <c r="B87" t="str">
        <f>IF(Capacity!B61="","",'Capacity Backing (Hide)2'!D493)</f>
        <v/>
      </c>
      <c r="C87" s="29" t="str">
        <f>IF(Capacity!S61="","",Capacity!S61)</f>
        <v/>
      </c>
      <c r="D87" s="112" t="str">
        <f>IF(C87="","",Capacity!T61/IF($B$5="minutes",1,60))</f>
        <v/>
      </c>
      <c r="E87" s="29" t="str">
        <f t="shared" si="1"/>
        <v/>
      </c>
      <c r="F87" s="112" t="str" cm="1">
        <f t="array" ref="F87">IFERROR(INDEX('Capacity Backing (Hide)2'!$B$8:$CW$8,1,ROW(A52))/IF($B$5="Minutes",1,60),"")</f>
        <v/>
      </c>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row>
    <row r="88" spans="2:59" x14ac:dyDescent="0.25">
      <c r="B88" t="str">
        <f>IF(Capacity!B62="","",'Capacity Backing (Hide)2'!D494)</f>
        <v/>
      </c>
      <c r="C88" s="29" t="str">
        <f>IF(Capacity!S62="","",Capacity!S62)</f>
        <v/>
      </c>
      <c r="D88" s="112" t="str">
        <f>IF(C88="","",Capacity!T62/IF($B$5="minutes",1,60))</f>
        <v/>
      </c>
      <c r="E88" s="29" t="str">
        <f t="shared" si="1"/>
        <v/>
      </c>
      <c r="F88" s="112" t="str" cm="1">
        <f t="array" ref="F88">IFERROR(INDEX('Capacity Backing (Hide)2'!$B$8:$CW$8,1,ROW(A53))/IF($B$5="Minutes",1,60),"")</f>
        <v/>
      </c>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row>
    <row r="89" spans="2:59" x14ac:dyDescent="0.25">
      <c r="B89" t="str">
        <f>IF(Capacity!B63="","",'Capacity Backing (Hide)2'!D495)</f>
        <v/>
      </c>
      <c r="C89" s="29" t="str">
        <f>IF(Capacity!S63="","",Capacity!S63)</f>
        <v/>
      </c>
      <c r="D89" s="112" t="str">
        <f>IF(C89="","",Capacity!T63/IF($B$5="minutes",1,60))</f>
        <v/>
      </c>
      <c r="E89" s="29" t="str">
        <f t="shared" si="1"/>
        <v/>
      </c>
      <c r="F89" s="112" t="str" cm="1">
        <f t="array" ref="F89">IFERROR(INDEX('Capacity Backing (Hide)2'!$B$8:$CW$8,1,ROW(A54))/IF($B$5="Minutes",1,60),"")</f>
        <v/>
      </c>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row>
    <row r="90" spans="2:59" x14ac:dyDescent="0.25">
      <c r="B90" t="str">
        <f>IF(Capacity!B64="","",'Capacity Backing (Hide)2'!D496)</f>
        <v/>
      </c>
      <c r="C90" s="29" t="str">
        <f>IF(Capacity!S64="","",Capacity!S64)</f>
        <v/>
      </c>
      <c r="D90" s="112" t="str">
        <f>IF(C90="","",Capacity!T64/IF($B$5="minutes",1,60))</f>
        <v/>
      </c>
      <c r="E90" s="29" t="str">
        <f t="shared" si="1"/>
        <v/>
      </c>
      <c r="F90" s="112" t="str" cm="1">
        <f t="array" ref="F90">IFERROR(INDEX('Capacity Backing (Hide)2'!$B$8:$CW$8,1,ROW(A55))/IF($B$5="Minutes",1,60),"")</f>
        <v/>
      </c>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row>
    <row r="91" spans="2:59" x14ac:dyDescent="0.25">
      <c r="B91" t="str">
        <f>IF(Capacity!B65="","",'Capacity Backing (Hide)2'!D497)</f>
        <v/>
      </c>
      <c r="C91" s="29" t="str">
        <f>IF(Capacity!S65="","",Capacity!S65)</f>
        <v/>
      </c>
      <c r="D91" s="112" t="str">
        <f>IF(C91="","",Capacity!T65/IF($B$5="minutes",1,60))</f>
        <v/>
      </c>
      <c r="E91" s="29" t="str">
        <f t="shared" si="1"/>
        <v/>
      </c>
      <c r="F91" s="112" t="str" cm="1">
        <f t="array" ref="F91">IFERROR(INDEX('Capacity Backing (Hide)2'!$B$8:$CW$8,1,ROW(A56))/IF($B$5="Minutes",1,60),"")</f>
        <v/>
      </c>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row>
    <row r="92" spans="2:59" x14ac:dyDescent="0.25">
      <c r="B92" t="str">
        <f>IF(Capacity!B66="","",'Capacity Backing (Hide)2'!D498)</f>
        <v/>
      </c>
      <c r="C92" s="29" t="str">
        <f>IF(Capacity!S66="","",Capacity!S66)</f>
        <v/>
      </c>
      <c r="D92" s="112" t="str">
        <f>IF(C92="","",Capacity!T66/IF($B$5="minutes",1,60))</f>
        <v/>
      </c>
      <c r="E92" s="29" t="str">
        <f t="shared" si="1"/>
        <v/>
      </c>
      <c r="F92" s="112" t="str" cm="1">
        <f t="array" ref="F92">IFERROR(INDEX('Capacity Backing (Hide)2'!$B$8:$CW$8,1,ROW(A57))/IF($B$5="Minutes",1,60),"")</f>
        <v/>
      </c>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row>
    <row r="93" spans="2:59" x14ac:dyDescent="0.25">
      <c r="B93" t="str">
        <f>IF(Capacity!B67="","",'Capacity Backing (Hide)2'!D499)</f>
        <v/>
      </c>
      <c r="C93" s="29" t="str">
        <f>IF(Capacity!S67="","",Capacity!S67)</f>
        <v/>
      </c>
      <c r="D93" s="112" t="str">
        <f>IF(C93="","",Capacity!T67/IF($B$5="minutes",1,60))</f>
        <v/>
      </c>
      <c r="E93" s="29" t="str">
        <f t="shared" si="1"/>
        <v/>
      </c>
      <c r="F93" s="112" t="str" cm="1">
        <f t="array" ref="F93">IFERROR(INDEX('Capacity Backing (Hide)2'!$B$8:$CW$8,1,ROW(A58))/IF($B$5="Minutes",1,60),"")</f>
        <v/>
      </c>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row>
    <row r="94" spans="2:59" x14ac:dyDescent="0.25">
      <c r="B94" t="str">
        <f>IF(Capacity!B68="","",'Capacity Backing (Hide)2'!D500)</f>
        <v/>
      </c>
      <c r="C94" s="29" t="str">
        <f>IF(Capacity!S68="","",Capacity!S68)</f>
        <v/>
      </c>
      <c r="D94" s="112" t="str">
        <f>IF(C94="","",Capacity!T68/IF($B$5="minutes",1,60))</f>
        <v/>
      </c>
      <c r="E94" s="29" t="str">
        <f t="shared" si="1"/>
        <v/>
      </c>
      <c r="F94" s="112" t="str" cm="1">
        <f t="array" ref="F94">IFERROR(INDEX('Capacity Backing (Hide)2'!$B$8:$CW$8,1,ROW(A59))/IF($B$5="Minutes",1,60),"")</f>
        <v/>
      </c>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row>
    <row r="95" spans="2:59" x14ac:dyDescent="0.25">
      <c r="B95" t="str">
        <f>IF(Capacity!B69="","",'Capacity Backing (Hide)2'!D501)</f>
        <v/>
      </c>
      <c r="C95" s="29" t="str">
        <f>IF(Capacity!S69="","",Capacity!S69)</f>
        <v/>
      </c>
      <c r="D95" s="112" t="str">
        <f>IF(C95="","",Capacity!T69/IF($B$5="minutes",1,60))</f>
        <v/>
      </c>
      <c r="E95" s="29" t="str">
        <f t="shared" si="1"/>
        <v/>
      </c>
      <c r="F95" s="112" t="str" cm="1">
        <f t="array" ref="F95">IFERROR(INDEX('Capacity Backing (Hide)2'!$B$8:$CW$8,1,ROW(A60))/IF($B$5="Minutes",1,60),"")</f>
        <v/>
      </c>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row>
    <row r="96" spans="2:59" x14ac:dyDescent="0.25">
      <c r="B96" t="str">
        <f>IF(Capacity!B70="","",'Capacity Backing (Hide)2'!D502)</f>
        <v/>
      </c>
      <c r="C96" s="29" t="str">
        <f>IF(Capacity!S70="","",Capacity!S70)</f>
        <v/>
      </c>
      <c r="D96" s="112" t="str">
        <f>IF(C96="","",Capacity!T70/IF($B$5="minutes",1,60))</f>
        <v/>
      </c>
      <c r="E96" s="29" t="str">
        <f t="shared" si="1"/>
        <v/>
      </c>
      <c r="F96" s="112" t="str" cm="1">
        <f t="array" ref="F96">IFERROR(INDEX('Capacity Backing (Hide)2'!$B$8:$CW$8,1,ROW(A61))/IF($B$5="Minutes",1,60),"")</f>
        <v/>
      </c>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row>
    <row r="97" spans="2:59" x14ac:dyDescent="0.25">
      <c r="B97" t="str">
        <f>IF(Capacity!B71="","",'Capacity Backing (Hide)2'!D503)</f>
        <v/>
      </c>
      <c r="C97" s="29" t="str">
        <f>IF(Capacity!S71="","",Capacity!S71)</f>
        <v/>
      </c>
      <c r="D97" s="112" t="str">
        <f>IF(C97="","",Capacity!T71/IF($B$5="minutes",1,60))</f>
        <v/>
      </c>
      <c r="E97" s="29" t="str">
        <f t="shared" si="1"/>
        <v/>
      </c>
      <c r="F97" s="112" t="str" cm="1">
        <f t="array" ref="F97">IFERROR(INDEX('Capacity Backing (Hide)2'!$B$8:$CW$8,1,ROW(A62))/IF($B$5="Minutes",1,60),"")</f>
        <v/>
      </c>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row>
    <row r="98" spans="2:59" x14ac:dyDescent="0.25">
      <c r="B98" t="str">
        <f>IF(Capacity!B72="","",'Capacity Backing (Hide)2'!D504)</f>
        <v/>
      </c>
      <c r="C98" s="29" t="str">
        <f>IF(Capacity!S72="","",Capacity!S72)</f>
        <v/>
      </c>
      <c r="D98" s="112" t="str">
        <f>IF(C98="","",Capacity!T72/IF($B$5="minutes",1,60))</f>
        <v/>
      </c>
      <c r="E98" s="29" t="str">
        <f t="shared" si="1"/>
        <v/>
      </c>
      <c r="F98" s="112" t="str" cm="1">
        <f t="array" ref="F98">IFERROR(INDEX('Capacity Backing (Hide)2'!$B$8:$CW$8,1,ROW(A63))/IF($B$5="Minutes",1,60),"")</f>
        <v/>
      </c>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row>
    <row r="99" spans="2:59" x14ac:dyDescent="0.25">
      <c r="B99" t="str">
        <f>IF(Capacity!B73="","",'Capacity Backing (Hide)2'!D505)</f>
        <v/>
      </c>
      <c r="C99" s="29" t="str">
        <f>IF(Capacity!S73="","",Capacity!S73)</f>
        <v/>
      </c>
      <c r="D99" s="112" t="str">
        <f>IF(C99="","",Capacity!T73/IF($B$5="minutes",1,60))</f>
        <v/>
      </c>
      <c r="E99" s="29" t="str">
        <f t="shared" si="1"/>
        <v/>
      </c>
      <c r="F99" s="112" t="str" cm="1">
        <f t="array" ref="F99">IFERROR(INDEX('Capacity Backing (Hide)2'!$B$8:$CW$8,1,ROW(A64))/IF($B$5="Minutes",1,60),"")</f>
        <v/>
      </c>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row>
    <row r="100" spans="2:59" x14ac:dyDescent="0.25">
      <c r="B100" t="str">
        <f>IF(Capacity!B74="","",'Capacity Backing (Hide)2'!D506)</f>
        <v/>
      </c>
      <c r="C100" s="29" t="str">
        <f>IF(Capacity!S74="","",Capacity!S74)</f>
        <v/>
      </c>
      <c r="D100" s="112" t="str">
        <f>IF(C100="","",Capacity!T74/IF($B$5="minutes",1,60))</f>
        <v/>
      </c>
      <c r="E100" s="29" t="str">
        <f t="shared" si="1"/>
        <v/>
      </c>
      <c r="F100" s="112" t="str" cm="1">
        <f t="array" ref="F100">IFERROR(INDEX('Capacity Backing (Hide)2'!$B$8:$CW$8,1,ROW(A65))/IF($B$5="Minutes",1,60),"")</f>
        <v/>
      </c>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row>
    <row r="101" spans="2:59" x14ac:dyDescent="0.25">
      <c r="B101" t="str">
        <f>IF(Capacity!B75="","",'Capacity Backing (Hide)2'!D507)</f>
        <v/>
      </c>
      <c r="C101" s="29" t="str">
        <f>IF(Capacity!S75="","",Capacity!S75)</f>
        <v/>
      </c>
      <c r="D101" s="112" t="str">
        <f>IF(C101="","",Capacity!T75/IF($B$5="minutes",1,60))</f>
        <v/>
      </c>
      <c r="E101" s="29" t="str">
        <f t="shared" ref="E101:E135" si="2">IF(B101="","",IF(COUNTBLANK($H101:$BG101)=52,52,COUNTA(H101:BG101)))</f>
        <v/>
      </c>
      <c r="F101" s="112" t="str" cm="1">
        <f t="array" ref="F101">IFERROR(INDEX('Capacity Backing (Hide)2'!$B$8:$CW$8,1,ROW(A66))/IF($B$5="Minutes",1,60),"")</f>
        <v/>
      </c>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row>
    <row r="102" spans="2:59" x14ac:dyDescent="0.25">
      <c r="B102" t="str">
        <f>IF(Capacity!B76="","",'Capacity Backing (Hide)2'!D508)</f>
        <v/>
      </c>
      <c r="C102" s="29" t="str">
        <f>IF(Capacity!S76="","",Capacity!S76)</f>
        <v/>
      </c>
      <c r="D102" s="112" t="str">
        <f>IF(C102="","",Capacity!T76/IF($B$5="minutes",1,60))</f>
        <v/>
      </c>
      <c r="E102" s="29" t="str">
        <f t="shared" si="2"/>
        <v/>
      </c>
      <c r="F102" s="112" t="str" cm="1">
        <f t="array" ref="F102">IFERROR(INDEX('Capacity Backing (Hide)2'!$B$8:$CW$8,1,ROW(A67))/IF($B$5="Minutes",1,60),"")</f>
        <v/>
      </c>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row>
    <row r="103" spans="2:59" x14ac:dyDescent="0.25">
      <c r="B103" t="str">
        <f>IF(Capacity!B77="","",'Capacity Backing (Hide)2'!D509)</f>
        <v/>
      </c>
      <c r="C103" s="29" t="str">
        <f>IF(Capacity!S77="","",Capacity!S77)</f>
        <v/>
      </c>
      <c r="D103" s="112" t="str">
        <f>IF(C103="","",Capacity!T77/IF($B$5="minutes",1,60))</f>
        <v/>
      </c>
      <c r="E103" s="29" t="str">
        <f t="shared" si="2"/>
        <v/>
      </c>
      <c r="F103" s="112" t="str" cm="1">
        <f t="array" ref="F103">IFERROR(INDEX('Capacity Backing (Hide)2'!$B$8:$CW$8,1,ROW(A68))/IF($B$5="Minutes",1,60),"")</f>
        <v/>
      </c>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row>
    <row r="104" spans="2:59" x14ac:dyDescent="0.25">
      <c r="B104" t="str">
        <f>IF(Capacity!B78="","",'Capacity Backing (Hide)2'!D510)</f>
        <v/>
      </c>
      <c r="C104" s="29" t="str">
        <f>IF(Capacity!S78="","",Capacity!S78)</f>
        <v/>
      </c>
      <c r="D104" s="112" t="str">
        <f>IF(C104="","",Capacity!T78/IF($B$5="minutes",1,60))</f>
        <v/>
      </c>
      <c r="E104" s="29" t="str">
        <f t="shared" si="2"/>
        <v/>
      </c>
      <c r="F104" s="112" t="str" cm="1">
        <f t="array" ref="F104">IFERROR(INDEX('Capacity Backing (Hide)2'!$B$8:$CW$8,1,ROW(A69))/IF($B$5="Minutes",1,60),"")</f>
        <v/>
      </c>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row>
    <row r="105" spans="2:59" x14ac:dyDescent="0.25">
      <c r="B105" t="str">
        <f>IF(Capacity!B79="","",'Capacity Backing (Hide)2'!D511)</f>
        <v/>
      </c>
      <c r="C105" s="29" t="str">
        <f>IF(Capacity!S79="","",Capacity!S79)</f>
        <v/>
      </c>
      <c r="D105" s="112" t="str">
        <f>IF(C105="","",Capacity!T79/IF($B$5="minutes",1,60))</f>
        <v/>
      </c>
      <c r="E105" s="29" t="str">
        <f t="shared" si="2"/>
        <v/>
      </c>
      <c r="F105" s="112" t="str" cm="1">
        <f t="array" ref="F105">IFERROR(INDEX('Capacity Backing (Hide)2'!$B$8:$CW$8,1,ROW(A70))/IF($B$5="Minutes",1,60),"")</f>
        <v/>
      </c>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row>
    <row r="106" spans="2:59" x14ac:dyDescent="0.25">
      <c r="B106" t="str">
        <f>IF(Capacity!B80="","",'Capacity Backing (Hide)2'!D512)</f>
        <v/>
      </c>
      <c r="C106" s="29" t="str">
        <f>IF(Capacity!S80="","",Capacity!S80)</f>
        <v/>
      </c>
      <c r="D106" s="112" t="str">
        <f>IF(C106="","",Capacity!T80/IF($B$5="minutes",1,60))</f>
        <v/>
      </c>
      <c r="E106" s="29" t="str">
        <f t="shared" si="2"/>
        <v/>
      </c>
      <c r="F106" s="112" t="str" cm="1">
        <f t="array" ref="F106">IFERROR(INDEX('Capacity Backing (Hide)2'!$B$8:$CW$8,1,ROW(A71))/IF($B$5="Minutes",1,60),"")</f>
        <v/>
      </c>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row>
    <row r="107" spans="2:59" x14ac:dyDescent="0.25">
      <c r="B107" t="str">
        <f>IF(Capacity!B81="","",'Capacity Backing (Hide)2'!D513)</f>
        <v/>
      </c>
      <c r="C107" s="29" t="str">
        <f>IF(Capacity!S81="","",Capacity!S81)</f>
        <v/>
      </c>
      <c r="D107" s="112" t="str">
        <f>IF(C107="","",Capacity!T81/IF($B$5="minutes",1,60))</f>
        <v/>
      </c>
      <c r="E107" s="29" t="str">
        <f t="shared" si="2"/>
        <v/>
      </c>
      <c r="F107" s="112" t="str" cm="1">
        <f t="array" ref="F107">IFERROR(INDEX('Capacity Backing (Hide)2'!$B$8:$CW$8,1,ROW(A72))/IF($B$5="Minutes",1,60),"")</f>
        <v/>
      </c>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row>
    <row r="108" spans="2:59" x14ac:dyDescent="0.25">
      <c r="B108" t="str">
        <f>IF(Capacity!B82="","",'Capacity Backing (Hide)2'!D514)</f>
        <v/>
      </c>
      <c r="C108" s="29" t="str">
        <f>IF(Capacity!S82="","",Capacity!S82)</f>
        <v/>
      </c>
      <c r="D108" s="112" t="str">
        <f>IF(C108="","",Capacity!T82/IF($B$5="minutes",1,60))</f>
        <v/>
      </c>
      <c r="E108" s="29" t="str">
        <f t="shared" si="2"/>
        <v/>
      </c>
      <c r="F108" s="112" t="str" cm="1">
        <f t="array" ref="F108">IFERROR(INDEX('Capacity Backing (Hide)2'!$B$8:$CW$8,1,ROW(A73))/IF($B$5="Minutes",1,60),"")</f>
        <v/>
      </c>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row>
    <row r="109" spans="2:59" x14ac:dyDescent="0.25">
      <c r="B109" t="str">
        <f>IF(Capacity!B83="","",'Capacity Backing (Hide)2'!D515)</f>
        <v/>
      </c>
      <c r="C109" s="29" t="str">
        <f>IF(Capacity!S83="","",Capacity!S83)</f>
        <v/>
      </c>
      <c r="D109" s="112" t="str">
        <f>IF(C109="","",Capacity!T83/IF($B$5="minutes",1,60))</f>
        <v/>
      </c>
      <c r="E109" s="29" t="str">
        <f t="shared" si="2"/>
        <v/>
      </c>
      <c r="F109" s="112" t="str" cm="1">
        <f t="array" ref="F109">IFERROR(INDEX('Capacity Backing (Hide)2'!$B$8:$CW$8,1,ROW(A74))/IF($B$5="Minutes",1,60),"")</f>
        <v/>
      </c>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row>
    <row r="110" spans="2:59" x14ac:dyDescent="0.25">
      <c r="B110" t="str">
        <f>IF(Capacity!B84="","",'Capacity Backing (Hide)2'!D516)</f>
        <v/>
      </c>
      <c r="C110" s="29" t="str">
        <f>IF(Capacity!S84="","",Capacity!S84)</f>
        <v/>
      </c>
      <c r="D110" s="112" t="str">
        <f>IF(C110="","",Capacity!T84/IF($B$5="minutes",1,60))</f>
        <v/>
      </c>
      <c r="E110" s="29" t="str">
        <f t="shared" si="2"/>
        <v/>
      </c>
      <c r="F110" s="112" t="str" cm="1">
        <f t="array" ref="F110">IFERROR(INDEX('Capacity Backing (Hide)2'!$B$8:$CW$8,1,ROW(A75))/IF($B$5="Minutes",1,60),"")</f>
        <v/>
      </c>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row>
    <row r="111" spans="2:59" x14ac:dyDescent="0.25">
      <c r="B111" t="str">
        <f>IF(Capacity!B85="","",'Capacity Backing (Hide)2'!D517)</f>
        <v/>
      </c>
      <c r="C111" s="29" t="str">
        <f>IF(Capacity!S85="","",Capacity!S85)</f>
        <v/>
      </c>
      <c r="D111" s="112" t="str">
        <f>IF(C111="","",Capacity!T85/IF($B$5="minutes",1,60))</f>
        <v/>
      </c>
      <c r="E111" s="29" t="str">
        <f t="shared" si="2"/>
        <v/>
      </c>
      <c r="F111" s="112" t="str" cm="1">
        <f t="array" ref="F111">IFERROR(INDEX('Capacity Backing (Hide)2'!$B$8:$CW$8,1,ROW(A76))/IF($B$5="Minutes",1,60),"")</f>
        <v/>
      </c>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row>
    <row r="112" spans="2:59" x14ac:dyDescent="0.25">
      <c r="B112" t="str">
        <f>IF(Capacity!B86="","",'Capacity Backing (Hide)2'!D518)</f>
        <v/>
      </c>
      <c r="C112" s="29" t="str">
        <f>IF(Capacity!S86="","",Capacity!S86)</f>
        <v/>
      </c>
      <c r="D112" s="112" t="str">
        <f>IF(C112="","",Capacity!T86/IF($B$5="minutes",1,60))</f>
        <v/>
      </c>
      <c r="E112" s="29" t="str">
        <f t="shared" si="2"/>
        <v/>
      </c>
      <c r="F112" s="112" t="str" cm="1">
        <f t="array" ref="F112">IFERROR(INDEX('Capacity Backing (Hide)2'!$B$8:$CW$8,1,ROW(A77))/IF($B$5="Minutes",1,60),"")</f>
        <v/>
      </c>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row>
    <row r="113" spans="2:59" x14ac:dyDescent="0.25">
      <c r="B113" t="str">
        <f>IF(Capacity!B87="","",'Capacity Backing (Hide)2'!D519)</f>
        <v/>
      </c>
      <c r="C113" s="29" t="str">
        <f>IF(Capacity!S87="","",Capacity!S87)</f>
        <v/>
      </c>
      <c r="D113" s="112" t="str">
        <f>IF(C113="","",Capacity!T87/IF($B$5="minutes",1,60))</f>
        <v/>
      </c>
      <c r="E113" s="29" t="str">
        <f t="shared" si="2"/>
        <v/>
      </c>
      <c r="F113" s="112" t="str" cm="1">
        <f t="array" ref="F113">IFERROR(INDEX('Capacity Backing (Hide)2'!$B$8:$CW$8,1,ROW(A78))/IF($B$5="Minutes",1,60),"")</f>
        <v/>
      </c>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row>
    <row r="114" spans="2:59" x14ac:dyDescent="0.25">
      <c r="B114" t="str">
        <f>IF(Capacity!B88="","",'Capacity Backing (Hide)2'!D520)</f>
        <v/>
      </c>
      <c r="C114" s="29" t="str">
        <f>IF(Capacity!S88="","",Capacity!S88)</f>
        <v/>
      </c>
      <c r="D114" s="112" t="str">
        <f>IF(C114="","",Capacity!T88/IF($B$5="minutes",1,60))</f>
        <v/>
      </c>
      <c r="E114" s="29" t="str">
        <f t="shared" si="2"/>
        <v/>
      </c>
      <c r="F114" s="112" t="str" cm="1">
        <f t="array" ref="F114">IFERROR(INDEX('Capacity Backing (Hide)2'!$B$8:$CW$8,1,ROW(A79))/IF($B$5="Minutes",1,60),"")</f>
        <v/>
      </c>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row>
    <row r="115" spans="2:59" x14ac:dyDescent="0.25">
      <c r="B115" t="str">
        <f>IF(Capacity!B89="","",'Capacity Backing (Hide)2'!D521)</f>
        <v/>
      </c>
      <c r="C115" s="29" t="str">
        <f>IF(Capacity!S89="","",Capacity!S89)</f>
        <v/>
      </c>
      <c r="D115" s="112" t="str">
        <f>IF(C115="","",Capacity!T89/IF($B$5="minutes",1,60))</f>
        <v/>
      </c>
      <c r="E115" s="29" t="str">
        <f t="shared" si="2"/>
        <v/>
      </c>
      <c r="F115" s="112" t="str" cm="1">
        <f t="array" ref="F115">IFERROR(INDEX('Capacity Backing (Hide)2'!$B$8:$CW$8,1,ROW(A80))/IF($B$5="Minutes",1,60),"")</f>
        <v/>
      </c>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row>
    <row r="116" spans="2:59" x14ac:dyDescent="0.25">
      <c r="B116" t="str">
        <f>IF(Capacity!B90="","",'Capacity Backing (Hide)2'!D522)</f>
        <v/>
      </c>
      <c r="C116" s="29" t="str">
        <f>IF(Capacity!S90="","",Capacity!S90)</f>
        <v/>
      </c>
      <c r="D116" s="112" t="str">
        <f>IF(C116="","",Capacity!T90/IF($B$5="minutes",1,60))</f>
        <v/>
      </c>
      <c r="E116" s="29" t="str">
        <f t="shared" si="2"/>
        <v/>
      </c>
      <c r="F116" s="112" t="str" cm="1">
        <f t="array" ref="F116">IFERROR(INDEX('Capacity Backing (Hide)2'!$B$8:$CW$8,1,ROW(A81))/IF($B$5="Minutes",1,60),"")</f>
        <v/>
      </c>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row>
    <row r="117" spans="2:59" x14ac:dyDescent="0.25">
      <c r="B117" t="str">
        <f>IF(Capacity!B91="","",'Capacity Backing (Hide)2'!D523)</f>
        <v/>
      </c>
      <c r="C117" s="29" t="str">
        <f>IF(Capacity!S91="","",Capacity!S91)</f>
        <v/>
      </c>
      <c r="D117" s="112" t="str">
        <f>IF(C117="","",Capacity!T91/IF($B$5="minutes",1,60))</f>
        <v/>
      </c>
      <c r="E117" s="29" t="str">
        <f t="shared" si="2"/>
        <v/>
      </c>
      <c r="F117" s="112" t="str" cm="1">
        <f t="array" ref="F117">IFERROR(INDEX('Capacity Backing (Hide)2'!$B$8:$CW$8,1,ROW(A82))/IF($B$5="Minutes",1,60),"")</f>
        <v/>
      </c>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row>
    <row r="118" spans="2:59" x14ac:dyDescent="0.25">
      <c r="B118" t="str">
        <f>IF(Capacity!B92="","",'Capacity Backing (Hide)2'!D524)</f>
        <v/>
      </c>
      <c r="C118" s="29" t="str">
        <f>IF(Capacity!S92="","",Capacity!S92)</f>
        <v/>
      </c>
      <c r="D118" s="112" t="str">
        <f>IF(C118="","",Capacity!T92/IF($B$5="minutes",1,60))</f>
        <v/>
      </c>
      <c r="E118" s="29" t="str">
        <f t="shared" si="2"/>
        <v/>
      </c>
      <c r="F118" s="112" t="str" cm="1">
        <f t="array" ref="F118">IFERROR(INDEX('Capacity Backing (Hide)2'!$B$8:$CW$8,1,ROW(A83))/IF($B$5="Minutes",1,60),"")</f>
        <v/>
      </c>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row>
    <row r="119" spans="2:59" x14ac:dyDescent="0.25">
      <c r="B119" t="str">
        <f>IF(Capacity!B93="","",'Capacity Backing (Hide)2'!D525)</f>
        <v/>
      </c>
      <c r="C119" s="29" t="str">
        <f>IF(Capacity!S93="","",Capacity!S93)</f>
        <v/>
      </c>
      <c r="D119" s="112" t="str">
        <f>IF(C119="","",Capacity!T93/IF($B$5="minutes",1,60))</f>
        <v/>
      </c>
      <c r="E119" s="29" t="str">
        <f t="shared" si="2"/>
        <v/>
      </c>
      <c r="F119" s="112" t="str" cm="1">
        <f t="array" ref="F119">IFERROR(INDEX('Capacity Backing (Hide)2'!$B$8:$CW$8,1,ROW(A84))/IF($B$5="Minutes",1,60),"")</f>
        <v/>
      </c>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row>
    <row r="120" spans="2:59" x14ac:dyDescent="0.25">
      <c r="B120" t="str">
        <f>IF(Capacity!B94="","",'Capacity Backing (Hide)2'!D526)</f>
        <v/>
      </c>
      <c r="C120" s="29" t="str">
        <f>IF(Capacity!S94="","",Capacity!S94)</f>
        <v/>
      </c>
      <c r="D120" s="112" t="str">
        <f>IF(C120="","",Capacity!T94/IF($B$5="minutes",1,60))</f>
        <v/>
      </c>
      <c r="E120" s="29" t="str">
        <f t="shared" si="2"/>
        <v/>
      </c>
      <c r="F120" s="112" t="str" cm="1">
        <f t="array" ref="F120">IFERROR(INDEX('Capacity Backing (Hide)2'!$B$8:$CW$8,1,ROW(A85))/IF($B$5="Minutes",1,60),"")</f>
        <v/>
      </c>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row>
    <row r="121" spans="2:59" x14ac:dyDescent="0.25">
      <c r="B121" t="str">
        <f>IF(Capacity!B95="","",'Capacity Backing (Hide)2'!D527)</f>
        <v/>
      </c>
      <c r="C121" s="29" t="str">
        <f>IF(Capacity!S95="","",Capacity!S95)</f>
        <v/>
      </c>
      <c r="D121" s="112" t="str">
        <f>IF(C121="","",Capacity!T95/IF($B$5="minutes",1,60))</f>
        <v/>
      </c>
      <c r="E121" s="29" t="str">
        <f t="shared" si="2"/>
        <v/>
      </c>
      <c r="F121" s="112" t="str" cm="1">
        <f t="array" ref="F121">IFERROR(INDEX('Capacity Backing (Hide)2'!$B$8:$CW$8,1,ROW(A86))/IF($B$5="Minutes",1,60),"")</f>
        <v/>
      </c>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row>
    <row r="122" spans="2:59" x14ac:dyDescent="0.25">
      <c r="B122" t="str">
        <f>IF(Capacity!B96="","",'Capacity Backing (Hide)2'!D528)</f>
        <v/>
      </c>
      <c r="C122" s="29" t="str">
        <f>IF(Capacity!S96="","",Capacity!S96)</f>
        <v/>
      </c>
      <c r="D122" s="112" t="str">
        <f>IF(C122="","",Capacity!T96/IF($B$5="minutes",1,60))</f>
        <v/>
      </c>
      <c r="E122" s="29" t="str">
        <f t="shared" si="2"/>
        <v/>
      </c>
      <c r="F122" s="112" t="str" cm="1">
        <f t="array" ref="F122">IFERROR(INDEX('Capacity Backing (Hide)2'!$B$8:$CW$8,1,ROW(A87))/IF($B$5="Minutes",1,60),"")</f>
        <v/>
      </c>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row>
    <row r="123" spans="2:59" x14ac:dyDescent="0.25">
      <c r="B123" t="str">
        <f>IF(Capacity!B97="","",'Capacity Backing (Hide)2'!D529)</f>
        <v/>
      </c>
      <c r="C123" s="29" t="str">
        <f>IF(Capacity!S97="","",Capacity!S97)</f>
        <v/>
      </c>
      <c r="D123" s="112" t="str">
        <f>IF(C123="","",Capacity!T97/IF($B$5="minutes",1,60))</f>
        <v/>
      </c>
      <c r="E123" s="29" t="str">
        <f t="shared" si="2"/>
        <v/>
      </c>
      <c r="F123" s="112" t="str" cm="1">
        <f t="array" ref="F123">IFERROR(INDEX('Capacity Backing (Hide)2'!$B$8:$CW$8,1,ROW(A88))/IF($B$5="Minutes",1,60),"")</f>
        <v/>
      </c>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row>
    <row r="124" spans="2:59" x14ac:dyDescent="0.25">
      <c r="B124" t="str">
        <f>IF(Capacity!B98="","",'Capacity Backing (Hide)2'!D530)</f>
        <v/>
      </c>
      <c r="C124" s="29" t="str">
        <f>IF(Capacity!S98="","",Capacity!S98)</f>
        <v/>
      </c>
      <c r="D124" s="112" t="str">
        <f>IF(C124="","",Capacity!T98/IF($B$5="minutes",1,60))</f>
        <v/>
      </c>
      <c r="E124" s="29" t="str">
        <f t="shared" si="2"/>
        <v/>
      </c>
      <c r="F124" s="112" t="str" cm="1">
        <f t="array" ref="F124">IFERROR(INDEX('Capacity Backing (Hide)2'!$B$8:$CW$8,1,ROW(A89))/IF($B$5="Minutes",1,60),"")</f>
        <v/>
      </c>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row>
    <row r="125" spans="2:59" x14ac:dyDescent="0.25">
      <c r="B125" t="str">
        <f>IF(Capacity!B99="","",'Capacity Backing (Hide)2'!D531)</f>
        <v/>
      </c>
      <c r="C125" s="29" t="str">
        <f>IF(Capacity!S99="","",Capacity!S99)</f>
        <v/>
      </c>
      <c r="D125" s="112" t="str">
        <f>IF(C125="","",Capacity!T99/IF($B$5="minutes",1,60))</f>
        <v/>
      </c>
      <c r="E125" s="29" t="str">
        <f t="shared" si="2"/>
        <v/>
      </c>
      <c r="F125" s="112" t="str" cm="1">
        <f t="array" ref="F125">IFERROR(INDEX('Capacity Backing (Hide)2'!$B$8:$CW$8,1,ROW(A90))/IF($B$5="Minutes",1,60),"")</f>
        <v/>
      </c>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row>
    <row r="126" spans="2:59" x14ac:dyDescent="0.25">
      <c r="B126" t="str">
        <f>IF(Capacity!B100="","",'Capacity Backing (Hide)2'!D532)</f>
        <v/>
      </c>
      <c r="C126" s="29" t="str">
        <f>IF(Capacity!S100="","",Capacity!S100)</f>
        <v/>
      </c>
      <c r="D126" s="112" t="str">
        <f>IF(C126="","",Capacity!T100/IF($B$5="minutes",1,60))</f>
        <v/>
      </c>
      <c r="E126" s="29" t="str">
        <f t="shared" si="2"/>
        <v/>
      </c>
      <c r="F126" s="112" t="str" cm="1">
        <f t="array" ref="F126">IFERROR(INDEX('Capacity Backing (Hide)2'!$B$8:$CW$8,1,ROW(A91))/IF($B$5="Minutes",1,60),"")</f>
        <v/>
      </c>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row>
    <row r="127" spans="2:59" x14ac:dyDescent="0.25">
      <c r="B127" t="str">
        <f>IF(Capacity!B101="","",'Capacity Backing (Hide)2'!D533)</f>
        <v/>
      </c>
      <c r="C127" s="29" t="str">
        <f>IF(Capacity!S101="","",Capacity!S101)</f>
        <v/>
      </c>
      <c r="D127" s="112" t="str">
        <f>IF(C127="","",Capacity!T101/IF($B$5="minutes",1,60))</f>
        <v/>
      </c>
      <c r="E127" s="29" t="str">
        <f t="shared" si="2"/>
        <v/>
      </c>
      <c r="F127" s="112" t="str" cm="1">
        <f t="array" ref="F127">IFERROR(INDEX('Capacity Backing (Hide)2'!$B$8:$CW$8,1,ROW(A92))/IF($B$5="Minutes",1,60),"")</f>
        <v/>
      </c>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row>
    <row r="128" spans="2:59" x14ac:dyDescent="0.25">
      <c r="B128" t="str">
        <f>IF(Capacity!B102="","",'Capacity Backing (Hide)2'!D534)</f>
        <v/>
      </c>
      <c r="C128" s="29" t="str">
        <f>IF(Capacity!S102="","",Capacity!S102)</f>
        <v/>
      </c>
      <c r="D128" s="112" t="str">
        <f>IF(C128="","",Capacity!T102/IF($B$5="minutes",1,60))</f>
        <v/>
      </c>
      <c r="E128" s="29" t="str">
        <f t="shared" si="2"/>
        <v/>
      </c>
      <c r="F128" s="112" t="str" cm="1">
        <f t="array" ref="F128">IFERROR(INDEX('Capacity Backing (Hide)2'!$B$8:$CW$8,1,ROW(A93))/IF($B$5="Minutes",1,60),"")</f>
        <v/>
      </c>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row>
    <row r="129" spans="1:59" x14ac:dyDescent="0.25">
      <c r="B129" t="str">
        <f>IF(Capacity!B103="","",'Capacity Backing (Hide)2'!D535)</f>
        <v/>
      </c>
      <c r="C129" s="29" t="str">
        <f>IF(Capacity!S103="","",Capacity!S103)</f>
        <v/>
      </c>
      <c r="D129" s="112" t="str">
        <f>IF(C129="","",Capacity!T103/IF($B$5="minutes",1,60))</f>
        <v/>
      </c>
      <c r="E129" s="29" t="str">
        <f t="shared" si="2"/>
        <v/>
      </c>
      <c r="F129" s="112" t="str" cm="1">
        <f t="array" ref="F129">IFERROR(INDEX('Capacity Backing (Hide)2'!$B$8:$CW$8,1,ROW(A94))/IF($B$5="Minutes",1,60),"")</f>
        <v/>
      </c>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row>
    <row r="130" spans="1:59" x14ac:dyDescent="0.25">
      <c r="B130" t="str">
        <f>IF(Capacity!B104="","",'Capacity Backing (Hide)2'!D536)</f>
        <v/>
      </c>
      <c r="C130" s="29" t="str">
        <f>IF(Capacity!S104="","",Capacity!S104)</f>
        <v/>
      </c>
      <c r="D130" s="112" t="str">
        <f>IF(C130="","",Capacity!T104/IF($B$5="minutes",1,60))</f>
        <v/>
      </c>
      <c r="E130" s="29" t="str">
        <f t="shared" si="2"/>
        <v/>
      </c>
      <c r="F130" s="112" t="str" cm="1">
        <f t="array" ref="F130">IFERROR(INDEX('Capacity Backing (Hide)2'!$B$8:$CW$8,1,ROW(A95))/IF($B$5="Minutes",1,60),"")</f>
        <v/>
      </c>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row>
    <row r="131" spans="1:59" x14ac:dyDescent="0.25">
      <c r="B131" t="str">
        <f>IF(Capacity!B105="","",'Capacity Backing (Hide)2'!D537)</f>
        <v/>
      </c>
      <c r="C131" s="29" t="str">
        <f>IF(Capacity!S105="","",Capacity!S105)</f>
        <v/>
      </c>
      <c r="D131" s="112" t="str">
        <f>IF(C131="","",Capacity!T105/IF($B$5="minutes",1,60))</f>
        <v/>
      </c>
      <c r="E131" s="29" t="str">
        <f t="shared" si="2"/>
        <v/>
      </c>
      <c r="F131" s="112" t="str" cm="1">
        <f t="array" ref="F131">IFERROR(INDEX('Capacity Backing (Hide)2'!$B$8:$CW$8,1,ROW(A96))/IF($B$5="Minutes",1,60),"")</f>
        <v/>
      </c>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row>
    <row r="132" spans="1:59" x14ac:dyDescent="0.25">
      <c r="B132" t="str">
        <f>IF(Capacity!B106="","",'Capacity Backing (Hide)2'!D538)</f>
        <v/>
      </c>
      <c r="C132" s="29" t="str">
        <f>IF(Capacity!S106="","",Capacity!S106)</f>
        <v/>
      </c>
      <c r="D132" s="112" t="str">
        <f>IF(C132="","",Capacity!T106/IF($B$5="minutes",1,60))</f>
        <v/>
      </c>
      <c r="E132" s="29" t="str">
        <f t="shared" si="2"/>
        <v/>
      </c>
      <c r="F132" s="112" t="str" cm="1">
        <f t="array" ref="F132">IFERROR(INDEX('Capacity Backing (Hide)2'!$B$8:$CW$8,1,ROW(A97))/IF($B$5="Minutes",1,60),"")</f>
        <v/>
      </c>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row>
    <row r="133" spans="1:59" x14ac:dyDescent="0.25">
      <c r="B133" t="str">
        <f>IF(Capacity!B107="","",'Capacity Backing (Hide)2'!D539)</f>
        <v/>
      </c>
      <c r="C133" s="29" t="str">
        <f>IF(Capacity!S107="","",Capacity!S107)</f>
        <v/>
      </c>
      <c r="D133" s="112" t="str">
        <f>IF(C133="","",Capacity!T107/IF($B$5="minutes",1,60))</f>
        <v/>
      </c>
      <c r="E133" s="29" t="str">
        <f t="shared" si="2"/>
        <v/>
      </c>
      <c r="F133" s="112" t="str" cm="1">
        <f t="array" ref="F133">IFERROR(INDEX('Capacity Backing (Hide)2'!$B$8:$CW$8,1,ROW(A98))/IF($B$5="Minutes",1,60),"")</f>
        <v/>
      </c>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row>
    <row r="134" spans="1:59" x14ac:dyDescent="0.25">
      <c r="B134" t="str">
        <f>IF(Capacity!B108="","",'Capacity Backing (Hide)2'!D540)</f>
        <v/>
      </c>
      <c r="C134" s="29" t="str">
        <f>IF(Capacity!S108="","",Capacity!S108)</f>
        <v/>
      </c>
      <c r="D134" s="112" t="str">
        <f>IF(C134="","",Capacity!T108/IF($B$5="minutes",1,60))</f>
        <v/>
      </c>
      <c r="E134" s="29" t="str">
        <f t="shared" si="2"/>
        <v/>
      </c>
      <c r="F134" s="112" t="str" cm="1">
        <f t="array" ref="F134">IFERROR(INDEX('Capacity Backing (Hide)2'!$B$8:$CW$8,1,ROW(A99))/IF($B$5="Minutes",1,60),"")</f>
        <v/>
      </c>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row>
    <row r="135" spans="1:59" x14ac:dyDescent="0.25">
      <c r="B135" t="str">
        <f>IF(Capacity!B109="","",'Capacity Backing (Hide)2'!D541)</f>
        <v/>
      </c>
      <c r="C135" s="29" t="str">
        <f>IF(Capacity!S109="","",Capacity!S109)</f>
        <v/>
      </c>
      <c r="D135" s="112" t="str">
        <f>IF(C135="","",Capacity!T109/IF($B$5="minutes",1,60))</f>
        <v/>
      </c>
      <c r="E135" s="29" t="str">
        <f t="shared" si="2"/>
        <v/>
      </c>
      <c r="F135" s="112" t="str" cm="1">
        <f t="array" ref="F135">IFERROR(INDEX('Capacity Backing (Hide)2'!$B$8:$CW$8,1,ROW(A100))/IF($B$5="Minutes",1,60),"")</f>
        <v/>
      </c>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row>
    <row r="136" spans="1:59" x14ac:dyDescent="0.25">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row>
    <row r="137" spans="1:59" ht="15.75" hidden="1" thickBot="1" x14ac:dyDescent="0.3">
      <c r="C137" s="223" t="s">
        <v>202</v>
      </c>
      <c r="D137" s="224"/>
      <c r="E137" s="223" t="s">
        <v>190</v>
      </c>
      <c r="F137" s="224"/>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hidden="1" customHeight="1" thickBot="1" x14ac:dyDescent="0.3">
      <c r="A138" s="118" t="s">
        <v>195</v>
      </c>
      <c r="B138" s="56" t="s">
        <v>187</v>
      </c>
      <c r="C138" s="77" t="s">
        <v>188</v>
      </c>
      <c r="D138" s="77" t="s">
        <v>191</v>
      </c>
      <c r="E138" s="167" t="s">
        <v>188</v>
      </c>
      <c r="F138" s="89" t="s">
        <v>205</v>
      </c>
      <c r="H138" s="109" cm="1">
        <f t="array" aca="1" ref="H138" ca="1">IFERROR(INDEX('Capacity Backing (Hide)2'!$A$13:$A$64,COLUMN(A1),1),"")</f>
        <v>44228</v>
      </c>
      <c r="I138" s="110" cm="1">
        <f t="array" aca="1" ref="I138" ca="1">IFERROR(INDEX('Capacity Backing (Hide)2'!$A$13:$A$64,COLUMN(B1),1),"")</f>
        <v>44235</v>
      </c>
      <c r="J138" s="110" cm="1">
        <f t="array" aca="1" ref="J138" ca="1">IFERROR(INDEX('Capacity Backing (Hide)2'!$A$13:$A$64,COLUMN(C1),1),"")</f>
        <v>44242</v>
      </c>
      <c r="K138" s="110" cm="1">
        <f t="array" aca="1" ref="K138" ca="1">IFERROR(INDEX('Capacity Backing (Hide)2'!$A$13:$A$64,COLUMN(D1),1),"")</f>
        <v>44249</v>
      </c>
      <c r="L138" s="110" cm="1">
        <f t="array" aca="1" ref="L138" ca="1">IFERROR(INDEX('Capacity Backing (Hide)2'!$A$13:$A$64,COLUMN(E1),1),"")</f>
        <v>44256</v>
      </c>
      <c r="M138" s="110" cm="1">
        <f t="array" aca="1" ref="M138" ca="1">IFERROR(INDEX('Capacity Backing (Hide)2'!$A$13:$A$64,COLUMN(F1),1),"")</f>
        <v>44263</v>
      </c>
      <c r="N138" s="110" cm="1">
        <f t="array" aca="1" ref="N138" ca="1">IFERROR(INDEX('Capacity Backing (Hide)2'!$A$13:$A$64,COLUMN(G1),1),"")</f>
        <v>44270</v>
      </c>
      <c r="O138" s="110" cm="1">
        <f t="array" aca="1" ref="O138" ca="1">IFERROR(INDEX('Capacity Backing (Hide)2'!$A$13:$A$64,COLUMN(H1),1),"")</f>
        <v>44277</v>
      </c>
      <c r="P138" s="110" cm="1">
        <f t="array" aca="1" ref="P138" ca="1">IFERROR(INDEX('Capacity Backing (Hide)2'!$A$13:$A$64,COLUMN(I1),1),"")</f>
        <v>44284</v>
      </c>
      <c r="Q138" s="110" cm="1">
        <f t="array" aca="1" ref="Q138" ca="1">IFERROR(INDEX('Capacity Backing (Hide)2'!$A$13:$A$64,COLUMN(J1),1),"")</f>
        <v>44291</v>
      </c>
      <c r="R138" s="110" cm="1">
        <f t="array" aca="1" ref="R138" ca="1">IFERROR(INDEX('Capacity Backing (Hide)2'!$A$13:$A$64,COLUMN(K1),1),"")</f>
        <v>44298</v>
      </c>
      <c r="S138" s="110" cm="1">
        <f t="array" aca="1" ref="S138" ca="1">IFERROR(INDEX('Capacity Backing (Hide)2'!$A$13:$A$64,COLUMN(L1),1),"")</f>
        <v>44305</v>
      </c>
      <c r="T138" s="110" cm="1">
        <f t="array" aca="1" ref="T138" ca="1">IFERROR(INDEX('Capacity Backing (Hide)2'!$A$13:$A$64,COLUMN(M1),1),"")</f>
        <v>44312</v>
      </c>
      <c r="U138" s="110" cm="1">
        <f t="array" aca="1" ref="U138" ca="1">IFERROR(INDEX('Capacity Backing (Hide)2'!$A$13:$A$64,COLUMN(N1),1),"")</f>
        <v>44319</v>
      </c>
      <c r="V138" s="110" cm="1">
        <f t="array" aca="1" ref="V138" ca="1">IFERROR(INDEX('Capacity Backing (Hide)2'!$A$13:$A$64,COLUMN(O1),1),"")</f>
        <v>44326</v>
      </c>
      <c r="W138" s="110" cm="1">
        <f t="array" aca="1" ref="W138" ca="1">IFERROR(INDEX('Capacity Backing (Hide)2'!$A$13:$A$64,COLUMN(P1),1),"")</f>
        <v>44333</v>
      </c>
      <c r="X138" s="110" cm="1">
        <f t="array" aca="1" ref="X138" ca="1">IFERROR(INDEX('Capacity Backing (Hide)2'!$A$13:$A$64,COLUMN(Q1),1),"")</f>
        <v>44340</v>
      </c>
      <c r="Y138" s="110" cm="1">
        <f t="array" aca="1" ref="Y138" ca="1">IFERROR(INDEX('Capacity Backing (Hide)2'!$A$13:$A$64,COLUMN(R1),1),"")</f>
        <v>44347</v>
      </c>
      <c r="Z138" s="110" cm="1">
        <f t="array" aca="1" ref="Z138" ca="1">IFERROR(INDEX('Capacity Backing (Hide)2'!$A$13:$A$64,COLUMN(S1),1),"")</f>
        <v>44354</v>
      </c>
      <c r="AA138" s="110" cm="1">
        <f t="array" aca="1" ref="AA138" ca="1">IFERROR(INDEX('Capacity Backing (Hide)2'!$A$13:$A$64,COLUMN(T1),1),"")</f>
        <v>44361</v>
      </c>
      <c r="AB138" s="110" cm="1">
        <f t="array" aca="1" ref="AB138" ca="1">IFERROR(INDEX('Capacity Backing (Hide)2'!$A$13:$A$64,COLUMN(U1),1),"")</f>
        <v>44368</v>
      </c>
      <c r="AC138" s="110" cm="1">
        <f t="array" aca="1" ref="AC138" ca="1">IFERROR(INDEX('Capacity Backing (Hide)2'!$A$13:$A$64,COLUMN(V1),1),"")</f>
        <v>44375</v>
      </c>
      <c r="AD138" s="110" cm="1">
        <f t="array" aca="1" ref="AD138" ca="1">IFERROR(INDEX('Capacity Backing (Hide)2'!$A$13:$A$64,COLUMN(W1),1),"")</f>
        <v>44382</v>
      </c>
      <c r="AE138" s="110" cm="1">
        <f t="array" aca="1" ref="AE138" ca="1">IFERROR(INDEX('Capacity Backing (Hide)2'!$A$13:$A$64,COLUMN(X1),1),"")</f>
        <v>44389</v>
      </c>
      <c r="AF138" s="110" cm="1">
        <f t="array" aca="1" ref="AF138" ca="1">IFERROR(INDEX('Capacity Backing (Hide)2'!$A$13:$A$64,COLUMN(Y1),1),"")</f>
        <v>44396</v>
      </c>
      <c r="AG138" s="110" cm="1">
        <f t="array" aca="1" ref="AG138" ca="1">IFERROR(INDEX('Capacity Backing (Hide)2'!$A$13:$A$64,COLUMN(Z1),1),"")</f>
        <v>44403</v>
      </c>
      <c r="AH138" s="110" cm="1">
        <f t="array" aca="1" ref="AH138" ca="1">IFERROR(INDEX('Capacity Backing (Hide)2'!$A$13:$A$64,COLUMN(AA1),1),"")</f>
        <v>44410</v>
      </c>
      <c r="AI138" s="110" cm="1">
        <f t="array" aca="1" ref="AI138" ca="1">IFERROR(INDEX('Capacity Backing (Hide)2'!$A$13:$A$64,COLUMN(AB1),1),"")</f>
        <v>44417</v>
      </c>
      <c r="AJ138" s="110" cm="1">
        <f t="array" aca="1" ref="AJ138" ca="1">IFERROR(INDEX('Capacity Backing (Hide)2'!$A$13:$A$64,COLUMN(AC1),1),"")</f>
        <v>44424</v>
      </c>
      <c r="AK138" s="110" cm="1">
        <f t="array" aca="1" ref="AK138" ca="1">IFERROR(INDEX('Capacity Backing (Hide)2'!$A$13:$A$64,COLUMN(AD1),1),"")</f>
        <v>44431</v>
      </c>
      <c r="AL138" s="110" cm="1">
        <f t="array" aca="1" ref="AL138" ca="1">IFERROR(INDEX('Capacity Backing (Hide)2'!$A$13:$A$64,COLUMN(AE1),1),"")</f>
        <v>44438</v>
      </c>
      <c r="AM138" s="110" cm="1">
        <f t="array" aca="1" ref="AM138" ca="1">IFERROR(INDEX('Capacity Backing (Hide)2'!$A$13:$A$64,COLUMN(AF1),1),"")</f>
        <v>44445</v>
      </c>
      <c r="AN138" s="110" cm="1">
        <f t="array" aca="1" ref="AN138" ca="1">IFERROR(INDEX('Capacity Backing (Hide)2'!$A$13:$A$64,COLUMN(AG1),1),"")</f>
        <v>44452</v>
      </c>
      <c r="AO138" s="110" cm="1">
        <f t="array" aca="1" ref="AO138" ca="1">IFERROR(INDEX('Capacity Backing (Hide)2'!$A$13:$A$64,COLUMN(AH1),1),"")</f>
        <v>44459</v>
      </c>
      <c r="AP138" s="110" cm="1">
        <f t="array" aca="1" ref="AP138" ca="1">IFERROR(INDEX('Capacity Backing (Hide)2'!$A$13:$A$64,COLUMN(AI1),1),"")</f>
        <v>44466</v>
      </c>
      <c r="AQ138" s="110" cm="1">
        <f t="array" aca="1" ref="AQ138" ca="1">IFERROR(INDEX('Capacity Backing (Hide)2'!$A$13:$A$64,COLUMN(AJ1),1),"")</f>
        <v>44473</v>
      </c>
      <c r="AR138" s="110" cm="1">
        <f t="array" aca="1" ref="AR138" ca="1">IFERROR(INDEX('Capacity Backing (Hide)2'!$A$13:$A$64,COLUMN(AK1),1),"")</f>
        <v>44480</v>
      </c>
      <c r="AS138" s="110" cm="1">
        <f t="array" aca="1" ref="AS138" ca="1">IFERROR(INDEX('Capacity Backing (Hide)2'!$A$13:$A$64,COLUMN(AL1),1),"")</f>
        <v>44487</v>
      </c>
      <c r="AT138" s="110" cm="1">
        <f t="array" aca="1" ref="AT138" ca="1">IFERROR(INDEX('Capacity Backing (Hide)2'!$A$13:$A$64,COLUMN(AM1),1),"")</f>
        <v>44494</v>
      </c>
      <c r="AU138" s="110" cm="1">
        <f t="array" aca="1" ref="AU138" ca="1">IFERROR(INDEX('Capacity Backing (Hide)2'!$A$13:$A$64,COLUMN(AN1),1),"")</f>
        <v>44501</v>
      </c>
      <c r="AV138" s="110" cm="1">
        <f t="array" aca="1" ref="AV138" ca="1">IFERROR(INDEX('Capacity Backing (Hide)2'!$A$13:$A$64,COLUMN(AO1),1),"")</f>
        <v>44508</v>
      </c>
      <c r="AW138" s="110" cm="1">
        <f t="array" aca="1" ref="AW138" ca="1">IFERROR(INDEX('Capacity Backing (Hide)2'!$A$13:$A$64,COLUMN(AP1),1),"")</f>
        <v>44515</v>
      </c>
      <c r="AX138" s="110" cm="1">
        <f t="array" aca="1" ref="AX138" ca="1">IFERROR(INDEX('Capacity Backing (Hide)2'!$A$13:$A$64,COLUMN(AQ1),1),"")</f>
        <v>44522</v>
      </c>
      <c r="AY138" s="110" cm="1">
        <f t="array" aca="1" ref="AY138" ca="1">IFERROR(INDEX('Capacity Backing (Hide)2'!$A$13:$A$64,COLUMN(AR1),1),"")</f>
        <v>44529</v>
      </c>
      <c r="AZ138" s="110" cm="1">
        <f t="array" aca="1" ref="AZ138" ca="1">IFERROR(INDEX('Capacity Backing (Hide)2'!$A$13:$A$64,COLUMN(AS1),1),"")</f>
        <v>44536</v>
      </c>
      <c r="BA138" s="110" cm="1">
        <f t="array" aca="1" ref="BA138" ca="1">IFERROR(INDEX('Capacity Backing (Hide)2'!$A$13:$A$64,COLUMN(AT1),1),"")</f>
        <v>44543</v>
      </c>
      <c r="BB138" s="110" cm="1">
        <f t="array" aca="1" ref="BB138" ca="1">IFERROR(INDEX('Capacity Backing (Hide)2'!$A$13:$A$64,COLUMN(AU1),1),"")</f>
        <v>44550</v>
      </c>
      <c r="BC138" s="110" cm="1">
        <f t="array" aca="1" ref="BC138" ca="1">IFERROR(INDEX('Capacity Backing (Hide)2'!$A$13:$A$64,COLUMN(AV1),1),"")</f>
        <v>44557</v>
      </c>
      <c r="BD138" s="110" cm="1">
        <f t="array" aca="1" ref="BD138" ca="1">IFERROR(INDEX('Capacity Backing (Hide)2'!$A$13:$A$64,COLUMN(AW1),1),"")</f>
        <v>44564</v>
      </c>
      <c r="BE138" s="110" cm="1">
        <f t="array" aca="1" ref="BE138" ca="1">IFERROR(INDEX('Capacity Backing (Hide)2'!$A$13:$A$64,COLUMN(AX1),1),"")</f>
        <v>44571</v>
      </c>
      <c r="BF138" s="110" cm="1">
        <f t="array" aca="1" ref="BF138" ca="1">IFERROR(INDEX('Capacity Backing (Hide)2'!$A$13:$A$64,COLUMN(AY1),1),"")</f>
        <v>44578</v>
      </c>
      <c r="BG138" s="111" cm="1">
        <f t="array" aca="1" ref="BG138" ca="1">IFERROR(INDEX('Capacity Backing (Hide)2'!$A$13:$A$64,COLUMN(AZ1),1),"")</f>
        <v>44585</v>
      </c>
    </row>
    <row r="139" spans="1:59" hidden="1" x14ac:dyDescent="0.25">
      <c r="B139" t="str">
        <f>IF(Capacity!Y10="","",Capacity!Y10)</f>
        <v>test2</v>
      </c>
      <c r="C139" s="29">
        <f>IF(Capacity!AP10="","",Capacity!AP10)</f>
        <v>42</v>
      </c>
      <c r="D139" s="112">
        <f>IF(C139="","",Capacity!AQ10/IF(B5="Minutes",1,60))</f>
        <v>100</v>
      </c>
      <c r="E139" s="29">
        <f t="shared" ref="E139:E170" si="3">IF(B139="","",IF(COUNTBLANK($H139:$BG139)=52,52,COUNTA(H139:BG139)))</f>
        <v>50</v>
      </c>
      <c r="F139" s="112" cm="1">
        <f t="array" ref="F139">IFERROR(INDEX('Capacity Backing (Hide)2'!$B$144:$M$144,1,ROW(A1))/IF($B$5="Minutes",1,60),"")</f>
        <v>84</v>
      </c>
      <c r="H139" s="146"/>
      <c r="I139" s="146"/>
      <c r="J139" s="146" t="s">
        <v>315</v>
      </c>
      <c r="K139" s="146" t="s">
        <v>315</v>
      </c>
      <c r="L139" s="146" t="s">
        <v>315</v>
      </c>
      <c r="M139" s="146" t="s">
        <v>315</v>
      </c>
      <c r="N139" s="146" t="s">
        <v>315</v>
      </c>
      <c r="O139" s="146" t="s">
        <v>315</v>
      </c>
      <c r="P139" s="146" t="s">
        <v>315</v>
      </c>
      <c r="Q139" s="146" t="s">
        <v>315</v>
      </c>
      <c r="R139" s="146" t="s">
        <v>315</v>
      </c>
      <c r="S139" s="146" t="s">
        <v>315</v>
      </c>
      <c r="T139" s="146" t="s">
        <v>315</v>
      </c>
      <c r="U139" s="146" t="s">
        <v>315</v>
      </c>
      <c r="V139" s="146" t="s">
        <v>315</v>
      </c>
      <c r="W139" s="146" t="s">
        <v>315</v>
      </c>
      <c r="X139" s="146" t="s">
        <v>315</v>
      </c>
      <c r="Y139" s="146" t="s">
        <v>315</v>
      </c>
      <c r="Z139" s="146" t="s">
        <v>315</v>
      </c>
      <c r="AA139" s="146" t="s">
        <v>315</v>
      </c>
      <c r="AB139" s="146" t="s">
        <v>315</v>
      </c>
      <c r="AC139" s="146" t="s">
        <v>315</v>
      </c>
      <c r="AD139" s="146" t="s">
        <v>315</v>
      </c>
      <c r="AE139" s="146" t="s">
        <v>315</v>
      </c>
      <c r="AF139" s="146" t="s">
        <v>315</v>
      </c>
      <c r="AG139" s="146" t="s">
        <v>315</v>
      </c>
      <c r="AH139" s="146" t="s">
        <v>315</v>
      </c>
      <c r="AI139" s="146" t="s">
        <v>315</v>
      </c>
      <c r="AJ139" s="146" t="s">
        <v>315</v>
      </c>
      <c r="AK139" s="146" t="s">
        <v>315</v>
      </c>
      <c r="AL139" s="146" t="s">
        <v>315</v>
      </c>
      <c r="AM139" s="146" t="s">
        <v>315</v>
      </c>
      <c r="AN139" s="146" t="s">
        <v>315</v>
      </c>
      <c r="AO139" s="146" t="s">
        <v>315</v>
      </c>
      <c r="AP139" s="146" t="s">
        <v>315</v>
      </c>
      <c r="AQ139" s="146" t="s">
        <v>315</v>
      </c>
      <c r="AR139" s="146" t="s">
        <v>315</v>
      </c>
      <c r="AS139" s="146" t="s">
        <v>315</v>
      </c>
      <c r="AT139" s="146" t="s">
        <v>315</v>
      </c>
      <c r="AU139" s="146" t="s">
        <v>315</v>
      </c>
      <c r="AV139" s="146" t="s">
        <v>315</v>
      </c>
      <c r="AW139" s="146" t="s">
        <v>315</v>
      </c>
      <c r="AX139" s="146" t="s">
        <v>315</v>
      </c>
      <c r="AY139" s="146" t="s">
        <v>315</v>
      </c>
      <c r="AZ139" s="146" t="s">
        <v>315</v>
      </c>
      <c r="BA139" s="146" t="s">
        <v>315</v>
      </c>
      <c r="BB139" s="146" t="s">
        <v>315</v>
      </c>
      <c r="BC139" s="146" t="s">
        <v>315</v>
      </c>
      <c r="BD139" s="146" t="s">
        <v>315</v>
      </c>
      <c r="BE139" s="146" t="s">
        <v>315</v>
      </c>
      <c r="BF139" s="146" t="s">
        <v>315</v>
      </c>
      <c r="BG139" s="146" t="s">
        <v>315</v>
      </c>
    </row>
    <row r="140" spans="1:59" hidden="1" x14ac:dyDescent="0.25">
      <c r="B140" t="str">
        <f>IF(Capacity!Y11="","",Capacity!Y11)</f>
        <v>Test 3</v>
      </c>
      <c r="C140" s="29">
        <f>IF(Capacity!AP11="","",Capacity!AP11)</f>
        <v>42</v>
      </c>
      <c r="D140" s="112">
        <f>IF(C140="","",Capacity!AQ11/IF(B6="Minutes",1,60))</f>
        <v>1.6666666666666667</v>
      </c>
      <c r="E140" s="29">
        <f t="shared" si="3"/>
        <v>51</v>
      </c>
      <c r="F140" s="112" cm="1">
        <f t="array" ref="F140">IFERROR(INDEX('Capacity Backing (Hide)2'!$B$144:$M$144,1,ROW(A2))/IF($B$5="Minutes",1,60),"")</f>
        <v>82.352941176470594</v>
      </c>
      <c r="H140" s="146" t="s">
        <v>315</v>
      </c>
      <c r="I140" s="146"/>
      <c r="J140" s="146" t="s">
        <v>315</v>
      </c>
      <c r="K140" s="146" t="s">
        <v>315</v>
      </c>
      <c r="L140" s="146" t="s">
        <v>315</v>
      </c>
      <c r="M140" s="146" t="s">
        <v>315</v>
      </c>
      <c r="N140" s="146" t="s">
        <v>315</v>
      </c>
      <c r="O140" s="146" t="s">
        <v>315</v>
      </c>
      <c r="P140" s="146" t="s">
        <v>315</v>
      </c>
      <c r="Q140" s="146" t="s">
        <v>315</v>
      </c>
      <c r="R140" s="146" t="s">
        <v>315</v>
      </c>
      <c r="S140" s="146" t="s">
        <v>315</v>
      </c>
      <c r="T140" s="146" t="s">
        <v>315</v>
      </c>
      <c r="U140" s="146" t="s">
        <v>315</v>
      </c>
      <c r="V140" s="146" t="s">
        <v>315</v>
      </c>
      <c r="W140" s="146" t="s">
        <v>315</v>
      </c>
      <c r="X140" s="146" t="s">
        <v>315</v>
      </c>
      <c r="Y140" s="146" t="s">
        <v>315</v>
      </c>
      <c r="Z140" s="146" t="s">
        <v>315</v>
      </c>
      <c r="AA140" s="146" t="s">
        <v>315</v>
      </c>
      <c r="AB140" s="146" t="s">
        <v>315</v>
      </c>
      <c r="AC140" s="146" t="s">
        <v>315</v>
      </c>
      <c r="AD140" s="146" t="s">
        <v>315</v>
      </c>
      <c r="AE140" s="146" t="s">
        <v>315</v>
      </c>
      <c r="AF140" s="146" t="s">
        <v>315</v>
      </c>
      <c r="AG140" s="146" t="s">
        <v>315</v>
      </c>
      <c r="AH140" s="146" t="s">
        <v>315</v>
      </c>
      <c r="AI140" s="146" t="s">
        <v>315</v>
      </c>
      <c r="AJ140" s="146" t="s">
        <v>315</v>
      </c>
      <c r="AK140" s="146" t="s">
        <v>315</v>
      </c>
      <c r="AL140" s="146" t="s">
        <v>315</v>
      </c>
      <c r="AM140" s="146" t="s">
        <v>315</v>
      </c>
      <c r="AN140" s="146" t="s">
        <v>315</v>
      </c>
      <c r="AO140" s="146" t="s">
        <v>315</v>
      </c>
      <c r="AP140" s="146" t="s">
        <v>315</v>
      </c>
      <c r="AQ140" s="146" t="s">
        <v>315</v>
      </c>
      <c r="AR140" s="146" t="s">
        <v>315</v>
      </c>
      <c r="AS140" s="146" t="s">
        <v>315</v>
      </c>
      <c r="AT140" s="146" t="s">
        <v>315</v>
      </c>
      <c r="AU140" s="146" t="s">
        <v>315</v>
      </c>
      <c r="AV140" s="146" t="s">
        <v>315</v>
      </c>
      <c r="AW140" s="146" t="s">
        <v>315</v>
      </c>
      <c r="AX140" s="146" t="s">
        <v>315</v>
      </c>
      <c r="AY140" s="146" t="s">
        <v>315</v>
      </c>
      <c r="AZ140" s="146" t="s">
        <v>315</v>
      </c>
      <c r="BA140" s="146" t="s">
        <v>315</v>
      </c>
      <c r="BB140" s="146" t="s">
        <v>315</v>
      </c>
      <c r="BC140" s="146" t="s">
        <v>315</v>
      </c>
      <c r="BD140" s="146" t="s">
        <v>315</v>
      </c>
      <c r="BE140" s="146" t="s">
        <v>315</v>
      </c>
      <c r="BF140" s="146" t="s">
        <v>315</v>
      </c>
      <c r="BG140" s="146" t="s">
        <v>315</v>
      </c>
    </row>
    <row r="141" spans="1:59" hidden="1" x14ac:dyDescent="0.25">
      <c r="B141" t="str">
        <f>IF(Capacity!Y12="","",Capacity!Y12)</f>
        <v/>
      </c>
      <c r="C141" s="29" t="str">
        <f>IF(Capacity!AP12="","",Capacity!AP12)</f>
        <v/>
      </c>
      <c r="D141" s="112" t="str">
        <f>IF(C141="","",Capacity!AQ12/IF(B7="Minutes",1,60))</f>
        <v/>
      </c>
      <c r="E141" s="29" t="str">
        <f t="shared" si="3"/>
        <v/>
      </c>
      <c r="F141" s="112" t="str" cm="1">
        <f t="array" ref="F141">IFERROR(INDEX('Capacity Backing (Hide)2'!$B$144:$M$144,1,ROW(A3))/IF($B$5="Minutes",1,60),"")</f>
        <v/>
      </c>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row>
    <row r="142" spans="1:59" hidden="1" x14ac:dyDescent="0.25">
      <c r="B142" t="str">
        <f>IF(Capacity!Y13="","",Capacity!Y13)</f>
        <v/>
      </c>
      <c r="C142" s="29" t="str">
        <f>IF(Capacity!AP13="","",Capacity!AP13)</f>
        <v/>
      </c>
      <c r="D142" s="112" t="str">
        <f>IF(C142="","",Capacity!AQ13/IF(B8="Minutes",1,60))</f>
        <v/>
      </c>
      <c r="E142" s="29" t="str">
        <f t="shared" si="3"/>
        <v/>
      </c>
      <c r="F142" s="112" t="str" cm="1">
        <f t="array" ref="F142">IFERROR(INDEX('Capacity Backing (Hide)2'!$B$144:$M$144,1,ROW(A4))/IF($B$5="Minutes",1,60),"")</f>
        <v/>
      </c>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row>
    <row r="143" spans="1:59" hidden="1" x14ac:dyDescent="0.25">
      <c r="B143" t="str">
        <f>IF(Capacity!Y14="","",Capacity!Y14)</f>
        <v/>
      </c>
      <c r="C143" s="29" t="str">
        <f>IF(Capacity!AP14="","",Capacity!AP14)</f>
        <v/>
      </c>
      <c r="D143" s="112" t="str">
        <f>IF(C143="","",Capacity!AQ14/IF(B9="Minutes",1,60))</f>
        <v/>
      </c>
      <c r="E143" s="29" t="str">
        <f t="shared" si="3"/>
        <v/>
      </c>
      <c r="F143" s="112" t="str" cm="1">
        <f t="array" ref="F143">IFERROR(INDEX('Capacity Backing (Hide)2'!$B$144:$M$144,1,ROW(A5))/IF($B$5="Minutes",1,60),"")</f>
        <v/>
      </c>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row>
    <row r="144" spans="1:59" hidden="1" x14ac:dyDescent="0.25">
      <c r="B144" t="str">
        <f>IF(Capacity!Y15="","",Capacity!Y15)</f>
        <v/>
      </c>
      <c r="C144" s="29" t="str">
        <f>IF(Capacity!AP15="","",Capacity!AP15)</f>
        <v/>
      </c>
      <c r="D144" s="112" t="str">
        <f>IF(C144="","",Capacity!AQ15/IF(B10="Minutes",1,60))</f>
        <v/>
      </c>
      <c r="E144" s="29" t="str">
        <f t="shared" si="3"/>
        <v/>
      </c>
      <c r="F144" s="112" t="str" cm="1">
        <f t="array" ref="F144">IFERROR(INDEX('Capacity Backing (Hide)2'!$B$144:$M$144,1,ROW(A6))/IF($B$5="Minutes",1,60),"")</f>
        <v/>
      </c>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row>
    <row r="145" spans="2:59" hidden="1" x14ac:dyDescent="0.25">
      <c r="B145" t="str">
        <f>IF(Capacity!Y16="","",Capacity!Y16)</f>
        <v/>
      </c>
      <c r="C145" s="29" t="str">
        <f>IF(Capacity!AP16="","",Capacity!AP16)</f>
        <v/>
      </c>
      <c r="D145" s="112" t="str">
        <f>IF(C145="","",Capacity!AQ16/IF(B11="Minutes",1,60))</f>
        <v/>
      </c>
      <c r="E145" s="29" t="str">
        <f t="shared" si="3"/>
        <v/>
      </c>
      <c r="F145" s="112" t="str" cm="1">
        <f t="array" ref="F145">IFERROR(INDEX('Capacity Backing (Hide)2'!$B$144:$M$144,1,ROW(A7))/IF($B$5="Minutes",1,60),"")</f>
        <v/>
      </c>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row>
    <row r="146" spans="2:59" hidden="1" x14ac:dyDescent="0.25">
      <c r="B146" t="str">
        <f>IF(Capacity!Y17="","",Capacity!Y17)</f>
        <v/>
      </c>
      <c r="C146" s="29" t="str">
        <f>IF(Capacity!AP17="","",Capacity!AP17)</f>
        <v/>
      </c>
      <c r="D146" s="112" t="str">
        <f>IF(C146="","",Capacity!AQ17/IF(B12="Minutes",1,60))</f>
        <v/>
      </c>
      <c r="E146" s="29" t="str">
        <f t="shared" si="3"/>
        <v/>
      </c>
      <c r="F146" s="112" t="str" cm="1">
        <f t="array" ref="F146">IFERROR(INDEX('Capacity Backing (Hide)2'!$B$144:$M$144,1,ROW(A8))/IF($B$5="Minutes",1,60),"")</f>
        <v/>
      </c>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row>
    <row r="147" spans="2:59" hidden="1" x14ac:dyDescent="0.25">
      <c r="B147" t="str">
        <f>IF(Capacity!Y18="","",Capacity!Y18)</f>
        <v/>
      </c>
      <c r="C147" s="29" t="str">
        <f>IF(Capacity!AP18="","",Capacity!AP18)</f>
        <v/>
      </c>
      <c r="D147" s="112" t="str">
        <f>IF(C147="","",Capacity!AQ18/IF(B13="Minutes",1,60))</f>
        <v/>
      </c>
      <c r="E147" s="29" t="str">
        <f t="shared" si="3"/>
        <v/>
      </c>
      <c r="F147" s="112" t="str" cm="1">
        <f t="array" ref="F147">IFERROR(INDEX('Capacity Backing (Hide)2'!$B$144:$M$144,1,ROW(A9))/IF($B$5="Minutes",1,60),"")</f>
        <v/>
      </c>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row>
    <row r="148" spans="2:59" hidden="1" x14ac:dyDescent="0.25">
      <c r="B148" t="str">
        <f>IF(Capacity!Y19="","",Capacity!Y19)</f>
        <v/>
      </c>
      <c r="C148" s="29" t="str">
        <f>IF(Capacity!AP19="","",Capacity!AP19)</f>
        <v/>
      </c>
      <c r="D148" s="112" t="str">
        <f>IF(C148="","",Capacity!AQ19/IF(B14="Minutes",1,60))</f>
        <v/>
      </c>
      <c r="E148" s="29" t="str">
        <f t="shared" si="3"/>
        <v/>
      </c>
      <c r="F148" s="112" t="str" cm="1">
        <f t="array" ref="F148">IFERROR(INDEX('Capacity Backing (Hide)2'!$B$144:$M$144,1,ROW(A10))/IF($B$5="Minutes",1,60),"")</f>
        <v/>
      </c>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row>
    <row r="149" spans="2:59" hidden="1" x14ac:dyDescent="0.25">
      <c r="B149" t="str">
        <f>IF(Capacity!Y20="","",Capacity!Y20)</f>
        <v/>
      </c>
      <c r="C149" s="29" t="str">
        <f>IF(Capacity!AP20="","",Capacity!AP20)</f>
        <v/>
      </c>
      <c r="D149" s="112" t="str">
        <f>IF(C149="","",Capacity!AQ20/IF(B15="Minutes",1,60))</f>
        <v/>
      </c>
      <c r="E149" s="29" t="str">
        <f t="shared" si="3"/>
        <v/>
      </c>
      <c r="F149" s="112" t="str" cm="1">
        <f t="array" ref="F149">IFERROR(INDEX('Capacity Backing (Hide)2'!$B$144:$M$144,1,ROW(A11))/IF($B$5="Minutes",1,60),"")</f>
        <v/>
      </c>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row>
    <row r="150" spans="2:59" hidden="1" x14ac:dyDescent="0.25">
      <c r="B150" t="str">
        <f>IF(Capacity!Y21="","",Capacity!Y21)</f>
        <v/>
      </c>
      <c r="C150" s="29" t="str">
        <f>IF(Capacity!AP21="","",Capacity!AP21)</f>
        <v/>
      </c>
      <c r="D150" s="112" t="str">
        <f>IF(C150="","",Capacity!AQ21/IF(B16="Minutes",1,60))</f>
        <v/>
      </c>
      <c r="E150" s="29" t="str">
        <f t="shared" si="3"/>
        <v/>
      </c>
      <c r="F150" s="112" t="str" cm="1">
        <f t="array" ref="F150">IFERROR(INDEX('Capacity Backing (Hide)2'!$B$144:$M$144,1,ROW(A12))/IF($B$5="Minutes",1,60),"")</f>
        <v/>
      </c>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row>
    <row r="151" spans="2:59" hidden="1" x14ac:dyDescent="0.25">
      <c r="B151" t="str">
        <f>IF(Capacity!Y22="","",Capacity!Y22)</f>
        <v/>
      </c>
      <c r="C151" s="29" t="str">
        <f>IF(Capacity!AP22="","",Capacity!AP22)</f>
        <v/>
      </c>
      <c r="D151" s="112" t="str">
        <f>IF(C151="","",Capacity!AQ22/IF(B17="Minutes",1,60))</f>
        <v/>
      </c>
      <c r="E151" s="29" t="str">
        <f t="shared" si="3"/>
        <v/>
      </c>
      <c r="F151" s="112" t="str" cm="1">
        <f t="array" ref="F151">IFERROR(INDEX('Capacity Backing (Hide)2'!$B$144:$M$144,1,ROW(A13))/IF($B$5="Minutes",1,60),"")</f>
        <v/>
      </c>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row>
    <row r="152" spans="2:59" hidden="1" x14ac:dyDescent="0.25">
      <c r="B152" t="str">
        <f>IF(Capacity!Y23="","",Capacity!Y23)</f>
        <v/>
      </c>
      <c r="C152" s="29" t="str">
        <f>IF(Capacity!AP23="","",Capacity!AP23)</f>
        <v/>
      </c>
      <c r="D152" s="112" t="str">
        <f>IF(C152="","",Capacity!AQ23/IF(B18="Minutes",1,60))</f>
        <v/>
      </c>
      <c r="E152" s="29" t="str">
        <f t="shared" si="3"/>
        <v/>
      </c>
      <c r="F152" s="112" t="str" cm="1">
        <f t="array" ref="F152">IFERROR(INDEX('Capacity Backing (Hide)2'!$B$144:$M$144,1,ROW(A14))/IF($B$5="Minutes",1,60),"")</f>
        <v/>
      </c>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row>
    <row r="153" spans="2:59" hidden="1" x14ac:dyDescent="0.25">
      <c r="B153" t="str">
        <f>IF(Capacity!Y24="","",Capacity!Y24)</f>
        <v/>
      </c>
      <c r="C153" s="29" t="str">
        <f>IF(Capacity!AP24="","",Capacity!AP24)</f>
        <v/>
      </c>
      <c r="D153" s="112" t="str">
        <f>IF(C153="","",Capacity!AQ24/IF(B19="Minutes",1,60))</f>
        <v/>
      </c>
      <c r="E153" s="29" t="str">
        <f t="shared" si="3"/>
        <v/>
      </c>
      <c r="F153" s="112" t="str" cm="1">
        <f t="array" ref="F153">IFERROR(INDEX('Capacity Backing (Hide)2'!$B$144:$M$144,1,ROW(A15))/IF($B$5="Minutes",1,60),"")</f>
        <v/>
      </c>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row>
    <row r="154" spans="2:59" hidden="1" x14ac:dyDescent="0.25">
      <c r="B154" t="str">
        <f>IF(Capacity!Y25="","",Capacity!Y25)</f>
        <v/>
      </c>
      <c r="C154" s="29" t="str">
        <f>IF(Capacity!AP25="","",Capacity!AP25)</f>
        <v/>
      </c>
      <c r="D154" s="112" t="str">
        <f>IF(C154="","",Capacity!AQ25/IF(B20="Minutes",1,60))</f>
        <v/>
      </c>
      <c r="E154" s="29" t="str">
        <f t="shared" si="3"/>
        <v/>
      </c>
      <c r="F154" s="112" t="str" cm="1">
        <f t="array" ref="F154">IFERROR(INDEX('Capacity Backing (Hide)2'!$B$144:$M$144,1,ROW(A16))/IF($B$5="Minutes",1,60),"")</f>
        <v/>
      </c>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row>
    <row r="155" spans="2:59" hidden="1" x14ac:dyDescent="0.25">
      <c r="B155" t="str">
        <f>IF(Capacity!Y26="","",Capacity!Y26)</f>
        <v/>
      </c>
      <c r="C155" s="29" t="str">
        <f>IF(Capacity!AP26="","",Capacity!AP26)</f>
        <v/>
      </c>
      <c r="D155" s="112" t="str">
        <f>IF(C155="","",Capacity!AQ26/IF(B21="Minutes",1,60))</f>
        <v/>
      </c>
      <c r="E155" s="29" t="str">
        <f t="shared" si="3"/>
        <v/>
      </c>
      <c r="F155" s="112" t="str" cm="1">
        <f t="array" ref="F155">IFERROR(INDEX('Capacity Backing (Hide)2'!$B$144:$M$144,1,ROW(A17))/IF($B$5="Minutes",1,60),"")</f>
        <v/>
      </c>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row>
    <row r="156" spans="2:59" hidden="1" x14ac:dyDescent="0.25">
      <c r="B156" t="str">
        <f>IF(Capacity!Y27="","",Capacity!Y27)</f>
        <v/>
      </c>
      <c r="C156" s="29" t="str">
        <f>IF(Capacity!AP27="","",Capacity!AP27)</f>
        <v/>
      </c>
      <c r="D156" s="112" t="str">
        <f>IF(C156="","",Capacity!AQ27/IF(B22="Minutes",1,60))</f>
        <v/>
      </c>
      <c r="E156" s="29" t="str">
        <f t="shared" si="3"/>
        <v/>
      </c>
      <c r="F156" s="112" t="str" cm="1">
        <f t="array" ref="F156">IFERROR(INDEX('Capacity Backing (Hide)2'!$B$144:$M$144,1,ROW(A18))/IF($B$5="Minutes",1,60),"")</f>
        <v/>
      </c>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row>
    <row r="157" spans="2:59" hidden="1" x14ac:dyDescent="0.25">
      <c r="B157" t="str">
        <f>IF(Capacity!Y28="","",Capacity!Y28)</f>
        <v/>
      </c>
      <c r="C157" s="29" t="str">
        <f>IF(Capacity!AP28="","",Capacity!AP28)</f>
        <v/>
      </c>
      <c r="D157" s="112" t="str">
        <f>IF(C157="","",Capacity!AQ28/IF(B23="Minutes",1,60))</f>
        <v/>
      </c>
      <c r="E157" s="29" t="str">
        <f t="shared" si="3"/>
        <v/>
      </c>
      <c r="F157" s="112" t="str" cm="1">
        <f t="array" ref="F157">IFERROR(INDEX('Capacity Backing (Hide)2'!$B$144:$M$144,1,ROW(A19))/IF($B$5="Minutes",1,60),"")</f>
        <v/>
      </c>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row>
    <row r="158" spans="2:59" hidden="1" x14ac:dyDescent="0.25">
      <c r="B158" t="str">
        <f>IF(Capacity!Y29="","",Capacity!Y29)</f>
        <v/>
      </c>
      <c r="C158" s="29" t="str">
        <f>IF(Capacity!AP29="","",Capacity!AP29)</f>
        <v/>
      </c>
      <c r="D158" s="112" t="str">
        <f>IF(C158="","",Capacity!AQ29/IF(B24="Minutes",1,60))</f>
        <v/>
      </c>
      <c r="E158" s="29" t="str">
        <f t="shared" si="3"/>
        <v/>
      </c>
      <c r="F158" s="112" t="str" cm="1">
        <f t="array" ref="F158">IFERROR(INDEX('Capacity Backing (Hide)2'!$B$144:$M$144,1,ROW(A20))/IF($B$5="Minutes",1,60),"")</f>
        <v/>
      </c>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row>
    <row r="159" spans="2:59" hidden="1" x14ac:dyDescent="0.25">
      <c r="B159" t="str">
        <f>IF(Capacity!Y30="","",Capacity!Y30)</f>
        <v/>
      </c>
      <c r="C159" s="29" t="str">
        <f>IF(Capacity!AP30="","",Capacity!AP30)</f>
        <v/>
      </c>
      <c r="D159" s="112" t="str">
        <f>IF(C159="","",Capacity!AQ30/IF(B25="Minutes",1,60))</f>
        <v/>
      </c>
      <c r="E159" s="29" t="str">
        <f t="shared" si="3"/>
        <v/>
      </c>
      <c r="F159" s="112" t="str" cm="1">
        <f t="array" ref="F159">IFERROR(INDEX('Capacity Backing (Hide)2'!$B$144:$M$144,1,ROW(A21))/IF($B$5="Minutes",1,60),"")</f>
        <v/>
      </c>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row>
    <row r="160" spans="2:59" hidden="1" x14ac:dyDescent="0.25">
      <c r="B160" t="str">
        <f>IF(Capacity!Y31="","",Capacity!Y31)</f>
        <v/>
      </c>
      <c r="C160" s="29" t="str">
        <f>IF(Capacity!AP31="","",Capacity!AP31)</f>
        <v/>
      </c>
      <c r="D160" s="112" t="str">
        <f>IF(C160="","",Capacity!AQ31/IF(B26="Minutes",1,60))</f>
        <v/>
      </c>
      <c r="E160" s="29" t="str">
        <f t="shared" si="3"/>
        <v/>
      </c>
      <c r="F160" s="112" t="str" cm="1">
        <f t="array" ref="F160">IFERROR(INDEX('Capacity Backing (Hide)2'!$B$144:$M$144,1,ROW(A22))/IF($B$5="Minutes",1,60),"")</f>
        <v/>
      </c>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row>
    <row r="161" spans="2:59" hidden="1" x14ac:dyDescent="0.25">
      <c r="B161" t="str">
        <f>IF(Capacity!Y32="","",Capacity!Y32)</f>
        <v/>
      </c>
      <c r="C161" s="29" t="str">
        <f>IF(Capacity!AP32="","",Capacity!AP32)</f>
        <v/>
      </c>
      <c r="D161" s="112" t="str">
        <f>IF(C161="","",Capacity!AQ32/IF(B27="Minutes",1,60))</f>
        <v/>
      </c>
      <c r="E161" s="29" t="str">
        <f t="shared" si="3"/>
        <v/>
      </c>
      <c r="F161" s="112" t="str" cm="1">
        <f t="array" ref="F161">IFERROR(INDEX('Capacity Backing (Hide)2'!$B$144:$M$144,1,ROW(A23))/IF($B$5="Minutes",1,60),"")</f>
        <v/>
      </c>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row>
    <row r="162" spans="2:59" hidden="1" x14ac:dyDescent="0.25">
      <c r="B162" t="str">
        <f>IF(Capacity!Y33="","",Capacity!Y33)</f>
        <v/>
      </c>
      <c r="C162" s="29" t="str">
        <f>IF(Capacity!AP33="","",Capacity!AP33)</f>
        <v/>
      </c>
      <c r="D162" s="112" t="str">
        <f>IF(C162="","",Capacity!AQ33/IF(B28="Minutes",1,60))</f>
        <v/>
      </c>
      <c r="E162" s="29" t="str">
        <f t="shared" si="3"/>
        <v/>
      </c>
      <c r="F162" s="112" t="str" cm="1">
        <f t="array" ref="F162">IFERROR(INDEX('Capacity Backing (Hide)2'!$B$144:$M$144,1,ROW(A24))/IF($B$5="Minutes",1,60),"")</f>
        <v/>
      </c>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row>
    <row r="163" spans="2:59" hidden="1" x14ac:dyDescent="0.25">
      <c r="B163" t="str">
        <f>IF(Capacity!Y34="","",Capacity!Y34)</f>
        <v/>
      </c>
      <c r="C163" s="29" t="str">
        <f>IF(Capacity!AP34="","",Capacity!AP34)</f>
        <v/>
      </c>
      <c r="D163" s="112" t="str">
        <f>IF(C163="","",Capacity!AQ34/IF(B29="Minutes",1,60))</f>
        <v/>
      </c>
      <c r="E163" s="29" t="str">
        <f t="shared" si="3"/>
        <v/>
      </c>
      <c r="F163" s="112" t="str" cm="1">
        <f t="array" ref="F163">IFERROR(INDEX('Capacity Backing (Hide)2'!$B$144:$M$144,1,ROW(A25))/IF($B$5="Minutes",1,60),"")</f>
        <v/>
      </c>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row>
    <row r="164" spans="2:59" hidden="1" x14ac:dyDescent="0.25">
      <c r="B164" t="str">
        <f>IF(Capacity!Y35="","",Capacity!Y35)</f>
        <v/>
      </c>
      <c r="C164" s="29" t="str">
        <f>IF(Capacity!AP35="","",Capacity!AP35)</f>
        <v/>
      </c>
      <c r="D164" s="112" t="str">
        <f>IF(C164="","",Capacity!AQ35/IF(B30="Minutes",1,60))</f>
        <v/>
      </c>
      <c r="E164" s="29" t="str">
        <f t="shared" si="3"/>
        <v/>
      </c>
      <c r="F164" s="112" t="str" cm="1">
        <f t="array" ref="F164">IFERROR(INDEX('Capacity Backing (Hide)2'!$B$144:$M$144,1,ROW(A26))/IF($B$5="Minutes",1,60),"")</f>
        <v/>
      </c>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row>
    <row r="165" spans="2:59" hidden="1" x14ac:dyDescent="0.25">
      <c r="B165" t="str">
        <f>IF(Capacity!Y36="","",Capacity!Y36)</f>
        <v/>
      </c>
      <c r="C165" s="29" t="str">
        <f>IF(Capacity!AP36="","",Capacity!AP36)</f>
        <v/>
      </c>
      <c r="D165" s="112" t="str">
        <f>IF(C165="","",Capacity!AQ36/IF(B31="Minutes",1,60))</f>
        <v/>
      </c>
      <c r="E165" s="29" t="str">
        <f t="shared" si="3"/>
        <v/>
      </c>
      <c r="F165" s="112" t="str" cm="1">
        <f t="array" ref="F165">IFERROR(INDEX('Capacity Backing (Hide)2'!$B$144:$M$144,1,ROW(A27))/IF($B$5="Minutes",1,60),"")</f>
        <v/>
      </c>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row>
    <row r="166" spans="2:59" hidden="1" x14ac:dyDescent="0.25">
      <c r="B166" t="str">
        <f>IF(Capacity!Y37="","",Capacity!Y37)</f>
        <v/>
      </c>
      <c r="C166" s="29" t="str">
        <f>IF(Capacity!AP37="","",Capacity!AP37)</f>
        <v/>
      </c>
      <c r="D166" s="112" t="str">
        <f>IF(C166="","",Capacity!AQ37/IF(B32="Minutes",1,60))</f>
        <v/>
      </c>
      <c r="E166" s="29" t="str">
        <f t="shared" si="3"/>
        <v/>
      </c>
      <c r="F166" s="112" t="str" cm="1">
        <f t="array" ref="F166">IFERROR(INDEX('Capacity Backing (Hide)2'!$B$144:$M$144,1,ROW(A28))/IF($B$5="Minutes",1,60),"")</f>
        <v/>
      </c>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row>
    <row r="167" spans="2:59" hidden="1" x14ac:dyDescent="0.25">
      <c r="B167" t="str">
        <f>IF(Capacity!Y38="","",Capacity!Y38)</f>
        <v/>
      </c>
      <c r="C167" s="29" t="str">
        <f>IF(Capacity!AP38="","",Capacity!AP38)</f>
        <v/>
      </c>
      <c r="D167" s="112" t="str">
        <f>IF(C167="","",Capacity!AQ38/IF(B33="Minutes",1,60))</f>
        <v/>
      </c>
      <c r="E167" s="29" t="str">
        <f t="shared" si="3"/>
        <v/>
      </c>
      <c r="F167" s="112" t="str" cm="1">
        <f t="array" ref="F167">IFERROR(INDEX('Capacity Backing (Hide)2'!$B$144:$M$144,1,ROW(A29))/IF($B$5="Minutes",1,60),"")</f>
        <v/>
      </c>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row>
    <row r="168" spans="2:59" hidden="1" x14ac:dyDescent="0.25">
      <c r="B168" t="str">
        <f>IF(Capacity!Y39="","",Capacity!Y39)</f>
        <v/>
      </c>
      <c r="C168" s="29" t="str">
        <f>IF(Capacity!AP39="","",Capacity!AP39)</f>
        <v/>
      </c>
      <c r="D168" s="112" t="str">
        <f>IF(C168="","",Capacity!AQ39/IF(B34="Minutes",1,60))</f>
        <v/>
      </c>
      <c r="E168" s="29" t="str">
        <f t="shared" si="3"/>
        <v/>
      </c>
      <c r="F168" s="112" t="str" cm="1">
        <f t="array" ref="F168">IFERROR(INDEX('Capacity Backing (Hide)2'!$B$144:$M$144,1,ROW(A30))/IF($B$5="Minutes",1,60),"")</f>
        <v/>
      </c>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row>
    <row r="169" spans="2:59" hidden="1" x14ac:dyDescent="0.25">
      <c r="B169" t="str">
        <f>IF(Capacity!Y40="","",Capacity!Y40)</f>
        <v/>
      </c>
      <c r="C169" s="29" t="str">
        <f>IF(Capacity!AP40="","",Capacity!AP40)</f>
        <v/>
      </c>
      <c r="D169" s="112" t="str">
        <f>IF(C169="","",Capacity!AQ40/IF(B35="Minutes",1,60))</f>
        <v/>
      </c>
      <c r="E169" s="29" t="str">
        <f t="shared" si="3"/>
        <v/>
      </c>
      <c r="F169" s="112" t="str" cm="1">
        <f t="array" ref="F169">IFERROR(INDEX('Capacity Backing (Hide)2'!$B$144:$M$144,1,ROW(A31))/IF($B$5="Minutes",1,60),"")</f>
        <v/>
      </c>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row>
    <row r="170" spans="2:59" hidden="1" x14ac:dyDescent="0.25">
      <c r="B170" t="str">
        <f>IF(Capacity!Y41="","",Capacity!Y41)</f>
        <v/>
      </c>
      <c r="C170" s="29" t="str">
        <f>IF(Capacity!AP41="","",Capacity!AP41)</f>
        <v/>
      </c>
      <c r="D170" s="112" t="str">
        <f>IF(C170="","",Capacity!AQ41/IF(B36="Minutes",1,60))</f>
        <v/>
      </c>
      <c r="E170" s="29" t="str">
        <f t="shared" si="3"/>
        <v/>
      </c>
      <c r="F170" s="112" t="str" cm="1">
        <f t="array" ref="F170">IFERROR(INDEX('Capacity Backing (Hide)2'!$B$144:$M$144,1,ROW(A32))/IF($B$5="Minutes",1,60),"")</f>
        <v/>
      </c>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row>
    <row r="171" spans="2:59" hidden="1" x14ac:dyDescent="0.25">
      <c r="B171" t="str">
        <f>IF(Capacity!Y42="","",Capacity!Y42)</f>
        <v/>
      </c>
      <c r="C171" s="29" t="str">
        <f>IF(Capacity!AP42="","",Capacity!AP42)</f>
        <v/>
      </c>
      <c r="D171" s="112" t="str">
        <f>IF(C171="","",Capacity!AQ42/IF(B37="Minutes",1,60))</f>
        <v/>
      </c>
      <c r="E171" s="29" t="str">
        <f t="shared" ref="E171:E202" si="4">IF(B171="","",IF(COUNTBLANK($H171:$BG171)=52,52,COUNTA(H171:BG171)))</f>
        <v/>
      </c>
      <c r="F171" s="112" t="str" cm="1">
        <f t="array" ref="F171">IFERROR(INDEX('Capacity Backing (Hide)2'!$B$144:$M$144,1,ROW(A33))/IF($B$5="Minutes",1,60),"")</f>
        <v/>
      </c>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row>
    <row r="172" spans="2:59" hidden="1" x14ac:dyDescent="0.25">
      <c r="B172" t="str">
        <f>IF(Capacity!Y43="","",Capacity!Y43)</f>
        <v/>
      </c>
      <c r="C172" s="29" t="str">
        <f>IF(Capacity!AP43="","",Capacity!AP43)</f>
        <v/>
      </c>
      <c r="D172" s="112" t="str">
        <f>IF(C172="","",Capacity!AQ43/IF(B38="Minutes",1,60))</f>
        <v/>
      </c>
      <c r="E172" s="29" t="str">
        <f t="shared" si="4"/>
        <v/>
      </c>
      <c r="F172" s="112" t="str" cm="1">
        <f t="array" ref="F172">IFERROR(INDEX('Capacity Backing (Hide)2'!$B$144:$M$144,1,ROW(A34))/IF($B$5="Minutes",1,60),"")</f>
        <v/>
      </c>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row>
    <row r="173" spans="2:59" hidden="1" x14ac:dyDescent="0.25">
      <c r="B173" t="str">
        <f>IF(Capacity!Y44="","",Capacity!Y44)</f>
        <v/>
      </c>
      <c r="C173" s="29" t="str">
        <f>IF(Capacity!AP44="","",Capacity!AP44)</f>
        <v/>
      </c>
      <c r="D173" s="112" t="str">
        <f>IF(C173="","",Capacity!AQ44/IF(B39="Minutes",1,60))</f>
        <v/>
      </c>
      <c r="E173" s="29" t="str">
        <f t="shared" si="4"/>
        <v/>
      </c>
      <c r="F173" s="112" t="str" cm="1">
        <f t="array" ref="F173">IFERROR(INDEX('Capacity Backing (Hide)2'!$B$144:$M$144,1,ROW(A35))/IF($B$5="Minutes",1,60),"")</f>
        <v/>
      </c>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row>
    <row r="174" spans="2:59" hidden="1" x14ac:dyDescent="0.25">
      <c r="B174" t="str">
        <f>IF(Capacity!Y45="","",Capacity!Y45)</f>
        <v/>
      </c>
      <c r="C174" s="29" t="str">
        <f>IF(Capacity!AP45="","",Capacity!AP45)</f>
        <v/>
      </c>
      <c r="D174" s="112" t="str">
        <f>IF(C174="","",Capacity!AQ45/IF(B40="Minutes",1,60))</f>
        <v/>
      </c>
      <c r="E174" s="29" t="str">
        <f t="shared" si="4"/>
        <v/>
      </c>
      <c r="F174" s="112" t="str" cm="1">
        <f t="array" ref="F174">IFERROR(INDEX('Capacity Backing (Hide)2'!$B$144:$M$144,1,ROW(A36))/IF($B$5="Minutes",1,60),"")</f>
        <v/>
      </c>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row>
    <row r="175" spans="2:59" hidden="1" x14ac:dyDescent="0.25">
      <c r="B175" t="str">
        <f>IF(Capacity!Y46="","",Capacity!Y46)</f>
        <v/>
      </c>
      <c r="C175" s="29" t="str">
        <f>IF(Capacity!AP46="","",Capacity!AP46)</f>
        <v/>
      </c>
      <c r="D175" s="112" t="str">
        <f>IF(C175="","",Capacity!AQ46/IF(B41="Minutes",1,60))</f>
        <v/>
      </c>
      <c r="E175" s="29" t="str">
        <f t="shared" si="4"/>
        <v/>
      </c>
      <c r="F175" s="112" t="str" cm="1">
        <f t="array" ref="F175">IFERROR(INDEX('Capacity Backing (Hide)2'!$B$144:$M$144,1,ROW(A37))/IF($B$5="Minutes",1,60),"")</f>
        <v/>
      </c>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row>
    <row r="176" spans="2:59" hidden="1" x14ac:dyDescent="0.25">
      <c r="B176" t="str">
        <f>IF(Capacity!Y47="","",Capacity!Y47)</f>
        <v/>
      </c>
      <c r="C176" s="29" t="str">
        <f>IF(Capacity!AP47="","",Capacity!AP47)</f>
        <v/>
      </c>
      <c r="D176" s="112" t="str">
        <f>IF(C176="","",Capacity!AQ47/IF(B42="Minutes",1,60))</f>
        <v/>
      </c>
      <c r="E176" s="29" t="str">
        <f t="shared" si="4"/>
        <v/>
      </c>
      <c r="F176" s="112" t="str" cm="1">
        <f t="array" ref="F176">IFERROR(INDEX('Capacity Backing (Hide)2'!$B$144:$M$144,1,ROW(A38))/IF($B$5="Minutes",1,60),"")</f>
        <v/>
      </c>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row>
    <row r="177" spans="2:59" hidden="1" x14ac:dyDescent="0.25">
      <c r="B177" t="str">
        <f>IF(Capacity!Y48="","",Capacity!Y48)</f>
        <v/>
      </c>
      <c r="C177" s="29" t="str">
        <f>IF(Capacity!AP48="","",Capacity!AP48)</f>
        <v/>
      </c>
      <c r="D177" s="112" t="str">
        <f>IF(C177="","",Capacity!AQ48/IF(B43="Minutes",1,60))</f>
        <v/>
      </c>
      <c r="E177" s="29" t="str">
        <f t="shared" si="4"/>
        <v/>
      </c>
      <c r="F177" s="112" t="str" cm="1">
        <f t="array" ref="F177">IFERROR(INDEX('Capacity Backing (Hide)2'!$B$144:$M$144,1,ROW(A39))/IF($B$5="Minutes",1,60),"")</f>
        <v/>
      </c>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row>
    <row r="178" spans="2:59" hidden="1" x14ac:dyDescent="0.25">
      <c r="B178" t="str">
        <f>IF(Capacity!Y49="","",Capacity!Y49)</f>
        <v/>
      </c>
      <c r="C178" s="29" t="str">
        <f>IF(Capacity!AP49="","",Capacity!AP49)</f>
        <v/>
      </c>
      <c r="D178" s="112" t="str">
        <f>IF(C178="","",Capacity!AQ49/IF(B44="Minutes",1,60))</f>
        <v/>
      </c>
      <c r="E178" s="29" t="str">
        <f t="shared" si="4"/>
        <v/>
      </c>
      <c r="F178" s="112" t="str" cm="1">
        <f t="array" ref="F178">IFERROR(INDEX('Capacity Backing (Hide)2'!$B$144:$M$144,1,ROW(A40))/IF($B$5="Minutes",1,60),"")</f>
        <v/>
      </c>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row>
    <row r="179" spans="2:59" hidden="1" x14ac:dyDescent="0.25">
      <c r="B179" t="str">
        <f>IF(Capacity!Y50="","",Capacity!Y50)</f>
        <v/>
      </c>
      <c r="C179" s="29" t="str">
        <f>IF(Capacity!AP50="","",Capacity!AP50)</f>
        <v/>
      </c>
      <c r="D179" s="112" t="str">
        <f>IF(C179="","",Capacity!AQ50/IF(B45="Minutes",1,60))</f>
        <v/>
      </c>
      <c r="E179" s="29" t="str">
        <f t="shared" si="4"/>
        <v/>
      </c>
      <c r="F179" s="112" t="str" cm="1">
        <f t="array" ref="F179">IFERROR(INDEX('Capacity Backing (Hide)2'!$B$144:$M$144,1,ROW(A41))/IF($B$5="Minutes",1,60),"")</f>
        <v/>
      </c>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row>
    <row r="180" spans="2:59" hidden="1" x14ac:dyDescent="0.25">
      <c r="B180" t="str">
        <f>IF(Capacity!Y51="","",Capacity!Y51)</f>
        <v/>
      </c>
      <c r="C180" s="29" t="str">
        <f>IF(Capacity!AP51="","",Capacity!AP51)</f>
        <v/>
      </c>
      <c r="D180" s="112" t="str">
        <f>IF(C180="","",Capacity!AQ51/IF(B46="Minutes",1,60))</f>
        <v/>
      </c>
      <c r="E180" s="29" t="str">
        <f t="shared" si="4"/>
        <v/>
      </c>
      <c r="F180" s="112" t="str" cm="1">
        <f t="array" ref="F180">IFERROR(INDEX('Capacity Backing (Hide)2'!$B$144:$M$144,1,ROW(A42))/IF($B$5="Minutes",1,60),"")</f>
        <v/>
      </c>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row>
    <row r="181" spans="2:59" hidden="1" x14ac:dyDescent="0.25">
      <c r="B181" t="str">
        <f>IF(Capacity!Y52="","",Capacity!Y52)</f>
        <v/>
      </c>
      <c r="C181" s="29" t="str">
        <f>IF(Capacity!AP52="","",Capacity!AP52)</f>
        <v/>
      </c>
      <c r="D181" s="112" t="str">
        <f>IF(C181="","",Capacity!AQ52/IF(B47="Minutes",1,60))</f>
        <v/>
      </c>
      <c r="E181" s="29" t="str">
        <f t="shared" si="4"/>
        <v/>
      </c>
      <c r="F181" s="112" t="str" cm="1">
        <f t="array" ref="F181">IFERROR(INDEX('Capacity Backing (Hide)2'!$B$144:$M$144,1,ROW(A43))/IF($B$5="Minutes",1,60),"")</f>
        <v/>
      </c>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row>
    <row r="182" spans="2:59" hidden="1" x14ac:dyDescent="0.25">
      <c r="B182" t="str">
        <f>IF(Capacity!Y53="","",Capacity!Y53)</f>
        <v/>
      </c>
      <c r="C182" s="29" t="str">
        <f>IF(Capacity!AP53="","",Capacity!AP53)</f>
        <v/>
      </c>
      <c r="D182" s="112" t="str">
        <f>IF(C182="","",Capacity!AQ53/IF(B48="Minutes",1,60))</f>
        <v/>
      </c>
      <c r="E182" s="29" t="str">
        <f t="shared" si="4"/>
        <v/>
      </c>
      <c r="F182" s="112" t="str" cm="1">
        <f t="array" ref="F182">IFERROR(INDEX('Capacity Backing (Hide)2'!$B$144:$M$144,1,ROW(A44))/IF($B$5="Minutes",1,60),"")</f>
        <v/>
      </c>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row>
    <row r="183" spans="2:59" hidden="1" x14ac:dyDescent="0.25">
      <c r="B183" t="str">
        <f>IF(Capacity!Y54="","",Capacity!Y54)</f>
        <v/>
      </c>
      <c r="C183" s="29" t="str">
        <f>IF(Capacity!AP54="","",Capacity!AP54)</f>
        <v/>
      </c>
      <c r="D183" s="112" t="str">
        <f>IF(C183="","",Capacity!AQ54/IF(B49="Minutes",1,60))</f>
        <v/>
      </c>
      <c r="E183" s="29" t="str">
        <f t="shared" si="4"/>
        <v/>
      </c>
      <c r="F183" s="112" t="str" cm="1">
        <f t="array" ref="F183">IFERROR(INDEX('Capacity Backing (Hide)2'!$B$144:$M$144,1,ROW(A45))/IF($B$5="Minutes",1,60),"")</f>
        <v/>
      </c>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row>
    <row r="184" spans="2:59" hidden="1" x14ac:dyDescent="0.25">
      <c r="B184" t="str">
        <f>IF(Capacity!Y55="","",Capacity!Y55)</f>
        <v/>
      </c>
      <c r="C184" s="29" t="str">
        <f>IF(Capacity!AP55="","",Capacity!AP55)</f>
        <v/>
      </c>
      <c r="D184" s="112" t="str">
        <f>IF(C184="","",Capacity!AQ55/IF(B50="Minutes",1,60))</f>
        <v/>
      </c>
      <c r="E184" s="29" t="str">
        <f t="shared" si="4"/>
        <v/>
      </c>
      <c r="F184" s="112" t="str" cm="1">
        <f t="array" ref="F184">IFERROR(INDEX('Capacity Backing (Hide)2'!$B$144:$M$144,1,ROW(A46))/IF($B$5="Minutes",1,60),"")</f>
        <v/>
      </c>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row>
    <row r="185" spans="2:59" hidden="1" x14ac:dyDescent="0.25">
      <c r="B185" t="str">
        <f>IF(Capacity!Y56="","",Capacity!Y56)</f>
        <v/>
      </c>
      <c r="C185" s="29" t="str">
        <f>IF(Capacity!AP56="","",Capacity!AP56)</f>
        <v/>
      </c>
      <c r="D185" s="112" t="str">
        <f>IF(C185="","",Capacity!AQ56/IF(B51="Minutes",1,60))</f>
        <v/>
      </c>
      <c r="E185" s="29" t="str">
        <f t="shared" si="4"/>
        <v/>
      </c>
      <c r="F185" s="112" t="str" cm="1">
        <f t="array" ref="F185">IFERROR(INDEX('Capacity Backing (Hide)2'!$B$144:$M$144,1,ROW(A47))/IF($B$5="Minutes",1,60),"")</f>
        <v/>
      </c>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row>
    <row r="186" spans="2:59" hidden="1" x14ac:dyDescent="0.25">
      <c r="B186" t="str">
        <f>IF(Capacity!Y57="","",Capacity!Y57)</f>
        <v/>
      </c>
      <c r="C186" s="29" t="str">
        <f>IF(Capacity!AP57="","",Capacity!AP57)</f>
        <v/>
      </c>
      <c r="D186" s="112" t="str">
        <f>IF(C186="","",Capacity!AQ57/IF(B52="Minutes",1,60))</f>
        <v/>
      </c>
      <c r="E186" s="29" t="str">
        <f t="shared" si="4"/>
        <v/>
      </c>
      <c r="F186" s="112" t="str" cm="1">
        <f t="array" ref="F186">IFERROR(INDEX('Capacity Backing (Hide)2'!$B$144:$M$144,1,ROW(A48))/IF($B$5="Minutes",1,60),"")</f>
        <v/>
      </c>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row>
    <row r="187" spans="2:59" hidden="1" x14ac:dyDescent="0.25">
      <c r="B187" t="str">
        <f>IF(Capacity!Y58="","",Capacity!Y58)</f>
        <v/>
      </c>
      <c r="C187" s="29" t="str">
        <f>IF(Capacity!AP58="","",Capacity!AP58)</f>
        <v/>
      </c>
      <c r="D187" s="112" t="str">
        <f>IF(C187="","",Capacity!AQ58/IF(B53="Minutes",1,60))</f>
        <v/>
      </c>
      <c r="E187" s="29" t="str">
        <f t="shared" si="4"/>
        <v/>
      </c>
      <c r="F187" s="112" t="str" cm="1">
        <f t="array" ref="F187">IFERROR(INDEX('Capacity Backing (Hide)2'!$B$144:$M$144,1,ROW(A49))/IF($B$5="Minutes",1,60),"")</f>
        <v/>
      </c>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row>
    <row r="188" spans="2:59" hidden="1" x14ac:dyDescent="0.25">
      <c r="B188" t="str">
        <f>IF(Capacity!Y59="","",Capacity!Y59)</f>
        <v/>
      </c>
      <c r="C188" s="29" t="str">
        <f>IF(Capacity!AP59="","",Capacity!AP59)</f>
        <v/>
      </c>
      <c r="D188" s="112" t="str">
        <f>IF(C188="","",Capacity!AQ59/IF(B54="Minutes",1,60))</f>
        <v/>
      </c>
      <c r="E188" s="29" t="str">
        <f t="shared" si="4"/>
        <v/>
      </c>
      <c r="F188" s="112" t="str" cm="1">
        <f t="array" ref="F188">IFERROR(INDEX('Capacity Backing (Hide)2'!$B$144:$M$144,1,ROW(A50))/IF($B$5="Minutes",1,60),"")</f>
        <v/>
      </c>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row>
    <row r="189" spans="2:59" hidden="1" x14ac:dyDescent="0.25">
      <c r="B189" t="str">
        <f>IF(Capacity!Y60="","",Capacity!Y60)</f>
        <v/>
      </c>
      <c r="C189" s="29" t="str">
        <f>IF(Capacity!AP60="","",Capacity!AP60)</f>
        <v/>
      </c>
      <c r="D189" s="112" t="str">
        <f>IF(C189="","",Capacity!AQ60/IF(B55="Minutes",1,60))</f>
        <v/>
      </c>
      <c r="E189" s="29" t="str">
        <f t="shared" si="4"/>
        <v/>
      </c>
      <c r="F189" s="112" t="str" cm="1">
        <f t="array" ref="F189">IFERROR(INDEX('Capacity Backing (Hide)2'!$B$144:$M$144,1,ROW(A51))/IF($B$5="Minutes",1,60),"")</f>
        <v/>
      </c>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row>
    <row r="190" spans="2:59" hidden="1" x14ac:dyDescent="0.25">
      <c r="B190" t="str">
        <f>IF(Capacity!Y61="","",Capacity!Y61)</f>
        <v/>
      </c>
      <c r="C190" s="29" t="str">
        <f>IF(Capacity!AP61="","",Capacity!AP61)</f>
        <v/>
      </c>
      <c r="D190" s="112" t="str">
        <f>IF(C190="","",Capacity!AQ61/IF(B56="Minutes",1,60))</f>
        <v/>
      </c>
      <c r="E190" s="29" t="str">
        <f t="shared" si="4"/>
        <v/>
      </c>
      <c r="F190" s="112" t="str" cm="1">
        <f t="array" ref="F190">IFERROR(INDEX('Capacity Backing (Hide)2'!$B$144:$M$144,1,ROW(A52))/IF($B$5="Minutes",1,60),"")</f>
        <v/>
      </c>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row>
    <row r="191" spans="2:59" hidden="1" x14ac:dyDescent="0.25">
      <c r="B191" t="str">
        <f>IF(Capacity!Y62="","",Capacity!Y62)</f>
        <v/>
      </c>
      <c r="C191" s="29" t="str">
        <f>IF(Capacity!AP62="","",Capacity!AP62)</f>
        <v/>
      </c>
      <c r="D191" s="112" t="str">
        <f>IF(C191="","",Capacity!AQ62/IF(B57="Minutes",1,60))</f>
        <v/>
      </c>
      <c r="E191" s="29" t="str">
        <f t="shared" si="4"/>
        <v/>
      </c>
      <c r="F191" s="112" t="str" cm="1">
        <f t="array" ref="F191">IFERROR(INDEX('Capacity Backing (Hide)2'!$B$144:$M$144,1,ROW(A53))/IF($B$5="Minutes",1,60),"")</f>
        <v/>
      </c>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row>
    <row r="192" spans="2:59" hidden="1" x14ac:dyDescent="0.25">
      <c r="B192" t="str">
        <f>IF(Capacity!Y63="","",Capacity!Y63)</f>
        <v/>
      </c>
      <c r="C192" s="29" t="str">
        <f>IF(Capacity!AP63="","",Capacity!AP63)</f>
        <v/>
      </c>
      <c r="D192" s="112" t="str">
        <f>IF(C192="","",Capacity!AQ63/IF(B58="Minutes",1,60))</f>
        <v/>
      </c>
      <c r="E192" s="29" t="str">
        <f t="shared" si="4"/>
        <v/>
      </c>
      <c r="F192" s="112" t="str" cm="1">
        <f t="array" ref="F192">IFERROR(INDEX('Capacity Backing (Hide)2'!$B$144:$M$144,1,ROW(A54))/IF($B$5="Minutes",1,60),"")</f>
        <v/>
      </c>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row>
    <row r="193" spans="2:59" hidden="1" x14ac:dyDescent="0.25">
      <c r="B193" t="str">
        <f>IF(Capacity!Y64="","",Capacity!Y64)</f>
        <v/>
      </c>
      <c r="C193" s="29" t="str">
        <f>IF(Capacity!AP64="","",Capacity!AP64)</f>
        <v/>
      </c>
      <c r="D193" s="112" t="str">
        <f>IF(C193="","",Capacity!AQ64/IF(B59="Minutes",1,60))</f>
        <v/>
      </c>
      <c r="E193" s="29" t="str">
        <f t="shared" si="4"/>
        <v/>
      </c>
      <c r="F193" s="112" t="str" cm="1">
        <f t="array" ref="F193">IFERROR(INDEX('Capacity Backing (Hide)2'!$B$144:$M$144,1,ROW(A55))/IF($B$5="Minutes",1,60),"")</f>
        <v/>
      </c>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row>
    <row r="194" spans="2:59" hidden="1" x14ac:dyDescent="0.25">
      <c r="B194" t="str">
        <f>IF(Capacity!Y65="","",Capacity!Y65)</f>
        <v/>
      </c>
      <c r="C194" s="29" t="str">
        <f>IF(Capacity!AP65="","",Capacity!AP65)</f>
        <v/>
      </c>
      <c r="D194" s="112" t="str">
        <f>IF(C194="","",Capacity!AQ65/IF(B60="Minutes",1,60))</f>
        <v/>
      </c>
      <c r="E194" s="29" t="str">
        <f t="shared" si="4"/>
        <v/>
      </c>
      <c r="F194" s="112" t="str" cm="1">
        <f t="array" ref="F194">IFERROR(INDEX('Capacity Backing (Hide)2'!$B$144:$M$144,1,ROW(A56))/IF($B$5="Minutes",1,60),"")</f>
        <v/>
      </c>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row>
    <row r="195" spans="2:59" hidden="1" x14ac:dyDescent="0.25">
      <c r="B195" t="str">
        <f>IF(Capacity!Y66="","",Capacity!Y66)</f>
        <v/>
      </c>
      <c r="C195" s="29" t="str">
        <f>IF(Capacity!AP66="","",Capacity!AP66)</f>
        <v/>
      </c>
      <c r="D195" s="112" t="str">
        <f>IF(C195="","",Capacity!AQ66/IF(B61="Minutes",1,60))</f>
        <v/>
      </c>
      <c r="E195" s="29" t="str">
        <f t="shared" si="4"/>
        <v/>
      </c>
      <c r="F195" s="112" t="str" cm="1">
        <f t="array" ref="F195">IFERROR(INDEX('Capacity Backing (Hide)2'!$B$144:$M$144,1,ROW(A57))/IF($B$5="Minutes",1,60),"")</f>
        <v/>
      </c>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row>
    <row r="196" spans="2:59" hidden="1" x14ac:dyDescent="0.25">
      <c r="B196" t="str">
        <f>IF(Capacity!Y67="","",Capacity!Y67)</f>
        <v/>
      </c>
      <c r="C196" s="29" t="str">
        <f>IF(Capacity!AP67="","",Capacity!AP67)</f>
        <v/>
      </c>
      <c r="D196" s="112" t="str">
        <f>IF(C196="","",Capacity!AQ67/IF(B62="Minutes",1,60))</f>
        <v/>
      </c>
      <c r="E196" s="29" t="str">
        <f t="shared" si="4"/>
        <v/>
      </c>
      <c r="F196" s="112" t="str" cm="1">
        <f t="array" ref="F196">IFERROR(INDEX('Capacity Backing (Hide)2'!$B$144:$M$144,1,ROW(A58))/IF($B$5="Minutes",1,60),"")</f>
        <v/>
      </c>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row>
    <row r="197" spans="2:59" hidden="1" x14ac:dyDescent="0.25">
      <c r="B197" t="str">
        <f>IF(Capacity!Y68="","",Capacity!Y68)</f>
        <v/>
      </c>
      <c r="C197" s="29" t="str">
        <f>IF(Capacity!AP68="","",Capacity!AP68)</f>
        <v/>
      </c>
      <c r="D197" s="112" t="str">
        <f>IF(C197="","",Capacity!AQ68/IF(B63="Minutes",1,60))</f>
        <v/>
      </c>
      <c r="E197" s="29" t="str">
        <f t="shared" si="4"/>
        <v/>
      </c>
      <c r="F197" s="112" t="str" cm="1">
        <f t="array" ref="F197">IFERROR(INDEX('Capacity Backing (Hide)2'!$B$144:$M$144,1,ROW(A59))/IF($B$5="Minutes",1,60),"")</f>
        <v/>
      </c>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row>
    <row r="198" spans="2:59" hidden="1" x14ac:dyDescent="0.25">
      <c r="B198" t="str">
        <f>IF(Capacity!Y69="","",Capacity!Y69)</f>
        <v/>
      </c>
      <c r="C198" s="29" t="str">
        <f>IF(Capacity!AP69="","",Capacity!AP69)</f>
        <v/>
      </c>
      <c r="D198" s="112" t="str">
        <f>IF(C198="","",Capacity!AQ69/IF(B64="Minutes",1,60))</f>
        <v/>
      </c>
      <c r="E198" s="29" t="str">
        <f t="shared" si="4"/>
        <v/>
      </c>
      <c r="F198" s="112" t="str" cm="1">
        <f t="array" ref="F198">IFERROR(INDEX('Capacity Backing (Hide)2'!$B$144:$M$144,1,ROW(A60))/IF($B$5="Minutes",1,60),"")</f>
        <v/>
      </c>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row>
    <row r="199" spans="2:59" hidden="1" x14ac:dyDescent="0.25">
      <c r="B199" t="str">
        <f>IF(Capacity!Y70="","",Capacity!Y70)</f>
        <v/>
      </c>
      <c r="C199" s="29" t="str">
        <f>IF(Capacity!AP70="","",Capacity!AP70)</f>
        <v/>
      </c>
      <c r="D199" s="112" t="str">
        <f>IF(C199="","",Capacity!AQ70/IF(B65="Minutes",1,60))</f>
        <v/>
      </c>
      <c r="E199" s="29" t="str">
        <f t="shared" si="4"/>
        <v/>
      </c>
      <c r="F199" s="112" t="str" cm="1">
        <f t="array" ref="F199">IFERROR(INDEX('Capacity Backing (Hide)2'!$B$144:$M$144,1,ROW(A61))/IF($B$5="Minutes",1,60),"")</f>
        <v/>
      </c>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row>
    <row r="200" spans="2:59" hidden="1" x14ac:dyDescent="0.25">
      <c r="B200" t="str">
        <f>IF(Capacity!Y71="","",Capacity!Y71)</f>
        <v/>
      </c>
      <c r="C200" s="29" t="str">
        <f>IF(Capacity!AP71="","",Capacity!AP71)</f>
        <v/>
      </c>
      <c r="D200" s="112" t="str">
        <f>IF(C200="","",Capacity!AQ71/IF(B66="Minutes",1,60))</f>
        <v/>
      </c>
      <c r="E200" s="29" t="str">
        <f t="shared" si="4"/>
        <v/>
      </c>
      <c r="F200" s="112" t="str" cm="1">
        <f t="array" ref="F200">IFERROR(INDEX('Capacity Backing (Hide)2'!$B$144:$M$144,1,ROW(A62))/IF($B$5="Minutes",1,60),"")</f>
        <v/>
      </c>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row>
    <row r="201" spans="2:59" hidden="1" x14ac:dyDescent="0.25">
      <c r="B201" t="str">
        <f>IF(Capacity!Y72="","",Capacity!Y72)</f>
        <v/>
      </c>
      <c r="C201" s="29" t="str">
        <f>IF(Capacity!AP72="","",Capacity!AP72)</f>
        <v/>
      </c>
      <c r="D201" s="112" t="str">
        <f>IF(C201="","",Capacity!AQ72/IF(B67="Minutes",1,60))</f>
        <v/>
      </c>
      <c r="E201" s="29" t="str">
        <f t="shared" si="4"/>
        <v/>
      </c>
      <c r="F201" s="112" t="str" cm="1">
        <f t="array" ref="F201">IFERROR(INDEX('Capacity Backing (Hide)2'!$B$144:$M$144,1,ROW(A63))/IF($B$5="Minutes",1,60),"")</f>
        <v/>
      </c>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row>
    <row r="202" spans="2:59" hidden="1" x14ac:dyDescent="0.25">
      <c r="B202" t="str">
        <f>IF(Capacity!Y73="","",Capacity!Y73)</f>
        <v/>
      </c>
      <c r="C202" s="29" t="str">
        <f>IF(Capacity!AP73="","",Capacity!AP73)</f>
        <v/>
      </c>
      <c r="D202" s="112" t="str">
        <f>IF(C202="","",Capacity!AQ73/IF(B68="Minutes",1,60))</f>
        <v/>
      </c>
      <c r="E202" s="29" t="str">
        <f t="shared" si="4"/>
        <v/>
      </c>
      <c r="F202" s="112" t="str" cm="1">
        <f t="array" ref="F202">IFERROR(INDEX('Capacity Backing (Hide)2'!$B$144:$M$144,1,ROW(A64))/IF($B$5="Minutes",1,60),"")</f>
        <v/>
      </c>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row>
    <row r="203" spans="2:59" hidden="1" x14ac:dyDescent="0.25">
      <c r="B203" t="str">
        <f>IF(Capacity!Y74="","",Capacity!Y74)</f>
        <v/>
      </c>
      <c r="C203" s="29" t="str">
        <f>IF(Capacity!AP74="","",Capacity!AP74)</f>
        <v/>
      </c>
      <c r="D203" s="112" t="str">
        <f>IF(C203="","",Capacity!AQ74/IF(B69="Minutes",1,60))</f>
        <v/>
      </c>
      <c r="E203" s="29" t="str">
        <f t="shared" ref="E203:E238" si="5">IF(B203="","",IF(COUNTBLANK($H203:$BG203)=52,52,COUNTA(H203:BG203)))</f>
        <v/>
      </c>
      <c r="F203" s="112" t="str" cm="1">
        <f t="array" ref="F203">IFERROR(INDEX('Capacity Backing (Hide)2'!$B$144:$M$144,1,ROW(A65))/IF($B$5="Minutes",1,60),"")</f>
        <v/>
      </c>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row>
    <row r="204" spans="2:59" hidden="1" x14ac:dyDescent="0.25">
      <c r="B204" t="str">
        <f>IF(Capacity!Y75="","",Capacity!Y75)</f>
        <v/>
      </c>
      <c r="C204" s="29" t="str">
        <f>IF(Capacity!AP75="","",Capacity!AP75)</f>
        <v/>
      </c>
      <c r="D204" s="112" t="str">
        <f>IF(C204="","",Capacity!AQ75/IF(B70="Minutes",1,60))</f>
        <v/>
      </c>
      <c r="E204" s="29" t="str">
        <f t="shared" si="5"/>
        <v/>
      </c>
      <c r="F204" s="112" t="str" cm="1">
        <f t="array" ref="F204">IFERROR(INDEX('Capacity Backing (Hide)2'!$B$144:$M$144,1,ROW(A66))/IF($B$5="Minutes",1,60),"")</f>
        <v/>
      </c>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row>
    <row r="205" spans="2:59" hidden="1" x14ac:dyDescent="0.25">
      <c r="B205" t="str">
        <f>IF(Capacity!Y76="","",Capacity!Y76)</f>
        <v/>
      </c>
      <c r="C205" s="29" t="str">
        <f>IF(Capacity!AP76="","",Capacity!AP76)</f>
        <v/>
      </c>
      <c r="D205" s="112" t="str">
        <f>IF(C205="","",Capacity!AQ76/IF(B71="Minutes",1,60))</f>
        <v/>
      </c>
      <c r="E205" s="29" t="str">
        <f t="shared" si="5"/>
        <v/>
      </c>
      <c r="F205" s="112" t="str" cm="1">
        <f t="array" ref="F205">IFERROR(INDEX('Capacity Backing (Hide)2'!$B$144:$M$144,1,ROW(A67))/IF($B$5="Minutes",1,60),"")</f>
        <v/>
      </c>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row>
    <row r="206" spans="2:59" hidden="1" x14ac:dyDescent="0.25">
      <c r="B206" t="str">
        <f>IF(Capacity!Y77="","",Capacity!Y77)</f>
        <v/>
      </c>
      <c r="C206" s="29" t="str">
        <f>IF(Capacity!AP77="","",Capacity!AP77)</f>
        <v/>
      </c>
      <c r="D206" s="112" t="str">
        <f>IF(C206="","",Capacity!AQ77/IF(B72="Minutes",1,60))</f>
        <v/>
      </c>
      <c r="E206" s="29" t="str">
        <f t="shared" si="5"/>
        <v/>
      </c>
      <c r="F206" s="112" t="str" cm="1">
        <f t="array" ref="F206">IFERROR(INDEX('Capacity Backing (Hide)2'!$B$144:$M$144,1,ROW(A68))/IF($B$5="Minutes",1,60),"")</f>
        <v/>
      </c>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row>
    <row r="207" spans="2:59" hidden="1" x14ac:dyDescent="0.25">
      <c r="B207" t="str">
        <f>IF(Capacity!Y78="","",Capacity!Y78)</f>
        <v/>
      </c>
      <c r="C207" s="29" t="str">
        <f>IF(Capacity!AP78="","",Capacity!AP78)</f>
        <v/>
      </c>
      <c r="D207" s="112" t="str">
        <f>IF(C207="","",Capacity!AQ78/IF(B73="Minutes",1,60))</f>
        <v/>
      </c>
      <c r="E207" s="29" t="str">
        <f t="shared" si="5"/>
        <v/>
      </c>
      <c r="F207" s="112" t="str" cm="1">
        <f t="array" ref="F207">IFERROR(INDEX('Capacity Backing (Hide)2'!$B$144:$M$144,1,ROW(A69))/IF($B$5="Minutes",1,60),"")</f>
        <v/>
      </c>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row>
    <row r="208" spans="2:59" hidden="1" x14ac:dyDescent="0.25">
      <c r="B208" t="str">
        <f>IF(Capacity!Y79="","",Capacity!Y79)</f>
        <v/>
      </c>
      <c r="C208" s="29" t="str">
        <f>IF(Capacity!AP79="","",Capacity!AP79)</f>
        <v/>
      </c>
      <c r="D208" s="112" t="str">
        <f>IF(C208="","",Capacity!AQ79/IF(B74="Minutes",1,60))</f>
        <v/>
      </c>
      <c r="E208" s="29" t="str">
        <f t="shared" si="5"/>
        <v/>
      </c>
      <c r="F208" s="112" t="str" cm="1">
        <f t="array" ref="F208">IFERROR(INDEX('Capacity Backing (Hide)2'!$B$144:$M$144,1,ROW(A70))/IF($B$5="Minutes",1,60),"")</f>
        <v/>
      </c>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row>
    <row r="209" spans="2:59" hidden="1" x14ac:dyDescent="0.25">
      <c r="B209" t="str">
        <f>IF(Capacity!Y80="","",Capacity!Y80)</f>
        <v/>
      </c>
      <c r="C209" s="29" t="str">
        <f>IF(Capacity!AP80="","",Capacity!AP80)</f>
        <v/>
      </c>
      <c r="D209" s="112" t="str">
        <f>IF(C209="","",Capacity!AQ80/IF(B75="Minutes",1,60))</f>
        <v/>
      </c>
      <c r="E209" s="29" t="str">
        <f t="shared" si="5"/>
        <v/>
      </c>
      <c r="F209" s="112" t="str" cm="1">
        <f t="array" ref="F209">IFERROR(INDEX('Capacity Backing (Hide)2'!$B$144:$M$144,1,ROW(A71))/IF($B$5="Minutes",1,60),"")</f>
        <v/>
      </c>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row>
    <row r="210" spans="2:59" hidden="1" x14ac:dyDescent="0.25">
      <c r="B210" t="str">
        <f>IF(Capacity!Y81="","",Capacity!Y81)</f>
        <v/>
      </c>
      <c r="C210" s="29" t="str">
        <f>IF(Capacity!AP81="","",Capacity!AP81)</f>
        <v/>
      </c>
      <c r="D210" s="112" t="str">
        <f>IF(C210="","",Capacity!AQ81/IF(B76="Minutes",1,60))</f>
        <v/>
      </c>
      <c r="E210" s="29" t="str">
        <f t="shared" si="5"/>
        <v/>
      </c>
      <c r="F210" s="112" t="str" cm="1">
        <f t="array" ref="F210">IFERROR(INDEX('Capacity Backing (Hide)2'!$B$144:$M$144,1,ROW(A72))/IF($B$5="Minutes",1,60),"")</f>
        <v/>
      </c>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row>
    <row r="211" spans="2:59" hidden="1" x14ac:dyDescent="0.25">
      <c r="B211" t="str">
        <f>IF(Capacity!Y82="","",Capacity!Y82)</f>
        <v/>
      </c>
      <c r="C211" s="29" t="str">
        <f>IF(Capacity!AP82="","",Capacity!AP82)</f>
        <v/>
      </c>
      <c r="D211" s="112" t="str">
        <f>IF(C211="","",Capacity!AQ82/IF(B77="Minutes",1,60))</f>
        <v/>
      </c>
      <c r="E211" s="29" t="str">
        <f t="shared" si="5"/>
        <v/>
      </c>
      <c r="F211" s="112" t="str" cm="1">
        <f t="array" ref="F211">IFERROR(INDEX('Capacity Backing (Hide)2'!$B$144:$M$144,1,ROW(A73))/IF($B$5="Minutes",1,60),"")</f>
        <v/>
      </c>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row>
    <row r="212" spans="2:59" hidden="1" x14ac:dyDescent="0.25">
      <c r="B212" t="str">
        <f>IF(Capacity!Y83="","",Capacity!Y83)</f>
        <v/>
      </c>
      <c r="C212" s="29" t="str">
        <f>IF(Capacity!AP83="","",Capacity!AP83)</f>
        <v/>
      </c>
      <c r="D212" s="112" t="str">
        <f>IF(C212="","",Capacity!AQ83/IF(B78="Minutes",1,60))</f>
        <v/>
      </c>
      <c r="E212" s="29" t="str">
        <f t="shared" si="5"/>
        <v/>
      </c>
      <c r="F212" s="112" t="str" cm="1">
        <f t="array" ref="F212">IFERROR(INDEX('Capacity Backing (Hide)2'!$B$144:$M$144,1,ROW(A74))/IF($B$5="Minutes",1,60),"")</f>
        <v/>
      </c>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row>
    <row r="213" spans="2:59" hidden="1" x14ac:dyDescent="0.25">
      <c r="B213" t="str">
        <f>IF(Capacity!Y84="","",Capacity!Y84)</f>
        <v/>
      </c>
      <c r="C213" s="29" t="str">
        <f>IF(Capacity!AP84="","",Capacity!AP84)</f>
        <v/>
      </c>
      <c r="D213" s="112" t="str">
        <f>IF(C213="","",Capacity!AQ84/IF(B79="Minutes",1,60))</f>
        <v/>
      </c>
      <c r="E213" s="29" t="str">
        <f t="shared" si="5"/>
        <v/>
      </c>
      <c r="F213" s="112" t="str" cm="1">
        <f t="array" ref="F213">IFERROR(INDEX('Capacity Backing (Hide)2'!$B$144:$M$144,1,ROW(A75))/IF($B$5="Minutes",1,60),"")</f>
        <v/>
      </c>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row>
    <row r="214" spans="2:59" hidden="1" x14ac:dyDescent="0.25">
      <c r="B214" t="str">
        <f>IF(Capacity!Y85="","",Capacity!Y85)</f>
        <v/>
      </c>
      <c r="C214" s="29" t="str">
        <f>IF(Capacity!AP85="","",Capacity!AP85)</f>
        <v/>
      </c>
      <c r="D214" s="112" t="str">
        <f>IF(C214="","",Capacity!AQ85/IF(B80="Minutes",1,60))</f>
        <v/>
      </c>
      <c r="E214" s="29" t="str">
        <f t="shared" si="5"/>
        <v/>
      </c>
      <c r="F214" s="112" t="str" cm="1">
        <f t="array" ref="F214">IFERROR(INDEX('Capacity Backing (Hide)2'!$B$144:$M$144,1,ROW(A76))/IF($B$5="Minutes",1,60),"")</f>
        <v/>
      </c>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row>
    <row r="215" spans="2:59" hidden="1" x14ac:dyDescent="0.25">
      <c r="B215" t="str">
        <f>IF(Capacity!Y86="","",Capacity!Y86)</f>
        <v/>
      </c>
      <c r="C215" s="29" t="str">
        <f>IF(Capacity!AP86="","",Capacity!AP86)</f>
        <v/>
      </c>
      <c r="D215" s="112" t="str">
        <f>IF(C215="","",Capacity!AQ86/IF(B81="Minutes",1,60))</f>
        <v/>
      </c>
      <c r="E215" s="29" t="str">
        <f t="shared" si="5"/>
        <v/>
      </c>
      <c r="F215" s="112" t="str" cm="1">
        <f t="array" ref="F215">IFERROR(INDEX('Capacity Backing (Hide)2'!$B$144:$M$144,1,ROW(A77))/IF($B$5="Minutes",1,60),"")</f>
        <v/>
      </c>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row>
    <row r="216" spans="2:59" hidden="1" x14ac:dyDescent="0.25">
      <c r="B216" t="str">
        <f>IF(Capacity!Y87="","",Capacity!Y87)</f>
        <v/>
      </c>
      <c r="C216" s="29" t="str">
        <f>IF(Capacity!AP87="","",Capacity!AP87)</f>
        <v/>
      </c>
      <c r="D216" s="112" t="str">
        <f>IF(C216="","",Capacity!AQ87/IF(B82="Minutes",1,60))</f>
        <v/>
      </c>
      <c r="E216" s="29" t="str">
        <f t="shared" si="5"/>
        <v/>
      </c>
      <c r="F216" s="112" t="str" cm="1">
        <f t="array" ref="F216">IFERROR(INDEX('Capacity Backing (Hide)2'!$B$144:$M$144,1,ROW(A78))/IF($B$5="Minutes",1,60),"")</f>
        <v/>
      </c>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row>
    <row r="217" spans="2:59" hidden="1" x14ac:dyDescent="0.25">
      <c r="B217" t="str">
        <f>IF(Capacity!Y88="","",Capacity!Y88)</f>
        <v/>
      </c>
      <c r="C217" s="29" t="str">
        <f>IF(Capacity!AP88="","",Capacity!AP88)</f>
        <v/>
      </c>
      <c r="D217" s="112" t="str">
        <f>IF(C217="","",Capacity!AQ88/IF(B83="Minutes",1,60))</f>
        <v/>
      </c>
      <c r="E217" s="29" t="str">
        <f t="shared" si="5"/>
        <v/>
      </c>
      <c r="F217" s="112" t="str" cm="1">
        <f t="array" ref="F217">IFERROR(INDEX('Capacity Backing (Hide)2'!$B$144:$M$144,1,ROW(A79))/IF($B$5="Minutes",1,60),"")</f>
        <v/>
      </c>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row>
    <row r="218" spans="2:59" hidden="1" x14ac:dyDescent="0.25">
      <c r="B218" t="str">
        <f>IF(Capacity!Y89="","",Capacity!Y89)</f>
        <v/>
      </c>
      <c r="C218" s="29" t="str">
        <f>IF(Capacity!AP89="","",Capacity!AP89)</f>
        <v/>
      </c>
      <c r="D218" s="112" t="str">
        <f>IF(C218="","",Capacity!AQ89/IF(B84="Minutes",1,60))</f>
        <v/>
      </c>
      <c r="E218" s="29" t="str">
        <f t="shared" si="5"/>
        <v/>
      </c>
      <c r="F218" s="112" t="str" cm="1">
        <f t="array" ref="F218">IFERROR(INDEX('Capacity Backing (Hide)2'!$B$144:$M$144,1,ROW(A80))/IF($B$5="Minutes",1,60),"")</f>
        <v/>
      </c>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row>
    <row r="219" spans="2:59" hidden="1" x14ac:dyDescent="0.25">
      <c r="B219" t="str">
        <f>IF(Capacity!Y90="","",Capacity!Y90)</f>
        <v/>
      </c>
      <c r="C219" s="29" t="str">
        <f>IF(Capacity!AP90="","",Capacity!AP90)</f>
        <v/>
      </c>
      <c r="D219" s="112" t="str">
        <f>IF(C219="","",Capacity!AQ90/IF(B85="Minutes",1,60))</f>
        <v/>
      </c>
      <c r="E219" s="29" t="str">
        <f t="shared" si="5"/>
        <v/>
      </c>
      <c r="F219" s="112" t="str" cm="1">
        <f t="array" ref="F219">IFERROR(INDEX('Capacity Backing (Hide)2'!$B$144:$M$144,1,ROW(A81))/IF($B$5="Minutes",1,60),"")</f>
        <v/>
      </c>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row>
    <row r="220" spans="2:59" hidden="1" x14ac:dyDescent="0.25">
      <c r="B220" t="str">
        <f>IF(Capacity!Y91="","",Capacity!Y91)</f>
        <v/>
      </c>
      <c r="C220" s="29" t="str">
        <f>IF(Capacity!AP91="","",Capacity!AP91)</f>
        <v/>
      </c>
      <c r="D220" s="112" t="str">
        <f>IF(C220="","",Capacity!AQ91/IF(B86="Minutes",1,60))</f>
        <v/>
      </c>
      <c r="E220" s="29" t="str">
        <f t="shared" si="5"/>
        <v/>
      </c>
      <c r="F220" s="112" t="str" cm="1">
        <f t="array" ref="F220">IFERROR(INDEX('Capacity Backing (Hide)2'!$B$144:$M$144,1,ROW(A82))/IF($B$5="Minutes",1,60),"")</f>
        <v/>
      </c>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row>
    <row r="221" spans="2:59" hidden="1" x14ac:dyDescent="0.25">
      <c r="B221" t="str">
        <f>IF(Capacity!Y92="","",Capacity!Y92)</f>
        <v/>
      </c>
      <c r="C221" s="29" t="str">
        <f>IF(Capacity!AP92="","",Capacity!AP92)</f>
        <v/>
      </c>
      <c r="D221" s="112" t="str">
        <f>IF(C221="","",Capacity!AQ92/IF(B87="Minutes",1,60))</f>
        <v/>
      </c>
      <c r="E221" s="29" t="str">
        <f t="shared" si="5"/>
        <v/>
      </c>
      <c r="F221" s="112" t="str" cm="1">
        <f t="array" ref="F221">IFERROR(INDEX('Capacity Backing (Hide)2'!$B$144:$M$144,1,ROW(A83))/IF($B$5="Minutes",1,60),"")</f>
        <v/>
      </c>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row>
    <row r="222" spans="2:59" hidden="1" x14ac:dyDescent="0.25">
      <c r="B222" t="str">
        <f>IF(Capacity!Y93="","",Capacity!Y93)</f>
        <v/>
      </c>
      <c r="C222" s="29" t="str">
        <f>IF(Capacity!AP93="","",Capacity!AP93)</f>
        <v/>
      </c>
      <c r="D222" s="112" t="str">
        <f>IF(C222="","",Capacity!AQ93/IF(B88="Minutes",1,60))</f>
        <v/>
      </c>
      <c r="E222" s="29" t="str">
        <f t="shared" si="5"/>
        <v/>
      </c>
      <c r="F222" s="112" t="str" cm="1">
        <f t="array" ref="F222">IFERROR(INDEX('Capacity Backing (Hide)2'!$B$144:$M$144,1,ROW(A84))/IF($B$5="Minutes",1,60),"")</f>
        <v/>
      </c>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row>
    <row r="223" spans="2:59" hidden="1" x14ac:dyDescent="0.25">
      <c r="B223" t="str">
        <f>IF(Capacity!Y94="","",Capacity!Y94)</f>
        <v/>
      </c>
      <c r="C223" s="29" t="str">
        <f>IF(Capacity!AP94="","",Capacity!AP94)</f>
        <v/>
      </c>
      <c r="D223" s="112" t="str">
        <f>IF(C223="","",Capacity!AQ94/IF(B89="Minutes",1,60))</f>
        <v/>
      </c>
      <c r="E223" s="29" t="str">
        <f t="shared" si="5"/>
        <v/>
      </c>
      <c r="F223" s="112" t="str" cm="1">
        <f t="array" ref="F223">IFERROR(INDEX('Capacity Backing (Hide)2'!$B$144:$M$144,1,ROW(A85))/IF($B$5="Minutes",1,60),"")</f>
        <v/>
      </c>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row>
    <row r="224" spans="2:59" hidden="1" x14ac:dyDescent="0.25">
      <c r="B224" t="str">
        <f>IF(Capacity!Y95="","",Capacity!Y95)</f>
        <v/>
      </c>
      <c r="C224" s="29" t="str">
        <f>IF(Capacity!AP95="","",Capacity!AP95)</f>
        <v/>
      </c>
      <c r="D224" s="112" t="str">
        <f>IF(C224="","",Capacity!AQ95/IF(B90="Minutes",1,60))</f>
        <v/>
      </c>
      <c r="E224" s="29" t="str">
        <f t="shared" si="5"/>
        <v/>
      </c>
      <c r="F224" s="112" t="str" cm="1">
        <f t="array" ref="F224">IFERROR(INDEX('Capacity Backing (Hide)2'!$B$144:$M$144,1,ROW(A86))/IF($B$5="Minutes",1,60),"")</f>
        <v/>
      </c>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row>
    <row r="225" spans="2:59" hidden="1" x14ac:dyDescent="0.25">
      <c r="B225" t="str">
        <f>IF(Capacity!Y96="","",Capacity!Y96)</f>
        <v/>
      </c>
      <c r="C225" s="29" t="str">
        <f>IF(Capacity!AP96="","",Capacity!AP96)</f>
        <v/>
      </c>
      <c r="D225" s="112" t="str">
        <f>IF(C225="","",Capacity!AQ96/IF(B91="Minutes",1,60))</f>
        <v/>
      </c>
      <c r="E225" s="29" t="str">
        <f t="shared" si="5"/>
        <v/>
      </c>
      <c r="F225" s="112" t="str" cm="1">
        <f t="array" ref="F225">IFERROR(INDEX('Capacity Backing (Hide)2'!$B$144:$M$144,1,ROW(A87))/IF($B$5="Minutes",1,60),"")</f>
        <v/>
      </c>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row>
    <row r="226" spans="2:59" hidden="1" x14ac:dyDescent="0.25">
      <c r="B226" t="str">
        <f>IF(Capacity!Y97="","",Capacity!Y97)</f>
        <v/>
      </c>
      <c r="C226" s="29" t="str">
        <f>IF(Capacity!AP97="","",Capacity!AP97)</f>
        <v/>
      </c>
      <c r="D226" s="112" t="str">
        <f>IF(C226="","",Capacity!AQ97/IF(B92="Minutes",1,60))</f>
        <v/>
      </c>
      <c r="E226" s="29" t="str">
        <f t="shared" si="5"/>
        <v/>
      </c>
      <c r="F226" s="112" t="str" cm="1">
        <f t="array" ref="F226">IFERROR(INDEX('Capacity Backing (Hide)2'!$B$144:$M$144,1,ROW(A88))/IF($B$5="Minutes",1,60),"")</f>
        <v/>
      </c>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row>
    <row r="227" spans="2:59" hidden="1" x14ac:dyDescent="0.25">
      <c r="B227" t="str">
        <f>IF(Capacity!Y98="","",Capacity!Y98)</f>
        <v/>
      </c>
      <c r="C227" s="29" t="str">
        <f>IF(Capacity!AP98="","",Capacity!AP98)</f>
        <v/>
      </c>
      <c r="D227" s="112" t="str">
        <f>IF(C227="","",Capacity!AQ98/IF(B93="Minutes",1,60))</f>
        <v/>
      </c>
      <c r="E227" s="29" t="str">
        <f t="shared" si="5"/>
        <v/>
      </c>
      <c r="F227" s="112" t="str" cm="1">
        <f t="array" ref="F227">IFERROR(INDEX('Capacity Backing (Hide)2'!$B$144:$M$144,1,ROW(A89))/IF($B$5="Minutes",1,60),"")</f>
        <v/>
      </c>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row>
    <row r="228" spans="2:59" hidden="1" x14ac:dyDescent="0.25">
      <c r="B228" t="str">
        <f>IF(Capacity!Y99="","",Capacity!Y99)</f>
        <v/>
      </c>
      <c r="C228" s="29" t="str">
        <f>IF(Capacity!AP99="","",Capacity!AP99)</f>
        <v/>
      </c>
      <c r="D228" s="112" t="str">
        <f>IF(C228="","",Capacity!AQ99/IF(B94="Minutes",1,60))</f>
        <v/>
      </c>
      <c r="E228" s="29" t="str">
        <f t="shared" si="5"/>
        <v/>
      </c>
      <c r="F228" s="112" t="str" cm="1">
        <f t="array" ref="F228">IFERROR(INDEX('Capacity Backing (Hide)2'!$B$144:$M$144,1,ROW(A90))/IF($B$5="Minutes",1,60),"")</f>
        <v/>
      </c>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row>
    <row r="229" spans="2:59" hidden="1" x14ac:dyDescent="0.25">
      <c r="B229" t="str">
        <f>IF(Capacity!Y100="","",Capacity!Y100)</f>
        <v/>
      </c>
      <c r="C229" s="29" t="str">
        <f>IF(Capacity!AP100="","",Capacity!AP100)</f>
        <v/>
      </c>
      <c r="D229" s="112" t="str">
        <f>IF(C229="","",Capacity!AQ100/IF(B95="Minutes",1,60))</f>
        <v/>
      </c>
      <c r="E229" s="29" t="str">
        <f t="shared" si="5"/>
        <v/>
      </c>
      <c r="F229" s="112" t="str" cm="1">
        <f t="array" ref="F229">IFERROR(INDEX('Capacity Backing (Hide)2'!$B$144:$M$144,1,ROW(A91))/IF($B$5="Minutes",1,60),"")</f>
        <v/>
      </c>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row>
    <row r="230" spans="2:59" hidden="1" x14ac:dyDescent="0.25">
      <c r="B230" t="str">
        <f>IF(Capacity!Y101="","",Capacity!Y101)</f>
        <v/>
      </c>
      <c r="C230" s="29" t="str">
        <f>IF(Capacity!AP101="","",Capacity!AP101)</f>
        <v/>
      </c>
      <c r="D230" s="112" t="str">
        <f>IF(C230="","",Capacity!AQ101/IF(B96="Minutes",1,60))</f>
        <v/>
      </c>
      <c r="E230" s="29" t="str">
        <f t="shared" si="5"/>
        <v/>
      </c>
      <c r="F230" s="112" t="str" cm="1">
        <f t="array" ref="F230">IFERROR(INDEX('Capacity Backing (Hide)2'!$B$144:$M$144,1,ROW(A92))/IF($B$5="Minutes",1,60),"")</f>
        <v/>
      </c>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row>
    <row r="231" spans="2:59" hidden="1" x14ac:dyDescent="0.25">
      <c r="B231" t="str">
        <f>IF(Capacity!Y102="","",Capacity!Y102)</f>
        <v/>
      </c>
      <c r="C231" s="29" t="str">
        <f>IF(Capacity!AP102="","",Capacity!AP102)</f>
        <v/>
      </c>
      <c r="D231" s="112" t="str">
        <f>IF(C231="","",Capacity!AQ102/IF(B97="Minutes",1,60))</f>
        <v/>
      </c>
      <c r="E231" s="29" t="str">
        <f t="shared" si="5"/>
        <v/>
      </c>
      <c r="F231" s="112" t="str" cm="1">
        <f t="array" ref="F231">IFERROR(INDEX('Capacity Backing (Hide)2'!$B$144:$M$144,1,ROW(A93))/IF($B$5="Minutes",1,60),"")</f>
        <v/>
      </c>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row>
    <row r="232" spans="2:59" hidden="1" x14ac:dyDescent="0.25">
      <c r="B232" t="str">
        <f>IF(Capacity!Y103="","",Capacity!Y103)</f>
        <v/>
      </c>
      <c r="C232" s="29" t="str">
        <f>IF(Capacity!AP103="","",Capacity!AP103)</f>
        <v/>
      </c>
      <c r="D232" s="112" t="str">
        <f>IF(C232="","",Capacity!AQ103/IF(B98="Minutes",1,60))</f>
        <v/>
      </c>
      <c r="E232" s="29" t="str">
        <f t="shared" si="5"/>
        <v/>
      </c>
      <c r="F232" s="112" t="str" cm="1">
        <f t="array" ref="F232">IFERROR(INDEX('Capacity Backing (Hide)2'!$B$144:$M$144,1,ROW(A94))/IF($B$5="Minutes",1,60),"")</f>
        <v/>
      </c>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row>
    <row r="233" spans="2:59" hidden="1" x14ac:dyDescent="0.25">
      <c r="B233" t="str">
        <f>IF(Capacity!Y104="","",Capacity!Y104)</f>
        <v/>
      </c>
      <c r="C233" s="29" t="str">
        <f>IF(Capacity!AP104="","",Capacity!AP104)</f>
        <v/>
      </c>
      <c r="D233" s="112" t="str">
        <f>IF(C233="","",Capacity!AQ104/IF(B99="Minutes",1,60))</f>
        <v/>
      </c>
      <c r="E233" s="29" t="str">
        <f t="shared" si="5"/>
        <v/>
      </c>
      <c r="F233" s="112" t="str" cm="1">
        <f t="array" ref="F233">IFERROR(INDEX('Capacity Backing (Hide)2'!$B$144:$M$144,1,ROW(A95))/IF($B$5="Minutes",1,60),"")</f>
        <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row>
    <row r="234" spans="2:59" hidden="1" x14ac:dyDescent="0.25">
      <c r="B234" t="str">
        <f>IF(Capacity!Y105="","",Capacity!Y105)</f>
        <v/>
      </c>
      <c r="C234" s="29" t="str">
        <f>IF(Capacity!AP105="","",Capacity!AP105)</f>
        <v/>
      </c>
      <c r="D234" s="112" t="str">
        <f>IF(C234="","",Capacity!AQ105/IF(B100="Minutes",1,60))</f>
        <v/>
      </c>
      <c r="E234" s="29" t="str">
        <f t="shared" si="5"/>
        <v/>
      </c>
      <c r="F234" s="112" t="str" cm="1">
        <f t="array" ref="F234">IFERROR(INDEX('Capacity Backing (Hide)2'!$B$144:$M$144,1,ROW(A96))/IF($B$5="Minutes",1,60),"")</f>
        <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row>
    <row r="235" spans="2:59" hidden="1" x14ac:dyDescent="0.25">
      <c r="B235" t="str">
        <f>IF(Capacity!Y106="","",Capacity!Y106)</f>
        <v/>
      </c>
      <c r="C235" s="29" t="str">
        <f>IF(Capacity!AP106="","",Capacity!AP106)</f>
        <v/>
      </c>
      <c r="D235" s="112" t="str">
        <f>IF(C235="","",Capacity!AQ106/IF(B101="Minutes",1,60))</f>
        <v/>
      </c>
      <c r="E235" s="29" t="str">
        <f t="shared" si="5"/>
        <v/>
      </c>
      <c r="F235" s="112" t="str" cm="1">
        <f t="array" ref="F235">IFERROR(INDEX('Capacity Backing (Hide)2'!$B$144:$M$144,1,ROW(A97))/IF($B$5="Minutes",1,60),"")</f>
        <v/>
      </c>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row>
    <row r="236" spans="2:59" hidden="1" x14ac:dyDescent="0.25">
      <c r="B236" t="str">
        <f>IF(Capacity!Y107="","",Capacity!Y107)</f>
        <v/>
      </c>
      <c r="C236" s="29" t="str">
        <f>IF(Capacity!AP107="","",Capacity!AP107)</f>
        <v/>
      </c>
      <c r="D236" s="112" t="str">
        <f>IF(C236="","",Capacity!AQ107/IF(B102="Minutes",1,60))</f>
        <v/>
      </c>
      <c r="E236" s="29" t="str">
        <f t="shared" si="5"/>
        <v/>
      </c>
      <c r="F236" s="112" t="str" cm="1">
        <f t="array" ref="F236">IFERROR(INDEX('Capacity Backing (Hide)2'!$B$144:$M$144,1,ROW(A98))/IF($B$5="Minutes",1,60),"")</f>
        <v/>
      </c>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row>
    <row r="237" spans="2:59" hidden="1" x14ac:dyDescent="0.25">
      <c r="B237" t="str">
        <f>IF(Capacity!Y108="","",Capacity!Y108)</f>
        <v/>
      </c>
      <c r="C237" s="29" t="str">
        <f>IF(Capacity!AP108="","",Capacity!AP108)</f>
        <v/>
      </c>
      <c r="D237" s="112" t="str">
        <f>IF(C237="","",Capacity!AQ108/IF(B103="Minutes",1,60))</f>
        <v/>
      </c>
      <c r="E237" s="29" t="str">
        <f t="shared" si="5"/>
        <v/>
      </c>
      <c r="F237" s="112" t="str" cm="1">
        <f t="array" ref="F237">IFERROR(INDEX('Capacity Backing (Hide)2'!$B$144:$M$144,1,ROW(A99))/IF($B$5="Minutes",1,60),"")</f>
        <v/>
      </c>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row>
    <row r="238" spans="2:59" hidden="1" x14ac:dyDescent="0.25">
      <c r="B238" t="str">
        <f>IF(Capacity!Y109="","",Capacity!Y109)</f>
        <v/>
      </c>
      <c r="C238" s="29" t="str">
        <f>IF(Capacity!AP109="","",Capacity!AP109)</f>
        <v/>
      </c>
      <c r="D238" s="112" t="str">
        <f>IF(C238="","",Capacity!AQ109/IF(B104="Minutes",1,60))</f>
        <v/>
      </c>
      <c r="E238" s="29" t="str">
        <f t="shared" si="5"/>
        <v/>
      </c>
      <c r="F238" s="112" t="str" cm="1">
        <f t="array" ref="F238">IFERROR(INDEX('Capacity Backing (Hide)2'!$B$144:$M$144,1,ROW(A100))/IF($B$5="Minutes",1,60),"")</f>
        <v/>
      </c>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row>
  </sheetData>
  <mergeCells count="4">
    <mergeCell ref="C34:D34"/>
    <mergeCell ref="C137:D137"/>
    <mergeCell ref="E34:F34"/>
    <mergeCell ref="E137:F137"/>
  </mergeCells>
  <conditionalFormatting sqref="F139:F238 B36:F135">
    <cfRule type="expression" dxfId="14" priority="11">
      <formula>IF(B36&lt;&gt;"",TRUE,FALSE)</formula>
    </cfRule>
  </conditionalFormatting>
  <conditionalFormatting sqref="H36:BG135">
    <cfRule type="expression" dxfId="13" priority="10">
      <formula>IF($B36&lt;&gt;"",TRUE,FALSE)</formula>
    </cfRule>
  </conditionalFormatting>
  <conditionalFormatting sqref="B139:B238">
    <cfRule type="expression" dxfId="12" priority="9">
      <formula>IF(B139&lt;&gt;"",TRUE,FALSE)</formula>
    </cfRule>
  </conditionalFormatting>
  <conditionalFormatting sqref="C139:C238">
    <cfRule type="expression" dxfId="11" priority="8">
      <formula>IF(C139&lt;&gt;"",TRUE,FALSE)</formula>
    </cfRule>
  </conditionalFormatting>
  <conditionalFormatting sqref="D139:D238">
    <cfRule type="expression" dxfId="10" priority="7">
      <formula>IF(D139&lt;&gt;"",TRUE,FALSE)</formula>
    </cfRule>
  </conditionalFormatting>
  <conditionalFormatting sqref="E139:E238">
    <cfRule type="expression" dxfId="9" priority="6">
      <formula>IF(E139&lt;&gt;"",TRUE,FALSE)</formula>
    </cfRule>
  </conditionalFormatting>
  <conditionalFormatting sqref="AD139:BG139">
    <cfRule type="expression" dxfId="8" priority="4">
      <formula>IF($B139&lt;&gt;"",TRUE,FALSE)</formula>
    </cfRule>
  </conditionalFormatting>
  <conditionalFormatting sqref="H139:AC238 H142:BG236">
    <cfRule type="expression" dxfId="7" priority="3">
      <formula>IF($B139&lt;&gt;"",TRUE,FALSE)</formula>
    </cfRule>
  </conditionalFormatting>
  <conditionalFormatting sqref="H140:BG140">
    <cfRule type="expression" dxfId="6" priority="2">
      <formula>IF($B140&lt;&gt;"",TRUE,FALSE)</formula>
    </cfRule>
  </conditionalFormatting>
  <conditionalFormatting sqref="AD141:BG141">
    <cfRule type="expression" dxfId="5" priority="1">
      <formula>IF($B141&lt;&gt;"",TRUE,FALSE)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B1:XFC116"/>
  <sheetViews>
    <sheetView tabSelected="1" workbookViewId="0">
      <selection activeCell="B4" sqref="B4"/>
    </sheetView>
  </sheetViews>
  <sheetFormatPr defaultColWidth="0" defaultRowHeight="15" x14ac:dyDescent="0.25"/>
  <cols>
    <col min="1" max="1" width="2.5703125" customWidth="1"/>
    <col min="2" max="2" width="19.7109375" customWidth="1"/>
    <col min="3" max="3" width="9.140625" customWidth="1"/>
    <col min="4" max="5" width="16.5703125" customWidth="1"/>
    <col min="6" max="6" width="4.28515625" customWidth="1"/>
    <col min="7" max="81" width="2.85546875" customWidth="1"/>
    <col min="82" max="82" width="9.140625" hidden="1" customWidth="1"/>
    <col min="83" max="83" width="9.140625" customWidth="1"/>
    <col min="84" max="84" width="19.7109375" hidden="1" customWidth="1"/>
    <col min="85" max="85" width="27" hidden="1" customWidth="1"/>
    <col min="86" max="86" width="19" hidden="1" customWidth="1"/>
    <col min="87" max="87" width="16" hidden="1" customWidth="1"/>
    <col min="88" max="88" width="6.28515625" hidden="1" customWidth="1"/>
    <col min="89" max="89" width="10.42578125" hidden="1" customWidth="1"/>
    <col min="90" max="90" width="19.42578125" hidden="1" customWidth="1"/>
    <col min="91" max="91" width="19" hidden="1" customWidth="1"/>
    <col min="92" max="93" width="16" hidden="1" customWidth="1"/>
    <col min="94" max="101" width="9.140625" hidden="1" customWidth="1"/>
    <col min="102" max="102" width="24.5703125" hidden="1" customWidth="1"/>
    <col min="103" max="103" width="20.5703125" hidden="1" customWidth="1"/>
    <col min="104" max="104" width="19.5703125" hidden="1" customWidth="1"/>
    <col min="105" max="105" width="19.28515625" hidden="1" customWidth="1"/>
    <col min="106" max="131" width="9.140625" hidden="1" customWidth="1"/>
    <col min="132" max="16383" width="9.140625" hidden="1"/>
  </cols>
  <sheetData>
    <row r="1" spans="2:105" x14ac:dyDescent="0.25">
      <c r="B1" t="s">
        <v>312</v>
      </c>
      <c r="CF1" t="s">
        <v>291</v>
      </c>
      <c r="CX1" t="s">
        <v>313</v>
      </c>
    </row>
    <row r="3" spans="2:105" ht="15.75" thickBot="1" x14ac:dyDescent="0.3">
      <c r="B3" t="s">
        <v>311</v>
      </c>
      <c r="CF3" t="s">
        <v>311</v>
      </c>
      <c r="CX3" t="s">
        <v>311</v>
      </c>
    </row>
    <row r="4" spans="2:105" ht="15.75" thickBot="1" x14ac:dyDescent="0.3">
      <c r="B4" s="17" t="s">
        <v>357</v>
      </c>
      <c r="CF4" s="17" t="s">
        <v>357</v>
      </c>
      <c r="CX4" s="17" t="s">
        <v>357</v>
      </c>
    </row>
    <row r="5" spans="2:105" ht="15.75" thickBot="1" x14ac:dyDescent="0.3">
      <c r="G5" s="209" t="str">
        <f>Setup!$A$20</f>
        <v>Caseload 1</v>
      </c>
      <c r="H5" s="210"/>
      <c r="I5" s="210"/>
      <c r="J5" s="210"/>
      <c r="K5" s="211"/>
      <c r="L5" s="209" t="str">
        <f>Setup!$A$21</f>
        <v>Caseload 2</v>
      </c>
      <c r="M5" s="210"/>
      <c r="N5" s="210"/>
      <c r="O5" s="210"/>
      <c r="P5" s="211"/>
      <c r="Q5" s="209" t="str">
        <f>Setup!$A$22</f>
        <v>Caseload 3</v>
      </c>
      <c r="R5" s="210"/>
      <c r="S5" s="210"/>
      <c r="T5" s="210"/>
      <c r="U5" s="211"/>
      <c r="V5" s="209" t="str">
        <f>Setup!$A$23</f>
        <v>Caseload 4</v>
      </c>
      <c r="W5" s="210"/>
      <c r="X5" s="210"/>
      <c r="Y5" s="210"/>
      <c r="Z5" s="211"/>
      <c r="AA5" s="209" t="str">
        <f>Setup!$A$24</f>
        <v>Caseload 5</v>
      </c>
      <c r="AB5" s="210"/>
      <c r="AC5" s="210"/>
      <c r="AD5" s="210"/>
      <c r="AE5" s="211"/>
      <c r="AF5" s="209" t="str">
        <f>Setup!$A$25</f>
        <v>Caseload 6</v>
      </c>
      <c r="AG5" s="210"/>
      <c r="AH5" s="210"/>
      <c r="AI5" s="210"/>
      <c r="AJ5" s="211"/>
      <c r="AK5" s="209" t="str">
        <f>Setup!$A$26</f>
        <v>Caseload 7</v>
      </c>
      <c r="AL5" s="210"/>
      <c r="AM5" s="210"/>
      <c r="AN5" s="210"/>
      <c r="AO5" s="211"/>
      <c r="AP5" s="209" t="str">
        <f>Setup!$A$27</f>
        <v>Caseload 8</v>
      </c>
      <c r="AQ5" s="210"/>
      <c r="AR5" s="210"/>
      <c r="AS5" s="210"/>
      <c r="AT5" s="211"/>
      <c r="AU5" s="209" t="str">
        <f>Setup!$A$28</f>
        <v>Caseload 9</v>
      </c>
      <c r="AV5" s="210"/>
      <c r="AW5" s="210"/>
      <c r="AX5" s="210"/>
      <c r="AY5" s="211"/>
      <c r="AZ5" s="209" t="str">
        <f>Setup!$A$29</f>
        <v>Caseload 10</v>
      </c>
      <c r="BA5" s="210"/>
      <c r="BB5" s="210"/>
      <c r="BC5" s="210"/>
      <c r="BD5" s="211"/>
      <c r="BE5" s="209" t="str">
        <f>Setup!$A$30</f>
        <v>Caseload 11</v>
      </c>
      <c r="BF5" s="210"/>
      <c r="BG5" s="210"/>
      <c r="BH5" s="210"/>
      <c r="BI5" s="211"/>
      <c r="BJ5" s="209" t="str">
        <f>Setup!$A$31</f>
        <v>Caseload 12</v>
      </c>
      <c r="BK5" s="210"/>
      <c r="BL5" s="210"/>
      <c r="BM5" s="210"/>
      <c r="BN5" s="211"/>
      <c r="BO5" s="209" t="str">
        <f>Setup!$A$32</f>
        <v>Caseload 13</v>
      </c>
      <c r="BP5" s="210"/>
      <c r="BQ5" s="210"/>
      <c r="BR5" s="210"/>
      <c r="BS5" s="211"/>
      <c r="BT5" s="209" t="str">
        <f>Setup!$A$33</f>
        <v>Caseload 14</v>
      </c>
      <c r="BU5" s="210"/>
      <c r="BV5" s="210"/>
      <c r="BW5" s="210"/>
      <c r="BX5" s="211"/>
      <c r="BY5" s="209" t="str">
        <f>Setup!$A$34</f>
        <v>Caseload 15</v>
      </c>
      <c r="BZ5" s="210"/>
      <c r="CA5" s="210"/>
      <c r="CB5" s="210"/>
      <c r="CC5" s="211"/>
    </row>
    <row r="6" spans="2:105" ht="15.75" thickBot="1" x14ac:dyDescent="0.3">
      <c r="B6" t="s">
        <v>322</v>
      </c>
      <c r="G6" s="225" t="str">
        <f>IF(Service!$C$6="","",Service!$C$6)</f>
        <v>treat1</v>
      </c>
      <c r="H6" s="228" t="str">
        <f>IF(Service!$C$6="","",Service!$C$6)</f>
        <v>treat1</v>
      </c>
      <c r="I6" s="228" t="str">
        <f>IF(Service!$C$6="","",Service!$C$6)</f>
        <v>treat1</v>
      </c>
      <c r="J6" s="228" t="str">
        <f>IF(Service!$C$6="","",Service!$C$6)</f>
        <v>treat1</v>
      </c>
      <c r="K6" s="231" t="str">
        <f>IF(Service!$C$6="","",Service!$C$6)</f>
        <v>treat1</v>
      </c>
      <c r="L6" s="225" t="str">
        <f>IF(Service!$C$6="","",Service!$C$6)</f>
        <v>treat1</v>
      </c>
      <c r="M6" s="228" t="str">
        <f>IF(Service!$C$6="","",Service!$C$6)</f>
        <v>treat1</v>
      </c>
      <c r="N6" s="228" t="str">
        <f>IF(Service!$C$6="","",Service!$C$6)</f>
        <v>treat1</v>
      </c>
      <c r="O6" s="228" t="str">
        <f>IF(Service!$C$6="","",Service!$C$6)</f>
        <v>treat1</v>
      </c>
      <c r="P6" s="231" t="str">
        <f>IF(Service!$C$6="","",Service!$C$6)</f>
        <v>treat1</v>
      </c>
      <c r="Q6" s="225" t="str">
        <f>IF(Service!$C$6="","",Service!$C$6)</f>
        <v>treat1</v>
      </c>
      <c r="R6" s="228" t="str">
        <f>IF(Service!$C$6="","",Service!$C$6)</f>
        <v>treat1</v>
      </c>
      <c r="S6" s="228" t="str">
        <f>IF(Service!$C$6="","",Service!$C$6)</f>
        <v>treat1</v>
      </c>
      <c r="T6" s="228" t="str">
        <f>IF(Service!$C$6="","",Service!$C$6)</f>
        <v>treat1</v>
      </c>
      <c r="U6" s="231" t="str">
        <f>IF(Service!$C$6="","",Service!$C$6)</f>
        <v>treat1</v>
      </c>
      <c r="V6" s="225" t="str">
        <f>IF(Service!$C$6="","",Service!$C$6)</f>
        <v>treat1</v>
      </c>
      <c r="W6" s="228" t="str">
        <f>IF(Service!$C$6="","",Service!$C$6)</f>
        <v>treat1</v>
      </c>
      <c r="X6" s="228" t="str">
        <f>IF(Service!$C$6="","",Service!$C$6)</f>
        <v>treat1</v>
      </c>
      <c r="Y6" s="228" t="str">
        <f>IF(Service!$C$6="","",Service!$C$6)</f>
        <v>treat1</v>
      </c>
      <c r="Z6" s="231" t="str">
        <f>IF(Service!$C$6="","",Service!$C$6)</f>
        <v>treat1</v>
      </c>
      <c r="AA6" s="225" t="str">
        <f>IF(Service!$C$6="","",Service!$C$6)</f>
        <v>treat1</v>
      </c>
      <c r="AB6" s="228" t="str">
        <f>IF(Service!$C$6="","",Service!$C$6)</f>
        <v>treat1</v>
      </c>
      <c r="AC6" s="228" t="str">
        <f>IF(Service!$C$6="","",Service!$C$6)</f>
        <v>treat1</v>
      </c>
      <c r="AD6" s="228" t="str">
        <f>IF(Service!$C$6="","",Service!$C$6)</f>
        <v>treat1</v>
      </c>
      <c r="AE6" s="231" t="str">
        <f>IF(Service!$C$6="","",Service!$C$6)</f>
        <v>treat1</v>
      </c>
      <c r="AF6" s="225" t="str">
        <f>IF(Service!$C$6="","",Service!$C$6)</f>
        <v>treat1</v>
      </c>
      <c r="AG6" s="228" t="str">
        <f>IF(Service!$C$6="","",Service!$C$6)</f>
        <v>treat1</v>
      </c>
      <c r="AH6" s="228" t="str">
        <f>IF(Service!$C$6="","",Service!$C$6)</f>
        <v>treat1</v>
      </c>
      <c r="AI6" s="228" t="str">
        <f>IF(Service!$C$6="","",Service!$C$6)</f>
        <v>treat1</v>
      </c>
      <c r="AJ6" s="231" t="str">
        <f>IF(Service!$C$6="","",Service!$C$6)</f>
        <v>treat1</v>
      </c>
      <c r="AK6" s="225" t="str">
        <f>IF(Service!$C$6="","",Service!$C$6)</f>
        <v>treat1</v>
      </c>
      <c r="AL6" s="228" t="str">
        <f>IF(Service!$C$6="","",Service!$C$6)</f>
        <v>treat1</v>
      </c>
      <c r="AM6" s="228" t="str">
        <f>IF(Service!$C$6="","",Service!$C$6)</f>
        <v>treat1</v>
      </c>
      <c r="AN6" s="228" t="str">
        <f>IF(Service!$C$6="","",Service!$C$6)</f>
        <v>treat1</v>
      </c>
      <c r="AO6" s="231" t="str">
        <f>IF(Service!$C$6="","",Service!$C$6)</f>
        <v>treat1</v>
      </c>
      <c r="AP6" s="225" t="str">
        <f>IF(Service!$C$6="","",Service!$C$6)</f>
        <v>treat1</v>
      </c>
      <c r="AQ6" s="228" t="str">
        <f>IF(Service!$C$6="","",Service!$C$6)</f>
        <v>treat1</v>
      </c>
      <c r="AR6" s="228" t="str">
        <f>IF(Service!$C$6="","",Service!$C$6)</f>
        <v>treat1</v>
      </c>
      <c r="AS6" s="228" t="str">
        <f>IF(Service!$C$6="","",Service!$C$6)</f>
        <v>treat1</v>
      </c>
      <c r="AT6" s="231" t="str">
        <f>IF(Service!$C$6="","",Service!$C$6)</f>
        <v>treat1</v>
      </c>
      <c r="AU6" s="225" t="str">
        <f>IF(Service!$C$6="","",Service!$C$6)</f>
        <v>treat1</v>
      </c>
      <c r="AV6" s="228" t="str">
        <f>IF(Service!$C$6="","",Service!$C$6)</f>
        <v>treat1</v>
      </c>
      <c r="AW6" s="228" t="str">
        <f>IF(Service!$C$6="","",Service!$C$6)</f>
        <v>treat1</v>
      </c>
      <c r="AX6" s="228" t="str">
        <f>IF(Service!$C$6="","",Service!$C$6)</f>
        <v>treat1</v>
      </c>
      <c r="AY6" s="231" t="str">
        <f>IF(Service!$C$6="","",Service!$C$6)</f>
        <v>treat1</v>
      </c>
      <c r="AZ6" s="225" t="str">
        <f>IF(Service!$C$6="","",Service!$C$6)</f>
        <v>treat1</v>
      </c>
      <c r="BA6" s="228" t="str">
        <f>IF(Service!$C$6="","",Service!$C$6)</f>
        <v>treat1</v>
      </c>
      <c r="BB6" s="228" t="str">
        <f>IF(Service!$C$6="","",Service!$C$6)</f>
        <v>treat1</v>
      </c>
      <c r="BC6" s="228" t="str">
        <f>IF(Service!$C$6="","",Service!$C$6)</f>
        <v>treat1</v>
      </c>
      <c r="BD6" s="231" t="str">
        <f>IF(Service!$C$6="","",Service!$C$6)</f>
        <v>treat1</v>
      </c>
      <c r="BE6" s="225" t="str">
        <f>IF(Service!$C$6="","",Service!$C$6)</f>
        <v>treat1</v>
      </c>
      <c r="BF6" s="228" t="str">
        <f>IF(Service!$C$6="","",Service!$C$6)</f>
        <v>treat1</v>
      </c>
      <c r="BG6" s="228" t="str">
        <f>IF(Service!$C$6="","",Service!$C$6)</f>
        <v>treat1</v>
      </c>
      <c r="BH6" s="228" t="str">
        <f>IF(Service!$C$6="","",Service!$C$6)</f>
        <v>treat1</v>
      </c>
      <c r="BI6" s="231" t="str">
        <f>IF(Service!$C$6="","",Service!$C$6)</f>
        <v>treat1</v>
      </c>
      <c r="BJ6" s="225" t="str">
        <f>IF(Service!$C$6="","",Service!$C$6)</f>
        <v>treat1</v>
      </c>
      <c r="BK6" s="228" t="str">
        <f>IF(Service!$C$6="","",Service!$C$6)</f>
        <v>treat1</v>
      </c>
      <c r="BL6" s="228" t="str">
        <f>IF(Service!$C$6="","",Service!$C$6)</f>
        <v>treat1</v>
      </c>
      <c r="BM6" s="228" t="str">
        <f>IF(Service!$C$6="","",Service!$C$6)</f>
        <v>treat1</v>
      </c>
      <c r="BN6" s="231" t="str">
        <f>IF(Service!$C$6="","",Service!$C$6)</f>
        <v>treat1</v>
      </c>
      <c r="BO6" s="225" t="str">
        <f>IF(Service!$C$6="","",Service!$C$6)</f>
        <v>treat1</v>
      </c>
      <c r="BP6" s="228" t="str">
        <f>IF(Service!$C$6="","",Service!$C$6)</f>
        <v>treat1</v>
      </c>
      <c r="BQ6" s="228" t="str">
        <f>IF(Service!$C$6="","",Service!$C$6)</f>
        <v>treat1</v>
      </c>
      <c r="BR6" s="228" t="str">
        <f>IF(Service!$C$6="","",Service!$C$6)</f>
        <v>treat1</v>
      </c>
      <c r="BS6" s="231" t="str">
        <f>IF(Service!$C$6="","",Service!$C$6)</f>
        <v>treat1</v>
      </c>
      <c r="BT6" s="225" t="str">
        <f>IF(Service!$C$6="","",Service!$C$6)</f>
        <v>treat1</v>
      </c>
      <c r="BU6" s="228" t="str">
        <f>IF(Service!$C$6="","",Service!$C$6)</f>
        <v>treat1</v>
      </c>
      <c r="BV6" s="228" t="str">
        <f>IF(Service!$C$6="","",Service!$C$6)</f>
        <v>treat1</v>
      </c>
      <c r="BW6" s="228" t="str">
        <f>IF(Service!$C$6="","",Service!$C$6)</f>
        <v>treat1</v>
      </c>
      <c r="BX6" s="231" t="str">
        <f>IF(Service!$C$6="","",Service!$C$6)</f>
        <v>treat1</v>
      </c>
      <c r="BY6" s="225" t="str">
        <f>IF(Service!$C$6="","",Service!$C$6)</f>
        <v>treat1</v>
      </c>
      <c r="BZ6" s="228" t="str">
        <f>IF(Service!$C$6="","",Service!$C$6)</f>
        <v>treat1</v>
      </c>
      <c r="CA6" s="228" t="str">
        <f>IF(Service!$C$6="","",Service!$C$6)</f>
        <v>treat1</v>
      </c>
      <c r="CB6" s="228" t="str">
        <f>IF(Service!$C$6="","",Service!$C$6)</f>
        <v>treat1</v>
      </c>
      <c r="CC6" s="231" t="str">
        <f>IF(Service!$C$6="","",Service!$C$6)</f>
        <v>treat1</v>
      </c>
      <c r="CF6" t="s">
        <v>308</v>
      </c>
      <c r="CX6" t="s">
        <v>344</v>
      </c>
    </row>
    <row r="7" spans="2:105" ht="15.75" thickBot="1" x14ac:dyDescent="0.3">
      <c r="B7" s="17" t="s">
        <v>323</v>
      </c>
      <c r="G7" s="226"/>
      <c r="H7" s="229"/>
      <c r="I7" s="229"/>
      <c r="J7" s="229"/>
      <c r="K7" s="232"/>
      <c r="L7" s="226"/>
      <c r="M7" s="229"/>
      <c r="N7" s="229"/>
      <c r="O7" s="229"/>
      <c r="P7" s="232"/>
      <c r="Q7" s="226"/>
      <c r="R7" s="229"/>
      <c r="S7" s="229"/>
      <c r="T7" s="229"/>
      <c r="U7" s="232"/>
      <c r="V7" s="226"/>
      <c r="W7" s="229"/>
      <c r="X7" s="229"/>
      <c r="Y7" s="229"/>
      <c r="Z7" s="232"/>
      <c r="AA7" s="226"/>
      <c r="AB7" s="229"/>
      <c r="AC7" s="229"/>
      <c r="AD7" s="229"/>
      <c r="AE7" s="232"/>
      <c r="AF7" s="226"/>
      <c r="AG7" s="229"/>
      <c r="AH7" s="229"/>
      <c r="AI7" s="229"/>
      <c r="AJ7" s="232"/>
      <c r="AK7" s="226"/>
      <c r="AL7" s="229"/>
      <c r="AM7" s="229"/>
      <c r="AN7" s="229"/>
      <c r="AO7" s="232"/>
      <c r="AP7" s="226"/>
      <c r="AQ7" s="229"/>
      <c r="AR7" s="229"/>
      <c r="AS7" s="229"/>
      <c r="AT7" s="232"/>
      <c r="AU7" s="226"/>
      <c r="AV7" s="229"/>
      <c r="AW7" s="229"/>
      <c r="AX7" s="229"/>
      <c r="AY7" s="232"/>
      <c r="AZ7" s="226"/>
      <c r="BA7" s="229"/>
      <c r="BB7" s="229"/>
      <c r="BC7" s="229"/>
      <c r="BD7" s="232"/>
      <c r="BE7" s="226"/>
      <c r="BF7" s="229"/>
      <c r="BG7" s="229"/>
      <c r="BH7" s="229"/>
      <c r="BI7" s="232"/>
      <c r="BJ7" s="226"/>
      <c r="BK7" s="229"/>
      <c r="BL7" s="229"/>
      <c r="BM7" s="229"/>
      <c r="BN7" s="232"/>
      <c r="BO7" s="226"/>
      <c r="BP7" s="229"/>
      <c r="BQ7" s="229"/>
      <c r="BR7" s="229"/>
      <c r="BS7" s="232"/>
      <c r="BT7" s="226"/>
      <c r="BU7" s="229"/>
      <c r="BV7" s="229"/>
      <c r="BW7" s="229"/>
      <c r="BX7" s="232"/>
      <c r="BY7" s="226"/>
      <c r="BZ7" s="229"/>
      <c r="CA7" s="229"/>
      <c r="CB7" s="229"/>
      <c r="CC7" s="232"/>
      <c r="CF7" s="17" t="s">
        <v>370</v>
      </c>
      <c r="CX7" s="17" t="s">
        <v>120</v>
      </c>
    </row>
    <row r="8" spans="2:105" x14ac:dyDescent="0.25">
      <c r="G8" s="226"/>
      <c r="H8" s="229"/>
      <c r="I8" s="229"/>
      <c r="J8" s="229"/>
      <c r="K8" s="232"/>
      <c r="L8" s="226"/>
      <c r="M8" s="229"/>
      <c r="N8" s="229"/>
      <c r="O8" s="229"/>
      <c r="P8" s="232"/>
      <c r="Q8" s="226"/>
      <c r="R8" s="229"/>
      <c r="S8" s="229"/>
      <c r="T8" s="229"/>
      <c r="U8" s="232"/>
      <c r="V8" s="226"/>
      <c r="W8" s="229"/>
      <c r="X8" s="229"/>
      <c r="Y8" s="229"/>
      <c r="Z8" s="232"/>
      <c r="AA8" s="226"/>
      <c r="AB8" s="229"/>
      <c r="AC8" s="229"/>
      <c r="AD8" s="229"/>
      <c r="AE8" s="232"/>
      <c r="AF8" s="226"/>
      <c r="AG8" s="229"/>
      <c r="AH8" s="229"/>
      <c r="AI8" s="229"/>
      <c r="AJ8" s="232"/>
      <c r="AK8" s="226"/>
      <c r="AL8" s="229"/>
      <c r="AM8" s="229"/>
      <c r="AN8" s="229"/>
      <c r="AO8" s="232"/>
      <c r="AP8" s="226"/>
      <c r="AQ8" s="229"/>
      <c r="AR8" s="229"/>
      <c r="AS8" s="229"/>
      <c r="AT8" s="232"/>
      <c r="AU8" s="226"/>
      <c r="AV8" s="229"/>
      <c r="AW8" s="229"/>
      <c r="AX8" s="229"/>
      <c r="AY8" s="232"/>
      <c r="AZ8" s="226"/>
      <c r="BA8" s="229"/>
      <c r="BB8" s="229"/>
      <c r="BC8" s="229"/>
      <c r="BD8" s="232"/>
      <c r="BE8" s="226"/>
      <c r="BF8" s="229"/>
      <c r="BG8" s="229"/>
      <c r="BH8" s="229"/>
      <c r="BI8" s="232"/>
      <c r="BJ8" s="226"/>
      <c r="BK8" s="229"/>
      <c r="BL8" s="229"/>
      <c r="BM8" s="229"/>
      <c r="BN8" s="232"/>
      <c r="BO8" s="226"/>
      <c r="BP8" s="229"/>
      <c r="BQ8" s="229"/>
      <c r="BR8" s="229"/>
      <c r="BS8" s="232"/>
      <c r="BT8" s="226"/>
      <c r="BU8" s="229"/>
      <c r="BV8" s="229"/>
      <c r="BW8" s="229"/>
      <c r="BX8" s="232"/>
      <c r="BY8" s="226"/>
      <c r="BZ8" s="229"/>
      <c r="CA8" s="229"/>
      <c r="CB8" s="229"/>
      <c r="CC8" s="232"/>
      <c r="CP8" s="16"/>
    </row>
    <row r="9" spans="2:105" ht="15.75" thickBot="1" x14ac:dyDescent="0.3">
      <c r="G9" s="226"/>
      <c r="H9" s="229"/>
      <c r="I9" s="229"/>
      <c r="J9" s="229"/>
      <c r="K9" s="232"/>
      <c r="L9" s="226"/>
      <c r="M9" s="229"/>
      <c r="N9" s="229"/>
      <c r="O9" s="229"/>
      <c r="P9" s="232"/>
      <c r="Q9" s="226"/>
      <c r="R9" s="229"/>
      <c r="S9" s="229"/>
      <c r="T9" s="229"/>
      <c r="U9" s="232"/>
      <c r="V9" s="226"/>
      <c r="W9" s="229"/>
      <c r="X9" s="229"/>
      <c r="Y9" s="229"/>
      <c r="Z9" s="232"/>
      <c r="AA9" s="226"/>
      <c r="AB9" s="229"/>
      <c r="AC9" s="229"/>
      <c r="AD9" s="229"/>
      <c r="AE9" s="232"/>
      <c r="AF9" s="226"/>
      <c r="AG9" s="229"/>
      <c r="AH9" s="229"/>
      <c r="AI9" s="229"/>
      <c r="AJ9" s="232"/>
      <c r="AK9" s="226"/>
      <c r="AL9" s="229"/>
      <c r="AM9" s="229"/>
      <c r="AN9" s="229"/>
      <c r="AO9" s="232"/>
      <c r="AP9" s="226"/>
      <c r="AQ9" s="229"/>
      <c r="AR9" s="229"/>
      <c r="AS9" s="229"/>
      <c r="AT9" s="232"/>
      <c r="AU9" s="226"/>
      <c r="AV9" s="229"/>
      <c r="AW9" s="229"/>
      <c r="AX9" s="229"/>
      <c r="AY9" s="232"/>
      <c r="AZ9" s="226"/>
      <c r="BA9" s="229"/>
      <c r="BB9" s="229"/>
      <c r="BC9" s="229"/>
      <c r="BD9" s="232"/>
      <c r="BE9" s="226"/>
      <c r="BF9" s="229"/>
      <c r="BG9" s="229"/>
      <c r="BH9" s="229"/>
      <c r="BI9" s="232"/>
      <c r="BJ9" s="226"/>
      <c r="BK9" s="229"/>
      <c r="BL9" s="229"/>
      <c r="BM9" s="229"/>
      <c r="BN9" s="232"/>
      <c r="BO9" s="226"/>
      <c r="BP9" s="229"/>
      <c r="BQ9" s="229"/>
      <c r="BR9" s="229"/>
      <c r="BS9" s="232"/>
      <c r="BT9" s="226"/>
      <c r="BU9" s="229"/>
      <c r="BV9" s="229"/>
      <c r="BW9" s="229"/>
      <c r="BX9" s="232"/>
      <c r="BY9" s="226"/>
      <c r="BZ9" s="229"/>
      <c r="CA9" s="229"/>
      <c r="CB9" s="229"/>
      <c r="CC9" s="232"/>
      <c r="CX9" t="s">
        <v>309</v>
      </c>
      <c r="CZ9" s="55" t="s">
        <v>364</v>
      </c>
    </row>
    <row r="10" spans="2:105" ht="15.75" thickBot="1" x14ac:dyDescent="0.3">
      <c r="G10" s="226"/>
      <c r="H10" s="229"/>
      <c r="I10" s="229"/>
      <c r="J10" s="229"/>
      <c r="K10" s="232"/>
      <c r="L10" s="226"/>
      <c r="M10" s="229"/>
      <c r="N10" s="229"/>
      <c r="O10" s="229"/>
      <c r="P10" s="232"/>
      <c r="Q10" s="226"/>
      <c r="R10" s="229"/>
      <c r="S10" s="229"/>
      <c r="T10" s="229"/>
      <c r="U10" s="232"/>
      <c r="V10" s="226"/>
      <c r="W10" s="229"/>
      <c r="X10" s="229"/>
      <c r="Y10" s="229"/>
      <c r="Z10" s="232"/>
      <c r="AA10" s="226"/>
      <c r="AB10" s="229"/>
      <c r="AC10" s="229"/>
      <c r="AD10" s="229"/>
      <c r="AE10" s="232"/>
      <c r="AF10" s="226"/>
      <c r="AG10" s="229"/>
      <c r="AH10" s="229"/>
      <c r="AI10" s="229"/>
      <c r="AJ10" s="232"/>
      <c r="AK10" s="226"/>
      <c r="AL10" s="229"/>
      <c r="AM10" s="229"/>
      <c r="AN10" s="229"/>
      <c r="AO10" s="232"/>
      <c r="AP10" s="226"/>
      <c r="AQ10" s="229"/>
      <c r="AR10" s="229"/>
      <c r="AS10" s="229"/>
      <c r="AT10" s="232"/>
      <c r="AU10" s="226"/>
      <c r="AV10" s="229"/>
      <c r="AW10" s="229"/>
      <c r="AX10" s="229"/>
      <c r="AY10" s="232"/>
      <c r="AZ10" s="226"/>
      <c r="BA10" s="229"/>
      <c r="BB10" s="229"/>
      <c r="BC10" s="229"/>
      <c r="BD10" s="232"/>
      <c r="BE10" s="226"/>
      <c r="BF10" s="229"/>
      <c r="BG10" s="229"/>
      <c r="BH10" s="229"/>
      <c r="BI10" s="232"/>
      <c r="BJ10" s="226"/>
      <c r="BK10" s="229"/>
      <c r="BL10" s="229"/>
      <c r="BM10" s="229"/>
      <c r="BN10" s="232"/>
      <c r="BO10" s="226"/>
      <c r="BP10" s="229"/>
      <c r="BQ10" s="229"/>
      <c r="BR10" s="229"/>
      <c r="BS10" s="232"/>
      <c r="BT10" s="226"/>
      <c r="BU10" s="229"/>
      <c r="BV10" s="229"/>
      <c r="BW10" s="229"/>
      <c r="BX10" s="232"/>
      <c r="BY10" s="226"/>
      <c r="BZ10" s="229"/>
      <c r="CA10" s="229"/>
      <c r="CB10" s="229"/>
      <c r="CC10" s="232"/>
      <c r="CF10" s="234" t="s">
        <v>354</v>
      </c>
      <c r="CX10" s="17" t="s">
        <v>356</v>
      </c>
      <c r="CZ10" cm="1">
        <f t="array" ref="CZ10">INDEX(CHOOSE('Treatment Backing (Hide)'!E128,'Capacity Backing (Hide)2'!B3:CW3,'Capacity Backing (Hide)2'!B139:CW139),'Treatment Backing (Hide)'!E129)</f>
        <v>120</v>
      </c>
    </row>
    <row r="11" spans="2:105" ht="15.75" thickBot="1" x14ac:dyDescent="0.3">
      <c r="D11" t="s">
        <v>306</v>
      </c>
      <c r="G11" s="226"/>
      <c r="H11" s="229"/>
      <c r="I11" s="229"/>
      <c r="J11" s="229"/>
      <c r="K11" s="232"/>
      <c r="L11" s="226"/>
      <c r="M11" s="229"/>
      <c r="N11" s="229"/>
      <c r="O11" s="229"/>
      <c r="P11" s="232"/>
      <c r="Q11" s="226"/>
      <c r="R11" s="229"/>
      <c r="S11" s="229"/>
      <c r="T11" s="229"/>
      <c r="U11" s="232"/>
      <c r="V11" s="226"/>
      <c r="W11" s="229"/>
      <c r="X11" s="229"/>
      <c r="Y11" s="229"/>
      <c r="Z11" s="232"/>
      <c r="AA11" s="226"/>
      <c r="AB11" s="229"/>
      <c r="AC11" s="229"/>
      <c r="AD11" s="229"/>
      <c r="AE11" s="232"/>
      <c r="AF11" s="226"/>
      <c r="AG11" s="229"/>
      <c r="AH11" s="229"/>
      <c r="AI11" s="229"/>
      <c r="AJ11" s="232"/>
      <c r="AK11" s="226"/>
      <c r="AL11" s="229"/>
      <c r="AM11" s="229"/>
      <c r="AN11" s="229"/>
      <c r="AO11" s="232"/>
      <c r="AP11" s="226"/>
      <c r="AQ11" s="229"/>
      <c r="AR11" s="229"/>
      <c r="AS11" s="229"/>
      <c r="AT11" s="232"/>
      <c r="AU11" s="226"/>
      <c r="AV11" s="229"/>
      <c r="AW11" s="229"/>
      <c r="AX11" s="229"/>
      <c r="AY11" s="232"/>
      <c r="AZ11" s="226"/>
      <c r="BA11" s="229"/>
      <c r="BB11" s="229"/>
      <c r="BC11" s="229"/>
      <c r="BD11" s="232"/>
      <c r="BE11" s="226"/>
      <c r="BF11" s="229"/>
      <c r="BG11" s="229"/>
      <c r="BH11" s="229"/>
      <c r="BI11" s="232"/>
      <c r="BJ11" s="226"/>
      <c r="BK11" s="229"/>
      <c r="BL11" s="229"/>
      <c r="BM11" s="229"/>
      <c r="BN11" s="232"/>
      <c r="BO11" s="226"/>
      <c r="BP11" s="229"/>
      <c r="BQ11" s="229"/>
      <c r="BR11" s="229"/>
      <c r="BS11" s="232"/>
      <c r="BT11" s="226"/>
      <c r="BU11" s="229"/>
      <c r="BV11" s="229"/>
      <c r="BW11" s="229"/>
      <c r="BX11" s="232"/>
      <c r="BY11" s="226"/>
      <c r="BZ11" s="229"/>
      <c r="CA11" s="229"/>
      <c r="CB11" s="229"/>
      <c r="CC11" s="232"/>
    </row>
    <row r="12" spans="2:105" ht="15.75" thickBot="1" x14ac:dyDescent="0.3">
      <c r="B12" t="s">
        <v>304</v>
      </c>
      <c r="D12" t="s">
        <v>305</v>
      </c>
      <c r="E12" t="s">
        <v>307</v>
      </c>
      <c r="G12" s="227"/>
      <c r="H12" s="230"/>
      <c r="I12" s="230"/>
      <c r="J12" s="230"/>
      <c r="K12" s="233"/>
      <c r="L12" s="227"/>
      <c r="M12" s="230"/>
      <c r="N12" s="230"/>
      <c r="O12" s="230"/>
      <c r="P12" s="233"/>
      <c r="Q12" s="227"/>
      <c r="R12" s="230"/>
      <c r="S12" s="230"/>
      <c r="T12" s="230"/>
      <c r="U12" s="233"/>
      <c r="V12" s="227"/>
      <c r="W12" s="230"/>
      <c r="X12" s="230"/>
      <c r="Y12" s="230"/>
      <c r="Z12" s="233"/>
      <c r="AA12" s="227"/>
      <c r="AB12" s="230"/>
      <c r="AC12" s="230"/>
      <c r="AD12" s="230"/>
      <c r="AE12" s="233"/>
      <c r="AF12" s="227"/>
      <c r="AG12" s="230"/>
      <c r="AH12" s="230"/>
      <c r="AI12" s="230"/>
      <c r="AJ12" s="233"/>
      <c r="AK12" s="227"/>
      <c r="AL12" s="230"/>
      <c r="AM12" s="230"/>
      <c r="AN12" s="230"/>
      <c r="AO12" s="233"/>
      <c r="AP12" s="227"/>
      <c r="AQ12" s="230"/>
      <c r="AR12" s="230"/>
      <c r="AS12" s="230"/>
      <c r="AT12" s="233"/>
      <c r="AU12" s="227"/>
      <c r="AV12" s="230"/>
      <c r="AW12" s="230"/>
      <c r="AX12" s="230"/>
      <c r="AY12" s="233"/>
      <c r="AZ12" s="227"/>
      <c r="BA12" s="230"/>
      <c r="BB12" s="230"/>
      <c r="BC12" s="230"/>
      <c r="BD12" s="233"/>
      <c r="BE12" s="227"/>
      <c r="BF12" s="230"/>
      <c r="BG12" s="230"/>
      <c r="BH12" s="230"/>
      <c r="BI12" s="233"/>
      <c r="BJ12" s="227"/>
      <c r="BK12" s="230"/>
      <c r="BL12" s="230"/>
      <c r="BM12" s="230"/>
      <c r="BN12" s="233"/>
      <c r="BO12" s="227"/>
      <c r="BP12" s="230"/>
      <c r="BQ12" s="230"/>
      <c r="BR12" s="230"/>
      <c r="BS12" s="233"/>
      <c r="BT12" s="227"/>
      <c r="BU12" s="230"/>
      <c r="BV12" s="230"/>
      <c r="BW12" s="230"/>
      <c r="BX12" s="233"/>
      <c r="BY12" s="227"/>
      <c r="BZ12" s="230"/>
      <c r="CA12" s="230"/>
      <c r="CB12" s="230"/>
      <c r="CC12" s="233"/>
      <c r="CF12" t="s">
        <v>355</v>
      </c>
      <c r="CG12" s="17" t="s">
        <v>120</v>
      </c>
      <c r="CX12" t="s">
        <v>362</v>
      </c>
    </row>
    <row r="13" spans="2:105" ht="15.75" thickBot="1" x14ac:dyDescent="0.3">
      <c r="B13" s="187" t="str">
        <f>IF('Clinical resources'!B7&lt;&gt;"",'CR Backing (Hide)'!H4,"")</f>
        <v>1. test c</v>
      </c>
      <c r="G13" t="s">
        <v>315</v>
      </c>
      <c r="H13" t="s">
        <v>315</v>
      </c>
      <c r="I13" t="s">
        <v>315</v>
      </c>
      <c r="J13" t="s">
        <v>315</v>
      </c>
      <c r="K13" t="s">
        <v>315</v>
      </c>
      <c r="AA13" t="s">
        <v>315</v>
      </c>
      <c r="AB13" t="s">
        <v>315</v>
      </c>
      <c r="AC13" t="s">
        <v>315</v>
      </c>
      <c r="AD13" t="s">
        <v>315</v>
      </c>
      <c r="AE13" t="s">
        <v>315</v>
      </c>
      <c r="AF13" t="s">
        <v>315</v>
      </c>
      <c r="AG13" t="s">
        <v>315</v>
      </c>
      <c r="AH13" t="s">
        <v>315</v>
      </c>
      <c r="AI13" t="s">
        <v>315</v>
      </c>
      <c r="AJ13" t="s">
        <v>315</v>
      </c>
      <c r="AK13" t="s">
        <v>315</v>
      </c>
      <c r="AL13" t="s">
        <v>315</v>
      </c>
      <c r="AM13" t="s">
        <v>315</v>
      </c>
      <c r="AN13" t="s">
        <v>315</v>
      </c>
      <c r="AO13" t="s">
        <v>315</v>
      </c>
      <c r="AP13" t="s">
        <v>315</v>
      </c>
      <c r="AQ13" t="s">
        <v>315</v>
      </c>
      <c r="AR13" t="s">
        <v>315</v>
      </c>
      <c r="AS13" t="s">
        <v>315</v>
      </c>
      <c r="AT13" t="s">
        <v>315</v>
      </c>
      <c r="AU13" t="s">
        <v>315</v>
      </c>
      <c r="AV13" t="s">
        <v>315</v>
      </c>
      <c r="AW13" t="s">
        <v>315</v>
      </c>
      <c r="AX13" t="s">
        <v>315</v>
      </c>
      <c r="AY13" t="s">
        <v>315</v>
      </c>
      <c r="AZ13" t="s">
        <v>315</v>
      </c>
      <c r="BA13" t="s">
        <v>315</v>
      </c>
      <c r="BB13" t="s">
        <v>315</v>
      </c>
      <c r="BC13" t="s">
        <v>315</v>
      </c>
      <c r="BD13" t="s">
        <v>315</v>
      </c>
      <c r="BE13" t="s">
        <v>315</v>
      </c>
      <c r="BF13" t="s">
        <v>315</v>
      </c>
      <c r="BG13" t="s">
        <v>315</v>
      </c>
      <c r="BH13" t="s">
        <v>315</v>
      </c>
      <c r="BI13" t="s">
        <v>315</v>
      </c>
      <c r="BJ13" t="s">
        <v>315</v>
      </c>
      <c r="BK13" t="s">
        <v>315</v>
      </c>
      <c r="BL13" t="s">
        <v>315</v>
      </c>
      <c r="BM13" t="s">
        <v>315</v>
      </c>
      <c r="BN13" t="s">
        <v>315</v>
      </c>
      <c r="BO13" t="s">
        <v>315</v>
      </c>
      <c r="BP13" t="s">
        <v>315</v>
      </c>
      <c r="BQ13" t="s">
        <v>315</v>
      </c>
      <c r="BR13" t="s">
        <v>315</v>
      </c>
      <c r="BS13" t="s">
        <v>315</v>
      </c>
      <c r="BT13" t="s">
        <v>315</v>
      </c>
      <c r="BU13" t="s">
        <v>315</v>
      </c>
      <c r="BV13" t="s">
        <v>315</v>
      </c>
      <c r="BW13" t="s">
        <v>315</v>
      </c>
      <c r="BX13" t="s">
        <v>315</v>
      </c>
      <c r="BY13" t="s">
        <v>315</v>
      </c>
      <c r="BZ13" t="s">
        <v>315</v>
      </c>
      <c r="CA13" t="s">
        <v>315</v>
      </c>
      <c r="CB13" t="s">
        <v>315</v>
      </c>
      <c r="CC13" t="s">
        <v>315</v>
      </c>
      <c r="CX13" s="50" t="s">
        <v>42</v>
      </c>
      <c r="CY13" s="51" t="s">
        <v>343</v>
      </c>
      <c r="CZ13" s="51" t="s">
        <v>346</v>
      </c>
      <c r="DA13" s="51" t="s">
        <v>347</v>
      </c>
    </row>
    <row r="14" spans="2:105" x14ac:dyDescent="0.25">
      <c r="B14" s="187" t="str">
        <f>IF('Clinical resources'!B8&lt;&gt;"",'CR Backing (Hide)'!H5,"")</f>
        <v>2. test b</v>
      </c>
      <c r="G14" t="s">
        <v>315</v>
      </c>
      <c r="H14" t="s">
        <v>315</v>
      </c>
      <c r="I14" t="s">
        <v>315</v>
      </c>
      <c r="J14" t="s">
        <v>315</v>
      </c>
      <c r="K14" t="s">
        <v>315</v>
      </c>
      <c r="L14" t="s">
        <v>315</v>
      </c>
      <c r="M14" t="s">
        <v>315</v>
      </c>
      <c r="N14" t="s">
        <v>315</v>
      </c>
      <c r="O14" t="s">
        <v>315</v>
      </c>
      <c r="P14" t="s">
        <v>315</v>
      </c>
      <c r="Q14" t="s">
        <v>315</v>
      </c>
      <c r="R14" t="s">
        <v>315</v>
      </c>
      <c r="S14" t="s">
        <v>315</v>
      </c>
      <c r="T14" t="s">
        <v>315</v>
      </c>
      <c r="U14" t="s">
        <v>315</v>
      </c>
      <c r="V14" t="s">
        <v>315</v>
      </c>
      <c r="W14" t="s">
        <v>315</v>
      </c>
      <c r="X14" t="s">
        <v>315</v>
      </c>
      <c r="Y14" t="s">
        <v>315</v>
      </c>
      <c r="Z14" t="s">
        <v>315</v>
      </c>
      <c r="AA14" t="s">
        <v>315</v>
      </c>
      <c r="AB14" t="s">
        <v>315</v>
      </c>
      <c r="AC14" t="s">
        <v>315</v>
      </c>
      <c r="AD14" t="s">
        <v>315</v>
      </c>
      <c r="AE14" t="s">
        <v>315</v>
      </c>
      <c r="AF14" t="s">
        <v>315</v>
      </c>
      <c r="AG14" t="s">
        <v>315</v>
      </c>
      <c r="AH14" t="s">
        <v>315</v>
      </c>
      <c r="AI14" t="s">
        <v>315</v>
      </c>
      <c r="AJ14" t="s">
        <v>315</v>
      </c>
      <c r="AK14" t="s">
        <v>315</v>
      </c>
      <c r="AL14" t="s">
        <v>315</v>
      </c>
      <c r="AM14" t="s">
        <v>315</v>
      </c>
      <c r="AN14" t="s">
        <v>315</v>
      </c>
      <c r="AO14" t="s">
        <v>315</v>
      </c>
      <c r="AP14" t="s">
        <v>315</v>
      </c>
      <c r="AQ14" t="s">
        <v>315</v>
      </c>
      <c r="AR14" t="s">
        <v>315</v>
      </c>
      <c r="AS14" t="s">
        <v>315</v>
      </c>
      <c r="AT14" t="s">
        <v>315</v>
      </c>
      <c r="AU14" t="s">
        <v>315</v>
      </c>
      <c r="AV14" t="s">
        <v>315</v>
      </c>
      <c r="AW14" t="s">
        <v>315</v>
      </c>
      <c r="AX14" t="s">
        <v>315</v>
      </c>
      <c r="AY14" t="s">
        <v>315</v>
      </c>
      <c r="AZ14" t="s">
        <v>315</v>
      </c>
      <c r="BA14" t="s">
        <v>315</v>
      </c>
      <c r="BB14" t="s">
        <v>315</v>
      </c>
      <c r="BC14" t="s">
        <v>315</v>
      </c>
      <c r="BD14" t="s">
        <v>315</v>
      </c>
      <c r="BE14" t="s">
        <v>315</v>
      </c>
      <c r="BF14" t="s">
        <v>315</v>
      </c>
      <c r="BG14" t="s">
        <v>315</v>
      </c>
      <c r="BH14" t="s">
        <v>315</v>
      </c>
      <c r="BI14" t="s">
        <v>315</v>
      </c>
      <c r="BJ14" t="s">
        <v>315</v>
      </c>
      <c r="BK14" t="s">
        <v>315</v>
      </c>
      <c r="BL14" t="s">
        <v>315</v>
      </c>
      <c r="BM14" t="s">
        <v>315</v>
      </c>
      <c r="BN14" t="s">
        <v>315</v>
      </c>
      <c r="BO14" t="s">
        <v>315</v>
      </c>
      <c r="BP14" t="s">
        <v>315</v>
      </c>
      <c r="BQ14" t="s">
        <v>315</v>
      </c>
      <c r="BR14" t="s">
        <v>315</v>
      </c>
      <c r="BS14" t="s">
        <v>315</v>
      </c>
      <c r="BT14" t="s">
        <v>315</v>
      </c>
      <c r="BU14" t="s">
        <v>315</v>
      </c>
      <c r="BV14" t="s">
        <v>315</v>
      </c>
      <c r="BW14" t="s">
        <v>315</v>
      </c>
      <c r="BX14" t="s">
        <v>315</v>
      </c>
      <c r="BY14" t="s">
        <v>315</v>
      </c>
      <c r="BZ14" t="s">
        <v>315</v>
      </c>
      <c r="CA14" t="s">
        <v>315</v>
      </c>
      <c r="CB14" t="s">
        <v>315</v>
      </c>
      <c r="CC14" t="s">
        <v>315</v>
      </c>
      <c r="CF14" t="str">
        <f>CG12</f>
        <v>Core</v>
      </c>
      <c r="CG14" t="s">
        <v>353</v>
      </c>
      <c r="CH14" t="s">
        <v>346</v>
      </c>
      <c r="CI14" t="s">
        <v>347</v>
      </c>
      <c r="CX14" s="94" t="str">
        <f>Service!B6</f>
        <v>Caseload 1</v>
      </c>
      <c r="CY14" s="120" t="str">
        <f>IF(Service!C6&lt;&gt;"",Service!C6,"")</f>
        <v>treat1</v>
      </c>
      <c r="CZ14" s="120">
        <f t="array" ref="CZ14:CZ88">IF('Treatment Backing (Hide)'!E130=0,'Treatment Backing (Hide)'!B128:B202,TRANSPOSE(INDEX(CHOOSE('Treatment Backing (Hide)'!$E$128,'Treatment Backing (Hide)'!$D$5:$BZ$104,'Treatment Backing (Hide)'!$CE$5:$FA$104),'Treatment Backing (Hide)'!$E$129)))</f>
        <v>30</v>
      </c>
      <c r="DA14" s="120"/>
    </row>
    <row r="15" spans="2:105" x14ac:dyDescent="0.25">
      <c r="B15" s="187" t="str">
        <f>IF('Clinical resources'!B9&lt;&gt;"",'CR Backing (Hide)'!H6,"")</f>
        <v/>
      </c>
      <c r="CG15" t="str">
        <f>IF($CF$14="Core",'Capacity Backing (Hide)2'!D442,'Capacity Backing (Hide)2'!E442)</f>
        <v>1. test session</v>
      </c>
      <c r="CX15" s="95" t="str">
        <f>Service!B7</f>
        <v>Caseload 1</v>
      </c>
      <c r="CY15" s="121" t="str">
        <f>IF(Service!C7&lt;&gt;"",Service!C7,"")</f>
        <v>treat2</v>
      </c>
      <c r="CZ15" s="121">
        <v>30</v>
      </c>
      <c r="DA15" s="121"/>
    </row>
    <row r="16" spans="2:105" x14ac:dyDescent="0.25">
      <c r="B16" s="187" t="str">
        <f>IF('Clinical resources'!B10&lt;&gt;"",'CR Backing (Hide)'!H7,"")</f>
        <v/>
      </c>
      <c r="CG16" t="str">
        <f>IF($CF$14="Core",'Capacity Backing (Hide)2'!D443,'Capacity Backing (Hide)2'!E443)</f>
        <v>2. test session 2</v>
      </c>
      <c r="CX16" s="93" t="str">
        <f>Service!B8</f>
        <v>Caseload 1</v>
      </c>
      <c r="CY16" s="121" t="str">
        <f>IF(Service!C8&lt;&gt;"",Service!C8,"")</f>
        <v>treat3</v>
      </c>
      <c r="CZ16" s="121">
        <v>30</v>
      </c>
      <c r="DA16" s="121"/>
    </row>
    <row r="17" spans="2:105" x14ac:dyDescent="0.25">
      <c r="B17" s="187" t="str">
        <f>IF('Clinical resources'!B11&lt;&gt;"",'CR Backing (Hide)'!H8,"")</f>
        <v/>
      </c>
      <c r="CG17" t="str">
        <f>IF($CF$14="Core",'Capacity Backing (Hide)2'!D444,'Capacity Backing (Hide)2'!E444)</f>
        <v xml:space="preserve">3. </v>
      </c>
      <c r="CX17" s="95" t="str">
        <f>Service!B9</f>
        <v>Caseload 1</v>
      </c>
      <c r="CY17" s="121" t="str">
        <f>IF(Service!C9&lt;&gt;"",Service!C9,"")</f>
        <v/>
      </c>
      <c r="CZ17" s="121">
        <v>0</v>
      </c>
      <c r="DA17" s="121"/>
    </row>
    <row r="18" spans="2:105" ht="15.75" thickBot="1" x14ac:dyDescent="0.3">
      <c r="B18" s="187" t="str">
        <f>IF('Clinical resources'!B12&lt;&gt;"",'CR Backing (Hide)'!H9,"")</f>
        <v/>
      </c>
      <c r="CG18" t="str">
        <f>IF($CF$14="Core",'Capacity Backing (Hide)2'!D445,'Capacity Backing (Hide)2'!E445)</f>
        <v xml:space="preserve">4. </v>
      </c>
      <c r="CX18" s="96" t="str">
        <f>Service!B10</f>
        <v>Caseload 1</v>
      </c>
      <c r="CY18" s="126" t="str">
        <f>IF(Service!C10&lt;&gt;"",Service!C10,"")</f>
        <v/>
      </c>
      <c r="CZ18" s="126">
        <v>0</v>
      </c>
      <c r="DA18" s="126"/>
    </row>
    <row r="19" spans="2:105" x14ac:dyDescent="0.25">
      <c r="B19" s="187" t="str">
        <f>IF('Clinical resources'!B13&lt;&gt;"",'CR Backing (Hide)'!H10,"")</f>
        <v/>
      </c>
      <c r="CG19" t="str">
        <f>IF($CF$14="Core",'Capacity Backing (Hide)2'!D446,'Capacity Backing (Hide)2'!E446)</f>
        <v xml:space="preserve">5. </v>
      </c>
      <c r="CX19" s="94" t="str">
        <f>Service!B11</f>
        <v>Caseload 2</v>
      </c>
      <c r="CY19" s="120" t="str">
        <f>IF(Service!C11&lt;&gt;"",Service!C11,"")</f>
        <v>treat check</v>
      </c>
      <c r="CZ19" s="120">
        <v>30</v>
      </c>
      <c r="DA19" s="120"/>
    </row>
    <row r="20" spans="2:105" x14ac:dyDescent="0.25">
      <c r="B20" s="187" t="str">
        <f>IF('Clinical resources'!B14&lt;&gt;"",'CR Backing (Hide)'!H11,"")</f>
        <v/>
      </c>
      <c r="CG20" t="str">
        <f>IF($CF$14="Core",'Capacity Backing (Hide)2'!D447,'Capacity Backing (Hide)2'!E447)</f>
        <v xml:space="preserve">6. </v>
      </c>
      <c r="CX20" s="95" t="str">
        <f>Service!B12</f>
        <v>Caseload 2</v>
      </c>
      <c r="CY20" s="121" t="str">
        <f>IF(Service!C12&lt;&gt;"",Service!C12,"")</f>
        <v/>
      </c>
      <c r="CZ20" s="121">
        <v>0</v>
      </c>
      <c r="DA20" s="121"/>
    </row>
    <row r="21" spans="2:105" x14ac:dyDescent="0.25">
      <c r="B21" s="187" t="str">
        <f>IF('Clinical resources'!B15&lt;&gt;"",'CR Backing (Hide)'!H12,"")</f>
        <v/>
      </c>
      <c r="CG21" t="str">
        <f>IF($CF$14="Core",'Capacity Backing (Hide)2'!D448,'Capacity Backing (Hide)2'!E448)</f>
        <v xml:space="preserve">7. </v>
      </c>
      <c r="CX21" s="93" t="str">
        <f>Service!B13</f>
        <v>Caseload 2</v>
      </c>
      <c r="CY21" s="121" t="str">
        <f>IF(Service!C13&lt;&gt;"",Service!C13,"")</f>
        <v/>
      </c>
      <c r="CZ21" s="121">
        <v>0</v>
      </c>
      <c r="DA21" s="121"/>
    </row>
    <row r="22" spans="2:105" x14ac:dyDescent="0.25">
      <c r="B22" s="187" t="str">
        <f>IF('Clinical resources'!B16&lt;&gt;"",'CR Backing (Hide)'!H13,"")</f>
        <v/>
      </c>
      <c r="CG22" t="str">
        <f>IF($CF$14="Core",'Capacity Backing (Hide)2'!D449,'Capacity Backing (Hide)2'!E449)</f>
        <v xml:space="preserve">8. </v>
      </c>
      <c r="CX22" s="95" t="str">
        <f>Service!B14</f>
        <v>Caseload 2</v>
      </c>
      <c r="CY22" s="121" t="str">
        <f>IF(Service!C14&lt;&gt;"",Service!C14,"")</f>
        <v/>
      </c>
      <c r="CZ22" s="121">
        <v>0</v>
      </c>
      <c r="DA22" s="121"/>
    </row>
    <row r="23" spans="2:105" ht="15.75" thickBot="1" x14ac:dyDescent="0.3">
      <c r="B23" s="187" t="str">
        <f>IF('Clinical resources'!B17&lt;&gt;"",'CR Backing (Hide)'!H14,"")</f>
        <v/>
      </c>
      <c r="CG23" t="str">
        <f>IF($CF$14="Core",'Capacity Backing (Hide)2'!D450,'Capacity Backing (Hide)2'!E450)</f>
        <v xml:space="preserve">9. </v>
      </c>
      <c r="CX23" s="96" t="str">
        <f>Service!B15</f>
        <v>Caseload 2</v>
      </c>
      <c r="CY23" s="126" t="str">
        <f>IF(Service!C15&lt;&gt;"",Service!C15,"")</f>
        <v/>
      </c>
      <c r="CZ23" s="126">
        <v>0</v>
      </c>
      <c r="DA23" s="126"/>
    </row>
    <row r="24" spans="2:105" x14ac:dyDescent="0.25">
      <c r="B24" s="187" t="str">
        <f>IF('Clinical resources'!B18&lt;&gt;"",'CR Backing (Hide)'!H15,"")</f>
        <v/>
      </c>
      <c r="CG24" t="str">
        <f>IF($CF$14="Core",'Capacity Backing (Hide)2'!D451,'Capacity Backing (Hide)2'!E451)</f>
        <v xml:space="preserve">10. </v>
      </c>
      <c r="CX24" s="94" t="str">
        <f>Service!B16</f>
        <v>Caseload 3</v>
      </c>
      <c r="CY24" s="120" t="str">
        <f>IF(Service!C16&lt;&gt;"",Service!C16,"")</f>
        <v/>
      </c>
      <c r="CZ24" s="120">
        <v>0</v>
      </c>
      <c r="DA24" s="120"/>
    </row>
    <row r="25" spans="2:105" x14ac:dyDescent="0.25">
      <c r="B25" s="187" t="str">
        <f>IF('Clinical resources'!B19&lt;&gt;"",'CR Backing (Hide)'!H16,"")</f>
        <v/>
      </c>
      <c r="CG25" t="str">
        <f>IF($CF$14="Core",'Capacity Backing (Hide)2'!D452,'Capacity Backing (Hide)2'!E452)</f>
        <v xml:space="preserve">11. </v>
      </c>
      <c r="CX25" s="95" t="str">
        <f>Service!B17</f>
        <v>Caseload 3</v>
      </c>
      <c r="CY25" s="121" t="str">
        <f>IF(Service!C17&lt;&gt;"",Service!C17,"")</f>
        <v/>
      </c>
      <c r="CZ25" s="121">
        <v>0</v>
      </c>
      <c r="DA25" s="121"/>
    </row>
    <row r="26" spans="2:105" x14ac:dyDescent="0.25">
      <c r="B26" s="187" t="str">
        <f>IF('Clinical resources'!B20&lt;&gt;"",'CR Backing (Hide)'!H17,"")</f>
        <v/>
      </c>
      <c r="CG26" t="str">
        <f>IF($CF$14="Core",'Capacity Backing (Hide)2'!D453,'Capacity Backing (Hide)2'!E453)</f>
        <v xml:space="preserve">12. </v>
      </c>
      <c r="CX26" s="93" t="str">
        <f>Service!B18</f>
        <v>Caseload 3</v>
      </c>
      <c r="CY26" s="121" t="str">
        <f>IF(Service!C18&lt;&gt;"",Service!C18,"")</f>
        <v/>
      </c>
      <c r="CZ26" s="121">
        <v>0</v>
      </c>
      <c r="DA26" s="121"/>
    </row>
    <row r="27" spans="2:105" x14ac:dyDescent="0.25">
      <c r="B27" s="187" t="str">
        <f>IF('Clinical resources'!B21&lt;&gt;"",'CR Backing (Hide)'!H18,"")</f>
        <v/>
      </c>
      <c r="CG27" t="str">
        <f>IF($CF$14="Core",'Capacity Backing (Hide)2'!D454,'Capacity Backing (Hide)2'!E454)</f>
        <v xml:space="preserve">13. </v>
      </c>
      <c r="CX27" s="95" t="str">
        <f>Service!B19</f>
        <v>Caseload 3</v>
      </c>
      <c r="CY27" s="121" t="str">
        <f>IF(Service!C19&lt;&gt;"",Service!C19,"")</f>
        <v/>
      </c>
      <c r="CZ27" s="121">
        <v>0</v>
      </c>
      <c r="DA27" s="121"/>
    </row>
    <row r="28" spans="2:105" ht="15.75" thickBot="1" x14ac:dyDescent="0.3">
      <c r="B28" s="187" t="str">
        <f>IF('Clinical resources'!B22&lt;&gt;"",'CR Backing (Hide)'!H19,"")</f>
        <v/>
      </c>
      <c r="CG28" t="str">
        <f>IF($CF$14="Core",'Capacity Backing (Hide)2'!D455,'Capacity Backing (Hide)2'!E455)</f>
        <v xml:space="preserve">14. </v>
      </c>
      <c r="CX28" s="96" t="str">
        <f>Service!B20</f>
        <v>Caseload 3</v>
      </c>
      <c r="CY28" s="126" t="str">
        <f>IF(Service!C20&lt;&gt;"",Service!C20,"")</f>
        <v/>
      </c>
      <c r="CZ28" s="126">
        <v>0</v>
      </c>
      <c r="DA28" s="126"/>
    </row>
    <row r="29" spans="2:105" x14ac:dyDescent="0.25">
      <c r="B29" s="187" t="str">
        <f>IF('Clinical resources'!B23&lt;&gt;"",'CR Backing (Hide)'!H20,"")</f>
        <v/>
      </c>
      <c r="CG29" t="str">
        <f>IF($CF$14="Core",'Capacity Backing (Hide)2'!D456,'Capacity Backing (Hide)2'!E456)</f>
        <v xml:space="preserve">15. </v>
      </c>
      <c r="CX29" s="94" t="str">
        <f>Service!B21</f>
        <v>Caseload 4</v>
      </c>
      <c r="CY29" s="120" t="str">
        <f>IF(Service!C21&lt;&gt;"",Service!C21,"")</f>
        <v/>
      </c>
      <c r="CZ29" s="120">
        <v>0</v>
      </c>
      <c r="DA29" s="120"/>
    </row>
    <row r="30" spans="2:105" x14ac:dyDescent="0.25">
      <c r="B30" s="187" t="str">
        <f>IF('Clinical resources'!B24&lt;&gt;"",'CR Backing (Hide)'!H21,"")</f>
        <v/>
      </c>
      <c r="CG30" t="str">
        <f>IF($CF$14="Core",'Capacity Backing (Hide)2'!D457,'Capacity Backing (Hide)2'!E457)</f>
        <v xml:space="preserve">16. </v>
      </c>
      <c r="CX30" s="95" t="str">
        <f>Service!B22</f>
        <v>Caseload 4</v>
      </c>
      <c r="CY30" s="121" t="str">
        <f>IF(Service!C22&lt;&gt;"",Service!C22,"")</f>
        <v/>
      </c>
      <c r="CZ30" s="121">
        <v>0</v>
      </c>
      <c r="DA30" s="121"/>
    </row>
    <row r="31" spans="2:105" x14ac:dyDescent="0.25">
      <c r="B31" s="187" t="str">
        <f>IF('Clinical resources'!B25&lt;&gt;"",'CR Backing (Hide)'!H22,"")</f>
        <v/>
      </c>
      <c r="CG31" t="str">
        <f>IF($CF$14="Core",'Capacity Backing (Hide)2'!D458,'Capacity Backing (Hide)2'!E458)</f>
        <v xml:space="preserve">17. </v>
      </c>
      <c r="CX31" s="93" t="str">
        <f>Service!B23</f>
        <v>Caseload 4</v>
      </c>
      <c r="CY31" s="121" t="str">
        <f>IF(Service!C23&lt;&gt;"",Service!C23,"")</f>
        <v/>
      </c>
      <c r="CZ31" s="121">
        <v>0</v>
      </c>
      <c r="DA31" s="121"/>
    </row>
    <row r="32" spans="2:105" x14ac:dyDescent="0.25">
      <c r="B32" s="187" t="str">
        <f>IF('Clinical resources'!B26&lt;&gt;"",'CR Backing (Hide)'!H23,"")</f>
        <v/>
      </c>
      <c r="CG32" t="str">
        <f>IF($CF$14="Core",'Capacity Backing (Hide)2'!D459,'Capacity Backing (Hide)2'!E459)</f>
        <v xml:space="preserve">18. </v>
      </c>
      <c r="CX32" s="95" t="str">
        <f>Service!B24</f>
        <v>Caseload 4</v>
      </c>
      <c r="CY32" s="121" t="str">
        <f>IF(Service!C24&lt;&gt;"",Service!C24,"")</f>
        <v/>
      </c>
      <c r="CZ32" s="121">
        <v>0</v>
      </c>
      <c r="DA32" s="121"/>
    </row>
    <row r="33" spans="2:105" ht="15.75" thickBot="1" x14ac:dyDescent="0.3">
      <c r="B33" s="187" t="str">
        <f>IF('Clinical resources'!B27&lt;&gt;"",'CR Backing (Hide)'!H24,"")</f>
        <v/>
      </c>
      <c r="CG33" t="str">
        <f>IF($CF$14="Core",'Capacity Backing (Hide)2'!D460,'Capacity Backing (Hide)2'!E460)</f>
        <v xml:space="preserve">19. </v>
      </c>
      <c r="CX33" s="96" t="str">
        <f>Service!B25</f>
        <v>Caseload 4</v>
      </c>
      <c r="CY33" s="126" t="str">
        <f>IF(Service!C25&lt;&gt;"",Service!C25,"")</f>
        <v/>
      </c>
      <c r="CZ33" s="126">
        <v>0</v>
      </c>
      <c r="DA33" s="126"/>
    </row>
    <row r="34" spans="2:105" x14ac:dyDescent="0.25">
      <c r="B34" s="187" t="str">
        <f>IF('Clinical resources'!B28&lt;&gt;"",'CR Backing (Hide)'!H25,"")</f>
        <v/>
      </c>
      <c r="CG34" t="str">
        <f>IF($CF$14="Core",'Capacity Backing (Hide)2'!D461,'Capacity Backing (Hide)2'!E461)</f>
        <v xml:space="preserve">20. </v>
      </c>
      <c r="CX34" s="94" t="str">
        <f>Service!B26</f>
        <v>Caseload 5</v>
      </c>
      <c r="CY34" s="120" t="str">
        <f>IF(Service!C26&lt;&gt;"",Service!C26,"")</f>
        <v/>
      </c>
      <c r="CZ34" s="120">
        <v>0</v>
      </c>
      <c r="DA34" s="120"/>
    </row>
    <row r="35" spans="2:105" x14ac:dyDescent="0.25">
      <c r="B35" s="187" t="str">
        <f>IF('Clinical resources'!B29&lt;&gt;"",'CR Backing (Hide)'!H26,"")</f>
        <v/>
      </c>
      <c r="CG35" t="str">
        <f>IF($CF$14="Core",'Capacity Backing (Hide)2'!D462,'Capacity Backing (Hide)2'!E462)</f>
        <v xml:space="preserve">21. </v>
      </c>
      <c r="CX35" s="95" t="str">
        <f>Service!B27</f>
        <v>Caseload 5</v>
      </c>
      <c r="CY35" s="121" t="str">
        <f>IF(Service!C27&lt;&gt;"",Service!C27,"")</f>
        <v/>
      </c>
      <c r="CZ35" s="121">
        <v>0</v>
      </c>
      <c r="DA35" s="121"/>
    </row>
    <row r="36" spans="2:105" x14ac:dyDescent="0.25">
      <c r="B36" s="187" t="str">
        <f>IF('Clinical resources'!B30&lt;&gt;"",'CR Backing (Hide)'!H27,"")</f>
        <v/>
      </c>
      <c r="CG36" t="str">
        <f>IF($CF$14="Core",'Capacity Backing (Hide)2'!D463,'Capacity Backing (Hide)2'!E463)</f>
        <v xml:space="preserve">22. </v>
      </c>
      <c r="CX36" s="93" t="str">
        <f>Service!B28</f>
        <v>Caseload 5</v>
      </c>
      <c r="CY36" s="121" t="str">
        <f>IF(Service!C28&lt;&gt;"",Service!C28,"")</f>
        <v/>
      </c>
      <c r="CZ36" s="121">
        <v>0</v>
      </c>
      <c r="DA36" s="121"/>
    </row>
    <row r="37" spans="2:105" x14ac:dyDescent="0.25">
      <c r="B37" s="187" t="str">
        <f>IF('Clinical resources'!B31&lt;&gt;"",'CR Backing (Hide)'!H28,"")</f>
        <v/>
      </c>
      <c r="CG37" t="str">
        <f>IF($CF$14="Core",'Capacity Backing (Hide)2'!D464,'Capacity Backing (Hide)2'!E464)</f>
        <v xml:space="preserve">23. </v>
      </c>
      <c r="CX37" s="95" t="str">
        <f>Service!B29</f>
        <v>Caseload 5</v>
      </c>
      <c r="CY37" s="121" t="str">
        <f>IF(Service!C29&lt;&gt;"",Service!C29,"")</f>
        <v/>
      </c>
      <c r="CZ37" s="121">
        <v>0</v>
      </c>
      <c r="DA37" s="121"/>
    </row>
    <row r="38" spans="2:105" ht="15.75" thickBot="1" x14ac:dyDescent="0.3">
      <c r="B38" s="187" t="str">
        <f>IF('Clinical resources'!B32&lt;&gt;"",'CR Backing (Hide)'!H29,"")</f>
        <v/>
      </c>
      <c r="CG38" t="str">
        <f>IF($CF$14="Core",'Capacity Backing (Hide)2'!D465,'Capacity Backing (Hide)2'!E465)</f>
        <v xml:space="preserve">24. </v>
      </c>
      <c r="CX38" s="96" t="str">
        <f>Service!B30</f>
        <v>Caseload 5</v>
      </c>
      <c r="CY38" s="126" t="str">
        <f>IF(Service!C30&lt;&gt;"",Service!C30,"")</f>
        <v/>
      </c>
      <c r="CZ38" s="126">
        <v>0</v>
      </c>
      <c r="DA38" s="126"/>
    </row>
    <row r="39" spans="2:105" x14ac:dyDescent="0.25">
      <c r="B39" s="187" t="str">
        <f>IF('Clinical resources'!B33&lt;&gt;"",'CR Backing (Hide)'!H30,"")</f>
        <v/>
      </c>
      <c r="CG39" t="str">
        <f>IF($CF$14="Core",'Capacity Backing (Hide)2'!D466,'Capacity Backing (Hide)2'!E466)</f>
        <v xml:space="preserve">25. </v>
      </c>
      <c r="CX39" s="94" t="str">
        <f>Service!B31</f>
        <v>Caseload 6</v>
      </c>
      <c r="CY39" s="120" t="str">
        <f>IF(Service!C31&lt;&gt;"",Service!C31,"")</f>
        <v/>
      </c>
      <c r="CZ39" s="120">
        <v>0</v>
      </c>
      <c r="DA39" s="120"/>
    </row>
    <row r="40" spans="2:105" x14ac:dyDescent="0.25">
      <c r="B40" s="187" t="str">
        <f>IF('Clinical resources'!B34&lt;&gt;"",'CR Backing (Hide)'!H31,"")</f>
        <v/>
      </c>
      <c r="CG40" t="str">
        <f>IF($CF$14="Core",'Capacity Backing (Hide)2'!D467,'Capacity Backing (Hide)2'!E467)</f>
        <v xml:space="preserve">26. </v>
      </c>
      <c r="CX40" s="95" t="str">
        <f>Service!B32</f>
        <v>Caseload 6</v>
      </c>
      <c r="CY40" s="121" t="str">
        <f>IF(Service!C32&lt;&gt;"",Service!C32,"")</f>
        <v/>
      </c>
      <c r="CZ40" s="121">
        <v>0</v>
      </c>
      <c r="DA40" s="121"/>
    </row>
    <row r="41" spans="2:105" x14ac:dyDescent="0.25">
      <c r="B41" s="187" t="str">
        <f>IF('Clinical resources'!B35&lt;&gt;"",'CR Backing (Hide)'!H32,"")</f>
        <v/>
      </c>
      <c r="CG41" t="str">
        <f>IF($CF$14="Core",'Capacity Backing (Hide)2'!D468,'Capacity Backing (Hide)2'!E468)</f>
        <v xml:space="preserve">27. </v>
      </c>
      <c r="CX41" s="93" t="str">
        <f>Service!B33</f>
        <v>Caseload 6</v>
      </c>
      <c r="CY41" s="121" t="str">
        <f>IF(Service!C33&lt;&gt;"",Service!C33,"")</f>
        <v/>
      </c>
      <c r="CZ41" s="121">
        <v>0</v>
      </c>
      <c r="DA41" s="121"/>
    </row>
    <row r="42" spans="2:105" x14ac:dyDescent="0.25">
      <c r="B42" s="187" t="str">
        <f>IF('Clinical resources'!B36&lt;&gt;"",'CR Backing (Hide)'!H33,"")</f>
        <v/>
      </c>
      <c r="CG42" t="str">
        <f>IF($CF$14="Core",'Capacity Backing (Hide)2'!D469,'Capacity Backing (Hide)2'!E469)</f>
        <v xml:space="preserve">28. </v>
      </c>
      <c r="CX42" s="95" t="str">
        <f>Service!B34</f>
        <v>Caseload 6</v>
      </c>
      <c r="CY42" s="121" t="str">
        <f>IF(Service!C34&lt;&gt;"",Service!C34,"")</f>
        <v/>
      </c>
      <c r="CZ42" s="121">
        <v>0</v>
      </c>
      <c r="DA42" s="121"/>
    </row>
    <row r="43" spans="2:105" ht="15.75" thickBot="1" x14ac:dyDescent="0.3">
      <c r="B43" s="187" t="str">
        <f>IF('Clinical resources'!B37&lt;&gt;"",'CR Backing (Hide)'!H34,"")</f>
        <v/>
      </c>
      <c r="CG43" t="str">
        <f>IF($CF$14="Core",'Capacity Backing (Hide)2'!D470,'Capacity Backing (Hide)2'!E470)</f>
        <v xml:space="preserve">29. </v>
      </c>
      <c r="CX43" s="96" t="str">
        <f>Service!B35</f>
        <v>Caseload 6</v>
      </c>
      <c r="CY43" s="126" t="str">
        <f>IF(Service!C35&lt;&gt;"",Service!C35,"")</f>
        <v/>
      </c>
      <c r="CZ43" s="126">
        <v>0</v>
      </c>
      <c r="DA43" s="126"/>
    </row>
    <row r="44" spans="2:105" x14ac:dyDescent="0.25">
      <c r="B44" s="187" t="str">
        <f>IF('Clinical resources'!B38&lt;&gt;"",'CR Backing (Hide)'!H35,"")</f>
        <v/>
      </c>
      <c r="CG44" t="str">
        <f>IF($CF$14="Core",'Capacity Backing (Hide)2'!D471,'Capacity Backing (Hide)2'!E471)</f>
        <v xml:space="preserve">30. </v>
      </c>
      <c r="CX44" s="94" t="str">
        <f>Service!B36</f>
        <v>Caseload 7</v>
      </c>
      <c r="CY44" s="120" t="str">
        <f>IF(Service!C36&lt;&gt;"",Service!C36,"")</f>
        <v/>
      </c>
      <c r="CZ44" s="120">
        <v>0</v>
      </c>
      <c r="DA44" s="120"/>
    </row>
    <row r="45" spans="2:105" x14ac:dyDescent="0.25">
      <c r="B45" s="187" t="str">
        <f>IF('Clinical resources'!B39&lt;&gt;"",'CR Backing (Hide)'!H36,"")</f>
        <v/>
      </c>
      <c r="CG45" t="str">
        <f>IF($CF$14="Core",'Capacity Backing (Hide)2'!D472,'Capacity Backing (Hide)2'!E472)</f>
        <v xml:space="preserve">31. </v>
      </c>
      <c r="CX45" s="95" t="str">
        <f>Service!B37</f>
        <v>Caseload 7</v>
      </c>
      <c r="CY45" s="121" t="str">
        <f>IF(Service!C37&lt;&gt;"",Service!C37,"")</f>
        <v/>
      </c>
      <c r="CZ45" s="121">
        <v>0</v>
      </c>
      <c r="DA45" s="121"/>
    </row>
    <row r="46" spans="2:105" x14ac:dyDescent="0.25">
      <c r="B46" s="187" t="str">
        <f>IF('Clinical resources'!B40&lt;&gt;"",'CR Backing (Hide)'!H37,"")</f>
        <v/>
      </c>
      <c r="CG46" t="str">
        <f>IF($CF$14="Core",'Capacity Backing (Hide)2'!D473,'Capacity Backing (Hide)2'!E473)</f>
        <v xml:space="preserve">32. </v>
      </c>
      <c r="CX46" s="93" t="str">
        <f>Service!B38</f>
        <v>Caseload 7</v>
      </c>
      <c r="CY46" s="121" t="str">
        <f>IF(Service!C38&lt;&gt;"",Service!C38,"")</f>
        <v/>
      </c>
      <c r="CZ46" s="121">
        <v>0</v>
      </c>
      <c r="DA46" s="121"/>
    </row>
    <row r="47" spans="2:105" x14ac:dyDescent="0.25">
      <c r="B47" s="187" t="str">
        <f>IF('Clinical resources'!B41&lt;&gt;"",'CR Backing (Hide)'!H38,"")</f>
        <v/>
      </c>
      <c r="CG47" t="str">
        <f>IF($CF$14="Core",'Capacity Backing (Hide)2'!D474,'Capacity Backing (Hide)2'!E474)</f>
        <v xml:space="preserve">33. </v>
      </c>
      <c r="CX47" s="95" t="str">
        <f>Service!B39</f>
        <v>Caseload 7</v>
      </c>
      <c r="CY47" s="121" t="str">
        <f>IF(Service!C39&lt;&gt;"",Service!C39,"")</f>
        <v/>
      </c>
      <c r="CZ47" s="121">
        <v>0</v>
      </c>
      <c r="DA47" s="121"/>
    </row>
    <row r="48" spans="2:105" ht="15.75" thickBot="1" x14ac:dyDescent="0.3">
      <c r="B48" s="187" t="str">
        <f>IF('Clinical resources'!B42&lt;&gt;"",'CR Backing (Hide)'!H39,"")</f>
        <v/>
      </c>
      <c r="CG48" t="str">
        <f>IF($CF$14="Core",'Capacity Backing (Hide)2'!D475,'Capacity Backing (Hide)2'!E475)</f>
        <v xml:space="preserve">34. </v>
      </c>
      <c r="CX48" s="96" t="str">
        <f>Service!B40</f>
        <v>Caseload 7</v>
      </c>
      <c r="CY48" s="126" t="str">
        <f>IF(Service!C40&lt;&gt;"",Service!C40,"")</f>
        <v/>
      </c>
      <c r="CZ48" s="126">
        <v>0</v>
      </c>
      <c r="DA48" s="126"/>
    </row>
    <row r="49" spans="2:105" x14ac:dyDescent="0.25">
      <c r="B49" s="187" t="str">
        <f>IF('Clinical resources'!B43&lt;&gt;"",'CR Backing (Hide)'!H40,"")</f>
        <v/>
      </c>
      <c r="CG49" t="str">
        <f>IF($CF$14="Core",'Capacity Backing (Hide)2'!D476,'Capacity Backing (Hide)2'!E476)</f>
        <v xml:space="preserve">35. </v>
      </c>
      <c r="CX49" s="94" t="str">
        <f>Service!B41</f>
        <v>Caseload 8</v>
      </c>
      <c r="CY49" s="120" t="str">
        <f>IF(Service!C41&lt;&gt;"",Service!C41,"")</f>
        <v/>
      </c>
      <c r="CZ49" s="120">
        <v>0</v>
      </c>
      <c r="DA49" s="120"/>
    </row>
    <row r="50" spans="2:105" x14ac:dyDescent="0.25">
      <c r="B50" s="187" t="str">
        <f>IF('Clinical resources'!B44&lt;&gt;"",'CR Backing (Hide)'!H41,"")</f>
        <v/>
      </c>
      <c r="CG50" t="str">
        <f>IF($CF$14="Core",'Capacity Backing (Hide)2'!D477,'Capacity Backing (Hide)2'!E477)</f>
        <v xml:space="preserve">36. </v>
      </c>
      <c r="CX50" s="95" t="str">
        <f>Service!B42</f>
        <v>Caseload 8</v>
      </c>
      <c r="CY50" s="121" t="str">
        <f>IF(Service!C42&lt;&gt;"",Service!C42,"")</f>
        <v/>
      </c>
      <c r="CZ50" s="121">
        <v>0</v>
      </c>
      <c r="DA50" s="121"/>
    </row>
    <row r="51" spans="2:105" x14ac:dyDescent="0.25">
      <c r="B51" s="187" t="str">
        <f>IF('Clinical resources'!B45&lt;&gt;"",'CR Backing (Hide)'!H42,"")</f>
        <v/>
      </c>
      <c r="CG51" t="str">
        <f>IF($CF$14="Core",'Capacity Backing (Hide)2'!D478,'Capacity Backing (Hide)2'!E478)</f>
        <v xml:space="preserve">37. </v>
      </c>
      <c r="CX51" s="93" t="str">
        <f>Service!B43</f>
        <v>Caseload 8</v>
      </c>
      <c r="CY51" s="121" t="str">
        <f>IF(Service!C43&lt;&gt;"",Service!C43,"")</f>
        <v/>
      </c>
      <c r="CZ51" s="121">
        <v>0</v>
      </c>
      <c r="DA51" s="121"/>
    </row>
    <row r="52" spans="2:105" x14ac:dyDescent="0.25">
      <c r="B52" s="187" t="str">
        <f>IF('Clinical resources'!B46&lt;&gt;"",'CR Backing (Hide)'!H43,"")</f>
        <v/>
      </c>
      <c r="CG52" t="str">
        <f>IF($CF$14="Core",'Capacity Backing (Hide)2'!D479,'Capacity Backing (Hide)2'!E479)</f>
        <v xml:space="preserve">38. </v>
      </c>
      <c r="CX52" s="95" t="str">
        <f>Service!B44</f>
        <v>Caseload 8</v>
      </c>
      <c r="CY52" s="121" t="str">
        <f>IF(Service!C44&lt;&gt;"",Service!C44,"")</f>
        <v/>
      </c>
      <c r="CZ52" s="121">
        <v>0</v>
      </c>
      <c r="DA52" s="121"/>
    </row>
    <row r="53" spans="2:105" ht="15.75" thickBot="1" x14ac:dyDescent="0.3">
      <c r="B53" s="187" t="str">
        <f>IF('Clinical resources'!B47&lt;&gt;"",'CR Backing (Hide)'!H44,"")</f>
        <v/>
      </c>
      <c r="CG53" t="str">
        <f>IF($CF$14="Core",'Capacity Backing (Hide)2'!D480,'Capacity Backing (Hide)2'!E480)</f>
        <v xml:space="preserve">39. </v>
      </c>
      <c r="CX53" s="96" t="str">
        <f>Service!B45</f>
        <v>Caseload 8</v>
      </c>
      <c r="CY53" s="126" t="str">
        <f>IF(Service!C45&lt;&gt;"",Service!C45,"")</f>
        <v/>
      </c>
      <c r="CZ53" s="126">
        <v>0</v>
      </c>
      <c r="DA53" s="126"/>
    </row>
    <row r="54" spans="2:105" x14ac:dyDescent="0.25">
      <c r="B54" s="187" t="str">
        <f>IF('Clinical resources'!B48&lt;&gt;"",'CR Backing (Hide)'!H45,"")</f>
        <v/>
      </c>
      <c r="CG54" t="str">
        <f>IF($CF$14="Core",'Capacity Backing (Hide)2'!D481,'Capacity Backing (Hide)2'!E481)</f>
        <v xml:space="preserve">40. </v>
      </c>
      <c r="CX54" s="94" t="str">
        <f>Service!B46</f>
        <v>Caseload 9</v>
      </c>
      <c r="CY54" s="120" t="str">
        <f>IF(Service!C46&lt;&gt;"",Service!C46,"")</f>
        <v/>
      </c>
      <c r="CZ54" s="120">
        <v>0</v>
      </c>
      <c r="DA54" s="120"/>
    </row>
    <row r="55" spans="2:105" x14ac:dyDescent="0.25">
      <c r="B55" s="187" t="str">
        <f>IF('Clinical resources'!B49&lt;&gt;"",'CR Backing (Hide)'!H46,"")</f>
        <v/>
      </c>
      <c r="CG55" t="str">
        <f>IF($CF$14="Core",'Capacity Backing (Hide)2'!D482,'Capacity Backing (Hide)2'!E482)</f>
        <v xml:space="preserve">41. </v>
      </c>
      <c r="CX55" s="95" t="str">
        <f>Service!B47</f>
        <v>Caseload 9</v>
      </c>
      <c r="CY55" s="121" t="str">
        <f>IF(Service!C47&lt;&gt;"",Service!C47,"")</f>
        <v/>
      </c>
      <c r="CZ55" s="121">
        <v>0</v>
      </c>
      <c r="DA55" s="121"/>
    </row>
    <row r="56" spans="2:105" x14ac:dyDescent="0.25">
      <c r="B56" s="187" t="str">
        <f>IF('Clinical resources'!B50&lt;&gt;"",'CR Backing (Hide)'!H47,"")</f>
        <v/>
      </c>
      <c r="CG56" t="str">
        <f>IF($CF$14="Core",'Capacity Backing (Hide)2'!D483,'Capacity Backing (Hide)2'!E483)</f>
        <v xml:space="preserve">42. </v>
      </c>
      <c r="CX56" s="93" t="str">
        <f>Service!B48</f>
        <v>Caseload 9</v>
      </c>
      <c r="CY56" s="121" t="str">
        <f>IF(Service!C48&lt;&gt;"",Service!C48,"")</f>
        <v/>
      </c>
      <c r="CZ56" s="121">
        <v>0</v>
      </c>
      <c r="DA56" s="121"/>
    </row>
    <row r="57" spans="2:105" x14ac:dyDescent="0.25">
      <c r="B57" s="187" t="str">
        <f>IF('Clinical resources'!B51&lt;&gt;"",'CR Backing (Hide)'!H48,"")</f>
        <v/>
      </c>
      <c r="CG57" t="str">
        <f>IF($CF$14="Core",'Capacity Backing (Hide)2'!D484,'Capacity Backing (Hide)2'!E484)</f>
        <v xml:space="preserve">43. </v>
      </c>
      <c r="CX57" s="95" t="str">
        <f>Service!B49</f>
        <v>Caseload 9</v>
      </c>
      <c r="CY57" s="121" t="str">
        <f>IF(Service!C49&lt;&gt;"",Service!C49,"")</f>
        <v/>
      </c>
      <c r="CZ57" s="121">
        <v>0</v>
      </c>
      <c r="DA57" s="121"/>
    </row>
    <row r="58" spans="2:105" ht="15.75" thickBot="1" x14ac:dyDescent="0.3">
      <c r="B58" s="187" t="str">
        <f>IF('Clinical resources'!B52&lt;&gt;"",'CR Backing (Hide)'!H49,"")</f>
        <v/>
      </c>
      <c r="CG58" t="str">
        <f>IF($CF$14="Core",'Capacity Backing (Hide)2'!D485,'Capacity Backing (Hide)2'!E485)</f>
        <v xml:space="preserve">44. </v>
      </c>
      <c r="CX58" s="96" t="str">
        <f>Service!B50</f>
        <v>Caseload 9</v>
      </c>
      <c r="CY58" s="126" t="str">
        <f>IF(Service!C50&lt;&gt;"",Service!C50,"")</f>
        <v/>
      </c>
      <c r="CZ58" s="126">
        <v>0</v>
      </c>
      <c r="DA58" s="126"/>
    </row>
    <row r="59" spans="2:105" x14ac:dyDescent="0.25">
      <c r="B59" s="187" t="str">
        <f>IF('Clinical resources'!B53&lt;&gt;"",'CR Backing (Hide)'!H50,"")</f>
        <v/>
      </c>
      <c r="CG59" t="str">
        <f>IF($CF$14="Core",'Capacity Backing (Hide)2'!D486,'Capacity Backing (Hide)2'!E486)</f>
        <v xml:space="preserve">45. </v>
      </c>
      <c r="CX59" s="94" t="str">
        <f>Service!B51</f>
        <v>Caseload 10</v>
      </c>
      <c r="CY59" s="120" t="str">
        <f>IF(Service!C51&lt;&gt;"",Service!C51,"")</f>
        <v/>
      </c>
      <c r="CZ59" s="120">
        <v>0</v>
      </c>
      <c r="DA59" s="120"/>
    </row>
    <row r="60" spans="2:105" x14ac:dyDescent="0.25">
      <c r="B60" s="187" t="str">
        <f>IF('Clinical resources'!B54&lt;&gt;"",'CR Backing (Hide)'!H51,"")</f>
        <v/>
      </c>
      <c r="CG60" t="str">
        <f>IF($CF$14="Core",'Capacity Backing (Hide)2'!D487,'Capacity Backing (Hide)2'!E487)</f>
        <v xml:space="preserve">46. </v>
      </c>
      <c r="CX60" s="95" t="str">
        <f>Service!B52</f>
        <v>Caseload 10</v>
      </c>
      <c r="CY60" s="121" t="str">
        <f>IF(Service!C52&lt;&gt;"",Service!C52,"")</f>
        <v/>
      </c>
      <c r="CZ60" s="121">
        <v>0</v>
      </c>
      <c r="DA60" s="121"/>
    </row>
    <row r="61" spans="2:105" x14ac:dyDescent="0.25">
      <c r="B61" s="187" t="str">
        <f>IF('Clinical resources'!B55&lt;&gt;"",'CR Backing (Hide)'!H52,"")</f>
        <v/>
      </c>
      <c r="CG61" t="str">
        <f>IF($CF$14="Core",'Capacity Backing (Hide)2'!D488,'Capacity Backing (Hide)2'!E488)</f>
        <v xml:space="preserve">47. </v>
      </c>
      <c r="CX61" s="93" t="str">
        <f>Service!B53</f>
        <v>Caseload 10</v>
      </c>
      <c r="CY61" s="121" t="str">
        <f>IF(Service!C53&lt;&gt;"",Service!C53,"")</f>
        <v/>
      </c>
      <c r="CZ61" s="121">
        <v>0</v>
      </c>
      <c r="DA61" s="121"/>
    </row>
    <row r="62" spans="2:105" x14ac:dyDescent="0.25">
      <c r="B62" s="187" t="str">
        <f>IF('Clinical resources'!B56&lt;&gt;"",'CR Backing (Hide)'!H53,"")</f>
        <v/>
      </c>
      <c r="CG62" t="str">
        <f>IF($CF$14="Core",'Capacity Backing (Hide)2'!D489,'Capacity Backing (Hide)2'!E489)</f>
        <v xml:space="preserve">48. </v>
      </c>
      <c r="CX62" s="95" t="str">
        <f>Service!B54</f>
        <v>Caseload 10</v>
      </c>
      <c r="CY62" s="121" t="str">
        <f>IF(Service!C54&lt;&gt;"",Service!C54,"")</f>
        <v/>
      </c>
      <c r="CZ62" s="121">
        <v>0</v>
      </c>
      <c r="DA62" s="121"/>
    </row>
    <row r="63" spans="2:105" ht="15.75" thickBot="1" x14ac:dyDescent="0.3">
      <c r="B63" s="187" t="str">
        <f>IF('Clinical resources'!B57&lt;&gt;"",'CR Backing (Hide)'!H54,"")</f>
        <v/>
      </c>
      <c r="CG63" t="str">
        <f>IF($CF$14="Core",'Capacity Backing (Hide)2'!D490,'Capacity Backing (Hide)2'!E490)</f>
        <v xml:space="preserve">49. </v>
      </c>
      <c r="CX63" s="96" t="str">
        <f>Service!B55</f>
        <v>Caseload 10</v>
      </c>
      <c r="CY63" s="126" t="str">
        <f>IF(Service!C55&lt;&gt;"",Service!C55,"")</f>
        <v/>
      </c>
      <c r="CZ63" s="126">
        <v>0</v>
      </c>
      <c r="DA63" s="126"/>
    </row>
    <row r="64" spans="2:105" x14ac:dyDescent="0.25">
      <c r="B64" s="187" t="str">
        <f>IF('Clinical resources'!B58&lt;&gt;"",'CR Backing (Hide)'!H55,"")</f>
        <v/>
      </c>
      <c r="CG64" t="str">
        <f>IF($CF$14="Core",'Capacity Backing (Hide)2'!D491,'Capacity Backing (Hide)2'!E491)</f>
        <v xml:space="preserve">50. </v>
      </c>
      <c r="CX64" s="94" t="str">
        <f>Service!B56</f>
        <v>Caseload 11</v>
      </c>
      <c r="CY64" s="120" t="str">
        <f>IF(Service!C56&lt;&gt;"",Service!C56,"")</f>
        <v/>
      </c>
      <c r="CZ64" s="120">
        <v>0</v>
      </c>
      <c r="DA64" s="120"/>
    </row>
    <row r="65" spans="2:105" x14ac:dyDescent="0.25">
      <c r="B65" s="187" t="str">
        <f>IF('Clinical resources'!B59&lt;&gt;"",'CR Backing (Hide)'!H56,"")</f>
        <v/>
      </c>
      <c r="CG65" t="str">
        <f>IF($CF$14="Core",'Capacity Backing (Hide)2'!D492,'Capacity Backing (Hide)2'!E492)</f>
        <v xml:space="preserve">51. </v>
      </c>
      <c r="CX65" s="95" t="str">
        <f>Service!B57</f>
        <v>Caseload 11</v>
      </c>
      <c r="CY65" s="121" t="str">
        <f>IF(Service!C57&lt;&gt;"",Service!C57,"")</f>
        <v/>
      </c>
      <c r="CZ65" s="121">
        <v>0</v>
      </c>
      <c r="DA65" s="121"/>
    </row>
    <row r="66" spans="2:105" x14ac:dyDescent="0.25">
      <c r="B66" s="187" t="str">
        <f>IF('Clinical resources'!B60&lt;&gt;"",'CR Backing (Hide)'!H57,"")</f>
        <v/>
      </c>
      <c r="CG66" t="str">
        <f>IF($CF$14="Core",'Capacity Backing (Hide)2'!D493,'Capacity Backing (Hide)2'!E493)</f>
        <v xml:space="preserve">52. </v>
      </c>
      <c r="CX66" s="93" t="str">
        <f>Service!B58</f>
        <v>Caseload 11</v>
      </c>
      <c r="CY66" s="121" t="str">
        <f>IF(Service!C58&lt;&gt;"",Service!C58,"")</f>
        <v/>
      </c>
      <c r="CZ66" s="121">
        <v>0</v>
      </c>
      <c r="DA66" s="121"/>
    </row>
    <row r="67" spans="2:105" x14ac:dyDescent="0.25">
      <c r="B67" s="187" t="str">
        <f>IF('Clinical resources'!B61&lt;&gt;"",'CR Backing (Hide)'!H58,"")</f>
        <v/>
      </c>
      <c r="CG67" t="str">
        <f>IF($CF$14="Core",'Capacity Backing (Hide)2'!D494,'Capacity Backing (Hide)2'!E494)</f>
        <v xml:space="preserve">53. </v>
      </c>
      <c r="CX67" s="95" t="str">
        <f>Service!B59</f>
        <v>Caseload 11</v>
      </c>
      <c r="CY67" s="121" t="str">
        <f>IF(Service!C59&lt;&gt;"",Service!C59,"")</f>
        <v/>
      </c>
      <c r="CZ67" s="121">
        <v>0</v>
      </c>
      <c r="DA67" s="121"/>
    </row>
    <row r="68" spans="2:105" ht="15.75" thickBot="1" x14ac:dyDescent="0.3">
      <c r="B68" s="187" t="str">
        <f>IF('Clinical resources'!B62&lt;&gt;"",'CR Backing (Hide)'!H59,"")</f>
        <v/>
      </c>
      <c r="CG68" t="str">
        <f>IF($CF$14="Core",'Capacity Backing (Hide)2'!D495,'Capacity Backing (Hide)2'!E495)</f>
        <v xml:space="preserve">54. </v>
      </c>
      <c r="CX68" s="96" t="str">
        <f>Service!B60</f>
        <v>Caseload 11</v>
      </c>
      <c r="CY68" s="126" t="str">
        <f>IF(Service!C60&lt;&gt;"",Service!C60,"")</f>
        <v/>
      </c>
      <c r="CZ68" s="126">
        <v>0</v>
      </c>
      <c r="DA68" s="126"/>
    </row>
    <row r="69" spans="2:105" x14ac:dyDescent="0.25">
      <c r="B69" s="187" t="str">
        <f>IF('Clinical resources'!B63&lt;&gt;"",'CR Backing (Hide)'!H60,"")</f>
        <v/>
      </c>
      <c r="CG69" t="str">
        <f>IF($CF$14="Core",'Capacity Backing (Hide)2'!D496,'Capacity Backing (Hide)2'!E496)</f>
        <v xml:space="preserve">55. </v>
      </c>
      <c r="CX69" s="94" t="str">
        <f>Service!B61</f>
        <v>Caseload 12</v>
      </c>
      <c r="CY69" s="120" t="str">
        <f>IF(Service!C61&lt;&gt;"",Service!C61,"")</f>
        <v/>
      </c>
      <c r="CZ69" s="120">
        <v>0</v>
      </c>
      <c r="DA69" s="120"/>
    </row>
    <row r="70" spans="2:105" x14ac:dyDescent="0.25">
      <c r="B70" s="187" t="str">
        <f>IF('Clinical resources'!B64&lt;&gt;"",'CR Backing (Hide)'!H61,"")</f>
        <v/>
      </c>
      <c r="CG70" t="str">
        <f>IF($CF$14="Core",'Capacity Backing (Hide)2'!D497,'Capacity Backing (Hide)2'!E497)</f>
        <v xml:space="preserve">56. </v>
      </c>
      <c r="CX70" s="95" t="str">
        <f>Service!B62</f>
        <v>Caseload 12</v>
      </c>
      <c r="CY70" s="121" t="str">
        <f>IF(Service!C62&lt;&gt;"",Service!C62,"")</f>
        <v/>
      </c>
      <c r="CZ70" s="121">
        <v>0</v>
      </c>
      <c r="DA70" s="121"/>
    </row>
    <row r="71" spans="2:105" x14ac:dyDescent="0.25">
      <c r="B71" s="187" t="str">
        <f>IF('Clinical resources'!B65&lt;&gt;"",'CR Backing (Hide)'!H62,"")</f>
        <v/>
      </c>
      <c r="CG71" t="str">
        <f>IF($CF$14="Core",'Capacity Backing (Hide)2'!D498,'Capacity Backing (Hide)2'!E498)</f>
        <v xml:space="preserve">57. </v>
      </c>
      <c r="CX71" s="93" t="str">
        <f>Service!B63</f>
        <v>Caseload 12</v>
      </c>
      <c r="CY71" s="121" t="str">
        <f>IF(Service!C63&lt;&gt;"",Service!C63,"")</f>
        <v/>
      </c>
      <c r="CZ71" s="121">
        <v>0</v>
      </c>
      <c r="DA71" s="121"/>
    </row>
    <row r="72" spans="2:105" x14ac:dyDescent="0.25">
      <c r="B72" s="187" t="str">
        <f>IF('Clinical resources'!B66&lt;&gt;"",'CR Backing (Hide)'!H63,"")</f>
        <v/>
      </c>
      <c r="CG72" t="str">
        <f>IF($CF$14="Core",'Capacity Backing (Hide)2'!D499,'Capacity Backing (Hide)2'!E499)</f>
        <v xml:space="preserve">58. </v>
      </c>
      <c r="CX72" s="95" t="str">
        <f>Service!B64</f>
        <v>Caseload 12</v>
      </c>
      <c r="CY72" s="121" t="str">
        <f>IF(Service!C64&lt;&gt;"",Service!C64,"")</f>
        <v/>
      </c>
      <c r="CZ72" s="121">
        <v>0</v>
      </c>
      <c r="DA72" s="121"/>
    </row>
    <row r="73" spans="2:105" ht="15.75" thickBot="1" x14ac:dyDescent="0.3">
      <c r="B73" s="187" t="str">
        <f>IF('Clinical resources'!B67&lt;&gt;"",'CR Backing (Hide)'!H64,"")</f>
        <v/>
      </c>
      <c r="CG73" t="str">
        <f>IF($CF$14="Core",'Capacity Backing (Hide)2'!D500,'Capacity Backing (Hide)2'!E500)</f>
        <v xml:space="preserve">59. </v>
      </c>
      <c r="CX73" s="96" t="str">
        <f>Service!B65</f>
        <v>Caseload 12</v>
      </c>
      <c r="CY73" s="126" t="str">
        <f>IF(Service!C65&lt;&gt;"",Service!C65,"")</f>
        <v/>
      </c>
      <c r="CZ73" s="126">
        <v>0</v>
      </c>
      <c r="DA73" s="126"/>
    </row>
    <row r="74" spans="2:105" x14ac:dyDescent="0.25">
      <c r="B74" s="187" t="str">
        <f>IF('Clinical resources'!B68&lt;&gt;"",'CR Backing (Hide)'!H65,"")</f>
        <v/>
      </c>
      <c r="CG74" t="str">
        <f>IF($CF$14="Core",'Capacity Backing (Hide)2'!D501,'Capacity Backing (Hide)2'!E501)</f>
        <v xml:space="preserve">60. </v>
      </c>
      <c r="CX74" s="94" t="str">
        <f>Service!B66</f>
        <v>Caseload 13</v>
      </c>
      <c r="CY74" s="120" t="str">
        <f>IF(Service!C66&lt;&gt;"",Service!C66,"")</f>
        <v/>
      </c>
      <c r="CZ74" s="120">
        <v>0</v>
      </c>
      <c r="DA74" s="120"/>
    </row>
    <row r="75" spans="2:105" x14ac:dyDescent="0.25">
      <c r="B75" s="187" t="str">
        <f>IF('Clinical resources'!B69&lt;&gt;"",'CR Backing (Hide)'!H66,"")</f>
        <v/>
      </c>
      <c r="CG75" t="str">
        <f>IF($CF$14="Core",'Capacity Backing (Hide)2'!D502,'Capacity Backing (Hide)2'!E502)</f>
        <v xml:space="preserve">61. </v>
      </c>
      <c r="CX75" s="95" t="str">
        <f>Service!B67</f>
        <v>Caseload 13</v>
      </c>
      <c r="CY75" s="121" t="str">
        <f>IF(Service!C67&lt;&gt;"",Service!C67,"")</f>
        <v/>
      </c>
      <c r="CZ75" s="121">
        <v>0</v>
      </c>
      <c r="DA75" s="121"/>
    </row>
    <row r="76" spans="2:105" x14ac:dyDescent="0.25">
      <c r="B76" s="187" t="str">
        <f>IF('Clinical resources'!B70&lt;&gt;"",'CR Backing (Hide)'!H67,"")</f>
        <v/>
      </c>
      <c r="CG76" t="str">
        <f>IF($CF$14="Core",'Capacity Backing (Hide)2'!D503,'Capacity Backing (Hide)2'!E503)</f>
        <v xml:space="preserve">62. </v>
      </c>
      <c r="CX76" s="93" t="str">
        <f>Service!B68</f>
        <v>Caseload 13</v>
      </c>
      <c r="CY76" s="121" t="str">
        <f>IF(Service!C68&lt;&gt;"",Service!C68,"")</f>
        <v/>
      </c>
      <c r="CZ76" s="121">
        <v>0</v>
      </c>
      <c r="DA76" s="121"/>
    </row>
    <row r="77" spans="2:105" x14ac:dyDescent="0.25">
      <c r="B77" s="187" t="str">
        <f>IF('Clinical resources'!B71&lt;&gt;"",'CR Backing (Hide)'!H68,"")</f>
        <v/>
      </c>
      <c r="CG77" t="str">
        <f>IF($CF$14="Core",'Capacity Backing (Hide)2'!D504,'Capacity Backing (Hide)2'!E504)</f>
        <v xml:space="preserve">63. </v>
      </c>
      <c r="CX77" s="95" t="str">
        <f>Service!B69</f>
        <v>Caseload 13</v>
      </c>
      <c r="CY77" s="121" t="str">
        <f>IF(Service!C69&lt;&gt;"",Service!C69,"")</f>
        <v/>
      </c>
      <c r="CZ77" s="121">
        <v>0</v>
      </c>
      <c r="DA77" s="121"/>
    </row>
    <row r="78" spans="2:105" ht="15.75" thickBot="1" x14ac:dyDescent="0.3">
      <c r="B78" s="187" t="str">
        <f>IF('Clinical resources'!B72&lt;&gt;"",'CR Backing (Hide)'!H69,"")</f>
        <v/>
      </c>
      <c r="CG78" t="str">
        <f>IF($CF$14="Core",'Capacity Backing (Hide)2'!D505,'Capacity Backing (Hide)2'!E505)</f>
        <v xml:space="preserve">64. </v>
      </c>
      <c r="CX78" s="96" t="str">
        <f>Service!B70</f>
        <v>Caseload 13</v>
      </c>
      <c r="CY78" s="126" t="str">
        <f>IF(Service!C70&lt;&gt;"",Service!C70,"")</f>
        <v/>
      </c>
      <c r="CZ78" s="126">
        <v>0</v>
      </c>
      <c r="DA78" s="126"/>
    </row>
    <row r="79" spans="2:105" x14ac:dyDescent="0.25">
      <c r="B79" s="187" t="str">
        <f>IF('Clinical resources'!B73&lt;&gt;"",'CR Backing (Hide)'!H70,"")</f>
        <v/>
      </c>
      <c r="CG79" t="str">
        <f>IF($CF$14="Core",'Capacity Backing (Hide)2'!D506,'Capacity Backing (Hide)2'!E506)</f>
        <v xml:space="preserve">65. </v>
      </c>
      <c r="CX79" s="94" t="str">
        <f>Service!B71</f>
        <v>Caseload 14</v>
      </c>
      <c r="CY79" s="120" t="str">
        <f>IF(Service!C71&lt;&gt;"",Service!C71,"")</f>
        <v/>
      </c>
      <c r="CZ79" s="120">
        <v>0</v>
      </c>
      <c r="DA79" s="120"/>
    </row>
    <row r="80" spans="2:105" x14ac:dyDescent="0.25">
      <c r="B80" s="187" t="str">
        <f>IF('Clinical resources'!B74&lt;&gt;"",'CR Backing (Hide)'!H71,"")</f>
        <v/>
      </c>
      <c r="CG80" t="str">
        <f>IF($CF$14="Core",'Capacity Backing (Hide)2'!D507,'Capacity Backing (Hide)2'!E507)</f>
        <v xml:space="preserve">66. </v>
      </c>
      <c r="CX80" s="95" t="str">
        <f>Service!B72</f>
        <v>Caseload 14</v>
      </c>
      <c r="CY80" s="121" t="str">
        <f>IF(Service!C72&lt;&gt;"",Service!C72,"")</f>
        <v/>
      </c>
      <c r="CZ80" s="121">
        <v>0</v>
      </c>
      <c r="DA80" s="121"/>
    </row>
    <row r="81" spans="2:105" x14ac:dyDescent="0.25">
      <c r="B81" s="187" t="str">
        <f>IF('Clinical resources'!B75&lt;&gt;"",'CR Backing (Hide)'!H72,"")</f>
        <v/>
      </c>
      <c r="CG81" t="str">
        <f>IF($CF$14="Core",'Capacity Backing (Hide)2'!D508,'Capacity Backing (Hide)2'!E508)</f>
        <v xml:space="preserve">67. </v>
      </c>
      <c r="CX81" s="93" t="str">
        <f>Service!B73</f>
        <v>Caseload 14</v>
      </c>
      <c r="CY81" s="121" t="str">
        <f>IF(Service!C73&lt;&gt;"",Service!C73,"")</f>
        <v/>
      </c>
      <c r="CZ81" s="121">
        <v>0</v>
      </c>
      <c r="DA81" s="121"/>
    </row>
    <row r="82" spans="2:105" x14ac:dyDescent="0.25">
      <c r="B82" s="187" t="str">
        <f>IF('Clinical resources'!B76&lt;&gt;"",'CR Backing (Hide)'!H73,"")</f>
        <v/>
      </c>
      <c r="CG82" t="str">
        <f>IF($CF$14="Core",'Capacity Backing (Hide)2'!D509,'Capacity Backing (Hide)2'!E509)</f>
        <v xml:space="preserve">68. </v>
      </c>
      <c r="CX82" s="95" t="str">
        <f>Service!B74</f>
        <v>Caseload 14</v>
      </c>
      <c r="CY82" s="121" t="str">
        <f>IF(Service!C74&lt;&gt;"",Service!C74,"")</f>
        <v/>
      </c>
      <c r="CZ82" s="121">
        <v>0</v>
      </c>
      <c r="DA82" s="121"/>
    </row>
    <row r="83" spans="2:105" ht="15.75" thickBot="1" x14ac:dyDescent="0.3">
      <c r="B83" s="187" t="str">
        <f>IF('Clinical resources'!B77&lt;&gt;"",'CR Backing (Hide)'!H74,"")</f>
        <v/>
      </c>
      <c r="CG83" t="str">
        <f>IF($CF$14="Core",'Capacity Backing (Hide)2'!D510,'Capacity Backing (Hide)2'!E510)</f>
        <v xml:space="preserve">69. </v>
      </c>
      <c r="CX83" s="96" t="str">
        <f>Service!B75</f>
        <v>Caseload 14</v>
      </c>
      <c r="CY83" s="126" t="str">
        <f>IF(Service!C75&lt;&gt;"",Service!C75,"")</f>
        <v/>
      </c>
      <c r="CZ83" s="126">
        <v>0</v>
      </c>
      <c r="DA83" s="126"/>
    </row>
    <row r="84" spans="2:105" x14ac:dyDescent="0.25">
      <c r="B84" s="187" t="str">
        <f>IF('Clinical resources'!B78&lt;&gt;"",'CR Backing (Hide)'!H75,"")</f>
        <v/>
      </c>
      <c r="CG84" t="str">
        <f>IF($CF$14="Core",'Capacity Backing (Hide)2'!D511,'Capacity Backing (Hide)2'!E511)</f>
        <v xml:space="preserve">70. </v>
      </c>
      <c r="CX84" s="94" t="str">
        <f>Service!B76</f>
        <v>Caseload 15</v>
      </c>
      <c r="CY84" s="120" t="str">
        <f>IF(Service!C76&lt;&gt;"",Service!C76,"")</f>
        <v/>
      </c>
      <c r="CZ84" s="120">
        <v>0</v>
      </c>
      <c r="DA84" s="120"/>
    </row>
    <row r="85" spans="2:105" x14ac:dyDescent="0.25">
      <c r="B85" s="187" t="str">
        <f>IF('Clinical resources'!B79&lt;&gt;"",'CR Backing (Hide)'!H76,"")</f>
        <v/>
      </c>
      <c r="CG85" t="str">
        <f>IF($CF$14="Core",'Capacity Backing (Hide)2'!D512,'Capacity Backing (Hide)2'!E512)</f>
        <v xml:space="preserve">71. </v>
      </c>
      <c r="CX85" s="95" t="str">
        <f>Service!B77</f>
        <v>Caseload 15</v>
      </c>
      <c r="CY85" s="121" t="str">
        <f>IF(Service!C77&lt;&gt;"",Service!C77,"")</f>
        <v/>
      </c>
      <c r="CZ85" s="121">
        <v>0</v>
      </c>
      <c r="DA85" s="121"/>
    </row>
    <row r="86" spans="2:105" x14ac:dyDescent="0.25">
      <c r="B86" s="187" t="str">
        <f>IF('Clinical resources'!B80&lt;&gt;"",'CR Backing (Hide)'!H77,"")</f>
        <v/>
      </c>
      <c r="CG86" t="str">
        <f>IF($CF$14="Core",'Capacity Backing (Hide)2'!D513,'Capacity Backing (Hide)2'!E513)</f>
        <v xml:space="preserve">72. </v>
      </c>
      <c r="CX86" s="93" t="str">
        <f>Service!B78</f>
        <v>Caseload 15</v>
      </c>
      <c r="CY86" s="121" t="str">
        <f>IF(Service!C78&lt;&gt;"",Service!C78,"")</f>
        <v/>
      </c>
      <c r="CZ86" s="121">
        <v>0</v>
      </c>
      <c r="DA86" s="121"/>
    </row>
    <row r="87" spans="2:105" x14ac:dyDescent="0.25">
      <c r="B87" s="187" t="str">
        <f>IF('Clinical resources'!B81&lt;&gt;"",'CR Backing (Hide)'!H78,"")</f>
        <v/>
      </c>
      <c r="CG87" t="str">
        <f>IF($CF$14="Core",'Capacity Backing (Hide)2'!D514,'Capacity Backing (Hide)2'!E514)</f>
        <v xml:space="preserve">73. </v>
      </c>
      <c r="CX87" s="95" t="str">
        <f>Service!B79</f>
        <v>Caseload 15</v>
      </c>
      <c r="CY87" s="121" t="str">
        <f>IF(Service!C79&lt;&gt;"",Service!C79,"")</f>
        <v/>
      </c>
      <c r="CZ87" s="121">
        <v>0</v>
      </c>
      <c r="DA87" s="121"/>
    </row>
    <row r="88" spans="2:105" ht="15.75" thickBot="1" x14ac:dyDescent="0.3">
      <c r="B88" s="187" t="str">
        <f>IF('Clinical resources'!B82&lt;&gt;"",'CR Backing (Hide)'!H79,"")</f>
        <v/>
      </c>
      <c r="CG88" t="str">
        <f>IF($CF$14="Core",'Capacity Backing (Hide)2'!D515,'Capacity Backing (Hide)2'!E515)</f>
        <v xml:space="preserve">74. </v>
      </c>
      <c r="CX88" s="96" t="str">
        <f>Service!B80</f>
        <v>Caseload 15</v>
      </c>
      <c r="CY88" s="126" t="str">
        <f>IF(Service!C80&lt;&gt;"",Service!C80,"")</f>
        <v/>
      </c>
      <c r="CZ88" s="126">
        <v>0</v>
      </c>
      <c r="DA88" s="126"/>
    </row>
    <row r="89" spans="2:105" x14ac:dyDescent="0.25">
      <c r="B89" s="187" t="str">
        <f>IF('Clinical resources'!B83&lt;&gt;"",'CR Backing (Hide)'!H80,"")</f>
        <v/>
      </c>
      <c r="CG89" t="str">
        <f>IF($CF$14="Core",'Capacity Backing (Hide)2'!D516,'Capacity Backing (Hide)2'!E516)</f>
        <v xml:space="preserve">75. </v>
      </c>
    </row>
    <row r="90" spans="2:105" x14ac:dyDescent="0.25">
      <c r="B90" s="187" t="str">
        <f>IF('Clinical resources'!B84&lt;&gt;"",'CR Backing (Hide)'!H81,"")</f>
        <v/>
      </c>
      <c r="CG90" t="str">
        <f>IF($CF$14="Core",'Capacity Backing (Hide)2'!D517,'Capacity Backing (Hide)2'!E517)</f>
        <v xml:space="preserve">76. </v>
      </c>
    </row>
    <row r="91" spans="2:105" x14ac:dyDescent="0.25">
      <c r="B91" s="187" t="str">
        <f>IF('Clinical resources'!B85&lt;&gt;"",'CR Backing (Hide)'!H82,"")</f>
        <v/>
      </c>
      <c r="CG91" t="str">
        <f>IF($CF$14="Core",'Capacity Backing (Hide)2'!D518,'Capacity Backing (Hide)2'!E518)</f>
        <v xml:space="preserve">77. </v>
      </c>
    </row>
    <row r="92" spans="2:105" x14ac:dyDescent="0.25">
      <c r="B92" s="187" t="str">
        <f>IF('Clinical resources'!B86&lt;&gt;"",'CR Backing (Hide)'!H83,"")</f>
        <v/>
      </c>
      <c r="CG92" t="str">
        <f>IF($CF$14="Core",'Capacity Backing (Hide)2'!D519,'Capacity Backing (Hide)2'!E519)</f>
        <v xml:space="preserve">78. </v>
      </c>
    </row>
    <row r="93" spans="2:105" x14ac:dyDescent="0.25">
      <c r="B93" s="187" t="str">
        <f>IF('Clinical resources'!B87&lt;&gt;"",'CR Backing (Hide)'!H84,"")</f>
        <v/>
      </c>
      <c r="CG93" t="str">
        <f>IF($CF$14="Core",'Capacity Backing (Hide)2'!D520,'Capacity Backing (Hide)2'!E520)</f>
        <v xml:space="preserve">79. </v>
      </c>
    </row>
    <row r="94" spans="2:105" x14ac:dyDescent="0.25">
      <c r="B94" s="187" t="str">
        <f>IF('Clinical resources'!B88&lt;&gt;"",'CR Backing (Hide)'!H85,"")</f>
        <v/>
      </c>
      <c r="CG94" t="str">
        <f>IF($CF$14="Core",'Capacity Backing (Hide)2'!D521,'Capacity Backing (Hide)2'!E521)</f>
        <v xml:space="preserve">80. </v>
      </c>
    </row>
    <row r="95" spans="2:105" x14ac:dyDescent="0.25">
      <c r="B95" s="187" t="str">
        <f>IF('Clinical resources'!B89&lt;&gt;"",'CR Backing (Hide)'!H86,"")</f>
        <v/>
      </c>
      <c r="CG95" t="str">
        <f>IF($CF$14="Core",'Capacity Backing (Hide)2'!D522,'Capacity Backing (Hide)2'!E522)</f>
        <v xml:space="preserve">81. </v>
      </c>
    </row>
    <row r="96" spans="2:105" x14ac:dyDescent="0.25">
      <c r="B96" s="187" t="str">
        <f>IF('Clinical resources'!B90&lt;&gt;"",'CR Backing (Hide)'!H87,"")</f>
        <v/>
      </c>
      <c r="CG96" t="str">
        <f>IF($CF$14="Core",'Capacity Backing (Hide)2'!D523,'Capacity Backing (Hide)2'!E523)</f>
        <v xml:space="preserve">82. </v>
      </c>
    </row>
    <row r="97" spans="2:85" x14ac:dyDescent="0.25">
      <c r="B97" s="187" t="str">
        <f>IF('Clinical resources'!B91&lt;&gt;"",'CR Backing (Hide)'!H88,"")</f>
        <v/>
      </c>
      <c r="CG97" t="str">
        <f>IF($CF$14="Core",'Capacity Backing (Hide)2'!D524,'Capacity Backing (Hide)2'!E524)</f>
        <v xml:space="preserve">83. </v>
      </c>
    </row>
    <row r="98" spans="2:85" x14ac:dyDescent="0.25">
      <c r="B98" s="187" t="str">
        <f>IF('Clinical resources'!B92&lt;&gt;"",'CR Backing (Hide)'!H89,"")</f>
        <v/>
      </c>
      <c r="CG98" t="str">
        <f>IF($CF$14="Core",'Capacity Backing (Hide)2'!D525,'Capacity Backing (Hide)2'!E525)</f>
        <v xml:space="preserve">84. </v>
      </c>
    </row>
    <row r="99" spans="2:85" x14ac:dyDescent="0.25">
      <c r="B99" s="187" t="str">
        <f>IF('Clinical resources'!B93&lt;&gt;"",'CR Backing (Hide)'!H90,"")</f>
        <v/>
      </c>
      <c r="CG99" t="str">
        <f>IF($CF$14="Core",'Capacity Backing (Hide)2'!D526,'Capacity Backing (Hide)2'!E526)</f>
        <v xml:space="preserve">85. </v>
      </c>
    </row>
    <row r="100" spans="2:85" x14ac:dyDescent="0.25">
      <c r="B100" s="187" t="str">
        <f>IF('Clinical resources'!B94&lt;&gt;"",'CR Backing (Hide)'!H91,"")</f>
        <v/>
      </c>
      <c r="CG100" t="str">
        <f>IF($CF$14="Core",'Capacity Backing (Hide)2'!D527,'Capacity Backing (Hide)2'!E527)</f>
        <v xml:space="preserve">86. </v>
      </c>
    </row>
    <row r="101" spans="2:85" x14ac:dyDescent="0.25">
      <c r="B101" s="187" t="str">
        <f>IF('Clinical resources'!B95&lt;&gt;"",'CR Backing (Hide)'!H92,"")</f>
        <v/>
      </c>
      <c r="CG101" t="str">
        <f>IF($CF$14="Core",'Capacity Backing (Hide)2'!D528,'Capacity Backing (Hide)2'!E528)</f>
        <v xml:space="preserve">87. </v>
      </c>
    </row>
    <row r="102" spans="2:85" x14ac:dyDescent="0.25">
      <c r="B102" s="187" t="str">
        <f>IF('Clinical resources'!B96&lt;&gt;"",'CR Backing (Hide)'!H93,"")</f>
        <v/>
      </c>
      <c r="CG102" t="str">
        <f>IF($CF$14="Core",'Capacity Backing (Hide)2'!D529,'Capacity Backing (Hide)2'!E529)</f>
        <v xml:space="preserve">88. </v>
      </c>
    </row>
    <row r="103" spans="2:85" x14ac:dyDescent="0.25">
      <c r="B103" s="187" t="str">
        <f>IF('Clinical resources'!B97&lt;&gt;"",'CR Backing (Hide)'!H94,"")</f>
        <v/>
      </c>
      <c r="CG103" t="str">
        <f>IF($CF$14="Core",'Capacity Backing (Hide)2'!D530,'Capacity Backing (Hide)2'!E530)</f>
        <v xml:space="preserve">89. </v>
      </c>
    </row>
    <row r="104" spans="2:85" x14ac:dyDescent="0.25">
      <c r="B104" s="187" t="str">
        <f>IF('Clinical resources'!B98&lt;&gt;"",'CR Backing (Hide)'!H95,"")</f>
        <v/>
      </c>
      <c r="CG104" t="str">
        <f>IF($CF$14="Core",'Capacity Backing (Hide)2'!D531,'Capacity Backing (Hide)2'!E531)</f>
        <v xml:space="preserve">90. </v>
      </c>
    </row>
    <row r="105" spans="2:85" x14ac:dyDescent="0.25">
      <c r="B105" s="187" t="str">
        <f>IF('Clinical resources'!B99&lt;&gt;"",'CR Backing (Hide)'!H96,"")</f>
        <v/>
      </c>
      <c r="CG105" t="str">
        <f>IF($CF$14="Core",'Capacity Backing (Hide)2'!D532,'Capacity Backing (Hide)2'!E532)</f>
        <v xml:space="preserve">91. </v>
      </c>
    </row>
    <row r="106" spans="2:85" x14ac:dyDescent="0.25">
      <c r="B106" s="187" t="str">
        <f>IF('Clinical resources'!B100&lt;&gt;"",'CR Backing (Hide)'!H97,"")</f>
        <v/>
      </c>
      <c r="CG106" t="str">
        <f>IF($CF$14="Core",'Capacity Backing (Hide)2'!D533,'Capacity Backing (Hide)2'!E533)</f>
        <v xml:space="preserve">92. </v>
      </c>
    </row>
    <row r="107" spans="2:85" x14ac:dyDescent="0.25">
      <c r="B107" s="187" t="str">
        <f>IF('Clinical resources'!B101&lt;&gt;"",'CR Backing (Hide)'!H98,"")</f>
        <v/>
      </c>
      <c r="CG107" t="str">
        <f>IF($CF$14="Core",'Capacity Backing (Hide)2'!D534,'Capacity Backing (Hide)2'!E534)</f>
        <v xml:space="preserve">93. </v>
      </c>
    </row>
    <row r="108" spans="2:85" x14ac:dyDescent="0.25">
      <c r="B108" s="187" t="str">
        <f>IF('Clinical resources'!B102&lt;&gt;"",'CR Backing (Hide)'!H99,"")</f>
        <v/>
      </c>
      <c r="CG108" t="str">
        <f>IF($CF$14="Core",'Capacity Backing (Hide)2'!D535,'Capacity Backing (Hide)2'!E535)</f>
        <v xml:space="preserve">94. </v>
      </c>
    </row>
    <row r="109" spans="2:85" x14ac:dyDescent="0.25">
      <c r="B109" s="187" t="str">
        <f>IF('Clinical resources'!B103&lt;&gt;"",'CR Backing (Hide)'!H100,"")</f>
        <v/>
      </c>
      <c r="CG109" t="str">
        <f>IF($CF$14="Core",'Capacity Backing (Hide)2'!D536,'Capacity Backing (Hide)2'!E536)</f>
        <v xml:space="preserve">95. </v>
      </c>
    </row>
    <row r="110" spans="2:85" x14ac:dyDescent="0.25">
      <c r="B110" s="187" t="str">
        <f>IF('Clinical resources'!B104&lt;&gt;"",'CR Backing (Hide)'!H101,"")</f>
        <v/>
      </c>
      <c r="CG110" t="str">
        <f>IF($CF$14="Core",'Capacity Backing (Hide)2'!D537,'Capacity Backing (Hide)2'!E537)</f>
        <v xml:space="preserve">96. </v>
      </c>
    </row>
    <row r="111" spans="2:85" x14ac:dyDescent="0.25">
      <c r="B111" s="187" t="str">
        <f>IF('Clinical resources'!B105&lt;&gt;"",'CR Backing (Hide)'!H102,"")</f>
        <v/>
      </c>
      <c r="CG111" t="str">
        <f>IF($CF$14="Core",'Capacity Backing (Hide)2'!D538,'Capacity Backing (Hide)2'!E538)</f>
        <v xml:space="preserve">97. </v>
      </c>
    </row>
    <row r="112" spans="2:85" x14ac:dyDescent="0.25">
      <c r="B112" s="187" t="str">
        <f>IF('Clinical resources'!B106&lt;&gt;"",'CR Backing (Hide)'!H103,"")</f>
        <v/>
      </c>
      <c r="CG112" t="str">
        <f>IF($CF$14="Core",'Capacity Backing (Hide)2'!D539,'Capacity Backing (Hide)2'!E539)</f>
        <v xml:space="preserve">98. </v>
      </c>
    </row>
    <row r="113" spans="6:85" x14ac:dyDescent="0.25">
      <c r="CG113" t="str">
        <f>IF($CF$14="Core",'Capacity Backing (Hide)2'!D540,'Capacity Backing (Hide)2'!E540)</f>
        <v xml:space="preserve">99. </v>
      </c>
    </row>
    <row r="114" spans="6:85" x14ac:dyDescent="0.25">
      <c r="CG114" t="str">
        <f>IF($CF$14="Core",'Capacity Backing (Hide)2'!D541,'Capacity Backing (Hide)2'!E541)</f>
        <v xml:space="preserve">100. </v>
      </c>
    </row>
    <row r="116" spans="6:85" x14ac:dyDescent="0.25">
      <c r="F116" t="s">
        <v>321</v>
      </c>
    </row>
  </sheetData>
  <mergeCells count="90">
    <mergeCell ref="G5:K5"/>
    <mergeCell ref="L5:P5"/>
    <mergeCell ref="Q5:U5"/>
    <mergeCell ref="V5:Z5"/>
    <mergeCell ref="AA5:AE5"/>
    <mergeCell ref="AF5:AJ5"/>
    <mergeCell ref="AK5:AO5"/>
    <mergeCell ref="AP5:AT5"/>
    <mergeCell ref="AU5:AY5"/>
    <mergeCell ref="AZ5:BD5"/>
    <mergeCell ref="BE5:BI5"/>
    <mergeCell ref="BJ5:BN5"/>
    <mergeCell ref="BO5:BS5"/>
    <mergeCell ref="BT5:BX5"/>
    <mergeCell ref="BY5:CC5"/>
    <mergeCell ref="G6:G12"/>
    <mergeCell ref="H6:H12"/>
    <mergeCell ref="I6:I12"/>
    <mergeCell ref="J6:J12"/>
    <mergeCell ref="K6:K12"/>
    <mergeCell ref="L6:L12"/>
    <mergeCell ref="M6:M12"/>
    <mergeCell ref="N6:N12"/>
    <mergeCell ref="O6:O12"/>
    <mergeCell ref="P6:P12"/>
    <mergeCell ref="Q6:Q12"/>
    <mergeCell ref="R6:R12"/>
    <mergeCell ref="S6:S12"/>
    <mergeCell ref="T6:T12"/>
    <mergeCell ref="U6:U12"/>
    <mergeCell ref="V6:V12"/>
    <mergeCell ref="W6:W12"/>
    <mergeCell ref="X6:X12"/>
    <mergeCell ref="Y6:Y12"/>
    <mergeCell ref="Z6:Z12"/>
    <mergeCell ref="AA6:AA12"/>
    <mergeCell ref="AB6:AB12"/>
    <mergeCell ref="AC6:AC12"/>
    <mergeCell ref="AD6:AD12"/>
    <mergeCell ref="AE6:AE12"/>
    <mergeCell ref="AF6:AF12"/>
    <mergeCell ref="AG6:AG12"/>
    <mergeCell ref="AH6:AH12"/>
    <mergeCell ref="AI6:AI12"/>
    <mergeCell ref="AJ6:AJ12"/>
    <mergeCell ref="AK6:AK12"/>
    <mergeCell ref="AL6:AL12"/>
    <mergeCell ref="AM6:AM12"/>
    <mergeCell ref="AN6:AN12"/>
    <mergeCell ref="AO6:AO12"/>
    <mergeCell ref="AP6:AP12"/>
    <mergeCell ref="AQ6:AQ12"/>
    <mergeCell ref="AR6:AR12"/>
    <mergeCell ref="AS6:AS12"/>
    <mergeCell ref="AT6:AT12"/>
    <mergeCell ref="AU6:AU12"/>
    <mergeCell ref="AV6:AV12"/>
    <mergeCell ref="AW6:AW12"/>
    <mergeCell ref="AX6:AX12"/>
    <mergeCell ref="AY6:AY12"/>
    <mergeCell ref="AZ6:AZ12"/>
    <mergeCell ref="BA6:BA12"/>
    <mergeCell ref="BB6:BB12"/>
    <mergeCell ref="BC6:BC12"/>
    <mergeCell ref="BD6:BD12"/>
    <mergeCell ref="BE6:BE12"/>
    <mergeCell ref="BF6:BF12"/>
    <mergeCell ref="BG6:BG12"/>
    <mergeCell ref="BH6:BH12"/>
    <mergeCell ref="BI6:BI12"/>
    <mergeCell ref="BJ6:BJ12"/>
    <mergeCell ref="BK6:BK12"/>
    <mergeCell ref="BL6:BL12"/>
    <mergeCell ref="BM6:BM12"/>
    <mergeCell ref="BN6:BN12"/>
    <mergeCell ref="BO6:BO12"/>
    <mergeCell ref="BP6:BP12"/>
    <mergeCell ref="BQ6:BQ12"/>
    <mergeCell ref="BR6:BR12"/>
    <mergeCell ref="BS6:BS12"/>
    <mergeCell ref="BT6:BT12"/>
    <mergeCell ref="BU6:BU12"/>
    <mergeCell ref="BV6:BV12"/>
    <mergeCell ref="BW6:BW12"/>
    <mergeCell ref="BX6:BX12"/>
    <mergeCell ref="BY6:BY12"/>
    <mergeCell ref="BZ6:BZ12"/>
    <mergeCell ref="CA6:CA12"/>
    <mergeCell ref="CB6:CB12"/>
    <mergeCell ref="CC6:CC12"/>
  </mergeCells>
  <conditionalFormatting sqref="G6">
    <cfRule type="expression" dxfId="4" priority="6">
      <formula>IF(G6=0,TRUE,FALSE)</formula>
    </cfRule>
  </conditionalFormatting>
  <conditionalFormatting sqref="H6:K6">
    <cfRule type="expression" dxfId="3" priority="4">
      <formula>IF(H6=0,TRUE,FALSE)</formula>
    </cfRule>
  </conditionalFormatting>
  <conditionalFormatting sqref="L6 Q6 V6 AA6 AF6 AK6 AP6 AU6 AZ6 BE6 BJ6 BO6 BT6 BY6">
    <cfRule type="expression" dxfId="2" priority="3">
      <formula>IF(L6=0,TRUE,FALSE)</formula>
    </cfRule>
  </conditionalFormatting>
  <conditionalFormatting sqref="M6:P6 R6:U6 W6:Z6 AB6:AE6 AG6:AJ6 AL6:AO6 AQ6:AT6 AV6:AY6 BA6:BD6 BF6:BI6 BK6:BN6 BP6:BS6 BU6:BX6 BZ6:CC6">
    <cfRule type="expression" dxfId="1" priority="2">
      <formula>IF(M6=0,TRUE,FALSE)</formula>
    </cfRule>
  </conditionalFormatting>
  <conditionalFormatting sqref="CZ14:CZ88">
    <cfRule type="expression" dxfId="0" priority="1">
      <formula>IF($CY14="",1,0)</formula>
    </cfRule>
  </conditionalFormatting>
  <dataValidations count="4">
    <dataValidation type="list" allowBlank="1" showInputMessage="1" showErrorMessage="1" sqref="B4 CF4 CX4" xr:uid="{DA4E4D2C-6CE3-483B-8DC9-451DEC91F63F}">
      <formula1>"Overall summary, By clinical resource, By clinical session"</formula1>
    </dataValidation>
    <dataValidation type="list" allowBlank="1" showInputMessage="1" showErrorMessage="1" sqref="CF7" xr:uid="{AD0EB6F0-CE72-4411-AAD5-D675E102B7AE}">
      <formula1>CR_Namelist</formula1>
    </dataValidation>
    <dataValidation type="list" allowBlank="1" showInputMessage="1" showErrorMessage="1" sqref="CX7 CG12" xr:uid="{96C10867-4AF4-4C3A-859C-0D7C6465A08E}">
      <formula1>"Core, Ad hoc"</formula1>
    </dataValidation>
    <dataValidation type="list" allowBlank="1" showInputMessage="1" showErrorMessage="1" sqref="CX10" xr:uid="{37D6AEB1-EC75-49AE-BC19-981116AEF216}">
      <formula1>IF($CX$7="Core",Cap_Core_Namelist,Cap_Adhoc_Namelist)</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8" r:id="rId4" name="Button 6">
              <controlPr defaultSize="0" print="0" autoFill="0" autoPict="0" macro="[0]!update_capacity">
                <anchor moveWithCells="1" sizeWithCells="1">
                  <from>
                    <xdr:col>103</xdr:col>
                    <xdr:colOff>19050</xdr:colOff>
                    <xdr:row>3</xdr:row>
                    <xdr:rowOff>28575</xdr:rowOff>
                  </from>
                  <to>
                    <xdr:col>104</xdr:col>
                    <xdr:colOff>428625</xdr:colOff>
                    <xdr:row>5</xdr:row>
                    <xdr:rowOff>152400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A1:LU104"/>
  <sheetViews>
    <sheetView workbookViewId="0">
      <selection activeCell="A4" sqref="A4"/>
    </sheetView>
  </sheetViews>
  <sheetFormatPr defaultRowHeight="15" outlineLevelCol="1" x14ac:dyDescent="0.25"/>
  <cols>
    <col min="8" max="8" width="18.140625" customWidth="1"/>
    <col min="9" max="9" width="3.42578125" customWidth="1"/>
    <col min="10" max="24" width="2.85546875" customWidth="1"/>
    <col min="25" max="25" width="8.42578125" bestFit="1" customWidth="1"/>
    <col min="28" max="29" width="2.140625" customWidth="1" outlineLevel="1"/>
    <col min="30" max="30" width="2" customWidth="1" outlineLevel="1"/>
    <col min="31" max="127" width="2.140625" customWidth="1" outlineLevel="1"/>
    <col min="130" max="229" width="2.140625" customWidth="1" outlineLevel="1"/>
    <col min="231" max="231" width="9.140625" customWidth="1"/>
    <col min="232" max="232" width="4" bestFit="1" customWidth="1" outlineLevel="1"/>
    <col min="233" max="233" width="3" bestFit="1" customWidth="1" outlineLevel="1"/>
    <col min="234" max="331" width="2.140625" customWidth="1" outlineLevel="1"/>
  </cols>
  <sheetData>
    <row r="1" spans="1:333" x14ac:dyDescent="0.25">
      <c r="H1" t="s">
        <v>302</v>
      </c>
    </row>
    <row r="2" spans="1:333" ht="52.5" customHeight="1" x14ac:dyDescent="0.25">
      <c r="Z2" t="s">
        <v>317</v>
      </c>
      <c r="AA2" t="s">
        <v>340</v>
      </c>
      <c r="AB2" t="s">
        <v>361</v>
      </c>
      <c r="HW2" t="s">
        <v>341</v>
      </c>
      <c r="HX2" t="s">
        <v>361</v>
      </c>
    </row>
    <row r="3" spans="1:333" s="184" customFormat="1" ht="54.75" customHeight="1" x14ac:dyDescent="0.25">
      <c r="A3" s="184" t="s">
        <v>319</v>
      </c>
      <c r="F3" s="184" t="s">
        <v>303</v>
      </c>
      <c r="H3" s="188" t="s">
        <v>294</v>
      </c>
      <c r="I3" s="184" t="s">
        <v>318</v>
      </c>
      <c r="J3" s="184">
        <v>1</v>
      </c>
      <c r="K3" s="184">
        <v>2</v>
      </c>
      <c r="L3" s="184">
        <v>3</v>
      </c>
      <c r="M3" s="184">
        <v>4</v>
      </c>
      <c r="N3" s="184">
        <v>5</v>
      </c>
      <c r="O3" s="184">
        <v>6</v>
      </c>
      <c r="P3" s="184">
        <v>7</v>
      </c>
      <c r="Q3" s="184">
        <v>8</v>
      </c>
      <c r="R3" s="184">
        <v>9</v>
      </c>
      <c r="S3" s="184">
        <v>10</v>
      </c>
      <c r="T3" s="184">
        <v>11</v>
      </c>
      <c r="U3" s="184">
        <v>12</v>
      </c>
      <c r="V3" s="184">
        <v>13</v>
      </c>
      <c r="W3" s="184">
        <v>14</v>
      </c>
      <c r="X3" s="184">
        <v>15</v>
      </c>
      <c r="Y3" s="184" t="s">
        <v>351</v>
      </c>
      <c r="AA3" s="184" t="s">
        <v>316</v>
      </c>
      <c r="DY3" s="184" t="s">
        <v>339</v>
      </c>
      <c r="HW3" s="184" t="s">
        <v>358</v>
      </c>
      <c r="LU3" s="184" t="s">
        <v>342</v>
      </c>
    </row>
    <row r="4" spans="1:333" x14ac:dyDescent="0.25">
      <c r="A4" t="s">
        <v>327</v>
      </c>
      <c r="H4" t="str">
        <f>ROW(H1)&amp;". "&amp;'Clinical resources'!B7</f>
        <v>1. test c</v>
      </c>
      <c r="J4" t="str">
        <f>IF(COUNTIFS('Clinical resources'!F7:J7,"X")&gt;0,"X","")</f>
        <v>X</v>
      </c>
      <c r="K4" t="str">
        <f>IF(COUNTIFS('Clinical resources'!K7:O7,"X")&gt;0,"X","")</f>
        <v/>
      </c>
      <c r="L4" t="str">
        <f>IF(COUNTIFS('Clinical resources'!P7:T7,"X")&gt;0,"X","")</f>
        <v/>
      </c>
      <c r="M4" t="str">
        <f>IF(COUNTIFS('Clinical resources'!U7:Y7,"X")&gt;0,"X","")</f>
        <v/>
      </c>
      <c r="N4" t="str">
        <f>IF(COUNTIFS('Clinical resources'!Z7:AD7,"X")&gt;0,"X","")</f>
        <v>X</v>
      </c>
      <c r="O4" t="str">
        <f>IF(COUNTIFS('Clinical resources'!AE7:AI7,"X")&gt;0,"X","")</f>
        <v>X</v>
      </c>
      <c r="P4" t="str">
        <f>IF(COUNTIFS('Clinical resources'!AJ7:AN7,"X")&gt;0,"X","")</f>
        <v>X</v>
      </c>
      <c r="Q4" t="str">
        <f>IF(COUNTIFS('Clinical resources'!AO7:AS7,"X")&gt;0,"X","")</f>
        <v>X</v>
      </c>
      <c r="R4" t="str">
        <f>IF(COUNTIFS('Clinical resources'!AT7:AX7,"X")&gt;0,"X","")</f>
        <v>X</v>
      </c>
      <c r="S4" t="str">
        <f>IF(COUNTIFS('Clinical resources'!AY7:BC7,"X")&gt;0,"X","")</f>
        <v>X</v>
      </c>
      <c r="T4" t="str">
        <f>IF(COUNTIFS('Clinical resources'!BD7:BH7,"X")&gt;0,"X","")</f>
        <v>X</v>
      </c>
      <c r="U4" t="str">
        <f>IF(COUNTIFS('Clinical resources'!BI7:BM7,"X")&gt;0,"X","")</f>
        <v>X</v>
      </c>
      <c r="V4" t="str">
        <f>IF(COUNTIFS('Clinical resources'!BN7:BR7,"X")&gt;0,"X","")</f>
        <v>X</v>
      </c>
      <c r="W4" t="str">
        <f>IF(COUNTIFS('Clinical resources'!BS7:BW7,"X")&gt;0,"X","")</f>
        <v>X</v>
      </c>
      <c r="X4" t="str">
        <f>IF(COUNTIFS('Clinical resources'!BX7:CB7,"X")&gt;0,"X","")</f>
        <v>X</v>
      </c>
      <c r="AB4">
        <f t="array" ref="AB4">IF($J4:$X4='Capacity Backing (Hide)2'!B$67:B$81,1,0)</f>
        <v>1</v>
      </c>
      <c r="AC4">
        <f t="array" ref="AC4">IF($J4:$X4='Capacity Backing (Hide)2'!C$67:C$81,1,0)</f>
        <v>1</v>
      </c>
      <c r="AD4">
        <f t="array" ref="AD4">IF($J4:$X4='Capacity Backing (Hide)2'!D$67:D$81,1,0)</f>
        <v>0</v>
      </c>
      <c r="AE4">
        <f t="array" ref="AE4">IF($J4:$X4='Capacity Backing (Hide)2'!E$67:E$81,1,0)</f>
        <v>0</v>
      </c>
      <c r="AF4">
        <f t="array" ref="AF4">IF($J4:$X4='Capacity Backing (Hide)2'!F$67:F$81,1,0)</f>
        <v>0</v>
      </c>
      <c r="AG4">
        <f t="array" ref="AG4">IF($J4:$X4='Capacity Backing (Hide)2'!G$67:G$81,1,0)</f>
        <v>0</v>
      </c>
      <c r="AH4">
        <f t="array" ref="AH4">IF($J4:$X4='Capacity Backing (Hide)2'!H$67:H$81,1,0)</f>
        <v>0</v>
      </c>
      <c r="AI4">
        <f t="array" ref="AI4">IF($J4:$X4='Capacity Backing (Hide)2'!I$67:I$81,1,0)</f>
        <v>0</v>
      </c>
      <c r="AJ4">
        <f t="array" ref="AJ4">IF($J4:$X4='Capacity Backing (Hide)2'!J$67:J$81,1,0)</f>
        <v>0</v>
      </c>
      <c r="AK4">
        <f t="array" ref="AK4">IF($J4:$X4='Capacity Backing (Hide)2'!K$67:K$81,1,0)</f>
        <v>0</v>
      </c>
      <c r="AL4">
        <f t="array" ref="AL4">IF($J4:$X4='Capacity Backing (Hide)2'!L$67:L$81,1,0)</f>
        <v>0</v>
      </c>
      <c r="AM4">
        <f t="array" ref="AM4">IF($J4:$X4='Capacity Backing (Hide)2'!M$67:M$81,1,0)</f>
        <v>0</v>
      </c>
      <c r="AN4">
        <f t="array" ref="AN4">IF($J4:$X4='Capacity Backing (Hide)2'!N$67:N$81,1,0)</f>
        <v>0</v>
      </c>
      <c r="AO4">
        <f t="array" ref="AO4">IF($J4:$X4='Capacity Backing (Hide)2'!O$67:O$81,1,0)</f>
        <v>0</v>
      </c>
      <c r="AP4">
        <f t="array" ref="AP4">IF($J4:$X4='Capacity Backing (Hide)2'!P$67:P$81,1,0)</f>
        <v>0</v>
      </c>
      <c r="AQ4">
        <f t="array" ref="AQ4">IF($J4:$X4='Capacity Backing (Hide)2'!Q$67:Q$81,1,0)</f>
        <v>0</v>
      </c>
      <c r="AR4">
        <f t="array" ref="AR4">IF($J4:$X4='Capacity Backing (Hide)2'!R$67:R$81,1,0)</f>
        <v>0</v>
      </c>
      <c r="AS4">
        <f t="array" ref="AS4">IF($J4:$X4='Capacity Backing (Hide)2'!S$67:S$81,1,0)</f>
        <v>0</v>
      </c>
      <c r="AT4">
        <f t="array" ref="AT4">IF($J4:$X4='Capacity Backing (Hide)2'!T$67:T$81,1,0)</f>
        <v>0</v>
      </c>
      <c r="AU4">
        <f t="array" ref="AU4">IF($J4:$X4='Capacity Backing (Hide)2'!U$67:U$81,1,0)</f>
        <v>0</v>
      </c>
      <c r="AV4">
        <f t="array" ref="AV4">IF($J4:$X4='Capacity Backing (Hide)2'!V$67:V$81,1,0)</f>
        <v>0</v>
      </c>
      <c r="AW4">
        <f t="array" ref="AW4">IF($J4:$X4='Capacity Backing (Hide)2'!W$67:W$81,1,0)</f>
        <v>0</v>
      </c>
      <c r="AX4">
        <f t="array" ref="AX4">IF($J4:$X4='Capacity Backing (Hide)2'!X$67:X$81,1,0)</f>
        <v>0</v>
      </c>
      <c r="AY4">
        <f t="array" ref="AY4">IF($J4:$X4='Capacity Backing (Hide)2'!Y$67:Y$81,1,0)</f>
        <v>0</v>
      </c>
      <c r="AZ4">
        <f t="array" ref="AZ4">IF($J4:$X4='Capacity Backing (Hide)2'!Z$67:Z$81,1,0)</f>
        <v>0</v>
      </c>
      <c r="BA4">
        <f t="array" ref="BA4">IF($J4:$X4='Capacity Backing (Hide)2'!AA$67:AA$81,1,0)</f>
        <v>0</v>
      </c>
      <c r="BB4">
        <f t="array" ref="BB4">IF($J4:$X4='Capacity Backing (Hide)2'!AB$67:AB$81,1,0)</f>
        <v>0</v>
      </c>
      <c r="BC4">
        <f t="array" ref="BC4">IF($J4:$X4='Capacity Backing (Hide)2'!AC$67:AC$81,1,0)</f>
        <v>0</v>
      </c>
      <c r="BD4">
        <f t="array" ref="BD4">IF($J4:$X4='Capacity Backing (Hide)2'!AD$67:AD$81,1,0)</f>
        <v>0</v>
      </c>
      <c r="BE4">
        <f t="array" ref="BE4">IF($J4:$X4='Capacity Backing (Hide)2'!AE$67:AE$81,1,0)</f>
        <v>0</v>
      </c>
      <c r="BF4">
        <f t="array" ref="BF4">IF($J4:$X4='Capacity Backing (Hide)2'!AF$67:AF$81,1,0)</f>
        <v>0</v>
      </c>
      <c r="BG4">
        <f t="array" ref="BG4">IF($J4:$X4='Capacity Backing (Hide)2'!AG$67:AG$81,1,0)</f>
        <v>0</v>
      </c>
      <c r="BH4">
        <f t="array" ref="BH4">IF($J4:$X4='Capacity Backing (Hide)2'!AH$67:AH$81,1,0)</f>
        <v>0</v>
      </c>
      <c r="BI4">
        <f t="array" ref="BI4">IF($J4:$X4='Capacity Backing (Hide)2'!AI$67:AI$81,1,0)</f>
        <v>0</v>
      </c>
      <c r="BJ4">
        <f t="array" ref="BJ4">IF($J4:$X4='Capacity Backing (Hide)2'!AJ$67:AJ$81,1,0)</f>
        <v>0</v>
      </c>
      <c r="BK4">
        <f t="array" ref="BK4">IF($J4:$X4='Capacity Backing (Hide)2'!AK$67:AK$81,1,0)</f>
        <v>0</v>
      </c>
      <c r="BL4">
        <f t="array" ref="BL4">IF($J4:$X4='Capacity Backing (Hide)2'!AL$67:AL$81,1,0)</f>
        <v>0</v>
      </c>
      <c r="BM4">
        <f t="array" ref="BM4">IF($J4:$X4='Capacity Backing (Hide)2'!AM$67:AM$81,1,0)</f>
        <v>0</v>
      </c>
      <c r="BN4">
        <f t="array" ref="BN4">IF($J4:$X4='Capacity Backing (Hide)2'!AN$67:AN$81,1,0)</f>
        <v>0</v>
      </c>
      <c r="BO4">
        <f t="array" ref="BO4">IF($J4:$X4='Capacity Backing (Hide)2'!AO$67:AO$81,1,0)</f>
        <v>0</v>
      </c>
      <c r="BP4">
        <f t="array" ref="BP4">IF($J4:$X4='Capacity Backing (Hide)2'!AP$67:AP$81,1,0)</f>
        <v>0</v>
      </c>
      <c r="BQ4">
        <f t="array" ref="BQ4">IF($J4:$X4='Capacity Backing (Hide)2'!AQ$67:AQ$81,1,0)</f>
        <v>0</v>
      </c>
      <c r="BR4">
        <f t="array" ref="BR4">IF($J4:$X4='Capacity Backing (Hide)2'!AR$67:AR$81,1,0)</f>
        <v>0</v>
      </c>
      <c r="BS4">
        <f t="array" ref="BS4">IF($J4:$X4='Capacity Backing (Hide)2'!AS$67:AS$81,1,0)</f>
        <v>0</v>
      </c>
      <c r="BT4">
        <f t="array" ref="BT4">IF($J4:$X4='Capacity Backing (Hide)2'!AT$67:AT$81,1,0)</f>
        <v>0</v>
      </c>
      <c r="BU4">
        <f t="array" ref="BU4">IF($J4:$X4='Capacity Backing (Hide)2'!AU$67:AU$81,1,0)</f>
        <v>0</v>
      </c>
      <c r="BV4">
        <f t="array" ref="BV4">IF($J4:$X4='Capacity Backing (Hide)2'!AV$67:AV$81,1,0)</f>
        <v>0</v>
      </c>
      <c r="BW4">
        <f t="array" ref="BW4">IF($J4:$X4='Capacity Backing (Hide)2'!AW$67:AW$81,1,0)</f>
        <v>0</v>
      </c>
      <c r="BX4">
        <f t="array" ref="BX4">IF($J4:$X4='Capacity Backing (Hide)2'!AX$67:AX$81,1,0)</f>
        <v>0</v>
      </c>
      <c r="BY4">
        <f t="array" ref="BY4">IF($J4:$X4='Capacity Backing (Hide)2'!AY$67:AY$81,1,0)</f>
        <v>0</v>
      </c>
      <c r="BZ4">
        <f t="array" ref="BZ4">IF($J4:$X4='Capacity Backing (Hide)2'!AZ$67:AZ$81,1,0)</f>
        <v>0</v>
      </c>
      <c r="CA4">
        <f t="array" ref="CA4">IF($J4:$X4='Capacity Backing (Hide)2'!BA$67:BA$81,1,0)</f>
        <v>0</v>
      </c>
      <c r="CB4">
        <f t="array" ref="CB4">IF($J4:$X4='Capacity Backing (Hide)2'!BB$67:BB$81,1,0)</f>
        <v>0</v>
      </c>
      <c r="CC4">
        <f t="array" ref="CC4">IF($J4:$X4='Capacity Backing (Hide)2'!BC$67:BC$81,1,0)</f>
        <v>0</v>
      </c>
      <c r="CD4">
        <f t="array" ref="CD4">IF($J4:$X4='Capacity Backing (Hide)2'!BD$67:BD$81,1,0)</f>
        <v>0</v>
      </c>
      <c r="CE4">
        <f t="array" ref="CE4">IF($J4:$X4='Capacity Backing (Hide)2'!BE$67:BE$81,1,0)</f>
        <v>0</v>
      </c>
      <c r="CF4">
        <f t="array" ref="CF4">IF($J4:$X4='Capacity Backing (Hide)2'!BF$67:BF$81,1,0)</f>
        <v>0</v>
      </c>
      <c r="CG4">
        <f t="array" ref="CG4">IF($J4:$X4='Capacity Backing (Hide)2'!BG$67:BG$81,1,0)</f>
        <v>0</v>
      </c>
      <c r="CH4">
        <f t="array" ref="CH4">IF($J4:$X4='Capacity Backing (Hide)2'!BH$67:BH$81,1,0)</f>
        <v>0</v>
      </c>
      <c r="CI4">
        <f t="array" ref="CI4">IF($J4:$X4='Capacity Backing (Hide)2'!BI$67:BI$81,1,0)</f>
        <v>0</v>
      </c>
      <c r="CJ4">
        <f t="array" ref="CJ4">IF($J4:$X4='Capacity Backing (Hide)2'!BJ$67:BJ$81,1,0)</f>
        <v>0</v>
      </c>
      <c r="CK4">
        <f t="array" ref="CK4">IF($J4:$X4='Capacity Backing (Hide)2'!BK$67:BK$81,1,0)</f>
        <v>0</v>
      </c>
      <c r="CL4">
        <f t="array" ref="CL4">IF($J4:$X4='Capacity Backing (Hide)2'!BL$67:BL$81,1,0)</f>
        <v>0</v>
      </c>
      <c r="CM4">
        <f t="array" ref="CM4">IF($J4:$X4='Capacity Backing (Hide)2'!BM$67:BM$81,1,0)</f>
        <v>0</v>
      </c>
      <c r="CN4">
        <f t="array" ref="CN4">IF($J4:$X4='Capacity Backing (Hide)2'!BN$67:BN$81,1,0)</f>
        <v>0</v>
      </c>
      <c r="CO4">
        <f t="array" ref="CO4">IF($J4:$X4='Capacity Backing (Hide)2'!BO$67:BO$81,1,0)</f>
        <v>0</v>
      </c>
      <c r="CP4">
        <f t="array" ref="CP4">IF($J4:$X4='Capacity Backing (Hide)2'!BP$67:BP$81,1,0)</f>
        <v>0</v>
      </c>
      <c r="CQ4">
        <f t="array" ref="CQ4">IF($J4:$X4='Capacity Backing (Hide)2'!BQ$67:BQ$81,1,0)</f>
        <v>0</v>
      </c>
      <c r="CR4">
        <f t="array" ref="CR4">IF($J4:$X4='Capacity Backing (Hide)2'!BR$67:BR$81,1,0)</f>
        <v>0</v>
      </c>
      <c r="CS4">
        <f t="array" ref="CS4">IF($J4:$X4='Capacity Backing (Hide)2'!BS$67:BS$81,1,0)</f>
        <v>0</v>
      </c>
      <c r="CT4">
        <f t="array" ref="CT4">IF($J4:$X4='Capacity Backing (Hide)2'!BT$67:BT$81,1,0)</f>
        <v>0</v>
      </c>
      <c r="CU4">
        <f t="array" ref="CU4">IF($J4:$X4='Capacity Backing (Hide)2'!BU$67:BU$81,1,0)</f>
        <v>0</v>
      </c>
      <c r="CV4">
        <f t="array" ref="CV4">IF($J4:$X4='Capacity Backing (Hide)2'!BV$67:BV$81,1,0)</f>
        <v>0</v>
      </c>
      <c r="CW4">
        <f t="array" ref="CW4">IF($J4:$X4='Capacity Backing (Hide)2'!BW$67:BW$81,1,0)</f>
        <v>0</v>
      </c>
      <c r="CX4">
        <f t="array" ref="CX4">IF($J4:$X4='Capacity Backing (Hide)2'!BX$67:BX$81,1,0)</f>
        <v>0</v>
      </c>
      <c r="CY4">
        <f t="array" ref="CY4">IF($J4:$X4='Capacity Backing (Hide)2'!BY$67:BY$81,1,0)</f>
        <v>0</v>
      </c>
      <c r="CZ4">
        <f t="array" ref="CZ4">IF($J4:$X4='Capacity Backing (Hide)2'!BZ$67:BZ$81,1,0)</f>
        <v>0</v>
      </c>
      <c r="DA4">
        <f t="array" ref="DA4">IF($J4:$X4='Capacity Backing (Hide)2'!CA$67:CA$81,1,0)</f>
        <v>0</v>
      </c>
      <c r="DB4">
        <f t="array" ref="DB4">IF($J4:$X4='Capacity Backing (Hide)2'!CB$67:CB$81,1,0)</f>
        <v>0</v>
      </c>
      <c r="DC4">
        <f t="array" ref="DC4">IF($J4:$X4='Capacity Backing (Hide)2'!CC$67:CC$81,1,0)</f>
        <v>0</v>
      </c>
      <c r="DD4">
        <f t="array" ref="DD4">IF($J4:$X4='Capacity Backing (Hide)2'!CD$67:CD$81,1,0)</f>
        <v>0</v>
      </c>
      <c r="DE4">
        <f t="array" ref="DE4">IF($J4:$X4='Capacity Backing (Hide)2'!CE$67:CE$81,1,0)</f>
        <v>0</v>
      </c>
      <c r="DF4">
        <f t="array" ref="DF4">IF($J4:$X4='Capacity Backing (Hide)2'!CF$67:CF$81,1,0)</f>
        <v>0</v>
      </c>
      <c r="DG4">
        <f t="array" ref="DG4">IF($J4:$X4='Capacity Backing (Hide)2'!CG$67:CG$81,1,0)</f>
        <v>0</v>
      </c>
      <c r="DH4">
        <f t="array" ref="DH4">IF($J4:$X4='Capacity Backing (Hide)2'!CH$67:CH$81,1,0)</f>
        <v>0</v>
      </c>
      <c r="DI4">
        <f t="array" ref="DI4">IF($J4:$X4='Capacity Backing (Hide)2'!CI$67:CI$81,1,0)</f>
        <v>0</v>
      </c>
      <c r="DJ4">
        <f t="array" ref="DJ4">IF($J4:$X4='Capacity Backing (Hide)2'!CJ$67:CJ$81,1,0)</f>
        <v>0</v>
      </c>
      <c r="DK4">
        <f t="array" ref="DK4">IF($J4:$X4='Capacity Backing (Hide)2'!CK$67:CK$81,1,0)</f>
        <v>0</v>
      </c>
      <c r="DL4">
        <f t="array" ref="DL4">IF($J4:$X4='Capacity Backing (Hide)2'!CL$67:CL$81,1,0)</f>
        <v>0</v>
      </c>
      <c r="DM4">
        <f t="array" ref="DM4">IF($J4:$X4='Capacity Backing (Hide)2'!CM$67:CM$81,1,0)</f>
        <v>0</v>
      </c>
      <c r="DN4">
        <f t="array" ref="DN4">IF($J4:$X4='Capacity Backing (Hide)2'!CN$67:CN$81,1,0)</f>
        <v>0</v>
      </c>
      <c r="DO4">
        <f t="array" ref="DO4">IF($J4:$X4='Capacity Backing (Hide)2'!CO$67:CO$81,1,0)</f>
        <v>0</v>
      </c>
      <c r="DP4">
        <f t="array" ref="DP4">IF($J4:$X4='Capacity Backing (Hide)2'!CP$67:CP$81,1,0)</f>
        <v>0</v>
      </c>
      <c r="DQ4">
        <f t="array" ref="DQ4">IF($J4:$X4='Capacity Backing (Hide)2'!CQ$67:CQ$81,1,0)</f>
        <v>0</v>
      </c>
      <c r="DR4">
        <f t="array" ref="DR4">IF($J4:$X4='Capacity Backing (Hide)2'!CR$67:CR$81,1,0)</f>
        <v>0</v>
      </c>
      <c r="DS4">
        <f t="array" ref="DS4">IF($J4:$X4='Capacity Backing (Hide)2'!CS$67:CS$81,1,0)</f>
        <v>0</v>
      </c>
      <c r="DT4">
        <f t="array" ref="DT4">IF($J4:$X4='Capacity Backing (Hide)2'!CT$67:CT$81,1,0)</f>
        <v>0</v>
      </c>
      <c r="DU4">
        <f t="array" ref="DU4">IF($J4:$X4='Capacity Backing (Hide)2'!CU$67:CU$81,1,0)</f>
        <v>0</v>
      </c>
      <c r="DV4">
        <f t="array" ref="DV4">IF($J4:$X4='Capacity Backing (Hide)2'!CV$67:CV$81,1,0)</f>
        <v>0</v>
      </c>
      <c r="DW4">
        <f t="array" ref="DW4">IF($J4:$X4='Capacity Backing (Hide)2'!CW$67:CW$81,1,0)</f>
        <v>0</v>
      </c>
      <c r="DZ4">
        <f t="array" ref="DZ4">IF($J4:$X4='Capacity Backing (Hide)2'!B$203:CZ$217,1,0)</f>
        <v>1</v>
      </c>
      <c r="EA4">
        <f t="array" ref="EA4">IF($J4:$X4='Capacity Backing (Hide)2'!C$203:DA$217,1,0)</f>
        <v>0</v>
      </c>
      <c r="EB4">
        <f t="array" ref="EB4">IF($J4:$X4='Capacity Backing (Hide)2'!D$203:DB$217,1,0)</f>
        <v>0</v>
      </c>
      <c r="EC4">
        <f t="array" ref="EC4">IF($J4:$X4='Capacity Backing (Hide)2'!E$203:DC$217,1,0)</f>
        <v>0</v>
      </c>
      <c r="ED4">
        <f t="array" ref="ED4">IF($J4:$X4='Capacity Backing (Hide)2'!F$203:DD$217,1,0)</f>
        <v>0</v>
      </c>
      <c r="EE4">
        <f t="array" ref="EE4">IF($J4:$X4='Capacity Backing (Hide)2'!G$203:DE$217,1,0)</f>
        <v>0</v>
      </c>
      <c r="EF4">
        <f t="array" ref="EF4">IF($J4:$X4='Capacity Backing (Hide)2'!H$203:DF$217,1,0)</f>
        <v>0</v>
      </c>
      <c r="EG4">
        <f t="array" ref="EG4">IF($J4:$X4='Capacity Backing (Hide)2'!I$203:DG$217,1,0)</f>
        <v>0</v>
      </c>
      <c r="EH4">
        <f t="array" ref="EH4">IF($J4:$X4='Capacity Backing (Hide)2'!J$203:DH$217,1,0)</f>
        <v>0</v>
      </c>
      <c r="EI4">
        <f t="array" ref="EI4">IF($J4:$X4='Capacity Backing (Hide)2'!K$203:DI$217,1,0)</f>
        <v>0</v>
      </c>
      <c r="EJ4">
        <f t="array" ref="EJ4">IF($J4:$X4='Capacity Backing (Hide)2'!L$203:DJ$217,1,0)</f>
        <v>0</v>
      </c>
      <c r="EK4">
        <f t="array" ref="EK4">IF($J4:$X4='Capacity Backing (Hide)2'!M$203:DK$217,1,0)</f>
        <v>0</v>
      </c>
      <c r="EL4">
        <f t="array" ref="EL4">IF($J4:$X4='Capacity Backing (Hide)2'!N$203:DL$217,1,0)</f>
        <v>0</v>
      </c>
      <c r="EM4">
        <f t="array" ref="EM4">IF($J4:$X4='Capacity Backing (Hide)2'!O$203:DM$217,1,0)</f>
        <v>0</v>
      </c>
      <c r="EN4">
        <f t="array" ref="EN4">IF($J4:$X4='Capacity Backing (Hide)2'!P$203:DN$217,1,0)</f>
        <v>0</v>
      </c>
      <c r="EO4">
        <f t="array" ref="EO4">IF($J4:$X4='Capacity Backing (Hide)2'!Q$203:DO$217,1,0)</f>
        <v>0</v>
      </c>
      <c r="EP4">
        <f t="array" ref="EP4">IF($J4:$X4='Capacity Backing (Hide)2'!R$203:DP$217,1,0)</f>
        <v>0</v>
      </c>
      <c r="EQ4">
        <f t="array" ref="EQ4">IF($J4:$X4='Capacity Backing (Hide)2'!S$203:DQ$217,1,0)</f>
        <v>0</v>
      </c>
      <c r="ER4">
        <f t="array" ref="ER4">IF($J4:$X4='Capacity Backing (Hide)2'!T$203:DR$217,1,0)</f>
        <v>0</v>
      </c>
      <c r="ES4">
        <f t="array" ref="ES4">IF($J4:$X4='Capacity Backing (Hide)2'!U$203:DS$217,1,0)</f>
        <v>0</v>
      </c>
      <c r="ET4">
        <f t="array" ref="ET4">IF($J4:$X4='Capacity Backing (Hide)2'!V$203:DT$217,1,0)</f>
        <v>0</v>
      </c>
      <c r="EU4">
        <f t="array" ref="EU4">IF($J4:$X4='Capacity Backing (Hide)2'!W$203:DU$217,1,0)</f>
        <v>0</v>
      </c>
      <c r="EV4">
        <f t="array" ref="EV4">IF($J4:$X4='Capacity Backing (Hide)2'!X$203:DV$217,1,0)</f>
        <v>0</v>
      </c>
      <c r="EW4">
        <f t="array" ref="EW4">IF($J4:$X4='Capacity Backing (Hide)2'!Y$203:DW$217,1,0)</f>
        <v>0</v>
      </c>
      <c r="EX4">
        <f t="array" ref="EX4">IF($J4:$X4='Capacity Backing (Hide)2'!Z$203:DX$217,1,0)</f>
        <v>0</v>
      </c>
      <c r="EY4">
        <f t="array" ref="EY4">IF($J4:$X4='Capacity Backing (Hide)2'!AA$203:DY$217,1,0)</f>
        <v>0</v>
      </c>
      <c r="EZ4">
        <f t="array" ref="EZ4">IF($J4:$X4='Capacity Backing (Hide)2'!AB$203:DZ$217,1,0)</f>
        <v>0</v>
      </c>
      <c r="FA4">
        <f t="array" ref="FA4">IF($J4:$X4='Capacity Backing (Hide)2'!AC$203:EA$217,1,0)</f>
        <v>0</v>
      </c>
      <c r="FB4">
        <f t="array" ref="FB4">IF($J4:$X4='Capacity Backing (Hide)2'!AD$203:EB$217,1,0)</f>
        <v>0</v>
      </c>
      <c r="FC4">
        <f t="array" ref="FC4">IF($J4:$X4='Capacity Backing (Hide)2'!AE$203:EC$217,1,0)</f>
        <v>0</v>
      </c>
      <c r="FD4">
        <f t="array" ref="FD4">IF($J4:$X4='Capacity Backing (Hide)2'!AF$203:ED$217,1,0)</f>
        <v>0</v>
      </c>
      <c r="FE4">
        <f t="array" ref="FE4">IF($J4:$X4='Capacity Backing (Hide)2'!AG$203:EE$217,1,0)</f>
        <v>0</v>
      </c>
      <c r="FF4">
        <f t="array" ref="FF4">IF($J4:$X4='Capacity Backing (Hide)2'!AH$203:EF$217,1,0)</f>
        <v>0</v>
      </c>
      <c r="FG4">
        <f t="array" ref="FG4">IF($J4:$X4='Capacity Backing (Hide)2'!AI$203:EG$217,1,0)</f>
        <v>0</v>
      </c>
      <c r="FH4">
        <f t="array" ref="FH4">IF($J4:$X4='Capacity Backing (Hide)2'!AJ$203:EH$217,1,0)</f>
        <v>0</v>
      </c>
      <c r="FI4">
        <f t="array" ref="FI4">IF($J4:$X4='Capacity Backing (Hide)2'!AK$203:EI$217,1,0)</f>
        <v>0</v>
      </c>
      <c r="FJ4">
        <f t="array" ref="FJ4">IF($J4:$X4='Capacity Backing (Hide)2'!AL$203:EJ$217,1,0)</f>
        <v>0</v>
      </c>
      <c r="FK4">
        <f t="array" ref="FK4">IF($J4:$X4='Capacity Backing (Hide)2'!AM$203:EK$217,1,0)</f>
        <v>0</v>
      </c>
      <c r="FL4">
        <f t="array" ref="FL4">IF($J4:$X4='Capacity Backing (Hide)2'!AN$203:EL$217,1,0)</f>
        <v>0</v>
      </c>
      <c r="FM4">
        <f t="array" ref="FM4">IF($J4:$X4='Capacity Backing (Hide)2'!AO$203:EM$217,1,0)</f>
        <v>0</v>
      </c>
      <c r="FN4">
        <f t="array" ref="FN4">IF($J4:$X4='Capacity Backing (Hide)2'!AP$203:EN$217,1,0)</f>
        <v>0</v>
      </c>
      <c r="FO4">
        <f t="array" ref="FO4">IF($J4:$X4='Capacity Backing (Hide)2'!AQ$203:EO$217,1,0)</f>
        <v>0</v>
      </c>
      <c r="FP4">
        <f t="array" ref="FP4">IF($J4:$X4='Capacity Backing (Hide)2'!AR$203:EP$217,1,0)</f>
        <v>0</v>
      </c>
      <c r="FQ4">
        <f t="array" ref="FQ4">IF($J4:$X4='Capacity Backing (Hide)2'!AS$203:EQ$217,1,0)</f>
        <v>0</v>
      </c>
      <c r="FR4">
        <f t="array" ref="FR4">IF($J4:$X4='Capacity Backing (Hide)2'!AT$203:ER$217,1,0)</f>
        <v>0</v>
      </c>
      <c r="FS4">
        <f t="array" ref="FS4">IF($J4:$X4='Capacity Backing (Hide)2'!AU$203:ES$217,1,0)</f>
        <v>0</v>
      </c>
      <c r="FT4">
        <f t="array" ref="FT4">IF($J4:$X4='Capacity Backing (Hide)2'!AV$203:ET$217,1,0)</f>
        <v>0</v>
      </c>
      <c r="FU4">
        <f t="array" ref="FU4">IF($J4:$X4='Capacity Backing (Hide)2'!AW$203:EU$217,1,0)</f>
        <v>0</v>
      </c>
      <c r="FV4">
        <f t="array" ref="FV4">IF($J4:$X4='Capacity Backing (Hide)2'!AX$203:EV$217,1,0)</f>
        <v>0</v>
      </c>
      <c r="FW4">
        <f t="array" ref="FW4">IF($J4:$X4='Capacity Backing (Hide)2'!AY$203:EW$217,1,0)</f>
        <v>0</v>
      </c>
      <c r="FX4">
        <f t="array" ref="FX4">IF($J4:$X4='Capacity Backing (Hide)2'!AZ$203:EX$217,1,0)</f>
        <v>0</v>
      </c>
      <c r="FY4">
        <f t="array" ref="FY4">IF($J4:$X4='Capacity Backing (Hide)2'!BA$203:EY$217,1,0)</f>
        <v>0</v>
      </c>
      <c r="FZ4">
        <f t="array" ref="FZ4">IF($J4:$X4='Capacity Backing (Hide)2'!BB$203:EZ$217,1,0)</f>
        <v>0</v>
      </c>
      <c r="GA4">
        <f t="array" ref="GA4">IF($J4:$X4='Capacity Backing (Hide)2'!BC$203:FA$217,1,0)</f>
        <v>0</v>
      </c>
      <c r="GB4">
        <f t="array" ref="GB4">IF($J4:$X4='Capacity Backing (Hide)2'!BD$203:FB$217,1,0)</f>
        <v>0</v>
      </c>
      <c r="GC4">
        <f t="array" ref="GC4">IF($J4:$X4='Capacity Backing (Hide)2'!BE$203:FC$217,1,0)</f>
        <v>0</v>
      </c>
      <c r="GD4">
        <f t="array" ref="GD4">IF($J4:$X4='Capacity Backing (Hide)2'!BF$203:FD$217,1,0)</f>
        <v>0</v>
      </c>
      <c r="GE4">
        <f t="array" ref="GE4">IF($J4:$X4='Capacity Backing (Hide)2'!BG$203:FE$217,1,0)</f>
        <v>0</v>
      </c>
      <c r="GF4">
        <f t="array" ref="GF4">IF($J4:$X4='Capacity Backing (Hide)2'!BH$203:FF$217,1,0)</f>
        <v>0</v>
      </c>
      <c r="GG4">
        <f t="array" ref="GG4">IF($J4:$X4='Capacity Backing (Hide)2'!BI$203:FG$217,1,0)</f>
        <v>0</v>
      </c>
      <c r="GH4">
        <f t="array" ref="GH4">IF($J4:$X4='Capacity Backing (Hide)2'!BJ$203:FH$217,1,0)</f>
        <v>0</v>
      </c>
      <c r="GI4">
        <f t="array" ref="GI4">IF($J4:$X4='Capacity Backing (Hide)2'!BK$203:FI$217,1,0)</f>
        <v>0</v>
      </c>
      <c r="GJ4">
        <f t="array" ref="GJ4">IF($J4:$X4='Capacity Backing (Hide)2'!BL$203:FJ$217,1,0)</f>
        <v>0</v>
      </c>
      <c r="GK4">
        <f t="array" ref="GK4">IF($J4:$X4='Capacity Backing (Hide)2'!BM$203:FK$217,1,0)</f>
        <v>0</v>
      </c>
      <c r="GL4">
        <f t="array" ref="GL4">IF($J4:$X4='Capacity Backing (Hide)2'!BN$203:FL$217,1,0)</f>
        <v>0</v>
      </c>
      <c r="GM4">
        <f t="array" ref="GM4">IF($J4:$X4='Capacity Backing (Hide)2'!BO$203:FM$217,1,0)</f>
        <v>0</v>
      </c>
      <c r="GN4">
        <f t="array" ref="GN4">IF($J4:$X4='Capacity Backing (Hide)2'!BP$203:FN$217,1,0)</f>
        <v>0</v>
      </c>
      <c r="GO4">
        <f t="array" ref="GO4">IF($J4:$X4='Capacity Backing (Hide)2'!BQ$203:FO$217,1,0)</f>
        <v>0</v>
      </c>
      <c r="GP4">
        <f t="array" ref="GP4">IF($J4:$X4='Capacity Backing (Hide)2'!BR$203:FP$217,1,0)</f>
        <v>0</v>
      </c>
      <c r="GQ4">
        <f t="array" ref="GQ4">IF($J4:$X4='Capacity Backing (Hide)2'!BS$203:FQ$217,1,0)</f>
        <v>0</v>
      </c>
      <c r="GR4">
        <f t="array" ref="GR4">IF($J4:$X4='Capacity Backing (Hide)2'!BT$203:FR$217,1,0)</f>
        <v>0</v>
      </c>
      <c r="GS4">
        <f t="array" ref="GS4">IF($J4:$X4='Capacity Backing (Hide)2'!BU$203:FS$217,1,0)</f>
        <v>0</v>
      </c>
      <c r="GT4">
        <f t="array" ref="GT4">IF($J4:$X4='Capacity Backing (Hide)2'!BV$203:FT$217,1,0)</f>
        <v>0</v>
      </c>
      <c r="GU4">
        <f t="array" ref="GU4">IF($J4:$X4='Capacity Backing (Hide)2'!BW$203:FU$217,1,0)</f>
        <v>0</v>
      </c>
      <c r="GV4">
        <f t="array" ref="GV4">IF($J4:$X4='Capacity Backing (Hide)2'!BX$203:FV$217,1,0)</f>
        <v>0</v>
      </c>
      <c r="GW4">
        <f t="array" ref="GW4">IF($J4:$X4='Capacity Backing (Hide)2'!BY$203:FW$217,1,0)</f>
        <v>0</v>
      </c>
      <c r="GX4">
        <f t="array" ref="GX4">IF($J4:$X4='Capacity Backing (Hide)2'!BZ$203:FX$217,1,0)</f>
        <v>0</v>
      </c>
      <c r="GY4">
        <f t="array" ref="GY4">IF($J4:$X4='Capacity Backing (Hide)2'!CA$203:FY$217,1,0)</f>
        <v>0</v>
      </c>
      <c r="GZ4">
        <f t="array" ref="GZ4">IF($J4:$X4='Capacity Backing (Hide)2'!CB$203:FZ$217,1,0)</f>
        <v>0</v>
      </c>
      <c r="HA4">
        <f t="array" ref="HA4">IF($J4:$X4='Capacity Backing (Hide)2'!CC$203:GA$217,1,0)</f>
        <v>0</v>
      </c>
      <c r="HB4">
        <f t="array" ref="HB4">IF($J4:$X4='Capacity Backing (Hide)2'!CD$203:GB$217,1,0)</f>
        <v>0</v>
      </c>
      <c r="HC4">
        <f t="array" ref="HC4">IF($J4:$X4='Capacity Backing (Hide)2'!CE$203:GC$217,1,0)</f>
        <v>0</v>
      </c>
      <c r="HD4">
        <f t="array" ref="HD4">IF($J4:$X4='Capacity Backing (Hide)2'!CF$203:GD$217,1,0)</f>
        <v>0</v>
      </c>
      <c r="HE4">
        <f t="array" ref="HE4">IF($J4:$X4='Capacity Backing (Hide)2'!CG$203:GE$217,1,0)</f>
        <v>0</v>
      </c>
      <c r="HF4">
        <f t="array" ref="HF4">IF($J4:$X4='Capacity Backing (Hide)2'!CH$203:GF$217,1,0)</f>
        <v>0</v>
      </c>
      <c r="HG4">
        <f t="array" ref="HG4">IF($J4:$X4='Capacity Backing (Hide)2'!CI$203:GG$217,1,0)</f>
        <v>0</v>
      </c>
      <c r="HH4">
        <f t="array" ref="HH4">IF($J4:$X4='Capacity Backing (Hide)2'!CJ$203:GH$217,1,0)</f>
        <v>0</v>
      </c>
      <c r="HI4">
        <f t="array" ref="HI4">IF($J4:$X4='Capacity Backing (Hide)2'!CK$203:GI$217,1,0)</f>
        <v>0</v>
      </c>
      <c r="HJ4">
        <f t="array" ref="HJ4">IF($J4:$X4='Capacity Backing (Hide)2'!CL$203:GJ$217,1,0)</f>
        <v>0</v>
      </c>
      <c r="HK4">
        <f t="array" ref="HK4">IF($J4:$X4='Capacity Backing (Hide)2'!CM$203:GK$217,1,0)</f>
        <v>0</v>
      </c>
      <c r="HL4">
        <f t="array" ref="HL4">IF($J4:$X4='Capacity Backing (Hide)2'!CN$203:GL$217,1,0)</f>
        <v>0</v>
      </c>
      <c r="HM4">
        <f t="array" ref="HM4">IF($J4:$X4='Capacity Backing (Hide)2'!CO$203:GM$217,1,0)</f>
        <v>0</v>
      </c>
      <c r="HN4">
        <f t="array" ref="HN4">IF($J4:$X4='Capacity Backing (Hide)2'!CP$203:GN$217,1,0)</f>
        <v>0</v>
      </c>
      <c r="HO4">
        <f t="array" ref="HO4">IF($J4:$X4='Capacity Backing (Hide)2'!CQ$203:GO$217,1,0)</f>
        <v>0</v>
      </c>
      <c r="HP4">
        <f t="array" ref="HP4">IF($J4:$X4='Capacity Backing (Hide)2'!CR$203:GP$217,1,0)</f>
        <v>0</v>
      </c>
      <c r="HQ4">
        <f t="array" ref="HQ4">IF($J4:$X4='Capacity Backing (Hide)2'!CS$203:GQ$217,1,0)</f>
        <v>0</v>
      </c>
      <c r="HR4">
        <f t="array" ref="HR4">IF($J4:$X4='Capacity Backing (Hide)2'!CT$203:GR$217,1,0)</f>
        <v>0</v>
      </c>
      <c r="HS4">
        <f t="array" ref="HS4">IF($J4:$X4='Capacity Backing (Hide)2'!CU$203:GS$217,1,0)</f>
        <v>0</v>
      </c>
      <c r="HT4">
        <f t="array" ref="HT4">IF($J4:$X4='Capacity Backing (Hide)2'!CV$203:GT$217,1,0)</f>
        <v>0</v>
      </c>
      <c r="HU4">
        <f t="array" ref="HU4">IF($J4:$X4='Capacity Backing (Hide)2'!CW$203:GU$217,1,0)</f>
        <v>0</v>
      </c>
      <c r="HX4">
        <f>'Capacity Backing (Hide)2'!B$3*(AB4/MAX(1,SUMIFS('Treatment Backing (Hide)'!$B$110:$B$124,'Capacity Backing (Hide)2'!B$67:B$81,"X")))</f>
        <v>30</v>
      </c>
      <c r="HY4">
        <f>'Capacity Backing (Hide)2'!C$3*(AC4/MAX(1,SUMIFS('Treatment Backing (Hide)'!$B$110:$B$124,'Capacity Backing (Hide)2'!C$67:C$81,"X")))</f>
        <v>20</v>
      </c>
      <c r="HZ4">
        <f>'Capacity Backing (Hide)2'!D$3*(AD4/MAX(1,SUMIFS('Treatment Backing (Hide)'!$B$110:$B$124,'Capacity Backing (Hide)2'!D$67:D$81,"X")))</f>
        <v>0</v>
      </c>
      <c r="IA4">
        <f>'Capacity Backing (Hide)2'!E$3*(AE4/MAX(1,SUMIFS('Treatment Backing (Hide)'!$B$110:$B$124,'Capacity Backing (Hide)2'!E$67:E$81,"X")))</f>
        <v>0</v>
      </c>
      <c r="IB4">
        <f>'Capacity Backing (Hide)2'!F$3*(AF4/MAX(1,SUMIFS('Treatment Backing (Hide)'!$B$110:$B$124,'Capacity Backing (Hide)2'!F$67:F$81,"X")))</f>
        <v>0</v>
      </c>
      <c r="IC4">
        <f>'Capacity Backing (Hide)2'!G$3*(AG4/MAX(1,SUMIFS('Treatment Backing (Hide)'!$B$110:$B$124,'Capacity Backing (Hide)2'!G$67:G$81,"X")))</f>
        <v>0</v>
      </c>
      <c r="ID4">
        <f>'Capacity Backing (Hide)2'!H$3*(AH4/MAX(1,SUMIFS('Treatment Backing (Hide)'!$B$110:$B$124,'Capacity Backing (Hide)2'!H$67:H$81,"X")))</f>
        <v>0</v>
      </c>
      <c r="IE4">
        <f>'Capacity Backing (Hide)2'!I$3*(AI4/MAX(1,SUMIFS('Treatment Backing (Hide)'!$B$110:$B$124,'Capacity Backing (Hide)2'!I$67:I$81,"X")))</f>
        <v>0</v>
      </c>
      <c r="IF4">
        <f>'Capacity Backing (Hide)2'!J$3*(AJ4/MAX(1,SUMIFS('Treatment Backing (Hide)'!$B$110:$B$124,'Capacity Backing (Hide)2'!J$67:J$81,"X")))</f>
        <v>0</v>
      </c>
      <c r="IG4">
        <f>'Capacity Backing (Hide)2'!K$3*(AK4/MAX(1,SUMIFS('Treatment Backing (Hide)'!$B$110:$B$124,'Capacity Backing (Hide)2'!K$67:K$81,"X")))</f>
        <v>0</v>
      </c>
      <c r="IH4">
        <f>'Capacity Backing (Hide)2'!L$3*(AL4/MAX(1,SUMIFS('Treatment Backing (Hide)'!$B$110:$B$124,'Capacity Backing (Hide)2'!L$67:L$81,"X")))</f>
        <v>0</v>
      </c>
      <c r="II4">
        <f>'Capacity Backing (Hide)2'!M$3*(AM4/MAX(1,SUMIFS('Treatment Backing (Hide)'!$B$110:$B$124,'Capacity Backing (Hide)2'!M$67:M$81,"X")))</f>
        <v>0</v>
      </c>
      <c r="IJ4">
        <f>'Capacity Backing (Hide)2'!N$3*(AN4/MAX(1,SUMIFS('Treatment Backing (Hide)'!$B$110:$B$124,'Capacity Backing (Hide)2'!N$67:N$81,"X")))</f>
        <v>0</v>
      </c>
      <c r="IK4">
        <f>'Capacity Backing (Hide)2'!O$3*(AO4/MAX(1,SUMIFS('Treatment Backing (Hide)'!$B$110:$B$124,'Capacity Backing (Hide)2'!O$67:O$81,"X")))</f>
        <v>0</v>
      </c>
      <c r="IL4">
        <f>'Capacity Backing (Hide)2'!P$3*(AP4/MAX(1,SUMIFS('Treatment Backing (Hide)'!$B$110:$B$124,'Capacity Backing (Hide)2'!P$67:P$81,"X")))</f>
        <v>0</v>
      </c>
      <c r="IM4">
        <f>'Capacity Backing (Hide)2'!Q$3*(AQ4/MAX(1,SUMIFS('Treatment Backing (Hide)'!$B$110:$B$124,'Capacity Backing (Hide)2'!Q$67:Q$81,"X")))</f>
        <v>0</v>
      </c>
      <c r="IN4">
        <f>'Capacity Backing (Hide)2'!R$3*(AR4/MAX(1,SUMIFS('Treatment Backing (Hide)'!$B$110:$B$124,'Capacity Backing (Hide)2'!R$67:R$81,"X")))</f>
        <v>0</v>
      </c>
      <c r="IO4">
        <f>'Capacity Backing (Hide)2'!S$3*(AS4/MAX(1,SUMIFS('Treatment Backing (Hide)'!$B$110:$B$124,'Capacity Backing (Hide)2'!S$67:S$81,"X")))</f>
        <v>0</v>
      </c>
      <c r="IP4">
        <f>'Capacity Backing (Hide)2'!T$3*(AT4/MAX(1,SUMIFS('Treatment Backing (Hide)'!$B$110:$B$124,'Capacity Backing (Hide)2'!T$67:T$81,"X")))</f>
        <v>0</v>
      </c>
      <c r="IQ4">
        <f>'Capacity Backing (Hide)2'!U$3*(AU4/MAX(1,SUMIFS('Treatment Backing (Hide)'!$B$110:$B$124,'Capacity Backing (Hide)2'!U$67:U$81,"X")))</f>
        <v>0</v>
      </c>
      <c r="IR4">
        <f>'Capacity Backing (Hide)2'!V$3*(AV4/MAX(1,SUMIFS('Treatment Backing (Hide)'!$B$110:$B$124,'Capacity Backing (Hide)2'!V$67:V$81,"X")))</f>
        <v>0</v>
      </c>
      <c r="IS4">
        <f>'Capacity Backing (Hide)2'!W$3*(AW4/MAX(1,SUMIFS('Treatment Backing (Hide)'!$B$110:$B$124,'Capacity Backing (Hide)2'!W$67:W$81,"X")))</f>
        <v>0</v>
      </c>
      <c r="IT4">
        <f>'Capacity Backing (Hide)2'!X$3*(AX4/MAX(1,SUMIFS('Treatment Backing (Hide)'!$B$110:$B$124,'Capacity Backing (Hide)2'!X$67:X$81,"X")))</f>
        <v>0</v>
      </c>
      <c r="IU4">
        <f>'Capacity Backing (Hide)2'!Y$3*(AY4/MAX(1,SUMIFS('Treatment Backing (Hide)'!$B$110:$B$124,'Capacity Backing (Hide)2'!Y$67:Y$81,"X")))</f>
        <v>0</v>
      </c>
      <c r="IV4">
        <f>'Capacity Backing (Hide)2'!Z$3*(AZ4/MAX(1,SUMIFS('Treatment Backing (Hide)'!$B$110:$B$124,'Capacity Backing (Hide)2'!Z$67:Z$81,"X")))</f>
        <v>0</v>
      </c>
      <c r="IW4">
        <f>'Capacity Backing (Hide)2'!AA$3*(BA4/MAX(1,SUMIFS('Treatment Backing (Hide)'!$B$110:$B$124,'Capacity Backing (Hide)2'!AA$67:AA$81,"X")))</f>
        <v>0</v>
      </c>
      <c r="IX4">
        <f>'Capacity Backing (Hide)2'!AB$3*(BB4/MAX(1,SUMIFS('Treatment Backing (Hide)'!$B$110:$B$124,'Capacity Backing (Hide)2'!AB$67:AB$81,"X")))</f>
        <v>0</v>
      </c>
      <c r="IY4">
        <f>'Capacity Backing (Hide)2'!AC$3*(BC4/MAX(1,SUMIFS('Treatment Backing (Hide)'!$B$110:$B$124,'Capacity Backing (Hide)2'!AC$67:AC$81,"X")))</f>
        <v>0</v>
      </c>
      <c r="IZ4">
        <f>'Capacity Backing (Hide)2'!AD$3*(BD4/MAX(1,SUMIFS('Treatment Backing (Hide)'!$B$110:$B$124,'Capacity Backing (Hide)2'!AD$67:AD$81,"X")))</f>
        <v>0</v>
      </c>
      <c r="JA4">
        <f>'Capacity Backing (Hide)2'!AE$3*(BE4/MAX(1,SUMIFS('Treatment Backing (Hide)'!$B$110:$B$124,'Capacity Backing (Hide)2'!AE$67:AE$81,"X")))</f>
        <v>0</v>
      </c>
      <c r="JB4">
        <f>'Capacity Backing (Hide)2'!AF$3*(BF4/MAX(1,SUMIFS('Treatment Backing (Hide)'!$B$110:$B$124,'Capacity Backing (Hide)2'!AF$67:AF$81,"X")))</f>
        <v>0</v>
      </c>
      <c r="JC4">
        <f>'Capacity Backing (Hide)2'!AG$3*(BG4/MAX(1,SUMIFS('Treatment Backing (Hide)'!$B$110:$B$124,'Capacity Backing (Hide)2'!AG$67:AG$81,"X")))</f>
        <v>0</v>
      </c>
      <c r="JD4">
        <f>'Capacity Backing (Hide)2'!AH$3*(BH4/MAX(1,SUMIFS('Treatment Backing (Hide)'!$B$110:$B$124,'Capacity Backing (Hide)2'!AH$67:AH$81,"X")))</f>
        <v>0</v>
      </c>
      <c r="JE4">
        <f>'Capacity Backing (Hide)2'!AI$3*(BI4/MAX(1,SUMIFS('Treatment Backing (Hide)'!$B$110:$B$124,'Capacity Backing (Hide)2'!AI$67:AI$81,"X")))</f>
        <v>0</v>
      </c>
      <c r="JF4">
        <f>'Capacity Backing (Hide)2'!AJ$3*(BJ4/MAX(1,SUMIFS('Treatment Backing (Hide)'!$B$110:$B$124,'Capacity Backing (Hide)2'!AJ$67:AJ$81,"X")))</f>
        <v>0</v>
      </c>
      <c r="JG4">
        <f>'Capacity Backing (Hide)2'!AK$3*(BK4/MAX(1,SUMIFS('Treatment Backing (Hide)'!$B$110:$B$124,'Capacity Backing (Hide)2'!AK$67:AK$81,"X")))</f>
        <v>0</v>
      </c>
      <c r="JH4">
        <f>'Capacity Backing (Hide)2'!AL$3*(BL4/MAX(1,SUMIFS('Treatment Backing (Hide)'!$B$110:$B$124,'Capacity Backing (Hide)2'!AL$67:AL$81,"X")))</f>
        <v>0</v>
      </c>
      <c r="JI4">
        <f>'Capacity Backing (Hide)2'!AM$3*(BM4/MAX(1,SUMIFS('Treatment Backing (Hide)'!$B$110:$B$124,'Capacity Backing (Hide)2'!AM$67:AM$81,"X")))</f>
        <v>0</v>
      </c>
      <c r="JJ4">
        <f>'Capacity Backing (Hide)2'!AN$3*(BN4/MAX(1,SUMIFS('Treatment Backing (Hide)'!$B$110:$B$124,'Capacity Backing (Hide)2'!AN$67:AN$81,"X")))</f>
        <v>0</v>
      </c>
      <c r="JK4">
        <f>'Capacity Backing (Hide)2'!AO$3*(BO4/MAX(1,SUMIFS('Treatment Backing (Hide)'!$B$110:$B$124,'Capacity Backing (Hide)2'!AO$67:AO$81,"X")))</f>
        <v>0</v>
      </c>
      <c r="JL4">
        <f>'Capacity Backing (Hide)2'!AP$3*(BP4/MAX(1,SUMIFS('Treatment Backing (Hide)'!$B$110:$B$124,'Capacity Backing (Hide)2'!AP$67:AP$81,"X")))</f>
        <v>0</v>
      </c>
      <c r="JM4">
        <f>'Capacity Backing (Hide)2'!AQ$3*(BQ4/MAX(1,SUMIFS('Treatment Backing (Hide)'!$B$110:$B$124,'Capacity Backing (Hide)2'!AQ$67:AQ$81,"X")))</f>
        <v>0</v>
      </c>
      <c r="JN4">
        <f>'Capacity Backing (Hide)2'!AR$3*(BR4/MAX(1,SUMIFS('Treatment Backing (Hide)'!$B$110:$B$124,'Capacity Backing (Hide)2'!AR$67:AR$81,"X")))</f>
        <v>0</v>
      </c>
      <c r="JO4">
        <f>'Capacity Backing (Hide)2'!AS$3*(BS4/MAX(1,SUMIFS('Treatment Backing (Hide)'!$B$110:$B$124,'Capacity Backing (Hide)2'!AS$67:AS$81,"X")))</f>
        <v>0</v>
      </c>
      <c r="JP4">
        <f>'Capacity Backing (Hide)2'!AT$3*(BT4/MAX(1,SUMIFS('Treatment Backing (Hide)'!$B$110:$B$124,'Capacity Backing (Hide)2'!AT$67:AT$81,"X")))</f>
        <v>0</v>
      </c>
      <c r="JQ4">
        <f>'Capacity Backing (Hide)2'!AU$3*(BU4/MAX(1,SUMIFS('Treatment Backing (Hide)'!$B$110:$B$124,'Capacity Backing (Hide)2'!AU$67:AU$81,"X")))</f>
        <v>0</v>
      </c>
      <c r="JR4">
        <f>'Capacity Backing (Hide)2'!AV$3*(BV4/MAX(1,SUMIFS('Treatment Backing (Hide)'!$B$110:$B$124,'Capacity Backing (Hide)2'!AV$67:AV$81,"X")))</f>
        <v>0</v>
      </c>
      <c r="JS4">
        <f>'Capacity Backing (Hide)2'!AW$3*(BW4/MAX(1,SUMIFS('Treatment Backing (Hide)'!$B$110:$B$124,'Capacity Backing (Hide)2'!AW$67:AW$81,"X")))</f>
        <v>0</v>
      </c>
      <c r="JT4">
        <f>'Capacity Backing (Hide)2'!AX$3*(BX4/MAX(1,SUMIFS('Treatment Backing (Hide)'!$B$110:$B$124,'Capacity Backing (Hide)2'!AX$67:AX$81,"X")))</f>
        <v>0</v>
      </c>
      <c r="JU4">
        <f>'Capacity Backing (Hide)2'!AY$3*(BY4/MAX(1,SUMIFS('Treatment Backing (Hide)'!$B$110:$B$124,'Capacity Backing (Hide)2'!AY$67:AY$81,"X")))</f>
        <v>0</v>
      </c>
      <c r="JV4">
        <f>'Capacity Backing (Hide)2'!AZ$3*(BZ4/MAX(1,SUMIFS('Treatment Backing (Hide)'!$B$110:$B$124,'Capacity Backing (Hide)2'!AZ$67:AZ$81,"X")))</f>
        <v>0</v>
      </c>
      <c r="JW4">
        <f>'Capacity Backing (Hide)2'!BA$3*(CA4/MAX(1,SUMIFS('Treatment Backing (Hide)'!$B$110:$B$124,'Capacity Backing (Hide)2'!BA$67:BA$81,"X")))</f>
        <v>0</v>
      </c>
      <c r="JX4">
        <f>'Capacity Backing (Hide)2'!BB$3*(CB4/MAX(1,SUMIFS('Treatment Backing (Hide)'!$B$110:$B$124,'Capacity Backing (Hide)2'!BB$67:BB$81,"X")))</f>
        <v>0</v>
      </c>
      <c r="JY4">
        <f>'Capacity Backing (Hide)2'!BC$3*(CC4/MAX(1,SUMIFS('Treatment Backing (Hide)'!$B$110:$B$124,'Capacity Backing (Hide)2'!BC$67:BC$81,"X")))</f>
        <v>0</v>
      </c>
      <c r="JZ4">
        <f>'Capacity Backing (Hide)2'!BD$3*(CD4/MAX(1,SUMIFS('Treatment Backing (Hide)'!$B$110:$B$124,'Capacity Backing (Hide)2'!BD$67:BD$81,"X")))</f>
        <v>0</v>
      </c>
      <c r="KA4">
        <f>'Capacity Backing (Hide)2'!BE$3*(CE4/MAX(1,SUMIFS('Treatment Backing (Hide)'!$B$110:$B$124,'Capacity Backing (Hide)2'!BE$67:BE$81,"X")))</f>
        <v>0</v>
      </c>
      <c r="KB4">
        <f>'Capacity Backing (Hide)2'!BF$3*(CF4/MAX(1,SUMIFS('Treatment Backing (Hide)'!$B$110:$B$124,'Capacity Backing (Hide)2'!BF$67:BF$81,"X")))</f>
        <v>0</v>
      </c>
      <c r="KC4">
        <f>'Capacity Backing (Hide)2'!BG$3*(CG4/MAX(1,SUMIFS('Treatment Backing (Hide)'!$B$110:$B$124,'Capacity Backing (Hide)2'!BG$67:BG$81,"X")))</f>
        <v>0</v>
      </c>
      <c r="KD4">
        <f>'Capacity Backing (Hide)2'!BH$3*(CH4/MAX(1,SUMIFS('Treatment Backing (Hide)'!$B$110:$B$124,'Capacity Backing (Hide)2'!BH$67:BH$81,"X")))</f>
        <v>0</v>
      </c>
      <c r="KE4">
        <f>'Capacity Backing (Hide)2'!BI$3*(CI4/MAX(1,SUMIFS('Treatment Backing (Hide)'!$B$110:$B$124,'Capacity Backing (Hide)2'!BI$67:BI$81,"X")))</f>
        <v>0</v>
      </c>
      <c r="KF4">
        <f>'Capacity Backing (Hide)2'!BJ$3*(CJ4/MAX(1,SUMIFS('Treatment Backing (Hide)'!$B$110:$B$124,'Capacity Backing (Hide)2'!BJ$67:BJ$81,"X")))</f>
        <v>0</v>
      </c>
      <c r="KG4">
        <f>'Capacity Backing (Hide)2'!BK$3*(CK4/MAX(1,SUMIFS('Treatment Backing (Hide)'!$B$110:$B$124,'Capacity Backing (Hide)2'!BK$67:BK$81,"X")))</f>
        <v>0</v>
      </c>
      <c r="KH4">
        <f>'Capacity Backing (Hide)2'!BL$3*(CL4/MAX(1,SUMIFS('Treatment Backing (Hide)'!$B$110:$B$124,'Capacity Backing (Hide)2'!BL$67:BL$81,"X")))</f>
        <v>0</v>
      </c>
      <c r="KI4">
        <f>'Capacity Backing (Hide)2'!BM$3*(CM4/MAX(1,SUMIFS('Treatment Backing (Hide)'!$B$110:$B$124,'Capacity Backing (Hide)2'!BM$67:BM$81,"X")))</f>
        <v>0</v>
      </c>
      <c r="KJ4">
        <f>'Capacity Backing (Hide)2'!BN$3*(CN4/MAX(1,SUMIFS('Treatment Backing (Hide)'!$B$110:$B$124,'Capacity Backing (Hide)2'!BN$67:BN$81,"X")))</f>
        <v>0</v>
      </c>
      <c r="KK4">
        <f>'Capacity Backing (Hide)2'!BO$3*(CO4/MAX(1,SUMIFS('Treatment Backing (Hide)'!$B$110:$B$124,'Capacity Backing (Hide)2'!BO$67:BO$81,"X")))</f>
        <v>0</v>
      </c>
      <c r="KL4">
        <f>'Capacity Backing (Hide)2'!BP$3*(CP4/MAX(1,SUMIFS('Treatment Backing (Hide)'!$B$110:$B$124,'Capacity Backing (Hide)2'!BP$67:BP$81,"X")))</f>
        <v>0</v>
      </c>
      <c r="KM4">
        <f>'Capacity Backing (Hide)2'!BQ$3*(CQ4/MAX(1,SUMIFS('Treatment Backing (Hide)'!$B$110:$B$124,'Capacity Backing (Hide)2'!BQ$67:BQ$81,"X")))</f>
        <v>0</v>
      </c>
      <c r="KN4">
        <f>'Capacity Backing (Hide)2'!BR$3*(CR4/MAX(1,SUMIFS('Treatment Backing (Hide)'!$B$110:$B$124,'Capacity Backing (Hide)2'!BR$67:BR$81,"X")))</f>
        <v>0</v>
      </c>
      <c r="KO4">
        <f>'Capacity Backing (Hide)2'!BS$3*(CS4/MAX(1,SUMIFS('Treatment Backing (Hide)'!$B$110:$B$124,'Capacity Backing (Hide)2'!BS$67:BS$81,"X")))</f>
        <v>0</v>
      </c>
      <c r="KP4">
        <f>'Capacity Backing (Hide)2'!BT$3*(CT4/MAX(1,SUMIFS('Treatment Backing (Hide)'!$B$110:$B$124,'Capacity Backing (Hide)2'!BT$67:BT$81,"X")))</f>
        <v>0</v>
      </c>
      <c r="KQ4">
        <f>'Capacity Backing (Hide)2'!BU$3*(CU4/MAX(1,SUMIFS('Treatment Backing (Hide)'!$B$110:$B$124,'Capacity Backing (Hide)2'!BU$67:BU$81,"X")))</f>
        <v>0</v>
      </c>
      <c r="KR4">
        <f>'Capacity Backing (Hide)2'!BV$3*(CV4/MAX(1,SUMIFS('Treatment Backing (Hide)'!$B$110:$B$124,'Capacity Backing (Hide)2'!BV$67:BV$81,"X")))</f>
        <v>0</v>
      </c>
      <c r="KS4">
        <f>'Capacity Backing (Hide)2'!BW$3*(CW4/MAX(1,SUMIFS('Treatment Backing (Hide)'!$B$110:$B$124,'Capacity Backing (Hide)2'!BW$67:BW$81,"X")))</f>
        <v>0</v>
      </c>
      <c r="KT4">
        <f>'Capacity Backing (Hide)2'!BX$3*(CX4/MAX(1,SUMIFS('Treatment Backing (Hide)'!$B$110:$B$124,'Capacity Backing (Hide)2'!BX$67:BX$81,"X")))</f>
        <v>0</v>
      </c>
      <c r="KU4">
        <f>'Capacity Backing (Hide)2'!BY$3*(CY4/MAX(1,SUMIFS('Treatment Backing (Hide)'!$B$110:$B$124,'Capacity Backing (Hide)2'!BY$67:BY$81,"X")))</f>
        <v>0</v>
      </c>
      <c r="KV4">
        <f>'Capacity Backing (Hide)2'!BZ$3*(CZ4/MAX(1,SUMIFS('Treatment Backing (Hide)'!$B$110:$B$124,'Capacity Backing (Hide)2'!BZ$67:BZ$81,"X")))</f>
        <v>0</v>
      </c>
      <c r="KW4">
        <f>'Capacity Backing (Hide)2'!CA$3*(DA4/MAX(1,SUMIFS('Treatment Backing (Hide)'!$B$110:$B$124,'Capacity Backing (Hide)2'!CA$67:CA$81,"X")))</f>
        <v>0</v>
      </c>
      <c r="KX4">
        <f>'Capacity Backing (Hide)2'!CB$3*(DB4/MAX(1,SUMIFS('Treatment Backing (Hide)'!$B$110:$B$124,'Capacity Backing (Hide)2'!CB$67:CB$81,"X")))</f>
        <v>0</v>
      </c>
      <c r="KY4">
        <f>'Capacity Backing (Hide)2'!CC$3*(DC4/MAX(1,SUMIFS('Treatment Backing (Hide)'!$B$110:$B$124,'Capacity Backing (Hide)2'!CC$67:CC$81,"X")))</f>
        <v>0</v>
      </c>
      <c r="KZ4">
        <f>'Capacity Backing (Hide)2'!CD$3*(DD4/MAX(1,SUMIFS('Treatment Backing (Hide)'!$B$110:$B$124,'Capacity Backing (Hide)2'!CD$67:CD$81,"X")))</f>
        <v>0</v>
      </c>
      <c r="LA4">
        <f>'Capacity Backing (Hide)2'!CE$3*(DE4/MAX(1,SUMIFS('Treatment Backing (Hide)'!$B$110:$B$124,'Capacity Backing (Hide)2'!CE$67:CE$81,"X")))</f>
        <v>0</v>
      </c>
      <c r="LB4">
        <f>'Capacity Backing (Hide)2'!CF$3*(DF4/MAX(1,SUMIFS('Treatment Backing (Hide)'!$B$110:$B$124,'Capacity Backing (Hide)2'!CF$67:CF$81,"X")))</f>
        <v>0</v>
      </c>
      <c r="LC4">
        <f>'Capacity Backing (Hide)2'!CG$3*(DG4/MAX(1,SUMIFS('Treatment Backing (Hide)'!$B$110:$B$124,'Capacity Backing (Hide)2'!CG$67:CG$81,"X")))</f>
        <v>0</v>
      </c>
      <c r="LD4">
        <f>'Capacity Backing (Hide)2'!CH$3*(DH4/MAX(1,SUMIFS('Treatment Backing (Hide)'!$B$110:$B$124,'Capacity Backing (Hide)2'!CH$67:CH$81,"X")))</f>
        <v>0</v>
      </c>
      <c r="LE4">
        <f>'Capacity Backing (Hide)2'!CI$3*(DI4/MAX(1,SUMIFS('Treatment Backing (Hide)'!$B$110:$B$124,'Capacity Backing (Hide)2'!CI$67:CI$81,"X")))</f>
        <v>0</v>
      </c>
      <c r="LF4">
        <f>'Capacity Backing (Hide)2'!CJ$3*(DJ4/MAX(1,SUMIFS('Treatment Backing (Hide)'!$B$110:$B$124,'Capacity Backing (Hide)2'!CJ$67:CJ$81,"X")))</f>
        <v>0</v>
      </c>
      <c r="LG4">
        <f>'Capacity Backing (Hide)2'!CK$3*(DK4/MAX(1,SUMIFS('Treatment Backing (Hide)'!$B$110:$B$124,'Capacity Backing (Hide)2'!CK$67:CK$81,"X")))</f>
        <v>0</v>
      </c>
      <c r="LH4">
        <f>'Capacity Backing (Hide)2'!CL$3*(DL4/MAX(1,SUMIFS('Treatment Backing (Hide)'!$B$110:$B$124,'Capacity Backing (Hide)2'!CL$67:CL$81,"X")))</f>
        <v>0</v>
      </c>
      <c r="LI4">
        <f>'Capacity Backing (Hide)2'!CM$3*(DM4/MAX(1,SUMIFS('Treatment Backing (Hide)'!$B$110:$B$124,'Capacity Backing (Hide)2'!CM$67:CM$81,"X")))</f>
        <v>0</v>
      </c>
      <c r="LJ4">
        <f>'Capacity Backing (Hide)2'!CN$3*(DN4/MAX(1,SUMIFS('Treatment Backing (Hide)'!$B$110:$B$124,'Capacity Backing (Hide)2'!CN$67:CN$81,"X")))</f>
        <v>0</v>
      </c>
      <c r="LK4">
        <f>'Capacity Backing (Hide)2'!CO$3*(DO4/MAX(1,SUMIFS('Treatment Backing (Hide)'!$B$110:$B$124,'Capacity Backing (Hide)2'!CO$67:CO$81,"X")))</f>
        <v>0</v>
      </c>
      <c r="LL4">
        <f>'Capacity Backing (Hide)2'!CP$3*(DP4/MAX(1,SUMIFS('Treatment Backing (Hide)'!$B$110:$B$124,'Capacity Backing (Hide)2'!CP$67:CP$81,"X")))</f>
        <v>0</v>
      </c>
      <c r="LM4">
        <f>'Capacity Backing (Hide)2'!CQ$3*(DQ4/MAX(1,SUMIFS('Treatment Backing (Hide)'!$B$110:$B$124,'Capacity Backing (Hide)2'!CQ$67:CQ$81,"X")))</f>
        <v>0</v>
      </c>
      <c r="LN4">
        <f>'Capacity Backing (Hide)2'!CR$3*(DR4/MAX(1,SUMIFS('Treatment Backing (Hide)'!$B$110:$B$124,'Capacity Backing (Hide)2'!CR$67:CR$81,"X")))</f>
        <v>0</v>
      </c>
      <c r="LO4">
        <f>'Capacity Backing (Hide)2'!CS$3*(DS4/MAX(1,SUMIFS('Treatment Backing (Hide)'!$B$110:$B$124,'Capacity Backing (Hide)2'!CS$67:CS$81,"X")))</f>
        <v>0</v>
      </c>
      <c r="LP4">
        <f>'Capacity Backing (Hide)2'!CT$3*(DT4/MAX(1,SUMIFS('Treatment Backing (Hide)'!$B$110:$B$124,'Capacity Backing (Hide)2'!CT$67:CT$81,"X")))</f>
        <v>0</v>
      </c>
      <c r="LQ4">
        <f>'Capacity Backing (Hide)2'!CU$3*(DU4/MAX(1,SUMIFS('Treatment Backing (Hide)'!$B$110:$B$124,'Capacity Backing (Hide)2'!CU$67:CU$81,"X")))</f>
        <v>0</v>
      </c>
      <c r="LR4">
        <f>'Capacity Backing (Hide)2'!CV$3*(DV4/MAX(1,SUMIFS('Treatment Backing (Hide)'!$B$110:$B$124,'Capacity Backing (Hide)2'!CV$67:CV$81,"X")))</f>
        <v>0</v>
      </c>
      <c r="LS4">
        <f>'Capacity Backing (Hide)2'!CW$3*(DW4/MAX(1,SUMIFS('Treatment Backing (Hide)'!$B$110:$B$124,'Capacity Backing (Hide)2'!CW$67:CW$81,"X")))</f>
        <v>0</v>
      </c>
    </row>
    <row r="5" spans="1:333" x14ac:dyDescent="0.25">
      <c r="A5" t="s">
        <v>326</v>
      </c>
      <c r="H5" t="str">
        <f>ROW(H2)&amp;". "&amp;'Clinical resources'!B8</f>
        <v>2. test b</v>
      </c>
      <c r="J5" t="str">
        <f>IF(COUNTIFS('Clinical resources'!F8:J8,"X")&gt;0,"X","")</f>
        <v>X</v>
      </c>
      <c r="K5" t="str">
        <f>IF(COUNTIFS('Clinical resources'!K8:O8,"X")&gt;0,"X","")</f>
        <v>X</v>
      </c>
      <c r="L5" t="str">
        <f>IF(COUNTIFS('Clinical resources'!P8:T8,"X")&gt;0,"X","")</f>
        <v>X</v>
      </c>
      <c r="M5" t="str">
        <f>IF(COUNTIFS('Clinical resources'!U8:Y8,"X")&gt;0,"X","")</f>
        <v>X</v>
      </c>
      <c r="N5" t="str">
        <f>IF(COUNTIFS('Clinical resources'!Z8:AD8,"X")&gt;0,"X","")</f>
        <v>X</v>
      </c>
      <c r="O5" t="str">
        <f>IF(COUNTIFS('Clinical resources'!AE8:AI8,"X")&gt;0,"X","")</f>
        <v>X</v>
      </c>
      <c r="P5" t="str">
        <f>IF(COUNTIFS('Clinical resources'!AJ8:AN8,"X")&gt;0,"X","")</f>
        <v>X</v>
      </c>
      <c r="Q5" t="str">
        <f>IF(COUNTIFS('Clinical resources'!AO8:AS8,"X")&gt;0,"X","")</f>
        <v>X</v>
      </c>
      <c r="R5" t="str">
        <f>IF(COUNTIFS('Clinical resources'!AT8:AX8,"X")&gt;0,"X","")</f>
        <v>X</v>
      </c>
      <c r="S5" t="str">
        <f>IF(COUNTIFS('Clinical resources'!AY8:BC8,"X")&gt;0,"X","")</f>
        <v>X</v>
      </c>
      <c r="T5" t="str">
        <f>IF(COUNTIFS('Clinical resources'!BD8:BH8,"X")&gt;0,"X","")</f>
        <v>X</v>
      </c>
      <c r="U5" t="str">
        <f>IF(COUNTIFS('Clinical resources'!BI8:BM8,"X")&gt;0,"X","")</f>
        <v>X</v>
      </c>
      <c r="V5" t="str">
        <f>IF(COUNTIFS('Clinical resources'!BN8:BR8,"X")&gt;0,"X","")</f>
        <v>X</v>
      </c>
      <c r="W5" t="str">
        <f>IF(COUNTIFS('Clinical resources'!BS8:BW8,"X")&gt;0,"X","")</f>
        <v>X</v>
      </c>
      <c r="X5" t="str">
        <f>IF(COUNTIFS('Clinical resources'!BX8:CB8,"X")&gt;0,"X","")</f>
        <v>X</v>
      </c>
      <c r="AB5">
        <f t="array" ref="AB5">IF($J5:$X5='Capacity Backing (Hide)2'!B$67:B$81,1,0)</f>
        <v>1</v>
      </c>
      <c r="AC5">
        <f t="array" ref="AC5">IF($J5:$X5='Capacity Backing (Hide)2'!C$67:C$81,1,0)</f>
        <v>1</v>
      </c>
      <c r="AD5">
        <f t="array" ref="AD5">IF($J5:$X5='Capacity Backing (Hide)2'!D$67:D$81,1,0)</f>
        <v>0</v>
      </c>
      <c r="AE5">
        <f t="array" ref="AE5">IF($J5:$X5='Capacity Backing (Hide)2'!E$67:E$81,1,0)</f>
        <v>0</v>
      </c>
      <c r="AF5">
        <f t="array" ref="AF5">IF($J5:$X5='Capacity Backing (Hide)2'!F$67:F$81,1,0)</f>
        <v>0</v>
      </c>
      <c r="AG5">
        <f t="array" ref="AG5">IF($J5:$X5='Capacity Backing (Hide)2'!G$67:G$81,1,0)</f>
        <v>0</v>
      </c>
      <c r="AH5">
        <f t="array" ref="AH5">IF($J5:$X5='Capacity Backing (Hide)2'!H$67:H$81,1,0)</f>
        <v>0</v>
      </c>
      <c r="AI5">
        <f t="array" ref="AI5">IF($J5:$X5='Capacity Backing (Hide)2'!I$67:I$81,1,0)</f>
        <v>0</v>
      </c>
      <c r="AJ5">
        <f t="array" ref="AJ5">IF($J5:$X5='Capacity Backing (Hide)2'!J$67:J$81,1,0)</f>
        <v>0</v>
      </c>
      <c r="AK5">
        <f t="array" ref="AK5">IF($J5:$X5='Capacity Backing (Hide)2'!K$67:K$81,1,0)</f>
        <v>0</v>
      </c>
      <c r="AL5">
        <f t="array" ref="AL5">IF($J5:$X5='Capacity Backing (Hide)2'!L$67:L$81,1,0)</f>
        <v>0</v>
      </c>
      <c r="AM5">
        <f t="array" ref="AM5">IF($J5:$X5='Capacity Backing (Hide)2'!M$67:M$81,1,0)</f>
        <v>0</v>
      </c>
      <c r="AN5">
        <f t="array" ref="AN5">IF($J5:$X5='Capacity Backing (Hide)2'!N$67:N$81,1,0)</f>
        <v>0</v>
      </c>
      <c r="AO5">
        <f t="array" ref="AO5">IF($J5:$X5='Capacity Backing (Hide)2'!O$67:O$81,1,0)</f>
        <v>0</v>
      </c>
      <c r="AP5">
        <f t="array" ref="AP5">IF($J5:$X5='Capacity Backing (Hide)2'!P$67:P$81,1,0)</f>
        <v>0</v>
      </c>
      <c r="AQ5">
        <f t="array" ref="AQ5">IF($J5:$X5='Capacity Backing (Hide)2'!Q$67:Q$81,1,0)</f>
        <v>0</v>
      </c>
      <c r="AR5">
        <f t="array" ref="AR5">IF($J5:$X5='Capacity Backing (Hide)2'!R$67:R$81,1,0)</f>
        <v>0</v>
      </c>
      <c r="AS5">
        <f t="array" ref="AS5">IF($J5:$X5='Capacity Backing (Hide)2'!S$67:S$81,1,0)</f>
        <v>0</v>
      </c>
      <c r="AT5">
        <f t="array" ref="AT5">IF($J5:$X5='Capacity Backing (Hide)2'!T$67:T$81,1,0)</f>
        <v>0</v>
      </c>
      <c r="AU5">
        <f t="array" ref="AU5">IF($J5:$X5='Capacity Backing (Hide)2'!U$67:U$81,1,0)</f>
        <v>0</v>
      </c>
      <c r="AV5">
        <f t="array" ref="AV5">IF($J5:$X5='Capacity Backing (Hide)2'!V$67:V$81,1,0)</f>
        <v>0</v>
      </c>
      <c r="AW5">
        <f t="array" ref="AW5">IF($J5:$X5='Capacity Backing (Hide)2'!W$67:W$81,1,0)</f>
        <v>0</v>
      </c>
      <c r="AX5">
        <f t="array" ref="AX5">IF($J5:$X5='Capacity Backing (Hide)2'!X$67:X$81,1,0)</f>
        <v>0</v>
      </c>
      <c r="AY5">
        <f t="array" ref="AY5">IF($J5:$X5='Capacity Backing (Hide)2'!Y$67:Y$81,1,0)</f>
        <v>0</v>
      </c>
      <c r="AZ5">
        <f t="array" ref="AZ5">IF($J5:$X5='Capacity Backing (Hide)2'!Z$67:Z$81,1,0)</f>
        <v>0</v>
      </c>
      <c r="BA5">
        <f t="array" ref="BA5">IF($J5:$X5='Capacity Backing (Hide)2'!AA$67:AA$81,1,0)</f>
        <v>0</v>
      </c>
      <c r="BB5">
        <f t="array" ref="BB5">IF($J5:$X5='Capacity Backing (Hide)2'!AB$67:AB$81,1,0)</f>
        <v>0</v>
      </c>
      <c r="BC5">
        <f t="array" ref="BC5">IF($J5:$X5='Capacity Backing (Hide)2'!AC$67:AC$81,1,0)</f>
        <v>0</v>
      </c>
      <c r="BD5">
        <f t="array" ref="BD5">IF($J5:$X5='Capacity Backing (Hide)2'!AD$67:AD$81,1,0)</f>
        <v>0</v>
      </c>
      <c r="BE5">
        <f t="array" ref="BE5">IF($J5:$X5='Capacity Backing (Hide)2'!AE$67:AE$81,1,0)</f>
        <v>0</v>
      </c>
      <c r="BF5">
        <f t="array" ref="BF5">IF($J5:$X5='Capacity Backing (Hide)2'!AF$67:AF$81,1,0)</f>
        <v>0</v>
      </c>
      <c r="BG5">
        <f t="array" ref="BG5">IF($J5:$X5='Capacity Backing (Hide)2'!AG$67:AG$81,1,0)</f>
        <v>0</v>
      </c>
      <c r="BH5">
        <f t="array" ref="BH5">IF($J5:$X5='Capacity Backing (Hide)2'!AH$67:AH$81,1,0)</f>
        <v>0</v>
      </c>
      <c r="BI5">
        <f t="array" ref="BI5">IF($J5:$X5='Capacity Backing (Hide)2'!AI$67:AI$81,1,0)</f>
        <v>0</v>
      </c>
      <c r="BJ5">
        <f t="array" ref="BJ5">IF($J5:$X5='Capacity Backing (Hide)2'!AJ$67:AJ$81,1,0)</f>
        <v>0</v>
      </c>
      <c r="BK5">
        <f t="array" ref="BK5">IF($J5:$X5='Capacity Backing (Hide)2'!AK$67:AK$81,1,0)</f>
        <v>0</v>
      </c>
      <c r="BL5">
        <f t="array" ref="BL5">IF($J5:$X5='Capacity Backing (Hide)2'!AL$67:AL$81,1,0)</f>
        <v>0</v>
      </c>
      <c r="BM5">
        <f t="array" ref="BM5">IF($J5:$X5='Capacity Backing (Hide)2'!AM$67:AM$81,1,0)</f>
        <v>0</v>
      </c>
      <c r="BN5">
        <f t="array" ref="BN5">IF($J5:$X5='Capacity Backing (Hide)2'!AN$67:AN$81,1,0)</f>
        <v>0</v>
      </c>
      <c r="BO5">
        <f t="array" ref="BO5">IF($J5:$X5='Capacity Backing (Hide)2'!AO$67:AO$81,1,0)</f>
        <v>0</v>
      </c>
      <c r="BP5">
        <f t="array" ref="BP5">IF($J5:$X5='Capacity Backing (Hide)2'!AP$67:AP$81,1,0)</f>
        <v>0</v>
      </c>
      <c r="BQ5">
        <f t="array" ref="BQ5">IF($J5:$X5='Capacity Backing (Hide)2'!AQ$67:AQ$81,1,0)</f>
        <v>0</v>
      </c>
      <c r="BR5">
        <f t="array" ref="BR5">IF($J5:$X5='Capacity Backing (Hide)2'!AR$67:AR$81,1,0)</f>
        <v>0</v>
      </c>
      <c r="BS5">
        <f t="array" ref="BS5">IF($J5:$X5='Capacity Backing (Hide)2'!AS$67:AS$81,1,0)</f>
        <v>0</v>
      </c>
      <c r="BT5">
        <f t="array" ref="BT5">IF($J5:$X5='Capacity Backing (Hide)2'!AT$67:AT$81,1,0)</f>
        <v>0</v>
      </c>
      <c r="BU5">
        <f t="array" ref="BU5">IF($J5:$X5='Capacity Backing (Hide)2'!AU$67:AU$81,1,0)</f>
        <v>0</v>
      </c>
      <c r="BV5">
        <f t="array" ref="BV5">IF($J5:$X5='Capacity Backing (Hide)2'!AV$67:AV$81,1,0)</f>
        <v>0</v>
      </c>
      <c r="BW5">
        <f t="array" ref="BW5">IF($J5:$X5='Capacity Backing (Hide)2'!AW$67:AW$81,1,0)</f>
        <v>0</v>
      </c>
      <c r="BX5">
        <f t="array" ref="BX5">IF($J5:$X5='Capacity Backing (Hide)2'!AX$67:AX$81,1,0)</f>
        <v>0</v>
      </c>
      <c r="BY5">
        <f t="array" ref="BY5">IF($J5:$X5='Capacity Backing (Hide)2'!AY$67:AY$81,1,0)</f>
        <v>0</v>
      </c>
      <c r="BZ5">
        <f t="array" ref="BZ5">IF($J5:$X5='Capacity Backing (Hide)2'!AZ$67:AZ$81,1,0)</f>
        <v>0</v>
      </c>
      <c r="CA5">
        <f t="array" ref="CA5">IF($J5:$X5='Capacity Backing (Hide)2'!BA$67:BA$81,1,0)</f>
        <v>0</v>
      </c>
      <c r="CB5">
        <f t="array" ref="CB5">IF($J5:$X5='Capacity Backing (Hide)2'!BB$67:BB$81,1,0)</f>
        <v>0</v>
      </c>
      <c r="CC5">
        <f t="array" ref="CC5">IF($J5:$X5='Capacity Backing (Hide)2'!BC$67:BC$81,1,0)</f>
        <v>0</v>
      </c>
      <c r="CD5">
        <f t="array" ref="CD5">IF($J5:$X5='Capacity Backing (Hide)2'!BD$67:BD$81,1,0)</f>
        <v>0</v>
      </c>
      <c r="CE5">
        <f t="array" ref="CE5">IF($J5:$X5='Capacity Backing (Hide)2'!BE$67:BE$81,1,0)</f>
        <v>0</v>
      </c>
      <c r="CF5">
        <f t="array" ref="CF5">IF($J5:$X5='Capacity Backing (Hide)2'!BF$67:BF$81,1,0)</f>
        <v>0</v>
      </c>
      <c r="CG5">
        <f t="array" ref="CG5">IF($J5:$X5='Capacity Backing (Hide)2'!BG$67:BG$81,1,0)</f>
        <v>0</v>
      </c>
      <c r="CH5">
        <f t="array" ref="CH5">IF($J5:$X5='Capacity Backing (Hide)2'!BH$67:BH$81,1,0)</f>
        <v>0</v>
      </c>
      <c r="CI5">
        <f t="array" ref="CI5">IF($J5:$X5='Capacity Backing (Hide)2'!BI$67:BI$81,1,0)</f>
        <v>0</v>
      </c>
      <c r="CJ5">
        <f t="array" ref="CJ5">IF($J5:$X5='Capacity Backing (Hide)2'!BJ$67:BJ$81,1,0)</f>
        <v>0</v>
      </c>
      <c r="CK5">
        <f t="array" ref="CK5">IF($J5:$X5='Capacity Backing (Hide)2'!BK$67:BK$81,1,0)</f>
        <v>0</v>
      </c>
      <c r="CL5">
        <f t="array" ref="CL5">IF($J5:$X5='Capacity Backing (Hide)2'!BL$67:BL$81,1,0)</f>
        <v>0</v>
      </c>
      <c r="CM5">
        <f t="array" ref="CM5">IF($J5:$X5='Capacity Backing (Hide)2'!BM$67:BM$81,1,0)</f>
        <v>0</v>
      </c>
      <c r="CN5">
        <f t="array" ref="CN5">IF($J5:$X5='Capacity Backing (Hide)2'!BN$67:BN$81,1,0)</f>
        <v>0</v>
      </c>
      <c r="CO5">
        <f t="array" ref="CO5">IF($J5:$X5='Capacity Backing (Hide)2'!BO$67:BO$81,1,0)</f>
        <v>0</v>
      </c>
      <c r="CP5">
        <f t="array" ref="CP5">IF($J5:$X5='Capacity Backing (Hide)2'!BP$67:BP$81,1,0)</f>
        <v>0</v>
      </c>
      <c r="CQ5">
        <f t="array" ref="CQ5">IF($J5:$X5='Capacity Backing (Hide)2'!BQ$67:BQ$81,1,0)</f>
        <v>0</v>
      </c>
      <c r="CR5">
        <f t="array" ref="CR5">IF($J5:$X5='Capacity Backing (Hide)2'!BR$67:BR$81,1,0)</f>
        <v>0</v>
      </c>
      <c r="CS5">
        <f t="array" ref="CS5">IF($J5:$X5='Capacity Backing (Hide)2'!BS$67:BS$81,1,0)</f>
        <v>0</v>
      </c>
      <c r="CT5">
        <f t="array" ref="CT5">IF($J5:$X5='Capacity Backing (Hide)2'!BT$67:BT$81,1,0)</f>
        <v>0</v>
      </c>
      <c r="CU5">
        <f t="array" ref="CU5">IF($J5:$X5='Capacity Backing (Hide)2'!BU$67:BU$81,1,0)</f>
        <v>0</v>
      </c>
      <c r="CV5">
        <f t="array" ref="CV5">IF($J5:$X5='Capacity Backing (Hide)2'!BV$67:BV$81,1,0)</f>
        <v>0</v>
      </c>
      <c r="CW5">
        <f t="array" ref="CW5">IF($J5:$X5='Capacity Backing (Hide)2'!BW$67:BW$81,1,0)</f>
        <v>0</v>
      </c>
      <c r="CX5">
        <f t="array" ref="CX5">IF($J5:$X5='Capacity Backing (Hide)2'!BX$67:BX$81,1,0)</f>
        <v>0</v>
      </c>
      <c r="CY5">
        <f t="array" ref="CY5">IF($J5:$X5='Capacity Backing (Hide)2'!BY$67:BY$81,1,0)</f>
        <v>0</v>
      </c>
      <c r="CZ5">
        <f t="array" ref="CZ5">IF($J5:$X5='Capacity Backing (Hide)2'!BZ$67:BZ$81,1,0)</f>
        <v>0</v>
      </c>
      <c r="DA5">
        <f t="array" ref="DA5">IF($J5:$X5='Capacity Backing (Hide)2'!CA$67:CA$81,1,0)</f>
        <v>0</v>
      </c>
      <c r="DB5">
        <f t="array" ref="DB5">IF($J5:$X5='Capacity Backing (Hide)2'!CB$67:CB$81,1,0)</f>
        <v>0</v>
      </c>
      <c r="DC5">
        <f t="array" ref="DC5">IF($J5:$X5='Capacity Backing (Hide)2'!CC$67:CC$81,1,0)</f>
        <v>0</v>
      </c>
      <c r="DD5">
        <f t="array" ref="DD5">IF($J5:$X5='Capacity Backing (Hide)2'!CD$67:CD$81,1,0)</f>
        <v>0</v>
      </c>
      <c r="DE5">
        <f t="array" ref="DE5">IF($J5:$X5='Capacity Backing (Hide)2'!CE$67:CE$81,1,0)</f>
        <v>0</v>
      </c>
      <c r="DF5">
        <f t="array" ref="DF5">IF($J5:$X5='Capacity Backing (Hide)2'!CF$67:CF$81,1,0)</f>
        <v>0</v>
      </c>
      <c r="DG5">
        <f t="array" ref="DG5">IF($J5:$X5='Capacity Backing (Hide)2'!CG$67:CG$81,1,0)</f>
        <v>0</v>
      </c>
      <c r="DH5">
        <f t="array" ref="DH5">IF($J5:$X5='Capacity Backing (Hide)2'!CH$67:CH$81,1,0)</f>
        <v>0</v>
      </c>
      <c r="DI5">
        <f t="array" ref="DI5">IF($J5:$X5='Capacity Backing (Hide)2'!CI$67:CI$81,1,0)</f>
        <v>0</v>
      </c>
      <c r="DJ5">
        <f t="array" ref="DJ5">IF($J5:$X5='Capacity Backing (Hide)2'!CJ$67:CJ$81,1,0)</f>
        <v>0</v>
      </c>
      <c r="DK5">
        <f t="array" ref="DK5">IF($J5:$X5='Capacity Backing (Hide)2'!CK$67:CK$81,1,0)</f>
        <v>0</v>
      </c>
      <c r="DL5">
        <f t="array" ref="DL5">IF($J5:$X5='Capacity Backing (Hide)2'!CL$67:CL$81,1,0)</f>
        <v>0</v>
      </c>
      <c r="DM5">
        <f t="array" ref="DM5">IF($J5:$X5='Capacity Backing (Hide)2'!CM$67:CM$81,1,0)</f>
        <v>0</v>
      </c>
      <c r="DN5">
        <f t="array" ref="DN5">IF($J5:$X5='Capacity Backing (Hide)2'!CN$67:CN$81,1,0)</f>
        <v>0</v>
      </c>
      <c r="DO5">
        <f t="array" ref="DO5">IF($J5:$X5='Capacity Backing (Hide)2'!CO$67:CO$81,1,0)</f>
        <v>0</v>
      </c>
      <c r="DP5">
        <f t="array" ref="DP5">IF($J5:$X5='Capacity Backing (Hide)2'!CP$67:CP$81,1,0)</f>
        <v>0</v>
      </c>
      <c r="DQ5">
        <f t="array" ref="DQ5">IF($J5:$X5='Capacity Backing (Hide)2'!CQ$67:CQ$81,1,0)</f>
        <v>0</v>
      </c>
      <c r="DR5">
        <f t="array" ref="DR5">IF($J5:$X5='Capacity Backing (Hide)2'!CR$67:CR$81,1,0)</f>
        <v>0</v>
      </c>
      <c r="DS5">
        <f t="array" ref="DS5">IF($J5:$X5='Capacity Backing (Hide)2'!CS$67:CS$81,1,0)</f>
        <v>0</v>
      </c>
      <c r="DT5">
        <f t="array" ref="DT5">IF($J5:$X5='Capacity Backing (Hide)2'!CT$67:CT$81,1,0)</f>
        <v>0</v>
      </c>
      <c r="DU5">
        <f t="array" ref="DU5">IF($J5:$X5='Capacity Backing (Hide)2'!CU$67:CU$81,1,0)</f>
        <v>0</v>
      </c>
      <c r="DV5">
        <f t="array" ref="DV5">IF($J5:$X5='Capacity Backing (Hide)2'!CV$67:CV$81,1,0)</f>
        <v>0</v>
      </c>
      <c r="DW5">
        <f t="array" ref="DW5">IF($J5:$X5='Capacity Backing (Hide)2'!CW$67:CW$81,1,0)</f>
        <v>0</v>
      </c>
      <c r="DZ5">
        <f t="array" ref="DZ5">IF($J5:$X5='Capacity Backing (Hide)2'!B$203:CZ$217,1,0)</f>
        <v>1</v>
      </c>
      <c r="EA5">
        <f t="array" ref="EA5">IF($J5:$X5='Capacity Backing (Hide)2'!C$203:DA$217,1,0)</f>
        <v>0</v>
      </c>
      <c r="EB5">
        <f t="array" ref="EB5">IF($J5:$X5='Capacity Backing (Hide)2'!D$203:DB$217,1,0)</f>
        <v>0</v>
      </c>
      <c r="EC5">
        <f t="array" ref="EC5">IF($J5:$X5='Capacity Backing (Hide)2'!E$203:DC$217,1,0)</f>
        <v>0</v>
      </c>
      <c r="ED5">
        <f t="array" ref="ED5">IF($J5:$X5='Capacity Backing (Hide)2'!F$203:DD$217,1,0)</f>
        <v>0</v>
      </c>
      <c r="EE5">
        <f t="array" ref="EE5">IF($J5:$X5='Capacity Backing (Hide)2'!G$203:DE$217,1,0)</f>
        <v>0</v>
      </c>
      <c r="EF5">
        <f t="array" ref="EF5">IF($J5:$X5='Capacity Backing (Hide)2'!H$203:DF$217,1,0)</f>
        <v>0</v>
      </c>
      <c r="EG5">
        <f t="array" ref="EG5">IF($J5:$X5='Capacity Backing (Hide)2'!I$203:DG$217,1,0)</f>
        <v>0</v>
      </c>
      <c r="EH5">
        <f t="array" ref="EH5">IF($J5:$X5='Capacity Backing (Hide)2'!J$203:DH$217,1,0)</f>
        <v>0</v>
      </c>
      <c r="EI5">
        <f t="array" ref="EI5">IF($J5:$X5='Capacity Backing (Hide)2'!K$203:DI$217,1,0)</f>
        <v>0</v>
      </c>
      <c r="EJ5">
        <f t="array" ref="EJ5">IF($J5:$X5='Capacity Backing (Hide)2'!L$203:DJ$217,1,0)</f>
        <v>0</v>
      </c>
      <c r="EK5">
        <f t="array" ref="EK5">IF($J5:$X5='Capacity Backing (Hide)2'!M$203:DK$217,1,0)</f>
        <v>0</v>
      </c>
      <c r="EL5">
        <f t="array" ref="EL5">IF($J5:$X5='Capacity Backing (Hide)2'!N$203:DL$217,1,0)</f>
        <v>0</v>
      </c>
      <c r="EM5">
        <f t="array" ref="EM5">IF($J5:$X5='Capacity Backing (Hide)2'!O$203:DM$217,1,0)</f>
        <v>0</v>
      </c>
      <c r="EN5">
        <f t="array" ref="EN5">IF($J5:$X5='Capacity Backing (Hide)2'!P$203:DN$217,1,0)</f>
        <v>0</v>
      </c>
      <c r="EO5">
        <f t="array" ref="EO5">IF($J5:$X5='Capacity Backing (Hide)2'!Q$203:DO$217,1,0)</f>
        <v>0</v>
      </c>
      <c r="EP5">
        <f t="array" ref="EP5">IF($J5:$X5='Capacity Backing (Hide)2'!R$203:DP$217,1,0)</f>
        <v>0</v>
      </c>
      <c r="EQ5">
        <f t="array" ref="EQ5">IF($J5:$X5='Capacity Backing (Hide)2'!S$203:DQ$217,1,0)</f>
        <v>0</v>
      </c>
      <c r="ER5">
        <f t="array" ref="ER5">IF($J5:$X5='Capacity Backing (Hide)2'!T$203:DR$217,1,0)</f>
        <v>0</v>
      </c>
      <c r="ES5">
        <f t="array" ref="ES5">IF($J5:$X5='Capacity Backing (Hide)2'!U$203:DS$217,1,0)</f>
        <v>0</v>
      </c>
      <c r="ET5">
        <f t="array" ref="ET5">IF($J5:$X5='Capacity Backing (Hide)2'!V$203:DT$217,1,0)</f>
        <v>0</v>
      </c>
      <c r="EU5">
        <f t="array" ref="EU5">IF($J5:$X5='Capacity Backing (Hide)2'!W$203:DU$217,1,0)</f>
        <v>0</v>
      </c>
      <c r="EV5">
        <f t="array" ref="EV5">IF($J5:$X5='Capacity Backing (Hide)2'!X$203:DV$217,1,0)</f>
        <v>0</v>
      </c>
      <c r="EW5">
        <f t="array" ref="EW5">IF($J5:$X5='Capacity Backing (Hide)2'!Y$203:DW$217,1,0)</f>
        <v>0</v>
      </c>
      <c r="EX5">
        <f t="array" ref="EX5">IF($J5:$X5='Capacity Backing (Hide)2'!Z$203:DX$217,1,0)</f>
        <v>0</v>
      </c>
      <c r="EY5">
        <f t="array" ref="EY5">IF($J5:$X5='Capacity Backing (Hide)2'!AA$203:DY$217,1,0)</f>
        <v>0</v>
      </c>
      <c r="EZ5">
        <f t="array" ref="EZ5">IF($J5:$X5='Capacity Backing (Hide)2'!AB$203:DZ$217,1,0)</f>
        <v>0</v>
      </c>
      <c r="FA5">
        <f t="array" ref="FA5">IF($J5:$X5='Capacity Backing (Hide)2'!AC$203:EA$217,1,0)</f>
        <v>0</v>
      </c>
      <c r="FB5">
        <f t="array" ref="FB5">IF($J5:$X5='Capacity Backing (Hide)2'!AD$203:EB$217,1,0)</f>
        <v>0</v>
      </c>
      <c r="FC5">
        <f t="array" ref="FC5">IF($J5:$X5='Capacity Backing (Hide)2'!AE$203:EC$217,1,0)</f>
        <v>0</v>
      </c>
      <c r="FD5">
        <f t="array" ref="FD5">IF($J5:$X5='Capacity Backing (Hide)2'!AF$203:ED$217,1,0)</f>
        <v>0</v>
      </c>
      <c r="FE5">
        <f t="array" ref="FE5">IF($J5:$X5='Capacity Backing (Hide)2'!AG$203:EE$217,1,0)</f>
        <v>0</v>
      </c>
      <c r="FF5">
        <f t="array" ref="FF5">IF($J5:$X5='Capacity Backing (Hide)2'!AH$203:EF$217,1,0)</f>
        <v>0</v>
      </c>
      <c r="FG5">
        <f t="array" ref="FG5">IF($J5:$X5='Capacity Backing (Hide)2'!AI$203:EG$217,1,0)</f>
        <v>0</v>
      </c>
      <c r="FH5">
        <f t="array" ref="FH5">IF($J5:$X5='Capacity Backing (Hide)2'!AJ$203:EH$217,1,0)</f>
        <v>0</v>
      </c>
      <c r="FI5">
        <f t="array" ref="FI5">IF($J5:$X5='Capacity Backing (Hide)2'!AK$203:EI$217,1,0)</f>
        <v>0</v>
      </c>
      <c r="FJ5">
        <f t="array" ref="FJ5">IF($J5:$X5='Capacity Backing (Hide)2'!AL$203:EJ$217,1,0)</f>
        <v>0</v>
      </c>
      <c r="FK5">
        <f t="array" ref="FK5">IF($J5:$X5='Capacity Backing (Hide)2'!AM$203:EK$217,1,0)</f>
        <v>0</v>
      </c>
      <c r="FL5">
        <f t="array" ref="FL5">IF($J5:$X5='Capacity Backing (Hide)2'!AN$203:EL$217,1,0)</f>
        <v>0</v>
      </c>
      <c r="FM5">
        <f t="array" ref="FM5">IF($J5:$X5='Capacity Backing (Hide)2'!AO$203:EM$217,1,0)</f>
        <v>0</v>
      </c>
      <c r="FN5">
        <f t="array" ref="FN5">IF($J5:$X5='Capacity Backing (Hide)2'!AP$203:EN$217,1,0)</f>
        <v>0</v>
      </c>
      <c r="FO5">
        <f t="array" ref="FO5">IF($J5:$X5='Capacity Backing (Hide)2'!AQ$203:EO$217,1,0)</f>
        <v>0</v>
      </c>
      <c r="FP5">
        <f t="array" ref="FP5">IF($J5:$X5='Capacity Backing (Hide)2'!AR$203:EP$217,1,0)</f>
        <v>0</v>
      </c>
      <c r="FQ5">
        <f t="array" ref="FQ5">IF($J5:$X5='Capacity Backing (Hide)2'!AS$203:EQ$217,1,0)</f>
        <v>0</v>
      </c>
      <c r="FR5">
        <f t="array" ref="FR5">IF($J5:$X5='Capacity Backing (Hide)2'!AT$203:ER$217,1,0)</f>
        <v>0</v>
      </c>
      <c r="FS5">
        <f t="array" ref="FS5">IF($J5:$X5='Capacity Backing (Hide)2'!AU$203:ES$217,1,0)</f>
        <v>0</v>
      </c>
      <c r="FT5">
        <f t="array" ref="FT5">IF($J5:$X5='Capacity Backing (Hide)2'!AV$203:ET$217,1,0)</f>
        <v>0</v>
      </c>
      <c r="FU5">
        <f t="array" ref="FU5">IF($J5:$X5='Capacity Backing (Hide)2'!AW$203:EU$217,1,0)</f>
        <v>0</v>
      </c>
      <c r="FV5">
        <f t="array" ref="FV5">IF($J5:$X5='Capacity Backing (Hide)2'!AX$203:EV$217,1,0)</f>
        <v>0</v>
      </c>
      <c r="FW5">
        <f t="array" ref="FW5">IF($J5:$X5='Capacity Backing (Hide)2'!AY$203:EW$217,1,0)</f>
        <v>0</v>
      </c>
      <c r="FX5">
        <f t="array" ref="FX5">IF($J5:$X5='Capacity Backing (Hide)2'!AZ$203:EX$217,1,0)</f>
        <v>0</v>
      </c>
      <c r="FY5">
        <f t="array" ref="FY5">IF($J5:$X5='Capacity Backing (Hide)2'!BA$203:EY$217,1,0)</f>
        <v>0</v>
      </c>
      <c r="FZ5">
        <f t="array" ref="FZ5">IF($J5:$X5='Capacity Backing (Hide)2'!BB$203:EZ$217,1,0)</f>
        <v>0</v>
      </c>
      <c r="GA5">
        <f t="array" ref="GA5">IF($J5:$X5='Capacity Backing (Hide)2'!BC$203:FA$217,1,0)</f>
        <v>0</v>
      </c>
      <c r="GB5">
        <f t="array" ref="GB5">IF($J5:$X5='Capacity Backing (Hide)2'!BD$203:FB$217,1,0)</f>
        <v>0</v>
      </c>
      <c r="GC5">
        <f t="array" ref="GC5">IF($J5:$X5='Capacity Backing (Hide)2'!BE$203:FC$217,1,0)</f>
        <v>0</v>
      </c>
      <c r="GD5">
        <f t="array" ref="GD5">IF($J5:$X5='Capacity Backing (Hide)2'!BF$203:FD$217,1,0)</f>
        <v>0</v>
      </c>
      <c r="GE5">
        <f t="array" ref="GE5">IF($J5:$X5='Capacity Backing (Hide)2'!BG$203:FE$217,1,0)</f>
        <v>0</v>
      </c>
      <c r="GF5">
        <f t="array" ref="GF5">IF($J5:$X5='Capacity Backing (Hide)2'!BH$203:FF$217,1,0)</f>
        <v>0</v>
      </c>
      <c r="GG5">
        <f t="array" ref="GG5">IF($J5:$X5='Capacity Backing (Hide)2'!BI$203:FG$217,1,0)</f>
        <v>0</v>
      </c>
      <c r="GH5">
        <f t="array" ref="GH5">IF($J5:$X5='Capacity Backing (Hide)2'!BJ$203:FH$217,1,0)</f>
        <v>0</v>
      </c>
      <c r="GI5">
        <f t="array" ref="GI5">IF($J5:$X5='Capacity Backing (Hide)2'!BK$203:FI$217,1,0)</f>
        <v>0</v>
      </c>
      <c r="GJ5">
        <f t="array" ref="GJ5">IF($J5:$X5='Capacity Backing (Hide)2'!BL$203:FJ$217,1,0)</f>
        <v>0</v>
      </c>
      <c r="GK5">
        <f t="array" ref="GK5">IF($J5:$X5='Capacity Backing (Hide)2'!BM$203:FK$217,1,0)</f>
        <v>0</v>
      </c>
      <c r="GL5">
        <f t="array" ref="GL5">IF($J5:$X5='Capacity Backing (Hide)2'!BN$203:FL$217,1,0)</f>
        <v>0</v>
      </c>
      <c r="GM5">
        <f t="array" ref="GM5">IF($J5:$X5='Capacity Backing (Hide)2'!BO$203:FM$217,1,0)</f>
        <v>0</v>
      </c>
      <c r="GN5">
        <f t="array" ref="GN5">IF($J5:$X5='Capacity Backing (Hide)2'!BP$203:FN$217,1,0)</f>
        <v>0</v>
      </c>
      <c r="GO5">
        <f t="array" ref="GO5">IF($J5:$X5='Capacity Backing (Hide)2'!BQ$203:FO$217,1,0)</f>
        <v>0</v>
      </c>
      <c r="GP5">
        <f t="array" ref="GP5">IF($J5:$X5='Capacity Backing (Hide)2'!BR$203:FP$217,1,0)</f>
        <v>0</v>
      </c>
      <c r="GQ5">
        <f t="array" ref="GQ5">IF($J5:$X5='Capacity Backing (Hide)2'!BS$203:FQ$217,1,0)</f>
        <v>0</v>
      </c>
      <c r="GR5">
        <f t="array" ref="GR5">IF($J5:$X5='Capacity Backing (Hide)2'!BT$203:FR$217,1,0)</f>
        <v>0</v>
      </c>
      <c r="GS5">
        <f t="array" ref="GS5">IF($J5:$X5='Capacity Backing (Hide)2'!BU$203:FS$217,1,0)</f>
        <v>0</v>
      </c>
      <c r="GT5">
        <f t="array" ref="GT5">IF($J5:$X5='Capacity Backing (Hide)2'!BV$203:FT$217,1,0)</f>
        <v>0</v>
      </c>
      <c r="GU5">
        <f t="array" ref="GU5">IF($J5:$X5='Capacity Backing (Hide)2'!BW$203:FU$217,1,0)</f>
        <v>0</v>
      </c>
      <c r="GV5">
        <f t="array" ref="GV5">IF($J5:$X5='Capacity Backing (Hide)2'!BX$203:FV$217,1,0)</f>
        <v>0</v>
      </c>
      <c r="GW5">
        <f t="array" ref="GW5">IF($J5:$X5='Capacity Backing (Hide)2'!BY$203:FW$217,1,0)</f>
        <v>0</v>
      </c>
      <c r="GX5">
        <f t="array" ref="GX5">IF($J5:$X5='Capacity Backing (Hide)2'!BZ$203:FX$217,1,0)</f>
        <v>0</v>
      </c>
      <c r="GY5">
        <f t="array" ref="GY5">IF($J5:$X5='Capacity Backing (Hide)2'!CA$203:FY$217,1,0)</f>
        <v>0</v>
      </c>
      <c r="GZ5">
        <f t="array" ref="GZ5">IF($J5:$X5='Capacity Backing (Hide)2'!CB$203:FZ$217,1,0)</f>
        <v>0</v>
      </c>
      <c r="HA5">
        <f t="array" ref="HA5">IF($J5:$X5='Capacity Backing (Hide)2'!CC$203:GA$217,1,0)</f>
        <v>0</v>
      </c>
      <c r="HB5">
        <f t="array" ref="HB5">IF($J5:$X5='Capacity Backing (Hide)2'!CD$203:GB$217,1,0)</f>
        <v>0</v>
      </c>
      <c r="HC5">
        <f t="array" ref="HC5">IF($J5:$X5='Capacity Backing (Hide)2'!CE$203:GC$217,1,0)</f>
        <v>0</v>
      </c>
      <c r="HD5">
        <f t="array" ref="HD5">IF($J5:$X5='Capacity Backing (Hide)2'!CF$203:GD$217,1,0)</f>
        <v>0</v>
      </c>
      <c r="HE5">
        <f t="array" ref="HE5">IF($J5:$X5='Capacity Backing (Hide)2'!CG$203:GE$217,1,0)</f>
        <v>0</v>
      </c>
      <c r="HF5">
        <f t="array" ref="HF5">IF($J5:$X5='Capacity Backing (Hide)2'!CH$203:GF$217,1,0)</f>
        <v>0</v>
      </c>
      <c r="HG5">
        <f t="array" ref="HG5">IF($J5:$X5='Capacity Backing (Hide)2'!CI$203:GG$217,1,0)</f>
        <v>0</v>
      </c>
      <c r="HH5">
        <f t="array" ref="HH5">IF($J5:$X5='Capacity Backing (Hide)2'!CJ$203:GH$217,1,0)</f>
        <v>0</v>
      </c>
      <c r="HI5">
        <f t="array" ref="HI5">IF($J5:$X5='Capacity Backing (Hide)2'!CK$203:GI$217,1,0)</f>
        <v>0</v>
      </c>
      <c r="HJ5">
        <f t="array" ref="HJ5">IF($J5:$X5='Capacity Backing (Hide)2'!CL$203:GJ$217,1,0)</f>
        <v>0</v>
      </c>
      <c r="HK5">
        <f t="array" ref="HK5">IF($J5:$X5='Capacity Backing (Hide)2'!CM$203:GK$217,1,0)</f>
        <v>0</v>
      </c>
      <c r="HL5">
        <f t="array" ref="HL5">IF($J5:$X5='Capacity Backing (Hide)2'!CN$203:GL$217,1,0)</f>
        <v>0</v>
      </c>
      <c r="HM5">
        <f t="array" ref="HM5">IF($J5:$X5='Capacity Backing (Hide)2'!CO$203:GM$217,1,0)</f>
        <v>0</v>
      </c>
      <c r="HN5">
        <f t="array" ref="HN5">IF($J5:$X5='Capacity Backing (Hide)2'!CP$203:GN$217,1,0)</f>
        <v>0</v>
      </c>
      <c r="HO5">
        <f t="array" ref="HO5">IF($J5:$X5='Capacity Backing (Hide)2'!CQ$203:GO$217,1,0)</f>
        <v>0</v>
      </c>
      <c r="HP5">
        <f t="array" ref="HP5">IF($J5:$X5='Capacity Backing (Hide)2'!CR$203:GP$217,1,0)</f>
        <v>0</v>
      </c>
      <c r="HQ5">
        <f t="array" ref="HQ5">IF($J5:$X5='Capacity Backing (Hide)2'!CS$203:GQ$217,1,0)</f>
        <v>0</v>
      </c>
      <c r="HR5">
        <f t="array" ref="HR5">IF($J5:$X5='Capacity Backing (Hide)2'!CT$203:GR$217,1,0)</f>
        <v>0</v>
      </c>
      <c r="HS5">
        <f t="array" ref="HS5">IF($J5:$X5='Capacity Backing (Hide)2'!CU$203:GS$217,1,0)</f>
        <v>0</v>
      </c>
      <c r="HT5">
        <f t="array" ref="HT5">IF($J5:$X5='Capacity Backing (Hide)2'!CV$203:GT$217,1,0)</f>
        <v>0</v>
      </c>
      <c r="HU5">
        <f t="array" ref="HU5">IF($J5:$X5='Capacity Backing (Hide)2'!CW$203:GU$217,1,0)</f>
        <v>0</v>
      </c>
      <c r="HX5">
        <f>'Capacity Backing (Hide)2'!B$3*(AB5/MAX(1,SUMIFS('Treatment Backing (Hide)'!$B$110:$B$124,'Capacity Backing (Hide)2'!B$67:B$81,"X")))</f>
        <v>30</v>
      </c>
      <c r="HY5">
        <f>'Capacity Backing (Hide)2'!C$3*(AC5/MAX(1,SUMIFS('Treatment Backing (Hide)'!$B$110:$B$124,'Capacity Backing (Hide)2'!C$67:C$81,"X")))</f>
        <v>20</v>
      </c>
      <c r="HZ5">
        <f>'Capacity Backing (Hide)2'!D$3*(AD5/MAX(1,SUMIFS('Treatment Backing (Hide)'!$B$110:$B$124,'Capacity Backing (Hide)2'!D$67:D$81,"X")))</f>
        <v>0</v>
      </c>
      <c r="IA5">
        <f>'Capacity Backing (Hide)2'!E$3*(AE5/MAX(1,SUMIFS('Treatment Backing (Hide)'!$B$110:$B$124,'Capacity Backing (Hide)2'!E$67:E$81,"X")))</f>
        <v>0</v>
      </c>
      <c r="IB5">
        <f>'Capacity Backing (Hide)2'!F$3*(AF5/MAX(1,SUMIFS('Treatment Backing (Hide)'!$B$110:$B$124,'Capacity Backing (Hide)2'!F$67:F$81,"X")))</f>
        <v>0</v>
      </c>
      <c r="IC5">
        <f>'Capacity Backing (Hide)2'!G$3*(AG5/MAX(1,SUMIFS('Treatment Backing (Hide)'!$B$110:$B$124,'Capacity Backing (Hide)2'!G$67:G$81,"X")))</f>
        <v>0</v>
      </c>
      <c r="ID5">
        <f>'Capacity Backing (Hide)2'!H$3*(AH5/MAX(1,SUMIFS('Treatment Backing (Hide)'!$B$110:$B$124,'Capacity Backing (Hide)2'!H$67:H$81,"X")))</f>
        <v>0</v>
      </c>
      <c r="IE5">
        <f>'Capacity Backing (Hide)2'!I$3*(AI5/MAX(1,SUMIFS('Treatment Backing (Hide)'!$B$110:$B$124,'Capacity Backing (Hide)2'!I$67:I$81,"X")))</f>
        <v>0</v>
      </c>
      <c r="IF5">
        <f>'Capacity Backing (Hide)2'!J$3*(AJ5/MAX(1,SUMIFS('Treatment Backing (Hide)'!$B$110:$B$124,'Capacity Backing (Hide)2'!J$67:J$81,"X")))</f>
        <v>0</v>
      </c>
      <c r="IG5">
        <f>'Capacity Backing (Hide)2'!K$3*(AK5/MAX(1,SUMIFS('Treatment Backing (Hide)'!$B$110:$B$124,'Capacity Backing (Hide)2'!K$67:K$81,"X")))</f>
        <v>0</v>
      </c>
      <c r="IH5">
        <f>'Capacity Backing (Hide)2'!L$3*(AL5/MAX(1,SUMIFS('Treatment Backing (Hide)'!$B$110:$B$124,'Capacity Backing (Hide)2'!L$67:L$81,"X")))</f>
        <v>0</v>
      </c>
      <c r="II5">
        <f>'Capacity Backing (Hide)2'!M$3*(AM5/MAX(1,SUMIFS('Treatment Backing (Hide)'!$B$110:$B$124,'Capacity Backing (Hide)2'!M$67:M$81,"X")))</f>
        <v>0</v>
      </c>
      <c r="IJ5">
        <f>'Capacity Backing (Hide)2'!N$3*(AN5/MAX(1,SUMIFS('Treatment Backing (Hide)'!$B$110:$B$124,'Capacity Backing (Hide)2'!N$67:N$81,"X")))</f>
        <v>0</v>
      </c>
      <c r="IK5">
        <f>'Capacity Backing (Hide)2'!O$3*(AO5/MAX(1,SUMIFS('Treatment Backing (Hide)'!$B$110:$B$124,'Capacity Backing (Hide)2'!O$67:O$81,"X")))</f>
        <v>0</v>
      </c>
      <c r="IL5">
        <f>'Capacity Backing (Hide)2'!P$3*(AP5/MAX(1,SUMIFS('Treatment Backing (Hide)'!$B$110:$B$124,'Capacity Backing (Hide)2'!P$67:P$81,"X")))</f>
        <v>0</v>
      </c>
      <c r="IM5">
        <f>'Capacity Backing (Hide)2'!Q$3*(AQ5/MAX(1,SUMIFS('Treatment Backing (Hide)'!$B$110:$B$124,'Capacity Backing (Hide)2'!Q$67:Q$81,"X")))</f>
        <v>0</v>
      </c>
      <c r="IN5">
        <f>'Capacity Backing (Hide)2'!R$3*(AR5/MAX(1,SUMIFS('Treatment Backing (Hide)'!$B$110:$B$124,'Capacity Backing (Hide)2'!R$67:R$81,"X")))</f>
        <v>0</v>
      </c>
      <c r="IO5">
        <f>'Capacity Backing (Hide)2'!S$3*(AS5/MAX(1,SUMIFS('Treatment Backing (Hide)'!$B$110:$B$124,'Capacity Backing (Hide)2'!S$67:S$81,"X")))</f>
        <v>0</v>
      </c>
      <c r="IP5">
        <f>'Capacity Backing (Hide)2'!T$3*(AT5/MAX(1,SUMIFS('Treatment Backing (Hide)'!$B$110:$B$124,'Capacity Backing (Hide)2'!T$67:T$81,"X")))</f>
        <v>0</v>
      </c>
      <c r="IQ5">
        <f>'Capacity Backing (Hide)2'!U$3*(AU5/MAX(1,SUMIFS('Treatment Backing (Hide)'!$B$110:$B$124,'Capacity Backing (Hide)2'!U$67:U$81,"X")))</f>
        <v>0</v>
      </c>
      <c r="IR5">
        <f>'Capacity Backing (Hide)2'!V$3*(AV5/MAX(1,SUMIFS('Treatment Backing (Hide)'!$B$110:$B$124,'Capacity Backing (Hide)2'!V$67:V$81,"X")))</f>
        <v>0</v>
      </c>
      <c r="IS5">
        <f>'Capacity Backing (Hide)2'!W$3*(AW5/MAX(1,SUMIFS('Treatment Backing (Hide)'!$B$110:$B$124,'Capacity Backing (Hide)2'!W$67:W$81,"X")))</f>
        <v>0</v>
      </c>
      <c r="IT5">
        <f>'Capacity Backing (Hide)2'!X$3*(AX5/MAX(1,SUMIFS('Treatment Backing (Hide)'!$B$110:$B$124,'Capacity Backing (Hide)2'!X$67:X$81,"X")))</f>
        <v>0</v>
      </c>
      <c r="IU5">
        <f>'Capacity Backing (Hide)2'!Y$3*(AY5/MAX(1,SUMIFS('Treatment Backing (Hide)'!$B$110:$B$124,'Capacity Backing (Hide)2'!Y$67:Y$81,"X")))</f>
        <v>0</v>
      </c>
      <c r="IV5">
        <f>'Capacity Backing (Hide)2'!Z$3*(AZ5/MAX(1,SUMIFS('Treatment Backing (Hide)'!$B$110:$B$124,'Capacity Backing (Hide)2'!Z$67:Z$81,"X")))</f>
        <v>0</v>
      </c>
      <c r="IW5">
        <f>'Capacity Backing (Hide)2'!AA$3*(BA5/MAX(1,SUMIFS('Treatment Backing (Hide)'!$B$110:$B$124,'Capacity Backing (Hide)2'!AA$67:AA$81,"X")))</f>
        <v>0</v>
      </c>
      <c r="IX5">
        <f>'Capacity Backing (Hide)2'!AB$3*(BB5/MAX(1,SUMIFS('Treatment Backing (Hide)'!$B$110:$B$124,'Capacity Backing (Hide)2'!AB$67:AB$81,"X")))</f>
        <v>0</v>
      </c>
      <c r="IY5">
        <f>'Capacity Backing (Hide)2'!AC$3*(BC5/MAX(1,SUMIFS('Treatment Backing (Hide)'!$B$110:$B$124,'Capacity Backing (Hide)2'!AC$67:AC$81,"X")))</f>
        <v>0</v>
      </c>
      <c r="IZ5">
        <f>'Capacity Backing (Hide)2'!AD$3*(BD5/MAX(1,SUMIFS('Treatment Backing (Hide)'!$B$110:$B$124,'Capacity Backing (Hide)2'!AD$67:AD$81,"X")))</f>
        <v>0</v>
      </c>
      <c r="JA5">
        <f>'Capacity Backing (Hide)2'!AE$3*(BE5/MAX(1,SUMIFS('Treatment Backing (Hide)'!$B$110:$B$124,'Capacity Backing (Hide)2'!AE$67:AE$81,"X")))</f>
        <v>0</v>
      </c>
      <c r="JB5">
        <f>'Capacity Backing (Hide)2'!AF$3*(BF5/MAX(1,SUMIFS('Treatment Backing (Hide)'!$B$110:$B$124,'Capacity Backing (Hide)2'!AF$67:AF$81,"X")))</f>
        <v>0</v>
      </c>
      <c r="JC5">
        <f>'Capacity Backing (Hide)2'!AG$3*(BG5/MAX(1,SUMIFS('Treatment Backing (Hide)'!$B$110:$B$124,'Capacity Backing (Hide)2'!AG$67:AG$81,"X")))</f>
        <v>0</v>
      </c>
      <c r="JD5">
        <f>'Capacity Backing (Hide)2'!AH$3*(BH5/MAX(1,SUMIFS('Treatment Backing (Hide)'!$B$110:$B$124,'Capacity Backing (Hide)2'!AH$67:AH$81,"X")))</f>
        <v>0</v>
      </c>
      <c r="JE5">
        <f>'Capacity Backing (Hide)2'!AI$3*(BI5/MAX(1,SUMIFS('Treatment Backing (Hide)'!$B$110:$B$124,'Capacity Backing (Hide)2'!AI$67:AI$81,"X")))</f>
        <v>0</v>
      </c>
      <c r="JF5">
        <f>'Capacity Backing (Hide)2'!AJ$3*(BJ5/MAX(1,SUMIFS('Treatment Backing (Hide)'!$B$110:$B$124,'Capacity Backing (Hide)2'!AJ$67:AJ$81,"X")))</f>
        <v>0</v>
      </c>
      <c r="JG5">
        <f>'Capacity Backing (Hide)2'!AK$3*(BK5/MAX(1,SUMIFS('Treatment Backing (Hide)'!$B$110:$B$124,'Capacity Backing (Hide)2'!AK$67:AK$81,"X")))</f>
        <v>0</v>
      </c>
      <c r="JH5">
        <f>'Capacity Backing (Hide)2'!AL$3*(BL5/MAX(1,SUMIFS('Treatment Backing (Hide)'!$B$110:$B$124,'Capacity Backing (Hide)2'!AL$67:AL$81,"X")))</f>
        <v>0</v>
      </c>
      <c r="JI5">
        <f>'Capacity Backing (Hide)2'!AM$3*(BM5/MAX(1,SUMIFS('Treatment Backing (Hide)'!$B$110:$B$124,'Capacity Backing (Hide)2'!AM$67:AM$81,"X")))</f>
        <v>0</v>
      </c>
      <c r="JJ5">
        <f>'Capacity Backing (Hide)2'!AN$3*(BN5/MAX(1,SUMIFS('Treatment Backing (Hide)'!$B$110:$B$124,'Capacity Backing (Hide)2'!AN$67:AN$81,"X")))</f>
        <v>0</v>
      </c>
      <c r="JK5">
        <f>'Capacity Backing (Hide)2'!AO$3*(BO5/MAX(1,SUMIFS('Treatment Backing (Hide)'!$B$110:$B$124,'Capacity Backing (Hide)2'!AO$67:AO$81,"X")))</f>
        <v>0</v>
      </c>
      <c r="JL5">
        <f>'Capacity Backing (Hide)2'!AP$3*(BP5/MAX(1,SUMIFS('Treatment Backing (Hide)'!$B$110:$B$124,'Capacity Backing (Hide)2'!AP$67:AP$81,"X")))</f>
        <v>0</v>
      </c>
      <c r="JM5">
        <f>'Capacity Backing (Hide)2'!AQ$3*(BQ5/MAX(1,SUMIFS('Treatment Backing (Hide)'!$B$110:$B$124,'Capacity Backing (Hide)2'!AQ$67:AQ$81,"X")))</f>
        <v>0</v>
      </c>
      <c r="JN5">
        <f>'Capacity Backing (Hide)2'!AR$3*(BR5/MAX(1,SUMIFS('Treatment Backing (Hide)'!$B$110:$B$124,'Capacity Backing (Hide)2'!AR$67:AR$81,"X")))</f>
        <v>0</v>
      </c>
      <c r="JO5">
        <f>'Capacity Backing (Hide)2'!AS$3*(BS5/MAX(1,SUMIFS('Treatment Backing (Hide)'!$B$110:$B$124,'Capacity Backing (Hide)2'!AS$67:AS$81,"X")))</f>
        <v>0</v>
      </c>
      <c r="JP5">
        <f>'Capacity Backing (Hide)2'!AT$3*(BT5/MAX(1,SUMIFS('Treatment Backing (Hide)'!$B$110:$B$124,'Capacity Backing (Hide)2'!AT$67:AT$81,"X")))</f>
        <v>0</v>
      </c>
      <c r="JQ5">
        <f>'Capacity Backing (Hide)2'!AU$3*(BU5/MAX(1,SUMIFS('Treatment Backing (Hide)'!$B$110:$B$124,'Capacity Backing (Hide)2'!AU$67:AU$81,"X")))</f>
        <v>0</v>
      </c>
      <c r="JR5">
        <f>'Capacity Backing (Hide)2'!AV$3*(BV5/MAX(1,SUMIFS('Treatment Backing (Hide)'!$B$110:$B$124,'Capacity Backing (Hide)2'!AV$67:AV$81,"X")))</f>
        <v>0</v>
      </c>
      <c r="JS5">
        <f>'Capacity Backing (Hide)2'!AW$3*(BW5/MAX(1,SUMIFS('Treatment Backing (Hide)'!$B$110:$B$124,'Capacity Backing (Hide)2'!AW$67:AW$81,"X")))</f>
        <v>0</v>
      </c>
      <c r="JT5">
        <f>'Capacity Backing (Hide)2'!AX$3*(BX5/MAX(1,SUMIFS('Treatment Backing (Hide)'!$B$110:$B$124,'Capacity Backing (Hide)2'!AX$67:AX$81,"X")))</f>
        <v>0</v>
      </c>
      <c r="JU5">
        <f>'Capacity Backing (Hide)2'!AY$3*(BY5/MAX(1,SUMIFS('Treatment Backing (Hide)'!$B$110:$B$124,'Capacity Backing (Hide)2'!AY$67:AY$81,"X")))</f>
        <v>0</v>
      </c>
      <c r="JV5">
        <f>'Capacity Backing (Hide)2'!AZ$3*(BZ5/MAX(1,SUMIFS('Treatment Backing (Hide)'!$B$110:$B$124,'Capacity Backing (Hide)2'!AZ$67:AZ$81,"X")))</f>
        <v>0</v>
      </c>
      <c r="JW5">
        <f>'Capacity Backing (Hide)2'!BA$3*(CA5/MAX(1,SUMIFS('Treatment Backing (Hide)'!$B$110:$B$124,'Capacity Backing (Hide)2'!BA$67:BA$81,"X")))</f>
        <v>0</v>
      </c>
      <c r="JX5">
        <f>'Capacity Backing (Hide)2'!BB$3*(CB5/MAX(1,SUMIFS('Treatment Backing (Hide)'!$B$110:$B$124,'Capacity Backing (Hide)2'!BB$67:BB$81,"X")))</f>
        <v>0</v>
      </c>
      <c r="JY5">
        <f>'Capacity Backing (Hide)2'!BC$3*(CC5/MAX(1,SUMIFS('Treatment Backing (Hide)'!$B$110:$B$124,'Capacity Backing (Hide)2'!BC$67:BC$81,"X")))</f>
        <v>0</v>
      </c>
      <c r="JZ5">
        <f>'Capacity Backing (Hide)2'!BD$3*(CD5/MAX(1,SUMIFS('Treatment Backing (Hide)'!$B$110:$B$124,'Capacity Backing (Hide)2'!BD$67:BD$81,"X")))</f>
        <v>0</v>
      </c>
      <c r="KA5">
        <f>'Capacity Backing (Hide)2'!BE$3*(CE5/MAX(1,SUMIFS('Treatment Backing (Hide)'!$B$110:$B$124,'Capacity Backing (Hide)2'!BE$67:BE$81,"X")))</f>
        <v>0</v>
      </c>
      <c r="KB5">
        <f>'Capacity Backing (Hide)2'!BF$3*(CF5/MAX(1,SUMIFS('Treatment Backing (Hide)'!$B$110:$B$124,'Capacity Backing (Hide)2'!BF$67:BF$81,"X")))</f>
        <v>0</v>
      </c>
      <c r="KC5">
        <f>'Capacity Backing (Hide)2'!BG$3*(CG5/MAX(1,SUMIFS('Treatment Backing (Hide)'!$B$110:$B$124,'Capacity Backing (Hide)2'!BG$67:BG$81,"X")))</f>
        <v>0</v>
      </c>
      <c r="KD5">
        <f>'Capacity Backing (Hide)2'!BH$3*(CH5/MAX(1,SUMIFS('Treatment Backing (Hide)'!$B$110:$B$124,'Capacity Backing (Hide)2'!BH$67:BH$81,"X")))</f>
        <v>0</v>
      </c>
      <c r="KE5">
        <f>'Capacity Backing (Hide)2'!BI$3*(CI5/MAX(1,SUMIFS('Treatment Backing (Hide)'!$B$110:$B$124,'Capacity Backing (Hide)2'!BI$67:BI$81,"X")))</f>
        <v>0</v>
      </c>
      <c r="KF5">
        <f>'Capacity Backing (Hide)2'!BJ$3*(CJ5/MAX(1,SUMIFS('Treatment Backing (Hide)'!$B$110:$B$124,'Capacity Backing (Hide)2'!BJ$67:BJ$81,"X")))</f>
        <v>0</v>
      </c>
      <c r="KG5">
        <f>'Capacity Backing (Hide)2'!BK$3*(CK5/MAX(1,SUMIFS('Treatment Backing (Hide)'!$B$110:$B$124,'Capacity Backing (Hide)2'!BK$67:BK$81,"X")))</f>
        <v>0</v>
      </c>
      <c r="KH5">
        <f>'Capacity Backing (Hide)2'!BL$3*(CL5/MAX(1,SUMIFS('Treatment Backing (Hide)'!$B$110:$B$124,'Capacity Backing (Hide)2'!BL$67:BL$81,"X")))</f>
        <v>0</v>
      </c>
      <c r="KI5">
        <f>'Capacity Backing (Hide)2'!BM$3*(CM5/MAX(1,SUMIFS('Treatment Backing (Hide)'!$B$110:$B$124,'Capacity Backing (Hide)2'!BM$67:BM$81,"X")))</f>
        <v>0</v>
      </c>
      <c r="KJ5">
        <f>'Capacity Backing (Hide)2'!BN$3*(CN5/MAX(1,SUMIFS('Treatment Backing (Hide)'!$B$110:$B$124,'Capacity Backing (Hide)2'!BN$67:BN$81,"X")))</f>
        <v>0</v>
      </c>
      <c r="KK5">
        <f>'Capacity Backing (Hide)2'!BO$3*(CO5/MAX(1,SUMIFS('Treatment Backing (Hide)'!$B$110:$B$124,'Capacity Backing (Hide)2'!BO$67:BO$81,"X")))</f>
        <v>0</v>
      </c>
      <c r="KL5">
        <f>'Capacity Backing (Hide)2'!BP$3*(CP5/MAX(1,SUMIFS('Treatment Backing (Hide)'!$B$110:$B$124,'Capacity Backing (Hide)2'!BP$67:BP$81,"X")))</f>
        <v>0</v>
      </c>
      <c r="KM5">
        <f>'Capacity Backing (Hide)2'!BQ$3*(CQ5/MAX(1,SUMIFS('Treatment Backing (Hide)'!$B$110:$B$124,'Capacity Backing (Hide)2'!BQ$67:BQ$81,"X")))</f>
        <v>0</v>
      </c>
      <c r="KN5">
        <f>'Capacity Backing (Hide)2'!BR$3*(CR5/MAX(1,SUMIFS('Treatment Backing (Hide)'!$B$110:$B$124,'Capacity Backing (Hide)2'!BR$67:BR$81,"X")))</f>
        <v>0</v>
      </c>
      <c r="KO5">
        <f>'Capacity Backing (Hide)2'!BS$3*(CS5/MAX(1,SUMIFS('Treatment Backing (Hide)'!$B$110:$B$124,'Capacity Backing (Hide)2'!BS$67:BS$81,"X")))</f>
        <v>0</v>
      </c>
      <c r="KP5">
        <f>'Capacity Backing (Hide)2'!BT$3*(CT5/MAX(1,SUMIFS('Treatment Backing (Hide)'!$B$110:$B$124,'Capacity Backing (Hide)2'!BT$67:BT$81,"X")))</f>
        <v>0</v>
      </c>
      <c r="KQ5">
        <f>'Capacity Backing (Hide)2'!BU$3*(CU5/MAX(1,SUMIFS('Treatment Backing (Hide)'!$B$110:$B$124,'Capacity Backing (Hide)2'!BU$67:BU$81,"X")))</f>
        <v>0</v>
      </c>
      <c r="KR5">
        <f>'Capacity Backing (Hide)2'!BV$3*(CV5/MAX(1,SUMIFS('Treatment Backing (Hide)'!$B$110:$B$124,'Capacity Backing (Hide)2'!BV$67:BV$81,"X")))</f>
        <v>0</v>
      </c>
      <c r="KS5">
        <f>'Capacity Backing (Hide)2'!BW$3*(CW5/MAX(1,SUMIFS('Treatment Backing (Hide)'!$B$110:$B$124,'Capacity Backing (Hide)2'!BW$67:BW$81,"X")))</f>
        <v>0</v>
      </c>
      <c r="KT5">
        <f>'Capacity Backing (Hide)2'!BX$3*(CX5/MAX(1,SUMIFS('Treatment Backing (Hide)'!$B$110:$B$124,'Capacity Backing (Hide)2'!BX$67:BX$81,"X")))</f>
        <v>0</v>
      </c>
      <c r="KU5">
        <f>'Capacity Backing (Hide)2'!BY$3*(CY5/MAX(1,SUMIFS('Treatment Backing (Hide)'!$B$110:$B$124,'Capacity Backing (Hide)2'!BY$67:BY$81,"X")))</f>
        <v>0</v>
      </c>
      <c r="KV5">
        <f>'Capacity Backing (Hide)2'!BZ$3*(CZ5/MAX(1,SUMIFS('Treatment Backing (Hide)'!$B$110:$B$124,'Capacity Backing (Hide)2'!BZ$67:BZ$81,"X")))</f>
        <v>0</v>
      </c>
      <c r="KW5">
        <f>'Capacity Backing (Hide)2'!CA$3*(DA5/MAX(1,SUMIFS('Treatment Backing (Hide)'!$B$110:$B$124,'Capacity Backing (Hide)2'!CA$67:CA$81,"X")))</f>
        <v>0</v>
      </c>
      <c r="KX5">
        <f>'Capacity Backing (Hide)2'!CB$3*(DB5/MAX(1,SUMIFS('Treatment Backing (Hide)'!$B$110:$B$124,'Capacity Backing (Hide)2'!CB$67:CB$81,"X")))</f>
        <v>0</v>
      </c>
      <c r="KY5">
        <f>'Capacity Backing (Hide)2'!CC$3*(DC5/MAX(1,SUMIFS('Treatment Backing (Hide)'!$B$110:$B$124,'Capacity Backing (Hide)2'!CC$67:CC$81,"X")))</f>
        <v>0</v>
      </c>
      <c r="KZ5">
        <f>'Capacity Backing (Hide)2'!CD$3*(DD5/MAX(1,SUMIFS('Treatment Backing (Hide)'!$B$110:$B$124,'Capacity Backing (Hide)2'!CD$67:CD$81,"X")))</f>
        <v>0</v>
      </c>
      <c r="LA5">
        <f>'Capacity Backing (Hide)2'!CE$3*(DE5/MAX(1,SUMIFS('Treatment Backing (Hide)'!$B$110:$B$124,'Capacity Backing (Hide)2'!CE$67:CE$81,"X")))</f>
        <v>0</v>
      </c>
      <c r="LB5">
        <f>'Capacity Backing (Hide)2'!CF$3*(DF5/MAX(1,SUMIFS('Treatment Backing (Hide)'!$B$110:$B$124,'Capacity Backing (Hide)2'!CF$67:CF$81,"X")))</f>
        <v>0</v>
      </c>
      <c r="LC5">
        <f>'Capacity Backing (Hide)2'!CG$3*(DG5/MAX(1,SUMIFS('Treatment Backing (Hide)'!$B$110:$B$124,'Capacity Backing (Hide)2'!CG$67:CG$81,"X")))</f>
        <v>0</v>
      </c>
      <c r="LD5">
        <f>'Capacity Backing (Hide)2'!CH$3*(DH5/MAX(1,SUMIFS('Treatment Backing (Hide)'!$B$110:$B$124,'Capacity Backing (Hide)2'!CH$67:CH$81,"X")))</f>
        <v>0</v>
      </c>
      <c r="LE5">
        <f>'Capacity Backing (Hide)2'!CI$3*(DI5/MAX(1,SUMIFS('Treatment Backing (Hide)'!$B$110:$B$124,'Capacity Backing (Hide)2'!CI$67:CI$81,"X")))</f>
        <v>0</v>
      </c>
      <c r="LF5">
        <f>'Capacity Backing (Hide)2'!CJ$3*(DJ5/MAX(1,SUMIFS('Treatment Backing (Hide)'!$B$110:$B$124,'Capacity Backing (Hide)2'!CJ$67:CJ$81,"X")))</f>
        <v>0</v>
      </c>
      <c r="LG5">
        <f>'Capacity Backing (Hide)2'!CK$3*(DK5/MAX(1,SUMIFS('Treatment Backing (Hide)'!$B$110:$B$124,'Capacity Backing (Hide)2'!CK$67:CK$81,"X")))</f>
        <v>0</v>
      </c>
      <c r="LH5">
        <f>'Capacity Backing (Hide)2'!CL$3*(DL5/MAX(1,SUMIFS('Treatment Backing (Hide)'!$B$110:$B$124,'Capacity Backing (Hide)2'!CL$67:CL$81,"X")))</f>
        <v>0</v>
      </c>
      <c r="LI5">
        <f>'Capacity Backing (Hide)2'!CM$3*(DM5/MAX(1,SUMIFS('Treatment Backing (Hide)'!$B$110:$B$124,'Capacity Backing (Hide)2'!CM$67:CM$81,"X")))</f>
        <v>0</v>
      </c>
      <c r="LJ5">
        <f>'Capacity Backing (Hide)2'!CN$3*(DN5/MAX(1,SUMIFS('Treatment Backing (Hide)'!$B$110:$B$124,'Capacity Backing (Hide)2'!CN$67:CN$81,"X")))</f>
        <v>0</v>
      </c>
      <c r="LK5">
        <f>'Capacity Backing (Hide)2'!CO$3*(DO5/MAX(1,SUMIFS('Treatment Backing (Hide)'!$B$110:$B$124,'Capacity Backing (Hide)2'!CO$67:CO$81,"X")))</f>
        <v>0</v>
      </c>
      <c r="LL5">
        <f>'Capacity Backing (Hide)2'!CP$3*(DP5/MAX(1,SUMIFS('Treatment Backing (Hide)'!$B$110:$B$124,'Capacity Backing (Hide)2'!CP$67:CP$81,"X")))</f>
        <v>0</v>
      </c>
      <c r="LM5">
        <f>'Capacity Backing (Hide)2'!CQ$3*(DQ5/MAX(1,SUMIFS('Treatment Backing (Hide)'!$B$110:$B$124,'Capacity Backing (Hide)2'!CQ$67:CQ$81,"X")))</f>
        <v>0</v>
      </c>
      <c r="LN5">
        <f>'Capacity Backing (Hide)2'!CR$3*(DR5/MAX(1,SUMIFS('Treatment Backing (Hide)'!$B$110:$B$124,'Capacity Backing (Hide)2'!CR$67:CR$81,"X")))</f>
        <v>0</v>
      </c>
      <c r="LO5">
        <f>'Capacity Backing (Hide)2'!CS$3*(DS5/MAX(1,SUMIFS('Treatment Backing (Hide)'!$B$110:$B$124,'Capacity Backing (Hide)2'!CS$67:CS$81,"X")))</f>
        <v>0</v>
      </c>
      <c r="LP5">
        <f>'Capacity Backing (Hide)2'!CT$3*(DT5/MAX(1,SUMIFS('Treatment Backing (Hide)'!$B$110:$B$124,'Capacity Backing (Hide)2'!CT$67:CT$81,"X")))</f>
        <v>0</v>
      </c>
      <c r="LQ5">
        <f>'Capacity Backing (Hide)2'!CU$3*(DU5/MAX(1,SUMIFS('Treatment Backing (Hide)'!$B$110:$B$124,'Capacity Backing (Hide)2'!CU$67:CU$81,"X")))</f>
        <v>0</v>
      </c>
      <c r="LR5">
        <f>'Capacity Backing (Hide)2'!CV$3*(DV5/MAX(1,SUMIFS('Treatment Backing (Hide)'!$B$110:$B$124,'Capacity Backing (Hide)2'!CV$67:CV$81,"X")))</f>
        <v>0</v>
      </c>
      <c r="LS5">
        <f>'Capacity Backing (Hide)2'!CW$3*(DW5/MAX(1,SUMIFS('Treatment Backing (Hide)'!$B$110:$B$124,'Capacity Backing (Hide)2'!CW$67:CW$81,"X")))</f>
        <v>0</v>
      </c>
    </row>
    <row r="6" spans="1:333" x14ac:dyDescent="0.25">
      <c r="H6" t="str">
        <f>ROW(H3)&amp;". "&amp;'Clinical resources'!B9</f>
        <v xml:space="preserve">3. </v>
      </c>
      <c r="J6" t="str">
        <f>IF(COUNTIFS('Clinical resources'!J9:N9,"X")&gt;0,"X","")</f>
        <v/>
      </c>
      <c r="K6" t="str">
        <f>IF(COUNTIFS('Clinical resources'!K9:O9,"X")&gt;0,"X","")</f>
        <v/>
      </c>
      <c r="L6" t="str">
        <f>IF(COUNTIFS('Clinical resources'!P9:T9,"X")&gt;0,"X","")</f>
        <v/>
      </c>
      <c r="M6" t="str">
        <f>IF(COUNTIFS('Clinical resources'!U9:Y9,"X")&gt;0,"X","")</f>
        <v/>
      </c>
      <c r="N6" t="str">
        <f>IF(COUNTIFS('Clinical resources'!Z9:AD9,"X")&gt;0,"X","")</f>
        <v/>
      </c>
      <c r="O6" t="str">
        <f>IF(COUNTIFS('Clinical resources'!AE9:AI9,"X")&gt;0,"X","")</f>
        <v/>
      </c>
      <c r="P6" t="str">
        <f>IF(COUNTIFS('Clinical resources'!AJ9:AN9,"X")&gt;0,"X","")</f>
        <v/>
      </c>
      <c r="Q6" t="str">
        <f>IF(COUNTIFS('Clinical resources'!AO9:AS9,"X")&gt;0,"X","")</f>
        <v/>
      </c>
      <c r="R6" t="str">
        <f>IF(COUNTIFS('Clinical resources'!AT9:AX9,"X")&gt;0,"X","")</f>
        <v/>
      </c>
      <c r="S6" t="str">
        <f>IF(COUNTIFS('Clinical resources'!AY9:BC9,"X")&gt;0,"X","")</f>
        <v/>
      </c>
      <c r="T6" t="str">
        <f>IF(COUNTIFS('Clinical resources'!BD9:BH9,"X")&gt;0,"X","")</f>
        <v/>
      </c>
      <c r="U6" t="str">
        <f>IF(COUNTIFS('Clinical resources'!BI9:BM9,"X")&gt;0,"X","")</f>
        <v/>
      </c>
      <c r="V6" t="str">
        <f>IF(COUNTIFS('Clinical resources'!BN9:BR9,"X")&gt;0,"X","")</f>
        <v/>
      </c>
      <c r="W6" t="str">
        <f>IF(COUNTIFS('Clinical resources'!BS9:BW9,"X")&gt;0,"X","")</f>
        <v/>
      </c>
      <c r="X6" t="str">
        <f>IF(COUNTIFS('Clinical resources'!BX9:CB9,"X")&gt;0,"X","")</f>
        <v/>
      </c>
      <c r="AB6">
        <f t="array" ref="AB6">IF($J6:$X6='Capacity Backing (Hide)2'!B$67:B$81,1,0)</f>
        <v>0</v>
      </c>
      <c r="AC6">
        <f t="array" ref="AC6">IF($J6:$X6='Capacity Backing (Hide)2'!C$67:C$81,1,0)</f>
        <v>0</v>
      </c>
      <c r="AD6">
        <f t="array" ref="AD6">IF($J6:$X6='Capacity Backing (Hide)2'!D$67:D$81,1,0)</f>
        <v>0</v>
      </c>
      <c r="AE6">
        <f t="array" ref="AE6">IF($J6:$X6='Capacity Backing (Hide)2'!E$67:E$81,1,0)</f>
        <v>0</v>
      </c>
      <c r="AF6">
        <f t="array" ref="AF6">IF($J6:$X6='Capacity Backing (Hide)2'!F$67:F$81,1,0)</f>
        <v>0</v>
      </c>
      <c r="AG6">
        <f t="array" ref="AG6">IF($J6:$X6='Capacity Backing (Hide)2'!G$67:G$81,1,0)</f>
        <v>0</v>
      </c>
      <c r="AH6">
        <f t="array" ref="AH6">IF($J6:$X6='Capacity Backing (Hide)2'!H$67:H$81,1,0)</f>
        <v>0</v>
      </c>
      <c r="AI6">
        <f t="array" ref="AI6">IF($J6:$X6='Capacity Backing (Hide)2'!I$67:I$81,1,0)</f>
        <v>0</v>
      </c>
      <c r="AJ6">
        <f t="array" ref="AJ6">IF($J6:$X6='Capacity Backing (Hide)2'!J$67:J$81,1,0)</f>
        <v>0</v>
      </c>
      <c r="AK6">
        <f t="array" ref="AK6">IF($J6:$X6='Capacity Backing (Hide)2'!K$67:K$81,1,0)</f>
        <v>0</v>
      </c>
      <c r="AL6">
        <f t="array" ref="AL6">IF($J6:$X6='Capacity Backing (Hide)2'!L$67:L$81,1,0)</f>
        <v>0</v>
      </c>
      <c r="AM6">
        <f t="array" ref="AM6">IF($J6:$X6='Capacity Backing (Hide)2'!M$67:M$81,1,0)</f>
        <v>0</v>
      </c>
      <c r="AN6">
        <f t="array" ref="AN6">IF($J6:$X6='Capacity Backing (Hide)2'!N$67:N$81,1,0)</f>
        <v>0</v>
      </c>
      <c r="AO6">
        <f t="array" ref="AO6">IF($J6:$X6='Capacity Backing (Hide)2'!O$67:O$81,1,0)</f>
        <v>0</v>
      </c>
      <c r="AP6">
        <f t="array" ref="AP6">IF($J6:$X6='Capacity Backing (Hide)2'!P$67:P$81,1,0)</f>
        <v>0</v>
      </c>
      <c r="AQ6">
        <f t="array" ref="AQ6">IF($J6:$X6='Capacity Backing (Hide)2'!Q$67:Q$81,1,0)</f>
        <v>0</v>
      </c>
      <c r="AR6">
        <f t="array" ref="AR6">IF($J6:$X6='Capacity Backing (Hide)2'!R$67:R$81,1,0)</f>
        <v>0</v>
      </c>
      <c r="AS6">
        <f t="array" ref="AS6">IF($J6:$X6='Capacity Backing (Hide)2'!S$67:S$81,1,0)</f>
        <v>0</v>
      </c>
      <c r="AT6">
        <f t="array" ref="AT6">IF($J6:$X6='Capacity Backing (Hide)2'!T$67:T$81,1,0)</f>
        <v>0</v>
      </c>
      <c r="AU6">
        <f t="array" ref="AU6">IF($J6:$X6='Capacity Backing (Hide)2'!U$67:U$81,1,0)</f>
        <v>0</v>
      </c>
      <c r="AV6">
        <f t="array" ref="AV6">IF($J6:$X6='Capacity Backing (Hide)2'!V$67:V$81,1,0)</f>
        <v>0</v>
      </c>
      <c r="AW6">
        <f t="array" ref="AW6">IF($J6:$X6='Capacity Backing (Hide)2'!W$67:W$81,1,0)</f>
        <v>0</v>
      </c>
      <c r="AX6">
        <f t="array" ref="AX6">IF($J6:$X6='Capacity Backing (Hide)2'!X$67:X$81,1,0)</f>
        <v>0</v>
      </c>
      <c r="AY6">
        <f t="array" ref="AY6">IF($J6:$X6='Capacity Backing (Hide)2'!Y$67:Y$81,1,0)</f>
        <v>0</v>
      </c>
      <c r="AZ6">
        <f t="array" ref="AZ6">IF($J6:$X6='Capacity Backing (Hide)2'!Z$67:Z$81,1,0)</f>
        <v>0</v>
      </c>
      <c r="BA6">
        <f t="array" ref="BA6">IF($J6:$X6='Capacity Backing (Hide)2'!AA$67:AA$81,1,0)</f>
        <v>0</v>
      </c>
      <c r="BB6">
        <f t="array" ref="BB6">IF($J6:$X6='Capacity Backing (Hide)2'!AB$67:AB$81,1,0)</f>
        <v>0</v>
      </c>
      <c r="BC6">
        <f t="array" ref="BC6">IF($J6:$X6='Capacity Backing (Hide)2'!AC$67:AC$81,1,0)</f>
        <v>0</v>
      </c>
      <c r="BD6">
        <f t="array" ref="BD6">IF($J6:$X6='Capacity Backing (Hide)2'!AD$67:AD$81,1,0)</f>
        <v>0</v>
      </c>
      <c r="BE6">
        <f t="array" ref="BE6">IF($J6:$X6='Capacity Backing (Hide)2'!AE$67:AE$81,1,0)</f>
        <v>0</v>
      </c>
      <c r="BF6">
        <f t="array" ref="BF6">IF($J6:$X6='Capacity Backing (Hide)2'!AF$67:AF$81,1,0)</f>
        <v>0</v>
      </c>
      <c r="BG6">
        <f t="array" ref="BG6">IF($J6:$X6='Capacity Backing (Hide)2'!AG$67:AG$81,1,0)</f>
        <v>0</v>
      </c>
      <c r="BH6">
        <f t="array" ref="BH6">IF($J6:$X6='Capacity Backing (Hide)2'!AH$67:AH$81,1,0)</f>
        <v>0</v>
      </c>
      <c r="BI6">
        <f t="array" ref="BI6">IF($J6:$X6='Capacity Backing (Hide)2'!AI$67:AI$81,1,0)</f>
        <v>0</v>
      </c>
      <c r="BJ6">
        <f t="array" ref="BJ6">IF($J6:$X6='Capacity Backing (Hide)2'!AJ$67:AJ$81,1,0)</f>
        <v>0</v>
      </c>
      <c r="BK6">
        <f t="array" ref="BK6">IF($J6:$X6='Capacity Backing (Hide)2'!AK$67:AK$81,1,0)</f>
        <v>0</v>
      </c>
      <c r="BL6">
        <f t="array" ref="BL6">IF($J6:$X6='Capacity Backing (Hide)2'!AL$67:AL$81,1,0)</f>
        <v>0</v>
      </c>
      <c r="BM6">
        <f t="array" ref="BM6">IF($J6:$X6='Capacity Backing (Hide)2'!AM$67:AM$81,1,0)</f>
        <v>0</v>
      </c>
      <c r="BN6">
        <f t="array" ref="BN6">IF($J6:$X6='Capacity Backing (Hide)2'!AN$67:AN$81,1,0)</f>
        <v>0</v>
      </c>
      <c r="BO6">
        <f t="array" ref="BO6">IF($J6:$X6='Capacity Backing (Hide)2'!AO$67:AO$81,1,0)</f>
        <v>0</v>
      </c>
      <c r="BP6">
        <f t="array" ref="BP6">IF($J6:$X6='Capacity Backing (Hide)2'!AP$67:AP$81,1,0)</f>
        <v>0</v>
      </c>
      <c r="BQ6">
        <f t="array" ref="BQ6">IF($J6:$X6='Capacity Backing (Hide)2'!AQ$67:AQ$81,1,0)</f>
        <v>0</v>
      </c>
      <c r="BR6">
        <f t="array" ref="BR6">IF($J6:$X6='Capacity Backing (Hide)2'!AR$67:AR$81,1,0)</f>
        <v>0</v>
      </c>
      <c r="BS6">
        <f t="array" ref="BS6">IF($J6:$X6='Capacity Backing (Hide)2'!AS$67:AS$81,1,0)</f>
        <v>0</v>
      </c>
      <c r="BT6">
        <f t="array" ref="BT6">IF($J6:$X6='Capacity Backing (Hide)2'!AT$67:AT$81,1,0)</f>
        <v>0</v>
      </c>
      <c r="BU6">
        <f t="array" ref="BU6">IF($J6:$X6='Capacity Backing (Hide)2'!AU$67:AU$81,1,0)</f>
        <v>0</v>
      </c>
      <c r="BV6">
        <f t="array" ref="BV6">IF($J6:$X6='Capacity Backing (Hide)2'!AV$67:AV$81,1,0)</f>
        <v>0</v>
      </c>
      <c r="BW6">
        <f t="array" ref="BW6">IF($J6:$X6='Capacity Backing (Hide)2'!AW$67:AW$81,1,0)</f>
        <v>0</v>
      </c>
      <c r="BX6">
        <f t="array" ref="BX6">IF($J6:$X6='Capacity Backing (Hide)2'!AX$67:AX$81,1,0)</f>
        <v>0</v>
      </c>
      <c r="BY6">
        <f t="array" ref="BY6">IF($J6:$X6='Capacity Backing (Hide)2'!AY$67:AY$81,1,0)</f>
        <v>0</v>
      </c>
      <c r="BZ6">
        <f t="array" ref="BZ6">IF($J6:$X6='Capacity Backing (Hide)2'!AZ$67:AZ$81,1,0)</f>
        <v>0</v>
      </c>
      <c r="CA6">
        <f t="array" ref="CA6">IF($J6:$X6='Capacity Backing (Hide)2'!BA$67:BA$81,1,0)</f>
        <v>0</v>
      </c>
      <c r="CB6">
        <f t="array" ref="CB6">IF($J6:$X6='Capacity Backing (Hide)2'!BB$67:BB$81,1,0)</f>
        <v>0</v>
      </c>
      <c r="CC6">
        <f t="array" ref="CC6">IF($J6:$X6='Capacity Backing (Hide)2'!BC$67:BC$81,1,0)</f>
        <v>0</v>
      </c>
      <c r="CD6">
        <f t="array" ref="CD6">IF($J6:$X6='Capacity Backing (Hide)2'!BD$67:BD$81,1,0)</f>
        <v>0</v>
      </c>
      <c r="CE6">
        <f t="array" ref="CE6">IF($J6:$X6='Capacity Backing (Hide)2'!BE$67:BE$81,1,0)</f>
        <v>0</v>
      </c>
      <c r="CF6">
        <f t="array" ref="CF6">IF($J6:$X6='Capacity Backing (Hide)2'!BF$67:BF$81,1,0)</f>
        <v>0</v>
      </c>
      <c r="CG6">
        <f t="array" ref="CG6">IF($J6:$X6='Capacity Backing (Hide)2'!BG$67:BG$81,1,0)</f>
        <v>0</v>
      </c>
      <c r="CH6">
        <f t="array" ref="CH6">IF($J6:$X6='Capacity Backing (Hide)2'!BH$67:BH$81,1,0)</f>
        <v>0</v>
      </c>
      <c r="CI6">
        <f t="array" ref="CI6">IF($J6:$X6='Capacity Backing (Hide)2'!BI$67:BI$81,1,0)</f>
        <v>0</v>
      </c>
      <c r="CJ6">
        <f t="array" ref="CJ6">IF($J6:$X6='Capacity Backing (Hide)2'!BJ$67:BJ$81,1,0)</f>
        <v>0</v>
      </c>
      <c r="CK6">
        <f t="array" ref="CK6">IF($J6:$X6='Capacity Backing (Hide)2'!BK$67:BK$81,1,0)</f>
        <v>0</v>
      </c>
      <c r="CL6">
        <f t="array" ref="CL6">IF($J6:$X6='Capacity Backing (Hide)2'!BL$67:BL$81,1,0)</f>
        <v>0</v>
      </c>
      <c r="CM6">
        <f t="array" ref="CM6">IF($J6:$X6='Capacity Backing (Hide)2'!BM$67:BM$81,1,0)</f>
        <v>0</v>
      </c>
      <c r="CN6">
        <f t="array" ref="CN6">IF($J6:$X6='Capacity Backing (Hide)2'!BN$67:BN$81,1,0)</f>
        <v>0</v>
      </c>
      <c r="CO6">
        <f t="array" ref="CO6">IF($J6:$X6='Capacity Backing (Hide)2'!BO$67:BO$81,1,0)</f>
        <v>0</v>
      </c>
      <c r="CP6">
        <f t="array" ref="CP6">IF($J6:$X6='Capacity Backing (Hide)2'!BP$67:BP$81,1,0)</f>
        <v>0</v>
      </c>
      <c r="CQ6">
        <f t="array" ref="CQ6">IF($J6:$X6='Capacity Backing (Hide)2'!BQ$67:BQ$81,1,0)</f>
        <v>0</v>
      </c>
      <c r="CR6">
        <f t="array" ref="CR6">IF($J6:$X6='Capacity Backing (Hide)2'!BR$67:BR$81,1,0)</f>
        <v>0</v>
      </c>
      <c r="CS6">
        <f t="array" ref="CS6">IF($J6:$X6='Capacity Backing (Hide)2'!BS$67:BS$81,1,0)</f>
        <v>0</v>
      </c>
      <c r="CT6">
        <f t="array" ref="CT6">IF($J6:$X6='Capacity Backing (Hide)2'!BT$67:BT$81,1,0)</f>
        <v>0</v>
      </c>
      <c r="CU6">
        <f t="array" ref="CU6">IF($J6:$X6='Capacity Backing (Hide)2'!BU$67:BU$81,1,0)</f>
        <v>0</v>
      </c>
      <c r="CV6">
        <f t="array" ref="CV6">IF($J6:$X6='Capacity Backing (Hide)2'!BV$67:BV$81,1,0)</f>
        <v>0</v>
      </c>
      <c r="CW6">
        <f t="array" ref="CW6">IF($J6:$X6='Capacity Backing (Hide)2'!BW$67:BW$81,1,0)</f>
        <v>0</v>
      </c>
      <c r="CX6">
        <f t="array" ref="CX6">IF($J6:$X6='Capacity Backing (Hide)2'!BX$67:BX$81,1,0)</f>
        <v>0</v>
      </c>
      <c r="CY6">
        <f t="array" ref="CY6">IF($J6:$X6='Capacity Backing (Hide)2'!BY$67:BY$81,1,0)</f>
        <v>0</v>
      </c>
      <c r="CZ6">
        <f t="array" ref="CZ6">IF($J6:$X6='Capacity Backing (Hide)2'!BZ$67:BZ$81,1,0)</f>
        <v>0</v>
      </c>
      <c r="DA6">
        <f t="array" ref="DA6">IF($J6:$X6='Capacity Backing (Hide)2'!CA$67:CA$81,1,0)</f>
        <v>0</v>
      </c>
      <c r="DB6">
        <f t="array" ref="DB6">IF($J6:$X6='Capacity Backing (Hide)2'!CB$67:CB$81,1,0)</f>
        <v>0</v>
      </c>
      <c r="DC6">
        <f t="array" ref="DC6">IF($J6:$X6='Capacity Backing (Hide)2'!CC$67:CC$81,1,0)</f>
        <v>0</v>
      </c>
      <c r="DD6">
        <f t="array" ref="DD6">IF($J6:$X6='Capacity Backing (Hide)2'!CD$67:CD$81,1,0)</f>
        <v>0</v>
      </c>
      <c r="DE6">
        <f t="array" ref="DE6">IF($J6:$X6='Capacity Backing (Hide)2'!CE$67:CE$81,1,0)</f>
        <v>0</v>
      </c>
      <c r="DF6">
        <f t="array" ref="DF6">IF($J6:$X6='Capacity Backing (Hide)2'!CF$67:CF$81,1,0)</f>
        <v>0</v>
      </c>
      <c r="DG6">
        <f t="array" ref="DG6">IF($J6:$X6='Capacity Backing (Hide)2'!CG$67:CG$81,1,0)</f>
        <v>0</v>
      </c>
      <c r="DH6">
        <f t="array" ref="DH6">IF($J6:$X6='Capacity Backing (Hide)2'!CH$67:CH$81,1,0)</f>
        <v>0</v>
      </c>
      <c r="DI6">
        <f t="array" ref="DI6">IF($J6:$X6='Capacity Backing (Hide)2'!CI$67:CI$81,1,0)</f>
        <v>0</v>
      </c>
      <c r="DJ6">
        <f t="array" ref="DJ6">IF($J6:$X6='Capacity Backing (Hide)2'!CJ$67:CJ$81,1,0)</f>
        <v>0</v>
      </c>
      <c r="DK6">
        <f t="array" ref="DK6">IF($J6:$X6='Capacity Backing (Hide)2'!CK$67:CK$81,1,0)</f>
        <v>0</v>
      </c>
      <c r="DL6">
        <f t="array" ref="DL6">IF($J6:$X6='Capacity Backing (Hide)2'!CL$67:CL$81,1,0)</f>
        <v>0</v>
      </c>
      <c r="DM6">
        <f t="array" ref="DM6">IF($J6:$X6='Capacity Backing (Hide)2'!CM$67:CM$81,1,0)</f>
        <v>0</v>
      </c>
      <c r="DN6">
        <f t="array" ref="DN6">IF($J6:$X6='Capacity Backing (Hide)2'!CN$67:CN$81,1,0)</f>
        <v>0</v>
      </c>
      <c r="DO6">
        <f t="array" ref="DO6">IF($J6:$X6='Capacity Backing (Hide)2'!CO$67:CO$81,1,0)</f>
        <v>0</v>
      </c>
      <c r="DP6">
        <f t="array" ref="DP6">IF($J6:$X6='Capacity Backing (Hide)2'!CP$67:CP$81,1,0)</f>
        <v>0</v>
      </c>
      <c r="DQ6">
        <f t="array" ref="DQ6">IF($J6:$X6='Capacity Backing (Hide)2'!CQ$67:CQ$81,1,0)</f>
        <v>0</v>
      </c>
      <c r="DR6">
        <f t="array" ref="DR6">IF($J6:$X6='Capacity Backing (Hide)2'!CR$67:CR$81,1,0)</f>
        <v>0</v>
      </c>
      <c r="DS6">
        <f t="array" ref="DS6">IF($J6:$X6='Capacity Backing (Hide)2'!CS$67:CS$81,1,0)</f>
        <v>0</v>
      </c>
      <c r="DT6">
        <f t="array" ref="DT6">IF($J6:$X6='Capacity Backing (Hide)2'!CT$67:CT$81,1,0)</f>
        <v>0</v>
      </c>
      <c r="DU6">
        <f t="array" ref="DU6">IF($J6:$X6='Capacity Backing (Hide)2'!CU$67:CU$81,1,0)</f>
        <v>0</v>
      </c>
      <c r="DV6">
        <f t="array" ref="DV6">IF($J6:$X6='Capacity Backing (Hide)2'!CV$67:CV$81,1,0)</f>
        <v>0</v>
      </c>
      <c r="DW6">
        <f t="array" ref="DW6">IF($J6:$X6='Capacity Backing (Hide)2'!CW$67:CW$81,1,0)</f>
        <v>0</v>
      </c>
      <c r="DZ6">
        <f t="array" ref="DZ6">IF($J6:$X6='Capacity Backing (Hide)2'!B$203:CZ$217,1,0)</f>
        <v>0</v>
      </c>
      <c r="EA6">
        <f t="array" ref="EA6">IF($J6:$X6='Capacity Backing (Hide)2'!C$203:DA$217,1,0)</f>
        <v>0</v>
      </c>
      <c r="EB6">
        <f t="array" ref="EB6">IF($J6:$X6='Capacity Backing (Hide)2'!D$203:DB$217,1,0)</f>
        <v>0</v>
      </c>
      <c r="EC6">
        <f t="array" ref="EC6">IF($J6:$X6='Capacity Backing (Hide)2'!E$203:DC$217,1,0)</f>
        <v>0</v>
      </c>
      <c r="ED6">
        <f t="array" ref="ED6">IF($J6:$X6='Capacity Backing (Hide)2'!F$203:DD$217,1,0)</f>
        <v>0</v>
      </c>
      <c r="EE6">
        <f t="array" ref="EE6">IF($J6:$X6='Capacity Backing (Hide)2'!G$203:DE$217,1,0)</f>
        <v>0</v>
      </c>
      <c r="EF6">
        <f t="array" ref="EF6">IF($J6:$X6='Capacity Backing (Hide)2'!H$203:DF$217,1,0)</f>
        <v>0</v>
      </c>
      <c r="EG6">
        <f t="array" ref="EG6">IF($J6:$X6='Capacity Backing (Hide)2'!I$203:DG$217,1,0)</f>
        <v>0</v>
      </c>
      <c r="EH6">
        <f t="array" ref="EH6">IF($J6:$X6='Capacity Backing (Hide)2'!J$203:DH$217,1,0)</f>
        <v>0</v>
      </c>
      <c r="EI6">
        <f t="array" ref="EI6">IF($J6:$X6='Capacity Backing (Hide)2'!K$203:DI$217,1,0)</f>
        <v>0</v>
      </c>
      <c r="EJ6">
        <f t="array" ref="EJ6">IF($J6:$X6='Capacity Backing (Hide)2'!L$203:DJ$217,1,0)</f>
        <v>0</v>
      </c>
      <c r="EK6">
        <f t="array" ref="EK6">IF($J6:$X6='Capacity Backing (Hide)2'!M$203:DK$217,1,0)</f>
        <v>0</v>
      </c>
      <c r="EL6">
        <f t="array" ref="EL6">IF($J6:$X6='Capacity Backing (Hide)2'!N$203:DL$217,1,0)</f>
        <v>0</v>
      </c>
      <c r="EM6">
        <f t="array" ref="EM6">IF($J6:$X6='Capacity Backing (Hide)2'!O$203:DM$217,1,0)</f>
        <v>0</v>
      </c>
      <c r="EN6">
        <f t="array" ref="EN6">IF($J6:$X6='Capacity Backing (Hide)2'!P$203:DN$217,1,0)</f>
        <v>0</v>
      </c>
      <c r="EO6">
        <f t="array" ref="EO6">IF($J6:$X6='Capacity Backing (Hide)2'!Q$203:DO$217,1,0)</f>
        <v>0</v>
      </c>
      <c r="EP6">
        <f t="array" ref="EP6">IF($J6:$X6='Capacity Backing (Hide)2'!R$203:DP$217,1,0)</f>
        <v>0</v>
      </c>
      <c r="EQ6">
        <f t="array" ref="EQ6">IF($J6:$X6='Capacity Backing (Hide)2'!S$203:DQ$217,1,0)</f>
        <v>0</v>
      </c>
      <c r="ER6">
        <f t="array" ref="ER6">IF($J6:$X6='Capacity Backing (Hide)2'!T$203:DR$217,1,0)</f>
        <v>0</v>
      </c>
      <c r="ES6">
        <f t="array" ref="ES6">IF($J6:$X6='Capacity Backing (Hide)2'!U$203:DS$217,1,0)</f>
        <v>0</v>
      </c>
      <c r="ET6">
        <f t="array" ref="ET6">IF($J6:$X6='Capacity Backing (Hide)2'!V$203:DT$217,1,0)</f>
        <v>0</v>
      </c>
      <c r="EU6">
        <f t="array" ref="EU6">IF($J6:$X6='Capacity Backing (Hide)2'!W$203:DU$217,1,0)</f>
        <v>0</v>
      </c>
      <c r="EV6">
        <f t="array" ref="EV6">IF($J6:$X6='Capacity Backing (Hide)2'!X$203:DV$217,1,0)</f>
        <v>0</v>
      </c>
      <c r="EW6">
        <f t="array" ref="EW6">IF($J6:$X6='Capacity Backing (Hide)2'!Y$203:DW$217,1,0)</f>
        <v>0</v>
      </c>
      <c r="EX6">
        <f t="array" ref="EX6">IF($J6:$X6='Capacity Backing (Hide)2'!Z$203:DX$217,1,0)</f>
        <v>0</v>
      </c>
      <c r="EY6">
        <f t="array" ref="EY6">IF($J6:$X6='Capacity Backing (Hide)2'!AA$203:DY$217,1,0)</f>
        <v>0</v>
      </c>
      <c r="EZ6">
        <f t="array" ref="EZ6">IF($J6:$X6='Capacity Backing (Hide)2'!AB$203:DZ$217,1,0)</f>
        <v>0</v>
      </c>
      <c r="FA6">
        <f t="array" ref="FA6">IF($J6:$X6='Capacity Backing (Hide)2'!AC$203:EA$217,1,0)</f>
        <v>0</v>
      </c>
      <c r="FB6">
        <f t="array" ref="FB6">IF($J6:$X6='Capacity Backing (Hide)2'!AD$203:EB$217,1,0)</f>
        <v>0</v>
      </c>
      <c r="FC6">
        <f t="array" ref="FC6">IF($J6:$X6='Capacity Backing (Hide)2'!AE$203:EC$217,1,0)</f>
        <v>0</v>
      </c>
      <c r="FD6">
        <f t="array" ref="FD6">IF($J6:$X6='Capacity Backing (Hide)2'!AF$203:ED$217,1,0)</f>
        <v>0</v>
      </c>
      <c r="FE6">
        <f t="array" ref="FE6">IF($J6:$X6='Capacity Backing (Hide)2'!AG$203:EE$217,1,0)</f>
        <v>0</v>
      </c>
      <c r="FF6">
        <f t="array" ref="FF6">IF($J6:$X6='Capacity Backing (Hide)2'!AH$203:EF$217,1,0)</f>
        <v>0</v>
      </c>
      <c r="FG6">
        <f t="array" ref="FG6">IF($J6:$X6='Capacity Backing (Hide)2'!AI$203:EG$217,1,0)</f>
        <v>0</v>
      </c>
      <c r="FH6">
        <f t="array" ref="FH6">IF($J6:$X6='Capacity Backing (Hide)2'!AJ$203:EH$217,1,0)</f>
        <v>0</v>
      </c>
      <c r="FI6">
        <f t="array" ref="FI6">IF($J6:$X6='Capacity Backing (Hide)2'!AK$203:EI$217,1,0)</f>
        <v>0</v>
      </c>
      <c r="FJ6">
        <f t="array" ref="FJ6">IF($J6:$X6='Capacity Backing (Hide)2'!AL$203:EJ$217,1,0)</f>
        <v>0</v>
      </c>
      <c r="FK6">
        <f t="array" ref="FK6">IF($J6:$X6='Capacity Backing (Hide)2'!AM$203:EK$217,1,0)</f>
        <v>0</v>
      </c>
      <c r="FL6">
        <f t="array" ref="FL6">IF($J6:$X6='Capacity Backing (Hide)2'!AN$203:EL$217,1,0)</f>
        <v>0</v>
      </c>
      <c r="FM6">
        <f t="array" ref="FM6">IF($J6:$X6='Capacity Backing (Hide)2'!AO$203:EM$217,1,0)</f>
        <v>0</v>
      </c>
      <c r="FN6">
        <f t="array" ref="FN6">IF($J6:$X6='Capacity Backing (Hide)2'!AP$203:EN$217,1,0)</f>
        <v>0</v>
      </c>
      <c r="FO6">
        <f t="array" ref="FO6">IF($J6:$X6='Capacity Backing (Hide)2'!AQ$203:EO$217,1,0)</f>
        <v>0</v>
      </c>
      <c r="FP6">
        <f t="array" ref="FP6">IF($J6:$X6='Capacity Backing (Hide)2'!AR$203:EP$217,1,0)</f>
        <v>0</v>
      </c>
      <c r="FQ6">
        <f t="array" ref="FQ6">IF($J6:$X6='Capacity Backing (Hide)2'!AS$203:EQ$217,1,0)</f>
        <v>0</v>
      </c>
      <c r="FR6">
        <f t="array" ref="FR6">IF($J6:$X6='Capacity Backing (Hide)2'!AT$203:ER$217,1,0)</f>
        <v>0</v>
      </c>
      <c r="FS6">
        <f t="array" ref="FS6">IF($J6:$X6='Capacity Backing (Hide)2'!AU$203:ES$217,1,0)</f>
        <v>0</v>
      </c>
      <c r="FT6">
        <f t="array" ref="FT6">IF($J6:$X6='Capacity Backing (Hide)2'!AV$203:ET$217,1,0)</f>
        <v>0</v>
      </c>
      <c r="FU6">
        <f t="array" ref="FU6">IF($J6:$X6='Capacity Backing (Hide)2'!AW$203:EU$217,1,0)</f>
        <v>0</v>
      </c>
      <c r="FV6">
        <f t="array" ref="FV6">IF($J6:$X6='Capacity Backing (Hide)2'!AX$203:EV$217,1,0)</f>
        <v>0</v>
      </c>
      <c r="FW6">
        <f t="array" ref="FW6">IF($J6:$X6='Capacity Backing (Hide)2'!AY$203:EW$217,1,0)</f>
        <v>0</v>
      </c>
      <c r="FX6">
        <f t="array" ref="FX6">IF($J6:$X6='Capacity Backing (Hide)2'!AZ$203:EX$217,1,0)</f>
        <v>0</v>
      </c>
      <c r="FY6">
        <f t="array" ref="FY6">IF($J6:$X6='Capacity Backing (Hide)2'!BA$203:EY$217,1,0)</f>
        <v>0</v>
      </c>
      <c r="FZ6">
        <f t="array" ref="FZ6">IF($J6:$X6='Capacity Backing (Hide)2'!BB$203:EZ$217,1,0)</f>
        <v>0</v>
      </c>
      <c r="GA6">
        <f t="array" ref="GA6">IF($J6:$X6='Capacity Backing (Hide)2'!BC$203:FA$217,1,0)</f>
        <v>0</v>
      </c>
      <c r="GB6">
        <f t="array" ref="GB6">IF($J6:$X6='Capacity Backing (Hide)2'!BD$203:FB$217,1,0)</f>
        <v>0</v>
      </c>
      <c r="GC6">
        <f t="array" ref="GC6">IF($J6:$X6='Capacity Backing (Hide)2'!BE$203:FC$217,1,0)</f>
        <v>0</v>
      </c>
      <c r="GD6">
        <f t="array" ref="GD6">IF($J6:$X6='Capacity Backing (Hide)2'!BF$203:FD$217,1,0)</f>
        <v>0</v>
      </c>
      <c r="GE6">
        <f t="array" ref="GE6">IF($J6:$X6='Capacity Backing (Hide)2'!BG$203:FE$217,1,0)</f>
        <v>0</v>
      </c>
      <c r="GF6">
        <f t="array" ref="GF6">IF($J6:$X6='Capacity Backing (Hide)2'!BH$203:FF$217,1,0)</f>
        <v>0</v>
      </c>
      <c r="GG6">
        <f t="array" ref="GG6">IF($J6:$X6='Capacity Backing (Hide)2'!BI$203:FG$217,1,0)</f>
        <v>0</v>
      </c>
      <c r="GH6">
        <f t="array" ref="GH6">IF($J6:$X6='Capacity Backing (Hide)2'!BJ$203:FH$217,1,0)</f>
        <v>0</v>
      </c>
      <c r="GI6">
        <f t="array" ref="GI6">IF($J6:$X6='Capacity Backing (Hide)2'!BK$203:FI$217,1,0)</f>
        <v>0</v>
      </c>
      <c r="GJ6">
        <f t="array" ref="GJ6">IF($J6:$X6='Capacity Backing (Hide)2'!BL$203:FJ$217,1,0)</f>
        <v>0</v>
      </c>
      <c r="GK6">
        <f t="array" ref="GK6">IF($J6:$X6='Capacity Backing (Hide)2'!BM$203:FK$217,1,0)</f>
        <v>0</v>
      </c>
      <c r="GL6">
        <f t="array" ref="GL6">IF($J6:$X6='Capacity Backing (Hide)2'!BN$203:FL$217,1,0)</f>
        <v>0</v>
      </c>
      <c r="GM6">
        <f t="array" ref="GM6">IF($J6:$X6='Capacity Backing (Hide)2'!BO$203:FM$217,1,0)</f>
        <v>0</v>
      </c>
      <c r="GN6">
        <f t="array" ref="GN6">IF($J6:$X6='Capacity Backing (Hide)2'!BP$203:FN$217,1,0)</f>
        <v>0</v>
      </c>
      <c r="GO6">
        <f t="array" ref="GO6">IF($J6:$X6='Capacity Backing (Hide)2'!BQ$203:FO$217,1,0)</f>
        <v>0</v>
      </c>
      <c r="GP6">
        <f t="array" ref="GP6">IF($J6:$X6='Capacity Backing (Hide)2'!BR$203:FP$217,1,0)</f>
        <v>0</v>
      </c>
      <c r="GQ6">
        <f t="array" ref="GQ6">IF($J6:$X6='Capacity Backing (Hide)2'!BS$203:FQ$217,1,0)</f>
        <v>0</v>
      </c>
      <c r="GR6">
        <f t="array" ref="GR6">IF($J6:$X6='Capacity Backing (Hide)2'!BT$203:FR$217,1,0)</f>
        <v>0</v>
      </c>
      <c r="GS6">
        <f t="array" ref="GS6">IF($J6:$X6='Capacity Backing (Hide)2'!BU$203:FS$217,1,0)</f>
        <v>0</v>
      </c>
      <c r="GT6">
        <f t="array" ref="GT6">IF($J6:$X6='Capacity Backing (Hide)2'!BV$203:FT$217,1,0)</f>
        <v>0</v>
      </c>
      <c r="GU6">
        <f t="array" ref="GU6">IF($J6:$X6='Capacity Backing (Hide)2'!BW$203:FU$217,1,0)</f>
        <v>0</v>
      </c>
      <c r="GV6">
        <f t="array" ref="GV6">IF($J6:$X6='Capacity Backing (Hide)2'!BX$203:FV$217,1,0)</f>
        <v>0</v>
      </c>
      <c r="GW6">
        <f t="array" ref="GW6">IF($J6:$X6='Capacity Backing (Hide)2'!BY$203:FW$217,1,0)</f>
        <v>0</v>
      </c>
      <c r="GX6">
        <f t="array" ref="GX6">IF($J6:$X6='Capacity Backing (Hide)2'!BZ$203:FX$217,1,0)</f>
        <v>0</v>
      </c>
      <c r="GY6">
        <f t="array" ref="GY6">IF($J6:$X6='Capacity Backing (Hide)2'!CA$203:FY$217,1,0)</f>
        <v>0</v>
      </c>
      <c r="GZ6">
        <f t="array" ref="GZ6">IF($J6:$X6='Capacity Backing (Hide)2'!CB$203:FZ$217,1,0)</f>
        <v>0</v>
      </c>
      <c r="HA6">
        <f t="array" ref="HA6">IF($J6:$X6='Capacity Backing (Hide)2'!CC$203:GA$217,1,0)</f>
        <v>0</v>
      </c>
      <c r="HB6">
        <f t="array" ref="HB6">IF($J6:$X6='Capacity Backing (Hide)2'!CD$203:GB$217,1,0)</f>
        <v>0</v>
      </c>
      <c r="HC6">
        <f t="array" ref="HC6">IF($J6:$X6='Capacity Backing (Hide)2'!CE$203:GC$217,1,0)</f>
        <v>0</v>
      </c>
      <c r="HD6">
        <f t="array" ref="HD6">IF($J6:$X6='Capacity Backing (Hide)2'!CF$203:GD$217,1,0)</f>
        <v>0</v>
      </c>
      <c r="HE6">
        <f t="array" ref="HE6">IF($J6:$X6='Capacity Backing (Hide)2'!CG$203:GE$217,1,0)</f>
        <v>0</v>
      </c>
      <c r="HF6">
        <f t="array" ref="HF6">IF($J6:$X6='Capacity Backing (Hide)2'!CH$203:GF$217,1,0)</f>
        <v>0</v>
      </c>
      <c r="HG6">
        <f t="array" ref="HG6">IF($J6:$X6='Capacity Backing (Hide)2'!CI$203:GG$217,1,0)</f>
        <v>0</v>
      </c>
      <c r="HH6">
        <f t="array" ref="HH6">IF($J6:$X6='Capacity Backing (Hide)2'!CJ$203:GH$217,1,0)</f>
        <v>0</v>
      </c>
      <c r="HI6">
        <f t="array" ref="HI6">IF($J6:$X6='Capacity Backing (Hide)2'!CK$203:GI$217,1,0)</f>
        <v>0</v>
      </c>
      <c r="HJ6">
        <f t="array" ref="HJ6">IF($J6:$X6='Capacity Backing (Hide)2'!CL$203:GJ$217,1,0)</f>
        <v>0</v>
      </c>
      <c r="HK6">
        <f t="array" ref="HK6">IF($J6:$X6='Capacity Backing (Hide)2'!CM$203:GK$217,1,0)</f>
        <v>0</v>
      </c>
      <c r="HL6">
        <f t="array" ref="HL6">IF($J6:$X6='Capacity Backing (Hide)2'!CN$203:GL$217,1,0)</f>
        <v>0</v>
      </c>
      <c r="HM6">
        <f t="array" ref="HM6">IF($J6:$X6='Capacity Backing (Hide)2'!CO$203:GM$217,1,0)</f>
        <v>0</v>
      </c>
      <c r="HN6">
        <f t="array" ref="HN6">IF($J6:$X6='Capacity Backing (Hide)2'!CP$203:GN$217,1,0)</f>
        <v>0</v>
      </c>
      <c r="HO6">
        <f t="array" ref="HO6">IF($J6:$X6='Capacity Backing (Hide)2'!CQ$203:GO$217,1,0)</f>
        <v>0</v>
      </c>
      <c r="HP6">
        <f t="array" ref="HP6">IF($J6:$X6='Capacity Backing (Hide)2'!CR$203:GP$217,1,0)</f>
        <v>0</v>
      </c>
      <c r="HQ6">
        <f t="array" ref="HQ6">IF($J6:$X6='Capacity Backing (Hide)2'!CS$203:GQ$217,1,0)</f>
        <v>0</v>
      </c>
      <c r="HR6">
        <f t="array" ref="HR6">IF($J6:$X6='Capacity Backing (Hide)2'!CT$203:GR$217,1,0)</f>
        <v>0</v>
      </c>
      <c r="HS6">
        <f t="array" ref="HS6">IF($J6:$X6='Capacity Backing (Hide)2'!CU$203:GS$217,1,0)</f>
        <v>0</v>
      </c>
      <c r="HT6">
        <f t="array" ref="HT6">IF($J6:$X6='Capacity Backing (Hide)2'!CV$203:GT$217,1,0)</f>
        <v>0</v>
      </c>
      <c r="HU6">
        <f t="array" ref="HU6">IF($J6:$X6='Capacity Backing (Hide)2'!CW$203:GU$217,1,0)</f>
        <v>0</v>
      </c>
      <c r="HX6">
        <f>'Capacity Backing (Hide)2'!B$3*(AB6/MAX(1,SUMIFS('Treatment Backing (Hide)'!$B$110:$B$124,'Capacity Backing (Hide)2'!B$67:B$81,"X")))</f>
        <v>0</v>
      </c>
      <c r="HY6">
        <f>'Capacity Backing (Hide)2'!C$3*(AC6/MAX(1,SUMIFS('Treatment Backing (Hide)'!$B$110:$B$124,'Capacity Backing (Hide)2'!C$67:C$81,"X")))</f>
        <v>0</v>
      </c>
      <c r="HZ6">
        <f>'Capacity Backing (Hide)2'!D$3*(AD6/MAX(1,SUMIFS('Treatment Backing (Hide)'!$B$110:$B$124,'Capacity Backing (Hide)2'!D$67:D$81,"X")))</f>
        <v>0</v>
      </c>
      <c r="IA6">
        <f>'Capacity Backing (Hide)2'!E$3*(AE6/MAX(1,SUMIFS('Treatment Backing (Hide)'!$B$110:$B$124,'Capacity Backing (Hide)2'!E$67:E$81,"X")))</f>
        <v>0</v>
      </c>
      <c r="IB6">
        <f>'Capacity Backing (Hide)2'!F$3*(AF6/MAX(1,SUMIFS('Treatment Backing (Hide)'!$B$110:$B$124,'Capacity Backing (Hide)2'!F$67:F$81,"X")))</f>
        <v>0</v>
      </c>
      <c r="IC6">
        <f>'Capacity Backing (Hide)2'!G$3*(AG6/MAX(1,SUMIFS('Treatment Backing (Hide)'!$B$110:$B$124,'Capacity Backing (Hide)2'!G$67:G$81,"X")))</f>
        <v>0</v>
      </c>
      <c r="ID6">
        <f>'Capacity Backing (Hide)2'!H$3*(AH6/MAX(1,SUMIFS('Treatment Backing (Hide)'!$B$110:$B$124,'Capacity Backing (Hide)2'!H$67:H$81,"X")))</f>
        <v>0</v>
      </c>
      <c r="IE6">
        <f>'Capacity Backing (Hide)2'!I$3*(AI6/MAX(1,SUMIFS('Treatment Backing (Hide)'!$B$110:$B$124,'Capacity Backing (Hide)2'!I$67:I$81,"X")))</f>
        <v>0</v>
      </c>
      <c r="IF6">
        <f>'Capacity Backing (Hide)2'!J$3*(AJ6/MAX(1,SUMIFS('Treatment Backing (Hide)'!$B$110:$B$124,'Capacity Backing (Hide)2'!J$67:J$81,"X")))</f>
        <v>0</v>
      </c>
      <c r="IG6">
        <f>'Capacity Backing (Hide)2'!K$3*(AK6/MAX(1,SUMIFS('Treatment Backing (Hide)'!$B$110:$B$124,'Capacity Backing (Hide)2'!K$67:K$81,"X")))</f>
        <v>0</v>
      </c>
      <c r="IH6">
        <f>'Capacity Backing (Hide)2'!L$3*(AL6/MAX(1,SUMIFS('Treatment Backing (Hide)'!$B$110:$B$124,'Capacity Backing (Hide)2'!L$67:L$81,"X")))</f>
        <v>0</v>
      </c>
      <c r="II6">
        <f>'Capacity Backing (Hide)2'!M$3*(AM6/MAX(1,SUMIFS('Treatment Backing (Hide)'!$B$110:$B$124,'Capacity Backing (Hide)2'!M$67:M$81,"X")))</f>
        <v>0</v>
      </c>
      <c r="IJ6">
        <f>'Capacity Backing (Hide)2'!N$3*(AN6/MAX(1,SUMIFS('Treatment Backing (Hide)'!$B$110:$B$124,'Capacity Backing (Hide)2'!N$67:N$81,"X")))</f>
        <v>0</v>
      </c>
      <c r="IK6">
        <f>'Capacity Backing (Hide)2'!O$3*(AO6/MAX(1,SUMIFS('Treatment Backing (Hide)'!$B$110:$B$124,'Capacity Backing (Hide)2'!O$67:O$81,"X")))</f>
        <v>0</v>
      </c>
      <c r="IL6">
        <f>'Capacity Backing (Hide)2'!P$3*(AP6/MAX(1,SUMIFS('Treatment Backing (Hide)'!$B$110:$B$124,'Capacity Backing (Hide)2'!P$67:P$81,"X")))</f>
        <v>0</v>
      </c>
      <c r="IM6">
        <f>'Capacity Backing (Hide)2'!Q$3*(AQ6/MAX(1,SUMIFS('Treatment Backing (Hide)'!$B$110:$B$124,'Capacity Backing (Hide)2'!Q$67:Q$81,"X")))</f>
        <v>0</v>
      </c>
      <c r="IN6">
        <f>'Capacity Backing (Hide)2'!R$3*(AR6/MAX(1,SUMIFS('Treatment Backing (Hide)'!$B$110:$B$124,'Capacity Backing (Hide)2'!R$67:R$81,"X")))</f>
        <v>0</v>
      </c>
      <c r="IO6">
        <f>'Capacity Backing (Hide)2'!S$3*(AS6/MAX(1,SUMIFS('Treatment Backing (Hide)'!$B$110:$B$124,'Capacity Backing (Hide)2'!S$67:S$81,"X")))</f>
        <v>0</v>
      </c>
      <c r="IP6">
        <f>'Capacity Backing (Hide)2'!T$3*(AT6/MAX(1,SUMIFS('Treatment Backing (Hide)'!$B$110:$B$124,'Capacity Backing (Hide)2'!T$67:T$81,"X")))</f>
        <v>0</v>
      </c>
      <c r="IQ6">
        <f>'Capacity Backing (Hide)2'!U$3*(AU6/MAX(1,SUMIFS('Treatment Backing (Hide)'!$B$110:$B$124,'Capacity Backing (Hide)2'!U$67:U$81,"X")))</f>
        <v>0</v>
      </c>
      <c r="IR6">
        <f>'Capacity Backing (Hide)2'!V$3*(AV6/MAX(1,SUMIFS('Treatment Backing (Hide)'!$B$110:$B$124,'Capacity Backing (Hide)2'!V$67:V$81,"X")))</f>
        <v>0</v>
      </c>
      <c r="IS6">
        <f>'Capacity Backing (Hide)2'!W$3*(AW6/MAX(1,SUMIFS('Treatment Backing (Hide)'!$B$110:$B$124,'Capacity Backing (Hide)2'!W$67:W$81,"X")))</f>
        <v>0</v>
      </c>
      <c r="IT6">
        <f>'Capacity Backing (Hide)2'!X$3*(AX6/MAX(1,SUMIFS('Treatment Backing (Hide)'!$B$110:$B$124,'Capacity Backing (Hide)2'!X$67:X$81,"X")))</f>
        <v>0</v>
      </c>
      <c r="IU6">
        <f>'Capacity Backing (Hide)2'!Y$3*(AY6/MAX(1,SUMIFS('Treatment Backing (Hide)'!$B$110:$B$124,'Capacity Backing (Hide)2'!Y$67:Y$81,"X")))</f>
        <v>0</v>
      </c>
      <c r="IV6">
        <f>'Capacity Backing (Hide)2'!Z$3*(AZ6/MAX(1,SUMIFS('Treatment Backing (Hide)'!$B$110:$B$124,'Capacity Backing (Hide)2'!Z$67:Z$81,"X")))</f>
        <v>0</v>
      </c>
      <c r="IW6">
        <f>'Capacity Backing (Hide)2'!AA$3*(BA6/MAX(1,SUMIFS('Treatment Backing (Hide)'!$B$110:$B$124,'Capacity Backing (Hide)2'!AA$67:AA$81,"X")))</f>
        <v>0</v>
      </c>
      <c r="IX6">
        <f>'Capacity Backing (Hide)2'!AB$3*(BB6/MAX(1,SUMIFS('Treatment Backing (Hide)'!$B$110:$B$124,'Capacity Backing (Hide)2'!AB$67:AB$81,"X")))</f>
        <v>0</v>
      </c>
      <c r="IY6">
        <f>'Capacity Backing (Hide)2'!AC$3*(BC6/MAX(1,SUMIFS('Treatment Backing (Hide)'!$B$110:$B$124,'Capacity Backing (Hide)2'!AC$67:AC$81,"X")))</f>
        <v>0</v>
      </c>
      <c r="IZ6">
        <f>'Capacity Backing (Hide)2'!AD$3*(BD6/MAX(1,SUMIFS('Treatment Backing (Hide)'!$B$110:$B$124,'Capacity Backing (Hide)2'!AD$67:AD$81,"X")))</f>
        <v>0</v>
      </c>
      <c r="JA6">
        <f>'Capacity Backing (Hide)2'!AE$3*(BE6/MAX(1,SUMIFS('Treatment Backing (Hide)'!$B$110:$B$124,'Capacity Backing (Hide)2'!AE$67:AE$81,"X")))</f>
        <v>0</v>
      </c>
      <c r="JB6">
        <f>'Capacity Backing (Hide)2'!AF$3*(BF6/MAX(1,SUMIFS('Treatment Backing (Hide)'!$B$110:$B$124,'Capacity Backing (Hide)2'!AF$67:AF$81,"X")))</f>
        <v>0</v>
      </c>
      <c r="JC6">
        <f>'Capacity Backing (Hide)2'!AG$3*(BG6/MAX(1,SUMIFS('Treatment Backing (Hide)'!$B$110:$B$124,'Capacity Backing (Hide)2'!AG$67:AG$81,"X")))</f>
        <v>0</v>
      </c>
      <c r="JD6">
        <f>'Capacity Backing (Hide)2'!AH$3*(BH6/MAX(1,SUMIFS('Treatment Backing (Hide)'!$B$110:$B$124,'Capacity Backing (Hide)2'!AH$67:AH$81,"X")))</f>
        <v>0</v>
      </c>
      <c r="JE6">
        <f>'Capacity Backing (Hide)2'!AI$3*(BI6/MAX(1,SUMIFS('Treatment Backing (Hide)'!$B$110:$B$124,'Capacity Backing (Hide)2'!AI$67:AI$81,"X")))</f>
        <v>0</v>
      </c>
      <c r="JF6">
        <f>'Capacity Backing (Hide)2'!AJ$3*(BJ6/MAX(1,SUMIFS('Treatment Backing (Hide)'!$B$110:$B$124,'Capacity Backing (Hide)2'!AJ$67:AJ$81,"X")))</f>
        <v>0</v>
      </c>
      <c r="JG6">
        <f>'Capacity Backing (Hide)2'!AK$3*(BK6/MAX(1,SUMIFS('Treatment Backing (Hide)'!$B$110:$B$124,'Capacity Backing (Hide)2'!AK$67:AK$81,"X")))</f>
        <v>0</v>
      </c>
      <c r="JH6">
        <f>'Capacity Backing (Hide)2'!AL$3*(BL6/MAX(1,SUMIFS('Treatment Backing (Hide)'!$B$110:$B$124,'Capacity Backing (Hide)2'!AL$67:AL$81,"X")))</f>
        <v>0</v>
      </c>
      <c r="JI6">
        <f>'Capacity Backing (Hide)2'!AM$3*(BM6/MAX(1,SUMIFS('Treatment Backing (Hide)'!$B$110:$B$124,'Capacity Backing (Hide)2'!AM$67:AM$81,"X")))</f>
        <v>0</v>
      </c>
      <c r="JJ6">
        <f>'Capacity Backing (Hide)2'!AN$3*(BN6/MAX(1,SUMIFS('Treatment Backing (Hide)'!$B$110:$B$124,'Capacity Backing (Hide)2'!AN$67:AN$81,"X")))</f>
        <v>0</v>
      </c>
      <c r="JK6">
        <f>'Capacity Backing (Hide)2'!AO$3*(BO6/MAX(1,SUMIFS('Treatment Backing (Hide)'!$B$110:$B$124,'Capacity Backing (Hide)2'!AO$67:AO$81,"X")))</f>
        <v>0</v>
      </c>
      <c r="JL6">
        <f>'Capacity Backing (Hide)2'!AP$3*(BP6/MAX(1,SUMIFS('Treatment Backing (Hide)'!$B$110:$B$124,'Capacity Backing (Hide)2'!AP$67:AP$81,"X")))</f>
        <v>0</v>
      </c>
      <c r="JM6">
        <f>'Capacity Backing (Hide)2'!AQ$3*(BQ6/MAX(1,SUMIFS('Treatment Backing (Hide)'!$B$110:$B$124,'Capacity Backing (Hide)2'!AQ$67:AQ$81,"X")))</f>
        <v>0</v>
      </c>
      <c r="JN6">
        <f>'Capacity Backing (Hide)2'!AR$3*(BR6/MAX(1,SUMIFS('Treatment Backing (Hide)'!$B$110:$B$124,'Capacity Backing (Hide)2'!AR$67:AR$81,"X")))</f>
        <v>0</v>
      </c>
      <c r="JO6">
        <f>'Capacity Backing (Hide)2'!AS$3*(BS6/MAX(1,SUMIFS('Treatment Backing (Hide)'!$B$110:$B$124,'Capacity Backing (Hide)2'!AS$67:AS$81,"X")))</f>
        <v>0</v>
      </c>
      <c r="JP6">
        <f>'Capacity Backing (Hide)2'!AT$3*(BT6/MAX(1,SUMIFS('Treatment Backing (Hide)'!$B$110:$B$124,'Capacity Backing (Hide)2'!AT$67:AT$81,"X")))</f>
        <v>0</v>
      </c>
      <c r="JQ6">
        <f>'Capacity Backing (Hide)2'!AU$3*(BU6/MAX(1,SUMIFS('Treatment Backing (Hide)'!$B$110:$B$124,'Capacity Backing (Hide)2'!AU$67:AU$81,"X")))</f>
        <v>0</v>
      </c>
      <c r="JR6">
        <f>'Capacity Backing (Hide)2'!AV$3*(BV6/MAX(1,SUMIFS('Treatment Backing (Hide)'!$B$110:$B$124,'Capacity Backing (Hide)2'!AV$67:AV$81,"X")))</f>
        <v>0</v>
      </c>
      <c r="JS6">
        <f>'Capacity Backing (Hide)2'!AW$3*(BW6/MAX(1,SUMIFS('Treatment Backing (Hide)'!$B$110:$B$124,'Capacity Backing (Hide)2'!AW$67:AW$81,"X")))</f>
        <v>0</v>
      </c>
      <c r="JT6">
        <f>'Capacity Backing (Hide)2'!AX$3*(BX6/MAX(1,SUMIFS('Treatment Backing (Hide)'!$B$110:$B$124,'Capacity Backing (Hide)2'!AX$67:AX$81,"X")))</f>
        <v>0</v>
      </c>
      <c r="JU6">
        <f>'Capacity Backing (Hide)2'!AY$3*(BY6/MAX(1,SUMIFS('Treatment Backing (Hide)'!$B$110:$B$124,'Capacity Backing (Hide)2'!AY$67:AY$81,"X")))</f>
        <v>0</v>
      </c>
      <c r="JV6">
        <f>'Capacity Backing (Hide)2'!AZ$3*(BZ6/MAX(1,SUMIFS('Treatment Backing (Hide)'!$B$110:$B$124,'Capacity Backing (Hide)2'!AZ$67:AZ$81,"X")))</f>
        <v>0</v>
      </c>
      <c r="JW6">
        <f>'Capacity Backing (Hide)2'!BA$3*(CA6/MAX(1,SUMIFS('Treatment Backing (Hide)'!$B$110:$B$124,'Capacity Backing (Hide)2'!BA$67:BA$81,"X")))</f>
        <v>0</v>
      </c>
      <c r="JX6">
        <f>'Capacity Backing (Hide)2'!BB$3*(CB6/MAX(1,SUMIFS('Treatment Backing (Hide)'!$B$110:$B$124,'Capacity Backing (Hide)2'!BB$67:BB$81,"X")))</f>
        <v>0</v>
      </c>
      <c r="JY6">
        <f>'Capacity Backing (Hide)2'!BC$3*(CC6/MAX(1,SUMIFS('Treatment Backing (Hide)'!$B$110:$B$124,'Capacity Backing (Hide)2'!BC$67:BC$81,"X")))</f>
        <v>0</v>
      </c>
      <c r="JZ6">
        <f>'Capacity Backing (Hide)2'!BD$3*(CD6/MAX(1,SUMIFS('Treatment Backing (Hide)'!$B$110:$B$124,'Capacity Backing (Hide)2'!BD$67:BD$81,"X")))</f>
        <v>0</v>
      </c>
      <c r="KA6">
        <f>'Capacity Backing (Hide)2'!BE$3*(CE6/MAX(1,SUMIFS('Treatment Backing (Hide)'!$B$110:$B$124,'Capacity Backing (Hide)2'!BE$67:BE$81,"X")))</f>
        <v>0</v>
      </c>
      <c r="KB6">
        <f>'Capacity Backing (Hide)2'!BF$3*(CF6/MAX(1,SUMIFS('Treatment Backing (Hide)'!$B$110:$B$124,'Capacity Backing (Hide)2'!BF$67:BF$81,"X")))</f>
        <v>0</v>
      </c>
      <c r="KC6">
        <f>'Capacity Backing (Hide)2'!BG$3*(CG6/MAX(1,SUMIFS('Treatment Backing (Hide)'!$B$110:$B$124,'Capacity Backing (Hide)2'!BG$67:BG$81,"X")))</f>
        <v>0</v>
      </c>
      <c r="KD6">
        <f>'Capacity Backing (Hide)2'!BH$3*(CH6/MAX(1,SUMIFS('Treatment Backing (Hide)'!$B$110:$B$124,'Capacity Backing (Hide)2'!BH$67:BH$81,"X")))</f>
        <v>0</v>
      </c>
      <c r="KE6">
        <f>'Capacity Backing (Hide)2'!BI$3*(CI6/MAX(1,SUMIFS('Treatment Backing (Hide)'!$B$110:$B$124,'Capacity Backing (Hide)2'!BI$67:BI$81,"X")))</f>
        <v>0</v>
      </c>
      <c r="KF6">
        <f>'Capacity Backing (Hide)2'!BJ$3*(CJ6/MAX(1,SUMIFS('Treatment Backing (Hide)'!$B$110:$B$124,'Capacity Backing (Hide)2'!BJ$67:BJ$81,"X")))</f>
        <v>0</v>
      </c>
      <c r="KG6">
        <f>'Capacity Backing (Hide)2'!BK$3*(CK6/MAX(1,SUMIFS('Treatment Backing (Hide)'!$B$110:$B$124,'Capacity Backing (Hide)2'!BK$67:BK$81,"X")))</f>
        <v>0</v>
      </c>
      <c r="KH6">
        <f>'Capacity Backing (Hide)2'!BL$3*(CL6/MAX(1,SUMIFS('Treatment Backing (Hide)'!$B$110:$B$124,'Capacity Backing (Hide)2'!BL$67:BL$81,"X")))</f>
        <v>0</v>
      </c>
      <c r="KI6">
        <f>'Capacity Backing (Hide)2'!BM$3*(CM6/MAX(1,SUMIFS('Treatment Backing (Hide)'!$B$110:$B$124,'Capacity Backing (Hide)2'!BM$67:BM$81,"X")))</f>
        <v>0</v>
      </c>
      <c r="KJ6">
        <f>'Capacity Backing (Hide)2'!BN$3*(CN6/MAX(1,SUMIFS('Treatment Backing (Hide)'!$B$110:$B$124,'Capacity Backing (Hide)2'!BN$67:BN$81,"X")))</f>
        <v>0</v>
      </c>
      <c r="KK6">
        <f>'Capacity Backing (Hide)2'!BO$3*(CO6/MAX(1,SUMIFS('Treatment Backing (Hide)'!$B$110:$B$124,'Capacity Backing (Hide)2'!BO$67:BO$81,"X")))</f>
        <v>0</v>
      </c>
      <c r="KL6">
        <f>'Capacity Backing (Hide)2'!BP$3*(CP6/MAX(1,SUMIFS('Treatment Backing (Hide)'!$B$110:$B$124,'Capacity Backing (Hide)2'!BP$67:BP$81,"X")))</f>
        <v>0</v>
      </c>
      <c r="KM6">
        <f>'Capacity Backing (Hide)2'!BQ$3*(CQ6/MAX(1,SUMIFS('Treatment Backing (Hide)'!$B$110:$B$124,'Capacity Backing (Hide)2'!BQ$67:BQ$81,"X")))</f>
        <v>0</v>
      </c>
      <c r="KN6">
        <f>'Capacity Backing (Hide)2'!BR$3*(CR6/MAX(1,SUMIFS('Treatment Backing (Hide)'!$B$110:$B$124,'Capacity Backing (Hide)2'!BR$67:BR$81,"X")))</f>
        <v>0</v>
      </c>
      <c r="KO6">
        <f>'Capacity Backing (Hide)2'!BS$3*(CS6/MAX(1,SUMIFS('Treatment Backing (Hide)'!$B$110:$B$124,'Capacity Backing (Hide)2'!BS$67:BS$81,"X")))</f>
        <v>0</v>
      </c>
      <c r="KP6">
        <f>'Capacity Backing (Hide)2'!BT$3*(CT6/MAX(1,SUMIFS('Treatment Backing (Hide)'!$B$110:$B$124,'Capacity Backing (Hide)2'!BT$67:BT$81,"X")))</f>
        <v>0</v>
      </c>
      <c r="KQ6">
        <f>'Capacity Backing (Hide)2'!BU$3*(CU6/MAX(1,SUMIFS('Treatment Backing (Hide)'!$B$110:$B$124,'Capacity Backing (Hide)2'!BU$67:BU$81,"X")))</f>
        <v>0</v>
      </c>
      <c r="KR6">
        <f>'Capacity Backing (Hide)2'!BV$3*(CV6/MAX(1,SUMIFS('Treatment Backing (Hide)'!$B$110:$B$124,'Capacity Backing (Hide)2'!BV$67:BV$81,"X")))</f>
        <v>0</v>
      </c>
      <c r="KS6">
        <f>'Capacity Backing (Hide)2'!BW$3*(CW6/MAX(1,SUMIFS('Treatment Backing (Hide)'!$B$110:$B$124,'Capacity Backing (Hide)2'!BW$67:BW$81,"X")))</f>
        <v>0</v>
      </c>
      <c r="KT6">
        <f>'Capacity Backing (Hide)2'!BX$3*(CX6/MAX(1,SUMIFS('Treatment Backing (Hide)'!$B$110:$B$124,'Capacity Backing (Hide)2'!BX$67:BX$81,"X")))</f>
        <v>0</v>
      </c>
      <c r="KU6">
        <f>'Capacity Backing (Hide)2'!BY$3*(CY6/MAX(1,SUMIFS('Treatment Backing (Hide)'!$B$110:$B$124,'Capacity Backing (Hide)2'!BY$67:BY$81,"X")))</f>
        <v>0</v>
      </c>
      <c r="KV6">
        <f>'Capacity Backing (Hide)2'!BZ$3*(CZ6/MAX(1,SUMIFS('Treatment Backing (Hide)'!$B$110:$B$124,'Capacity Backing (Hide)2'!BZ$67:BZ$81,"X")))</f>
        <v>0</v>
      </c>
      <c r="KW6">
        <f>'Capacity Backing (Hide)2'!CA$3*(DA6/MAX(1,SUMIFS('Treatment Backing (Hide)'!$B$110:$B$124,'Capacity Backing (Hide)2'!CA$67:CA$81,"X")))</f>
        <v>0</v>
      </c>
      <c r="KX6">
        <f>'Capacity Backing (Hide)2'!CB$3*(DB6/MAX(1,SUMIFS('Treatment Backing (Hide)'!$B$110:$B$124,'Capacity Backing (Hide)2'!CB$67:CB$81,"X")))</f>
        <v>0</v>
      </c>
      <c r="KY6">
        <f>'Capacity Backing (Hide)2'!CC$3*(DC6/MAX(1,SUMIFS('Treatment Backing (Hide)'!$B$110:$B$124,'Capacity Backing (Hide)2'!CC$67:CC$81,"X")))</f>
        <v>0</v>
      </c>
      <c r="KZ6">
        <f>'Capacity Backing (Hide)2'!CD$3*(DD6/MAX(1,SUMIFS('Treatment Backing (Hide)'!$B$110:$B$124,'Capacity Backing (Hide)2'!CD$67:CD$81,"X")))</f>
        <v>0</v>
      </c>
      <c r="LA6">
        <f>'Capacity Backing (Hide)2'!CE$3*(DE6/MAX(1,SUMIFS('Treatment Backing (Hide)'!$B$110:$B$124,'Capacity Backing (Hide)2'!CE$67:CE$81,"X")))</f>
        <v>0</v>
      </c>
      <c r="LB6">
        <f>'Capacity Backing (Hide)2'!CF$3*(DF6/MAX(1,SUMIFS('Treatment Backing (Hide)'!$B$110:$B$124,'Capacity Backing (Hide)2'!CF$67:CF$81,"X")))</f>
        <v>0</v>
      </c>
      <c r="LC6">
        <f>'Capacity Backing (Hide)2'!CG$3*(DG6/MAX(1,SUMIFS('Treatment Backing (Hide)'!$B$110:$B$124,'Capacity Backing (Hide)2'!CG$67:CG$81,"X")))</f>
        <v>0</v>
      </c>
      <c r="LD6">
        <f>'Capacity Backing (Hide)2'!CH$3*(DH6/MAX(1,SUMIFS('Treatment Backing (Hide)'!$B$110:$B$124,'Capacity Backing (Hide)2'!CH$67:CH$81,"X")))</f>
        <v>0</v>
      </c>
      <c r="LE6">
        <f>'Capacity Backing (Hide)2'!CI$3*(DI6/MAX(1,SUMIFS('Treatment Backing (Hide)'!$B$110:$B$124,'Capacity Backing (Hide)2'!CI$67:CI$81,"X")))</f>
        <v>0</v>
      </c>
      <c r="LF6">
        <f>'Capacity Backing (Hide)2'!CJ$3*(DJ6/MAX(1,SUMIFS('Treatment Backing (Hide)'!$B$110:$B$124,'Capacity Backing (Hide)2'!CJ$67:CJ$81,"X")))</f>
        <v>0</v>
      </c>
      <c r="LG6">
        <f>'Capacity Backing (Hide)2'!CK$3*(DK6/MAX(1,SUMIFS('Treatment Backing (Hide)'!$B$110:$B$124,'Capacity Backing (Hide)2'!CK$67:CK$81,"X")))</f>
        <v>0</v>
      </c>
      <c r="LH6">
        <f>'Capacity Backing (Hide)2'!CL$3*(DL6/MAX(1,SUMIFS('Treatment Backing (Hide)'!$B$110:$B$124,'Capacity Backing (Hide)2'!CL$67:CL$81,"X")))</f>
        <v>0</v>
      </c>
      <c r="LI6">
        <f>'Capacity Backing (Hide)2'!CM$3*(DM6/MAX(1,SUMIFS('Treatment Backing (Hide)'!$B$110:$B$124,'Capacity Backing (Hide)2'!CM$67:CM$81,"X")))</f>
        <v>0</v>
      </c>
      <c r="LJ6">
        <f>'Capacity Backing (Hide)2'!CN$3*(DN6/MAX(1,SUMIFS('Treatment Backing (Hide)'!$B$110:$B$124,'Capacity Backing (Hide)2'!CN$67:CN$81,"X")))</f>
        <v>0</v>
      </c>
      <c r="LK6">
        <f>'Capacity Backing (Hide)2'!CO$3*(DO6/MAX(1,SUMIFS('Treatment Backing (Hide)'!$B$110:$B$124,'Capacity Backing (Hide)2'!CO$67:CO$81,"X")))</f>
        <v>0</v>
      </c>
      <c r="LL6">
        <f>'Capacity Backing (Hide)2'!CP$3*(DP6/MAX(1,SUMIFS('Treatment Backing (Hide)'!$B$110:$B$124,'Capacity Backing (Hide)2'!CP$67:CP$81,"X")))</f>
        <v>0</v>
      </c>
      <c r="LM6">
        <f>'Capacity Backing (Hide)2'!CQ$3*(DQ6/MAX(1,SUMIFS('Treatment Backing (Hide)'!$B$110:$B$124,'Capacity Backing (Hide)2'!CQ$67:CQ$81,"X")))</f>
        <v>0</v>
      </c>
      <c r="LN6">
        <f>'Capacity Backing (Hide)2'!CR$3*(DR6/MAX(1,SUMIFS('Treatment Backing (Hide)'!$B$110:$B$124,'Capacity Backing (Hide)2'!CR$67:CR$81,"X")))</f>
        <v>0</v>
      </c>
      <c r="LO6">
        <f>'Capacity Backing (Hide)2'!CS$3*(DS6/MAX(1,SUMIFS('Treatment Backing (Hide)'!$B$110:$B$124,'Capacity Backing (Hide)2'!CS$67:CS$81,"X")))</f>
        <v>0</v>
      </c>
      <c r="LP6">
        <f>'Capacity Backing (Hide)2'!CT$3*(DT6/MAX(1,SUMIFS('Treatment Backing (Hide)'!$B$110:$B$124,'Capacity Backing (Hide)2'!CT$67:CT$81,"X")))</f>
        <v>0</v>
      </c>
      <c r="LQ6">
        <f>'Capacity Backing (Hide)2'!CU$3*(DU6/MAX(1,SUMIFS('Treatment Backing (Hide)'!$B$110:$B$124,'Capacity Backing (Hide)2'!CU$67:CU$81,"X")))</f>
        <v>0</v>
      </c>
      <c r="LR6">
        <f>'Capacity Backing (Hide)2'!CV$3*(DV6/MAX(1,SUMIFS('Treatment Backing (Hide)'!$B$110:$B$124,'Capacity Backing (Hide)2'!CV$67:CV$81,"X")))</f>
        <v>0</v>
      </c>
      <c r="LS6">
        <f>'Capacity Backing (Hide)2'!CW$3*(DW6/MAX(1,SUMIFS('Treatment Backing (Hide)'!$B$110:$B$124,'Capacity Backing (Hide)2'!CW$67:CW$81,"X")))</f>
        <v>0</v>
      </c>
    </row>
    <row r="7" spans="1:333" x14ac:dyDescent="0.25">
      <c r="H7" t="str">
        <f>ROW(H4)&amp;". "&amp;'Clinical resources'!B10</f>
        <v xml:space="preserve">4. </v>
      </c>
      <c r="J7" t="str">
        <f>IF(COUNTIFS('Clinical resources'!F10:J10,"X")&gt;0,"X","")</f>
        <v/>
      </c>
      <c r="K7" t="str">
        <f>IF(COUNTIFS('Clinical resources'!K10:O10,"X")&gt;0,"X","")</f>
        <v/>
      </c>
      <c r="L7" t="str">
        <f>IF(COUNTIFS('Clinical resources'!P10:T10,"X")&gt;0,"X","")</f>
        <v/>
      </c>
      <c r="M7" t="str">
        <f>IF(COUNTIFS('Clinical resources'!U10:Y10,"X")&gt;0,"X","")</f>
        <v/>
      </c>
      <c r="N7" t="str">
        <f>IF(COUNTIFS('Clinical resources'!Z10:AD10,"X")&gt;0,"X","")</f>
        <v/>
      </c>
      <c r="O7" t="str">
        <f>IF(COUNTIFS('Clinical resources'!AE10:AI10,"X")&gt;0,"X","")</f>
        <v/>
      </c>
      <c r="P7" t="str">
        <f>IF(COUNTIFS('Clinical resources'!AJ10:AN10,"X")&gt;0,"X","")</f>
        <v/>
      </c>
      <c r="Q7" t="str">
        <f>IF(COUNTIFS('Clinical resources'!AO10:AS10,"X")&gt;0,"X","")</f>
        <v/>
      </c>
      <c r="R7" t="str">
        <f>IF(COUNTIFS('Clinical resources'!AT10:AX10,"X")&gt;0,"X","")</f>
        <v/>
      </c>
      <c r="S7" t="str">
        <f>IF(COUNTIFS('Clinical resources'!AY10:BC10,"X")&gt;0,"X","")</f>
        <v/>
      </c>
      <c r="T7" t="str">
        <f>IF(COUNTIFS('Clinical resources'!BD10:BH10,"X")&gt;0,"X","")</f>
        <v/>
      </c>
      <c r="U7" t="str">
        <f>IF(COUNTIFS('Clinical resources'!BI10:BM10,"X")&gt;0,"X","")</f>
        <v/>
      </c>
      <c r="V7" t="str">
        <f>IF(COUNTIFS('Clinical resources'!BN10:BR10,"X")&gt;0,"X","")</f>
        <v/>
      </c>
      <c r="W7" t="str">
        <f>IF(COUNTIFS('Clinical resources'!BS10:BW10,"X")&gt;0,"X","")</f>
        <v/>
      </c>
      <c r="X7" t="str">
        <f>IF(COUNTIFS('Clinical resources'!BX10:CB10,"X")&gt;0,"X","")</f>
        <v/>
      </c>
      <c r="AB7">
        <f t="array" ref="AB7">IF($J7:$X7='Capacity Backing (Hide)2'!B$67:B$81,1,0)</f>
        <v>0</v>
      </c>
      <c r="AC7">
        <f t="array" ref="AC7">IF($J7:$X7='Capacity Backing (Hide)2'!C$67:C$81,1,0)</f>
        <v>0</v>
      </c>
      <c r="AD7">
        <f t="array" ref="AD7">IF($J7:$X7='Capacity Backing (Hide)2'!D$67:D$81,1,0)</f>
        <v>0</v>
      </c>
      <c r="AE7">
        <f t="array" ref="AE7">IF($J7:$X7='Capacity Backing (Hide)2'!E$67:E$81,1,0)</f>
        <v>0</v>
      </c>
      <c r="AF7">
        <f t="array" ref="AF7">IF($J7:$X7='Capacity Backing (Hide)2'!F$67:F$81,1,0)</f>
        <v>0</v>
      </c>
      <c r="AG7">
        <f t="array" ref="AG7">IF($J7:$X7='Capacity Backing (Hide)2'!G$67:G$81,1,0)</f>
        <v>0</v>
      </c>
      <c r="AH7">
        <f t="array" ref="AH7">IF($J7:$X7='Capacity Backing (Hide)2'!H$67:H$81,1,0)</f>
        <v>0</v>
      </c>
      <c r="AI7">
        <f t="array" ref="AI7">IF($J7:$X7='Capacity Backing (Hide)2'!I$67:I$81,1,0)</f>
        <v>0</v>
      </c>
      <c r="AJ7">
        <f t="array" ref="AJ7">IF($J7:$X7='Capacity Backing (Hide)2'!J$67:J$81,1,0)</f>
        <v>0</v>
      </c>
      <c r="AK7">
        <f t="array" ref="AK7">IF($J7:$X7='Capacity Backing (Hide)2'!K$67:K$81,1,0)</f>
        <v>0</v>
      </c>
      <c r="AL7">
        <f t="array" ref="AL7">IF($J7:$X7='Capacity Backing (Hide)2'!L$67:L$81,1,0)</f>
        <v>0</v>
      </c>
      <c r="AM7">
        <f t="array" ref="AM7">IF($J7:$X7='Capacity Backing (Hide)2'!M$67:M$81,1,0)</f>
        <v>0</v>
      </c>
      <c r="AN7">
        <f t="array" ref="AN7">IF($J7:$X7='Capacity Backing (Hide)2'!N$67:N$81,1,0)</f>
        <v>0</v>
      </c>
      <c r="AO7">
        <f t="array" ref="AO7">IF($J7:$X7='Capacity Backing (Hide)2'!O$67:O$81,1,0)</f>
        <v>0</v>
      </c>
      <c r="AP7">
        <f t="array" ref="AP7">IF($J7:$X7='Capacity Backing (Hide)2'!P$67:P$81,1,0)</f>
        <v>0</v>
      </c>
      <c r="AQ7">
        <f t="array" ref="AQ7">IF($J7:$X7='Capacity Backing (Hide)2'!Q$67:Q$81,1,0)</f>
        <v>0</v>
      </c>
      <c r="AR7">
        <f t="array" ref="AR7">IF($J7:$X7='Capacity Backing (Hide)2'!R$67:R$81,1,0)</f>
        <v>0</v>
      </c>
      <c r="AS7">
        <f t="array" ref="AS7">IF($J7:$X7='Capacity Backing (Hide)2'!S$67:S$81,1,0)</f>
        <v>0</v>
      </c>
      <c r="AT7">
        <f t="array" ref="AT7">IF($J7:$X7='Capacity Backing (Hide)2'!T$67:T$81,1,0)</f>
        <v>0</v>
      </c>
      <c r="AU7">
        <f t="array" ref="AU7">IF($J7:$X7='Capacity Backing (Hide)2'!U$67:U$81,1,0)</f>
        <v>0</v>
      </c>
      <c r="AV7">
        <f t="array" ref="AV7">IF($J7:$X7='Capacity Backing (Hide)2'!V$67:V$81,1,0)</f>
        <v>0</v>
      </c>
      <c r="AW7">
        <f t="array" ref="AW7">IF($J7:$X7='Capacity Backing (Hide)2'!W$67:W$81,1,0)</f>
        <v>0</v>
      </c>
      <c r="AX7">
        <f t="array" ref="AX7">IF($J7:$X7='Capacity Backing (Hide)2'!X$67:X$81,1,0)</f>
        <v>0</v>
      </c>
      <c r="AY7">
        <f t="array" ref="AY7">IF($J7:$X7='Capacity Backing (Hide)2'!Y$67:Y$81,1,0)</f>
        <v>0</v>
      </c>
      <c r="AZ7">
        <f t="array" ref="AZ7">IF($J7:$X7='Capacity Backing (Hide)2'!Z$67:Z$81,1,0)</f>
        <v>0</v>
      </c>
      <c r="BA7">
        <f t="array" ref="BA7">IF($J7:$X7='Capacity Backing (Hide)2'!AA$67:AA$81,1,0)</f>
        <v>0</v>
      </c>
      <c r="BB7">
        <f t="array" ref="BB7">IF($J7:$X7='Capacity Backing (Hide)2'!AB$67:AB$81,1,0)</f>
        <v>0</v>
      </c>
      <c r="BC7">
        <f t="array" ref="BC7">IF($J7:$X7='Capacity Backing (Hide)2'!AC$67:AC$81,1,0)</f>
        <v>0</v>
      </c>
      <c r="BD7">
        <f t="array" ref="BD7">IF($J7:$X7='Capacity Backing (Hide)2'!AD$67:AD$81,1,0)</f>
        <v>0</v>
      </c>
      <c r="BE7">
        <f t="array" ref="BE7">IF($J7:$X7='Capacity Backing (Hide)2'!AE$67:AE$81,1,0)</f>
        <v>0</v>
      </c>
      <c r="BF7">
        <f t="array" ref="BF7">IF($J7:$X7='Capacity Backing (Hide)2'!AF$67:AF$81,1,0)</f>
        <v>0</v>
      </c>
      <c r="BG7">
        <f t="array" ref="BG7">IF($J7:$X7='Capacity Backing (Hide)2'!AG$67:AG$81,1,0)</f>
        <v>0</v>
      </c>
      <c r="BH7">
        <f t="array" ref="BH7">IF($J7:$X7='Capacity Backing (Hide)2'!AH$67:AH$81,1,0)</f>
        <v>0</v>
      </c>
      <c r="BI7">
        <f t="array" ref="BI7">IF($J7:$X7='Capacity Backing (Hide)2'!AI$67:AI$81,1,0)</f>
        <v>0</v>
      </c>
      <c r="BJ7">
        <f t="array" ref="BJ7">IF($J7:$X7='Capacity Backing (Hide)2'!AJ$67:AJ$81,1,0)</f>
        <v>0</v>
      </c>
      <c r="BK7">
        <f t="array" ref="BK7">IF($J7:$X7='Capacity Backing (Hide)2'!AK$67:AK$81,1,0)</f>
        <v>0</v>
      </c>
      <c r="BL7">
        <f t="array" ref="BL7">IF($J7:$X7='Capacity Backing (Hide)2'!AL$67:AL$81,1,0)</f>
        <v>0</v>
      </c>
      <c r="BM7">
        <f t="array" ref="BM7">IF($J7:$X7='Capacity Backing (Hide)2'!AM$67:AM$81,1,0)</f>
        <v>0</v>
      </c>
      <c r="BN7">
        <f t="array" ref="BN7">IF($J7:$X7='Capacity Backing (Hide)2'!AN$67:AN$81,1,0)</f>
        <v>0</v>
      </c>
      <c r="BO7">
        <f t="array" ref="BO7">IF($J7:$X7='Capacity Backing (Hide)2'!AO$67:AO$81,1,0)</f>
        <v>0</v>
      </c>
      <c r="BP7">
        <f t="array" ref="BP7">IF($J7:$X7='Capacity Backing (Hide)2'!AP$67:AP$81,1,0)</f>
        <v>0</v>
      </c>
      <c r="BQ7">
        <f t="array" ref="BQ7">IF($J7:$X7='Capacity Backing (Hide)2'!AQ$67:AQ$81,1,0)</f>
        <v>0</v>
      </c>
      <c r="BR7">
        <f t="array" ref="BR7">IF($J7:$X7='Capacity Backing (Hide)2'!AR$67:AR$81,1,0)</f>
        <v>0</v>
      </c>
      <c r="BS7">
        <f t="array" ref="BS7">IF($J7:$X7='Capacity Backing (Hide)2'!AS$67:AS$81,1,0)</f>
        <v>0</v>
      </c>
      <c r="BT7">
        <f t="array" ref="BT7">IF($J7:$X7='Capacity Backing (Hide)2'!AT$67:AT$81,1,0)</f>
        <v>0</v>
      </c>
      <c r="BU7">
        <f t="array" ref="BU7">IF($J7:$X7='Capacity Backing (Hide)2'!AU$67:AU$81,1,0)</f>
        <v>0</v>
      </c>
      <c r="BV7">
        <f t="array" ref="BV7">IF($J7:$X7='Capacity Backing (Hide)2'!AV$67:AV$81,1,0)</f>
        <v>0</v>
      </c>
      <c r="BW7">
        <f t="array" ref="BW7">IF($J7:$X7='Capacity Backing (Hide)2'!AW$67:AW$81,1,0)</f>
        <v>0</v>
      </c>
      <c r="BX7">
        <f t="array" ref="BX7">IF($J7:$X7='Capacity Backing (Hide)2'!AX$67:AX$81,1,0)</f>
        <v>0</v>
      </c>
      <c r="BY7">
        <f t="array" ref="BY7">IF($J7:$X7='Capacity Backing (Hide)2'!AY$67:AY$81,1,0)</f>
        <v>0</v>
      </c>
      <c r="BZ7">
        <f t="array" ref="BZ7">IF($J7:$X7='Capacity Backing (Hide)2'!AZ$67:AZ$81,1,0)</f>
        <v>0</v>
      </c>
      <c r="CA7">
        <f t="array" ref="CA7">IF($J7:$X7='Capacity Backing (Hide)2'!BA$67:BA$81,1,0)</f>
        <v>0</v>
      </c>
      <c r="CB7">
        <f t="array" ref="CB7">IF($J7:$X7='Capacity Backing (Hide)2'!BB$67:BB$81,1,0)</f>
        <v>0</v>
      </c>
      <c r="CC7">
        <f t="array" ref="CC7">IF($J7:$X7='Capacity Backing (Hide)2'!BC$67:BC$81,1,0)</f>
        <v>0</v>
      </c>
      <c r="CD7">
        <f t="array" ref="CD7">IF($J7:$X7='Capacity Backing (Hide)2'!BD$67:BD$81,1,0)</f>
        <v>0</v>
      </c>
      <c r="CE7">
        <f t="array" ref="CE7">IF($J7:$X7='Capacity Backing (Hide)2'!BE$67:BE$81,1,0)</f>
        <v>0</v>
      </c>
      <c r="CF7">
        <f t="array" ref="CF7">IF($J7:$X7='Capacity Backing (Hide)2'!BF$67:BF$81,1,0)</f>
        <v>0</v>
      </c>
      <c r="CG7">
        <f t="array" ref="CG7">IF($J7:$X7='Capacity Backing (Hide)2'!BG$67:BG$81,1,0)</f>
        <v>0</v>
      </c>
      <c r="CH7">
        <f t="array" ref="CH7">IF($J7:$X7='Capacity Backing (Hide)2'!BH$67:BH$81,1,0)</f>
        <v>0</v>
      </c>
      <c r="CI7">
        <f t="array" ref="CI7">IF($J7:$X7='Capacity Backing (Hide)2'!BI$67:BI$81,1,0)</f>
        <v>0</v>
      </c>
      <c r="CJ7">
        <f t="array" ref="CJ7">IF($J7:$X7='Capacity Backing (Hide)2'!BJ$67:BJ$81,1,0)</f>
        <v>0</v>
      </c>
      <c r="CK7">
        <f t="array" ref="CK7">IF($J7:$X7='Capacity Backing (Hide)2'!BK$67:BK$81,1,0)</f>
        <v>0</v>
      </c>
      <c r="CL7">
        <f t="array" ref="CL7">IF($J7:$X7='Capacity Backing (Hide)2'!BL$67:BL$81,1,0)</f>
        <v>0</v>
      </c>
      <c r="CM7">
        <f t="array" ref="CM7">IF($J7:$X7='Capacity Backing (Hide)2'!BM$67:BM$81,1,0)</f>
        <v>0</v>
      </c>
      <c r="CN7">
        <f t="array" ref="CN7">IF($J7:$X7='Capacity Backing (Hide)2'!BN$67:BN$81,1,0)</f>
        <v>0</v>
      </c>
      <c r="CO7">
        <f t="array" ref="CO7">IF($J7:$X7='Capacity Backing (Hide)2'!BO$67:BO$81,1,0)</f>
        <v>0</v>
      </c>
      <c r="CP7">
        <f t="array" ref="CP7">IF($J7:$X7='Capacity Backing (Hide)2'!BP$67:BP$81,1,0)</f>
        <v>0</v>
      </c>
      <c r="CQ7">
        <f t="array" ref="CQ7">IF($J7:$X7='Capacity Backing (Hide)2'!BQ$67:BQ$81,1,0)</f>
        <v>0</v>
      </c>
      <c r="CR7">
        <f t="array" ref="CR7">IF($J7:$X7='Capacity Backing (Hide)2'!BR$67:BR$81,1,0)</f>
        <v>0</v>
      </c>
      <c r="CS7">
        <f t="array" ref="CS7">IF($J7:$X7='Capacity Backing (Hide)2'!BS$67:BS$81,1,0)</f>
        <v>0</v>
      </c>
      <c r="CT7">
        <f t="array" ref="CT7">IF($J7:$X7='Capacity Backing (Hide)2'!BT$67:BT$81,1,0)</f>
        <v>0</v>
      </c>
      <c r="CU7">
        <f t="array" ref="CU7">IF($J7:$X7='Capacity Backing (Hide)2'!BU$67:BU$81,1,0)</f>
        <v>0</v>
      </c>
      <c r="CV7">
        <f t="array" ref="CV7">IF($J7:$X7='Capacity Backing (Hide)2'!BV$67:BV$81,1,0)</f>
        <v>0</v>
      </c>
      <c r="CW7">
        <f t="array" ref="CW7">IF($J7:$X7='Capacity Backing (Hide)2'!BW$67:BW$81,1,0)</f>
        <v>0</v>
      </c>
      <c r="CX7">
        <f t="array" ref="CX7">IF($J7:$X7='Capacity Backing (Hide)2'!BX$67:BX$81,1,0)</f>
        <v>0</v>
      </c>
      <c r="CY7">
        <f t="array" ref="CY7">IF($J7:$X7='Capacity Backing (Hide)2'!BY$67:BY$81,1,0)</f>
        <v>0</v>
      </c>
      <c r="CZ7">
        <f t="array" ref="CZ7">IF($J7:$X7='Capacity Backing (Hide)2'!BZ$67:BZ$81,1,0)</f>
        <v>0</v>
      </c>
      <c r="DA7">
        <f t="array" ref="DA7">IF($J7:$X7='Capacity Backing (Hide)2'!CA$67:CA$81,1,0)</f>
        <v>0</v>
      </c>
      <c r="DB7">
        <f t="array" ref="DB7">IF($J7:$X7='Capacity Backing (Hide)2'!CB$67:CB$81,1,0)</f>
        <v>0</v>
      </c>
      <c r="DC7">
        <f t="array" ref="DC7">IF($J7:$X7='Capacity Backing (Hide)2'!CC$67:CC$81,1,0)</f>
        <v>0</v>
      </c>
      <c r="DD7">
        <f t="array" ref="DD7">IF($J7:$X7='Capacity Backing (Hide)2'!CD$67:CD$81,1,0)</f>
        <v>0</v>
      </c>
      <c r="DE7">
        <f t="array" ref="DE7">IF($J7:$X7='Capacity Backing (Hide)2'!CE$67:CE$81,1,0)</f>
        <v>0</v>
      </c>
      <c r="DF7">
        <f t="array" ref="DF7">IF($J7:$X7='Capacity Backing (Hide)2'!CF$67:CF$81,1,0)</f>
        <v>0</v>
      </c>
      <c r="DG7">
        <f t="array" ref="DG7">IF($J7:$X7='Capacity Backing (Hide)2'!CG$67:CG$81,1,0)</f>
        <v>0</v>
      </c>
      <c r="DH7">
        <f t="array" ref="DH7">IF($J7:$X7='Capacity Backing (Hide)2'!CH$67:CH$81,1,0)</f>
        <v>0</v>
      </c>
      <c r="DI7">
        <f t="array" ref="DI7">IF($J7:$X7='Capacity Backing (Hide)2'!CI$67:CI$81,1,0)</f>
        <v>0</v>
      </c>
      <c r="DJ7">
        <f t="array" ref="DJ7">IF($J7:$X7='Capacity Backing (Hide)2'!CJ$67:CJ$81,1,0)</f>
        <v>0</v>
      </c>
      <c r="DK7">
        <f t="array" ref="DK7">IF($J7:$X7='Capacity Backing (Hide)2'!CK$67:CK$81,1,0)</f>
        <v>0</v>
      </c>
      <c r="DL7">
        <f t="array" ref="DL7">IF($J7:$X7='Capacity Backing (Hide)2'!CL$67:CL$81,1,0)</f>
        <v>0</v>
      </c>
      <c r="DM7">
        <f t="array" ref="DM7">IF($J7:$X7='Capacity Backing (Hide)2'!CM$67:CM$81,1,0)</f>
        <v>0</v>
      </c>
      <c r="DN7">
        <f t="array" ref="DN7">IF($J7:$X7='Capacity Backing (Hide)2'!CN$67:CN$81,1,0)</f>
        <v>0</v>
      </c>
      <c r="DO7">
        <f t="array" ref="DO7">IF($J7:$X7='Capacity Backing (Hide)2'!CO$67:CO$81,1,0)</f>
        <v>0</v>
      </c>
      <c r="DP7">
        <f t="array" ref="DP7">IF($J7:$X7='Capacity Backing (Hide)2'!CP$67:CP$81,1,0)</f>
        <v>0</v>
      </c>
      <c r="DQ7">
        <f t="array" ref="DQ7">IF($J7:$X7='Capacity Backing (Hide)2'!CQ$67:CQ$81,1,0)</f>
        <v>0</v>
      </c>
      <c r="DR7">
        <f t="array" ref="DR7">IF($J7:$X7='Capacity Backing (Hide)2'!CR$67:CR$81,1,0)</f>
        <v>0</v>
      </c>
      <c r="DS7">
        <f t="array" ref="DS7">IF($J7:$X7='Capacity Backing (Hide)2'!CS$67:CS$81,1,0)</f>
        <v>0</v>
      </c>
      <c r="DT7">
        <f t="array" ref="DT7">IF($J7:$X7='Capacity Backing (Hide)2'!CT$67:CT$81,1,0)</f>
        <v>0</v>
      </c>
      <c r="DU7">
        <f t="array" ref="DU7">IF($J7:$X7='Capacity Backing (Hide)2'!CU$67:CU$81,1,0)</f>
        <v>0</v>
      </c>
      <c r="DV7">
        <f t="array" ref="DV7">IF($J7:$X7='Capacity Backing (Hide)2'!CV$67:CV$81,1,0)</f>
        <v>0</v>
      </c>
      <c r="DW7">
        <f t="array" ref="DW7">IF($J7:$X7='Capacity Backing (Hide)2'!CW$67:CW$81,1,0)</f>
        <v>0</v>
      </c>
      <c r="DZ7">
        <f t="array" ref="DZ7">IF($J7:$X7='Capacity Backing (Hide)2'!B$203:CZ$217,1,0)</f>
        <v>0</v>
      </c>
      <c r="EA7">
        <f t="array" ref="EA7">IF($J7:$X7='Capacity Backing (Hide)2'!C$203:DA$217,1,0)</f>
        <v>0</v>
      </c>
      <c r="EB7">
        <f t="array" ref="EB7">IF($J7:$X7='Capacity Backing (Hide)2'!D$203:DB$217,1,0)</f>
        <v>0</v>
      </c>
      <c r="EC7">
        <f t="array" ref="EC7">IF($J7:$X7='Capacity Backing (Hide)2'!E$203:DC$217,1,0)</f>
        <v>0</v>
      </c>
      <c r="ED7">
        <f t="array" ref="ED7">IF($J7:$X7='Capacity Backing (Hide)2'!F$203:DD$217,1,0)</f>
        <v>0</v>
      </c>
      <c r="EE7">
        <f t="array" ref="EE7">IF($J7:$X7='Capacity Backing (Hide)2'!G$203:DE$217,1,0)</f>
        <v>0</v>
      </c>
      <c r="EF7">
        <f t="array" ref="EF7">IF($J7:$X7='Capacity Backing (Hide)2'!H$203:DF$217,1,0)</f>
        <v>0</v>
      </c>
      <c r="EG7">
        <f t="array" ref="EG7">IF($J7:$X7='Capacity Backing (Hide)2'!I$203:DG$217,1,0)</f>
        <v>0</v>
      </c>
      <c r="EH7">
        <f t="array" ref="EH7">IF($J7:$X7='Capacity Backing (Hide)2'!J$203:DH$217,1,0)</f>
        <v>0</v>
      </c>
      <c r="EI7">
        <f t="array" ref="EI7">IF($J7:$X7='Capacity Backing (Hide)2'!K$203:DI$217,1,0)</f>
        <v>0</v>
      </c>
      <c r="EJ7">
        <f t="array" ref="EJ7">IF($J7:$X7='Capacity Backing (Hide)2'!L$203:DJ$217,1,0)</f>
        <v>0</v>
      </c>
      <c r="EK7">
        <f t="array" ref="EK7">IF($J7:$X7='Capacity Backing (Hide)2'!M$203:DK$217,1,0)</f>
        <v>0</v>
      </c>
      <c r="EL7">
        <f t="array" ref="EL7">IF($J7:$X7='Capacity Backing (Hide)2'!N$203:DL$217,1,0)</f>
        <v>0</v>
      </c>
      <c r="EM7">
        <f t="array" ref="EM7">IF($J7:$X7='Capacity Backing (Hide)2'!O$203:DM$217,1,0)</f>
        <v>0</v>
      </c>
      <c r="EN7">
        <f t="array" ref="EN7">IF($J7:$X7='Capacity Backing (Hide)2'!P$203:DN$217,1,0)</f>
        <v>0</v>
      </c>
      <c r="EO7">
        <f t="array" ref="EO7">IF($J7:$X7='Capacity Backing (Hide)2'!Q$203:DO$217,1,0)</f>
        <v>0</v>
      </c>
      <c r="EP7">
        <f t="array" ref="EP7">IF($J7:$X7='Capacity Backing (Hide)2'!R$203:DP$217,1,0)</f>
        <v>0</v>
      </c>
      <c r="EQ7">
        <f t="array" ref="EQ7">IF($J7:$X7='Capacity Backing (Hide)2'!S$203:DQ$217,1,0)</f>
        <v>0</v>
      </c>
      <c r="ER7">
        <f t="array" ref="ER7">IF($J7:$X7='Capacity Backing (Hide)2'!T$203:DR$217,1,0)</f>
        <v>0</v>
      </c>
      <c r="ES7">
        <f t="array" ref="ES7">IF($J7:$X7='Capacity Backing (Hide)2'!U$203:DS$217,1,0)</f>
        <v>0</v>
      </c>
      <c r="ET7">
        <f t="array" ref="ET7">IF($J7:$X7='Capacity Backing (Hide)2'!V$203:DT$217,1,0)</f>
        <v>0</v>
      </c>
      <c r="EU7">
        <f t="array" ref="EU7">IF($J7:$X7='Capacity Backing (Hide)2'!W$203:DU$217,1,0)</f>
        <v>0</v>
      </c>
      <c r="EV7">
        <f t="array" ref="EV7">IF($J7:$X7='Capacity Backing (Hide)2'!X$203:DV$217,1,0)</f>
        <v>0</v>
      </c>
      <c r="EW7">
        <f t="array" ref="EW7">IF($J7:$X7='Capacity Backing (Hide)2'!Y$203:DW$217,1,0)</f>
        <v>0</v>
      </c>
      <c r="EX7">
        <f t="array" ref="EX7">IF($J7:$X7='Capacity Backing (Hide)2'!Z$203:DX$217,1,0)</f>
        <v>0</v>
      </c>
      <c r="EY7">
        <f t="array" ref="EY7">IF($J7:$X7='Capacity Backing (Hide)2'!AA$203:DY$217,1,0)</f>
        <v>0</v>
      </c>
      <c r="EZ7">
        <f t="array" ref="EZ7">IF($J7:$X7='Capacity Backing (Hide)2'!AB$203:DZ$217,1,0)</f>
        <v>0</v>
      </c>
      <c r="FA7">
        <f t="array" ref="FA7">IF($J7:$X7='Capacity Backing (Hide)2'!AC$203:EA$217,1,0)</f>
        <v>0</v>
      </c>
      <c r="FB7">
        <f t="array" ref="FB7">IF($J7:$X7='Capacity Backing (Hide)2'!AD$203:EB$217,1,0)</f>
        <v>0</v>
      </c>
      <c r="FC7">
        <f t="array" ref="FC7">IF($J7:$X7='Capacity Backing (Hide)2'!AE$203:EC$217,1,0)</f>
        <v>0</v>
      </c>
      <c r="FD7">
        <f t="array" ref="FD7">IF($J7:$X7='Capacity Backing (Hide)2'!AF$203:ED$217,1,0)</f>
        <v>0</v>
      </c>
      <c r="FE7">
        <f t="array" ref="FE7">IF($J7:$X7='Capacity Backing (Hide)2'!AG$203:EE$217,1,0)</f>
        <v>0</v>
      </c>
      <c r="FF7">
        <f t="array" ref="FF7">IF($J7:$X7='Capacity Backing (Hide)2'!AH$203:EF$217,1,0)</f>
        <v>0</v>
      </c>
      <c r="FG7">
        <f t="array" ref="FG7">IF($J7:$X7='Capacity Backing (Hide)2'!AI$203:EG$217,1,0)</f>
        <v>0</v>
      </c>
      <c r="FH7">
        <f t="array" ref="FH7">IF($J7:$X7='Capacity Backing (Hide)2'!AJ$203:EH$217,1,0)</f>
        <v>0</v>
      </c>
      <c r="FI7">
        <f t="array" ref="FI7">IF($J7:$X7='Capacity Backing (Hide)2'!AK$203:EI$217,1,0)</f>
        <v>0</v>
      </c>
      <c r="FJ7">
        <f t="array" ref="FJ7">IF($J7:$X7='Capacity Backing (Hide)2'!AL$203:EJ$217,1,0)</f>
        <v>0</v>
      </c>
      <c r="FK7">
        <f t="array" ref="FK7">IF($J7:$X7='Capacity Backing (Hide)2'!AM$203:EK$217,1,0)</f>
        <v>0</v>
      </c>
      <c r="FL7">
        <f t="array" ref="FL7">IF($J7:$X7='Capacity Backing (Hide)2'!AN$203:EL$217,1,0)</f>
        <v>0</v>
      </c>
      <c r="FM7">
        <f t="array" ref="FM7">IF($J7:$X7='Capacity Backing (Hide)2'!AO$203:EM$217,1,0)</f>
        <v>0</v>
      </c>
      <c r="FN7">
        <f t="array" ref="FN7">IF($J7:$X7='Capacity Backing (Hide)2'!AP$203:EN$217,1,0)</f>
        <v>0</v>
      </c>
      <c r="FO7">
        <f t="array" ref="FO7">IF($J7:$X7='Capacity Backing (Hide)2'!AQ$203:EO$217,1,0)</f>
        <v>0</v>
      </c>
      <c r="FP7">
        <f t="array" ref="FP7">IF($J7:$X7='Capacity Backing (Hide)2'!AR$203:EP$217,1,0)</f>
        <v>0</v>
      </c>
      <c r="FQ7">
        <f t="array" ref="FQ7">IF($J7:$X7='Capacity Backing (Hide)2'!AS$203:EQ$217,1,0)</f>
        <v>0</v>
      </c>
      <c r="FR7">
        <f t="array" ref="FR7">IF($J7:$X7='Capacity Backing (Hide)2'!AT$203:ER$217,1,0)</f>
        <v>0</v>
      </c>
      <c r="FS7">
        <f t="array" ref="FS7">IF($J7:$X7='Capacity Backing (Hide)2'!AU$203:ES$217,1,0)</f>
        <v>0</v>
      </c>
      <c r="FT7">
        <f t="array" ref="FT7">IF($J7:$X7='Capacity Backing (Hide)2'!AV$203:ET$217,1,0)</f>
        <v>0</v>
      </c>
      <c r="FU7">
        <f t="array" ref="FU7">IF($J7:$X7='Capacity Backing (Hide)2'!AW$203:EU$217,1,0)</f>
        <v>0</v>
      </c>
      <c r="FV7">
        <f t="array" ref="FV7">IF($J7:$X7='Capacity Backing (Hide)2'!AX$203:EV$217,1,0)</f>
        <v>0</v>
      </c>
      <c r="FW7">
        <f t="array" ref="FW7">IF($J7:$X7='Capacity Backing (Hide)2'!AY$203:EW$217,1,0)</f>
        <v>0</v>
      </c>
      <c r="FX7">
        <f t="array" ref="FX7">IF($J7:$X7='Capacity Backing (Hide)2'!AZ$203:EX$217,1,0)</f>
        <v>0</v>
      </c>
      <c r="FY7">
        <f t="array" ref="FY7">IF($J7:$X7='Capacity Backing (Hide)2'!BA$203:EY$217,1,0)</f>
        <v>0</v>
      </c>
      <c r="FZ7">
        <f t="array" ref="FZ7">IF($J7:$X7='Capacity Backing (Hide)2'!BB$203:EZ$217,1,0)</f>
        <v>0</v>
      </c>
      <c r="GA7">
        <f t="array" ref="GA7">IF($J7:$X7='Capacity Backing (Hide)2'!BC$203:FA$217,1,0)</f>
        <v>0</v>
      </c>
      <c r="GB7">
        <f t="array" ref="GB7">IF($J7:$X7='Capacity Backing (Hide)2'!BD$203:FB$217,1,0)</f>
        <v>0</v>
      </c>
      <c r="GC7">
        <f t="array" ref="GC7">IF($J7:$X7='Capacity Backing (Hide)2'!BE$203:FC$217,1,0)</f>
        <v>0</v>
      </c>
      <c r="GD7">
        <f t="array" ref="GD7">IF($J7:$X7='Capacity Backing (Hide)2'!BF$203:FD$217,1,0)</f>
        <v>0</v>
      </c>
      <c r="GE7">
        <f t="array" ref="GE7">IF($J7:$X7='Capacity Backing (Hide)2'!BG$203:FE$217,1,0)</f>
        <v>0</v>
      </c>
      <c r="GF7">
        <f t="array" ref="GF7">IF($J7:$X7='Capacity Backing (Hide)2'!BH$203:FF$217,1,0)</f>
        <v>0</v>
      </c>
      <c r="GG7">
        <f t="array" ref="GG7">IF($J7:$X7='Capacity Backing (Hide)2'!BI$203:FG$217,1,0)</f>
        <v>0</v>
      </c>
      <c r="GH7">
        <f t="array" ref="GH7">IF($J7:$X7='Capacity Backing (Hide)2'!BJ$203:FH$217,1,0)</f>
        <v>0</v>
      </c>
      <c r="GI7">
        <f t="array" ref="GI7">IF($J7:$X7='Capacity Backing (Hide)2'!BK$203:FI$217,1,0)</f>
        <v>0</v>
      </c>
      <c r="GJ7">
        <f t="array" ref="GJ7">IF($J7:$X7='Capacity Backing (Hide)2'!BL$203:FJ$217,1,0)</f>
        <v>0</v>
      </c>
      <c r="GK7">
        <f t="array" ref="GK7">IF($J7:$X7='Capacity Backing (Hide)2'!BM$203:FK$217,1,0)</f>
        <v>0</v>
      </c>
      <c r="GL7">
        <f t="array" ref="GL7">IF($J7:$X7='Capacity Backing (Hide)2'!BN$203:FL$217,1,0)</f>
        <v>0</v>
      </c>
      <c r="GM7">
        <f t="array" ref="GM7">IF($J7:$X7='Capacity Backing (Hide)2'!BO$203:FM$217,1,0)</f>
        <v>0</v>
      </c>
      <c r="GN7">
        <f t="array" ref="GN7">IF($J7:$X7='Capacity Backing (Hide)2'!BP$203:FN$217,1,0)</f>
        <v>0</v>
      </c>
      <c r="GO7">
        <f t="array" ref="GO7">IF($J7:$X7='Capacity Backing (Hide)2'!BQ$203:FO$217,1,0)</f>
        <v>0</v>
      </c>
      <c r="GP7">
        <f t="array" ref="GP7">IF($J7:$X7='Capacity Backing (Hide)2'!BR$203:FP$217,1,0)</f>
        <v>0</v>
      </c>
      <c r="GQ7">
        <f t="array" ref="GQ7">IF($J7:$X7='Capacity Backing (Hide)2'!BS$203:FQ$217,1,0)</f>
        <v>0</v>
      </c>
      <c r="GR7">
        <f t="array" ref="GR7">IF($J7:$X7='Capacity Backing (Hide)2'!BT$203:FR$217,1,0)</f>
        <v>0</v>
      </c>
      <c r="GS7">
        <f t="array" ref="GS7">IF($J7:$X7='Capacity Backing (Hide)2'!BU$203:FS$217,1,0)</f>
        <v>0</v>
      </c>
      <c r="GT7">
        <f t="array" ref="GT7">IF($J7:$X7='Capacity Backing (Hide)2'!BV$203:FT$217,1,0)</f>
        <v>0</v>
      </c>
      <c r="GU7">
        <f t="array" ref="GU7">IF($J7:$X7='Capacity Backing (Hide)2'!BW$203:FU$217,1,0)</f>
        <v>0</v>
      </c>
      <c r="GV7">
        <f t="array" ref="GV7">IF($J7:$X7='Capacity Backing (Hide)2'!BX$203:FV$217,1,0)</f>
        <v>0</v>
      </c>
      <c r="GW7">
        <f t="array" ref="GW7">IF($J7:$X7='Capacity Backing (Hide)2'!BY$203:FW$217,1,0)</f>
        <v>0</v>
      </c>
      <c r="GX7">
        <f t="array" ref="GX7">IF($J7:$X7='Capacity Backing (Hide)2'!BZ$203:FX$217,1,0)</f>
        <v>0</v>
      </c>
      <c r="GY7">
        <f t="array" ref="GY7">IF($J7:$X7='Capacity Backing (Hide)2'!CA$203:FY$217,1,0)</f>
        <v>0</v>
      </c>
      <c r="GZ7">
        <f t="array" ref="GZ7">IF($J7:$X7='Capacity Backing (Hide)2'!CB$203:FZ$217,1,0)</f>
        <v>0</v>
      </c>
      <c r="HA7">
        <f t="array" ref="HA7">IF($J7:$X7='Capacity Backing (Hide)2'!CC$203:GA$217,1,0)</f>
        <v>0</v>
      </c>
      <c r="HB7">
        <f t="array" ref="HB7">IF($J7:$X7='Capacity Backing (Hide)2'!CD$203:GB$217,1,0)</f>
        <v>0</v>
      </c>
      <c r="HC7">
        <f t="array" ref="HC7">IF($J7:$X7='Capacity Backing (Hide)2'!CE$203:GC$217,1,0)</f>
        <v>0</v>
      </c>
      <c r="HD7">
        <f t="array" ref="HD7">IF($J7:$X7='Capacity Backing (Hide)2'!CF$203:GD$217,1,0)</f>
        <v>0</v>
      </c>
      <c r="HE7">
        <f t="array" ref="HE7">IF($J7:$X7='Capacity Backing (Hide)2'!CG$203:GE$217,1,0)</f>
        <v>0</v>
      </c>
      <c r="HF7">
        <f t="array" ref="HF7">IF($J7:$X7='Capacity Backing (Hide)2'!CH$203:GF$217,1,0)</f>
        <v>0</v>
      </c>
      <c r="HG7">
        <f t="array" ref="HG7">IF($J7:$X7='Capacity Backing (Hide)2'!CI$203:GG$217,1,0)</f>
        <v>0</v>
      </c>
      <c r="HH7">
        <f t="array" ref="HH7">IF($J7:$X7='Capacity Backing (Hide)2'!CJ$203:GH$217,1,0)</f>
        <v>0</v>
      </c>
      <c r="HI7">
        <f t="array" ref="HI7">IF($J7:$X7='Capacity Backing (Hide)2'!CK$203:GI$217,1,0)</f>
        <v>0</v>
      </c>
      <c r="HJ7">
        <f t="array" ref="HJ7">IF($J7:$X7='Capacity Backing (Hide)2'!CL$203:GJ$217,1,0)</f>
        <v>0</v>
      </c>
      <c r="HK7">
        <f t="array" ref="HK7">IF($J7:$X7='Capacity Backing (Hide)2'!CM$203:GK$217,1,0)</f>
        <v>0</v>
      </c>
      <c r="HL7">
        <f t="array" ref="HL7">IF($J7:$X7='Capacity Backing (Hide)2'!CN$203:GL$217,1,0)</f>
        <v>0</v>
      </c>
      <c r="HM7">
        <f t="array" ref="HM7">IF($J7:$X7='Capacity Backing (Hide)2'!CO$203:GM$217,1,0)</f>
        <v>0</v>
      </c>
      <c r="HN7">
        <f t="array" ref="HN7">IF($J7:$X7='Capacity Backing (Hide)2'!CP$203:GN$217,1,0)</f>
        <v>0</v>
      </c>
      <c r="HO7">
        <f t="array" ref="HO7">IF($J7:$X7='Capacity Backing (Hide)2'!CQ$203:GO$217,1,0)</f>
        <v>0</v>
      </c>
      <c r="HP7">
        <f t="array" ref="HP7">IF($J7:$X7='Capacity Backing (Hide)2'!CR$203:GP$217,1,0)</f>
        <v>0</v>
      </c>
      <c r="HQ7">
        <f t="array" ref="HQ7">IF($J7:$X7='Capacity Backing (Hide)2'!CS$203:GQ$217,1,0)</f>
        <v>0</v>
      </c>
      <c r="HR7">
        <f t="array" ref="HR7">IF($J7:$X7='Capacity Backing (Hide)2'!CT$203:GR$217,1,0)</f>
        <v>0</v>
      </c>
      <c r="HS7">
        <f t="array" ref="HS7">IF($J7:$X7='Capacity Backing (Hide)2'!CU$203:GS$217,1,0)</f>
        <v>0</v>
      </c>
      <c r="HT7">
        <f t="array" ref="HT7">IF($J7:$X7='Capacity Backing (Hide)2'!CV$203:GT$217,1,0)</f>
        <v>0</v>
      </c>
      <c r="HU7">
        <f t="array" ref="HU7">IF($J7:$X7='Capacity Backing (Hide)2'!CW$203:GU$217,1,0)</f>
        <v>0</v>
      </c>
      <c r="HX7">
        <f>'Capacity Backing (Hide)2'!B$3*(AB7/MAX(1,SUMIFS('Treatment Backing (Hide)'!$B$110:$B$124,'Capacity Backing (Hide)2'!B$67:B$81,"X")))</f>
        <v>0</v>
      </c>
      <c r="HY7">
        <f>'Capacity Backing (Hide)2'!C$3*(AC7/MAX(1,SUMIFS('Treatment Backing (Hide)'!$B$110:$B$124,'Capacity Backing (Hide)2'!C$67:C$81,"X")))</f>
        <v>0</v>
      </c>
      <c r="HZ7">
        <f>'Capacity Backing (Hide)2'!D$3*(AD7/MAX(1,SUMIFS('Treatment Backing (Hide)'!$B$110:$B$124,'Capacity Backing (Hide)2'!D$67:D$81,"X")))</f>
        <v>0</v>
      </c>
      <c r="IA7">
        <f>'Capacity Backing (Hide)2'!E$3*(AE7/MAX(1,SUMIFS('Treatment Backing (Hide)'!$B$110:$B$124,'Capacity Backing (Hide)2'!E$67:E$81,"X")))</f>
        <v>0</v>
      </c>
      <c r="IB7">
        <f>'Capacity Backing (Hide)2'!F$3*(AF7/MAX(1,SUMIFS('Treatment Backing (Hide)'!$B$110:$B$124,'Capacity Backing (Hide)2'!F$67:F$81,"X")))</f>
        <v>0</v>
      </c>
      <c r="IC7">
        <f>'Capacity Backing (Hide)2'!G$3*(AG7/MAX(1,SUMIFS('Treatment Backing (Hide)'!$B$110:$B$124,'Capacity Backing (Hide)2'!G$67:G$81,"X")))</f>
        <v>0</v>
      </c>
      <c r="ID7">
        <f>'Capacity Backing (Hide)2'!H$3*(AH7/MAX(1,SUMIFS('Treatment Backing (Hide)'!$B$110:$B$124,'Capacity Backing (Hide)2'!H$67:H$81,"X")))</f>
        <v>0</v>
      </c>
      <c r="IE7">
        <f>'Capacity Backing (Hide)2'!I$3*(AI7/MAX(1,SUMIFS('Treatment Backing (Hide)'!$B$110:$B$124,'Capacity Backing (Hide)2'!I$67:I$81,"X")))</f>
        <v>0</v>
      </c>
      <c r="IF7">
        <f>'Capacity Backing (Hide)2'!J$3*(AJ7/MAX(1,SUMIFS('Treatment Backing (Hide)'!$B$110:$B$124,'Capacity Backing (Hide)2'!J$67:J$81,"X")))</f>
        <v>0</v>
      </c>
      <c r="IG7">
        <f>'Capacity Backing (Hide)2'!K$3*(AK7/MAX(1,SUMIFS('Treatment Backing (Hide)'!$B$110:$B$124,'Capacity Backing (Hide)2'!K$67:K$81,"X")))</f>
        <v>0</v>
      </c>
      <c r="IH7">
        <f>'Capacity Backing (Hide)2'!L$3*(AL7/MAX(1,SUMIFS('Treatment Backing (Hide)'!$B$110:$B$124,'Capacity Backing (Hide)2'!L$67:L$81,"X")))</f>
        <v>0</v>
      </c>
      <c r="II7">
        <f>'Capacity Backing (Hide)2'!M$3*(AM7/MAX(1,SUMIFS('Treatment Backing (Hide)'!$B$110:$B$124,'Capacity Backing (Hide)2'!M$67:M$81,"X")))</f>
        <v>0</v>
      </c>
      <c r="IJ7">
        <f>'Capacity Backing (Hide)2'!N$3*(AN7/MAX(1,SUMIFS('Treatment Backing (Hide)'!$B$110:$B$124,'Capacity Backing (Hide)2'!N$67:N$81,"X")))</f>
        <v>0</v>
      </c>
      <c r="IK7">
        <f>'Capacity Backing (Hide)2'!O$3*(AO7/MAX(1,SUMIFS('Treatment Backing (Hide)'!$B$110:$B$124,'Capacity Backing (Hide)2'!O$67:O$81,"X")))</f>
        <v>0</v>
      </c>
      <c r="IL7">
        <f>'Capacity Backing (Hide)2'!P$3*(AP7/MAX(1,SUMIFS('Treatment Backing (Hide)'!$B$110:$B$124,'Capacity Backing (Hide)2'!P$67:P$81,"X")))</f>
        <v>0</v>
      </c>
      <c r="IM7">
        <f>'Capacity Backing (Hide)2'!Q$3*(AQ7/MAX(1,SUMIFS('Treatment Backing (Hide)'!$B$110:$B$124,'Capacity Backing (Hide)2'!Q$67:Q$81,"X")))</f>
        <v>0</v>
      </c>
      <c r="IN7">
        <f>'Capacity Backing (Hide)2'!R$3*(AR7/MAX(1,SUMIFS('Treatment Backing (Hide)'!$B$110:$B$124,'Capacity Backing (Hide)2'!R$67:R$81,"X")))</f>
        <v>0</v>
      </c>
      <c r="IO7">
        <f>'Capacity Backing (Hide)2'!S$3*(AS7/MAX(1,SUMIFS('Treatment Backing (Hide)'!$B$110:$B$124,'Capacity Backing (Hide)2'!S$67:S$81,"X")))</f>
        <v>0</v>
      </c>
      <c r="IP7">
        <f>'Capacity Backing (Hide)2'!T$3*(AT7/MAX(1,SUMIFS('Treatment Backing (Hide)'!$B$110:$B$124,'Capacity Backing (Hide)2'!T$67:T$81,"X")))</f>
        <v>0</v>
      </c>
      <c r="IQ7">
        <f>'Capacity Backing (Hide)2'!U$3*(AU7/MAX(1,SUMIFS('Treatment Backing (Hide)'!$B$110:$B$124,'Capacity Backing (Hide)2'!U$67:U$81,"X")))</f>
        <v>0</v>
      </c>
      <c r="IR7">
        <f>'Capacity Backing (Hide)2'!V$3*(AV7/MAX(1,SUMIFS('Treatment Backing (Hide)'!$B$110:$B$124,'Capacity Backing (Hide)2'!V$67:V$81,"X")))</f>
        <v>0</v>
      </c>
      <c r="IS7">
        <f>'Capacity Backing (Hide)2'!W$3*(AW7/MAX(1,SUMIFS('Treatment Backing (Hide)'!$B$110:$B$124,'Capacity Backing (Hide)2'!W$67:W$81,"X")))</f>
        <v>0</v>
      </c>
      <c r="IT7">
        <f>'Capacity Backing (Hide)2'!X$3*(AX7/MAX(1,SUMIFS('Treatment Backing (Hide)'!$B$110:$B$124,'Capacity Backing (Hide)2'!X$67:X$81,"X")))</f>
        <v>0</v>
      </c>
      <c r="IU7">
        <f>'Capacity Backing (Hide)2'!Y$3*(AY7/MAX(1,SUMIFS('Treatment Backing (Hide)'!$B$110:$B$124,'Capacity Backing (Hide)2'!Y$67:Y$81,"X")))</f>
        <v>0</v>
      </c>
      <c r="IV7">
        <f>'Capacity Backing (Hide)2'!Z$3*(AZ7/MAX(1,SUMIFS('Treatment Backing (Hide)'!$B$110:$B$124,'Capacity Backing (Hide)2'!Z$67:Z$81,"X")))</f>
        <v>0</v>
      </c>
      <c r="IW7">
        <f>'Capacity Backing (Hide)2'!AA$3*(BA7/MAX(1,SUMIFS('Treatment Backing (Hide)'!$B$110:$B$124,'Capacity Backing (Hide)2'!AA$67:AA$81,"X")))</f>
        <v>0</v>
      </c>
      <c r="IX7">
        <f>'Capacity Backing (Hide)2'!AB$3*(BB7/MAX(1,SUMIFS('Treatment Backing (Hide)'!$B$110:$B$124,'Capacity Backing (Hide)2'!AB$67:AB$81,"X")))</f>
        <v>0</v>
      </c>
      <c r="IY7">
        <f>'Capacity Backing (Hide)2'!AC$3*(BC7/MAX(1,SUMIFS('Treatment Backing (Hide)'!$B$110:$B$124,'Capacity Backing (Hide)2'!AC$67:AC$81,"X")))</f>
        <v>0</v>
      </c>
      <c r="IZ7">
        <f>'Capacity Backing (Hide)2'!AD$3*(BD7/MAX(1,SUMIFS('Treatment Backing (Hide)'!$B$110:$B$124,'Capacity Backing (Hide)2'!AD$67:AD$81,"X")))</f>
        <v>0</v>
      </c>
      <c r="JA7">
        <f>'Capacity Backing (Hide)2'!AE$3*(BE7/MAX(1,SUMIFS('Treatment Backing (Hide)'!$B$110:$B$124,'Capacity Backing (Hide)2'!AE$67:AE$81,"X")))</f>
        <v>0</v>
      </c>
      <c r="JB7">
        <f>'Capacity Backing (Hide)2'!AF$3*(BF7/MAX(1,SUMIFS('Treatment Backing (Hide)'!$B$110:$B$124,'Capacity Backing (Hide)2'!AF$67:AF$81,"X")))</f>
        <v>0</v>
      </c>
      <c r="JC7">
        <f>'Capacity Backing (Hide)2'!AG$3*(BG7/MAX(1,SUMIFS('Treatment Backing (Hide)'!$B$110:$B$124,'Capacity Backing (Hide)2'!AG$67:AG$81,"X")))</f>
        <v>0</v>
      </c>
      <c r="JD7">
        <f>'Capacity Backing (Hide)2'!AH$3*(BH7/MAX(1,SUMIFS('Treatment Backing (Hide)'!$B$110:$B$124,'Capacity Backing (Hide)2'!AH$67:AH$81,"X")))</f>
        <v>0</v>
      </c>
      <c r="JE7">
        <f>'Capacity Backing (Hide)2'!AI$3*(BI7/MAX(1,SUMIFS('Treatment Backing (Hide)'!$B$110:$B$124,'Capacity Backing (Hide)2'!AI$67:AI$81,"X")))</f>
        <v>0</v>
      </c>
      <c r="JF7">
        <f>'Capacity Backing (Hide)2'!AJ$3*(BJ7/MAX(1,SUMIFS('Treatment Backing (Hide)'!$B$110:$B$124,'Capacity Backing (Hide)2'!AJ$67:AJ$81,"X")))</f>
        <v>0</v>
      </c>
      <c r="JG7">
        <f>'Capacity Backing (Hide)2'!AK$3*(BK7/MAX(1,SUMIFS('Treatment Backing (Hide)'!$B$110:$B$124,'Capacity Backing (Hide)2'!AK$67:AK$81,"X")))</f>
        <v>0</v>
      </c>
      <c r="JH7">
        <f>'Capacity Backing (Hide)2'!AL$3*(BL7/MAX(1,SUMIFS('Treatment Backing (Hide)'!$B$110:$B$124,'Capacity Backing (Hide)2'!AL$67:AL$81,"X")))</f>
        <v>0</v>
      </c>
      <c r="JI7">
        <f>'Capacity Backing (Hide)2'!AM$3*(BM7/MAX(1,SUMIFS('Treatment Backing (Hide)'!$B$110:$B$124,'Capacity Backing (Hide)2'!AM$67:AM$81,"X")))</f>
        <v>0</v>
      </c>
      <c r="JJ7">
        <f>'Capacity Backing (Hide)2'!AN$3*(BN7/MAX(1,SUMIFS('Treatment Backing (Hide)'!$B$110:$B$124,'Capacity Backing (Hide)2'!AN$67:AN$81,"X")))</f>
        <v>0</v>
      </c>
      <c r="JK7">
        <f>'Capacity Backing (Hide)2'!AO$3*(BO7/MAX(1,SUMIFS('Treatment Backing (Hide)'!$B$110:$B$124,'Capacity Backing (Hide)2'!AO$67:AO$81,"X")))</f>
        <v>0</v>
      </c>
      <c r="JL7">
        <f>'Capacity Backing (Hide)2'!AP$3*(BP7/MAX(1,SUMIFS('Treatment Backing (Hide)'!$B$110:$B$124,'Capacity Backing (Hide)2'!AP$67:AP$81,"X")))</f>
        <v>0</v>
      </c>
      <c r="JM7">
        <f>'Capacity Backing (Hide)2'!AQ$3*(BQ7/MAX(1,SUMIFS('Treatment Backing (Hide)'!$B$110:$B$124,'Capacity Backing (Hide)2'!AQ$67:AQ$81,"X")))</f>
        <v>0</v>
      </c>
      <c r="JN7">
        <f>'Capacity Backing (Hide)2'!AR$3*(BR7/MAX(1,SUMIFS('Treatment Backing (Hide)'!$B$110:$B$124,'Capacity Backing (Hide)2'!AR$67:AR$81,"X")))</f>
        <v>0</v>
      </c>
      <c r="JO7">
        <f>'Capacity Backing (Hide)2'!AS$3*(BS7/MAX(1,SUMIFS('Treatment Backing (Hide)'!$B$110:$B$124,'Capacity Backing (Hide)2'!AS$67:AS$81,"X")))</f>
        <v>0</v>
      </c>
      <c r="JP7">
        <f>'Capacity Backing (Hide)2'!AT$3*(BT7/MAX(1,SUMIFS('Treatment Backing (Hide)'!$B$110:$B$124,'Capacity Backing (Hide)2'!AT$67:AT$81,"X")))</f>
        <v>0</v>
      </c>
      <c r="JQ7">
        <f>'Capacity Backing (Hide)2'!AU$3*(BU7/MAX(1,SUMIFS('Treatment Backing (Hide)'!$B$110:$B$124,'Capacity Backing (Hide)2'!AU$67:AU$81,"X")))</f>
        <v>0</v>
      </c>
      <c r="JR7">
        <f>'Capacity Backing (Hide)2'!AV$3*(BV7/MAX(1,SUMIFS('Treatment Backing (Hide)'!$B$110:$B$124,'Capacity Backing (Hide)2'!AV$67:AV$81,"X")))</f>
        <v>0</v>
      </c>
      <c r="JS7">
        <f>'Capacity Backing (Hide)2'!AW$3*(BW7/MAX(1,SUMIFS('Treatment Backing (Hide)'!$B$110:$B$124,'Capacity Backing (Hide)2'!AW$67:AW$81,"X")))</f>
        <v>0</v>
      </c>
      <c r="JT7">
        <f>'Capacity Backing (Hide)2'!AX$3*(BX7/MAX(1,SUMIFS('Treatment Backing (Hide)'!$B$110:$B$124,'Capacity Backing (Hide)2'!AX$67:AX$81,"X")))</f>
        <v>0</v>
      </c>
      <c r="JU7">
        <f>'Capacity Backing (Hide)2'!AY$3*(BY7/MAX(1,SUMIFS('Treatment Backing (Hide)'!$B$110:$B$124,'Capacity Backing (Hide)2'!AY$67:AY$81,"X")))</f>
        <v>0</v>
      </c>
      <c r="JV7">
        <f>'Capacity Backing (Hide)2'!AZ$3*(BZ7/MAX(1,SUMIFS('Treatment Backing (Hide)'!$B$110:$B$124,'Capacity Backing (Hide)2'!AZ$67:AZ$81,"X")))</f>
        <v>0</v>
      </c>
      <c r="JW7">
        <f>'Capacity Backing (Hide)2'!BA$3*(CA7/MAX(1,SUMIFS('Treatment Backing (Hide)'!$B$110:$B$124,'Capacity Backing (Hide)2'!BA$67:BA$81,"X")))</f>
        <v>0</v>
      </c>
      <c r="JX7">
        <f>'Capacity Backing (Hide)2'!BB$3*(CB7/MAX(1,SUMIFS('Treatment Backing (Hide)'!$B$110:$B$124,'Capacity Backing (Hide)2'!BB$67:BB$81,"X")))</f>
        <v>0</v>
      </c>
      <c r="JY7">
        <f>'Capacity Backing (Hide)2'!BC$3*(CC7/MAX(1,SUMIFS('Treatment Backing (Hide)'!$B$110:$B$124,'Capacity Backing (Hide)2'!BC$67:BC$81,"X")))</f>
        <v>0</v>
      </c>
      <c r="JZ7">
        <f>'Capacity Backing (Hide)2'!BD$3*(CD7/MAX(1,SUMIFS('Treatment Backing (Hide)'!$B$110:$B$124,'Capacity Backing (Hide)2'!BD$67:BD$81,"X")))</f>
        <v>0</v>
      </c>
      <c r="KA7">
        <f>'Capacity Backing (Hide)2'!BE$3*(CE7/MAX(1,SUMIFS('Treatment Backing (Hide)'!$B$110:$B$124,'Capacity Backing (Hide)2'!BE$67:BE$81,"X")))</f>
        <v>0</v>
      </c>
      <c r="KB7">
        <f>'Capacity Backing (Hide)2'!BF$3*(CF7/MAX(1,SUMIFS('Treatment Backing (Hide)'!$B$110:$B$124,'Capacity Backing (Hide)2'!BF$67:BF$81,"X")))</f>
        <v>0</v>
      </c>
      <c r="KC7">
        <f>'Capacity Backing (Hide)2'!BG$3*(CG7/MAX(1,SUMIFS('Treatment Backing (Hide)'!$B$110:$B$124,'Capacity Backing (Hide)2'!BG$67:BG$81,"X")))</f>
        <v>0</v>
      </c>
      <c r="KD7">
        <f>'Capacity Backing (Hide)2'!BH$3*(CH7/MAX(1,SUMIFS('Treatment Backing (Hide)'!$B$110:$B$124,'Capacity Backing (Hide)2'!BH$67:BH$81,"X")))</f>
        <v>0</v>
      </c>
      <c r="KE7">
        <f>'Capacity Backing (Hide)2'!BI$3*(CI7/MAX(1,SUMIFS('Treatment Backing (Hide)'!$B$110:$B$124,'Capacity Backing (Hide)2'!BI$67:BI$81,"X")))</f>
        <v>0</v>
      </c>
      <c r="KF7">
        <f>'Capacity Backing (Hide)2'!BJ$3*(CJ7/MAX(1,SUMIFS('Treatment Backing (Hide)'!$B$110:$B$124,'Capacity Backing (Hide)2'!BJ$67:BJ$81,"X")))</f>
        <v>0</v>
      </c>
      <c r="KG7">
        <f>'Capacity Backing (Hide)2'!BK$3*(CK7/MAX(1,SUMIFS('Treatment Backing (Hide)'!$B$110:$B$124,'Capacity Backing (Hide)2'!BK$67:BK$81,"X")))</f>
        <v>0</v>
      </c>
      <c r="KH7">
        <f>'Capacity Backing (Hide)2'!BL$3*(CL7/MAX(1,SUMIFS('Treatment Backing (Hide)'!$B$110:$B$124,'Capacity Backing (Hide)2'!BL$67:BL$81,"X")))</f>
        <v>0</v>
      </c>
      <c r="KI7">
        <f>'Capacity Backing (Hide)2'!BM$3*(CM7/MAX(1,SUMIFS('Treatment Backing (Hide)'!$B$110:$B$124,'Capacity Backing (Hide)2'!BM$67:BM$81,"X")))</f>
        <v>0</v>
      </c>
      <c r="KJ7">
        <f>'Capacity Backing (Hide)2'!BN$3*(CN7/MAX(1,SUMIFS('Treatment Backing (Hide)'!$B$110:$B$124,'Capacity Backing (Hide)2'!BN$67:BN$81,"X")))</f>
        <v>0</v>
      </c>
      <c r="KK7">
        <f>'Capacity Backing (Hide)2'!BO$3*(CO7/MAX(1,SUMIFS('Treatment Backing (Hide)'!$B$110:$B$124,'Capacity Backing (Hide)2'!BO$67:BO$81,"X")))</f>
        <v>0</v>
      </c>
      <c r="KL7">
        <f>'Capacity Backing (Hide)2'!BP$3*(CP7/MAX(1,SUMIFS('Treatment Backing (Hide)'!$B$110:$B$124,'Capacity Backing (Hide)2'!BP$67:BP$81,"X")))</f>
        <v>0</v>
      </c>
      <c r="KM7">
        <f>'Capacity Backing (Hide)2'!BQ$3*(CQ7/MAX(1,SUMIFS('Treatment Backing (Hide)'!$B$110:$B$124,'Capacity Backing (Hide)2'!BQ$67:BQ$81,"X")))</f>
        <v>0</v>
      </c>
      <c r="KN7">
        <f>'Capacity Backing (Hide)2'!BR$3*(CR7/MAX(1,SUMIFS('Treatment Backing (Hide)'!$B$110:$B$124,'Capacity Backing (Hide)2'!BR$67:BR$81,"X")))</f>
        <v>0</v>
      </c>
      <c r="KO7">
        <f>'Capacity Backing (Hide)2'!BS$3*(CS7/MAX(1,SUMIFS('Treatment Backing (Hide)'!$B$110:$B$124,'Capacity Backing (Hide)2'!BS$67:BS$81,"X")))</f>
        <v>0</v>
      </c>
      <c r="KP7">
        <f>'Capacity Backing (Hide)2'!BT$3*(CT7/MAX(1,SUMIFS('Treatment Backing (Hide)'!$B$110:$B$124,'Capacity Backing (Hide)2'!BT$67:BT$81,"X")))</f>
        <v>0</v>
      </c>
      <c r="KQ7">
        <f>'Capacity Backing (Hide)2'!BU$3*(CU7/MAX(1,SUMIFS('Treatment Backing (Hide)'!$B$110:$B$124,'Capacity Backing (Hide)2'!BU$67:BU$81,"X")))</f>
        <v>0</v>
      </c>
      <c r="KR7">
        <f>'Capacity Backing (Hide)2'!BV$3*(CV7/MAX(1,SUMIFS('Treatment Backing (Hide)'!$B$110:$B$124,'Capacity Backing (Hide)2'!BV$67:BV$81,"X")))</f>
        <v>0</v>
      </c>
      <c r="KS7">
        <f>'Capacity Backing (Hide)2'!BW$3*(CW7/MAX(1,SUMIFS('Treatment Backing (Hide)'!$B$110:$B$124,'Capacity Backing (Hide)2'!BW$67:BW$81,"X")))</f>
        <v>0</v>
      </c>
      <c r="KT7">
        <f>'Capacity Backing (Hide)2'!BX$3*(CX7/MAX(1,SUMIFS('Treatment Backing (Hide)'!$B$110:$B$124,'Capacity Backing (Hide)2'!BX$67:BX$81,"X")))</f>
        <v>0</v>
      </c>
      <c r="KU7">
        <f>'Capacity Backing (Hide)2'!BY$3*(CY7/MAX(1,SUMIFS('Treatment Backing (Hide)'!$B$110:$B$124,'Capacity Backing (Hide)2'!BY$67:BY$81,"X")))</f>
        <v>0</v>
      </c>
      <c r="KV7">
        <f>'Capacity Backing (Hide)2'!BZ$3*(CZ7/MAX(1,SUMIFS('Treatment Backing (Hide)'!$B$110:$B$124,'Capacity Backing (Hide)2'!BZ$67:BZ$81,"X")))</f>
        <v>0</v>
      </c>
      <c r="KW7">
        <f>'Capacity Backing (Hide)2'!CA$3*(DA7/MAX(1,SUMIFS('Treatment Backing (Hide)'!$B$110:$B$124,'Capacity Backing (Hide)2'!CA$67:CA$81,"X")))</f>
        <v>0</v>
      </c>
      <c r="KX7">
        <f>'Capacity Backing (Hide)2'!CB$3*(DB7/MAX(1,SUMIFS('Treatment Backing (Hide)'!$B$110:$B$124,'Capacity Backing (Hide)2'!CB$67:CB$81,"X")))</f>
        <v>0</v>
      </c>
      <c r="KY7">
        <f>'Capacity Backing (Hide)2'!CC$3*(DC7/MAX(1,SUMIFS('Treatment Backing (Hide)'!$B$110:$B$124,'Capacity Backing (Hide)2'!CC$67:CC$81,"X")))</f>
        <v>0</v>
      </c>
      <c r="KZ7">
        <f>'Capacity Backing (Hide)2'!CD$3*(DD7/MAX(1,SUMIFS('Treatment Backing (Hide)'!$B$110:$B$124,'Capacity Backing (Hide)2'!CD$67:CD$81,"X")))</f>
        <v>0</v>
      </c>
      <c r="LA7">
        <f>'Capacity Backing (Hide)2'!CE$3*(DE7/MAX(1,SUMIFS('Treatment Backing (Hide)'!$B$110:$B$124,'Capacity Backing (Hide)2'!CE$67:CE$81,"X")))</f>
        <v>0</v>
      </c>
      <c r="LB7">
        <f>'Capacity Backing (Hide)2'!CF$3*(DF7/MAX(1,SUMIFS('Treatment Backing (Hide)'!$B$110:$B$124,'Capacity Backing (Hide)2'!CF$67:CF$81,"X")))</f>
        <v>0</v>
      </c>
      <c r="LC7">
        <f>'Capacity Backing (Hide)2'!CG$3*(DG7/MAX(1,SUMIFS('Treatment Backing (Hide)'!$B$110:$B$124,'Capacity Backing (Hide)2'!CG$67:CG$81,"X")))</f>
        <v>0</v>
      </c>
      <c r="LD7">
        <f>'Capacity Backing (Hide)2'!CH$3*(DH7/MAX(1,SUMIFS('Treatment Backing (Hide)'!$B$110:$B$124,'Capacity Backing (Hide)2'!CH$67:CH$81,"X")))</f>
        <v>0</v>
      </c>
      <c r="LE7">
        <f>'Capacity Backing (Hide)2'!CI$3*(DI7/MAX(1,SUMIFS('Treatment Backing (Hide)'!$B$110:$B$124,'Capacity Backing (Hide)2'!CI$67:CI$81,"X")))</f>
        <v>0</v>
      </c>
      <c r="LF7">
        <f>'Capacity Backing (Hide)2'!CJ$3*(DJ7/MAX(1,SUMIFS('Treatment Backing (Hide)'!$B$110:$B$124,'Capacity Backing (Hide)2'!CJ$67:CJ$81,"X")))</f>
        <v>0</v>
      </c>
      <c r="LG7">
        <f>'Capacity Backing (Hide)2'!CK$3*(DK7/MAX(1,SUMIFS('Treatment Backing (Hide)'!$B$110:$B$124,'Capacity Backing (Hide)2'!CK$67:CK$81,"X")))</f>
        <v>0</v>
      </c>
      <c r="LH7">
        <f>'Capacity Backing (Hide)2'!CL$3*(DL7/MAX(1,SUMIFS('Treatment Backing (Hide)'!$B$110:$B$124,'Capacity Backing (Hide)2'!CL$67:CL$81,"X")))</f>
        <v>0</v>
      </c>
      <c r="LI7">
        <f>'Capacity Backing (Hide)2'!CM$3*(DM7/MAX(1,SUMIFS('Treatment Backing (Hide)'!$B$110:$B$124,'Capacity Backing (Hide)2'!CM$67:CM$81,"X")))</f>
        <v>0</v>
      </c>
      <c r="LJ7">
        <f>'Capacity Backing (Hide)2'!CN$3*(DN7/MAX(1,SUMIFS('Treatment Backing (Hide)'!$B$110:$B$124,'Capacity Backing (Hide)2'!CN$67:CN$81,"X")))</f>
        <v>0</v>
      </c>
      <c r="LK7">
        <f>'Capacity Backing (Hide)2'!CO$3*(DO7/MAX(1,SUMIFS('Treatment Backing (Hide)'!$B$110:$B$124,'Capacity Backing (Hide)2'!CO$67:CO$81,"X")))</f>
        <v>0</v>
      </c>
      <c r="LL7">
        <f>'Capacity Backing (Hide)2'!CP$3*(DP7/MAX(1,SUMIFS('Treatment Backing (Hide)'!$B$110:$B$124,'Capacity Backing (Hide)2'!CP$67:CP$81,"X")))</f>
        <v>0</v>
      </c>
      <c r="LM7">
        <f>'Capacity Backing (Hide)2'!CQ$3*(DQ7/MAX(1,SUMIFS('Treatment Backing (Hide)'!$B$110:$B$124,'Capacity Backing (Hide)2'!CQ$67:CQ$81,"X")))</f>
        <v>0</v>
      </c>
      <c r="LN7">
        <f>'Capacity Backing (Hide)2'!CR$3*(DR7/MAX(1,SUMIFS('Treatment Backing (Hide)'!$B$110:$B$124,'Capacity Backing (Hide)2'!CR$67:CR$81,"X")))</f>
        <v>0</v>
      </c>
      <c r="LO7">
        <f>'Capacity Backing (Hide)2'!CS$3*(DS7/MAX(1,SUMIFS('Treatment Backing (Hide)'!$B$110:$B$124,'Capacity Backing (Hide)2'!CS$67:CS$81,"X")))</f>
        <v>0</v>
      </c>
      <c r="LP7">
        <f>'Capacity Backing (Hide)2'!CT$3*(DT7/MAX(1,SUMIFS('Treatment Backing (Hide)'!$B$110:$B$124,'Capacity Backing (Hide)2'!CT$67:CT$81,"X")))</f>
        <v>0</v>
      </c>
      <c r="LQ7">
        <f>'Capacity Backing (Hide)2'!CU$3*(DU7/MAX(1,SUMIFS('Treatment Backing (Hide)'!$B$110:$B$124,'Capacity Backing (Hide)2'!CU$67:CU$81,"X")))</f>
        <v>0</v>
      </c>
      <c r="LR7">
        <f>'Capacity Backing (Hide)2'!CV$3*(DV7/MAX(1,SUMIFS('Treatment Backing (Hide)'!$B$110:$B$124,'Capacity Backing (Hide)2'!CV$67:CV$81,"X")))</f>
        <v>0</v>
      </c>
      <c r="LS7">
        <f>'Capacity Backing (Hide)2'!CW$3*(DW7/MAX(1,SUMIFS('Treatment Backing (Hide)'!$B$110:$B$124,'Capacity Backing (Hide)2'!CW$67:CW$81,"X")))</f>
        <v>0</v>
      </c>
    </row>
    <row r="8" spans="1:333" x14ac:dyDescent="0.25">
      <c r="H8" t="str">
        <f>ROW(H5)&amp;". "&amp;'Clinical resources'!B11</f>
        <v xml:space="preserve">5. </v>
      </c>
      <c r="J8" t="str">
        <f>IF(COUNTIFS('Clinical resources'!F11:J11,"X")&gt;0,"X","")</f>
        <v/>
      </c>
      <c r="K8" t="str">
        <f>IF(COUNTIFS('Clinical resources'!K11:O11,"X")&gt;0,"X","")</f>
        <v/>
      </c>
      <c r="L8" t="str">
        <f>IF(COUNTIFS('Clinical resources'!P11:T11,"X")&gt;0,"X","")</f>
        <v/>
      </c>
      <c r="M8" t="str">
        <f>IF(COUNTIFS('Clinical resources'!U11:Y11,"X")&gt;0,"X","")</f>
        <v/>
      </c>
      <c r="N8" t="str">
        <f>IF(COUNTIFS('Clinical resources'!Z11:AD11,"X")&gt;0,"X","")</f>
        <v/>
      </c>
      <c r="O8" t="str">
        <f>IF(COUNTIFS('Clinical resources'!AE11:AI11,"X")&gt;0,"X","")</f>
        <v/>
      </c>
      <c r="P8" t="str">
        <f>IF(COUNTIFS('Clinical resources'!AJ11:AN11,"X")&gt;0,"X","")</f>
        <v/>
      </c>
      <c r="Q8" t="str">
        <f>IF(COUNTIFS('Clinical resources'!AO11:AS11,"X")&gt;0,"X","")</f>
        <v/>
      </c>
      <c r="R8" t="str">
        <f>IF(COUNTIFS('Clinical resources'!AT11:AX11,"X")&gt;0,"X","")</f>
        <v/>
      </c>
      <c r="S8" t="str">
        <f>IF(COUNTIFS('Clinical resources'!AY11:BC11,"X")&gt;0,"X","")</f>
        <v/>
      </c>
      <c r="T8" t="str">
        <f>IF(COUNTIFS('Clinical resources'!BD11:BH11,"X")&gt;0,"X","")</f>
        <v/>
      </c>
      <c r="U8" t="str">
        <f>IF(COUNTIFS('Clinical resources'!BI11:BM11,"X")&gt;0,"X","")</f>
        <v/>
      </c>
      <c r="V8" t="str">
        <f>IF(COUNTIFS('Clinical resources'!BN11:BR11,"X")&gt;0,"X","")</f>
        <v/>
      </c>
      <c r="W8" t="str">
        <f>IF(COUNTIFS('Clinical resources'!BS11:BW11,"X")&gt;0,"X","")</f>
        <v/>
      </c>
      <c r="X8" t="str">
        <f>IF(COUNTIFS('Clinical resources'!BX11:CB11,"X")&gt;0,"X","")</f>
        <v/>
      </c>
      <c r="AB8">
        <f t="array" ref="AB8">IF($J8:$X8='Capacity Backing (Hide)2'!B$67:B$81,1,0)</f>
        <v>0</v>
      </c>
      <c r="AC8">
        <f t="array" ref="AC8">IF($J8:$X8='Capacity Backing (Hide)2'!C$67:C$81,1,0)</f>
        <v>0</v>
      </c>
      <c r="AD8">
        <f t="array" ref="AD8">IF($J8:$X8='Capacity Backing (Hide)2'!D$67:D$81,1,0)</f>
        <v>0</v>
      </c>
      <c r="AE8">
        <f t="array" ref="AE8">IF($J8:$X8='Capacity Backing (Hide)2'!E$67:E$81,1,0)</f>
        <v>0</v>
      </c>
      <c r="AF8">
        <f t="array" ref="AF8">IF($J8:$X8='Capacity Backing (Hide)2'!F$67:F$81,1,0)</f>
        <v>0</v>
      </c>
      <c r="AG8">
        <f t="array" ref="AG8">IF($J8:$X8='Capacity Backing (Hide)2'!G$67:G$81,1,0)</f>
        <v>0</v>
      </c>
      <c r="AH8">
        <f t="array" ref="AH8">IF($J8:$X8='Capacity Backing (Hide)2'!H$67:H$81,1,0)</f>
        <v>0</v>
      </c>
      <c r="AI8">
        <f t="array" ref="AI8">IF($J8:$X8='Capacity Backing (Hide)2'!I$67:I$81,1,0)</f>
        <v>0</v>
      </c>
      <c r="AJ8">
        <f t="array" ref="AJ8">IF($J8:$X8='Capacity Backing (Hide)2'!J$67:J$81,1,0)</f>
        <v>0</v>
      </c>
      <c r="AK8">
        <f t="array" ref="AK8">IF($J8:$X8='Capacity Backing (Hide)2'!K$67:K$81,1,0)</f>
        <v>0</v>
      </c>
      <c r="AL8">
        <f t="array" ref="AL8">IF($J8:$X8='Capacity Backing (Hide)2'!L$67:L$81,1,0)</f>
        <v>0</v>
      </c>
      <c r="AM8">
        <f t="array" ref="AM8">IF($J8:$X8='Capacity Backing (Hide)2'!M$67:M$81,1,0)</f>
        <v>0</v>
      </c>
      <c r="AN8">
        <f t="array" ref="AN8">IF($J8:$X8='Capacity Backing (Hide)2'!N$67:N$81,1,0)</f>
        <v>0</v>
      </c>
      <c r="AO8">
        <f t="array" ref="AO8">IF($J8:$X8='Capacity Backing (Hide)2'!O$67:O$81,1,0)</f>
        <v>0</v>
      </c>
      <c r="AP8">
        <f t="array" ref="AP8">IF($J8:$X8='Capacity Backing (Hide)2'!P$67:P$81,1,0)</f>
        <v>0</v>
      </c>
      <c r="AQ8">
        <f t="array" ref="AQ8">IF($J8:$X8='Capacity Backing (Hide)2'!Q$67:Q$81,1,0)</f>
        <v>0</v>
      </c>
      <c r="AR8">
        <f t="array" ref="AR8">IF($J8:$X8='Capacity Backing (Hide)2'!R$67:R$81,1,0)</f>
        <v>0</v>
      </c>
      <c r="AS8">
        <f t="array" ref="AS8">IF($J8:$X8='Capacity Backing (Hide)2'!S$67:S$81,1,0)</f>
        <v>0</v>
      </c>
      <c r="AT8">
        <f t="array" ref="AT8">IF($J8:$X8='Capacity Backing (Hide)2'!T$67:T$81,1,0)</f>
        <v>0</v>
      </c>
      <c r="AU8">
        <f t="array" ref="AU8">IF($J8:$X8='Capacity Backing (Hide)2'!U$67:U$81,1,0)</f>
        <v>0</v>
      </c>
      <c r="AV8">
        <f t="array" ref="AV8">IF($J8:$X8='Capacity Backing (Hide)2'!V$67:V$81,1,0)</f>
        <v>0</v>
      </c>
      <c r="AW8">
        <f t="array" ref="AW8">IF($J8:$X8='Capacity Backing (Hide)2'!W$67:W$81,1,0)</f>
        <v>0</v>
      </c>
      <c r="AX8">
        <f t="array" ref="AX8">IF($J8:$X8='Capacity Backing (Hide)2'!X$67:X$81,1,0)</f>
        <v>0</v>
      </c>
      <c r="AY8">
        <f t="array" ref="AY8">IF($J8:$X8='Capacity Backing (Hide)2'!Y$67:Y$81,1,0)</f>
        <v>0</v>
      </c>
      <c r="AZ8">
        <f t="array" ref="AZ8">IF($J8:$X8='Capacity Backing (Hide)2'!Z$67:Z$81,1,0)</f>
        <v>0</v>
      </c>
      <c r="BA8">
        <f t="array" ref="BA8">IF($J8:$X8='Capacity Backing (Hide)2'!AA$67:AA$81,1,0)</f>
        <v>0</v>
      </c>
      <c r="BB8">
        <f t="array" ref="BB8">IF($J8:$X8='Capacity Backing (Hide)2'!AB$67:AB$81,1,0)</f>
        <v>0</v>
      </c>
      <c r="BC8">
        <f t="array" ref="BC8">IF($J8:$X8='Capacity Backing (Hide)2'!AC$67:AC$81,1,0)</f>
        <v>0</v>
      </c>
      <c r="BD8">
        <f t="array" ref="BD8">IF($J8:$X8='Capacity Backing (Hide)2'!AD$67:AD$81,1,0)</f>
        <v>0</v>
      </c>
      <c r="BE8">
        <f t="array" ref="BE8">IF($J8:$X8='Capacity Backing (Hide)2'!AE$67:AE$81,1,0)</f>
        <v>0</v>
      </c>
      <c r="BF8">
        <f t="array" ref="BF8">IF($J8:$X8='Capacity Backing (Hide)2'!AF$67:AF$81,1,0)</f>
        <v>0</v>
      </c>
      <c r="BG8">
        <f t="array" ref="BG8">IF($J8:$X8='Capacity Backing (Hide)2'!AG$67:AG$81,1,0)</f>
        <v>0</v>
      </c>
      <c r="BH8">
        <f t="array" ref="BH8">IF($J8:$X8='Capacity Backing (Hide)2'!AH$67:AH$81,1,0)</f>
        <v>0</v>
      </c>
      <c r="BI8">
        <f t="array" ref="BI8">IF($J8:$X8='Capacity Backing (Hide)2'!AI$67:AI$81,1,0)</f>
        <v>0</v>
      </c>
      <c r="BJ8">
        <f t="array" ref="BJ8">IF($J8:$X8='Capacity Backing (Hide)2'!AJ$67:AJ$81,1,0)</f>
        <v>0</v>
      </c>
      <c r="BK8">
        <f t="array" ref="BK8">IF($J8:$X8='Capacity Backing (Hide)2'!AK$67:AK$81,1,0)</f>
        <v>0</v>
      </c>
      <c r="BL8">
        <f t="array" ref="BL8">IF($J8:$X8='Capacity Backing (Hide)2'!AL$67:AL$81,1,0)</f>
        <v>0</v>
      </c>
      <c r="BM8">
        <f t="array" ref="BM8">IF($J8:$X8='Capacity Backing (Hide)2'!AM$67:AM$81,1,0)</f>
        <v>0</v>
      </c>
      <c r="BN8">
        <f t="array" ref="BN8">IF($J8:$X8='Capacity Backing (Hide)2'!AN$67:AN$81,1,0)</f>
        <v>0</v>
      </c>
      <c r="BO8">
        <f t="array" ref="BO8">IF($J8:$X8='Capacity Backing (Hide)2'!AO$67:AO$81,1,0)</f>
        <v>0</v>
      </c>
      <c r="BP8">
        <f t="array" ref="BP8">IF($J8:$X8='Capacity Backing (Hide)2'!AP$67:AP$81,1,0)</f>
        <v>0</v>
      </c>
      <c r="BQ8">
        <f t="array" ref="BQ8">IF($J8:$X8='Capacity Backing (Hide)2'!AQ$67:AQ$81,1,0)</f>
        <v>0</v>
      </c>
      <c r="BR8">
        <f t="array" ref="BR8">IF($J8:$X8='Capacity Backing (Hide)2'!AR$67:AR$81,1,0)</f>
        <v>0</v>
      </c>
      <c r="BS8">
        <f t="array" ref="BS8">IF($J8:$X8='Capacity Backing (Hide)2'!AS$67:AS$81,1,0)</f>
        <v>0</v>
      </c>
      <c r="BT8">
        <f t="array" ref="BT8">IF($J8:$X8='Capacity Backing (Hide)2'!AT$67:AT$81,1,0)</f>
        <v>0</v>
      </c>
      <c r="BU8">
        <f t="array" ref="BU8">IF($J8:$X8='Capacity Backing (Hide)2'!AU$67:AU$81,1,0)</f>
        <v>0</v>
      </c>
      <c r="BV8">
        <f t="array" ref="BV8">IF($J8:$X8='Capacity Backing (Hide)2'!AV$67:AV$81,1,0)</f>
        <v>0</v>
      </c>
      <c r="BW8">
        <f t="array" ref="BW8">IF($J8:$X8='Capacity Backing (Hide)2'!AW$67:AW$81,1,0)</f>
        <v>0</v>
      </c>
      <c r="BX8">
        <f t="array" ref="BX8">IF($J8:$X8='Capacity Backing (Hide)2'!AX$67:AX$81,1,0)</f>
        <v>0</v>
      </c>
      <c r="BY8">
        <f t="array" ref="BY8">IF($J8:$X8='Capacity Backing (Hide)2'!AY$67:AY$81,1,0)</f>
        <v>0</v>
      </c>
      <c r="BZ8">
        <f t="array" ref="BZ8">IF($J8:$X8='Capacity Backing (Hide)2'!AZ$67:AZ$81,1,0)</f>
        <v>0</v>
      </c>
      <c r="CA8">
        <f t="array" ref="CA8">IF($J8:$X8='Capacity Backing (Hide)2'!BA$67:BA$81,1,0)</f>
        <v>0</v>
      </c>
      <c r="CB8">
        <f t="array" ref="CB8">IF($J8:$X8='Capacity Backing (Hide)2'!BB$67:BB$81,1,0)</f>
        <v>0</v>
      </c>
      <c r="CC8">
        <f t="array" ref="CC8">IF($J8:$X8='Capacity Backing (Hide)2'!BC$67:BC$81,1,0)</f>
        <v>0</v>
      </c>
      <c r="CD8">
        <f t="array" ref="CD8">IF($J8:$X8='Capacity Backing (Hide)2'!BD$67:BD$81,1,0)</f>
        <v>0</v>
      </c>
      <c r="CE8">
        <f t="array" ref="CE8">IF($J8:$X8='Capacity Backing (Hide)2'!BE$67:BE$81,1,0)</f>
        <v>0</v>
      </c>
      <c r="CF8">
        <f t="array" ref="CF8">IF($J8:$X8='Capacity Backing (Hide)2'!BF$67:BF$81,1,0)</f>
        <v>0</v>
      </c>
      <c r="CG8">
        <f t="array" ref="CG8">IF($J8:$X8='Capacity Backing (Hide)2'!BG$67:BG$81,1,0)</f>
        <v>0</v>
      </c>
      <c r="CH8">
        <f t="array" ref="CH8">IF($J8:$X8='Capacity Backing (Hide)2'!BH$67:BH$81,1,0)</f>
        <v>0</v>
      </c>
      <c r="CI8">
        <f t="array" ref="CI8">IF($J8:$X8='Capacity Backing (Hide)2'!BI$67:BI$81,1,0)</f>
        <v>0</v>
      </c>
      <c r="CJ8">
        <f t="array" ref="CJ8">IF($J8:$X8='Capacity Backing (Hide)2'!BJ$67:BJ$81,1,0)</f>
        <v>0</v>
      </c>
      <c r="CK8">
        <f t="array" ref="CK8">IF($J8:$X8='Capacity Backing (Hide)2'!BK$67:BK$81,1,0)</f>
        <v>0</v>
      </c>
      <c r="CL8">
        <f t="array" ref="CL8">IF($J8:$X8='Capacity Backing (Hide)2'!BL$67:BL$81,1,0)</f>
        <v>0</v>
      </c>
      <c r="CM8">
        <f t="array" ref="CM8">IF($J8:$X8='Capacity Backing (Hide)2'!BM$67:BM$81,1,0)</f>
        <v>0</v>
      </c>
      <c r="CN8">
        <f t="array" ref="CN8">IF($J8:$X8='Capacity Backing (Hide)2'!BN$67:BN$81,1,0)</f>
        <v>0</v>
      </c>
      <c r="CO8">
        <f t="array" ref="CO8">IF($J8:$X8='Capacity Backing (Hide)2'!BO$67:BO$81,1,0)</f>
        <v>0</v>
      </c>
      <c r="CP8">
        <f t="array" ref="CP8">IF($J8:$X8='Capacity Backing (Hide)2'!BP$67:BP$81,1,0)</f>
        <v>0</v>
      </c>
      <c r="CQ8">
        <f t="array" ref="CQ8">IF($J8:$X8='Capacity Backing (Hide)2'!BQ$67:BQ$81,1,0)</f>
        <v>0</v>
      </c>
      <c r="CR8">
        <f t="array" ref="CR8">IF($J8:$X8='Capacity Backing (Hide)2'!BR$67:BR$81,1,0)</f>
        <v>0</v>
      </c>
      <c r="CS8">
        <f t="array" ref="CS8">IF($J8:$X8='Capacity Backing (Hide)2'!BS$67:BS$81,1,0)</f>
        <v>0</v>
      </c>
      <c r="CT8">
        <f t="array" ref="CT8">IF($J8:$X8='Capacity Backing (Hide)2'!BT$67:BT$81,1,0)</f>
        <v>0</v>
      </c>
      <c r="CU8">
        <f t="array" ref="CU8">IF($J8:$X8='Capacity Backing (Hide)2'!BU$67:BU$81,1,0)</f>
        <v>0</v>
      </c>
      <c r="CV8">
        <f t="array" ref="CV8">IF($J8:$X8='Capacity Backing (Hide)2'!BV$67:BV$81,1,0)</f>
        <v>0</v>
      </c>
      <c r="CW8">
        <f t="array" ref="CW8">IF($J8:$X8='Capacity Backing (Hide)2'!BW$67:BW$81,1,0)</f>
        <v>0</v>
      </c>
      <c r="CX8">
        <f t="array" ref="CX8">IF($J8:$X8='Capacity Backing (Hide)2'!BX$67:BX$81,1,0)</f>
        <v>0</v>
      </c>
      <c r="CY8">
        <f t="array" ref="CY8">IF($J8:$X8='Capacity Backing (Hide)2'!BY$67:BY$81,1,0)</f>
        <v>0</v>
      </c>
      <c r="CZ8">
        <f t="array" ref="CZ8">IF($J8:$X8='Capacity Backing (Hide)2'!BZ$67:BZ$81,1,0)</f>
        <v>0</v>
      </c>
      <c r="DA8">
        <f t="array" ref="DA8">IF($J8:$X8='Capacity Backing (Hide)2'!CA$67:CA$81,1,0)</f>
        <v>0</v>
      </c>
      <c r="DB8">
        <f t="array" ref="DB8">IF($J8:$X8='Capacity Backing (Hide)2'!CB$67:CB$81,1,0)</f>
        <v>0</v>
      </c>
      <c r="DC8">
        <f t="array" ref="DC8">IF($J8:$X8='Capacity Backing (Hide)2'!CC$67:CC$81,1,0)</f>
        <v>0</v>
      </c>
      <c r="DD8">
        <f t="array" ref="DD8">IF($J8:$X8='Capacity Backing (Hide)2'!CD$67:CD$81,1,0)</f>
        <v>0</v>
      </c>
      <c r="DE8">
        <f t="array" ref="DE8">IF($J8:$X8='Capacity Backing (Hide)2'!CE$67:CE$81,1,0)</f>
        <v>0</v>
      </c>
      <c r="DF8">
        <f t="array" ref="DF8">IF($J8:$X8='Capacity Backing (Hide)2'!CF$67:CF$81,1,0)</f>
        <v>0</v>
      </c>
      <c r="DG8">
        <f t="array" ref="DG8">IF($J8:$X8='Capacity Backing (Hide)2'!CG$67:CG$81,1,0)</f>
        <v>0</v>
      </c>
      <c r="DH8">
        <f t="array" ref="DH8">IF($J8:$X8='Capacity Backing (Hide)2'!CH$67:CH$81,1,0)</f>
        <v>0</v>
      </c>
      <c r="DI8">
        <f t="array" ref="DI8">IF($J8:$X8='Capacity Backing (Hide)2'!CI$67:CI$81,1,0)</f>
        <v>0</v>
      </c>
      <c r="DJ8">
        <f t="array" ref="DJ8">IF($J8:$X8='Capacity Backing (Hide)2'!CJ$67:CJ$81,1,0)</f>
        <v>0</v>
      </c>
      <c r="DK8">
        <f t="array" ref="DK8">IF($J8:$X8='Capacity Backing (Hide)2'!CK$67:CK$81,1,0)</f>
        <v>0</v>
      </c>
      <c r="DL8">
        <f t="array" ref="DL8">IF($J8:$X8='Capacity Backing (Hide)2'!CL$67:CL$81,1,0)</f>
        <v>0</v>
      </c>
      <c r="DM8">
        <f t="array" ref="DM8">IF($J8:$X8='Capacity Backing (Hide)2'!CM$67:CM$81,1,0)</f>
        <v>0</v>
      </c>
      <c r="DN8">
        <f t="array" ref="DN8">IF($J8:$X8='Capacity Backing (Hide)2'!CN$67:CN$81,1,0)</f>
        <v>0</v>
      </c>
      <c r="DO8">
        <f t="array" ref="DO8">IF($J8:$X8='Capacity Backing (Hide)2'!CO$67:CO$81,1,0)</f>
        <v>0</v>
      </c>
      <c r="DP8">
        <f t="array" ref="DP8">IF($J8:$X8='Capacity Backing (Hide)2'!CP$67:CP$81,1,0)</f>
        <v>0</v>
      </c>
      <c r="DQ8">
        <f t="array" ref="DQ8">IF($J8:$X8='Capacity Backing (Hide)2'!CQ$67:CQ$81,1,0)</f>
        <v>0</v>
      </c>
      <c r="DR8">
        <f t="array" ref="DR8">IF($J8:$X8='Capacity Backing (Hide)2'!CR$67:CR$81,1,0)</f>
        <v>0</v>
      </c>
      <c r="DS8">
        <f t="array" ref="DS8">IF($J8:$X8='Capacity Backing (Hide)2'!CS$67:CS$81,1,0)</f>
        <v>0</v>
      </c>
      <c r="DT8">
        <f t="array" ref="DT8">IF($J8:$X8='Capacity Backing (Hide)2'!CT$67:CT$81,1,0)</f>
        <v>0</v>
      </c>
      <c r="DU8">
        <f t="array" ref="DU8">IF($J8:$X8='Capacity Backing (Hide)2'!CU$67:CU$81,1,0)</f>
        <v>0</v>
      </c>
      <c r="DV8">
        <f t="array" ref="DV8">IF($J8:$X8='Capacity Backing (Hide)2'!CV$67:CV$81,1,0)</f>
        <v>0</v>
      </c>
      <c r="DW8">
        <f t="array" ref="DW8">IF($J8:$X8='Capacity Backing (Hide)2'!CW$67:CW$81,1,0)</f>
        <v>0</v>
      </c>
      <c r="DZ8">
        <f t="array" ref="DZ8">IF($J8:$X8='Capacity Backing (Hide)2'!B$203:CZ$217,1,0)</f>
        <v>0</v>
      </c>
      <c r="EA8">
        <f t="array" ref="EA8">IF($J8:$X8='Capacity Backing (Hide)2'!C$203:DA$217,1,0)</f>
        <v>0</v>
      </c>
      <c r="EB8">
        <f t="array" ref="EB8">IF($J8:$X8='Capacity Backing (Hide)2'!D$203:DB$217,1,0)</f>
        <v>0</v>
      </c>
      <c r="EC8">
        <f t="array" ref="EC8">IF($J8:$X8='Capacity Backing (Hide)2'!E$203:DC$217,1,0)</f>
        <v>0</v>
      </c>
      <c r="ED8">
        <f t="array" ref="ED8">IF($J8:$X8='Capacity Backing (Hide)2'!F$203:DD$217,1,0)</f>
        <v>0</v>
      </c>
      <c r="EE8">
        <f t="array" ref="EE8">IF($J8:$X8='Capacity Backing (Hide)2'!G$203:DE$217,1,0)</f>
        <v>0</v>
      </c>
      <c r="EF8">
        <f t="array" ref="EF8">IF($J8:$X8='Capacity Backing (Hide)2'!H$203:DF$217,1,0)</f>
        <v>0</v>
      </c>
      <c r="EG8">
        <f t="array" ref="EG8">IF($J8:$X8='Capacity Backing (Hide)2'!I$203:DG$217,1,0)</f>
        <v>0</v>
      </c>
      <c r="EH8">
        <f t="array" ref="EH8">IF($J8:$X8='Capacity Backing (Hide)2'!J$203:DH$217,1,0)</f>
        <v>0</v>
      </c>
      <c r="EI8">
        <f t="array" ref="EI8">IF($J8:$X8='Capacity Backing (Hide)2'!K$203:DI$217,1,0)</f>
        <v>0</v>
      </c>
      <c r="EJ8">
        <f t="array" ref="EJ8">IF($J8:$X8='Capacity Backing (Hide)2'!L$203:DJ$217,1,0)</f>
        <v>0</v>
      </c>
      <c r="EK8">
        <f t="array" ref="EK8">IF($J8:$X8='Capacity Backing (Hide)2'!M$203:DK$217,1,0)</f>
        <v>0</v>
      </c>
      <c r="EL8">
        <f t="array" ref="EL8">IF($J8:$X8='Capacity Backing (Hide)2'!N$203:DL$217,1,0)</f>
        <v>0</v>
      </c>
      <c r="EM8">
        <f t="array" ref="EM8">IF($J8:$X8='Capacity Backing (Hide)2'!O$203:DM$217,1,0)</f>
        <v>0</v>
      </c>
      <c r="EN8">
        <f t="array" ref="EN8">IF($J8:$X8='Capacity Backing (Hide)2'!P$203:DN$217,1,0)</f>
        <v>0</v>
      </c>
      <c r="EO8">
        <f t="array" ref="EO8">IF($J8:$X8='Capacity Backing (Hide)2'!Q$203:DO$217,1,0)</f>
        <v>0</v>
      </c>
      <c r="EP8">
        <f t="array" ref="EP8">IF($J8:$X8='Capacity Backing (Hide)2'!R$203:DP$217,1,0)</f>
        <v>0</v>
      </c>
      <c r="EQ8">
        <f t="array" ref="EQ8">IF($J8:$X8='Capacity Backing (Hide)2'!S$203:DQ$217,1,0)</f>
        <v>0</v>
      </c>
      <c r="ER8">
        <f t="array" ref="ER8">IF($J8:$X8='Capacity Backing (Hide)2'!T$203:DR$217,1,0)</f>
        <v>0</v>
      </c>
      <c r="ES8">
        <f t="array" ref="ES8">IF($J8:$X8='Capacity Backing (Hide)2'!U$203:DS$217,1,0)</f>
        <v>0</v>
      </c>
      <c r="ET8">
        <f t="array" ref="ET8">IF($J8:$X8='Capacity Backing (Hide)2'!V$203:DT$217,1,0)</f>
        <v>0</v>
      </c>
      <c r="EU8">
        <f t="array" ref="EU8">IF($J8:$X8='Capacity Backing (Hide)2'!W$203:DU$217,1,0)</f>
        <v>0</v>
      </c>
      <c r="EV8">
        <f t="array" ref="EV8">IF($J8:$X8='Capacity Backing (Hide)2'!X$203:DV$217,1,0)</f>
        <v>0</v>
      </c>
      <c r="EW8">
        <f t="array" ref="EW8">IF($J8:$X8='Capacity Backing (Hide)2'!Y$203:DW$217,1,0)</f>
        <v>0</v>
      </c>
      <c r="EX8">
        <f t="array" ref="EX8">IF($J8:$X8='Capacity Backing (Hide)2'!Z$203:DX$217,1,0)</f>
        <v>0</v>
      </c>
      <c r="EY8">
        <f t="array" ref="EY8">IF($J8:$X8='Capacity Backing (Hide)2'!AA$203:DY$217,1,0)</f>
        <v>0</v>
      </c>
      <c r="EZ8">
        <f t="array" ref="EZ8">IF($J8:$X8='Capacity Backing (Hide)2'!AB$203:DZ$217,1,0)</f>
        <v>0</v>
      </c>
      <c r="FA8">
        <f t="array" ref="FA8">IF($J8:$X8='Capacity Backing (Hide)2'!AC$203:EA$217,1,0)</f>
        <v>0</v>
      </c>
      <c r="FB8">
        <f t="array" ref="FB8">IF($J8:$X8='Capacity Backing (Hide)2'!AD$203:EB$217,1,0)</f>
        <v>0</v>
      </c>
      <c r="FC8">
        <f t="array" ref="FC8">IF($J8:$X8='Capacity Backing (Hide)2'!AE$203:EC$217,1,0)</f>
        <v>0</v>
      </c>
      <c r="FD8">
        <f t="array" ref="FD8">IF($J8:$X8='Capacity Backing (Hide)2'!AF$203:ED$217,1,0)</f>
        <v>0</v>
      </c>
      <c r="FE8">
        <f t="array" ref="FE8">IF($J8:$X8='Capacity Backing (Hide)2'!AG$203:EE$217,1,0)</f>
        <v>0</v>
      </c>
      <c r="FF8">
        <f t="array" ref="FF8">IF($J8:$X8='Capacity Backing (Hide)2'!AH$203:EF$217,1,0)</f>
        <v>0</v>
      </c>
      <c r="FG8">
        <f t="array" ref="FG8">IF($J8:$X8='Capacity Backing (Hide)2'!AI$203:EG$217,1,0)</f>
        <v>0</v>
      </c>
      <c r="FH8">
        <f t="array" ref="FH8">IF($J8:$X8='Capacity Backing (Hide)2'!AJ$203:EH$217,1,0)</f>
        <v>0</v>
      </c>
      <c r="FI8">
        <f t="array" ref="FI8">IF($J8:$X8='Capacity Backing (Hide)2'!AK$203:EI$217,1,0)</f>
        <v>0</v>
      </c>
      <c r="FJ8">
        <f t="array" ref="FJ8">IF($J8:$X8='Capacity Backing (Hide)2'!AL$203:EJ$217,1,0)</f>
        <v>0</v>
      </c>
      <c r="FK8">
        <f t="array" ref="FK8">IF($J8:$X8='Capacity Backing (Hide)2'!AM$203:EK$217,1,0)</f>
        <v>0</v>
      </c>
      <c r="FL8">
        <f t="array" ref="FL8">IF($J8:$X8='Capacity Backing (Hide)2'!AN$203:EL$217,1,0)</f>
        <v>0</v>
      </c>
      <c r="FM8">
        <f t="array" ref="FM8">IF($J8:$X8='Capacity Backing (Hide)2'!AO$203:EM$217,1,0)</f>
        <v>0</v>
      </c>
      <c r="FN8">
        <f t="array" ref="FN8">IF($J8:$X8='Capacity Backing (Hide)2'!AP$203:EN$217,1,0)</f>
        <v>0</v>
      </c>
      <c r="FO8">
        <f t="array" ref="FO8">IF($J8:$X8='Capacity Backing (Hide)2'!AQ$203:EO$217,1,0)</f>
        <v>0</v>
      </c>
      <c r="FP8">
        <f t="array" ref="FP8">IF($J8:$X8='Capacity Backing (Hide)2'!AR$203:EP$217,1,0)</f>
        <v>0</v>
      </c>
      <c r="FQ8">
        <f t="array" ref="FQ8">IF($J8:$X8='Capacity Backing (Hide)2'!AS$203:EQ$217,1,0)</f>
        <v>0</v>
      </c>
      <c r="FR8">
        <f t="array" ref="FR8">IF($J8:$X8='Capacity Backing (Hide)2'!AT$203:ER$217,1,0)</f>
        <v>0</v>
      </c>
      <c r="FS8">
        <f t="array" ref="FS8">IF($J8:$X8='Capacity Backing (Hide)2'!AU$203:ES$217,1,0)</f>
        <v>0</v>
      </c>
      <c r="FT8">
        <f t="array" ref="FT8">IF($J8:$X8='Capacity Backing (Hide)2'!AV$203:ET$217,1,0)</f>
        <v>0</v>
      </c>
      <c r="FU8">
        <f t="array" ref="FU8">IF($J8:$X8='Capacity Backing (Hide)2'!AW$203:EU$217,1,0)</f>
        <v>0</v>
      </c>
      <c r="FV8">
        <f t="array" ref="FV8">IF($J8:$X8='Capacity Backing (Hide)2'!AX$203:EV$217,1,0)</f>
        <v>0</v>
      </c>
      <c r="FW8">
        <f t="array" ref="FW8">IF($J8:$X8='Capacity Backing (Hide)2'!AY$203:EW$217,1,0)</f>
        <v>0</v>
      </c>
      <c r="FX8">
        <f t="array" ref="FX8">IF($J8:$X8='Capacity Backing (Hide)2'!AZ$203:EX$217,1,0)</f>
        <v>0</v>
      </c>
      <c r="FY8">
        <f t="array" ref="FY8">IF($J8:$X8='Capacity Backing (Hide)2'!BA$203:EY$217,1,0)</f>
        <v>0</v>
      </c>
      <c r="FZ8">
        <f t="array" ref="FZ8">IF($J8:$X8='Capacity Backing (Hide)2'!BB$203:EZ$217,1,0)</f>
        <v>0</v>
      </c>
      <c r="GA8">
        <f t="array" ref="GA8">IF($J8:$X8='Capacity Backing (Hide)2'!BC$203:FA$217,1,0)</f>
        <v>0</v>
      </c>
      <c r="GB8">
        <f t="array" ref="GB8">IF($J8:$X8='Capacity Backing (Hide)2'!BD$203:FB$217,1,0)</f>
        <v>0</v>
      </c>
      <c r="GC8">
        <f t="array" ref="GC8">IF($J8:$X8='Capacity Backing (Hide)2'!BE$203:FC$217,1,0)</f>
        <v>0</v>
      </c>
      <c r="GD8">
        <f t="array" ref="GD8">IF($J8:$X8='Capacity Backing (Hide)2'!BF$203:FD$217,1,0)</f>
        <v>0</v>
      </c>
      <c r="GE8">
        <f t="array" ref="GE8">IF($J8:$X8='Capacity Backing (Hide)2'!BG$203:FE$217,1,0)</f>
        <v>0</v>
      </c>
      <c r="GF8">
        <f t="array" ref="GF8">IF($J8:$X8='Capacity Backing (Hide)2'!BH$203:FF$217,1,0)</f>
        <v>0</v>
      </c>
      <c r="GG8">
        <f t="array" ref="GG8">IF($J8:$X8='Capacity Backing (Hide)2'!BI$203:FG$217,1,0)</f>
        <v>0</v>
      </c>
      <c r="GH8">
        <f t="array" ref="GH8">IF($J8:$X8='Capacity Backing (Hide)2'!BJ$203:FH$217,1,0)</f>
        <v>0</v>
      </c>
      <c r="GI8">
        <f t="array" ref="GI8">IF($J8:$X8='Capacity Backing (Hide)2'!BK$203:FI$217,1,0)</f>
        <v>0</v>
      </c>
      <c r="GJ8">
        <f t="array" ref="GJ8">IF($J8:$X8='Capacity Backing (Hide)2'!BL$203:FJ$217,1,0)</f>
        <v>0</v>
      </c>
      <c r="GK8">
        <f t="array" ref="GK8">IF($J8:$X8='Capacity Backing (Hide)2'!BM$203:FK$217,1,0)</f>
        <v>0</v>
      </c>
      <c r="GL8">
        <f t="array" ref="GL8">IF($J8:$X8='Capacity Backing (Hide)2'!BN$203:FL$217,1,0)</f>
        <v>0</v>
      </c>
      <c r="GM8">
        <f t="array" ref="GM8">IF($J8:$X8='Capacity Backing (Hide)2'!BO$203:FM$217,1,0)</f>
        <v>0</v>
      </c>
      <c r="GN8">
        <f t="array" ref="GN8">IF($J8:$X8='Capacity Backing (Hide)2'!BP$203:FN$217,1,0)</f>
        <v>0</v>
      </c>
      <c r="GO8">
        <f t="array" ref="GO8">IF($J8:$X8='Capacity Backing (Hide)2'!BQ$203:FO$217,1,0)</f>
        <v>0</v>
      </c>
      <c r="GP8">
        <f t="array" ref="GP8">IF($J8:$X8='Capacity Backing (Hide)2'!BR$203:FP$217,1,0)</f>
        <v>0</v>
      </c>
      <c r="GQ8">
        <f t="array" ref="GQ8">IF($J8:$X8='Capacity Backing (Hide)2'!BS$203:FQ$217,1,0)</f>
        <v>0</v>
      </c>
      <c r="GR8">
        <f t="array" ref="GR8">IF($J8:$X8='Capacity Backing (Hide)2'!BT$203:FR$217,1,0)</f>
        <v>0</v>
      </c>
      <c r="GS8">
        <f t="array" ref="GS8">IF($J8:$X8='Capacity Backing (Hide)2'!BU$203:FS$217,1,0)</f>
        <v>0</v>
      </c>
      <c r="GT8">
        <f t="array" ref="GT8">IF($J8:$X8='Capacity Backing (Hide)2'!BV$203:FT$217,1,0)</f>
        <v>0</v>
      </c>
      <c r="GU8">
        <f t="array" ref="GU8">IF($J8:$X8='Capacity Backing (Hide)2'!BW$203:FU$217,1,0)</f>
        <v>0</v>
      </c>
      <c r="GV8">
        <f t="array" ref="GV8">IF($J8:$X8='Capacity Backing (Hide)2'!BX$203:FV$217,1,0)</f>
        <v>0</v>
      </c>
      <c r="GW8">
        <f t="array" ref="GW8">IF($J8:$X8='Capacity Backing (Hide)2'!BY$203:FW$217,1,0)</f>
        <v>0</v>
      </c>
      <c r="GX8">
        <f t="array" ref="GX8">IF($J8:$X8='Capacity Backing (Hide)2'!BZ$203:FX$217,1,0)</f>
        <v>0</v>
      </c>
      <c r="GY8">
        <f t="array" ref="GY8">IF($J8:$X8='Capacity Backing (Hide)2'!CA$203:FY$217,1,0)</f>
        <v>0</v>
      </c>
      <c r="GZ8">
        <f t="array" ref="GZ8">IF($J8:$X8='Capacity Backing (Hide)2'!CB$203:FZ$217,1,0)</f>
        <v>0</v>
      </c>
      <c r="HA8">
        <f t="array" ref="HA8">IF($J8:$X8='Capacity Backing (Hide)2'!CC$203:GA$217,1,0)</f>
        <v>0</v>
      </c>
      <c r="HB8">
        <f t="array" ref="HB8">IF($J8:$X8='Capacity Backing (Hide)2'!CD$203:GB$217,1,0)</f>
        <v>0</v>
      </c>
      <c r="HC8">
        <f t="array" ref="HC8">IF($J8:$X8='Capacity Backing (Hide)2'!CE$203:GC$217,1,0)</f>
        <v>0</v>
      </c>
      <c r="HD8">
        <f t="array" ref="HD8">IF($J8:$X8='Capacity Backing (Hide)2'!CF$203:GD$217,1,0)</f>
        <v>0</v>
      </c>
      <c r="HE8">
        <f t="array" ref="HE8">IF($J8:$X8='Capacity Backing (Hide)2'!CG$203:GE$217,1,0)</f>
        <v>0</v>
      </c>
      <c r="HF8">
        <f t="array" ref="HF8">IF($J8:$X8='Capacity Backing (Hide)2'!CH$203:GF$217,1,0)</f>
        <v>0</v>
      </c>
      <c r="HG8">
        <f t="array" ref="HG8">IF($J8:$X8='Capacity Backing (Hide)2'!CI$203:GG$217,1,0)</f>
        <v>0</v>
      </c>
      <c r="HH8">
        <f t="array" ref="HH8">IF($J8:$X8='Capacity Backing (Hide)2'!CJ$203:GH$217,1,0)</f>
        <v>0</v>
      </c>
      <c r="HI8">
        <f t="array" ref="HI8">IF($J8:$X8='Capacity Backing (Hide)2'!CK$203:GI$217,1,0)</f>
        <v>0</v>
      </c>
      <c r="HJ8">
        <f t="array" ref="HJ8">IF($J8:$X8='Capacity Backing (Hide)2'!CL$203:GJ$217,1,0)</f>
        <v>0</v>
      </c>
      <c r="HK8">
        <f t="array" ref="HK8">IF($J8:$X8='Capacity Backing (Hide)2'!CM$203:GK$217,1,0)</f>
        <v>0</v>
      </c>
      <c r="HL8">
        <f t="array" ref="HL8">IF($J8:$X8='Capacity Backing (Hide)2'!CN$203:GL$217,1,0)</f>
        <v>0</v>
      </c>
      <c r="HM8">
        <f t="array" ref="HM8">IF($J8:$X8='Capacity Backing (Hide)2'!CO$203:GM$217,1,0)</f>
        <v>0</v>
      </c>
      <c r="HN8">
        <f t="array" ref="HN8">IF($J8:$X8='Capacity Backing (Hide)2'!CP$203:GN$217,1,0)</f>
        <v>0</v>
      </c>
      <c r="HO8">
        <f t="array" ref="HO8">IF($J8:$X8='Capacity Backing (Hide)2'!CQ$203:GO$217,1,0)</f>
        <v>0</v>
      </c>
      <c r="HP8">
        <f t="array" ref="HP8">IF($J8:$X8='Capacity Backing (Hide)2'!CR$203:GP$217,1,0)</f>
        <v>0</v>
      </c>
      <c r="HQ8">
        <f t="array" ref="HQ8">IF($J8:$X8='Capacity Backing (Hide)2'!CS$203:GQ$217,1,0)</f>
        <v>0</v>
      </c>
      <c r="HR8">
        <f t="array" ref="HR8">IF($J8:$X8='Capacity Backing (Hide)2'!CT$203:GR$217,1,0)</f>
        <v>0</v>
      </c>
      <c r="HS8">
        <f t="array" ref="HS8">IF($J8:$X8='Capacity Backing (Hide)2'!CU$203:GS$217,1,0)</f>
        <v>0</v>
      </c>
      <c r="HT8">
        <f t="array" ref="HT8">IF($J8:$X8='Capacity Backing (Hide)2'!CV$203:GT$217,1,0)</f>
        <v>0</v>
      </c>
      <c r="HU8">
        <f t="array" ref="HU8">IF($J8:$X8='Capacity Backing (Hide)2'!CW$203:GU$217,1,0)</f>
        <v>0</v>
      </c>
      <c r="HX8">
        <f>'Capacity Backing (Hide)2'!B$3*(AB8/MAX(1,SUMIFS('Treatment Backing (Hide)'!$B$110:$B$124,'Capacity Backing (Hide)2'!B$67:B$81,"X")))</f>
        <v>0</v>
      </c>
      <c r="HY8">
        <f>'Capacity Backing (Hide)2'!C$3*(AC8/MAX(1,SUMIFS('Treatment Backing (Hide)'!$B$110:$B$124,'Capacity Backing (Hide)2'!C$67:C$81,"X")))</f>
        <v>0</v>
      </c>
      <c r="HZ8">
        <f>'Capacity Backing (Hide)2'!D$3*(AD8/MAX(1,SUMIFS('Treatment Backing (Hide)'!$B$110:$B$124,'Capacity Backing (Hide)2'!D$67:D$81,"X")))</f>
        <v>0</v>
      </c>
      <c r="IA8">
        <f>'Capacity Backing (Hide)2'!E$3*(AE8/MAX(1,SUMIFS('Treatment Backing (Hide)'!$B$110:$B$124,'Capacity Backing (Hide)2'!E$67:E$81,"X")))</f>
        <v>0</v>
      </c>
      <c r="IB8">
        <f>'Capacity Backing (Hide)2'!F$3*(AF8/MAX(1,SUMIFS('Treatment Backing (Hide)'!$B$110:$B$124,'Capacity Backing (Hide)2'!F$67:F$81,"X")))</f>
        <v>0</v>
      </c>
      <c r="IC8">
        <f>'Capacity Backing (Hide)2'!G$3*(AG8/MAX(1,SUMIFS('Treatment Backing (Hide)'!$B$110:$B$124,'Capacity Backing (Hide)2'!G$67:G$81,"X")))</f>
        <v>0</v>
      </c>
      <c r="ID8">
        <f>'Capacity Backing (Hide)2'!H$3*(AH8/MAX(1,SUMIFS('Treatment Backing (Hide)'!$B$110:$B$124,'Capacity Backing (Hide)2'!H$67:H$81,"X")))</f>
        <v>0</v>
      </c>
      <c r="IE8">
        <f>'Capacity Backing (Hide)2'!I$3*(AI8/MAX(1,SUMIFS('Treatment Backing (Hide)'!$B$110:$B$124,'Capacity Backing (Hide)2'!I$67:I$81,"X")))</f>
        <v>0</v>
      </c>
      <c r="IF8">
        <f>'Capacity Backing (Hide)2'!J$3*(AJ8/MAX(1,SUMIFS('Treatment Backing (Hide)'!$B$110:$B$124,'Capacity Backing (Hide)2'!J$67:J$81,"X")))</f>
        <v>0</v>
      </c>
      <c r="IG8">
        <f>'Capacity Backing (Hide)2'!K$3*(AK8/MAX(1,SUMIFS('Treatment Backing (Hide)'!$B$110:$B$124,'Capacity Backing (Hide)2'!K$67:K$81,"X")))</f>
        <v>0</v>
      </c>
      <c r="IH8">
        <f>'Capacity Backing (Hide)2'!L$3*(AL8/MAX(1,SUMIFS('Treatment Backing (Hide)'!$B$110:$B$124,'Capacity Backing (Hide)2'!L$67:L$81,"X")))</f>
        <v>0</v>
      </c>
      <c r="II8">
        <f>'Capacity Backing (Hide)2'!M$3*(AM8/MAX(1,SUMIFS('Treatment Backing (Hide)'!$B$110:$B$124,'Capacity Backing (Hide)2'!M$67:M$81,"X")))</f>
        <v>0</v>
      </c>
      <c r="IJ8">
        <f>'Capacity Backing (Hide)2'!N$3*(AN8/MAX(1,SUMIFS('Treatment Backing (Hide)'!$B$110:$B$124,'Capacity Backing (Hide)2'!N$67:N$81,"X")))</f>
        <v>0</v>
      </c>
      <c r="IK8">
        <f>'Capacity Backing (Hide)2'!O$3*(AO8/MAX(1,SUMIFS('Treatment Backing (Hide)'!$B$110:$B$124,'Capacity Backing (Hide)2'!O$67:O$81,"X")))</f>
        <v>0</v>
      </c>
      <c r="IL8">
        <f>'Capacity Backing (Hide)2'!P$3*(AP8/MAX(1,SUMIFS('Treatment Backing (Hide)'!$B$110:$B$124,'Capacity Backing (Hide)2'!P$67:P$81,"X")))</f>
        <v>0</v>
      </c>
      <c r="IM8">
        <f>'Capacity Backing (Hide)2'!Q$3*(AQ8/MAX(1,SUMIFS('Treatment Backing (Hide)'!$B$110:$B$124,'Capacity Backing (Hide)2'!Q$67:Q$81,"X")))</f>
        <v>0</v>
      </c>
      <c r="IN8">
        <f>'Capacity Backing (Hide)2'!R$3*(AR8/MAX(1,SUMIFS('Treatment Backing (Hide)'!$B$110:$B$124,'Capacity Backing (Hide)2'!R$67:R$81,"X")))</f>
        <v>0</v>
      </c>
      <c r="IO8">
        <f>'Capacity Backing (Hide)2'!S$3*(AS8/MAX(1,SUMIFS('Treatment Backing (Hide)'!$B$110:$B$124,'Capacity Backing (Hide)2'!S$67:S$81,"X")))</f>
        <v>0</v>
      </c>
      <c r="IP8">
        <f>'Capacity Backing (Hide)2'!T$3*(AT8/MAX(1,SUMIFS('Treatment Backing (Hide)'!$B$110:$B$124,'Capacity Backing (Hide)2'!T$67:T$81,"X")))</f>
        <v>0</v>
      </c>
      <c r="IQ8">
        <f>'Capacity Backing (Hide)2'!U$3*(AU8/MAX(1,SUMIFS('Treatment Backing (Hide)'!$B$110:$B$124,'Capacity Backing (Hide)2'!U$67:U$81,"X")))</f>
        <v>0</v>
      </c>
      <c r="IR8">
        <f>'Capacity Backing (Hide)2'!V$3*(AV8/MAX(1,SUMIFS('Treatment Backing (Hide)'!$B$110:$B$124,'Capacity Backing (Hide)2'!V$67:V$81,"X")))</f>
        <v>0</v>
      </c>
      <c r="IS8">
        <f>'Capacity Backing (Hide)2'!W$3*(AW8/MAX(1,SUMIFS('Treatment Backing (Hide)'!$B$110:$B$124,'Capacity Backing (Hide)2'!W$67:W$81,"X")))</f>
        <v>0</v>
      </c>
      <c r="IT8">
        <f>'Capacity Backing (Hide)2'!X$3*(AX8/MAX(1,SUMIFS('Treatment Backing (Hide)'!$B$110:$B$124,'Capacity Backing (Hide)2'!X$67:X$81,"X")))</f>
        <v>0</v>
      </c>
      <c r="IU8">
        <f>'Capacity Backing (Hide)2'!Y$3*(AY8/MAX(1,SUMIFS('Treatment Backing (Hide)'!$B$110:$B$124,'Capacity Backing (Hide)2'!Y$67:Y$81,"X")))</f>
        <v>0</v>
      </c>
      <c r="IV8">
        <f>'Capacity Backing (Hide)2'!Z$3*(AZ8/MAX(1,SUMIFS('Treatment Backing (Hide)'!$B$110:$B$124,'Capacity Backing (Hide)2'!Z$67:Z$81,"X")))</f>
        <v>0</v>
      </c>
      <c r="IW8">
        <f>'Capacity Backing (Hide)2'!AA$3*(BA8/MAX(1,SUMIFS('Treatment Backing (Hide)'!$B$110:$B$124,'Capacity Backing (Hide)2'!AA$67:AA$81,"X")))</f>
        <v>0</v>
      </c>
      <c r="IX8">
        <f>'Capacity Backing (Hide)2'!AB$3*(BB8/MAX(1,SUMIFS('Treatment Backing (Hide)'!$B$110:$B$124,'Capacity Backing (Hide)2'!AB$67:AB$81,"X")))</f>
        <v>0</v>
      </c>
      <c r="IY8">
        <f>'Capacity Backing (Hide)2'!AC$3*(BC8/MAX(1,SUMIFS('Treatment Backing (Hide)'!$B$110:$B$124,'Capacity Backing (Hide)2'!AC$67:AC$81,"X")))</f>
        <v>0</v>
      </c>
      <c r="IZ8">
        <f>'Capacity Backing (Hide)2'!AD$3*(BD8/MAX(1,SUMIFS('Treatment Backing (Hide)'!$B$110:$B$124,'Capacity Backing (Hide)2'!AD$67:AD$81,"X")))</f>
        <v>0</v>
      </c>
      <c r="JA8">
        <f>'Capacity Backing (Hide)2'!AE$3*(BE8/MAX(1,SUMIFS('Treatment Backing (Hide)'!$B$110:$B$124,'Capacity Backing (Hide)2'!AE$67:AE$81,"X")))</f>
        <v>0</v>
      </c>
      <c r="JB8">
        <f>'Capacity Backing (Hide)2'!AF$3*(BF8/MAX(1,SUMIFS('Treatment Backing (Hide)'!$B$110:$B$124,'Capacity Backing (Hide)2'!AF$67:AF$81,"X")))</f>
        <v>0</v>
      </c>
      <c r="JC8">
        <f>'Capacity Backing (Hide)2'!AG$3*(BG8/MAX(1,SUMIFS('Treatment Backing (Hide)'!$B$110:$B$124,'Capacity Backing (Hide)2'!AG$67:AG$81,"X")))</f>
        <v>0</v>
      </c>
      <c r="JD8">
        <f>'Capacity Backing (Hide)2'!AH$3*(BH8/MAX(1,SUMIFS('Treatment Backing (Hide)'!$B$110:$B$124,'Capacity Backing (Hide)2'!AH$67:AH$81,"X")))</f>
        <v>0</v>
      </c>
      <c r="JE8">
        <f>'Capacity Backing (Hide)2'!AI$3*(BI8/MAX(1,SUMIFS('Treatment Backing (Hide)'!$B$110:$B$124,'Capacity Backing (Hide)2'!AI$67:AI$81,"X")))</f>
        <v>0</v>
      </c>
      <c r="JF8">
        <f>'Capacity Backing (Hide)2'!AJ$3*(BJ8/MAX(1,SUMIFS('Treatment Backing (Hide)'!$B$110:$B$124,'Capacity Backing (Hide)2'!AJ$67:AJ$81,"X")))</f>
        <v>0</v>
      </c>
      <c r="JG8">
        <f>'Capacity Backing (Hide)2'!AK$3*(BK8/MAX(1,SUMIFS('Treatment Backing (Hide)'!$B$110:$B$124,'Capacity Backing (Hide)2'!AK$67:AK$81,"X")))</f>
        <v>0</v>
      </c>
      <c r="JH8">
        <f>'Capacity Backing (Hide)2'!AL$3*(BL8/MAX(1,SUMIFS('Treatment Backing (Hide)'!$B$110:$B$124,'Capacity Backing (Hide)2'!AL$67:AL$81,"X")))</f>
        <v>0</v>
      </c>
      <c r="JI8">
        <f>'Capacity Backing (Hide)2'!AM$3*(BM8/MAX(1,SUMIFS('Treatment Backing (Hide)'!$B$110:$B$124,'Capacity Backing (Hide)2'!AM$67:AM$81,"X")))</f>
        <v>0</v>
      </c>
      <c r="JJ8">
        <f>'Capacity Backing (Hide)2'!AN$3*(BN8/MAX(1,SUMIFS('Treatment Backing (Hide)'!$B$110:$B$124,'Capacity Backing (Hide)2'!AN$67:AN$81,"X")))</f>
        <v>0</v>
      </c>
      <c r="JK8">
        <f>'Capacity Backing (Hide)2'!AO$3*(BO8/MAX(1,SUMIFS('Treatment Backing (Hide)'!$B$110:$B$124,'Capacity Backing (Hide)2'!AO$67:AO$81,"X")))</f>
        <v>0</v>
      </c>
      <c r="JL8">
        <f>'Capacity Backing (Hide)2'!AP$3*(BP8/MAX(1,SUMIFS('Treatment Backing (Hide)'!$B$110:$B$124,'Capacity Backing (Hide)2'!AP$67:AP$81,"X")))</f>
        <v>0</v>
      </c>
      <c r="JM8">
        <f>'Capacity Backing (Hide)2'!AQ$3*(BQ8/MAX(1,SUMIFS('Treatment Backing (Hide)'!$B$110:$B$124,'Capacity Backing (Hide)2'!AQ$67:AQ$81,"X")))</f>
        <v>0</v>
      </c>
      <c r="JN8">
        <f>'Capacity Backing (Hide)2'!AR$3*(BR8/MAX(1,SUMIFS('Treatment Backing (Hide)'!$B$110:$B$124,'Capacity Backing (Hide)2'!AR$67:AR$81,"X")))</f>
        <v>0</v>
      </c>
      <c r="JO8">
        <f>'Capacity Backing (Hide)2'!AS$3*(BS8/MAX(1,SUMIFS('Treatment Backing (Hide)'!$B$110:$B$124,'Capacity Backing (Hide)2'!AS$67:AS$81,"X")))</f>
        <v>0</v>
      </c>
      <c r="JP8">
        <f>'Capacity Backing (Hide)2'!AT$3*(BT8/MAX(1,SUMIFS('Treatment Backing (Hide)'!$B$110:$B$124,'Capacity Backing (Hide)2'!AT$67:AT$81,"X")))</f>
        <v>0</v>
      </c>
      <c r="JQ8">
        <f>'Capacity Backing (Hide)2'!AU$3*(BU8/MAX(1,SUMIFS('Treatment Backing (Hide)'!$B$110:$B$124,'Capacity Backing (Hide)2'!AU$67:AU$81,"X")))</f>
        <v>0</v>
      </c>
      <c r="JR8">
        <f>'Capacity Backing (Hide)2'!AV$3*(BV8/MAX(1,SUMIFS('Treatment Backing (Hide)'!$B$110:$B$124,'Capacity Backing (Hide)2'!AV$67:AV$81,"X")))</f>
        <v>0</v>
      </c>
      <c r="JS8">
        <f>'Capacity Backing (Hide)2'!AW$3*(BW8/MAX(1,SUMIFS('Treatment Backing (Hide)'!$B$110:$B$124,'Capacity Backing (Hide)2'!AW$67:AW$81,"X")))</f>
        <v>0</v>
      </c>
      <c r="JT8">
        <f>'Capacity Backing (Hide)2'!AX$3*(BX8/MAX(1,SUMIFS('Treatment Backing (Hide)'!$B$110:$B$124,'Capacity Backing (Hide)2'!AX$67:AX$81,"X")))</f>
        <v>0</v>
      </c>
      <c r="JU8">
        <f>'Capacity Backing (Hide)2'!AY$3*(BY8/MAX(1,SUMIFS('Treatment Backing (Hide)'!$B$110:$B$124,'Capacity Backing (Hide)2'!AY$67:AY$81,"X")))</f>
        <v>0</v>
      </c>
      <c r="JV8">
        <f>'Capacity Backing (Hide)2'!AZ$3*(BZ8/MAX(1,SUMIFS('Treatment Backing (Hide)'!$B$110:$B$124,'Capacity Backing (Hide)2'!AZ$67:AZ$81,"X")))</f>
        <v>0</v>
      </c>
      <c r="JW8">
        <f>'Capacity Backing (Hide)2'!BA$3*(CA8/MAX(1,SUMIFS('Treatment Backing (Hide)'!$B$110:$B$124,'Capacity Backing (Hide)2'!BA$67:BA$81,"X")))</f>
        <v>0</v>
      </c>
      <c r="JX8">
        <f>'Capacity Backing (Hide)2'!BB$3*(CB8/MAX(1,SUMIFS('Treatment Backing (Hide)'!$B$110:$B$124,'Capacity Backing (Hide)2'!BB$67:BB$81,"X")))</f>
        <v>0</v>
      </c>
      <c r="JY8">
        <f>'Capacity Backing (Hide)2'!BC$3*(CC8/MAX(1,SUMIFS('Treatment Backing (Hide)'!$B$110:$B$124,'Capacity Backing (Hide)2'!BC$67:BC$81,"X")))</f>
        <v>0</v>
      </c>
      <c r="JZ8">
        <f>'Capacity Backing (Hide)2'!BD$3*(CD8/MAX(1,SUMIFS('Treatment Backing (Hide)'!$B$110:$B$124,'Capacity Backing (Hide)2'!BD$67:BD$81,"X")))</f>
        <v>0</v>
      </c>
      <c r="KA8">
        <f>'Capacity Backing (Hide)2'!BE$3*(CE8/MAX(1,SUMIFS('Treatment Backing (Hide)'!$B$110:$B$124,'Capacity Backing (Hide)2'!BE$67:BE$81,"X")))</f>
        <v>0</v>
      </c>
      <c r="KB8">
        <f>'Capacity Backing (Hide)2'!BF$3*(CF8/MAX(1,SUMIFS('Treatment Backing (Hide)'!$B$110:$B$124,'Capacity Backing (Hide)2'!BF$67:BF$81,"X")))</f>
        <v>0</v>
      </c>
      <c r="KC8">
        <f>'Capacity Backing (Hide)2'!BG$3*(CG8/MAX(1,SUMIFS('Treatment Backing (Hide)'!$B$110:$B$124,'Capacity Backing (Hide)2'!BG$67:BG$81,"X")))</f>
        <v>0</v>
      </c>
      <c r="KD8">
        <f>'Capacity Backing (Hide)2'!BH$3*(CH8/MAX(1,SUMIFS('Treatment Backing (Hide)'!$B$110:$B$124,'Capacity Backing (Hide)2'!BH$67:BH$81,"X")))</f>
        <v>0</v>
      </c>
      <c r="KE8">
        <f>'Capacity Backing (Hide)2'!BI$3*(CI8/MAX(1,SUMIFS('Treatment Backing (Hide)'!$B$110:$B$124,'Capacity Backing (Hide)2'!BI$67:BI$81,"X")))</f>
        <v>0</v>
      </c>
      <c r="KF8">
        <f>'Capacity Backing (Hide)2'!BJ$3*(CJ8/MAX(1,SUMIFS('Treatment Backing (Hide)'!$B$110:$B$124,'Capacity Backing (Hide)2'!BJ$67:BJ$81,"X")))</f>
        <v>0</v>
      </c>
      <c r="KG8">
        <f>'Capacity Backing (Hide)2'!BK$3*(CK8/MAX(1,SUMIFS('Treatment Backing (Hide)'!$B$110:$B$124,'Capacity Backing (Hide)2'!BK$67:BK$81,"X")))</f>
        <v>0</v>
      </c>
      <c r="KH8">
        <f>'Capacity Backing (Hide)2'!BL$3*(CL8/MAX(1,SUMIFS('Treatment Backing (Hide)'!$B$110:$B$124,'Capacity Backing (Hide)2'!BL$67:BL$81,"X")))</f>
        <v>0</v>
      </c>
      <c r="KI8">
        <f>'Capacity Backing (Hide)2'!BM$3*(CM8/MAX(1,SUMIFS('Treatment Backing (Hide)'!$B$110:$B$124,'Capacity Backing (Hide)2'!BM$67:BM$81,"X")))</f>
        <v>0</v>
      </c>
      <c r="KJ8">
        <f>'Capacity Backing (Hide)2'!BN$3*(CN8/MAX(1,SUMIFS('Treatment Backing (Hide)'!$B$110:$B$124,'Capacity Backing (Hide)2'!BN$67:BN$81,"X")))</f>
        <v>0</v>
      </c>
      <c r="KK8">
        <f>'Capacity Backing (Hide)2'!BO$3*(CO8/MAX(1,SUMIFS('Treatment Backing (Hide)'!$B$110:$B$124,'Capacity Backing (Hide)2'!BO$67:BO$81,"X")))</f>
        <v>0</v>
      </c>
      <c r="KL8">
        <f>'Capacity Backing (Hide)2'!BP$3*(CP8/MAX(1,SUMIFS('Treatment Backing (Hide)'!$B$110:$B$124,'Capacity Backing (Hide)2'!BP$67:BP$81,"X")))</f>
        <v>0</v>
      </c>
      <c r="KM8">
        <f>'Capacity Backing (Hide)2'!BQ$3*(CQ8/MAX(1,SUMIFS('Treatment Backing (Hide)'!$B$110:$B$124,'Capacity Backing (Hide)2'!BQ$67:BQ$81,"X")))</f>
        <v>0</v>
      </c>
      <c r="KN8">
        <f>'Capacity Backing (Hide)2'!BR$3*(CR8/MAX(1,SUMIFS('Treatment Backing (Hide)'!$B$110:$B$124,'Capacity Backing (Hide)2'!BR$67:BR$81,"X")))</f>
        <v>0</v>
      </c>
      <c r="KO8">
        <f>'Capacity Backing (Hide)2'!BS$3*(CS8/MAX(1,SUMIFS('Treatment Backing (Hide)'!$B$110:$B$124,'Capacity Backing (Hide)2'!BS$67:BS$81,"X")))</f>
        <v>0</v>
      </c>
      <c r="KP8">
        <f>'Capacity Backing (Hide)2'!BT$3*(CT8/MAX(1,SUMIFS('Treatment Backing (Hide)'!$B$110:$B$124,'Capacity Backing (Hide)2'!BT$67:BT$81,"X")))</f>
        <v>0</v>
      </c>
      <c r="KQ8">
        <f>'Capacity Backing (Hide)2'!BU$3*(CU8/MAX(1,SUMIFS('Treatment Backing (Hide)'!$B$110:$B$124,'Capacity Backing (Hide)2'!BU$67:BU$81,"X")))</f>
        <v>0</v>
      </c>
      <c r="KR8">
        <f>'Capacity Backing (Hide)2'!BV$3*(CV8/MAX(1,SUMIFS('Treatment Backing (Hide)'!$B$110:$B$124,'Capacity Backing (Hide)2'!BV$67:BV$81,"X")))</f>
        <v>0</v>
      </c>
      <c r="KS8">
        <f>'Capacity Backing (Hide)2'!BW$3*(CW8/MAX(1,SUMIFS('Treatment Backing (Hide)'!$B$110:$B$124,'Capacity Backing (Hide)2'!BW$67:BW$81,"X")))</f>
        <v>0</v>
      </c>
      <c r="KT8">
        <f>'Capacity Backing (Hide)2'!BX$3*(CX8/MAX(1,SUMIFS('Treatment Backing (Hide)'!$B$110:$B$124,'Capacity Backing (Hide)2'!BX$67:BX$81,"X")))</f>
        <v>0</v>
      </c>
      <c r="KU8">
        <f>'Capacity Backing (Hide)2'!BY$3*(CY8/MAX(1,SUMIFS('Treatment Backing (Hide)'!$B$110:$B$124,'Capacity Backing (Hide)2'!BY$67:BY$81,"X")))</f>
        <v>0</v>
      </c>
      <c r="KV8">
        <f>'Capacity Backing (Hide)2'!BZ$3*(CZ8/MAX(1,SUMIFS('Treatment Backing (Hide)'!$B$110:$B$124,'Capacity Backing (Hide)2'!BZ$67:BZ$81,"X")))</f>
        <v>0</v>
      </c>
      <c r="KW8">
        <f>'Capacity Backing (Hide)2'!CA$3*(DA8/MAX(1,SUMIFS('Treatment Backing (Hide)'!$B$110:$B$124,'Capacity Backing (Hide)2'!CA$67:CA$81,"X")))</f>
        <v>0</v>
      </c>
      <c r="KX8">
        <f>'Capacity Backing (Hide)2'!CB$3*(DB8/MAX(1,SUMIFS('Treatment Backing (Hide)'!$B$110:$B$124,'Capacity Backing (Hide)2'!CB$67:CB$81,"X")))</f>
        <v>0</v>
      </c>
      <c r="KY8">
        <f>'Capacity Backing (Hide)2'!CC$3*(DC8/MAX(1,SUMIFS('Treatment Backing (Hide)'!$B$110:$B$124,'Capacity Backing (Hide)2'!CC$67:CC$81,"X")))</f>
        <v>0</v>
      </c>
      <c r="KZ8">
        <f>'Capacity Backing (Hide)2'!CD$3*(DD8/MAX(1,SUMIFS('Treatment Backing (Hide)'!$B$110:$B$124,'Capacity Backing (Hide)2'!CD$67:CD$81,"X")))</f>
        <v>0</v>
      </c>
      <c r="LA8">
        <f>'Capacity Backing (Hide)2'!CE$3*(DE8/MAX(1,SUMIFS('Treatment Backing (Hide)'!$B$110:$B$124,'Capacity Backing (Hide)2'!CE$67:CE$81,"X")))</f>
        <v>0</v>
      </c>
      <c r="LB8">
        <f>'Capacity Backing (Hide)2'!CF$3*(DF8/MAX(1,SUMIFS('Treatment Backing (Hide)'!$B$110:$B$124,'Capacity Backing (Hide)2'!CF$67:CF$81,"X")))</f>
        <v>0</v>
      </c>
      <c r="LC8">
        <f>'Capacity Backing (Hide)2'!CG$3*(DG8/MAX(1,SUMIFS('Treatment Backing (Hide)'!$B$110:$B$124,'Capacity Backing (Hide)2'!CG$67:CG$81,"X")))</f>
        <v>0</v>
      </c>
      <c r="LD8">
        <f>'Capacity Backing (Hide)2'!CH$3*(DH8/MAX(1,SUMIFS('Treatment Backing (Hide)'!$B$110:$B$124,'Capacity Backing (Hide)2'!CH$67:CH$81,"X")))</f>
        <v>0</v>
      </c>
      <c r="LE8">
        <f>'Capacity Backing (Hide)2'!CI$3*(DI8/MAX(1,SUMIFS('Treatment Backing (Hide)'!$B$110:$B$124,'Capacity Backing (Hide)2'!CI$67:CI$81,"X")))</f>
        <v>0</v>
      </c>
      <c r="LF8">
        <f>'Capacity Backing (Hide)2'!CJ$3*(DJ8/MAX(1,SUMIFS('Treatment Backing (Hide)'!$B$110:$B$124,'Capacity Backing (Hide)2'!CJ$67:CJ$81,"X")))</f>
        <v>0</v>
      </c>
      <c r="LG8">
        <f>'Capacity Backing (Hide)2'!CK$3*(DK8/MAX(1,SUMIFS('Treatment Backing (Hide)'!$B$110:$B$124,'Capacity Backing (Hide)2'!CK$67:CK$81,"X")))</f>
        <v>0</v>
      </c>
      <c r="LH8">
        <f>'Capacity Backing (Hide)2'!CL$3*(DL8/MAX(1,SUMIFS('Treatment Backing (Hide)'!$B$110:$B$124,'Capacity Backing (Hide)2'!CL$67:CL$81,"X")))</f>
        <v>0</v>
      </c>
      <c r="LI8">
        <f>'Capacity Backing (Hide)2'!CM$3*(DM8/MAX(1,SUMIFS('Treatment Backing (Hide)'!$B$110:$B$124,'Capacity Backing (Hide)2'!CM$67:CM$81,"X")))</f>
        <v>0</v>
      </c>
      <c r="LJ8">
        <f>'Capacity Backing (Hide)2'!CN$3*(DN8/MAX(1,SUMIFS('Treatment Backing (Hide)'!$B$110:$B$124,'Capacity Backing (Hide)2'!CN$67:CN$81,"X")))</f>
        <v>0</v>
      </c>
      <c r="LK8">
        <f>'Capacity Backing (Hide)2'!CO$3*(DO8/MAX(1,SUMIFS('Treatment Backing (Hide)'!$B$110:$B$124,'Capacity Backing (Hide)2'!CO$67:CO$81,"X")))</f>
        <v>0</v>
      </c>
      <c r="LL8">
        <f>'Capacity Backing (Hide)2'!CP$3*(DP8/MAX(1,SUMIFS('Treatment Backing (Hide)'!$B$110:$B$124,'Capacity Backing (Hide)2'!CP$67:CP$81,"X")))</f>
        <v>0</v>
      </c>
      <c r="LM8">
        <f>'Capacity Backing (Hide)2'!CQ$3*(DQ8/MAX(1,SUMIFS('Treatment Backing (Hide)'!$B$110:$B$124,'Capacity Backing (Hide)2'!CQ$67:CQ$81,"X")))</f>
        <v>0</v>
      </c>
      <c r="LN8">
        <f>'Capacity Backing (Hide)2'!CR$3*(DR8/MAX(1,SUMIFS('Treatment Backing (Hide)'!$B$110:$B$124,'Capacity Backing (Hide)2'!CR$67:CR$81,"X")))</f>
        <v>0</v>
      </c>
      <c r="LO8">
        <f>'Capacity Backing (Hide)2'!CS$3*(DS8/MAX(1,SUMIFS('Treatment Backing (Hide)'!$B$110:$B$124,'Capacity Backing (Hide)2'!CS$67:CS$81,"X")))</f>
        <v>0</v>
      </c>
      <c r="LP8">
        <f>'Capacity Backing (Hide)2'!CT$3*(DT8/MAX(1,SUMIFS('Treatment Backing (Hide)'!$B$110:$B$124,'Capacity Backing (Hide)2'!CT$67:CT$81,"X")))</f>
        <v>0</v>
      </c>
      <c r="LQ8">
        <f>'Capacity Backing (Hide)2'!CU$3*(DU8/MAX(1,SUMIFS('Treatment Backing (Hide)'!$B$110:$B$124,'Capacity Backing (Hide)2'!CU$67:CU$81,"X")))</f>
        <v>0</v>
      </c>
      <c r="LR8">
        <f>'Capacity Backing (Hide)2'!CV$3*(DV8/MAX(1,SUMIFS('Treatment Backing (Hide)'!$B$110:$B$124,'Capacity Backing (Hide)2'!CV$67:CV$81,"X")))</f>
        <v>0</v>
      </c>
      <c r="LS8">
        <f>'Capacity Backing (Hide)2'!CW$3*(DW8/MAX(1,SUMIFS('Treatment Backing (Hide)'!$B$110:$B$124,'Capacity Backing (Hide)2'!CW$67:CW$81,"X")))</f>
        <v>0</v>
      </c>
    </row>
    <row r="9" spans="1:333" x14ac:dyDescent="0.25">
      <c r="H9" t="str">
        <f>ROW(H6)&amp;". "&amp;'Clinical resources'!B12</f>
        <v xml:space="preserve">6. </v>
      </c>
      <c r="J9" t="str">
        <f>IF(COUNTIFS('Clinical resources'!F12:J12,"X")&gt;0,"X","")</f>
        <v/>
      </c>
      <c r="K9" t="str">
        <f>IF(COUNTIFS('Clinical resources'!K12:O12,"X")&gt;0,"X","")</f>
        <v/>
      </c>
      <c r="L9" t="str">
        <f>IF(COUNTIFS('Clinical resources'!P12:T12,"X")&gt;0,"X","")</f>
        <v/>
      </c>
      <c r="M9" t="str">
        <f>IF(COUNTIFS('Clinical resources'!U12:Y12,"X")&gt;0,"X","")</f>
        <v/>
      </c>
      <c r="N9" t="str">
        <f>IF(COUNTIFS('Clinical resources'!Z12:AD12,"X")&gt;0,"X","")</f>
        <v/>
      </c>
      <c r="O9" t="str">
        <f>IF(COUNTIFS('Clinical resources'!AE12:AI12,"X")&gt;0,"X","")</f>
        <v/>
      </c>
      <c r="P9" t="str">
        <f>IF(COUNTIFS('Clinical resources'!AJ12:AN12,"X")&gt;0,"X","")</f>
        <v/>
      </c>
      <c r="Q9" t="str">
        <f>IF(COUNTIFS('Clinical resources'!AO12:AS12,"X")&gt;0,"X","")</f>
        <v/>
      </c>
      <c r="R9" t="str">
        <f>IF(COUNTIFS('Clinical resources'!AT12:AX12,"X")&gt;0,"X","")</f>
        <v/>
      </c>
      <c r="S9" t="str">
        <f>IF(COUNTIFS('Clinical resources'!AY12:BC12,"X")&gt;0,"X","")</f>
        <v/>
      </c>
      <c r="T9" t="str">
        <f>IF(COUNTIFS('Clinical resources'!BD12:BH12,"X")&gt;0,"X","")</f>
        <v/>
      </c>
      <c r="U9" t="str">
        <f>IF(COUNTIFS('Clinical resources'!BI12:BM12,"X")&gt;0,"X","")</f>
        <v/>
      </c>
      <c r="V9" t="str">
        <f>IF(COUNTIFS('Clinical resources'!BN12:BR12,"X")&gt;0,"X","")</f>
        <v/>
      </c>
      <c r="W9" t="str">
        <f>IF(COUNTIFS('Clinical resources'!BS12:BW12,"X")&gt;0,"X","")</f>
        <v/>
      </c>
      <c r="X9" t="str">
        <f>IF(COUNTIFS('Clinical resources'!BX12:CB12,"X")&gt;0,"X","")</f>
        <v/>
      </c>
      <c r="AB9">
        <f t="array" ref="AB9">IF($J9:$X9='Capacity Backing (Hide)2'!B$67:B$81,1,0)</f>
        <v>0</v>
      </c>
      <c r="AC9">
        <f t="array" ref="AC9">IF($J9:$X9='Capacity Backing (Hide)2'!C$67:C$81,1,0)</f>
        <v>0</v>
      </c>
      <c r="AD9">
        <f t="array" ref="AD9">IF($J9:$X9='Capacity Backing (Hide)2'!D$67:D$81,1,0)</f>
        <v>0</v>
      </c>
      <c r="AE9">
        <f t="array" ref="AE9">IF($J9:$X9='Capacity Backing (Hide)2'!E$67:E$81,1,0)</f>
        <v>0</v>
      </c>
      <c r="AF9">
        <f t="array" ref="AF9">IF($J9:$X9='Capacity Backing (Hide)2'!F$67:F$81,1,0)</f>
        <v>0</v>
      </c>
      <c r="AG9">
        <f t="array" ref="AG9">IF($J9:$X9='Capacity Backing (Hide)2'!G$67:G$81,1,0)</f>
        <v>0</v>
      </c>
      <c r="AH9">
        <f t="array" ref="AH9">IF($J9:$X9='Capacity Backing (Hide)2'!H$67:H$81,1,0)</f>
        <v>0</v>
      </c>
      <c r="AI9">
        <f t="array" ref="AI9">IF($J9:$X9='Capacity Backing (Hide)2'!I$67:I$81,1,0)</f>
        <v>0</v>
      </c>
      <c r="AJ9">
        <f t="array" ref="AJ9">IF($J9:$X9='Capacity Backing (Hide)2'!J$67:J$81,1,0)</f>
        <v>0</v>
      </c>
      <c r="AK9">
        <f t="array" ref="AK9">IF($J9:$X9='Capacity Backing (Hide)2'!K$67:K$81,1,0)</f>
        <v>0</v>
      </c>
      <c r="AL9">
        <f t="array" ref="AL9">IF($J9:$X9='Capacity Backing (Hide)2'!L$67:L$81,1,0)</f>
        <v>0</v>
      </c>
      <c r="AM9">
        <f t="array" ref="AM9">IF($J9:$X9='Capacity Backing (Hide)2'!M$67:M$81,1,0)</f>
        <v>0</v>
      </c>
      <c r="AN9">
        <f t="array" ref="AN9">IF($J9:$X9='Capacity Backing (Hide)2'!N$67:N$81,1,0)</f>
        <v>0</v>
      </c>
      <c r="AO9">
        <f t="array" ref="AO9">IF($J9:$X9='Capacity Backing (Hide)2'!O$67:O$81,1,0)</f>
        <v>0</v>
      </c>
      <c r="AP9">
        <f t="array" ref="AP9">IF($J9:$X9='Capacity Backing (Hide)2'!P$67:P$81,1,0)</f>
        <v>0</v>
      </c>
      <c r="AQ9">
        <f t="array" ref="AQ9">IF($J9:$X9='Capacity Backing (Hide)2'!Q$67:Q$81,1,0)</f>
        <v>0</v>
      </c>
      <c r="AR9">
        <f t="array" ref="AR9">IF($J9:$X9='Capacity Backing (Hide)2'!R$67:R$81,1,0)</f>
        <v>0</v>
      </c>
      <c r="AS9">
        <f t="array" ref="AS9">IF($J9:$X9='Capacity Backing (Hide)2'!S$67:S$81,1,0)</f>
        <v>0</v>
      </c>
      <c r="AT9">
        <f t="array" ref="AT9">IF($J9:$X9='Capacity Backing (Hide)2'!T$67:T$81,1,0)</f>
        <v>0</v>
      </c>
      <c r="AU9">
        <f t="array" ref="AU9">IF($J9:$X9='Capacity Backing (Hide)2'!U$67:U$81,1,0)</f>
        <v>0</v>
      </c>
      <c r="AV9">
        <f t="array" ref="AV9">IF($J9:$X9='Capacity Backing (Hide)2'!V$67:V$81,1,0)</f>
        <v>0</v>
      </c>
      <c r="AW9">
        <f t="array" ref="AW9">IF($J9:$X9='Capacity Backing (Hide)2'!W$67:W$81,1,0)</f>
        <v>0</v>
      </c>
      <c r="AX9">
        <f t="array" ref="AX9">IF($J9:$X9='Capacity Backing (Hide)2'!X$67:X$81,1,0)</f>
        <v>0</v>
      </c>
      <c r="AY9">
        <f t="array" ref="AY9">IF($J9:$X9='Capacity Backing (Hide)2'!Y$67:Y$81,1,0)</f>
        <v>0</v>
      </c>
      <c r="AZ9">
        <f t="array" ref="AZ9">IF($J9:$X9='Capacity Backing (Hide)2'!Z$67:Z$81,1,0)</f>
        <v>0</v>
      </c>
      <c r="BA9">
        <f t="array" ref="BA9">IF($J9:$X9='Capacity Backing (Hide)2'!AA$67:AA$81,1,0)</f>
        <v>0</v>
      </c>
      <c r="BB9">
        <f t="array" ref="BB9">IF($J9:$X9='Capacity Backing (Hide)2'!AB$67:AB$81,1,0)</f>
        <v>0</v>
      </c>
      <c r="BC9">
        <f t="array" ref="BC9">IF($J9:$X9='Capacity Backing (Hide)2'!AC$67:AC$81,1,0)</f>
        <v>0</v>
      </c>
      <c r="BD9">
        <f t="array" ref="BD9">IF($J9:$X9='Capacity Backing (Hide)2'!AD$67:AD$81,1,0)</f>
        <v>0</v>
      </c>
      <c r="BE9">
        <f t="array" ref="BE9">IF($J9:$X9='Capacity Backing (Hide)2'!AE$67:AE$81,1,0)</f>
        <v>0</v>
      </c>
      <c r="BF9">
        <f t="array" ref="BF9">IF($J9:$X9='Capacity Backing (Hide)2'!AF$67:AF$81,1,0)</f>
        <v>0</v>
      </c>
      <c r="BG9">
        <f t="array" ref="BG9">IF($J9:$X9='Capacity Backing (Hide)2'!AG$67:AG$81,1,0)</f>
        <v>0</v>
      </c>
      <c r="BH9">
        <f t="array" ref="BH9">IF($J9:$X9='Capacity Backing (Hide)2'!AH$67:AH$81,1,0)</f>
        <v>0</v>
      </c>
      <c r="BI9">
        <f t="array" ref="BI9">IF($J9:$X9='Capacity Backing (Hide)2'!AI$67:AI$81,1,0)</f>
        <v>0</v>
      </c>
      <c r="BJ9">
        <f t="array" ref="BJ9">IF($J9:$X9='Capacity Backing (Hide)2'!AJ$67:AJ$81,1,0)</f>
        <v>0</v>
      </c>
      <c r="BK9">
        <f t="array" ref="BK9">IF($J9:$X9='Capacity Backing (Hide)2'!AK$67:AK$81,1,0)</f>
        <v>0</v>
      </c>
      <c r="BL9">
        <f t="array" ref="BL9">IF($J9:$X9='Capacity Backing (Hide)2'!AL$67:AL$81,1,0)</f>
        <v>0</v>
      </c>
      <c r="BM9">
        <f t="array" ref="BM9">IF($J9:$X9='Capacity Backing (Hide)2'!AM$67:AM$81,1,0)</f>
        <v>0</v>
      </c>
      <c r="BN9">
        <f t="array" ref="BN9">IF($J9:$X9='Capacity Backing (Hide)2'!AN$67:AN$81,1,0)</f>
        <v>0</v>
      </c>
      <c r="BO9">
        <f t="array" ref="BO9">IF($J9:$X9='Capacity Backing (Hide)2'!AO$67:AO$81,1,0)</f>
        <v>0</v>
      </c>
      <c r="BP9">
        <f t="array" ref="BP9">IF($J9:$X9='Capacity Backing (Hide)2'!AP$67:AP$81,1,0)</f>
        <v>0</v>
      </c>
      <c r="BQ9">
        <f t="array" ref="BQ9">IF($J9:$X9='Capacity Backing (Hide)2'!AQ$67:AQ$81,1,0)</f>
        <v>0</v>
      </c>
      <c r="BR9">
        <f t="array" ref="BR9">IF($J9:$X9='Capacity Backing (Hide)2'!AR$67:AR$81,1,0)</f>
        <v>0</v>
      </c>
      <c r="BS9">
        <f t="array" ref="BS9">IF($J9:$X9='Capacity Backing (Hide)2'!AS$67:AS$81,1,0)</f>
        <v>0</v>
      </c>
      <c r="BT9">
        <f t="array" ref="BT9">IF($J9:$X9='Capacity Backing (Hide)2'!AT$67:AT$81,1,0)</f>
        <v>0</v>
      </c>
      <c r="BU9">
        <f t="array" ref="BU9">IF($J9:$X9='Capacity Backing (Hide)2'!AU$67:AU$81,1,0)</f>
        <v>0</v>
      </c>
      <c r="BV9">
        <f t="array" ref="BV9">IF($J9:$X9='Capacity Backing (Hide)2'!AV$67:AV$81,1,0)</f>
        <v>0</v>
      </c>
      <c r="BW9">
        <f t="array" ref="BW9">IF($J9:$X9='Capacity Backing (Hide)2'!AW$67:AW$81,1,0)</f>
        <v>0</v>
      </c>
      <c r="BX9">
        <f t="array" ref="BX9">IF($J9:$X9='Capacity Backing (Hide)2'!AX$67:AX$81,1,0)</f>
        <v>0</v>
      </c>
      <c r="BY9">
        <f t="array" ref="BY9">IF($J9:$X9='Capacity Backing (Hide)2'!AY$67:AY$81,1,0)</f>
        <v>0</v>
      </c>
      <c r="BZ9">
        <f t="array" ref="BZ9">IF($J9:$X9='Capacity Backing (Hide)2'!AZ$67:AZ$81,1,0)</f>
        <v>0</v>
      </c>
      <c r="CA9">
        <f t="array" ref="CA9">IF($J9:$X9='Capacity Backing (Hide)2'!BA$67:BA$81,1,0)</f>
        <v>0</v>
      </c>
      <c r="CB9">
        <f t="array" ref="CB9">IF($J9:$X9='Capacity Backing (Hide)2'!BB$67:BB$81,1,0)</f>
        <v>0</v>
      </c>
      <c r="CC9">
        <f t="array" ref="CC9">IF($J9:$X9='Capacity Backing (Hide)2'!BC$67:BC$81,1,0)</f>
        <v>0</v>
      </c>
      <c r="CD9">
        <f t="array" ref="CD9">IF($J9:$X9='Capacity Backing (Hide)2'!BD$67:BD$81,1,0)</f>
        <v>0</v>
      </c>
      <c r="CE9">
        <f t="array" ref="CE9">IF($J9:$X9='Capacity Backing (Hide)2'!BE$67:BE$81,1,0)</f>
        <v>0</v>
      </c>
      <c r="CF9">
        <f t="array" ref="CF9">IF($J9:$X9='Capacity Backing (Hide)2'!BF$67:BF$81,1,0)</f>
        <v>0</v>
      </c>
      <c r="CG9">
        <f t="array" ref="CG9">IF($J9:$X9='Capacity Backing (Hide)2'!BG$67:BG$81,1,0)</f>
        <v>0</v>
      </c>
      <c r="CH9">
        <f t="array" ref="CH9">IF($J9:$X9='Capacity Backing (Hide)2'!BH$67:BH$81,1,0)</f>
        <v>0</v>
      </c>
      <c r="CI9">
        <f t="array" ref="CI9">IF($J9:$X9='Capacity Backing (Hide)2'!BI$67:BI$81,1,0)</f>
        <v>0</v>
      </c>
      <c r="CJ9">
        <f t="array" ref="CJ9">IF($J9:$X9='Capacity Backing (Hide)2'!BJ$67:BJ$81,1,0)</f>
        <v>0</v>
      </c>
      <c r="CK9">
        <f t="array" ref="CK9">IF($J9:$X9='Capacity Backing (Hide)2'!BK$67:BK$81,1,0)</f>
        <v>0</v>
      </c>
      <c r="CL9">
        <f t="array" ref="CL9">IF($J9:$X9='Capacity Backing (Hide)2'!BL$67:BL$81,1,0)</f>
        <v>0</v>
      </c>
      <c r="CM9">
        <f t="array" ref="CM9">IF($J9:$X9='Capacity Backing (Hide)2'!BM$67:BM$81,1,0)</f>
        <v>0</v>
      </c>
      <c r="CN9">
        <f t="array" ref="CN9">IF($J9:$X9='Capacity Backing (Hide)2'!BN$67:BN$81,1,0)</f>
        <v>0</v>
      </c>
      <c r="CO9">
        <f t="array" ref="CO9">IF($J9:$X9='Capacity Backing (Hide)2'!BO$67:BO$81,1,0)</f>
        <v>0</v>
      </c>
      <c r="CP9">
        <f t="array" ref="CP9">IF($J9:$X9='Capacity Backing (Hide)2'!BP$67:BP$81,1,0)</f>
        <v>0</v>
      </c>
      <c r="CQ9">
        <f t="array" ref="CQ9">IF($J9:$X9='Capacity Backing (Hide)2'!BQ$67:BQ$81,1,0)</f>
        <v>0</v>
      </c>
      <c r="CR9">
        <f t="array" ref="CR9">IF($J9:$X9='Capacity Backing (Hide)2'!BR$67:BR$81,1,0)</f>
        <v>0</v>
      </c>
      <c r="CS9">
        <f t="array" ref="CS9">IF($J9:$X9='Capacity Backing (Hide)2'!BS$67:BS$81,1,0)</f>
        <v>0</v>
      </c>
      <c r="CT9">
        <f t="array" ref="CT9">IF($J9:$X9='Capacity Backing (Hide)2'!BT$67:BT$81,1,0)</f>
        <v>0</v>
      </c>
      <c r="CU9">
        <f t="array" ref="CU9">IF($J9:$X9='Capacity Backing (Hide)2'!BU$67:BU$81,1,0)</f>
        <v>0</v>
      </c>
      <c r="CV9">
        <f t="array" ref="CV9">IF($J9:$X9='Capacity Backing (Hide)2'!BV$67:BV$81,1,0)</f>
        <v>0</v>
      </c>
      <c r="CW9">
        <f t="array" ref="CW9">IF($J9:$X9='Capacity Backing (Hide)2'!BW$67:BW$81,1,0)</f>
        <v>0</v>
      </c>
      <c r="CX9">
        <f t="array" ref="CX9">IF($J9:$X9='Capacity Backing (Hide)2'!BX$67:BX$81,1,0)</f>
        <v>0</v>
      </c>
      <c r="CY9">
        <f t="array" ref="CY9">IF($J9:$X9='Capacity Backing (Hide)2'!BY$67:BY$81,1,0)</f>
        <v>0</v>
      </c>
      <c r="CZ9">
        <f t="array" ref="CZ9">IF($J9:$X9='Capacity Backing (Hide)2'!BZ$67:BZ$81,1,0)</f>
        <v>0</v>
      </c>
      <c r="DA9">
        <f t="array" ref="DA9">IF($J9:$X9='Capacity Backing (Hide)2'!CA$67:CA$81,1,0)</f>
        <v>0</v>
      </c>
      <c r="DB9">
        <f t="array" ref="DB9">IF($J9:$X9='Capacity Backing (Hide)2'!CB$67:CB$81,1,0)</f>
        <v>0</v>
      </c>
      <c r="DC9">
        <f t="array" ref="DC9">IF($J9:$X9='Capacity Backing (Hide)2'!CC$67:CC$81,1,0)</f>
        <v>0</v>
      </c>
      <c r="DD9">
        <f t="array" ref="DD9">IF($J9:$X9='Capacity Backing (Hide)2'!CD$67:CD$81,1,0)</f>
        <v>0</v>
      </c>
      <c r="DE9">
        <f t="array" ref="DE9">IF($J9:$X9='Capacity Backing (Hide)2'!CE$67:CE$81,1,0)</f>
        <v>0</v>
      </c>
      <c r="DF9">
        <f t="array" ref="DF9">IF($J9:$X9='Capacity Backing (Hide)2'!CF$67:CF$81,1,0)</f>
        <v>0</v>
      </c>
      <c r="DG9">
        <f t="array" ref="DG9">IF($J9:$X9='Capacity Backing (Hide)2'!CG$67:CG$81,1,0)</f>
        <v>0</v>
      </c>
      <c r="DH9">
        <f t="array" ref="DH9">IF($J9:$X9='Capacity Backing (Hide)2'!CH$67:CH$81,1,0)</f>
        <v>0</v>
      </c>
      <c r="DI9">
        <f t="array" ref="DI9">IF($J9:$X9='Capacity Backing (Hide)2'!CI$67:CI$81,1,0)</f>
        <v>0</v>
      </c>
      <c r="DJ9">
        <f t="array" ref="DJ9">IF($J9:$X9='Capacity Backing (Hide)2'!CJ$67:CJ$81,1,0)</f>
        <v>0</v>
      </c>
      <c r="DK9">
        <f t="array" ref="DK9">IF($J9:$X9='Capacity Backing (Hide)2'!CK$67:CK$81,1,0)</f>
        <v>0</v>
      </c>
      <c r="DL9">
        <f t="array" ref="DL9">IF($J9:$X9='Capacity Backing (Hide)2'!CL$67:CL$81,1,0)</f>
        <v>0</v>
      </c>
      <c r="DM9">
        <f t="array" ref="DM9">IF($J9:$X9='Capacity Backing (Hide)2'!CM$67:CM$81,1,0)</f>
        <v>0</v>
      </c>
      <c r="DN9">
        <f t="array" ref="DN9">IF($J9:$X9='Capacity Backing (Hide)2'!CN$67:CN$81,1,0)</f>
        <v>0</v>
      </c>
      <c r="DO9">
        <f t="array" ref="DO9">IF($J9:$X9='Capacity Backing (Hide)2'!CO$67:CO$81,1,0)</f>
        <v>0</v>
      </c>
      <c r="DP9">
        <f t="array" ref="DP9">IF($J9:$X9='Capacity Backing (Hide)2'!CP$67:CP$81,1,0)</f>
        <v>0</v>
      </c>
      <c r="DQ9">
        <f t="array" ref="DQ9">IF($J9:$X9='Capacity Backing (Hide)2'!CQ$67:CQ$81,1,0)</f>
        <v>0</v>
      </c>
      <c r="DR9">
        <f t="array" ref="DR9">IF($J9:$X9='Capacity Backing (Hide)2'!CR$67:CR$81,1,0)</f>
        <v>0</v>
      </c>
      <c r="DS9">
        <f t="array" ref="DS9">IF($J9:$X9='Capacity Backing (Hide)2'!CS$67:CS$81,1,0)</f>
        <v>0</v>
      </c>
      <c r="DT9">
        <f t="array" ref="DT9">IF($J9:$X9='Capacity Backing (Hide)2'!CT$67:CT$81,1,0)</f>
        <v>0</v>
      </c>
      <c r="DU9">
        <f t="array" ref="DU9">IF($J9:$X9='Capacity Backing (Hide)2'!CU$67:CU$81,1,0)</f>
        <v>0</v>
      </c>
      <c r="DV9">
        <f t="array" ref="DV9">IF($J9:$X9='Capacity Backing (Hide)2'!CV$67:CV$81,1,0)</f>
        <v>0</v>
      </c>
      <c r="DW9">
        <f t="array" ref="DW9">IF($J9:$X9='Capacity Backing (Hide)2'!CW$67:CW$81,1,0)</f>
        <v>0</v>
      </c>
      <c r="DZ9">
        <f t="array" ref="DZ9">IF($J9:$X9='Capacity Backing (Hide)2'!B$203:CZ$217,1,0)</f>
        <v>0</v>
      </c>
      <c r="EA9">
        <f t="array" ref="EA9">IF($J9:$X9='Capacity Backing (Hide)2'!C$203:DA$217,1,0)</f>
        <v>0</v>
      </c>
      <c r="EB9">
        <f t="array" ref="EB9">IF($J9:$X9='Capacity Backing (Hide)2'!D$203:DB$217,1,0)</f>
        <v>0</v>
      </c>
      <c r="EC9">
        <f t="array" ref="EC9">IF($J9:$X9='Capacity Backing (Hide)2'!E$203:DC$217,1,0)</f>
        <v>0</v>
      </c>
      <c r="ED9">
        <f t="array" ref="ED9">IF($J9:$X9='Capacity Backing (Hide)2'!F$203:DD$217,1,0)</f>
        <v>0</v>
      </c>
      <c r="EE9">
        <f t="array" ref="EE9">IF($J9:$X9='Capacity Backing (Hide)2'!G$203:DE$217,1,0)</f>
        <v>0</v>
      </c>
      <c r="EF9">
        <f t="array" ref="EF9">IF($J9:$X9='Capacity Backing (Hide)2'!H$203:DF$217,1,0)</f>
        <v>0</v>
      </c>
      <c r="EG9">
        <f t="array" ref="EG9">IF($J9:$X9='Capacity Backing (Hide)2'!I$203:DG$217,1,0)</f>
        <v>0</v>
      </c>
      <c r="EH9">
        <f t="array" ref="EH9">IF($J9:$X9='Capacity Backing (Hide)2'!J$203:DH$217,1,0)</f>
        <v>0</v>
      </c>
      <c r="EI9">
        <f t="array" ref="EI9">IF($J9:$X9='Capacity Backing (Hide)2'!K$203:DI$217,1,0)</f>
        <v>0</v>
      </c>
      <c r="EJ9">
        <f t="array" ref="EJ9">IF($J9:$X9='Capacity Backing (Hide)2'!L$203:DJ$217,1,0)</f>
        <v>0</v>
      </c>
      <c r="EK9">
        <f t="array" ref="EK9">IF($J9:$X9='Capacity Backing (Hide)2'!M$203:DK$217,1,0)</f>
        <v>0</v>
      </c>
      <c r="EL9">
        <f t="array" ref="EL9">IF($J9:$X9='Capacity Backing (Hide)2'!N$203:DL$217,1,0)</f>
        <v>0</v>
      </c>
      <c r="EM9">
        <f t="array" ref="EM9">IF($J9:$X9='Capacity Backing (Hide)2'!O$203:DM$217,1,0)</f>
        <v>0</v>
      </c>
      <c r="EN9">
        <f t="array" ref="EN9">IF($J9:$X9='Capacity Backing (Hide)2'!P$203:DN$217,1,0)</f>
        <v>0</v>
      </c>
      <c r="EO9">
        <f t="array" ref="EO9">IF($J9:$X9='Capacity Backing (Hide)2'!Q$203:DO$217,1,0)</f>
        <v>0</v>
      </c>
      <c r="EP9">
        <f t="array" ref="EP9">IF($J9:$X9='Capacity Backing (Hide)2'!R$203:DP$217,1,0)</f>
        <v>0</v>
      </c>
      <c r="EQ9">
        <f t="array" ref="EQ9">IF($J9:$X9='Capacity Backing (Hide)2'!S$203:DQ$217,1,0)</f>
        <v>0</v>
      </c>
      <c r="ER9">
        <f t="array" ref="ER9">IF($J9:$X9='Capacity Backing (Hide)2'!T$203:DR$217,1,0)</f>
        <v>0</v>
      </c>
      <c r="ES9">
        <f t="array" ref="ES9">IF($J9:$X9='Capacity Backing (Hide)2'!U$203:DS$217,1,0)</f>
        <v>0</v>
      </c>
      <c r="ET9">
        <f t="array" ref="ET9">IF($J9:$X9='Capacity Backing (Hide)2'!V$203:DT$217,1,0)</f>
        <v>0</v>
      </c>
      <c r="EU9">
        <f t="array" ref="EU9">IF($J9:$X9='Capacity Backing (Hide)2'!W$203:DU$217,1,0)</f>
        <v>0</v>
      </c>
      <c r="EV9">
        <f t="array" ref="EV9">IF($J9:$X9='Capacity Backing (Hide)2'!X$203:DV$217,1,0)</f>
        <v>0</v>
      </c>
      <c r="EW9">
        <f t="array" ref="EW9">IF($J9:$X9='Capacity Backing (Hide)2'!Y$203:DW$217,1,0)</f>
        <v>0</v>
      </c>
      <c r="EX9">
        <f t="array" ref="EX9">IF($J9:$X9='Capacity Backing (Hide)2'!Z$203:DX$217,1,0)</f>
        <v>0</v>
      </c>
      <c r="EY9">
        <f t="array" ref="EY9">IF($J9:$X9='Capacity Backing (Hide)2'!AA$203:DY$217,1,0)</f>
        <v>0</v>
      </c>
      <c r="EZ9">
        <f t="array" ref="EZ9">IF($J9:$X9='Capacity Backing (Hide)2'!AB$203:DZ$217,1,0)</f>
        <v>0</v>
      </c>
      <c r="FA9">
        <f t="array" ref="FA9">IF($J9:$X9='Capacity Backing (Hide)2'!AC$203:EA$217,1,0)</f>
        <v>0</v>
      </c>
      <c r="FB9">
        <f t="array" ref="FB9">IF($J9:$X9='Capacity Backing (Hide)2'!AD$203:EB$217,1,0)</f>
        <v>0</v>
      </c>
      <c r="FC9">
        <f t="array" ref="FC9">IF($J9:$X9='Capacity Backing (Hide)2'!AE$203:EC$217,1,0)</f>
        <v>0</v>
      </c>
      <c r="FD9">
        <f t="array" ref="FD9">IF($J9:$X9='Capacity Backing (Hide)2'!AF$203:ED$217,1,0)</f>
        <v>0</v>
      </c>
      <c r="FE9">
        <f t="array" ref="FE9">IF($J9:$X9='Capacity Backing (Hide)2'!AG$203:EE$217,1,0)</f>
        <v>0</v>
      </c>
      <c r="FF9">
        <f t="array" ref="FF9">IF($J9:$X9='Capacity Backing (Hide)2'!AH$203:EF$217,1,0)</f>
        <v>0</v>
      </c>
      <c r="FG9">
        <f t="array" ref="FG9">IF($J9:$X9='Capacity Backing (Hide)2'!AI$203:EG$217,1,0)</f>
        <v>0</v>
      </c>
      <c r="FH9">
        <f t="array" ref="FH9">IF($J9:$X9='Capacity Backing (Hide)2'!AJ$203:EH$217,1,0)</f>
        <v>0</v>
      </c>
      <c r="FI9">
        <f t="array" ref="FI9">IF($J9:$X9='Capacity Backing (Hide)2'!AK$203:EI$217,1,0)</f>
        <v>0</v>
      </c>
      <c r="FJ9">
        <f t="array" ref="FJ9">IF($J9:$X9='Capacity Backing (Hide)2'!AL$203:EJ$217,1,0)</f>
        <v>0</v>
      </c>
      <c r="FK9">
        <f t="array" ref="FK9">IF($J9:$X9='Capacity Backing (Hide)2'!AM$203:EK$217,1,0)</f>
        <v>0</v>
      </c>
      <c r="FL9">
        <f t="array" ref="FL9">IF($J9:$X9='Capacity Backing (Hide)2'!AN$203:EL$217,1,0)</f>
        <v>0</v>
      </c>
      <c r="FM9">
        <f t="array" ref="FM9">IF($J9:$X9='Capacity Backing (Hide)2'!AO$203:EM$217,1,0)</f>
        <v>0</v>
      </c>
      <c r="FN9">
        <f t="array" ref="FN9">IF($J9:$X9='Capacity Backing (Hide)2'!AP$203:EN$217,1,0)</f>
        <v>0</v>
      </c>
      <c r="FO9">
        <f t="array" ref="FO9">IF($J9:$X9='Capacity Backing (Hide)2'!AQ$203:EO$217,1,0)</f>
        <v>0</v>
      </c>
      <c r="FP9">
        <f t="array" ref="FP9">IF($J9:$X9='Capacity Backing (Hide)2'!AR$203:EP$217,1,0)</f>
        <v>0</v>
      </c>
      <c r="FQ9">
        <f t="array" ref="FQ9">IF($J9:$X9='Capacity Backing (Hide)2'!AS$203:EQ$217,1,0)</f>
        <v>0</v>
      </c>
      <c r="FR9">
        <f t="array" ref="FR9">IF($J9:$X9='Capacity Backing (Hide)2'!AT$203:ER$217,1,0)</f>
        <v>0</v>
      </c>
      <c r="FS9">
        <f t="array" ref="FS9">IF($J9:$X9='Capacity Backing (Hide)2'!AU$203:ES$217,1,0)</f>
        <v>0</v>
      </c>
      <c r="FT9">
        <f t="array" ref="FT9">IF($J9:$X9='Capacity Backing (Hide)2'!AV$203:ET$217,1,0)</f>
        <v>0</v>
      </c>
      <c r="FU9">
        <f t="array" ref="FU9">IF($J9:$X9='Capacity Backing (Hide)2'!AW$203:EU$217,1,0)</f>
        <v>0</v>
      </c>
      <c r="FV9">
        <f t="array" ref="FV9">IF($J9:$X9='Capacity Backing (Hide)2'!AX$203:EV$217,1,0)</f>
        <v>0</v>
      </c>
      <c r="FW9">
        <f t="array" ref="FW9">IF($J9:$X9='Capacity Backing (Hide)2'!AY$203:EW$217,1,0)</f>
        <v>0</v>
      </c>
      <c r="FX9">
        <f t="array" ref="FX9">IF($J9:$X9='Capacity Backing (Hide)2'!AZ$203:EX$217,1,0)</f>
        <v>0</v>
      </c>
      <c r="FY9">
        <f t="array" ref="FY9">IF($J9:$X9='Capacity Backing (Hide)2'!BA$203:EY$217,1,0)</f>
        <v>0</v>
      </c>
      <c r="FZ9">
        <f t="array" ref="FZ9">IF($J9:$X9='Capacity Backing (Hide)2'!BB$203:EZ$217,1,0)</f>
        <v>0</v>
      </c>
      <c r="GA9">
        <f t="array" ref="GA9">IF($J9:$X9='Capacity Backing (Hide)2'!BC$203:FA$217,1,0)</f>
        <v>0</v>
      </c>
      <c r="GB9">
        <f t="array" ref="GB9">IF($J9:$X9='Capacity Backing (Hide)2'!BD$203:FB$217,1,0)</f>
        <v>0</v>
      </c>
      <c r="GC9">
        <f t="array" ref="GC9">IF($J9:$X9='Capacity Backing (Hide)2'!BE$203:FC$217,1,0)</f>
        <v>0</v>
      </c>
      <c r="GD9">
        <f t="array" ref="GD9">IF($J9:$X9='Capacity Backing (Hide)2'!BF$203:FD$217,1,0)</f>
        <v>0</v>
      </c>
      <c r="GE9">
        <f t="array" ref="GE9">IF($J9:$X9='Capacity Backing (Hide)2'!BG$203:FE$217,1,0)</f>
        <v>0</v>
      </c>
      <c r="GF9">
        <f t="array" ref="GF9">IF($J9:$X9='Capacity Backing (Hide)2'!BH$203:FF$217,1,0)</f>
        <v>0</v>
      </c>
      <c r="GG9">
        <f t="array" ref="GG9">IF($J9:$X9='Capacity Backing (Hide)2'!BI$203:FG$217,1,0)</f>
        <v>0</v>
      </c>
      <c r="GH9">
        <f t="array" ref="GH9">IF($J9:$X9='Capacity Backing (Hide)2'!BJ$203:FH$217,1,0)</f>
        <v>0</v>
      </c>
      <c r="GI9">
        <f t="array" ref="GI9">IF($J9:$X9='Capacity Backing (Hide)2'!BK$203:FI$217,1,0)</f>
        <v>0</v>
      </c>
      <c r="GJ9">
        <f t="array" ref="GJ9">IF($J9:$X9='Capacity Backing (Hide)2'!BL$203:FJ$217,1,0)</f>
        <v>0</v>
      </c>
      <c r="GK9">
        <f t="array" ref="GK9">IF($J9:$X9='Capacity Backing (Hide)2'!BM$203:FK$217,1,0)</f>
        <v>0</v>
      </c>
      <c r="GL9">
        <f t="array" ref="GL9">IF($J9:$X9='Capacity Backing (Hide)2'!BN$203:FL$217,1,0)</f>
        <v>0</v>
      </c>
      <c r="GM9">
        <f t="array" ref="GM9">IF($J9:$X9='Capacity Backing (Hide)2'!BO$203:FM$217,1,0)</f>
        <v>0</v>
      </c>
      <c r="GN9">
        <f t="array" ref="GN9">IF($J9:$X9='Capacity Backing (Hide)2'!BP$203:FN$217,1,0)</f>
        <v>0</v>
      </c>
      <c r="GO9">
        <f t="array" ref="GO9">IF($J9:$X9='Capacity Backing (Hide)2'!BQ$203:FO$217,1,0)</f>
        <v>0</v>
      </c>
      <c r="GP9">
        <f t="array" ref="GP9">IF($J9:$X9='Capacity Backing (Hide)2'!BR$203:FP$217,1,0)</f>
        <v>0</v>
      </c>
      <c r="GQ9">
        <f t="array" ref="GQ9">IF($J9:$X9='Capacity Backing (Hide)2'!BS$203:FQ$217,1,0)</f>
        <v>0</v>
      </c>
      <c r="GR9">
        <f t="array" ref="GR9">IF($J9:$X9='Capacity Backing (Hide)2'!BT$203:FR$217,1,0)</f>
        <v>0</v>
      </c>
      <c r="GS9">
        <f t="array" ref="GS9">IF($J9:$X9='Capacity Backing (Hide)2'!BU$203:FS$217,1,0)</f>
        <v>0</v>
      </c>
      <c r="GT9">
        <f t="array" ref="GT9">IF($J9:$X9='Capacity Backing (Hide)2'!BV$203:FT$217,1,0)</f>
        <v>0</v>
      </c>
      <c r="GU9">
        <f t="array" ref="GU9">IF($J9:$X9='Capacity Backing (Hide)2'!BW$203:FU$217,1,0)</f>
        <v>0</v>
      </c>
      <c r="GV9">
        <f t="array" ref="GV9">IF($J9:$X9='Capacity Backing (Hide)2'!BX$203:FV$217,1,0)</f>
        <v>0</v>
      </c>
      <c r="GW9">
        <f t="array" ref="GW9">IF($J9:$X9='Capacity Backing (Hide)2'!BY$203:FW$217,1,0)</f>
        <v>0</v>
      </c>
      <c r="GX9">
        <f t="array" ref="GX9">IF($J9:$X9='Capacity Backing (Hide)2'!BZ$203:FX$217,1,0)</f>
        <v>0</v>
      </c>
      <c r="GY9">
        <f t="array" ref="GY9">IF($J9:$X9='Capacity Backing (Hide)2'!CA$203:FY$217,1,0)</f>
        <v>0</v>
      </c>
      <c r="GZ9">
        <f t="array" ref="GZ9">IF($J9:$X9='Capacity Backing (Hide)2'!CB$203:FZ$217,1,0)</f>
        <v>0</v>
      </c>
      <c r="HA9">
        <f t="array" ref="HA9">IF($J9:$X9='Capacity Backing (Hide)2'!CC$203:GA$217,1,0)</f>
        <v>0</v>
      </c>
      <c r="HB9">
        <f t="array" ref="HB9">IF($J9:$X9='Capacity Backing (Hide)2'!CD$203:GB$217,1,0)</f>
        <v>0</v>
      </c>
      <c r="HC9">
        <f t="array" ref="HC9">IF($J9:$X9='Capacity Backing (Hide)2'!CE$203:GC$217,1,0)</f>
        <v>0</v>
      </c>
      <c r="HD9">
        <f t="array" ref="HD9">IF($J9:$X9='Capacity Backing (Hide)2'!CF$203:GD$217,1,0)</f>
        <v>0</v>
      </c>
      <c r="HE9">
        <f t="array" ref="HE9">IF($J9:$X9='Capacity Backing (Hide)2'!CG$203:GE$217,1,0)</f>
        <v>0</v>
      </c>
      <c r="HF9">
        <f t="array" ref="HF9">IF($J9:$X9='Capacity Backing (Hide)2'!CH$203:GF$217,1,0)</f>
        <v>0</v>
      </c>
      <c r="HG9">
        <f t="array" ref="HG9">IF($J9:$X9='Capacity Backing (Hide)2'!CI$203:GG$217,1,0)</f>
        <v>0</v>
      </c>
      <c r="HH9">
        <f t="array" ref="HH9">IF($J9:$X9='Capacity Backing (Hide)2'!CJ$203:GH$217,1,0)</f>
        <v>0</v>
      </c>
      <c r="HI9">
        <f t="array" ref="HI9">IF($J9:$X9='Capacity Backing (Hide)2'!CK$203:GI$217,1,0)</f>
        <v>0</v>
      </c>
      <c r="HJ9">
        <f t="array" ref="HJ9">IF($J9:$X9='Capacity Backing (Hide)2'!CL$203:GJ$217,1,0)</f>
        <v>0</v>
      </c>
      <c r="HK9">
        <f t="array" ref="HK9">IF($J9:$X9='Capacity Backing (Hide)2'!CM$203:GK$217,1,0)</f>
        <v>0</v>
      </c>
      <c r="HL9">
        <f t="array" ref="HL9">IF($J9:$X9='Capacity Backing (Hide)2'!CN$203:GL$217,1,0)</f>
        <v>0</v>
      </c>
      <c r="HM9">
        <f t="array" ref="HM9">IF($J9:$X9='Capacity Backing (Hide)2'!CO$203:GM$217,1,0)</f>
        <v>0</v>
      </c>
      <c r="HN9">
        <f t="array" ref="HN9">IF($J9:$X9='Capacity Backing (Hide)2'!CP$203:GN$217,1,0)</f>
        <v>0</v>
      </c>
      <c r="HO9">
        <f t="array" ref="HO9">IF($J9:$X9='Capacity Backing (Hide)2'!CQ$203:GO$217,1,0)</f>
        <v>0</v>
      </c>
      <c r="HP9">
        <f t="array" ref="HP9">IF($J9:$X9='Capacity Backing (Hide)2'!CR$203:GP$217,1,0)</f>
        <v>0</v>
      </c>
      <c r="HQ9">
        <f t="array" ref="HQ9">IF($J9:$X9='Capacity Backing (Hide)2'!CS$203:GQ$217,1,0)</f>
        <v>0</v>
      </c>
      <c r="HR9">
        <f t="array" ref="HR9">IF($J9:$X9='Capacity Backing (Hide)2'!CT$203:GR$217,1,0)</f>
        <v>0</v>
      </c>
      <c r="HS9">
        <f t="array" ref="HS9">IF($J9:$X9='Capacity Backing (Hide)2'!CU$203:GS$217,1,0)</f>
        <v>0</v>
      </c>
      <c r="HT9">
        <f t="array" ref="HT9">IF($J9:$X9='Capacity Backing (Hide)2'!CV$203:GT$217,1,0)</f>
        <v>0</v>
      </c>
      <c r="HU9">
        <f t="array" ref="HU9">IF($J9:$X9='Capacity Backing (Hide)2'!CW$203:GU$217,1,0)</f>
        <v>0</v>
      </c>
      <c r="HX9">
        <f>'Capacity Backing (Hide)2'!B$3*(AB9/MAX(1,SUMIFS('Treatment Backing (Hide)'!$B$110:$B$124,'Capacity Backing (Hide)2'!B$67:B$81,"X")))</f>
        <v>0</v>
      </c>
      <c r="HY9">
        <f>'Capacity Backing (Hide)2'!C$3*(AC9/MAX(1,SUMIFS('Treatment Backing (Hide)'!$B$110:$B$124,'Capacity Backing (Hide)2'!C$67:C$81,"X")))</f>
        <v>0</v>
      </c>
      <c r="HZ9">
        <f>'Capacity Backing (Hide)2'!D$3*(AD9/MAX(1,SUMIFS('Treatment Backing (Hide)'!$B$110:$B$124,'Capacity Backing (Hide)2'!D$67:D$81,"X")))</f>
        <v>0</v>
      </c>
      <c r="IA9">
        <f>'Capacity Backing (Hide)2'!E$3*(AE9/MAX(1,SUMIFS('Treatment Backing (Hide)'!$B$110:$B$124,'Capacity Backing (Hide)2'!E$67:E$81,"X")))</f>
        <v>0</v>
      </c>
      <c r="IB9">
        <f>'Capacity Backing (Hide)2'!F$3*(AF9/MAX(1,SUMIFS('Treatment Backing (Hide)'!$B$110:$B$124,'Capacity Backing (Hide)2'!F$67:F$81,"X")))</f>
        <v>0</v>
      </c>
      <c r="IC9">
        <f>'Capacity Backing (Hide)2'!G$3*(AG9/MAX(1,SUMIFS('Treatment Backing (Hide)'!$B$110:$B$124,'Capacity Backing (Hide)2'!G$67:G$81,"X")))</f>
        <v>0</v>
      </c>
      <c r="ID9">
        <f>'Capacity Backing (Hide)2'!H$3*(AH9/MAX(1,SUMIFS('Treatment Backing (Hide)'!$B$110:$B$124,'Capacity Backing (Hide)2'!H$67:H$81,"X")))</f>
        <v>0</v>
      </c>
      <c r="IE9">
        <f>'Capacity Backing (Hide)2'!I$3*(AI9/MAX(1,SUMIFS('Treatment Backing (Hide)'!$B$110:$B$124,'Capacity Backing (Hide)2'!I$67:I$81,"X")))</f>
        <v>0</v>
      </c>
      <c r="IF9">
        <f>'Capacity Backing (Hide)2'!J$3*(AJ9/MAX(1,SUMIFS('Treatment Backing (Hide)'!$B$110:$B$124,'Capacity Backing (Hide)2'!J$67:J$81,"X")))</f>
        <v>0</v>
      </c>
      <c r="IG9">
        <f>'Capacity Backing (Hide)2'!K$3*(AK9/MAX(1,SUMIFS('Treatment Backing (Hide)'!$B$110:$B$124,'Capacity Backing (Hide)2'!K$67:K$81,"X")))</f>
        <v>0</v>
      </c>
      <c r="IH9">
        <f>'Capacity Backing (Hide)2'!L$3*(AL9/MAX(1,SUMIFS('Treatment Backing (Hide)'!$B$110:$B$124,'Capacity Backing (Hide)2'!L$67:L$81,"X")))</f>
        <v>0</v>
      </c>
      <c r="II9">
        <f>'Capacity Backing (Hide)2'!M$3*(AM9/MAX(1,SUMIFS('Treatment Backing (Hide)'!$B$110:$B$124,'Capacity Backing (Hide)2'!M$67:M$81,"X")))</f>
        <v>0</v>
      </c>
      <c r="IJ9">
        <f>'Capacity Backing (Hide)2'!N$3*(AN9/MAX(1,SUMIFS('Treatment Backing (Hide)'!$B$110:$B$124,'Capacity Backing (Hide)2'!N$67:N$81,"X")))</f>
        <v>0</v>
      </c>
      <c r="IK9">
        <f>'Capacity Backing (Hide)2'!O$3*(AO9/MAX(1,SUMIFS('Treatment Backing (Hide)'!$B$110:$B$124,'Capacity Backing (Hide)2'!O$67:O$81,"X")))</f>
        <v>0</v>
      </c>
      <c r="IL9">
        <f>'Capacity Backing (Hide)2'!P$3*(AP9/MAX(1,SUMIFS('Treatment Backing (Hide)'!$B$110:$B$124,'Capacity Backing (Hide)2'!P$67:P$81,"X")))</f>
        <v>0</v>
      </c>
      <c r="IM9">
        <f>'Capacity Backing (Hide)2'!Q$3*(AQ9/MAX(1,SUMIFS('Treatment Backing (Hide)'!$B$110:$B$124,'Capacity Backing (Hide)2'!Q$67:Q$81,"X")))</f>
        <v>0</v>
      </c>
      <c r="IN9">
        <f>'Capacity Backing (Hide)2'!R$3*(AR9/MAX(1,SUMIFS('Treatment Backing (Hide)'!$B$110:$B$124,'Capacity Backing (Hide)2'!R$67:R$81,"X")))</f>
        <v>0</v>
      </c>
      <c r="IO9">
        <f>'Capacity Backing (Hide)2'!S$3*(AS9/MAX(1,SUMIFS('Treatment Backing (Hide)'!$B$110:$B$124,'Capacity Backing (Hide)2'!S$67:S$81,"X")))</f>
        <v>0</v>
      </c>
      <c r="IP9">
        <f>'Capacity Backing (Hide)2'!T$3*(AT9/MAX(1,SUMIFS('Treatment Backing (Hide)'!$B$110:$B$124,'Capacity Backing (Hide)2'!T$67:T$81,"X")))</f>
        <v>0</v>
      </c>
      <c r="IQ9">
        <f>'Capacity Backing (Hide)2'!U$3*(AU9/MAX(1,SUMIFS('Treatment Backing (Hide)'!$B$110:$B$124,'Capacity Backing (Hide)2'!U$67:U$81,"X")))</f>
        <v>0</v>
      </c>
      <c r="IR9">
        <f>'Capacity Backing (Hide)2'!V$3*(AV9/MAX(1,SUMIFS('Treatment Backing (Hide)'!$B$110:$B$124,'Capacity Backing (Hide)2'!V$67:V$81,"X")))</f>
        <v>0</v>
      </c>
      <c r="IS9">
        <f>'Capacity Backing (Hide)2'!W$3*(AW9/MAX(1,SUMIFS('Treatment Backing (Hide)'!$B$110:$B$124,'Capacity Backing (Hide)2'!W$67:W$81,"X")))</f>
        <v>0</v>
      </c>
      <c r="IT9">
        <f>'Capacity Backing (Hide)2'!X$3*(AX9/MAX(1,SUMIFS('Treatment Backing (Hide)'!$B$110:$B$124,'Capacity Backing (Hide)2'!X$67:X$81,"X")))</f>
        <v>0</v>
      </c>
      <c r="IU9">
        <f>'Capacity Backing (Hide)2'!Y$3*(AY9/MAX(1,SUMIFS('Treatment Backing (Hide)'!$B$110:$B$124,'Capacity Backing (Hide)2'!Y$67:Y$81,"X")))</f>
        <v>0</v>
      </c>
      <c r="IV9">
        <f>'Capacity Backing (Hide)2'!Z$3*(AZ9/MAX(1,SUMIFS('Treatment Backing (Hide)'!$B$110:$B$124,'Capacity Backing (Hide)2'!Z$67:Z$81,"X")))</f>
        <v>0</v>
      </c>
      <c r="IW9">
        <f>'Capacity Backing (Hide)2'!AA$3*(BA9/MAX(1,SUMIFS('Treatment Backing (Hide)'!$B$110:$B$124,'Capacity Backing (Hide)2'!AA$67:AA$81,"X")))</f>
        <v>0</v>
      </c>
      <c r="IX9">
        <f>'Capacity Backing (Hide)2'!AB$3*(BB9/MAX(1,SUMIFS('Treatment Backing (Hide)'!$B$110:$B$124,'Capacity Backing (Hide)2'!AB$67:AB$81,"X")))</f>
        <v>0</v>
      </c>
      <c r="IY9">
        <f>'Capacity Backing (Hide)2'!AC$3*(BC9/MAX(1,SUMIFS('Treatment Backing (Hide)'!$B$110:$B$124,'Capacity Backing (Hide)2'!AC$67:AC$81,"X")))</f>
        <v>0</v>
      </c>
      <c r="IZ9">
        <f>'Capacity Backing (Hide)2'!AD$3*(BD9/MAX(1,SUMIFS('Treatment Backing (Hide)'!$B$110:$B$124,'Capacity Backing (Hide)2'!AD$67:AD$81,"X")))</f>
        <v>0</v>
      </c>
      <c r="JA9">
        <f>'Capacity Backing (Hide)2'!AE$3*(BE9/MAX(1,SUMIFS('Treatment Backing (Hide)'!$B$110:$B$124,'Capacity Backing (Hide)2'!AE$67:AE$81,"X")))</f>
        <v>0</v>
      </c>
      <c r="JB9">
        <f>'Capacity Backing (Hide)2'!AF$3*(BF9/MAX(1,SUMIFS('Treatment Backing (Hide)'!$B$110:$B$124,'Capacity Backing (Hide)2'!AF$67:AF$81,"X")))</f>
        <v>0</v>
      </c>
      <c r="JC9">
        <f>'Capacity Backing (Hide)2'!AG$3*(BG9/MAX(1,SUMIFS('Treatment Backing (Hide)'!$B$110:$B$124,'Capacity Backing (Hide)2'!AG$67:AG$81,"X")))</f>
        <v>0</v>
      </c>
      <c r="JD9">
        <f>'Capacity Backing (Hide)2'!AH$3*(BH9/MAX(1,SUMIFS('Treatment Backing (Hide)'!$B$110:$B$124,'Capacity Backing (Hide)2'!AH$67:AH$81,"X")))</f>
        <v>0</v>
      </c>
      <c r="JE9">
        <f>'Capacity Backing (Hide)2'!AI$3*(BI9/MAX(1,SUMIFS('Treatment Backing (Hide)'!$B$110:$B$124,'Capacity Backing (Hide)2'!AI$67:AI$81,"X")))</f>
        <v>0</v>
      </c>
      <c r="JF9">
        <f>'Capacity Backing (Hide)2'!AJ$3*(BJ9/MAX(1,SUMIFS('Treatment Backing (Hide)'!$B$110:$B$124,'Capacity Backing (Hide)2'!AJ$67:AJ$81,"X")))</f>
        <v>0</v>
      </c>
      <c r="JG9">
        <f>'Capacity Backing (Hide)2'!AK$3*(BK9/MAX(1,SUMIFS('Treatment Backing (Hide)'!$B$110:$B$124,'Capacity Backing (Hide)2'!AK$67:AK$81,"X")))</f>
        <v>0</v>
      </c>
      <c r="JH9">
        <f>'Capacity Backing (Hide)2'!AL$3*(BL9/MAX(1,SUMIFS('Treatment Backing (Hide)'!$B$110:$B$124,'Capacity Backing (Hide)2'!AL$67:AL$81,"X")))</f>
        <v>0</v>
      </c>
      <c r="JI9">
        <f>'Capacity Backing (Hide)2'!AM$3*(BM9/MAX(1,SUMIFS('Treatment Backing (Hide)'!$B$110:$B$124,'Capacity Backing (Hide)2'!AM$67:AM$81,"X")))</f>
        <v>0</v>
      </c>
      <c r="JJ9">
        <f>'Capacity Backing (Hide)2'!AN$3*(BN9/MAX(1,SUMIFS('Treatment Backing (Hide)'!$B$110:$B$124,'Capacity Backing (Hide)2'!AN$67:AN$81,"X")))</f>
        <v>0</v>
      </c>
      <c r="JK9">
        <f>'Capacity Backing (Hide)2'!AO$3*(BO9/MAX(1,SUMIFS('Treatment Backing (Hide)'!$B$110:$B$124,'Capacity Backing (Hide)2'!AO$67:AO$81,"X")))</f>
        <v>0</v>
      </c>
      <c r="JL9">
        <f>'Capacity Backing (Hide)2'!AP$3*(BP9/MAX(1,SUMIFS('Treatment Backing (Hide)'!$B$110:$B$124,'Capacity Backing (Hide)2'!AP$67:AP$81,"X")))</f>
        <v>0</v>
      </c>
      <c r="JM9">
        <f>'Capacity Backing (Hide)2'!AQ$3*(BQ9/MAX(1,SUMIFS('Treatment Backing (Hide)'!$B$110:$B$124,'Capacity Backing (Hide)2'!AQ$67:AQ$81,"X")))</f>
        <v>0</v>
      </c>
      <c r="JN9">
        <f>'Capacity Backing (Hide)2'!AR$3*(BR9/MAX(1,SUMIFS('Treatment Backing (Hide)'!$B$110:$B$124,'Capacity Backing (Hide)2'!AR$67:AR$81,"X")))</f>
        <v>0</v>
      </c>
      <c r="JO9">
        <f>'Capacity Backing (Hide)2'!AS$3*(BS9/MAX(1,SUMIFS('Treatment Backing (Hide)'!$B$110:$B$124,'Capacity Backing (Hide)2'!AS$67:AS$81,"X")))</f>
        <v>0</v>
      </c>
      <c r="JP9">
        <f>'Capacity Backing (Hide)2'!AT$3*(BT9/MAX(1,SUMIFS('Treatment Backing (Hide)'!$B$110:$B$124,'Capacity Backing (Hide)2'!AT$67:AT$81,"X")))</f>
        <v>0</v>
      </c>
      <c r="JQ9">
        <f>'Capacity Backing (Hide)2'!AU$3*(BU9/MAX(1,SUMIFS('Treatment Backing (Hide)'!$B$110:$B$124,'Capacity Backing (Hide)2'!AU$67:AU$81,"X")))</f>
        <v>0</v>
      </c>
      <c r="JR9">
        <f>'Capacity Backing (Hide)2'!AV$3*(BV9/MAX(1,SUMIFS('Treatment Backing (Hide)'!$B$110:$B$124,'Capacity Backing (Hide)2'!AV$67:AV$81,"X")))</f>
        <v>0</v>
      </c>
      <c r="JS9">
        <f>'Capacity Backing (Hide)2'!AW$3*(BW9/MAX(1,SUMIFS('Treatment Backing (Hide)'!$B$110:$B$124,'Capacity Backing (Hide)2'!AW$67:AW$81,"X")))</f>
        <v>0</v>
      </c>
      <c r="JT9">
        <f>'Capacity Backing (Hide)2'!AX$3*(BX9/MAX(1,SUMIFS('Treatment Backing (Hide)'!$B$110:$B$124,'Capacity Backing (Hide)2'!AX$67:AX$81,"X")))</f>
        <v>0</v>
      </c>
      <c r="JU9">
        <f>'Capacity Backing (Hide)2'!AY$3*(BY9/MAX(1,SUMIFS('Treatment Backing (Hide)'!$B$110:$B$124,'Capacity Backing (Hide)2'!AY$67:AY$81,"X")))</f>
        <v>0</v>
      </c>
      <c r="JV9">
        <f>'Capacity Backing (Hide)2'!AZ$3*(BZ9/MAX(1,SUMIFS('Treatment Backing (Hide)'!$B$110:$B$124,'Capacity Backing (Hide)2'!AZ$67:AZ$81,"X")))</f>
        <v>0</v>
      </c>
      <c r="JW9">
        <f>'Capacity Backing (Hide)2'!BA$3*(CA9/MAX(1,SUMIFS('Treatment Backing (Hide)'!$B$110:$B$124,'Capacity Backing (Hide)2'!BA$67:BA$81,"X")))</f>
        <v>0</v>
      </c>
      <c r="JX9">
        <f>'Capacity Backing (Hide)2'!BB$3*(CB9/MAX(1,SUMIFS('Treatment Backing (Hide)'!$B$110:$B$124,'Capacity Backing (Hide)2'!BB$67:BB$81,"X")))</f>
        <v>0</v>
      </c>
      <c r="JY9">
        <f>'Capacity Backing (Hide)2'!BC$3*(CC9/MAX(1,SUMIFS('Treatment Backing (Hide)'!$B$110:$B$124,'Capacity Backing (Hide)2'!BC$67:BC$81,"X")))</f>
        <v>0</v>
      </c>
      <c r="JZ9">
        <f>'Capacity Backing (Hide)2'!BD$3*(CD9/MAX(1,SUMIFS('Treatment Backing (Hide)'!$B$110:$B$124,'Capacity Backing (Hide)2'!BD$67:BD$81,"X")))</f>
        <v>0</v>
      </c>
      <c r="KA9">
        <f>'Capacity Backing (Hide)2'!BE$3*(CE9/MAX(1,SUMIFS('Treatment Backing (Hide)'!$B$110:$B$124,'Capacity Backing (Hide)2'!BE$67:BE$81,"X")))</f>
        <v>0</v>
      </c>
      <c r="KB9">
        <f>'Capacity Backing (Hide)2'!BF$3*(CF9/MAX(1,SUMIFS('Treatment Backing (Hide)'!$B$110:$B$124,'Capacity Backing (Hide)2'!BF$67:BF$81,"X")))</f>
        <v>0</v>
      </c>
      <c r="KC9">
        <f>'Capacity Backing (Hide)2'!BG$3*(CG9/MAX(1,SUMIFS('Treatment Backing (Hide)'!$B$110:$B$124,'Capacity Backing (Hide)2'!BG$67:BG$81,"X")))</f>
        <v>0</v>
      </c>
      <c r="KD9">
        <f>'Capacity Backing (Hide)2'!BH$3*(CH9/MAX(1,SUMIFS('Treatment Backing (Hide)'!$B$110:$B$124,'Capacity Backing (Hide)2'!BH$67:BH$81,"X")))</f>
        <v>0</v>
      </c>
      <c r="KE9">
        <f>'Capacity Backing (Hide)2'!BI$3*(CI9/MAX(1,SUMIFS('Treatment Backing (Hide)'!$B$110:$B$124,'Capacity Backing (Hide)2'!BI$67:BI$81,"X")))</f>
        <v>0</v>
      </c>
      <c r="KF9">
        <f>'Capacity Backing (Hide)2'!BJ$3*(CJ9/MAX(1,SUMIFS('Treatment Backing (Hide)'!$B$110:$B$124,'Capacity Backing (Hide)2'!BJ$67:BJ$81,"X")))</f>
        <v>0</v>
      </c>
      <c r="KG9">
        <f>'Capacity Backing (Hide)2'!BK$3*(CK9/MAX(1,SUMIFS('Treatment Backing (Hide)'!$B$110:$B$124,'Capacity Backing (Hide)2'!BK$67:BK$81,"X")))</f>
        <v>0</v>
      </c>
      <c r="KH9">
        <f>'Capacity Backing (Hide)2'!BL$3*(CL9/MAX(1,SUMIFS('Treatment Backing (Hide)'!$B$110:$B$124,'Capacity Backing (Hide)2'!BL$67:BL$81,"X")))</f>
        <v>0</v>
      </c>
      <c r="KI9">
        <f>'Capacity Backing (Hide)2'!BM$3*(CM9/MAX(1,SUMIFS('Treatment Backing (Hide)'!$B$110:$B$124,'Capacity Backing (Hide)2'!BM$67:BM$81,"X")))</f>
        <v>0</v>
      </c>
      <c r="KJ9">
        <f>'Capacity Backing (Hide)2'!BN$3*(CN9/MAX(1,SUMIFS('Treatment Backing (Hide)'!$B$110:$B$124,'Capacity Backing (Hide)2'!BN$67:BN$81,"X")))</f>
        <v>0</v>
      </c>
      <c r="KK9">
        <f>'Capacity Backing (Hide)2'!BO$3*(CO9/MAX(1,SUMIFS('Treatment Backing (Hide)'!$B$110:$B$124,'Capacity Backing (Hide)2'!BO$67:BO$81,"X")))</f>
        <v>0</v>
      </c>
      <c r="KL9">
        <f>'Capacity Backing (Hide)2'!BP$3*(CP9/MAX(1,SUMIFS('Treatment Backing (Hide)'!$B$110:$B$124,'Capacity Backing (Hide)2'!BP$67:BP$81,"X")))</f>
        <v>0</v>
      </c>
      <c r="KM9">
        <f>'Capacity Backing (Hide)2'!BQ$3*(CQ9/MAX(1,SUMIFS('Treatment Backing (Hide)'!$B$110:$B$124,'Capacity Backing (Hide)2'!BQ$67:BQ$81,"X")))</f>
        <v>0</v>
      </c>
      <c r="KN9">
        <f>'Capacity Backing (Hide)2'!BR$3*(CR9/MAX(1,SUMIFS('Treatment Backing (Hide)'!$B$110:$B$124,'Capacity Backing (Hide)2'!BR$67:BR$81,"X")))</f>
        <v>0</v>
      </c>
      <c r="KO9">
        <f>'Capacity Backing (Hide)2'!BS$3*(CS9/MAX(1,SUMIFS('Treatment Backing (Hide)'!$B$110:$B$124,'Capacity Backing (Hide)2'!BS$67:BS$81,"X")))</f>
        <v>0</v>
      </c>
      <c r="KP9">
        <f>'Capacity Backing (Hide)2'!BT$3*(CT9/MAX(1,SUMIFS('Treatment Backing (Hide)'!$B$110:$B$124,'Capacity Backing (Hide)2'!BT$67:BT$81,"X")))</f>
        <v>0</v>
      </c>
      <c r="KQ9">
        <f>'Capacity Backing (Hide)2'!BU$3*(CU9/MAX(1,SUMIFS('Treatment Backing (Hide)'!$B$110:$B$124,'Capacity Backing (Hide)2'!BU$67:BU$81,"X")))</f>
        <v>0</v>
      </c>
      <c r="KR9">
        <f>'Capacity Backing (Hide)2'!BV$3*(CV9/MAX(1,SUMIFS('Treatment Backing (Hide)'!$B$110:$B$124,'Capacity Backing (Hide)2'!BV$67:BV$81,"X")))</f>
        <v>0</v>
      </c>
      <c r="KS9">
        <f>'Capacity Backing (Hide)2'!BW$3*(CW9/MAX(1,SUMIFS('Treatment Backing (Hide)'!$B$110:$B$124,'Capacity Backing (Hide)2'!BW$67:BW$81,"X")))</f>
        <v>0</v>
      </c>
      <c r="KT9">
        <f>'Capacity Backing (Hide)2'!BX$3*(CX9/MAX(1,SUMIFS('Treatment Backing (Hide)'!$B$110:$B$124,'Capacity Backing (Hide)2'!BX$67:BX$81,"X")))</f>
        <v>0</v>
      </c>
      <c r="KU9">
        <f>'Capacity Backing (Hide)2'!BY$3*(CY9/MAX(1,SUMIFS('Treatment Backing (Hide)'!$B$110:$B$124,'Capacity Backing (Hide)2'!BY$67:BY$81,"X")))</f>
        <v>0</v>
      </c>
      <c r="KV9">
        <f>'Capacity Backing (Hide)2'!BZ$3*(CZ9/MAX(1,SUMIFS('Treatment Backing (Hide)'!$B$110:$B$124,'Capacity Backing (Hide)2'!BZ$67:BZ$81,"X")))</f>
        <v>0</v>
      </c>
      <c r="KW9">
        <f>'Capacity Backing (Hide)2'!CA$3*(DA9/MAX(1,SUMIFS('Treatment Backing (Hide)'!$B$110:$B$124,'Capacity Backing (Hide)2'!CA$67:CA$81,"X")))</f>
        <v>0</v>
      </c>
      <c r="KX9">
        <f>'Capacity Backing (Hide)2'!CB$3*(DB9/MAX(1,SUMIFS('Treatment Backing (Hide)'!$B$110:$B$124,'Capacity Backing (Hide)2'!CB$67:CB$81,"X")))</f>
        <v>0</v>
      </c>
      <c r="KY9">
        <f>'Capacity Backing (Hide)2'!CC$3*(DC9/MAX(1,SUMIFS('Treatment Backing (Hide)'!$B$110:$B$124,'Capacity Backing (Hide)2'!CC$67:CC$81,"X")))</f>
        <v>0</v>
      </c>
      <c r="KZ9">
        <f>'Capacity Backing (Hide)2'!CD$3*(DD9/MAX(1,SUMIFS('Treatment Backing (Hide)'!$B$110:$B$124,'Capacity Backing (Hide)2'!CD$67:CD$81,"X")))</f>
        <v>0</v>
      </c>
      <c r="LA9">
        <f>'Capacity Backing (Hide)2'!CE$3*(DE9/MAX(1,SUMIFS('Treatment Backing (Hide)'!$B$110:$B$124,'Capacity Backing (Hide)2'!CE$67:CE$81,"X")))</f>
        <v>0</v>
      </c>
      <c r="LB9">
        <f>'Capacity Backing (Hide)2'!CF$3*(DF9/MAX(1,SUMIFS('Treatment Backing (Hide)'!$B$110:$B$124,'Capacity Backing (Hide)2'!CF$67:CF$81,"X")))</f>
        <v>0</v>
      </c>
      <c r="LC9">
        <f>'Capacity Backing (Hide)2'!CG$3*(DG9/MAX(1,SUMIFS('Treatment Backing (Hide)'!$B$110:$B$124,'Capacity Backing (Hide)2'!CG$67:CG$81,"X")))</f>
        <v>0</v>
      </c>
      <c r="LD9">
        <f>'Capacity Backing (Hide)2'!CH$3*(DH9/MAX(1,SUMIFS('Treatment Backing (Hide)'!$B$110:$B$124,'Capacity Backing (Hide)2'!CH$67:CH$81,"X")))</f>
        <v>0</v>
      </c>
      <c r="LE9">
        <f>'Capacity Backing (Hide)2'!CI$3*(DI9/MAX(1,SUMIFS('Treatment Backing (Hide)'!$B$110:$B$124,'Capacity Backing (Hide)2'!CI$67:CI$81,"X")))</f>
        <v>0</v>
      </c>
      <c r="LF9">
        <f>'Capacity Backing (Hide)2'!CJ$3*(DJ9/MAX(1,SUMIFS('Treatment Backing (Hide)'!$B$110:$B$124,'Capacity Backing (Hide)2'!CJ$67:CJ$81,"X")))</f>
        <v>0</v>
      </c>
      <c r="LG9">
        <f>'Capacity Backing (Hide)2'!CK$3*(DK9/MAX(1,SUMIFS('Treatment Backing (Hide)'!$B$110:$B$124,'Capacity Backing (Hide)2'!CK$67:CK$81,"X")))</f>
        <v>0</v>
      </c>
      <c r="LH9">
        <f>'Capacity Backing (Hide)2'!CL$3*(DL9/MAX(1,SUMIFS('Treatment Backing (Hide)'!$B$110:$B$124,'Capacity Backing (Hide)2'!CL$67:CL$81,"X")))</f>
        <v>0</v>
      </c>
      <c r="LI9">
        <f>'Capacity Backing (Hide)2'!CM$3*(DM9/MAX(1,SUMIFS('Treatment Backing (Hide)'!$B$110:$B$124,'Capacity Backing (Hide)2'!CM$67:CM$81,"X")))</f>
        <v>0</v>
      </c>
      <c r="LJ9">
        <f>'Capacity Backing (Hide)2'!CN$3*(DN9/MAX(1,SUMIFS('Treatment Backing (Hide)'!$B$110:$B$124,'Capacity Backing (Hide)2'!CN$67:CN$81,"X")))</f>
        <v>0</v>
      </c>
      <c r="LK9">
        <f>'Capacity Backing (Hide)2'!CO$3*(DO9/MAX(1,SUMIFS('Treatment Backing (Hide)'!$B$110:$B$124,'Capacity Backing (Hide)2'!CO$67:CO$81,"X")))</f>
        <v>0</v>
      </c>
      <c r="LL9">
        <f>'Capacity Backing (Hide)2'!CP$3*(DP9/MAX(1,SUMIFS('Treatment Backing (Hide)'!$B$110:$B$124,'Capacity Backing (Hide)2'!CP$67:CP$81,"X")))</f>
        <v>0</v>
      </c>
      <c r="LM9">
        <f>'Capacity Backing (Hide)2'!CQ$3*(DQ9/MAX(1,SUMIFS('Treatment Backing (Hide)'!$B$110:$B$124,'Capacity Backing (Hide)2'!CQ$67:CQ$81,"X")))</f>
        <v>0</v>
      </c>
      <c r="LN9">
        <f>'Capacity Backing (Hide)2'!CR$3*(DR9/MAX(1,SUMIFS('Treatment Backing (Hide)'!$B$110:$B$124,'Capacity Backing (Hide)2'!CR$67:CR$81,"X")))</f>
        <v>0</v>
      </c>
      <c r="LO9">
        <f>'Capacity Backing (Hide)2'!CS$3*(DS9/MAX(1,SUMIFS('Treatment Backing (Hide)'!$B$110:$B$124,'Capacity Backing (Hide)2'!CS$67:CS$81,"X")))</f>
        <v>0</v>
      </c>
      <c r="LP9">
        <f>'Capacity Backing (Hide)2'!CT$3*(DT9/MAX(1,SUMIFS('Treatment Backing (Hide)'!$B$110:$B$124,'Capacity Backing (Hide)2'!CT$67:CT$81,"X")))</f>
        <v>0</v>
      </c>
      <c r="LQ9">
        <f>'Capacity Backing (Hide)2'!CU$3*(DU9/MAX(1,SUMIFS('Treatment Backing (Hide)'!$B$110:$B$124,'Capacity Backing (Hide)2'!CU$67:CU$81,"X")))</f>
        <v>0</v>
      </c>
      <c r="LR9">
        <f>'Capacity Backing (Hide)2'!CV$3*(DV9/MAX(1,SUMIFS('Treatment Backing (Hide)'!$B$110:$B$124,'Capacity Backing (Hide)2'!CV$67:CV$81,"X")))</f>
        <v>0</v>
      </c>
      <c r="LS9">
        <f>'Capacity Backing (Hide)2'!CW$3*(DW9/MAX(1,SUMIFS('Treatment Backing (Hide)'!$B$110:$B$124,'Capacity Backing (Hide)2'!CW$67:CW$81,"X")))</f>
        <v>0</v>
      </c>
    </row>
    <row r="10" spans="1:333" x14ac:dyDescent="0.25">
      <c r="H10" t="str">
        <f>ROW(H7)&amp;". "&amp;'Clinical resources'!B13</f>
        <v xml:space="preserve">7. </v>
      </c>
      <c r="J10" t="str">
        <f>IF(COUNTIFS('Clinical resources'!F13:J13,"X")&gt;0,"X","")</f>
        <v/>
      </c>
      <c r="K10" t="str">
        <f>IF(COUNTIFS('Clinical resources'!K13:O13,"X")&gt;0,"X","")</f>
        <v/>
      </c>
      <c r="L10" t="str">
        <f>IF(COUNTIFS('Clinical resources'!P13:T13,"X")&gt;0,"X","")</f>
        <v/>
      </c>
      <c r="M10" t="str">
        <f>IF(COUNTIFS('Clinical resources'!U13:Y13,"X")&gt;0,"X","")</f>
        <v/>
      </c>
      <c r="N10" t="str">
        <f>IF(COUNTIFS('Clinical resources'!Z13:AD13,"X")&gt;0,"X","")</f>
        <v/>
      </c>
      <c r="O10" t="str">
        <f>IF(COUNTIFS('Clinical resources'!AE13:AI13,"X")&gt;0,"X","")</f>
        <v/>
      </c>
      <c r="P10" t="str">
        <f>IF(COUNTIFS('Clinical resources'!AJ13:AN13,"X")&gt;0,"X","")</f>
        <v/>
      </c>
      <c r="Q10" t="str">
        <f>IF(COUNTIFS('Clinical resources'!AO13:AS13,"X")&gt;0,"X","")</f>
        <v/>
      </c>
      <c r="R10" t="str">
        <f>IF(COUNTIFS('Clinical resources'!AT13:AX13,"X")&gt;0,"X","")</f>
        <v/>
      </c>
      <c r="S10" t="str">
        <f>IF(COUNTIFS('Clinical resources'!AY13:BC13,"X")&gt;0,"X","")</f>
        <v/>
      </c>
      <c r="T10" t="str">
        <f>IF(COUNTIFS('Clinical resources'!BD13:BH13,"X")&gt;0,"X","")</f>
        <v/>
      </c>
      <c r="U10" t="str">
        <f>IF(COUNTIFS('Clinical resources'!BI13:BM13,"X")&gt;0,"X","")</f>
        <v/>
      </c>
      <c r="V10" t="str">
        <f>IF(COUNTIFS('Clinical resources'!BN13:BR13,"X")&gt;0,"X","")</f>
        <v/>
      </c>
      <c r="W10" t="str">
        <f>IF(COUNTIFS('Clinical resources'!BS13:BW13,"X")&gt;0,"X","")</f>
        <v/>
      </c>
      <c r="X10" t="str">
        <f>IF(COUNTIFS('Clinical resources'!BX13:CB13,"X")&gt;0,"X","")</f>
        <v/>
      </c>
      <c r="AB10">
        <f t="array" ref="AB10">IF($J10:$X10='Capacity Backing (Hide)2'!B$67:B$81,1,0)</f>
        <v>0</v>
      </c>
      <c r="AC10">
        <f t="array" ref="AC10">IF($J10:$X10='Capacity Backing (Hide)2'!C$67:C$81,1,0)</f>
        <v>0</v>
      </c>
      <c r="AD10">
        <f t="array" ref="AD10">IF($J10:$X10='Capacity Backing (Hide)2'!D$67:D$81,1,0)</f>
        <v>0</v>
      </c>
      <c r="AE10">
        <f t="array" ref="AE10">IF($J10:$X10='Capacity Backing (Hide)2'!E$67:E$81,1,0)</f>
        <v>0</v>
      </c>
      <c r="AF10">
        <f t="array" ref="AF10">IF($J10:$X10='Capacity Backing (Hide)2'!F$67:F$81,1,0)</f>
        <v>0</v>
      </c>
      <c r="AG10">
        <f t="array" ref="AG10">IF($J10:$X10='Capacity Backing (Hide)2'!G$67:G$81,1,0)</f>
        <v>0</v>
      </c>
      <c r="AH10">
        <f t="array" ref="AH10">IF($J10:$X10='Capacity Backing (Hide)2'!H$67:H$81,1,0)</f>
        <v>0</v>
      </c>
      <c r="AI10">
        <f t="array" ref="AI10">IF($J10:$X10='Capacity Backing (Hide)2'!I$67:I$81,1,0)</f>
        <v>0</v>
      </c>
      <c r="AJ10">
        <f t="array" ref="AJ10">IF($J10:$X10='Capacity Backing (Hide)2'!J$67:J$81,1,0)</f>
        <v>0</v>
      </c>
      <c r="AK10">
        <f t="array" ref="AK10">IF($J10:$X10='Capacity Backing (Hide)2'!K$67:K$81,1,0)</f>
        <v>0</v>
      </c>
      <c r="AL10">
        <f t="array" ref="AL10">IF($J10:$X10='Capacity Backing (Hide)2'!L$67:L$81,1,0)</f>
        <v>0</v>
      </c>
      <c r="AM10">
        <f t="array" ref="AM10">IF($J10:$X10='Capacity Backing (Hide)2'!M$67:M$81,1,0)</f>
        <v>0</v>
      </c>
      <c r="AN10">
        <f t="array" ref="AN10">IF($J10:$X10='Capacity Backing (Hide)2'!N$67:N$81,1,0)</f>
        <v>0</v>
      </c>
      <c r="AO10">
        <f t="array" ref="AO10">IF($J10:$X10='Capacity Backing (Hide)2'!O$67:O$81,1,0)</f>
        <v>0</v>
      </c>
      <c r="AP10">
        <f t="array" ref="AP10">IF($J10:$X10='Capacity Backing (Hide)2'!P$67:P$81,1,0)</f>
        <v>0</v>
      </c>
      <c r="AQ10">
        <f t="array" ref="AQ10">IF($J10:$X10='Capacity Backing (Hide)2'!Q$67:Q$81,1,0)</f>
        <v>0</v>
      </c>
      <c r="AR10">
        <f t="array" ref="AR10">IF($J10:$X10='Capacity Backing (Hide)2'!R$67:R$81,1,0)</f>
        <v>0</v>
      </c>
      <c r="AS10">
        <f t="array" ref="AS10">IF($J10:$X10='Capacity Backing (Hide)2'!S$67:S$81,1,0)</f>
        <v>0</v>
      </c>
      <c r="AT10">
        <f t="array" ref="AT10">IF($J10:$X10='Capacity Backing (Hide)2'!T$67:T$81,1,0)</f>
        <v>0</v>
      </c>
      <c r="AU10">
        <f t="array" ref="AU10">IF($J10:$X10='Capacity Backing (Hide)2'!U$67:U$81,1,0)</f>
        <v>0</v>
      </c>
      <c r="AV10">
        <f t="array" ref="AV10">IF($J10:$X10='Capacity Backing (Hide)2'!V$67:V$81,1,0)</f>
        <v>0</v>
      </c>
      <c r="AW10">
        <f t="array" ref="AW10">IF($J10:$X10='Capacity Backing (Hide)2'!W$67:W$81,1,0)</f>
        <v>0</v>
      </c>
      <c r="AX10">
        <f t="array" ref="AX10">IF($J10:$X10='Capacity Backing (Hide)2'!X$67:X$81,1,0)</f>
        <v>0</v>
      </c>
      <c r="AY10">
        <f t="array" ref="AY10">IF($J10:$X10='Capacity Backing (Hide)2'!Y$67:Y$81,1,0)</f>
        <v>0</v>
      </c>
      <c r="AZ10">
        <f t="array" ref="AZ10">IF($J10:$X10='Capacity Backing (Hide)2'!Z$67:Z$81,1,0)</f>
        <v>0</v>
      </c>
      <c r="BA10">
        <f t="array" ref="BA10">IF($J10:$X10='Capacity Backing (Hide)2'!AA$67:AA$81,1,0)</f>
        <v>0</v>
      </c>
      <c r="BB10">
        <f t="array" ref="BB10">IF($J10:$X10='Capacity Backing (Hide)2'!AB$67:AB$81,1,0)</f>
        <v>0</v>
      </c>
      <c r="BC10">
        <f t="array" ref="BC10">IF($J10:$X10='Capacity Backing (Hide)2'!AC$67:AC$81,1,0)</f>
        <v>0</v>
      </c>
      <c r="BD10">
        <f t="array" ref="BD10">IF($J10:$X10='Capacity Backing (Hide)2'!AD$67:AD$81,1,0)</f>
        <v>0</v>
      </c>
      <c r="BE10">
        <f t="array" ref="BE10">IF($J10:$X10='Capacity Backing (Hide)2'!AE$67:AE$81,1,0)</f>
        <v>0</v>
      </c>
      <c r="BF10">
        <f t="array" ref="BF10">IF($J10:$X10='Capacity Backing (Hide)2'!AF$67:AF$81,1,0)</f>
        <v>0</v>
      </c>
      <c r="BG10">
        <f t="array" ref="BG10">IF($J10:$X10='Capacity Backing (Hide)2'!AG$67:AG$81,1,0)</f>
        <v>0</v>
      </c>
      <c r="BH10">
        <f t="array" ref="BH10">IF($J10:$X10='Capacity Backing (Hide)2'!AH$67:AH$81,1,0)</f>
        <v>0</v>
      </c>
      <c r="BI10">
        <f t="array" ref="BI10">IF($J10:$X10='Capacity Backing (Hide)2'!AI$67:AI$81,1,0)</f>
        <v>0</v>
      </c>
      <c r="BJ10">
        <f t="array" ref="BJ10">IF($J10:$X10='Capacity Backing (Hide)2'!AJ$67:AJ$81,1,0)</f>
        <v>0</v>
      </c>
      <c r="BK10">
        <f t="array" ref="BK10">IF($J10:$X10='Capacity Backing (Hide)2'!AK$67:AK$81,1,0)</f>
        <v>0</v>
      </c>
      <c r="BL10">
        <f t="array" ref="BL10">IF($J10:$X10='Capacity Backing (Hide)2'!AL$67:AL$81,1,0)</f>
        <v>0</v>
      </c>
      <c r="BM10">
        <f t="array" ref="BM10">IF($J10:$X10='Capacity Backing (Hide)2'!AM$67:AM$81,1,0)</f>
        <v>0</v>
      </c>
      <c r="BN10">
        <f t="array" ref="BN10">IF($J10:$X10='Capacity Backing (Hide)2'!AN$67:AN$81,1,0)</f>
        <v>0</v>
      </c>
      <c r="BO10">
        <f t="array" ref="BO10">IF($J10:$X10='Capacity Backing (Hide)2'!AO$67:AO$81,1,0)</f>
        <v>0</v>
      </c>
      <c r="BP10">
        <f t="array" ref="BP10">IF($J10:$X10='Capacity Backing (Hide)2'!AP$67:AP$81,1,0)</f>
        <v>0</v>
      </c>
      <c r="BQ10">
        <f t="array" ref="BQ10">IF($J10:$X10='Capacity Backing (Hide)2'!AQ$67:AQ$81,1,0)</f>
        <v>0</v>
      </c>
      <c r="BR10">
        <f t="array" ref="BR10">IF($J10:$X10='Capacity Backing (Hide)2'!AR$67:AR$81,1,0)</f>
        <v>0</v>
      </c>
      <c r="BS10">
        <f t="array" ref="BS10">IF($J10:$X10='Capacity Backing (Hide)2'!AS$67:AS$81,1,0)</f>
        <v>0</v>
      </c>
      <c r="BT10">
        <f t="array" ref="BT10">IF($J10:$X10='Capacity Backing (Hide)2'!AT$67:AT$81,1,0)</f>
        <v>0</v>
      </c>
      <c r="BU10">
        <f t="array" ref="BU10">IF($J10:$X10='Capacity Backing (Hide)2'!AU$67:AU$81,1,0)</f>
        <v>0</v>
      </c>
      <c r="BV10">
        <f t="array" ref="BV10">IF($J10:$X10='Capacity Backing (Hide)2'!AV$67:AV$81,1,0)</f>
        <v>0</v>
      </c>
      <c r="BW10">
        <f t="array" ref="BW10">IF($J10:$X10='Capacity Backing (Hide)2'!AW$67:AW$81,1,0)</f>
        <v>0</v>
      </c>
      <c r="BX10">
        <f t="array" ref="BX10">IF($J10:$X10='Capacity Backing (Hide)2'!AX$67:AX$81,1,0)</f>
        <v>0</v>
      </c>
      <c r="BY10">
        <f t="array" ref="BY10">IF($J10:$X10='Capacity Backing (Hide)2'!AY$67:AY$81,1,0)</f>
        <v>0</v>
      </c>
      <c r="BZ10">
        <f t="array" ref="BZ10">IF($J10:$X10='Capacity Backing (Hide)2'!AZ$67:AZ$81,1,0)</f>
        <v>0</v>
      </c>
      <c r="CA10">
        <f t="array" ref="CA10">IF($J10:$X10='Capacity Backing (Hide)2'!BA$67:BA$81,1,0)</f>
        <v>0</v>
      </c>
      <c r="CB10">
        <f t="array" ref="CB10">IF($J10:$X10='Capacity Backing (Hide)2'!BB$67:BB$81,1,0)</f>
        <v>0</v>
      </c>
      <c r="CC10">
        <f t="array" ref="CC10">IF($J10:$X10='Capacity Backing (Hide)2'!BC$67:BC$81,1,0)</f>
        <v>0</v>
      </c>
      <c r="CD10">
        <f t="array" ref="CD10">IF($J10:$X10='Capacity Backing (Hide)2'!BD$67:BD$81,1,0)</f>
        <v>0</v>
      </c>
      <c r="CE10">
        <f t="array" ref="CE10">IF($J10:$X10='Capacity Backing (Hide)2'!BE$67:BE$81,1,0)</f>
        <v>0</v>
      </c>
      <c r="CF10">
        <f t="array" ref="CF10">IF($J10:$X10='Capacity Backing (Hide)2'!BF$67:BF$81,1,0)</f>
        <v>0</v>
      </c>
      <c r="CG10">
        <f t="array" ref="CG10">IF($J10:$X10='Capacity Backing (Hide)2'!BG$67:BG$81,1,0)</f>
        <v>0</v>
      </c>
      <c r="CH10">
        <f t="array" ref="CH10">IF($J10:$X10='Capacity Backing (Hide)2'!BH$67:BH$81,1,0)</f>
        <v>0</v>
      </c>
      <c r="CI10">
        <f t="array" ref="CI10">IF($J10:$X10='Capacity Backing (Hide)2'!BI$67:BI$81,1,0)</f>
        <v>0</v>
      </c>
      <c r="CJ10">
        <f t="array" ref="CJ10">IF($J10:$X10='Capacity Backing (Hide)2'!BJ$67:BJ$81,1,0)</f>
        <v>0</v>
      </c>
      <c r="CK10">
        <f t="array" ref="CK10">IF($J10:$X10='Capacity Backing (Hide)2'!BK$67:BK$81,1,0)</f>
        <v>0</v>
      </c>
      <c r="CL10">
        <f t="array" ref="CL10">IF($J10:$X10='Capacity Backing (Hide)2'!BL$67:BL$81,1,0)</f>
        <v>0</v>
      </c>
      <c r="CM10">
        <f t="array" ref="CM10">IF($J10:$X10='Capacity Backing (Hide)2'!BM$67:BM$81,1,0)</f>
        <v>0</v>
      </c>
      <c r="CN10">
        <f t="array" ref="CN10">IF($J10:$X10='Capacity Backing (Hide)2'!BN$67:BN$81,1,0)</f>
        <v>0</v>
      </c>
      <c r="CO10">
        <f t="array" ref="CO10">IF($J10:$X10='Capacity Backing (Hide)2'!BO$67:BO$81,1,0)</f>
        <v>0</v>
      </c>
      <c r="CP10">
        <f t="array" ref="CP10">IF($J10:$X10='Capacity Backing (Hide)2'!BP$67:BP$81,1,0)</f>
        <v>0</v>
      </c>
      <c r="CQ10">
        <f t="array" ref="CQ10">IF($J10:$X10='Capacity Backing (Hide)2'!BQ$67:BQ$81,1,0)</f>
        <v>0</v>
      </c>
      <c r="CR10">
        <f t="array" ref="CR10">IF($J10:$X10='Capacity Backing (Hide)2'!BR$67:BR$81,1,0)</f>
        <v>0</v>
      </c>
      <c r="CS10">
        <f t="array" ref="CS10">IF($J10:$X10='Capacity Backing (Hide)2'!BS$67:BS$81,1,0)</f>
        <v>0</v>
      </c>
      <c r="CT10">
        <f t="array" ref="CT10">IF($J10:$X10='Capacity Backing (Hide)2'!BT$67:BT$81,1,0)</f>
        <v>0</v>
      </c>
      <c r="CU10">
        <f t="array" ref="CU10">IF($J10:$X10='Capacity Backing (Hide)2'!BU$67:BU$81,1,0)</f>
        <v>0</v>
      </c>
      <c r="CV10">
        <f t="array" ref="CV10">IF($J10:$X10='Capacity Backing (Hide)2'!BV$67:BV$81,1,0)</f>
        <v>0</v>
      </c>
      <c r="CW10">
        <f t="array" ref="CW10">IF($J10:$X10='Capacity Backing (Hide)2'!BW$67:BW$81,1,0)</f>
        <v>0</v>
      </c>
      <c r="CX10">
        <f t="array" ref="CX10">IF($J10:$X10='Capacity Backing (Hide)2'!BX$67:BX$81,1,0)</f>
        <v>0</v>
      </c>
      <c r="CY10">
        <f t="array" ref="CY10">IF($J10:$X10='Capacity Backing (Hide)2'!BY$67:BY$81,1,0)</f>
        <v>0</v>
      </c>
      <c r="CZ10">
        <f t="array" ref="CZ10">IF($J10:$X10='Capacity Backing (Hide)2'!BZ$67:BZ$81,1,0)</f>
        <v>0</v>
      </c>
      <c r="DA10">
        <f t="array" ref="DA10">IF($J10:$X10='Capacity Backing (Hide)2'!CA$67:CA$81,1,0)</f>
        <v>0</v>
      </c>
      <c r="DB10">
        <f t="array" ref="DB10">IF($J10:$X10='Capacity Backing (Hide)2'!CB$67:CB$81,1,0)</f>
        <v>0</v>
      </c>
      <c r="DC10">
        <f t="array" ref="DC10">IF($J10:$X10='Capacity Backing (Hide)2'!CC$67:CC$81,1,0)</f>
        <v>0</v>
      </c>
      <c r="DD10">
        <f t="array" ref="DD10">IF($J10:$X10='Capacity Backing (Hide)2'!CD$67:CD$81,1,0)</f>
        <v>0</v>
      </c>
      <c r="DE10">
        <f t="array" ref="DE10">IF($J10:$X10='Capacity Backing (Hide)2'!CE$67:CE$81,1,0)</f>
        <v>0</v>
      </c>
      <c r="DF10">
        <f t="array" ref="DF10">IF($J10:$X10='Capacity Backing (Hide)2'!CF$67:CF$81,1,0)</f>
        <v>0</v>
      </c>
      <c r="DG10">
        <f t="array" ref="DG10">IF($J10:$X10='Capacity Backing (Hide)2'!CG$67:CG$81,1,0)</f>
        <v>0</v>
      </c>
      <c r="DH10">
        <f t="array" ref="DH10">IF($J10:$X10='Capacity Backing (Hide)2'!CH$67:CH$81,1,0)</f>
        <v>0</v>
      </c>
      <c r="DI10">
        <f t="array" ref="DI10">IF($J10:$X10='Capacity Backing (Hide)2'!CI$67:CI$81,1,0)</f>
        <v>0</v>
      </c>
      <c r="DJ10">
        <f t="array" ref="DJ10">IF($J10:$X10='Capacity Backing (Hide)2'!CJ$67:CJ$81,1,0)</f>
        <v>0</v>
      </c>
      <c r="DK10">
        <f t="array" ref="DK10">IF($J10:$X10='Capacity Backing (Hide)2'!CK$67:CK$81,1,0)</f>
        <v>0</v>
      </c>
      <c r="DL10">
        <f t="array" ref="DL10">IF($J10:$X10='Capacity Backing (Hide)2'!CL$67:CL$81,1,0)</f>
        <v>0</v>
      </c>
      <c r="DM10">
        <f t="array" ref="DM10">IF($J10:$X10='Capacity Backing (Hide)2'!CM$67:CM$81,1,0)</f>
        <v>0</v>
      </c>
      <c r="DN10">
        <f t="array" ref="DN10">IF($J10:$X10='Capacity Backing (Hide)2'!CN$67:CN$81,1,0)</f>
        <v>0</v>
      </c>
      <c r="DO10">
        <f t="array" ref="DO10">IF($J10:$X10='Capacity Backing (Hide)2'!CO$67:CO$81,1,0)</f>
        <v>0</v>
      </c>
      <c r="DP10">
        <f t="array" ref="DP10">IF($J10:$X10='Capacity Backing (Hide)2'!CP$67:CP$81,1,0)</f>
        <v>0</v>
      </c>
      <c r="DQ10">
        <f t="array" ref="DQ10">IF($J10:$X10='Capacity Backing (Hide)2'!CQ$67:CQ$81,1,0)</f>
        <v>0</v>
      </c>
      <c r="DR10">
        <f t="array" ref="DR10">IF($J10:$X10='Capacity Backing (Hide)2'!CR$67:CR$81,1,0)</f>
        <v>0</v>
      </c>
      <c r="DS10">
        <f t="array" ref="DS10">IF($J10:$X10='Capacity Backing (Hide)2'!CS$67:CS$81,1,0)</f>
        <v>0</v>
      </c>
      <c r="DT10">
        <f t="array" ref="DT10">IF($J10:$X10='Capacity Backing (Hide)2'!CT$67:CT$81,1,0)</f>
        <v>0</v>
      </c>
      <c r="DU10">
        <f t="array" ref="DU10">IF($J10:$X10='Capacity Backing (Hide)2'!CU$67:CU$81,1,0)</f>
        <v>0</v>
      </c>
      <c r="DV10">
        <f t="array" ref="DV10">IF($J10:$X10='Capacity Backing (Hide)2'!CV$67:CV$81,1,0)</f>
        <v>0</v>
      </c>
      <c r="DW10">
        <f t="array" ref="DW10">IF($J10:$X10='Capacity Backing (Hide)2'!CW$67:CW$81,1,0)</f>
        <v>0</v>
      </c>
      <c r="DZ10">
        <f t="array" ref="DZ10">IF($J10:$X10='Capacity Backing (Hide)2'!B$203:CZ$217,1,0)</f>
        <v>0</v>
      </c>
      <c r="EA10">
        <f t="array" ref="EA10">IF($J10:$X10='Capacity Backing (Hide)2'!C$203:DA$217,1,0)</f>
        <v>0</v>
      </c>
      <c r="EB10">
        <f t="array" ref="EB10">IF($J10:$X10='Capacity Backing (Hide)2'!D$203:DB$217,1,0)</f>
        <v>0</v>
      </c>
      <c r="EC10">
        <f t="array" ref="EC10">IF($J10:$X10='Capacity Backing (Hide)2'!E$203:DC$217,1,0)</f>
        <v>0</v>
      </c>
      <c r="ED10">
        <f t="array" ref="ED10">IF($J10:$X10='Capacity Backing (Hide)2'!F$203:DD$217,1,0)</f>
        <v>0</v>
      </c>
      <c r="EE10">
        <f t="array" ref="EE10">IF($J10:$X10='Capacity Backing (Hide)2'!G$203:DE$217,1,0)</f>
        <v>0</v>
      </c>
      <c r="EF10">
        <f t="array" ref="EF10">IF($J10:$X10='Capacity Backing (Hide)2'!H$203:DF$217,1,0)</f>
        <v>0</v>
      </c>
      <c r="EG10">
        <f t="array" ref="EG10">IF($J10:$X10='Capacity Backing (Hide)2'!I$203:DG$217,1,0)</f>
        <v>0</v>
      </c>
      <c r="EH10">
        <f t="array" ref="EH10">IF($J10:$X10='Capacity Backing (Hide)2'!J$203:DH$217,1,0)</f>
        <v>0</v>
      </c>
      <c r="EI10">
        <f t="array" ref="EI10">IF($J10:$X10='Capacity Backing (Hide)2'!K$203:DI$217,1,0)</f>
        <v>0</v>
      </c>
      <c r="EJ10">
        <f t="array" ref="EJ10">IF($J10:$X10='Capacity Backing (Hide)2'!L$203:DJ$217,1,0)</f>
        <v>0</v>
      </c>
      <c r="EK10">
        <f t="array" ref="EK10">IF($J10:$X10='Capacity Backing (Hide)2'!M$203:DK$217,1,0)</f>
        <v>0</v>
      </c>
      <c r="EL10">
        <f t="array" ref="EL10">IF($J10:$X10='Capacity Backing (Hide)2'!N$203:DL$217,1,0)</f>
        <v>0</v>
      </c>
      <c r="EM10">
        <f t="array" ref="EM10">IF($J10:$X10='Capacity Backing (Hide)2'!O$203:DM$217,1,0)</f>
        <v>0</v>
      </c>
      <c r="EN10">
        <f t="array" ref="EN10">IF($J10:$X10='Capacity Backing (Hide)2'!P$203:DN$217,1,0)</f>
        <v>0</v>
      </c>
      <c r="EO10">
        <f t="array" ref="EO10">IF($J10:$X10='Capacity Backing (Hide)2'!Q$203:DO$217,1,0)</f>
        <v>0</v>
      </c>
      <c r="EP10">
        <f t="array" ref="EP10">IF($J10:$X10='Capacity Backing (Hide)2'!R$203:DP$217,1,0)</f>
        <v>0</v>
      </c>
      <c r="EQ10">
        <f t="array" ref="EQ10">IF($J10:$X10='Capacity Backing (Hide)2'!S$203:DQ$217,1,0)</f>
        <v>0</v>
      </c>
      <c r="ER10">
        <f t="array" ref="ER10">IF($J10:$X10='Capacity Backing (Hide)2'!T$203:DR$217,1,0)</f>
        <v>0</v>
      </c>
      <c r="ES10">
        <f t="array" ref="ES10">IF($J10:$X10='Capacity Backing (Hide)2'!U$203:DS$217,1,0)</f>
        <v>0</v>
      </c>
      <c r="ET10">
        <f t="array" ref="ET10">IF($J10:$X10='Capacity Backing (Hide)2'!V$203:DT$217,1,0)</f>
        <v>0</v>
      </c>
      <c r="EU10">
        <f t="array" ref="EU10">IF($J10:$X10='Capacity Backing (Hide)2'!W$203:DU$217,1,0)</f>
        <v>0</v>
      </c>
      <c r="EV10">
        <f t="array" ref="EV10">IF($J10:$X10='Capacity Backing (Hide)2'!X$203:DV$217,1,0)</f>
        <v>0</v>
      </c>
      <c r="EW10">
        <f t="array" ref="EW10">IF($J10:$X10='Capacity Backing (Hide)2'!Y$203:DW$217,1,0)</f>
        <v>0</v>
      </c>
      <c r="EX10">
        <f t="array" ref="EX10">IF($J10:$X10='Capacity Backing (Hide)2'!Z$203:DX$217,1,0)</f>
        <v>0</v>
      </c>
      <c r="EY10">
        <f t="array" ref="EY10">IF($J10:$X10='Capacity Backing (Hide)2'!AA$203:DY$217,1,0)</f>
        <v>0</v>
      </c>
      <c r="EZ10">
        <f t="array" ref="EZ10">IF($J10:$X10='Capacity Backing (Hide)2'!AB$203:DZ$217,1,0)</f>
        <v>0</v>
      </c>
      <c r="FA10">
        <f t="array" ref="FA10">IF($J10:$X10='Capacity Backing (Hide)2'!AC$203:EA$217,1,0)</f>
        <v>0</v>
      </c>
      <c r="FB10">
        <f t="array" ref="FB10">IF($J10:$X10='Capacity Backing (Hide)2'!AD$203:EB$217,1,0)</f>
        <v>0</v>
      </c>
      <c r="FC10">
        <f t="array" ref="FC10">IF($J10:$X10='Capacity Backing (Hide)2'!AE$203:EC$217,1,0)</f>
        <v>0</v>
      </c>
      <c r="FD10">
        <f t="array" ref="FD10">IF($J10:$X10='Capacity Backing (Hide)2'!AF$203:ED$217,1,0)</f>
        <v>0</v>
      </c>
      <c r="FE10">
        <f t="array" ref="FE10">IF($J10:$X10='Capacity Backing (Hide)2'!AG$203:EE$217,1,0)</f>
        <v>0</v>
      </c>
      <c r="FF10">
        <f t="array" ref="FF10">IF($J10:$X10='Capacity Backing (Hide)2'!AH$203:EF$217,1,0)</f>
        <v>0</v>
      </c>
      <c r="FG10">
        <f t="array" ref="FG10">IF($J10:$X10='Capacity Backing (Hide)2'!AI$203:EG$217,1,0)</f>
        <v>0</v>
      </c>
      <c r="FH10">
        <f t="array" ref="FH10">IF($J10:$X10='Capacity Backing (Hide)2'!AJ$203:EH$217,1,0)</f>
        <v>0</v>
      </c>
      <c r="FI10">
        <f t="array" ref="FI10">IF($J10:$X10='Capacity Backing (Hide)2'!AK$203:EI$217,1,0)</f>
        <v>0</v>
      </c>
      <c r="FJ10">
        <f t="array" ref="FJ10">IF($J10:$X10='Capacity Backing (Hide)2'!AL$203:EJ$217,1,0)</f>
        <v>0</v>
      </c>
      <c r="FK10">
        <f t="array" ref="FK10">IF($J10:$X10='Capacity Backing (Hide)2'!AM$203:EK$217,1,0)</f>
        <v>0</v>
      </c>
      <c r="FL10">
        <f t="array" ref="FL10">IF($J10:$X10='Capacity Backing (Hide)2'!AN$203:EL$217,1,0)</f>
        <v>0</v>
      </c>
      <c r="FM10">
        <f t="array" ref="FM10">IF($J10:$X10='Capacity Backing (Hide)2'!AO$203:EM$217,1,0)</f>
        <v>0</v>
      </c>
      <c r="FN10">
        <f t="array" ref="FN10">IF($J10:$X10='Capacity Backing (Hide)2'!AP$203:EN$217,1,0)</f>
        <v>0</v>
      </c>
      <c r="FO10">
        <f t="array" ref="FO10">IF($J10:$X10='Capacity Backing (Hide)2'!AQ$203:EO$217,1,0)</f>
        <v>0</v>
      </c>
      <c r="FP10">
        <f t="array" ref="FP10">IF($J10:$X10='Capacity Backing (Hide)2'!AR$203:EP$217,1,0)</f>
        <v>0</v>
      </c>
      <c r="FQ10">
        <f t="array" ref="FQ10">IF($J10:$X10='Capacity Backing (Hide)2'!AS$203:EQ$217,1,0)</f>
        <v>0</v>
      </c>
      <c r="FR10">
        <f t="array" ref="FR10">IF($J10:$X10='Capacity Backing (Hide)2'!AT$203:ER$217,1,0)</f>
        <v>0</v>
      </c>
      <c r="FS10">
        <f t="array" ref="FS10">IF($J10:$X10='Capacity Backing (Hide)2'!AU$203:ES$217,1,0)</f>
        <v>0</v>
      </c>
      <c r="FT10">
        <f t="array" ref="FT10">IF($J10:$X10='Capacity Backing (Hide)2'!AV$203:ET$217,1,0)</f>
        <v>0</v>
      </c>
      <c r="FU10">
        <f t="array" ref="FU10">IF($J10:$X10='Capacity Backing (Hide)2'!AW$203:EU$217,1,0)</f>
        <v>0</v>
      </c>
      <c r="FV10">
        <f t="array" ref="FV10">IF($J10:$X10='Capacity Backing (Hide)2'!AX$203:EV$217,1,0)</f>
        <v>0</v>
      </c>
      <c r="FW10">
        <f t="array" ref="FW10">IF($J10:$X10='Capacity Backing (Hide)2'!AY$203:EW$217,1,0)</f>
        <v>0</v>
      </c>
      <c r="FX10">
        <f t="array" ref="FX10">IF($J10:$X10='Capacity Backing (Hide)2'!AZ$203:EX$217,1,0)</f>
        <v>0</v>
      </c>
      <c r="FY10">
        <f t="array" ref="FY10">IF($J10:$X10='Capacity Backing (Hide)2'!BA$203:EY$217,1,0)</f>
        <v>0</v>
      </c>
      <c r="FZ10">
        <f t="array" ref="FZ10">IF($J10:$X10='Capacity Backing (Hide)2'!BB$203:EZ$217,1,0)</f>
        <v>0</v>
      </c>
      <c r="GA10">
        <f t="array" ref="GA10">IF($J10:$X10='Capacity Backing (Hide)2'!BC$203:FA$217,1,0)</f>
        <v>0</v>
      </c>
      <c r="GB10">
        <f t="array" ref="GB10">IF($J10:$X10='Capacity Backing (Hide)2'!BD$203:FB$217,1,0)</f>
        <v>0</v>
      </c>
      <c r="GC10">
        <f t="array" ref="GC10">IF($J10:$X10='Capacity Backing (Hide)2'!BE$203:FC$217,1,0)</f>
        <v>0</v>
      </c>
      <c r="GD10">
        <f t="array" ref="GD10">IF($J10:$X10='Capacity Backing (Hide)2'!BF$203:FD$217,1,0)</f>
        <v>0</v>
      </c>
      <c r="GE10">
        <f t="array" ref="GE10">IF($J10:$X10='Capacity Backing (Hide)2'!BG$203:FE$217,1,0)</f>
        <v>0</v>
      </c>
      <c r="GF10">
        <f t="array" ref="GF10">IF($J10:$X10='Capacity Backing (Hide)2'!BH$203:FF$217,1,0)</f>
        <v>0</v>
      </c>
      <c r="GG10">
        <f t="array" ref="GG10">IF($J10:$X10='Capacity Backing (Hide)2'!BI$203:FG$217,1,0)</f>
        <v>0</v>
      </c>
      <c r="GH10">
        <f t="array" ref="GH10">IF($J10:$X10='Capacity Backing (Hide)2'!BJ$203:FH$217,1,0)</f>
        <v>0</v>
      </c>
      <c r="GI10">
        <f t="array" ref="GI10">IF($J10:$X10='Capacity Backing (Hide)2'!BK$203:FI$217,1,0)</f>
        <v>0</v>
      </c>
      <c r="GJ10">
        <f t="array" ref="GJ10">IF($J10:$X10='Capacity Backing (Hide)2'!BL$203:FJ$217,1,0)</f>
        <v>0</v>
      </c>
      <c r="GK10">
        <f t="array" ref="GK10">IF($J10:$X10='Capacity Backing (Hide)2'!BM$203:FK$217,1,0)</f>
        <v>0</v>
      </c>
      <c r="GL10">
        <f t="array" ref="GL10">IF($J10:$X10='Capacity Backing (Hide)2'!BN$203:FL$217,1,0)</f>
        <v>0</v>
      </c>
      <c r="GM10">
        <f t="array" ref="GM10">IF($J10:$X10='Capacity Backing (Hide)2'!BO$203:FM$217,1,0)</f>
        <v>0</v>
      </c>
      <c r="GN10">
        <f t="array" ref="GN10">IF($J10:$X10='Capacity Backing (Hide)2'!BP$203:FN$217,1,0)</f>
        <v>0</v>
      </c>
      <c r="GO10">
        <f t="array" ref="GO10">IF($J10:$X10='Capacity Backing (Hide)2'!BQ$203:FO$217,1,0)</f>
        <v>0</v>
      </c>
      <c r="GP10">
        <f t="array" ref="GP10">IF($J10:$X10='Capacity Backing (Hide)2'!BR$203:FP$217,1,0)</f>
        <v>0</v>
      </c>
      <c r="GQ10">
        <f t="array" ref="GQ10">IF($J10:$X10='Capacity Backing (Hide)2'!BS$203:FQ$217,1,0)</f>
        <v>0</v>
      </c>
      <c r="GR10">
        <f t="array" ref="GR10">IF($J10:$X10='Capacity Backing (Hide)2'!BT$203:FR$217,1,0)</f>
        <v>0</v>
      </c>
      <c r="GS10">
        <f t="array" ref="GS10">IF($J10:$X10='Capacity Backing (Hide)2'!BU$203:FS$217,1,0)</f>
        <v>0</v>
      </c>
      <c r="GT10">
        <f t="array" ref="GT10">IF($J10:$X10='Capacity Backing (Hide)2'!BV$203:FT$217,1,0)</f>
        <v>0</v>
      </c>
      <c r="GU10">
        <f t="array" ref="GU10">IF($J10:$X10='Capacity Backing (Hide)2'!BW$203:FU$217,1,0)</f>
        <v>0</v>
      </c>
      <c r="GV10">
        <f t="array" ref="GV10">IF($J10:$X10='Capacity Backing (Hide)2'!BX$203:FV$217,1,0)</f>
        <v>0</v>
      </c>
      <c r="GW10">
        <f t="array" ref="GW10">IF($J10:$X10='Capacity Backing (Hide)2'!BY$203:FW$217,1,0)</f>
        <v>0</v>
      </c>
      <c r="GX10">
        <f t="array" ref="GX10">IF($J10:$X10='Capacity Backing (Hide)2'!BZ$203:FX$217,1,0)</f>
        <v>0</v>
      </c>
      <c r="GY10">
        <f t="array" ref="GY10">IF($J10:$X10='Capacity Backing (Hide)2'!CA$203:FY$217,1,0)</f>
        <v>0</v>
      </c>
      <c r="GZ10">
        <f t="array" ref="GZ10">IF($J10:$X10='Capacity Backing (Hide)2'!CB$203:FZ$217,1,0)</f>
        <v>0</v>
      </c>
      <c r="HA10">
        <f t="array" ref="HA10">IF($J10:$X10='Capacity Backing (Hide)2'!CC$203:GA$217,1,0)</f>
        <v>0</v>
      </c>
      <c r="HB10">
        <f t="array" ref="HB10">IF($J10:$X10='Capacity Backing (Hide)2'!CD$203:GB$217,1,0)</f>
        <v>0</v>
      </c>
      <c r="HC10">
        <f t="array" ref="HC10">IF($J10:$X10='Capacity Backing (Hide)2'!CE$203:GC$217,1,0)</f>
        <v>0</v>
      </c>
      <c r="HD10">
        <f t="array" ref="HD10">IF($J10:$X10='Capacity Backing (Hide)2'!CF$203:GD$217,1,0)</f>
        <v>0</v>
      </c>
      <c r="HE10">
        <f t="array" ref="HE10">IF($J10:$X10='Capacity Backing (Hide)2'!CG$203:GE$217,1,0)</f>
        <v>0</v>
      </c>
      <c r="HF10">
        <f t="array" ref="HF10">IF($J10:$X10='Capacity Backing (Hide)2'!CH$203:GF$217,1,0)</f>
        <v>0</v>
      </c>
      <c r="HG10">
        <f t="array" ref="HG10">IF($J10:$X10='Capacity Backing (Hide)2'!CI$203:GG$217,1,0)</f>
        <v>0</v>
      </c>
      <c r="HH10">
        <f t="array" ref="HH10">IF($J10:$X10='Capacity Backing (Hide)2'!CJ$203:GH$217,1,0)</f>
        <v>0</v>
      </c>
      <c r="HI10">
        <f t="array" ref="HI10">IF($J10:$X10='Capacity Backing (Hide)2'!CK$203:GI$217,1,0)</f>
        <v>0</v>
      </c>
      <c r="HJ10">
        <f t="array" ref="HJ10">IF($J10:$X10='Capacity Backing (Hide)2'!CL$203:GJ$217,1,0)</f>
        <v>0</v>
      </c>
      <c r="HK10">
        <f t="array" ref="HK10">IF($J10:$X10='Capacity Backing (Hide)2'!CM$203:GK$217,1,0)</f>
        <v>0</v>
      </c>
      <c r="HL10">
        <f t="array" ref="HL10">IF($J10:$X10='Capacity Backing (Hide)2'!CN$203:GL$217,1,0)</f>
        <v>0</v>
      </c>
      <c r="HM10">
        <f t="array" ref="HM10">IF($J10:$X10='Capacity Backing (Hide)2'!CO$203:GM$217,1,0)</f>
        <v>0</v>
      </c>
      <c r="HN10">
        <f t="array" ref="HN10">IF($J10:$X10='Capacity Backing (Hide)2'!CP$203:GN$217,1,0)</f>
        <v>0</v>
      </c>
      <c r="HO10">
        <f t="array" ref="HO10">IF($J10:$X10='Capacity Backing (Hide)2'!CQ$203:GO$217,1,0)</f>
        <v>0</v>
      </c>
      <c r="HP10">
        <f t="array" ref="HP10">IF($J10:$X10='Capacity Backing (Hide)2'!CR$203:GP$217,1,0)</f>
        <v>0</v>
      </c>
      <c r="HQ10">
        <f t="array" ref="HQ10">IF($J10:$X10='Capacity Backing (Hide)2'!CS$203:GQ$217,1,0)</f>
        <v>0</v>
      </c>
      <c r="HR10">
        <f t="array" ref="HR10">IF($J10:$X10='Capacity Backing (Hide)2'!CT$203:GR$217,1,0)</f>
        <v>0</v>
      </c>
      <c r="HS10">
        <f t="array" ref="HS10">IF($J10:$X10='Capacity Backing (Hide)2'!CU$203:GS$217,1,0)</f>
        <v>0</v>
      </c>
      <c r="HT10">
        <f t="array" ref="HT10">IF($J10:$X10='Capacity Backing (Hide)2'!CV$203:GT$217,1,0)</f>
        <v>0</v>
      </c>
      <c r="HU10">
        <f t="array" ref="HU10">IF($J10:$X10='Capacity Backing (Hide)2'!CW$203:GU$217,1,0)</f>
        <v>0</v>
      </c>
      <c r="HX10">
        <f>'Capacity Backing (Hide)2'!B$3*(AB10/MAX(1,SUMIFS('Treatment Backing (Hide)'!$B$110:$B$124,'Capacity Backing (Hide)2'!B$67:B$81,"X")))</f>
        <v>0</v>
      </c>
      <c r="HY10">
        <f>'Capacity Backing (Hide)2'!C$3*(AC10/MAX(1,SUMIFS('Treatment Backing (Hide)'!$B$110:$B$124,'Capacity Backing (Hide)2'!C$67:C$81,"X")))</f>
        <v>0</v>
      </c>
      <c r="HZ10">
        <f>'Capacity Backing (Hide)2'!D$3*(AD10/MAX(1,SUMIFS('Treatment Backing (Hide)'!$B$110:$B$124,'Capacity Backing (Hide)2'!D$67:D$81,"X")))</f>
        <v>0</v>
      </c>
      <c r="IA10">
        <f>'Capacity Backing (Hide)2'!E$3*(AE10/MAX(1,SUMIFS('Treatment Backing (Hide)'!$B$110:$B$124,'Capacity Backing (Hide)2'!E$67:E$81,"X")))</f>
        <v>0</v>
      </c>
      <c r="IB10">
        <f>'Capacity Backing (Hide)2'!F$3*(AF10/MAX(1,SUMIFS('Treatment Backing (Hide)'!$B$110:$B$124,'Capacity Backing (Hide)2'!F$67:F$81,"X")))</f>
        <v>0</v>
      </c>
      <c r="IC10">
        <f>'Capacity Backing (Hide)2'!G$3*(AG10/MAX(1,SUMIFS('Treatment Backing (Hide)'!$B$110:$B$124,'Capacity Backing (Hide)2'!G$67:G$81,"X")))</f>
        <v>0</v>
      </c>
      <c r="ID10">
        <f>'Capacity Backing (Hide)2'!H$3*(AH10/MAX(1,SUMIFS('Treatment Backing (Hide)'!$B$110:$B$124,'Capacity Backing (Hide)2'!H$67:H$81,"X")))</f>
        <v>0</v>
      </c>
      <c r="IE10">
        <f>'Capacity Backing (Hide)2'!I$3*(AI10/MAX(1,SUMIFS('Treatment Backing (Hide)'!$B$110:$B$124,'Capacity Backing (Hide)2'!I$67:I$81,"X")))</f>
        <v>0</v>
      </c>
      <c r="IF10">
        <f>'Capacity Backing (Hide)2'!J$3*(AJ10/MAX(1,SUMIFS('Treatment Backing (Hide)'!$B$110:$B$124,'Capacity Backing (Hide)2'!J$67:J$81,"X")))</f>
        <v>0</v>
      </c>
      <c r="IG10">
        <f>'Capacity Backing (Hide)2'!K$3*(AK10/MAX(1,SUMIFS('Treatment Backing (Hide)'!$B$110:$B$124,'Capacity Backing (Hide)2'!K$67:K$81,"X")))</f>
        <v>0</v>
      </c>
      <c r="IH10">
        <f>'Capacity Backing (Hide)2'!L$3*(AL10/MAX(1,SUMIFS('Treatment Backing (Hide)'!$B$110:$B$124,'Capacity Backing (Hide)2'!L$67:L$81,"X")))</f>
        <v>0</v>
      </c>
      <c r="II10">
        <f>'Capacity Backing (Hide)2'!M$3*(AM10/MAX(1,SUMIFS('Treatment Backing (Hide)'!$B$110:$B$124,'Capacity Backing (Hide)2'!M$67:M$81,"X")))</f>
        <v>0</v>
      </c>
      <c r="IJ10">
        <f>'Capacity Backing (Hide)2'!N$3*(AN10/MAX(1,SUMIFS('Treatment Backing (Hide)'!$B$110:$B$124,'Capacity Backing (Hide)2'!N$67:N$81,"X")))</f>
        <v>0</v>
      </c>
      <c r="IK10">
        <f>'Capacity Backing (Hide)2'!O$3*(AO10/MAX(1,SUMIFS('Treatment Backing (Hide)'!$B$110:$B$124,'Capacity Backing (Hide)2'!O$67:O$81,"X")))</f>
        <v>0</v>
      </c>
      <c r="IL10">
        <f>'Capacity Backing (Hide)2'!P$3*(AP10/MAX(1,SUMIFS('Treatment Backing (Hide)'!$B$110:$B$124,'Capacity Backing (Hide)2'!P$67:P$81,"X")))</f>
        <v>0</v>
      </c>
      <c r="IM10">
        <f>'Capacity Backing (Hide)2'!Q$3*(AQ10/MAX(1,SUMIFS('Treatment Backing (Hide)'!$B$110:$B$124,'Capacity Backing (Hide)2'!Q$67:Q$81,"X")))</f>
        <v>0</v>
      </c>
      <c r="IN10">
        <f>'Capacity Backing (Hide)2'!R$3*(AR10/MAX(1,SUMIFS('Treatment Backing (Hide)'!$B$110:$B$124,'Capacity Backing (Hide)2'!R$67:R$81,"X")))</f>
        <v>0</v>
      </c>
      <c r="IO10">
        <f>'Capacity Backing (Hide)2'!S$3*(AS10/MAX(1,SUMIFS('Treatment Backing (Hide)'!$B$110:$B$124,'Capacity Backing (Hide)2'!S$67:S$81,"X")))</f>
        <v>0</v>
      </c>
      <c r="IP10">
        <f>'Capacity Backing (Hide)2'!T$3*(AT10/MAX(1,SUMIFS('Treatment Backing (Hide)'!$B$110:$B$124,'Capacity Backing (Hide)2'!T$67:T$81,"X")))</f>
        <v>0</v>
      </c>
      <c r="IQ10">
        <f>'Capacity Backing (Hide)2'!U$3*(AU10/MAX(1,SUMIFS('Treatment Backing (Hide)'!$B$110:$B$124,'Capacity Backing (Hide)2'!U$67:U$81,"X")))</f>
        <v>0</v>
      </c>
      <c r="IR10">
        <f>'Capacity Backing (Hide)2'!V$3*(AV10/MAX(1,SUMIFS('Treatment Backing (Hide)'!$B$110:$B$124,'Capacity Backing (Hide)2'!V$67:V$81,"X")))</f>
        <v>0</v>
      </c>
      <c r="IS10">
        <f>'Capacity Backing (Hide)2'!W$3*(AW10/MAX(1,SUMIFS('Treatment Backing (Hide)'!$B$110:$B$124,'Capacity Backing (Hide)2'!W$67:W$81,"X")))</f>
        <v>0</v>
      </c>
      <c r="IT10">
        <f>'Capacity Backing (Hide)2'!X$3*(AX10/MAX(1,SUMIFS('Treatment Backing (Hide)'!$B$110:$B$124,'Capacity Backing (Hide)2'!X$67:X$81,"X")))</f>
        <v>0</v>
      </c>
      <c r="IU10">
        <f>'Capacity Backing (Hide)2'!Y$3*(AY10/MAX(1,SUMIFS('Treatment Backing (Hide)'!$B$110:$B$124,'Capacity Backing (Hide)2'!Y$67:Y$81,"X")))</f>
        <v>0</v>
      </c>
      <c r="IV10">
        <f>'Capacity Backing (Hide)2'!Z$3*(AZ10/MAX(1,SUMIFS('Treatment Backing (Hide)'!$B$110:$B$124,'Capacity Backing (Hide)2'!Z$67:Z$81,"X")))</f>
        <v>0</v>
      </c>
      <c r="IW10">
        <f>'Capacity Backing (Hide)2'!AA$3*(BA10/MAX(1,SUMIFS('Treatment Backing (Hide)'!$B$110:$B$124,'Capacity Backing (Hide)2'!AA$67:AA$81,"X")))</f>
        <v>0</v>
      </c>
      <c r="IX10">
        <f>'Capacity Backing (Hide)2'!AB$3*(BB10/MAX(1,SUMIFS('Treatment Backing (Hide)'!$B$110:$B$124,'Capacity Backing (Hide)2'!AB$67:AB$81,"X")))</f>
        <v>0</v>
      </c>
      <c r="IY10">
        <f>'Capacity Backing (Hide)2'!AC$3*(BC10/MAX(1,SUMIFS('Treatment Backing (Hide)'!$B$110:$B$124,'Capacity Backing (Hide)2'!AC$67:AC$81,"X")))</f>
        <v>0</v>
      </c>
      <c r="IZ10">
        <f>'Capacity Backing (Hide)2'!AD$3*(BD10/MAX(1,SUMIFS('Treatment Backing (Hide)'!$B$110:$B$124,'Capacity Backing (Hide)2'!AD$67:AD$81,"X")))</f>
        <v>0</v>
      </c>
      <c r="JA10">
        <f>'Capacity Backing (Hide)2'!AE$3*(BE10/MAX(1,SUMIFS('Treatment Backing (Hide)'!$B$110:$B$124,'Capacity Backing (Hide)2'!AE$67:AE$81,"X")))</f>
        <v>0</v>
      </c>
      <c r="JB10">
        <f>'Capacity Backing (Hide)2'!AF$3*(BF10/MAX(1,SUMIFS('Treatment Backing (Hide)'!$B$110:$B$124,'Capacity Backing (Hide)2'!AF$67:AF$81,"X")))</f>
        <v>0</v>
      </c>
      <c r="JC10">
        <f>'Capacity Backing (Hide)2'!AG$3*(BG10/MAX(1,SUMIFS('Treatment Backing (Hide)'!$B$110:$B$124,'Capacity Backing (Hide)2'!AG$67:AG$81,"X")))</f>
        <v>0</v>
      </c>
      <c r="JD10">
        <f>'Capacity Backing (Hide)2'!AH$3*(BH10/MAX(1,SUMIFS('Treatment Backing (Hide)'!$B$110:$B$124,'Capacity Backing (Hide)2'!AH$67:AH$81,"X")))</f>
        <v>0</v>
      </c>
      <c r="JE10">
        <f>'Capacity Backing (Hide)2'!AI$3*(BI10/MAX(1,SUMIFS('Treatment Backing (Hide)'!$B$110:$B$124,'Capacity Backing (Hide)2'!AI$67:AI$81,"X")))</f>
        <v>0</v>
      </c>
      <c r="JF10">
        <f>'Capacity Backing (Hide)2'!AJ$3*(BJ10/MAX(1,SUMIFS('Treatment Backing (Hide)'!$B$110:$B$124,'Capacity Backing (Hide)2'!AJ$67:AJ$81,"X")))</f>
        <v>0</v>
      </c>
      <c r="JG10">
        <f>'Capacity Backing (Hide)2'!AK$3*(BK10/MAX(1,SUMIFS('Treatment Backing (Hide)'!$B$110:$B$124,'Capacity Backing (Hide)2'!AK$67:AK$81,"X")))</f>
        <v>0</v>
      </c>
      <c r="JH10">
        <f>'Capacity Backing (Hide)2'!AL$3*(BL10/MAX(1,SUMIFS('Treatment Backing (Hide)'!$B$110:$B$124,'Capacity Backing (Hide)2'!AL$67:AL$81,"X")))</f>
        <v>0</v>
      </c>
      <c r="JI10">
        <f>'Capacity Backing (Hide)2'!AM$3*(BM10/MAX(1,SUMIFS('Treatment Backing (Hide)'!$B$110:$B$124,'Capacity Backing (Hide)2'!AM$67:AM$81,"X")))</f>
        <v>0</v>
      </c>
      <c r="JJ10">
        <f>'Capacity Backing (Hide)2'!AN$3*(BN10/MAX(1,SUMIFS('Treatment Backing (Hide)'!$B$110:$B$124,'Capacity Backing (Hide)2'!AN$67:AN$81,"X")))</f>
        <v>0</v>
      </c>
      <c r="JK10">
        <f>'Capacity Backing (Hide)2'!AO$3*(BO10/MAX(1,SUMIFS('Treatment Backing (Hide)'!$B$110:$B$124,'Capacity Backing (Hide)2'!AO$67:AO$81,"X")))</f>
        <v>0</v>
      </c>
      <c r="JL10">
        <f>'Capacity Backing (Hide)2'!AP$3*(BP10/MAX(1,SUMIFS('Treatment Backing (Hide)'!$B$110:$B$124,'Capacity Backing (Hide)2'!AP$67:AP$81,"X")))</f>
        <v>0</v>
      </c>
      <c r="JM10">
        <f>'Capacity Backing (Hide)2'!AQ$3*(BQ10/MAX(1,SUMIFS('Treatment Backing (Hide)'!$B$110:$B$124,'Capacity Backing (Hide)2'!AQ$67:AQ$81,"X")))</f>
        <v>0</v>
      </c>
      <c r="JN10">
        <f>'Capacity Backing (Hide)2'!AR$3*(BR10/MAX(1,SUMIFS('Treatment Backing (Hide)'!$B$110:$B$124,'Capacity Backing (Hide)2'!AR$67:AR$81,"X")))</f>
        <v>0</v>
      </c>
      <c r="JO10">
        <f>'Capacity Backing (Hide)2'!AS$3*(BS10/MAX(1,SUMIFS('Treatment Backing (Hide)'!$B$110:$B$124,'Capacity Backing (Hide)2'!AS$67:AS$81,"X")))</f>
        <v>0</v>
      </c>
      <c r="JP10">
        <f>'Capacity Backing (Hide)2'!AT$3*(BT10/MAX(1,SUMIFS('Treatment Backing (Hide)'!$B$110:$B$124,'Capacity Backing (Hide)2'!AT$67:AT$81,"X")))</f>
        <v>0</v>
      </c>
      <c r="JQ10">
        <f>'Capacity Backing (Hide)2'!AU$3*(BU10/MAX(1,SUMIFS('Treatment Backing (Hide)'!$B$110:$B$124,'Capacity Backing (Hide)2'!AU$67:AU$81,"X")))</f>
        <v>0</v>
      </c>
      <c r="JR10">
        <f>'Capacity Backing (Hide)2'!AV$3*(BV10/MAX(1,SUMIFS('Treatment Backing (Hide)'!$B$110:$B$124,'Capacity Backing (Hide)2'!AV$67:AV$81,"X")))</f>
        <v>0</v>
      </c>
      <c r="JS10">
        <f>'Capacity Backing (Hide)2'!AW$3*(BW10/MAX(1,SUMIFS('Treatment Backing (Hide)'!$B$110:$B$124,'Capacity Backing (Hide)2'!AW$67:AW$81,"X")))</f>
        <v>0</v>
      </c>
      <c r="JT10">
        <f>'Capacity Backing (Hide)2'!AX$3*(BX10/MAX(1,SUMIFS('Treatment Backing (Hide)'!$B$110:$B$124,'Capacity Backing (Hide)2'!AX$67:AX$81,"X")))</f>
        <v>0</v>
      </c>
      <c r="JU10">
        <f>'Capacity Backing (Hide)2'!AY$3*(BY10/MAX(1,SUMIFS('Treatment Backing (Hide)'!$B$110:$B$124,'Capacity Backing (Hide)2'!AY$67:AY$81,"X")))</f>
        <v>0</v>
      </c>
      <c r="JV10">
        <f>'Capacity Backing (Hide)2'!AZ$3*(BZ10/MAX(1,SUMIFS('Treatment Backing (Hide)'!$B$110:$B$124,'Capacity Backing (Hide)2'!AZ$67:AZ$81,"X")))</f>
        <v>0</v>
      </c>
      <c r="JW10">
        <f>'Capacity Backing (Hide)2'!BA$3*(CA10/MAX(1,SUMIFS('Treatment Backing (Hide)'!$B$110:$B$124,'Capacity Backing (Hide)2'!BA$67:BA$81,"X")))</f>
        <v>0</v>
      </c>
      <c r="JX10">
        <f>'Capacity Backing (Hide)2'!BB$3*(CB10/MAX(1,SUMIFS('Treatment Backing (Hide)'!$B$110:$B$124,'Capacity Backing (Hide)2'!BB$67:BB$81,"X")))</f>
        <v>0</v>
      </c>
      <c r="JY10">
        <f>'Capacity Backing (Hide)2'!BC$3*(CC10/MAX(1,SUMIFS('Treatment Backing (Hide)'!$B$110:$B$124,'Capacity Backing (Hide)2'!BC$67:BC$81,"X")))</f>
        <v>0</v>
      </c>
      <c r="JZ10">
        <f>'Capacity Backing (Hide)2'!BD$3*(CD10/MAX(1,SUMIFS('Treatment Backing (Hide)'!$B$110:$B$124,'Capacity Backing (Hide)2'!BD$67:BD$81,"X")))</f>
        <v>0</v>
      </c>
      <c r="KA10">
        <f>'Capacity Backing (Hide)2'!BE$3*(CE10/MAX(1,SUMIFS('Treatment Backing (Hide)'!$B$110:$B$124,'Capacity Backing (Hide)2'!BE$67:BE$81,"X")))</f>
        <v>0</v>
      </c>
      <c r="KB10">
        <f>'Capacity Backing (Hide)2'!BF$3*(CF10/MAX(1,SUMIFS('Treatment Backing (Hide)'!$B$110:$B$124,'Capacity Backing (Hide)2'!BF$67:BF$81,"X")))</f>
        <v>0</v>
      </c>
      <c r="KC10">
        <f>'Capacity Backing (Hide)2'!BG$3*(CG10/MAX(1,SUMIFS('Treatment Backing (Hide)'!$B$110:$B$124,'Capacity Backing (Hide)2'!BG$67:BG$81,"X")))</f>
        <v>0</v>
      </c>
      <c r="KD10">
        <f>'Capacity Backing (Hide)2'!BH$3*(CH10/MAX(1,SUMIFS('Treatment Backing (Hide)'!$B$110:$B$124,'Capacity Backing (Hide)2'!BH$67:BH$81,"X")))</f>
        <v>0</v>
      </c>
      <c r="KE10">
        <f>'Capacity Backing (Hide)2'!BI$3*(CI10/MAX(1,SUMIFS('Treatment Backing (Hide)'!$B$110:$B$124,'Capacity Backing (Hide)2'!BI$67:BI$81,"X")))</f>
        <v>0</v>
      </c>
      <c r="KF10">
        <f>'Capacity Backing (Hide)2'!BJ$3*(CJ10/MAX(1,SUMIFS('Treatment Backing (Hide)'!$B$110:$B$124,'Capacity Backing (Hide)2'!BJ$67:BJ$81,"X")))</f>
        <v>0</v>
      </c>
      <c r="KG10">
        <f>'Capacity Backing (Hide)2'!BK$3*(CK10/MAX(1,SUMIFS('Treatment Backing (Hide)'!$B$110:$B$124,'Capacity Backing (Hide)2'!BK$67:BK$81,"X")))</f>
        <v>0</v>
      </c>
      <c r="KH10">
        <f>'Capacity Backing (Hide)2'!BL$3*(CL10/MAX(1,SUMIFS('Treatment Backing (Hide)'!$B$110:$B$124,'Capacity Backing (Hide)2'!BL$67:BL$81,"X")))</f>
        <v>0</v>
      </c>
      <c r="KI10">
        <f>'Capacity Backing (Hide)2'!BM$3*(CM10/MAX(1,SUMIFS('Treatment Backing (Hide)'!$B$110:$B$124,'Capacity Backing (Hide)2'!BM$67:BM$81,"X")))</f>
        <v>0</v>
      </c>
      <c r="KJ10">
        <f>'Capacity Backing (Hide)2'!BN$3*(CN10/MAX(1,SUMIFS('Treatment Backing (Hide)'!$B$110:$B$124,'Capacity Backing (Hide)2'!BN$67:BN$81,"X")))</f>
        <v>0</v>
      </c>
      <c r="KK10">
        <f>'Capacity Backing (Hide)2'!BO$3*(CO10/MAX(1,SUMIFS('Treatment Backing (Hide)'!$B$110:$B$124,'Capacity Backing (Hide)2'!BO$67:BO$81,"X")))</f>
        <v>0</v>
      </c>
      <c r="KL10">
        <f>'Capacity Backing (Hide)2'!BP$3*(CP10/MAX(1,SUMIFS('Treatment Backing (Hide)'!$B$110:$B$124,'Capacity Backing (Hide)2'!BP$67:BP$81,"X")))</f>
        <v>0</v>
      </c>
      <c r="KM10">
        <f>'Capacity Backing (Hide)2'!BQ$3*(CQ10/MAX(1,SUMIFS('Treatment Backing (Hide)'!$B$110:$B$124,'Capacity Backing (Hide)2'!BQ$67:BQ$81,"X")))</f>
        <v>0</v>
      </c>
      <c r="KN10">
        <f>'Capacity Backing (Hide)2'!BR$3*(CR10/MAX(1,SUMIFS('Treatment Backing (Hide)'!$B$110:$B$124,'Capacity Backing (Hide)2'!BR$67:BR$81,"X")))</f>
        <v>0</v>
      </c>
      <c r="KO10">
        <f>'Capacity Backing (Hide)2'!BS$3*(CS10/MAX(1,SUMIFS('Treatment Backing (Hide)'!$B$110:$B$124,'Capacity Backing (Hide)2'!BS$67:BS$81,"X")))</f>
        <v>0</v>
      </c>
      <c r="KP10">
        <f>'Capacity Backing (Hide)2'!BT$3*(CT10/MAX(1,SUMIFS('Treatment Backing (Hide)'!$B$110:$B$124,'Capacity Backing (Hide)2'!BT$67:BT$81,"X")))</f>
        <v>0</v>
      </c>
      <c r="KQ10">
        <f>'Capacity Backing (Hide)2'!BU$3*(CU10/MAX(1,SUMIFS('Treatment Backing (Hide)'!$B$110:$B$124,'Capacity Backing (Hide)2'!BU$67:BU$81,"X")))</f>
        <v>0</v>
      </c>
      <c r="KR10">
        <f>'Capacity Backing (Hide)2'!BV$3*(CV10/MAX(1,SUMIFS('Treatment Backing (Hide)'!$B$110:$B$124,'Capacity Backing (Hide)2'!BV$67:BV$81,"X")))</f>
        <v>0</v>
      </c>
      <c r="KS10">
        <f>'Capacity Backing (Hide)2'!BW$3*(CW10/MAX(1,SUMIFS('Treatment Backing (Hide)'!$B$110:$B$124,'Capacity Backing (Hide)2'!BW$67:BW$81,"X")))</f>
        <v>0</v>
      </c>
      <c r="KT10">
        <f>'Capacity Backing (Hide)2'!BX$3*(CX10/MAX(1,SUMIFS('Treatment Backing (Hide)'!$B$110:$B$124,'Capacity Backing (Hide)2'!BX$67:BX$81,"X")))</f>
        <v>0</v>
      </c>
      <c r="KU10">
        <f>'Capacity Backing (Hide)2'!BY$3*(CY10/MAX(1,SUMIFS('Treatment Backing (Hide)'!$B$110:$B$124,'Capacity Backing (Hide)2'!BY$67:BY$81,"X")))</f>
        <v>0</v>
      </c>
      <c r="KV10">
        <f>'Capacity Backing (Hide)2'!BZ$3*(CZ10/MAX(1,SUMIFS('Treatment Backing (Hide)'!$B$110:$B$124,'Capacity Backing (Hide)2'!BZ$67:BZ$81,"X")))</f>
        <v>0</v>
      </c>
      <c r="KW10">
        <f>'Capacity Backing (Hide)2'!CA$3*(DA10/MAX(1,SUMIFS('Treatment Backing (Hide)'!$B$110:$B$124,'Capacity Backing (Hide)2'!CA$67:CA$81,"X")))</f>
        <v>0</v>
      </c>
      <c r="KX10">
        <f>'Capacity Backing (Hide)2'!CB$3*(DB10/MAX(1,SUMIFS('Treatment Backing (Hide)'!$B$110:$B$124,'Capacity Backing (Hide)2'!CB$67:CB$81,"X")))</f>
        <v>0</v>
      </c>
      <c r="KY10">
        <f>'Capacity Backing (Hide)2'!CC$3*(DC10/MAX(1,SUMIFS('Treatment Backing (Hide)'!$B$110:$B$124,'Capacity Backing (Hide)2'!CC$67:CC$81,"X")))</f>
        <v>0</v>
      </c>
      <c r="KZ10">
        <f>'Capacity Backing (Hide)2'!CD$3*(DD10/MAX(1,SUMIFS('Treatment Backing (Hide)'!$B$110:$B$124,'Capacity Backing (Hide)2'!CD$67:CD$81,"X")))</f>
        <v>0</v>
      </c>
      <c r="LA10">
        <f>'Capacity Backing (Hide)2'!CE$3*(DE10/MAX(1,SUMIFS('Treatment Backing (Hide)'!$B$110:$B$124,'Capacity Backing (Hide)2'!CE$67:CE$81,"X")))</f>
        <v>0</v>
      </c>
      <c r="LB10">
        <f>'Capacity Backing (Hide)2'!CF$3*(DF10/MAX(1,SUMIFS('Treatment Backing (Hide)'!$B$110:$B$124,'Capacity Backing (Hide)2'!CF$67:CF$81,"X")))</f>
        <v>0</v>
      </c>
      <c r="LC10">
        <f>'Capacity Backing (Hide)2'!CG$3*(DG10/MAX(1,SUMIFS('Treatment Backing (Hide)'!$B$110:$B$124,'Capacity Backing (Hide)2'!CG$67:CG$81,"X")))</f>
        <v>0</v>
      </c>
      <c r="LD10">
        <f>'Capacity Backing (Hide)2'!CH$3*(DH10/MAX(1,SUMIFS('Treatment Backing (Hide)'!$B$110:$B$124,'Capacity Backing (Hide)2'!CH$67:CH$81,"X")))</f>
        <v>0</v>
      </c>
      <c r="LE10">
        <f>'Capacity Backing (Hide)2'!CI$3*(DI10/MAX(1,SUMIFS('Treatment Backing (Hide)'!$B$110:$B$124,'Capacity Backing (Hide)2'!CI$67:CI$81,"X")))</f>
        <v>0</v>
      </c>
      <c r="LF10">
        <f>'Capacity Backing (Hide)2'!CJ$3*(DJ10/MAX(1,SUMIFS('Treatment Backing (Hide)'!$B$110:$B$124,'Capacity Backing (Hide)2'!CJ$67:CJ$81,"X")))</f>
        <v>0</v>
      </c>
      <c r="LG10">
        <f>'Capacity Backing (Hide)2'!CK$3*(DK10/MAX(1,SUMIFS('Treatment Backing (Hide)'!$B$110:$B$124,'Capacity Backing (Hide)2'!CK$67:CK$81,"X")))</f>
        <v>0</v>
      </c>
      <c r="LH10">
        <f>'Capacity Backing (Hide)2'!CL$3*(DL10/MAX(1,SUMIFS('Treatment Backing (Hide)'!$B$110:$B$124,'Capacity Backing (Hide)2'!CL$67:CL$81,"X")))</f>
        <v>0</v>
      </c>
      <c r="LI10">
        <f>'Capacity Backing (Hide)2'!CM$3*(DM10/MAX(1,SUMIFS('Treatment Backing (Hide)'!$B$110:$B$124,'Capacity Backing (Hide)2'!CM$67:CM$81,"X")))</f>
        <v>0</v>
      </c>
      <c r="LJ10">
        <f>'Capacity Backing (Hide)2'!CN$3*(DN10/MAX(1,SUMIFS('Treatment Backing (Hide)'!$B$110:$B$124,'Capacity Backing (Hide)2'!CN$67:CN$81,"X")))</f>
        <v>0</v>
      </c>
      <c r="LK10">
        <f>'Capacity Backing (Hide)2'!CO$3*(DO10/MAX(1,SUMIFS('Treatment Backing (Hide)'!$B$110:$B$124,'Capacity Backing (Hide)2'!CO$67:CO$81,"X")))</f>
        <v>0</v>
      </c>
      <c r="LL10">
        <f>'Capacity Backing (Hide)2'!CP$3*(DP10/MAX(1,SUMIFS('Treatment Backing (Hide)'!$B$110:$B$124,'Capacity Backing (Hide)2'!CP$67:CP$81,"X")))</f>
        <v>0</v>
      </c>
      <c r="LM10">
        <f>'Capacity Backing (Hide)2'!CQ$3*(DQ10/MAX(1,SUMIFS('Treatment Backing (Hide)'!$B$110:$B$124,'Capacity Backing (Hide)2'!CQ$67:CQ$81,"X")))</f>
        <v>0</v>
      </c>
      <c r="LN10">
        <f>'Capacity Backing (Hide)2'!CR$3*(DR10/MAX(1,SUMIFS('Treatment Backing (Hide)'!$B$110:$B$124,'Capacity Backing (Hide)2'!CR$67:CR$81,"X")))</f>
        <v>0</v>
      </c>
      <c r="LO10">
        <f>'Capacity Backing (Hide)2'!CS$3*(DS10/MAX(1,SUMIFS('Treatment Backing (Hide)'!$B$110:$B$124,'Capacity Backing (Hide)2'!CS$67:CS$81,"X")))</f>
        <v>0</v>
      </c>
      <c r="LP10">
        <f>'Capacity Backing (Hide)2'!CT$3*(DT10/MAX(1,SUMIFS('Treatment Backing (Hide)'!$B$110:$B$124,'Capacity Backing (Hide)2'!CT$67:CT$81,"X")))</f>
        <v>0</v>
      </c>
      <c r="LQ10">
        <f>'Capacity Backing (Hide)2'!CU$3*(DU10/MAX(1,SUMIFS('Treatment Backing (Hide)'!$B$110:$B$124,'Capacity Backing (Hide)2'!CU$67:CU$81,"X")))</f>
        <v>0</v>
      </c>
      <c r="LR10">
        <f>'Capacity Backing (Hide)2'!CV$3*(DV10/MAX(1,SUMIFS('Treatment Backing (Hide)'!$B$110:$B$124,'Capacity Backing (Hide)2'!CV$67:CV$81,"X")))</f>
        <v>0</v>
      </c>
      <c r="LS10">
        <f>'Capacity Backing (Hide)2'!CW$3*(DW10/MAX(1,SUMIFS('Treatment Backing (Hide)'!$B$110:$B$124,'Capacity Backing (Hide)2'!CW$67:CW$81,"X")))</f>
        <v>0</v>
      </c>
    </row>
    <row r="11" spans="1:333" x14ac:dyDescent="0.25">
      <c r="H11" t="str">
        <f>ROW(H8)&amp;". "&amp;'Clinical resources'!B14</f>
        <v xml:space="preserve">8. </v>
      </c>
      <c r="J11" t="str">
        <f>IF(COUNTIFS('Clinical resources'!F14:J14,"X")&gt;0,"X","")</f>
        <v/>
      </c>
      <c r="K11" t="str">
        <f>IF(COUNTIFS('Clinical resources'!K14:O14,"X")&gt;0,"X","")</f>
        <v/>
      </c>
      <c r="L11" t="str">
        <f>IF(COUNTIFS('Clinical resources'!P14:T14,"X")&gt;0,"X","")</f>
        <v/>
      </c>
      <c r="M11" t="str">
        <f>IF(COUNTIFS('Clinical resources'!U14:Y14,"X")&gt;0,"X","")</f>
        <v/>
      </c>
      <c r="N11" t="str">
        <f>IF(COUNTIFS('Clinical resources'!Z14:AD14,"X")&gt;0,"X","")</f>
        <v/>
      </c>
      <c r="O11" t="str">
        <f>IF(COUNTIFS('Clinical resources'!AE14:AI14,"X")&gt;0,"X","")</f>
        <v/>
      </c>
      <c r="P11" t="str">
        <f>IF(COUNTIFS('Clinical resources'!AJ14:AN14,"X")&gt;0,"X","")</f>
        <v/>
      </c>
      <c r="Q11" t="str">
        <f>IF(COUNTIFS('Clinical resources'!AO14:AS14,"X")&gt;0,"X","")</f>
        <v/>
      </c>
      <c r="R11" t="str">
        <f>IF(COUNTIFS('Clinical resources'!AT14:AX14,"X")&gt;0,"X","")</f>
        <v/>
      </c>
      <c r="S11" t="str">
        <f>IF(COUNTIFS('Clinical resources'!AY14:BC14,"X")&gt;0,"X","")</f>
        <v/>
      </c>
      <c r="T11" t="str">
        <f>IF(COUNTIFS('Clinical resources'!BD14:BH14,"X")&gt;0,"X","")</f>
        <v/>
      </c>
      <c r="U11" t="str">
        <f>IF(COUNTIFS('Clinical resources'!BI14:BM14,"X")&gt;0,"X","")</f>
        <v/>
      </c>
      <c r="V11" t="str">
        <f>IF(COUNTIFS('Clinical resources'!BN14:BR14,"X")&gt;0,"X","")</f>
        <v/>
      </c>
      <c r="W11" t="str">
        <f>IF(COUNTIFS('Clinical resources'!BS14:BW14,"X")&gt;0,"X","")</f>
        <v/>
      </c>
      <c r="X11" t="str">
        <f>IF(COUNTIFS('Clinical resources'!BX14:CB14,"X")&gt;0,"X","")</f>
        <v/>
      </c>
      <c r="AB11">
        <f t="array" ref="AB11">IF($J11:$X11='Capacity Backing (Hide)2'!B$67:B$81,1,0)</f>
        <v>0</v>
      </c>
      <c r="AC11">
        <f t="array" ref="AC11">IF($J11:$X11='Capacity Backing (Hide)2'!C$67:C$81,1,0)</f>
        <v>0</v>
      </c>
      <c r="AD11">
        <f t="array" ref="AD11">IF($J11:$X11='Capacity Backing (Hide)2'!D$67:D$81,1,0)</f>
        <v>0</v>
      </c>
      <c r="AE11">
        <f t="array" ref="AE11">IF($J11:$X11='Capacity Backing (Hide)2'!E$67:E$81,1,0)</f>
        <v>0</v>
      </c>
      <c r="AF11">
        <f t="array" ref="AF11">IF($J11:$X11='Capacity Backing (Hide)2'!F$67:F$81,1,0)</f>
        <v>0</v>
      </c>
      <c r="AG11">
        <f t="array" ref="AG11">IF($J11:$X11='Capacity Backing (Hide)2'!G$67:G$81,1,0)</f>
        <v>0</v>
      </c>
      <c r="AH11">
        <f t="array" ref="AH11">IF($J11:$X11='Capacity Backing (Hide)2'!H$67:H$81,1,0)</f>
        <v>0</v>
      </c>
      <c r="AI11">
        <f t="array" ref="AI11">IF($J11:$X11='Capacity Backing (Hide)2'!I$67:I$81,1,0)</f>
        <v>0</v>
      </c>
      <c r="AJ11">
        <f t="array" ref="AJ11">IF($J11:$X11='Capacity Backing (Hide)2'!J$67:J$81,1,0)</f>
        <v>0</v>
      </c>
      <c r="AK11">
        <f t="array" ref="AK11">IF($J11:$X11='Capacity Backing (Hide)2'!K$67:K$81,1,0)</f>
        <v>0</v>
      </c>
      <c r="AL11">
        <f t="array" ref="AL11">IF($J11:$X11='Capacity Backing (Hide)2'!L$67:L$81,1,0)</f>
        <v>0</v>
      </c>
      <c r="AM11">
        <f t="array" ref="AM11">IF($J11:$X11='Capacity Backing (Hide)2'!M$67:M$81,1,0)</f>
        <v>0</v>
      </c>
      <c r="AN11">
        <f t="array" ref="AN11">IF($J11:$X11='Capacity Backing (Hide)2'!N$67:N$81,1,0)</f>
        <v>0</v>
      </c>
      <c r="AO11">
        <f t="array" ref="AO11">IF($J11:$X11='Capacity Backing (Hide)2'!O$67:O$81,1,0)</f>
        <v>0</v>
      </c>
      <c r="AP11">
        <f t="array" ref="AP11">IF($J11:$X11='Capacity Backing (Hide)2'!P$67:P$81,1,0)</f>
        <v>0</v>
      </c>
      <c r="AQ11">
        <f t="array" ref="AQ11">IF($J11:$X11='Capacity Backing (Hide)2'!Q$67:Q$81,1,0)</f>
        <v>0</v>
      </c>
      <c r="AR11">
        <f t="array" ref="AR11">IF($J11:$X11='Capacity Backing (Hide)2'!R$67:R$81,1,0)</f>
        <v>0</v>
      </c>
      <c r="AS11">
        <f t="array" ref="AS11">IF($J11:$X11='Capacity Backing (Hide)2'!S$67:S$81,1,0)</f>
        <v>0</v>
      </c>
      <c r="AT11">
        <f t="array" ref="AT11">IF($J11:$X11='Capacity Backing (Hide)2'!T$67:T$81,1,0)</f>
        <v>0</v>
      </c>
      <c r="AU11">
        <f t="array" ref="AU11">IF($J11:$X11='Capacity Backing (Hide)2'!U$67:U$81,1,0)</f>
        <v>0</v>
      </c>
      <c r="AV11">
        <f t="array" ref="AV11">IF($J11:$X11='Capacity Backing (Hide)2'!V$67:V$81,1,0)</f>
        <v>0</v>
      </c>
      <c r="AW11">
        <f t="array" ref="AW11">IF($J11:$X11='Capacity Backing (Hide)2'!W$67:W$81,1,0)</f>
        <v>0</v>
      </c>
      <c r="AX11">
        <f t="array" ref="AX11">IF($J11:$X11='Capacity Backing (Hide)2'!X$67:X$81,1,0)</f>
        <v>0</v>
      </c>
      <c r="AY11">
        <f t="array" ref="AY11">IF($J11:$X11='Capacity Backing (Hide)2'!Y$67:Y$81,1,0)</f>
        <v>0</v>
      </c>
      <c r="AZ11">
        <f t="array" ref="AZ11">IF($J11:$X11='Capacity Backing (Hide)2'!Z$67:Z$81,1,0)</f>
        <v>0</v>
      </c>
      <c r="BA11">
        <f t="array" ref="BA11">IF($J11:$X11='Capacity Backing (Hide)2'!AA$67:AA$81,1,0)</f>
        <v>0</v>
      </c>
      <c r="BB11">
        <f t="array" ref="BB11">IF($J11:$X11='Capacity Backing (Hide)2'!AB$67:AB$81,1,0)</f>
        <v>0</v>
      </c>
      <c r="BC11">
        <f t="array" ref="BC11">IF($J11:$X11='Capacity Backing (Hide)2'!AC$67:AC$81,1,0)</f>
        <v>0</v>
      </c>
      <c r="BD11">
        <f t="array" ref="BD11">IF($J11:$X11='Capacity Backing (Hide)2'!AD$67:AD$81,1,0)</f>
        <v>0</v>
      </c>
      <c r="BE11">
        <f t="array" ref="BE11">IF($J11:$X11='Capacity Backing (Hide)2'!AE$67:AE$81,1,0)</f>
        <v>0</v>
      </c>
      <c r="BF11">
        <f t="array" ref="BF11">IF($J11:$X11='Capacity Backing (Hide)2'!AF$67:AF$81,1,0)</f>
        <v>0</v>
      </c>
      <c r="BG11">
        <f t="array" ref="BG11">IF($J11:$X11='Capacity Backing (Hide)2'!AG$67:AG$81,1,0)</f>
        <v>0</v>
      </c>
      <c r="BH11">
        <f t="array" ref="BH11">IF($J11:$X11='Capacity Backing (Hide)2'!AH$67:AH$81,1,0)</f>
        <v>0</v>
      </c>
      <c r="BI11">
        <f t="array" ref="BI11">IF($J11:$X11='Capacity Backing (Hide)2'!AI$67:AI$81,1,0)</f>
        <v>0</v>
      </c>
      <c r="BJ11">
        <f t="array" ref="BJ11">IF($J11:$X11='Capacity Backing (Hide)2'!AJ$67:AJ$81,1,0)</f>
        <v>0</v>
      </c>
      <c r="BK11">
        <f t="array" ref="BK11">IF($J11:$X11='Capacity Backing (Hide)2'!AK$67:AK$81,1,0)</f>
        <v>0</v>
      </c>
      <c r="BL11">
        <f t="array" ref="BL11">IF($J11:$X11='Capacity Backing (Hide)2'!AL$67:AL$81,1,0)</f>
        <v>0</v>
      </c>
      <c r="BM11">
        <f t="array" ref="BM11">IF($J11:$X11='Capacity Backing (Hide)2'!AM$67:AM$81,1,0)</f>
        <v>0</v>
      </c>
      <c r="BN11">
        <f t="array" ref="BN11">IF($J11:$X11='Capacity Backing (Hide)2'!AN$67:AN$81,1,0)</f>
        <v>0</v>
      </c>
      <c r="BO11">
        <f t="array" ref="BO11">IF($J11:$X11='Capacity Backing (Hide)2'!AO$67:AO$81,1,0)</f>
        <v>0</v>
      </c>
      <c r="BP11">
        <f t="array" ref="BP11">IF($J11:$X11='Capacity Backing (Hide)2'!AP$67:AP$81,1,0)</f>
        <v>0</v>
      </c>
      <c r="BQ11">
        <f t="array" ref="BQ11">IF($J11:$X11='Capacity Backing (Hide)2'!AQ$67:AQ$81,1,0)</f>
        <v>0</v>
      </c>
      <c r="BR11">
        <f t="array" ref="BR11">IF($J11:$X11='Capacity Backing (Hide)2'!AR$67:AR$81,1,0)</f>
        <v>0</v>
      </c>
      <c r="BS11">
        <f t="array" ref="BS11">IF($J11:$X11='Capacity Backing (Hide)2'!AS$67:AS$81,1,0)</f>
        <v>0</v>
      </c>
      <c r="BT11">
        <f t="array" ref="BT11">IF($J11:$X11='Capacity Backing (Hide)2'!AT$67:AT$81,1,0)</f>
        <v>0</v>
      </c>
      <c r="BU11">
        <f t="array" ref="BU11">IF($J11:$X11='Capacity Backing (Hide)2'!AU$67:AU$81,1,0)</f>
        <v>0</v>
      </c>
      <c r="BV11">
        <f t="array" ref="BV11">IF($J11:$X11='Capacity Backing (Hide)2'!AV$67:AV$81,1,0)</f>
        <v>0</v>
      </c>
      <c r="BW11">
        <f t="array" ref="BW11">IF($J11:$X11='Capacity Backing (Hide)2'!AW$67:AW$81,1,0)</f>
        <v>0</v>
      </c>
      <c r="BX11">
        <f t="array" ref="BX11">IF($J11:$X11='Capacity Backing (Hide)2'!AX$67:AX$81,1,0)</f>
        <v>0</v>
      </c>
      <c r="BY11">
        <f t="array" ref="BY11">IF($J11:$X11='Capacity Backing (Hide)2'!AY$67:AY$81,1,0)</f>
        <v>0</v>
      </c>
      <c r="BZ11">
        <f t="array" ref="BZ11">IF($J11:$X11='Capacity Backing (Hide)2'!AZ$67:AZ$81,1,0)</f>
        <v>0</v>
      </c>
      <c r="CA11">
        <f t="array" ref="CA11">IF($J11:$X11='Capacity Backing (Hide)2'!BA$67:BA$81,1,0)</f>
        <v>0</v>
      </c>
      <c r="CB11">
        <f t="array" ref="CB11">IF($J11:$X11='Capacity Backing (Hide)2'!BB$67:BB$81,1,0)</f>
        <v>0</v>
      </c>
      <c r="CC11">
        <f t="array" ref="CC11">IF($J11:$X11='Capacity Backing (Hide)2'!BC$67:BC$81,1,0)</f>
        <v>0</v>
      </c>
      <c r="CD11">
        <f t="array" ref="CD11">IF($J11:$X11='Capacity Backing (Hide)2'!BD$67:BD$81,1,0)</f>
        <v>0</v>
      </c>
      <c r="CE11">
        <f t="array" ref="CE11">IF($J11:$X11='Capacity Backing (Hide)2'!BE$67:BE$81,1,0)</f>
        <v>0</v>
      </c>
      <c r="CF11">
        <f t="array" ref="CF11">IF($J11:$X11='Capacity Backing (Hide)2'!BF$67:BF$81,1,0)</f>
        <v>0</v>
      </c>
      <c r="CG11">
        <f t="array" ref="CG11">IF($J11:$X11='Capacity Backing (Hide)2'!BG$67:BG$81,1,0)</f>
        <v>0</v>
      </c>
      <c r="CH11">
        <f t="array" ref="CH11">IF($J11:$X11='Capacity Backing (Hide)2'!BH$67:BH$81,1,0)</f>
        <v>0</v>
      </c>
      <c r="CI11">
        <f t="array" ref="CI11">IF($J11:$X11='Capacity Backing (Hide)2'!BI$67:BI$81,1,0)</f>
        <v>0</v>
      </c>
      <c r="CJ11">
        <f t="array" ref="CJ11">IF($J11:$X11='Capacity Backing (Hide)2'!BJ$67:BJ$81,1,0)</f>
        <v>0</v>
      </c>
      <c r="CK11">
        <f t="array" ref="CK11">IF($J11:$X11='Capacity Backing (Hide)2'!BK$67:BK$81,1,0)</f>
        <v>0</v>
      </c>
      <c r="CL11">
        <f t="array" ref="CL11">IF($J11:$X11='Capacity Backing (Hide)2'!BL$67:BL$81,1,0)</f>
        <v>0</v>
      </c>
      <c r="CM11">
        <f t="array" ref="CM11">IF($J11:$X11='Capacity Backing (Hide)2'!BM$67:BM$81,1,0)</f>
        <v>0</v>
      </c>
      <c r="CN11">
        <f t="array" ref="CN11">IF($J11:$X11='Capacity Backing (Hide)2'!BN$67:BN$81,1,0)</f>
        <v>0</v>
      </c>
      <c r="CO11">
        <f t="array" ref="CO11">IF($J11:$X11='Capacity Backing (Hide)2'!BO$67:BO$81,1,0)</f>
        <v>0</v>
      </c>
      <c r="CP11">
        <f t="array" ref="CP11">IF($J11:$X11='Capacity Backing (Hide)2'!BP$67:BP$81,1,0)</f>
        <v>0</v>
      </c>
      <c r="CQ11">
        <f t="array" ref="CQ11">IF($J11:$X11='Capacity Backing (Hide)2'!BQ$67:BQ$81,1,0)</f>
        <v>0</v>
      </c>
      <c r="CR11">
        <f t="array" ref="CR11">IF($J11:$X11='Capacity Backing (Hide)2'!BR$67:BR$81,1,0)</f>
        <v>0</v>
      </c>
      <c r="CS11">
        <f t="array" ref="CS11">IF($J11:$X11='Capacity Backing (Hide)2'!BS$67:BS$81,1,0)</f>
        <v>0</v>
      </c>
      <c r="CT11">
        <f t="array" ref="CT11">IF($J11:$X11='Capacity Backing (Hide)2'!BT$67:BT$81,1,0)</f>
        <v>0</v>
      </c>
      <c r="CU11">
        <f t="array" ref="CU11">IF($J11:$X11='Capacity Backing (Hide)2'!BU$67:BU$81,1,0)</f>
        <v>0</v>
      </c>
      <c r="CV11">
        <f t="array" ref="CV11">IF($J11:$X11='Capacity Backing (Hide)2'!BV$67:BV$81,1,0)</f>
        <v>0</v>
      </c>
      <c r="CW11">
        <f t="array" ref="CW11">IF($J11:$X11='Capacity Backing (Hide)2'!BW$67:BW$81,1,0)</f>
        <v>0</v>
      </c>
      <c r="CX11">
        <f t="array" ref="CX11">IF($J11:$X11='Capacity Backing (Hide)2'!BX$67:BX$81,1,0)</f>
        <v>0</v>
      </c>
      <c r="CY11">
        <f t="array" ref="CY11">IF($J11:$X11='Capacity Backing (Hide)2'!BY$67:BY$81,1,0)</f>
        <v>0</v>
      </c>
      <c r="CZ11">
        <f t="array" ref="CZ11">IF($J11:$X11='Capacity Backing (Hide)2'!BZ$67:BZ$81,1,0)</f>
        <v>0</v>
      </c>
      <c r="DA11">
        <f t="array" ref="DA11">IF($J11:$X11='Capacity Backing (Hide)2'!CA$67:CA$81,1,0)</f>
        <v>0</v>
      </c>
      <c r="DB11">
        <f t="array" ref="DB11">IF($J11:$X11='Capacity Backing (Hide)2'!CB$67:CB$81,1,0)</f>
        <v>0</v>
      </c>
      <c r="DC11">
        <f t="array" ref="DC11">IF($J11:$X11='Capacity Backing (Hide)2'!CC$67:CC$81,1,0)</f>
        <v>0</v>
      </c>
      <c r="DD11">
        <f t="array" ref="DD11">IF($J11:$X11='Capacity Backing (Hide)2'!CD$67:CD$81,1,0)</f>
        <v>0</v>
      </c>
      <c r="DE11">
        <f t="array" ref="DE11">IF($J11:$X11='Capacity Backing (Hide)2'!CE$67:CE$81,1,0)</f>
        <v>0</v>
      </c>
      <c r="DF11">
        <f t="array" ref="DF11">IF($J11:$X11='Capacity Backing (Hide)2'!CF$67:CF$81,1,0)</f>
        <v>0</v>
      </c>
      <c r="DG11">
        <f t="array" ref="DG11">IF($J11:$X11='Capacity Backing (Hide)2'!CG$67:CG$81,1,0)</f>
        <v>0</v>
      </c>
      <c r="DH11">
        <f t="array" ref="DH11">IF($J11:$X11='Capacity Backing (Hide)2'!CH$67:CH$81,1,0)</f>
        <v>0</v>
      </c>
      <c r="DI11">
        <f t="array" ref="DI11">IF($J11:$X11='Capacity Backing (Hide)2'!CI$67:CI$81,1,0)</f>
        <v>0</v>
      </c>
      <c r="DJ11">
        <f t="array" ref="DJ11">IF($J11:$X11='Capacity Backing (Hide)2'!CJ$67:CJ$81,1,0)</f>
        <v>0</v>
      </c>
      <c r="DK11">
        <f t="array" ref="DK11">IF($J11:$X11='Capacity Backing (Hide)2'!CK$67:CK$81,1,0)</f>
        <v>0</v>
      </c>
      <c r="DL11">
        <f t="array" ref="DL11">IF($J11:$X11='Capacity Backing (Hide)2'!CL$67:CL$81,1,0)</f>
        <v>0</v>
      </c>
      <c r="DM11">
        <f t="array" ref="DM11">IF($J11:$X11='Capacity Backing (Hide)2'!CM$67:CM$81,1,0)</f>
        <v>0</v>
      </c>
      <c r="DN11">
        <f t="array" ref="DN11">IF($J11:$X11='Capacity Backing (Hide)2'!CN$67:CN$81,1,0)</f>
        <v>0</v>
      </c>
      <c r="DO11">
        <f t="array" ref="DO11">IF($J11:$X11='Capacity Backing (Hide)2'!CO$67:CO$81,1,0)</f>
        <v>0</v>
      </c>
      <c r="DP11">
        <f t="array" ref="DP11">IF($J11:$X11='Capacity Backing (Hide)2'!CP$67:CP$81,1,0)</f>
        <v>0</v>
      </c>
      <c r="DQ11">
        <f t="array" ref="DQ11">IF($J11:$X11='Capacity Backing (Hide)2'!CQ$67:CQ$81,1,0)</f>
        <v>0</v>
      </c>
      <c r="DR11">
        <f t="array" ref="DR11">IF($J11:$X11='Capacity Backing (Hide)2'!CR$67:CR$81,1,0)</f>
        <v>0</v>
      </c>
      <c r="DS11">
        <f t="array" ref="DS11">IF($J11:$X11='Capacity Backing (Hide)2'!CS$67:CS$81,1,0)</f>
        <v>0</v>
      </c>
      <c r="DT11">
        <f t="array" ref="DT11">IF($J11:$X11='Capacity Backing (Hide)2'!CT$67:CT$81,1,0)</f>
        <v>0</v>
      </c>
      <c r="DU11">
        <f t="array" ref="DU11">IF($J11:$X11='Capacity Backing (Hide)2'!CU$67:CU$81,1,0)</f>
        <v>0</v>
      </c>
      <c r="DV11">
        <f t="array" ref="DV11">IF($J11:$X11='Capacity Backing (Hide)2'!CV$67:CV$81,1,0)</f>
        <v>0</v>
      </c>
      <c r="DW11">
        <f t="array" ref="DW11">IF($J11:$X11='Capacity Backing (Hide)2'!CW$67:CW$81,1,0)</f>
        <v>0</v>
      </c>
      <c r="DZ11">
        <f t="array" ref="DZ11">IF($J11:$X11='Capacity Backing (Hide)2'!B$203:CZ$217,1,0)</f>
        <v>0</v>
      </c>
      <c r="EA11">
        <f t="array" ref="EA11">IF($J11:$X11='Capacity Backing (Hide)2'!C$203:DA$217,1,0)</f>
        <v>0</v>
      </c>
      <c r="EB11">
        <f t="array" ref="EB11">IF($J11:$X11='Capacity Backing (Hide)2'!D$203:DB$217,1,0)</f>
        <v>0</v>
      </c>
      <c r="EC11">
        <f t="array" ref="EC11">IF($J11:$X11='Capacity Backing (Hide)2'!E$203:DC$217,1,0)</f>
        <v>0</v>
      </c>
      <c r="ED11">
        <f t="array" ref="ED11">IF($J11:$X11='Capacity Backing (Hide)2'!F$203:DD$217,1,0)</f>
        <v>0</v>
      </c>
      <c r="EE11">
        <f t="array" ref="EE11">IF($J11:$X11='Capacity Backing (Hide)2'!G$203:DE$217,1,0)</f>
        <v>0</v>
      </c>
      <c r="EF11">
        <f t="array" ref="EF11">IF($J11:$X11='Capacity Backing (Hide)2'!H$203:DF$217,1,0)</f>
        <v>0</v>
      </c>
      <c r="EG11">
        <f t="array" ref="EG11">IF($J11:$X11='Capacity Backing (Hide)2'!I$203:DG$217,1,0)</f>
        <v>0</v>
      </c>
      <c r="EH11">
        <f t="array" ref="EH11">IF($J11:$X11='Capacity Backing (Hide)2'!J$203:DH$217,1,0)</f>
        <v>0</v>
      </c>
      <c r="EI11">
        <f t="array" ref="EI11">IF($J11:$X11='Capacity Backing (Hide)2'!K$203:DI$217,1,0)</f>
        <v>0</v>
      </c>
      <c r="EJ11">
        <f t="array" ref="EJ11">IF($J11:$X11='Capacity Backing (Hide)2'!L$203:DJ$217,1,0)</f>
        <v>0</v>
      </c>
      <c r="EK11">
        <f t="array" ref="EK11">IF($J11:$X11='Capacity Backing (Hide)2'!M$203:DK$217,1,0)</f>
        <v>0</v>
      </c>
      <c r="EL11">
        <f t="array" ref="EL11">IF($J11:$X11='Capacity Backing (Hide)2'!N$203:DL$217,1,0)</f>
        <v>0</v>
      </c>
      <c r="EM11">
        <f t="array" ref="EM11">IF($J11:$X11='Capacity Backing (Hide)2'!O$203:DM$217,1,0)</f>
        <v>0</v>
      </c>
      <c r="EN11">
        <f t="array" ref="EN11">IF($J11:$X11='Capacity Backing (Hide)2'!P$203:DN$217,1,0)</f>
        <v>0</v>
      </c>
      <c r="EO11">
        <f t="array" ref="EO11">IF($J11:$X11='Capacity Backing (Hide)2'!Q$203:DO$217,1,0)</f>
        <v>0</v>
      </c>
      <c r="EP11">
        <f t="array" ref="EP11">IF($J11:$X11='Capacity Backing (Hide)2'!R$203:DP$217,1,0)</f>
        <v>0</v>
      </c>
      <c r="EQ11">
        <f t="array" ref="EQ11">IF($J11:$X11='Capacity Backing (Hide)2'!S$203:DQ$217,1,0)</f>
        <v>0</v>
      </c>
      <c r="ER11">
        <f t="array" ref="ER11">IF($J11:$X11='Capacity Backing (Hide)2'!T$203:DR$217,1,0)</f>
        <v>0</v>
      </c>
      <c r="ES11">
        <f t="array" ref="ES11">IF($J11:$X11='Capacity Backing (Hide)2'!U$203:DS$217,1,0)</f>
        <v>0</v>
      </c>
      <c r="ET11">
        <f t="array" ref="ET11">IF($J11:$X11='Capacity Backing (Hide)2'!V$203:DT$217,1,0)</f>
        <v>0</v>
      </c>
      <c r="EU11">
        <f t="array" ref="EU11">IF($J11:$X11='Capacity Backing (Hide)2'!W$203:DU$217,1,0)</f>
        <v>0</v>
      </c>
      <c r="EV11">
        <f t="array" ref="EV11">IF($J11:$X11='Capacity Backing (Hide)2'!X$203:DV$217,1,0)</f>
        <v>0</v>
      </c>
      <c r="EW11">
        <f t="array" ref="EW11">IF($J11:$X11='Capacity Backing (Hide)2'!Y$203:DW$217,1,0)</f>
        <v>0</v>
      </c>
      <c r="EX11">
        <f t="array" ref="EX11">IF($J11:$X11='Capacity Backing (Hide)2'!Z$203:DX$217,1,0)</f>
        <v>0</v>
      </c>
      <c r="EY11">
        <f t="array" ref="EY11">IF($J11:$X11='Capacity Backing (Hide)2'!AA$203:DY$217,1,0)</f>
        <v>0</v>
      </c>
      <c r="EZ11">
        <f t="array" ref="EZ11">IF($J11:$X11='Capacity Backing (Hide)2'!AB$203:DZ$217,1,0)</f>
        <v>0</v>
      </c>
      <c r="FA11">
        <f t="array" ref="FA11">IF($J11:$X11='Capacity Backing (Hide)2'!AC$203:EA$217,1,0)</f>
        <v>0</v>
      </c>
      <c r="FB11">
        <f t="array" ref="FB11">IF($J11:$X11='Capacity Backing (Hide)2'!AD$203:EB$217,1,0)</f>
        <v>0</v>
      </c>
      <c r="FC11">
        <f t="array" ref="FC11">IF($J11:$X11='Capacity Backing (Hide)2'!AE$203:EC$217,1,0)</f>
        <v>0</v>
      </c>
      <c r="FD11">
        <f t="array" ref="FD11">IF($J11:$X11='Capacity Backing (Hide)2'!AF$203:ED$217,1,0)</f>
        <v>0</v>
      </c>
      <c r="FE11">
        <f t="array" ref="FE11">IF($J11:$X11='Capacity Backing (Hide)2'!AG$203:EE$217,1,0)</f>
        <v>0</v>
      </c>
      <c r="FF11">
        <f t="array" ref="FF11">IF($J11:$X11='Capacity Backing (Hide)2'!AH$203:EF$217,1,0)</f>
        <v>0</v>
      </c>
      <c r="FG11">
        <f t="array" ref="FG11">IF($J11:$X11='Capacity Backing (Hide)2'!AI$203:EG$217,1,0)</f>
        <v>0</v>
      </c>
      <c r="FH11">
        <f t="array" ref="FH11">IF($J11:$X11='Capacity Backing (Hide)2'!AJ$203:EH$217,1,0)</f>
        <v>0</v>
      </c>
      <c r="FI11">
        <f t="array" ref="FI11">IF($J11:$X11='Capacity Backing (Hide)2'!AK$203:EI$217,1,0)</f>
        <v>0</v>
      </c>
      <c r="FJ11">
        <f t="array" ref="FJ11">IF($J11:$X11='Capacity Backing (Hide)2'!AL$203:EJ$217,1,0)</f>
        <v>0</v>
      </c>
      <c r="FK11">
        <f t="array" ref="FK11">IF($J11:$X11='Capacity Backing (Hide)2'!AM$203:EK$217,1,0)</f>
        <v>0</v>
      </c>
      <c r="FL11">
        <f t="array" ref="FL11">IF($J11:$X11='Capacity Backing (Hide)2'!AN$203:EL$217,1,0)</f>
        <v>0</v>
      </c>
      <c r="FM11">
        <f t="array" ref="FM11">IF($J11:$X11='Capacity Backing (Hide)2'!AO$203:EM$217,1,0)</f>
        <v>0</v>
      </c>
      <c r="FN11">
        <f t="array" ref="FN11">IF($J11:$X11='Capacity Backing (Hide)2'!AP$203:EN$217,1,0)</f>
        <v>0</v>
      </c>
      <c r="FO11">
        <f t="array" ref="FO11">IF($J11:$X11='Capacity Backing (Hide)2'!AQ$203:EO$217,1,0)</f>
        <v>0</v>
      </c>
      <c r="FP11">
        <f t="array" ref="FP11">IF($J11:$X11='Capacity Backing (Hide)2'!AR$203:EP$217,1,0)</f>
        <v>0</v>
      </c>
      <c r="FQ11">
        <f t="array" ref="FQ11">IF($J11:$X11='Capacity Backing (Hide)2'!AS$203:EQ$217,1,0)</f>
        <v>0</v>
      </c>
      <c r="FR11">
        <f t="array" ref="FR11">IF($J11:$X11='Capacity Backing (Hide)2'!AT$203:ER$217,1,0)</f>
        <v>0</v>
      </c>
      <c r="FS11">
        <f t="array" ref="FS11">IF($J11:$X11='Capacity Backing (Hide)2'!AU$203:ES$217,1,0)</f>
        <v>0</v>
      </c>
      <c r="FT11">
        <f t="array" ref="FT11">IF($J11:$X11='Capacity Backing (Hide)2'!AV$203:ET$217,1,0)</f>
        <v>0</v>
      </c>
      <c r="FU11">
        <f t="array" ref="FU11">IF($J11:$X11='Capacity Backing (Hide)2'!AW$203:EU$217,1,0)</f>
        <v>0</v>
      </c>
      <c r="FV11">
        <f t="array" ref="FV11">IF($J11:$X11='Capacity Backing (Hide)2'!AX$203:EV$217,1,0)</f>
        <v>0</v>
      </c>
      <c r="FW11">
        <f t="array" ref="FW11">IF($J11:$X11='Capacity Backing (Hide)2'!AY$203:EW$217,1,0)</f>
        <v>0</v>
      </c>
      <c r="FX11">
        <f t="array" ref="FX11">IF($J11:$X11='Capacity Backing (Hide)2'!AZ$203:EX$217,1,0)</f>
        <v>0</v>
      </c>
      <c r="FY11">
        <f t="array" ref="FY11">IF($J11:$X11='Capacity Backing (Hide)2'!BA$203:EY$217,1,0)</f>
        <v>0</v>
      </c>
      <c r="FZ11">
        <f t="array" ref="FZ11">IF($J11:$X11='Capacity Backing (Hide)2'!BB$203:EZ$217,1,0)</f>
        <v>0</v>
      </c>
      <c r="GA11">
        <f t="array" ref="GA11">IF($J11:$X11='Capacity Backing (Hide)2'!BC$203:FA$217,1,0)</f>
        <v>0</v>
      </c>
      <c r="GB11">
        <f t="array" ref="GB11">IF($J11:$X11='Capacity Backing (Hide)2'!BD$203:FB$217,1,0)</f>
        <v>0</v>
      </c>
      <c r="GC11">
        <f t="array" ref="GC11">IF($J11:$X11='Capacity Backing (Hide)2'!BE$203:FC$217,1,0)</f>
        <v>0</v>
      </c>
      <c r="GD11">
        <f t="array" ref="GD11">IF($J11:$X11='Capacity Backing (Hide)2'!BF$203:FD$217,1,0)</f>
        <v>0</v>
      </c>
      <c r="GE11">
        <f t="array" ref="GE11">IF($J11:$X11='Capacity Backing (Hide)2'!BG$203:FE$217,1,0)</f>
        <v>0</v>
      </c>
      <c r="GF11">
        <f t="array" ref="GF11">IF($J11:$X11='Capacity Backing (Hide)2'!BH$203:FF$217,1,0)</f>
        <v>0</v>
      </c>
      <c r="GG11">
        <f t="array" ref="GG11">IF($J11:$X11='Capacity Backing (Hide)2'!BI$203:FG$217,1,0)</f>
        <v>0</v>
      </c>
      <c r="GH11">
        <f t="array" ref="GH11">IF($J11:$X11='Capacity Backing (Hide)2'!BJ$203:FH$217,1,0)</f>
        <v>0</v>
      </c>
      <c r="GI11">
        <f t="array" ref="GI11">IF($J11:$X11='Capacity Backing (Hide)2'!BK$203:FI$217,1,0)</f>
        <v>0</v>
      </c>
      <c r="GJ11">
        <f t="array" ref="GJ11">IF($J11:$X11='Capacity Backing (Hide)2'!BL$203:FJ$217,1,0)</f>
        <v>0</v>
      </c>
      <c r="GK11">
        <f t="array" ref="GK11">IF($J11:$X11='Capacity Backing (Hide)2'!BM$203:FK$217,1,0)</f>
        <v>0</v>
      </c>
      <c r="GL11">
        <f t="array" ref="GL11">IF($J11:$X11='Capacity Backing (Hide)2'!BN$203:FL$217,1,0)</f>
        <v>0</v>
      </c>
      <c r="GM11">
        <f t="array" ref="GM11">IF($J11:$X11='Capacity Backing (Hide)2'!BO$203:FM$217,1,0)</f>
        <v>0</v>
      </c>
      <c r="GN11">
        <f t="array" ref="GN11">IF($J11:$X11='Capacity Backing (Hide)2'!BP$203:FN$217,1,0)</f>
        <v>0</v>
      </c>
      <c r="GO11">
        <f t="array" ref="GO11">IF($J11:$X11='Capacity Backing (Hide)2'!BQ$203:FO$217,1,0)</f>
        <v>0</v>
      </c>
      <c r="GP11">
        <f t="array" ref="GP11">IF($J11:$X11='Capacity Backing (Hide)2'!BR$203:FP$217,1,0)</f>
        <v>0</v>
      </c>
      <c r="GQ11">
        <f t="array" ref="GQ11">IF($J11:$X11='Capacity Backing (Hide)2'!BS$203:FQ$217,1,0)</f>
        <v>0</v>
      </c>
      <c r="GR11">
        <f t="array" ref="GR11">IF($J11:$X11='Capacity Backing (Hide)2'!BT$203:FR$217,1,0)</f>
        <v>0</v>
      </c>
      <c r="GS11">
        <f t="array" ref="GS11">IF($J11:$X11='Capacity Backing (Hide)2'!BU$203:FS$217,1,0)</f>
        <v>0</v>
      </c>
      <c r="GT11">
        <f t="array" ref="GT11">IF($J11:$X11='Capacity Backing (Hide)2'!BV$203:FT$217,1,0)</f>
        <v>0</v>
      </c>
      <c r="GU11">
        <f t="array" ref="GU11">IF($J11:$X11='Capacity Backing (Hide)2'!BW$203:FU$217,1,0)</f>
        <v>0</v>
      </c>
      <c r="GV11">
        <f t="array" ref="GV11">IF($J11:$X11='Capacity Backing (Hide)2'!BX$203:FV$217,1,0)</f>
        <v>0</v>
      </c>
      <c r="GW11">
        <f t="array" ref="GW11">IF($J11:$X11='Capacity Backing (Hide)2'!BY$203:FW$217,1,0)</f>
        <v>0</v>
      </c>
      <c r="GX11">
        <f t="array" ref="GX11">IF($J11:$X11='Capacity Backing (Hide)2'!BZ$203:FX$217,1,0)</f>
        <v>0</v>
      </c>
      <c r="GY11">
        <f t="array" ref="GY11">IF($J11:$X11='Capacity Backing (Hide)2'!CA$203:FY$217,1,0)</f>
        <v>0</v>
      </c>
      <c r="GZ11">
        <f t="array" ref="GZ11">IF($J11:$X11='Capacity Backing (Hide)2'!CB$203:FZ$217,1,0)</f>
        <v>0</v>
      </c>
      <c r="HA11">
        <f t="array" ref="HA11">IF($J11:$X11='Capacity Backing (Hide)2'!CC$203:GA$217,1,0)</f>
        <v>0</v>
      </c>
      <c r="HB11">
        <f t="array" ref="HB11">IF($J11:$X11='Capacity Backing (Hide)2'!CD$203:GB$217,1,0)</f>
        <v>0</v>
      </c>
      <c r="HC11">
        <f t="array" ref="HC11">IF($J11:$X11='Capacity Backing (Hide)2'!CE$203:GC$217,1,0)</f>
        <v>0</v>
      </c>
      <c r="HD11">
        <f t="array" ref="HD11">IF($J11:$X11='Capacity Backing (Hide)2'!CF$203:GD$217,1,0)</f>
        <v>0</v>
      </c>
      <c r="HE11">
        <f t="array" ref="HE11">IF($J11:$X11='Capacity Backing (Hide)2'!CG$203:GE$217,1,0)</f>
        <v>0</v>
      </c>
      <c r="HF11">
        <f t="array" ref="HF11">IF($J11:$X11='Capacity Backing (Hide)2'!CH$203:GF$217,1,0)</f>
        <v>0</v>
      </c>
      <c r="HG11">
        <f t="array" ref="HG11">IF($J11:$X11='Capacity Backing (Hide)2'!CI$203:GG$217,1,0)</f>
        <v>0</v>
      </c>
      <c r="HH11">
        <f t="array" ref="HH11">IF($J11:$X11='Capacity Backing (Hide)2'!CJ$203:GH$217,1,0)</f>
        <v>0</v>
      </c>
      <c r="HI11">
        <f t="array" ref="HI11">IF($J11:$X11='Capacity Backing (Hide)2'!CK$203:GI$217,1,0)</f>
        <v>0</v>
      </c>
      <c r="HJ11">
        <f t="array" ref="HJ11">IF($J11:$X11='Capacity Backing (Hide)2'!CL$203:GJ$217,1,0)</f>
        <v>0</v>
      </c>
      <c r="HK11">
        <f t="array" ref="HK11">IF($J11:$X11='Capacity Backing (Hide)2'!CM$203:GK$217,1,0)</f>
        <v>0</v>
      </c>
      <c r="HL11">
        <f t="array" ref="HL11">IF($J11:$X11='Capacity Backing (Hide)2'!CN$203:GL$217,1,0)</f>
        <v>0</v>
      </c>
      <c r="HM11">
        <f t="array" ref="HM11">IF($J11:$X11='Capacity Backing (Hide)2'!CO$203:GM$217,1,0)</f>
        <v>0</v>
      </c>
      <c r="HN11">
        <f t="array" ref="HN11">IF($J11:$X11='Capacity Backing (Hide)2'!CP$203:GN$217,1,0)</f>
        <v>0</v>
      </c>
      <c r="HO11">
        <f t="array" ref="HO11">IF($J11:$X11='Capacity Backing (Hide)2'!CQ$203:GO$217,1,0)</f>
        <v>0</v>
      </c>
      <c r="HP11">
        <f t="array" ref="HP11">IF($J11:$X11='Capacity Backing (Hide)2'!CR$203:GP$217,1,0)</f>
        <v>0</v>
      </c>
      <c r="HQ11">
        <f t="array" ref="HQ11">IF($J11:$X11='Capacity Backing (Hide)2'!CS$203:GQ$217,1,0)</f>
        <v>0</v>
      </c>
      <c r="HR11">
        <f t="array" ref="HR11">IF($J11:$X11='Capacity Backing (Hide)2'!CT$203:GR$217,1,0)</f>
        <v>0</v>
      </c>
      <c r="HS11">
        <f t="array" ref="HS11">IF($J11:$X11='Capacity Backing (Hide)2'!CU$203:GS$217,1,0)</f>
        <v>0</v>
      </c>
      <c r="HT11">
        <f t="array" ref="HT11">IF($J11:$X11='Capacity Backing (Hide)2'!CV$203:GT$217,1,0)</f>
        <v>0</v>
      </c>
      <c r="HU11">
        <f t="array" ref="HU11">IF($J11:$X11='Capacity Backing (Hide)2'!CW$203:GU$217,1,0)</f>
        <v>0</v>
      </c>
      <c r="HX11">
        <f>'Capacity Backing (Hide)2'!B$3*(AB11/MAX(1,SUMIFS('Treatment Backing (Hide)'!$B$110:$B$124,'Capacity Backing (Hide)2'!B$67:B$81,"X")))</f>
        <v>0</v>
      </c>
      <c r="HY11">
        <f>'Capacity Backing (Hide)2'!C$3*(AC11/MAX(1,SUMIFS('Treatment Backing (Hide)'!$B$110:$B$124,'Capacity Backing (Hide)2'!C$67:C$81,"X")))</f>
        <v>0</v>
      </c>
      <c r="HZ11">
        <f>'Capacity Backing (Hide)2'!D$3*(AD11/MAX(1,SUMIFS('Treatment Backing (Hide)'!$B$110:$B$124,'Capacity Backing (Hide)2'!D$67:D$81,"X")))</f>
        <v>0</v>
      </c>
      <c r="IA11">
        <f>'Capacity Backing (Hide)2'!E$3*(AE11/MAX(1,SUMIFS('Treatment Backing (Hide)'!$B$110:$B$124,'Capacity Backing (Hide)2'!E$67:E$81,"X")))</f>
        <v>0</v>
      </c>
      <c r="IB11">
        <f>'Capacity Backing (Hide)2'!F$3*(AF11/MAX(1,SUMIFS('Treatment Backing (Hide)'!$B$110:$B$124,'Capacity Backing (Hide)2'!F$67:F$81,"X")))</f>
        <v>0</v>
      </c>
      <c r="IC11">
        <f>'Capacity Backing (Hide)2'!G$3*(AG11/MAX(1,SUMIFS('Treatment Backing (Hide)'!$B$110:$B$124,'Capacity Backing (Hide)2'!G$67:G$81,"X")))</f>
        <v>0</v>
      </c>
      <c r="ID11">
        <f>'Capacity Backing (Hide)2'!H$3*(AH11/MAX(1,SUMIFS('Treatment Backing (Hide)'!$B$110:$B$124,'Capacity Backing (Hide)2'!H$67:H$81,"X")))</f>
        <v>0</v>
      </c>
      <c r="IE11">
        <f>'Capacity Backing (Hide)2'!I$3*(AI11/MAX(1,SUMIFS('Treatment Backing (Hide)'!$B$110:$B$124,'Capacity Backing (Hide)2'!I$67:I$81,"X")))</f>
        <v>0</v>
      </c>
      <c r="IF11">
        <f>'Capacity Backing (Hide)2'!J$3*(AJ11/MAX(1,SUMIFS('Treatment Backing (Hide)'!$B$110:$B$124,'Capacity Backing (Hide)2'!J$67:J$81,"X")))</f>
        <v>0</v>
      </c>
      <c r="IG11">
        <f>'Capacity Backing (Hide)2'!K$3*(AK11/MAX(1,SUMIFS('Treatment Backing (Hide)'!$B$110:$B$124,'Capacity Backing (Hide)2'!K$67:K$81,"X")))</f>
        <v>0</v>
      </c>
      <c r="IH11">
        <f>'Capacity Backing (Hide)2'!L$3*(AL11/MAX(1,SUMIFS('Treatment Backing (Hide)'!$B$110:$B$124,'Capacity Backing (Hide)2'!L$67:L$81,"X")))</f>
        <v>0</v>
      </c>
      <c r="II11">
        <f>'Capacity Backing (Hide)2'!M$3*(AM11/MAX(1,SUMIFS('Treatment Backing (Hide)'!$B$110:$B$124,'Capacity Backing (Hide)2'!M$67:M$81,"X")))</f>
        <v>0</v>
      </c>
      <c r="IJ11">
        <f>'Capacity Backing (Hide)2'!N$3*(AN11/MAX(1,SUMIFS('Treatment Backing (Hide)'!$B$110:$B$124,'Capacity Backing (Hide)2'!N$67:N$81,"X")))</f>
        <v>0</v>
      </c>
      <c r="IK11">
        <f>'Capacity Backing (Hide)2'!O$3*(AO11/MAX(1,SUMIFS('Treatment Backing (Hide)'!$B$110:$B$124,'Capacity Backing (Hide)2'!O$67:O$81,"X")))</f>
        <v>0</v>
      </c>
      <c r="IL11">
        <f>'Capacity Backing (Hide)2'!P$3*(AP11/MAX(1,SUMIFS('Treatment Backing (Hide)'!$B$110:$B$124,'Capacity Backing (Hide)2'!P$67:P$81,"X")))</f>
        <v>0</v>
      </c>
      <c r="IM11">
        <f>'Capacity Backing (Hide)2'!Q$3*(AQ11/MAX(1,SUMIFS('Treatment Backing (Hide)'!$B$110:$B$124,'Capacity Backing (Hide)2'!Q$67:Q$81,"X")))</f>
        <v>0</v>
      </c>
      <c r="IN11">
        <f>'Capacity Backing (Hide)2'!R$3*(AR11/MAX(1,SUMIFS('Treatment Backing (Hide)'!$B$110:$B$124,'Capacity Backing (Hide)2'!R$67:R$81,"X")))</f>
        <v>0</v>
      </c>
      <c r="IO11">
        <f>'Capacity Backing (Hide)2'!S$3*(AS11/MAX(1,SUMIFS('Treatment Backing (Hide)'!$B$110:$B$124,'Capacity Backing (Hide)2'!S$67:S$81,"X")))</f>
        <v>0</v>
      </c>
      <c r="IP11">
        <f>'Capacity Backing (Hide)2'!T$3*(AT11/MAX(1,SUMIFS('Treatment Backing (Hide)'!$B$110:$B$124,'Capacity Backing (Hide)2'!T$67:T$81,"X")))</f>
        <v>0</v>
      </c>
      <c r="IQ11">
        <f>'Capacity Backing (Hide)2'!U$3*(AU11/MAX(1,SUMIFS('Treatment Backing (Hide)'!$B$110:$B$124,'Capacity Backing (Hide)2'!U$67:U$81,"X")))</f>
        <v>0</v>
      </c>
      <c r="IR11">
        <f>'Capacity Backing (Hide)2'!V$3*(AV11/MAX(1,SUMIFS('Treatment Backing (Hide)'!$B$110:$B$124,'Capacity Backing (Hide)2'!V$67:V$81,"X")))</f>
        <v>0</v>
      </c>
      <c r="IS11">
        <f>'Capacity Backing (Hide)2'!W$3*(AW11/MAX(1,SUMIFS('Treatment Backing (Hide)'!$B$110:$B$124,'Capacity Backing (Hide)2'!W$67:W$81,"X")))</f>
        <v>0</v>
      </c>
      <c r="IT11">
        <f>'Capacity Backing (Hide)2'!X$3*(AX11/MAX(1,SUMIFS('Treatment Backing (Hide)'!$B$110:$B$124,'Capacity Backing (Hide)2'!X$67:X$81,"X")))</f>
        <v>0</v>
      </c>
      <c r="IU11">
        <f>'Capacity Backing (Hide)2'!Y$3*(AY11/MAX(1,SUMIFS('Treatment Backing (Hide)'!$B$110:$B$124,'Capacity Backing (Hide)2'!Y$67:Y$81,"X")))</f>
        <v>0</v>
      </c>
      <c r="IV11">
        <f>'Capacity Backing (Hide)2'!Z$3*(AZ11/MAX(1,SUMIFS('Treatment Backing (Hide)'!$B$110:$B$124,'Capacity Backing (Hide)2'!Z$67:Z$81,"X")))</f>
        <v>0</v>
      </c>
      <c r="IW11">
        <f>'Capacity Backing (Hide)2'!AA$3*(BA11/MAX(1,SUMIFS('Treatment Backing (Hide)'!$B$110:$B$124,'Capacity Backing (Hide)2'!AA$67:AA$81,"X")))</f>
        <v>0</v>
      </c>
      <c r="IX11">
        <f>'Capacity Backing (Hide)2'!AB$3*(BB11/MAX(1,SUMIFS('Treatment Backing (Hide)'!$B$110:$B$124,'Capacity Backing (Hide)2'!AB$67:AB$81,"X")))</f>
        <v>0</v>
      </c>
      <c r="IY11">
        <f>'Capacity Backing (Hide)2'!AC$3*(BC11/MAX(1,SUMIFS('Treatment Backing (Hide)'!$B$110:$B$124,'Capacity Backing (Hide)2'!AC$67:AC$81,"X")))</f>
        <v>0</v>
      </c>
      <c r="IZ11">
        <f>'Capacity Backing (Hide)2'!AD$3*(BD11/MAX(1,SUMIFS('Treatment Backing (Hide)'!$B$110:$B$124,'Capacity Backing (Hide)2'!AD$67:AD$81,"X")))</f>
        <v>0</v>
      </c>
      <c r="JA11">
        <f>'Capacity Backing (Hide)2'!AE$3*(BE11/MAX(1,SUMIFS('Treatment Backing (Hide)'!$B$110:$B$124,'Capacity Backing (Hide)2'!AE$67:AE$81,"X")))</f>
        <v>0</v>
      </c>
      <c r="JB11">
        <f>'Capacity Backing (Hide)2'!AF$3*(BF11/MAX(1,SUMIFS('Treatment Backing (Hide)'!$B$110:$B$124,'Capacity Backing (Hide)2'!AF$67:AF$81,"X")))</f>
        <v>0</v>
      </c>
      <c r="JC11">
        <f>'Capacity Backing (Hide)2'!AG$3*(BG11/MAX(1,SUMIFS('Treatment Backing (Hide)'!$B$110:$B$124,'Capacity Backing (Hide)2'!AG$67:AG$81,"X")))</f>
        <v>0</v>
      </c>
      <c r="JD11">
        <f>'Capacity Backing (Hide)2'!AH$3*(BH11/MAX(1,SUMIFS('Treatment Backing (Hide)'!$B$110:$B$124,'Capacity Backing (Hide)2'!AH$67:AH$81,"X")))</f>
        <v>0</v>
      </c>
      <c r="JE11">
        <f>'Capacity Backing (Hide)2'!AI$3*(BI11/MAX(1,SUMIFS('Treatment Backing (Hide)'!$B$110:$B$124,'Capacity Backing (Hide)2'!AI$67:AI$81,"X")))</f>
        <v>0</v>
      </c>
      <c r="JF11">
        <f>'Capacity Backing (Hide)2'!AJ$3*(BJ11/MAX(1,SUMIFS('Treatment Backing (Hide)'!$B$110:$B$124,'Capacity Backing (Hide)2'!AJ$67:AJ$81,"X")))</f>
        <v>0</v>
      </c>
      <c r="JG11">
        <f>'Capacity Backing (Hide)2'!AK$3*(BK11/MAX(1,SUMIFS('Treatment Backing (Hide)'!$B$110:$B$124,'Capacity Backing (Hide)2'!AK$67:AK$81,"X")))</f>
        <v>0</v>
      </c>
      <c r="JH11">
        <f>'Capacity Backing (Hide)2'!AL$3*(BL11/MAX(1,SUMIFS('Treatment Backing (Hide)'!$B$110:$B$124,'Capacity Backing (Hide)2'!AL$67:AL$81,"X")))</f>
        <v>0</v>
      </c>
      <c r="JI11">
        <f>'Capacity Backing (Hide)2'!AM$3*(BM11/MAX(1,SUMIFS('Treatment Backing (Hide)'!$B$110:$B$124,'Capacity Backing (Hide)2'!AM$67:AM$81,"X")))</f>
        <v>0</v>
      </c>
      <c r="JJ11">
        <f>'Capacity Backing (Hide)2'!AN$3*(BN11/MAX(1,SUMIFS('Treatment Backing (Hide)'!$B$110:$B$124,'Capacity Backing (Hide)2'!AN$67:AN$81,"X")))</f>
        <v>0</v>
      </c>
      <c r="JK11">
        <f>'Capacity Backing (Hide)2'!AO$3*(BO11/MAX(1,SUMIFS('Treatment Backing (Hide)'!$B$110:$B$124,'Capacity Backing (Hide)2'!AO$67:AO$81,"X")))</f>
        <v>0</v>
      </c>
      <c r="JL11">
        <f>'Capacity Backing (Hide)2'!AP$3*(BP11/MAX(1,SUMIFS('Treatment Backing (Hide)'!$B$110:$B$124,'Capacity Backing (Hide)2'!AP$67:AP$81,"X")))</f>
        <v>0</v>
      </c>
      <c r="JM11">
        <f>'Capacity Backing (Hide)2'!AQ$3*(BQ11/MAX(1,SUMIFS('Treatment Backing (Hide)'!$B$110:$B$124,'Capacity Backing (Hide)2'!AQ$67:AQ$81,"X")))</f>
        <v>0</v>
      </c>
      <c r="JN11">
        <f>'Capacity Backing (Hide)2'!AR$3*(BR11/MAX(1,SUMIFS('Treatment Backing (Hide)'!$B$110:$B$124,'Capacity Backing (Hide)2'!AR$67:AR$81,"X")))</f>
        <v>0</v>
      </c>
      <c r="JO11">
        <f>'Capacity Backing (Hide)2'!AS$3*(BS11/MAX(1,SUMIFS('Treatment Backing (Hide)'!$B$110:$B$124,'Capacity Backing (Hide)2'!AS$67:AS$81,"X")))</f>
        <v>0</v>
      </c>
      <c r="JP11">
        <f>'Capacity Backing (Hide)2'!AT$3*(BT11/MAX(1,SUMIFS('Treatment Backing (Hide)'!$B$110:$B$124,'Capacity Backing (Hide)2'!AT$67:AT$81,"X")))</f>
        <v>0</v>
      </c>
      <c r="JQ11">
        <f>'Capacity Backing (Hide)2'!AU$3*(BU11/MAX(1,SUMIFS('Treatment Backing (Hide)'!$B$110:$B$124,'Capacity Backing (Hide)2'!AU$67:AU$81,"X")))</f>
        <v>0</v>
      </c>
      <c r="JR11">
        <f>'Capacity Backing (Hide)2'!AV$3*(BV11/MAX(1,SUMIFS('Treatment Backing (Hide)'!$B$110:$B$124,'Capacity Backing (Hide)2'!AV$67:AV$81,"X")))</f>
        <v>0</v>
      </c>
      <c r="JS11">
        <f>'Capacity Backing (Hide)2'!AW$3*(BW11/MAX(1,SUMIFS('Treatment Backing (Hide)'!$B$110:$B$124,'Capacity Backing (Hide)2'!AW$67:AW$81,"X")))</f>
        <v>0</v>
      </c>
      <c r="JT11">
        <f>'Capacity Backing (Hide)2'!AX$3*(BX11/MAX(1,SUMIFS('Treatment Backing (Hide)'!$B$110:$B$124,'Capacity Backing (Hide)2'!AX$67:AX$81,"X")))</f>
        <v>0</v>
      </c>
      <c r="JU11">
        <f>'Capacity Backing (Hide)2'!AY$3*(BY11/MAX(1,SUMIFS('Treatment Backing (Hide)'!$B$110:$B$124,'Capacity Backing (Hide)2'!AY$67:AY$81,"X")))</f>
        <v>0</v>
      </c>
      <c r="JV11">
        <f>'Capacity Backing (Hide)2'!AZ$3*(BZ11/MAX(1,SUMIFS('Treatment Backing (Hide)'!$B$110:$B$124,'Capacity Backing (Hide)2'!AZ$67:AZ$81,"X")))</f>
        <v>0</v>
      </c>
      <c r="JW11">
        <f>'Capacity Backing (Hide)2'!BA$3*(CA11/MAX(1,SUMIFS('Treatment Backing (Hide)'!$B$110:$B$124,'Capacity Backing (Hide)2'!BA$67:BA$81,"X")))</f>
        <v>0</v>
      </c>
      <c r="JX11">
        <f>'Capacity Backing (Hide)2'!BB$3*(CB11/MAX(1,SUMIFS('Treatment Backing (Hide)'!$B$110:$B$124,'Capacity Backing (Hide)2'!BB$67:BB$81,"X")))</f>
        <v>0</v>
      </c>
      <c r="JY11">
        <f>'Capacity Backing (Hide)2'!BC$3*(CC11/MAX(1,SUMIFS('Treatment Backing (Hide)'!$B$110:$B$124,'Capacity Backing (Hide)2'!BC$67:BC$81,"X")))</f>
        <v>0</v>
      </c>
      <c r="JZ11">
        <f>'Capacity Backing (Hide)2'!BD$3*(CD11/MAX(1,SUMIFS('Treatment Backing (Hide)'!$B$110:$B$124,'Capacity Backing (Hide)2'!BD$67:BD$81,"X")))</f>
        <v>0</v>
      </c>
      <c r="KA11">
        <f>'Capacity Backing (Hide)2'!BE$3*(CE11/MAX(1,SUMIFS('Treatment Backing (Hide)'!$B$110:$B$124,'Capacity Backing (Hide)2'!BE$67:BE$81,"X")))</f>
        <v>0</v>
      </c>
      <c r="KB11">
        <f>'Capacity Backing (Hide)2'!BF$3*(CF11/MAX(1,SUMIFS('Treatment Backing (Hide)'!$B$110:$B$124,'Capacity Backing (Hide)2'!BF$67:BF$81,"X")))</f>
        <v>0</v>
      </c>
      <c r="KC11">
        <f>'Capacity Backing (Hide)2'!BG$3*(CG11/MAX(1,SUMIFS('Treatment Backing (Hide)'!$B$110:$B$124,'Capacity Backing (Hide)2'!BG$67:BG$81,"X")))</f>
        <v>0</v>
      </c>
      <c r="KD11">
        <f>'Capacity Backing (Hide)2'!BH$3*(CH11/MAX(1,SUMIFS('Treatment Backing (Hide)'!$B$110:$B$124,'Capacity Backing (Hide)2'!BH$67:BH$81,"X")))</f>
        <v>0</v>
      </c>
      <c r="KE11">
        <f>'Capacity Backing (Hide)2'!BI$3*(CI11/MAX(1,SUMIFS('Treatment Backing (Hide)'!$B$110:$B$124,'Capacity Backing (Hide)2'!BI$67:BI$81,"X")))</f>
        <v>0</v>
      </c>
      <c r="KF11">
        <f>'Capacity Backing (Hide)2'!BJ$3*(CJ11/MAX(1,SUMIFS('Treatment Backing (Hide)'!$B$110:$B$124,'Capacity Backing (Hide)2'!BJ$67:BJ$81,"X")))</f>
        <v>0</v>
      </c>
      <c r="KG11">
        <f>'Capacity Backing (Hide)2'!BK$3*(CK11/MAX(1,SUMIFS('Treatment Backing (Hide)'!$B$110:$B$124,'Capacity Backing (Hide)2'!BK$67:BK$81,"X")))</f>
        <v>0</v>
      </c>
      <c r="KH11">
        <f>'Capacity Backing (Hide)2'!BL$3*(CL11/MAX(1,SUMIFS('Treatment Backing (Hide)'!$B$110:$B$124,'Capacity Backing (Hide)2'!BL$67:BL$81,"X")))</f>
        <v>0</v>
      </c>
      <c r="KI11">
        <f>'Capacity Backing (Hide)2'!BM$3*(CM11/MAX(1,SUMIFS('Treatment Backing (Hide)'!$B$110:$B$124,'Capacity Backing (Hide)2'!BM$67:BM$81,"X")))</f>
        <v>0</v>
      </c>
      <c r="KJ11">
        <f>'Capacity Backing (Hide)2'!BN$3*(CN11/MAX(1,SUMIFS('Treatment Backing (Hide)'!$B$110:$B$124,'Capacity Backing (Hide)2'!BN$67:BN$81,"X")))</f>
        <v>0</v>
      </c>
      <c r="KK11">
        <f>'Capacity Backing (Hide)2'!BO$3*(CO11/MAX(1,SUMIFS('Treatment Backing (Hide)'!$B$110:$B$124,'Capacity Backing (Hide)2'!BO$67:BO$81,"X")))</f>
        <v>0</v>
      </c>
      <c r="KL11">
        <f>'Capacity Backing (Hide)2'!BP$3*(CP11/MAX(1,SUMIFS('Treatment Backing (Hide)'!$B$110:$B$124,'Capacity Backing (Hide)2'!BP$67:BP$81,"X")))</f>
        <v>0</v>
      </c>
      <c r="KM11">
        <f>'Capacity Backing (Hide)2'!BQ$3*(CQ11/MAX(1,SUMIFS('Treatment Backing (Hide)'!$B$110:$B$124,'Capacity Backing (Hide)2'!BQ$67:BQ$81,"X")))</f>
        <v>0</v>
      </c>
      <c r="KN11">
        <f>'Capacity Backing (Hide)2'!BR$3*(CR11/MAX(1,SUMIFS('Treatment Backing (Hide)'!$B$110:$B$124,'Capacity Backing (Hide)2'!BR$67:BR$81,"X")))</f>
        <v>0</v>
      </c>
      <c r="KO11">
        <f>'Capacity Backing (Hide)2'!BS$3*(CS11/MAX(1,SUMIFS('Treatment Backing (Hide)'!$B$110:$B$124,'Capacity Backing (Hide)2'!BS$67:BS$81,"X")))</f>
        <v>0</v>
      </c>
      <c r="KP11">
        <f>'Capacity Backing (Hide)2'!BT$3*(CT11/MAX(1,SUMIFS('Treatment Backing (Hide)'!$B$110:$B$124,'Capacity Backing (Hide)2'!BT$67:BT$81,"X")))</f>
        <v>0</v>
      </c>
      <c r="KQ11">
        <f>'Capacity Backing (Hide)2'!BU$3*(CU11/MAX(1,SUMIFS('Treatment Backing (Hide)'!$B$110:$B$124,'Capacity Backing (Hide)2'!BU$67:BU$81,"X")))</f>
        <v>0</v>
      </c>
      <c r="KR11">
        <f>'Capacity Backing (Hide)2'!BV$3*(CV11/MAX(1,SUMIFS('Treatment Backing (Hide)'!$B$110:$B$124,'Capacity Backing (Hide)2'!BV$67:BV$81,"X")))</f>
        <v>0</v>
      </c>
      <c r="KS11">
        <f>'Capacity Backing (Hide)2'!BW$3*(CW11/MAX(1,SUMIFS('Treatment Backing (Hide)'!$B$110:$B$124,'Capacity Backing (Hide)2'!BW$67:BW$81,"X")))</f>
        <v>0</v>
      </c>
      <c r="KT11">
        <f>'Capacity Backing (Hide)2'!BX$3*(CX11/MAX(1,SUMIFS('Treatment Backing (Hide)'!$B$110:$B$124,'Capacity Backing (Hide)2'!BX$67:BX$81,"X")))</f>
        <v>0</v>
      </c>
      <c r="KU11">
        <f>'Capacity Backing (Hide)2'!BY$3*(CY11/MAX(1,SUMIFS('Treatment Backing (Hide)'!$B$110:$B$124,'Capacity Backing (Hide)2'!BY$67:BY$81,"X")))</f>
        <v>0</v>
      </c>
      <c r="KV11">
        <f>'Capacity Backing (Hide)2'!BZ$3*(CZ11/MAX(1,SUMIFS('Treatment Backing (Hide)'!$B$110:$B$124,'Capacity Backing (Hide)2'!BZ$67:BZ$81,"X")))</f>
        <v>0</v>
      </c>
      <c r="KW11">
        <f>'Capacity Backing (Hide)2'!CA$3*(DA11/MAX(1,SUMIFS('Treatment Backing (Hide)'!$B$110:$B$124,'Capacity Backing (Hide)2'!CA$67:CA$81,"X")))</f>
        <v>0</v>
      </c>
      <c r="KX11">
        <f>'Capacity Backing (Hide)2'!CB$3*(DB11/MAX(1,SUMIFS('Treatment Backing (Hide)'!$B$110:$B$124,'Capacity Backing (Hide)2'!CB$67:CB$81,"X")))</f>
        <v>0</v>
      </c>
      <c r="KY11">
        <f>'Capacity Backing (Hide)2'!CC$3*(DC11/MAX(1,SUMIFS('Treatment Backing (Hide)'!$B$110:$B$124,'Capacity Backing (Hide)2'!CC$67:CC$81,"X")))</f>
        <v>0</v>
      </c>
      <c r="KZ11">
        <f>'Capacity Backing (Hide)2'!CD$3*(DD11/MAX(1,SUMIFS('Treatment Backing (Hide)'!$B$110:$B$124,'Capacity Backing (Hide)2'!CD$67:CD$81,"X")))</f>
        <v>0</v>
      </c>
      <c r="LA11">
        <f>'Capacity Backing (Hide)2'!CE$3*(DE11/MAX(1,SUMIFS('Treatment Backing (Hide)'!$B$110:$B$124,'Capacity Backing (Hide)2'!CE$67:CE$81,"X")))</f>
        <v>0</v>
      </c>
      <c r="LB11">
        <f>'Capacity Backing (Hide)2'!CF$3*(DF11/MAX(1,SUMIFS('Treatment Backing (Hide)'!$B$110:$B$124,'Capacity Backing (Hide)2'!CF$67:CF$81,"X")))</f>
        <v>0</v>
      </c>
      <c r="LC11">
        <f>'Capacity Backing (Hide)2'!CG$3*(DG11/MAX(1,SUMIFS('Treatment Backing (Hide)'!$B$110:$B$124,'Capacity Backing (Hide)2'!CG$67:CG$81,"X")))</f>
        <v>0</v>
      </c>
      <c r="LD11">
        <f>'Capacity Backing (Hide)2'!CH$3*(DH11/MAX(1,SUMIFS('Treatment Backing (Hide)'!$B$110:$B$124,'Capacity Backing (Hide)2'!CH$67:CH$81,"X")))</f>
        <v>0</v>
      </c>
      <c r="LE11">
        <f>'Capacity Backing (Hide)2'!CI$3*(DI11/MAX(1,SUMIFS('Treatment Backing (Hide)'!$B$110:$B$124,'Capacity Backing (Hide)2'!CI$67:CI$81,"X")))</f>
        <v>0</v>
      </c>
      <c r="LF11">
        <f>'Capacity Backing (Hide)2'!CJ$3*(DJ11/MAX(1,SUMIFS('Treatment Backing (Hide)'!$B$110:$B$124,'Capacity Backing (Hide)2'!CJ$67:CJ$81,"X")))</f>
        <v>0</v>
      </c>
      <c r="LG11">
        <f>'Capacity Backing (Hide)2'!CK$3*(DK11/MAX(1,SUMIFS('Treatment Backing (Hide)'!$B$110:$B$124,'Capacity Backing (Hide)2'!CK$67:CK$81,"X")))</f>
        <v>0</v>
      </c>
      <c r="LH11">
        <f>'Capacity Backing (Hide)2'!CL$3*(DL11/MAX(1,SUMIFS('Treatment Backing (Hide)'!$B$110:$B$124,'Capacity Backing (Hide)2'!CL$67:CL$81,"X")))</f>
        <v>0</v>
      </c>
      <c r="LI11">
        <f>'Capacity Backing (Hide)2'!CM$3*(DM11/MAX(1,SUMIFS('Treatment Backing (Hide)'!$B$110:$B$124,'Capacity Backing (Hide)2'!CM$67:CM$81,"X")))</f>
        <v>0</v>
      </c>
      <c r="LJ11">
        <f>'Capacity Backing (Hide)2'!CN$3*(DN11/MAX(1,SUMIFS('Treatment Backing (Hide)'!$B$110:$B$124,'Capacity Backing (Hide)2'!CN$67:CN$81,"X")))</f>
        <v>0</v>
      </c>
      <c r="LK11">
        <f>'Capacity Backing (Hide)2'!CO$3*(DO11/MAX(1,SUMIFS('Treatment Backing (Hide)'!$B$110:$B$124,'Capacity Backing (Hide)2'!CO$67:CO$81,"X")))</f>
        <v>0</v>
      </c>
      <c r="LL11">
        <f>'Capacity Backing (Hide)2'!CP$3*(DP11/MAX(1,SUMIFS('Treatment Backing (Hide)'!$B$110:$B$124,'Capacity Backing (Hide)2'!CP$67:CP$81,"X")))</f>
        <v>0</v>
      </c>
      <c r="LM11">
        <f>'Capacity Backing (Hide)2'!CQ$3*(DQ11/MAX(1,SUMIFS('Treatment Backing (Hide)'!$B$110:$B$124,'Capacity Backing (Hide)2'!CQ$67:CQ$81,"X")))</f>
        <v>0</v>
      </c>
      <c r="LN11">
        <f>'Capacity Backing (Hide)2'!CR$3*(DR11/MAX(1,SUMIFS('Treatment Backing (Hide)'!$B$110:$B$124,'Capacity Backing (Hide)2'!CR$67:CR$81,"X")))</f>
        <v>0</v>
      </c>
      <c r="LO11">
        <f>'Capacity Backing (Hide)2'!CS$3*(DS11/MAX(1,SUMIFS('Treatment Backing (Hide)'!$B$110:$B$124,'Capacity Backing (Hide)2'!CS$67:CS$81,"X")))</f>
        <v>0</v>
      </c>
      <c r="LP11">
        <f>'Capacity Backing (Hide)2'!CT$3*(DT11/MAX(1,SUMIFS('Treatment Backing (Hide)'!$B$110:$B$124,'Capacity Backing (Hide)2'!CT$67:CT$81,"X")))</f>
        <v>0</v>
      </c>
      <c r="LQ11">
        <f>'Capacity Backing (Hide)2'!CU$3*(DU11/MAX(1,SUMIFS('Treatment Backing (Hide)'!$B$110:$B$124,'Capacity Backing (Hide)2'!CU$67:CU$81,"X")))</f>
        <v>0</v>
      </c>
      <c r="LR11">
        <f>'Capacity Backing (Hide)2'!CV$3*(DV11/MAX(1,SUMIFS('Treatment Backing (Hide)'!$B$110:$B$124,'Capacity Backing (Hide)2'!CV$67:CV$81,"X")))</f>
        <v>0</v>
      </c>
      <c r="LS11">
        <f>'Capacity Backing (Hide)2'!CW$3*(DW11/MAX(1,SUMIFS('Treatment Backing (Hide)'!$B$110:$B$124,'Capacity Backing (Hide)2'!CW$67:CW$81,"X")))</f>
        <v>0</v>
      </c>
    </row>
    <row r="12" spans="1:333" x14ac:dyDescent="0.25">
      <c r="H12" t="str">
        <f>ROW(H9)&amp;". "&amp;'Clinical resources'!B15</f>
        <v xml:space="preserve">9. </v>
      </c>
      <c r="J12" t="str">
        <f>IF(COUNTIFS('Clinical resources'!F15:J15,"X")&gt;0,"X","")</f>
        <v/>
      </c>
      <c r="K12" t="str">
        <f>IF(COUNTIFS('Clinical resources'!K15:O15,"X")&gt;0,"X","")</f>
        <v/>
      </c>
      <c r="L12" t="str">
        <f>IF(COUNTIFS('Clinical resources'!P15:T15,"X")&gt;0,"X","")</f>
        <v/>
      </c>
      <c r="M12" t="str">
        <f>IF(COUNTIFS('Clinical resources'!U15:Y15,"X")&gt;0,"X","")</f>
        <v/>
      </c>
      <c r="N12" t="str">
        <f>IF(COUNTIFS('Clinical resources'!Z15:AD15,"X")&gt;0,"X","")</f>
        <v/>
      </c>
      <c r="O12" t="str">
        <f>IF(COUNTIFS('Clinical resources'!AE15:AI15,"X")&gt;0,"X","")</f>
        <v/>
      </c>
      <c r="P12" t="str">
        <f>IF(COUNTIFS('Clinical resources'!AJ15:AN15,"X")&gt;0,"X","")</f>
        <v/>
      </c>
      <c r="Q12" t="str">
        <f>IF(COUNTIFS('Clinical resources'!AO15:AS15,"X")&gt;0,"X","")</f>
        <v/>
      </c>
      <c r="R12" t="str">
        <f>IF(COUNTIFS('Clinical resources'!AT15:AX15,"X")&gt;0,"X","")</f>
        <v/>
      </c>
      <c r="S12" t="str">
        <f>IF(COUNTIFS('Clinical resources'!AY15:BC15,"X")&gt;0,"X","")</f>
        <v/>
      </c>
      <c r="T12" t="str">
        <f>IF(COUNTIFS('Clinical resources'!BD15:BH15,"X")&gt;0,"X","")</f>
        <v/>
      </c>
      <c r="U12" t="str">
        <f>IF(COUNTIFS('Clinical resources'!BI15:BM15,"X")&gt;0,"X","")</f>
        <v/>
      </c>
      <c r="V12" t="str">
        <f>IF(COUNTIFS('Clinical resources'!BN15:BR15,"X")&gt;0,"X","")</f>
        <v/>
      </c>
      <c r="W12" t="str">
        <f>IF(COUNTIFS('Clinical resources'!BS15:BW15,"X")&gt;0,"X","")</f>
        <v/>
      </c>
      <c r="X12" t="str">
        <f>IF(COUNTIFS('Clinical resources'!BX15:CB15,"X")&gt;0,"X","")</f>
        <v/>
      </c>
      <c r="AB12">
        <f t="array" ref="AB12">IF($J12:$X12='Capacity Backing (Hide)2'!B$67:B$81,1,0)</f>
        <v>0</v>
      </c>
      <c r="AC12">
        <f t="array" ref="AC12">IF($J12:$X12='Capacity Backing (Hide)2'!C$67:C$81,1,0)</f>
        <v>0</v>
      </c>
      <c r="AD12">
        <f t="array" ref="AD12">IF($J12:$X12='Capacity Backing (Hide)2'!D$67:D$81,1,0)</f>
        <v>0</v>
      </c>
      <c r="AE12">
        <f t="array" ref="AE12">IF($J12:$X12='Capacity Backing (Hide)2'!E$67:E$81,1,0)</f>
        <v>0</v>
      </c>
      <c r="AF12">
        <f t="array" ref="AF12">IF($J12:$X12='Capacity Backing (Hide)2'!F$67:F$81,1,0)</f>
        <v>0</v>
      </c>
      <c r="AG12">
        <f t="array" ref="AG12">IF($J12:$X12='Capacity Backing (Hide)2'!G$67:G$81,1,0)</f>
        <v>0</v>
      </c>
      <c r="AH12">
        <f t="array" ref="AH12">IF($J12:$X12='Capacity Backing (Hide)2'!H$67:H$81,1,0)</f>
        <v>0</v>
      </c>
      <c r="AI12">
        <f t="array" ref="AI12">IF($J12:$X12='Capacity Backing (Hide)2'!I$67:I$81,1,0)</f>
        <v>0</v>
      </c>
      <c r="AJ12">
        <f t="array" ref="AJ12">IF($J12:$X12='Capacity Backing (Hide)2'!J$67:J$81,1,0)</f>
        <v>0</v>
      </c>
      <c r="AK12">
        <f t="array" ref="AK12">IF($J12:$X12='Capacity Backing (Hide)2'!K$67:K$81,1,0)</f>
        <v>0</v>
      </c>
      <c r="AL12">
        <f t="array" ref="AL12">IF($J12:$X12='Capacity Backing (Hide)2'!L$67:L$81,1,0)</f>
        <v>0</v>
      </c>
      <c r="AM12">
        <f t="array" ref="AM12">IF($J12:$X12='Capacity Backing (Hide)2'!M$67:M$81,1,0)</f>
        <v>0</v>
      </c>
      <c r="AN12">
        <f t="array" ref="AN12">IF($J12:$X12='Capacity Backing (Hide)2'!N$67:N$81,1,0)</f>
        <v>0</v>
      </c>
      <c r="AO12">
        <f t="array" ref="AO12">IF($J12:$X12='Capacity Backing (Hide)2'!O$67:O$81,1,0)</f>
        <v>0</v>
      </c>
      <c r="AP12">
        <f t="array" ref="AP12">IF($J12:$X12='Capacity Backing (Hide)2'!P$67:P$81,1,0)</f>
        <v>0</v>
      </c>
      <c r="AQ12">
        <f t="array" ref="AQ12">IF($J12:$X12='Capacity Backing (Hide)2'!Q$67:Q$81,1,0)</f>
        <v>0</v>
      </c>
      <c r="AR12">
        <f t="array" ref="AR12">IF($J12:$X12='Capacity Backing (Hide)2'!R$67:R$81,1,0)</f>
        <v>0</v>
      </c>
      <c r="AS12">
        <f t="array" ref="AS12">IF($J12:$X12='Capacity Backing (Hide)2'!S$67:S$81,1,0)</f>
        <v>0</v>
      </c>
      <c r="AT12">
        <f t="array" ref="AT12">IF($J12:$X12='Capacity Backing (Hide)2'!T$67:T$81,1,0)</f>
        <v>0</v>
      </c>
      <c r="AU12">
        <f t="array" ref="AU12">IF($J12:$X12='Capacity Backing (Hide)2'!U$67:U$81,1,0)</f>
        <v>0</v>
      </c>
      <c r="AV12">
        <f t="array" ref="AV12">IF($J12:$X12='Capacity Backing (Hide)2'!V$67:V$81,1,0)</f>
        <v>0</v>
      </c>
      <c r="AW12">
        <f t="array" ref="AW12">IF($J12:$X12='Capacity Backing (Hide)2'!W$67:W$81,1,0)</f>
        <v>0</v>
      </c>
      <c r="AX12">
        <f t="array" ref="AX12">IF($J12:$X12='Capacity Backing (Hide)2'!X$67:X$81,1,0)</f>
        <v>0</v>
      </c>
      <c r="AY12">
        <f t="array" ref="AY12">IF($J12:$X12='Capacity Backing (Hide)2'!Y$67:Y$81,1,0)</f>
        <v>0</v>
      </c>
      <c r="AZ12">
        <f t="array" ref="AZ12">IF($J12:$X12='Capacity Backing (Hide)2'!Z$67:Z$81,1,0)</f>
        <v>0</v>
      </c>
      <c r="BA12">
        <f t="array" ref="BA12">IF($J12:$X12='Capacity Backing (Hide)2'!AA$67:AA$81,1,0)</f>
        <v>0</v>
      </c>
      <c r="BB12">
        <f t="array" ref="BB12">IF($J12:$X12='Capacity Backing (Hide)2'!AB$67:AB$81,1,0)</f>
        <v>0</v>
      </c>
      <c r="BC12">
        <f t="array" ref="BC12">IF($J12:$X12='Capacity Backing (Hide)2'!AC$67:AC$81,1,0)</f>
        <v>0</v>
      </c>
      <c r="BD12">
        <f t="array" ref="BD12">IF($J12:$X12='Capacity Backing (Hide)2'!AD$67:AD$81,1,0)</f>
        <v>0</v>
      </c>
      <c r="BE12">
        <f t="array" ref="BE12">IF($J12:$X12='Capacity Backing (Hide)2'!AE$67:AE$81,1,0)</f>
        <v>0</v>
      </c>
      <c r="BF12">
        <f t="array" ref="BF12">IF($J12:$X12='Capacity Backing (Hide)2'!AF$67:AF$81,1,0)</f>
        <v>0</v>
      </c>
      <c r="BG12">
        <f t="array" ref="BG12">IF($J12:$X12='Capacity Backing (Hide)2'!AG$67:AG$81,1,0)</f>
        <v>0</v>
      </c>
      <c r="BH12">
        <f t="array" ref="BH12">IF($J12:$X12='Capacity Backing (Hide)2'!AH$67:AH$81,1,0)</f>
        <v>0</v>
      </c>
      <c r="BI12">
        <f t="array" ref="BI12">IF($J12:$X12='Capacity Backing (Hide)2'!AI$67:AI$81,1,0)</f>
        <v>0</v>
      </c>
      <c r="BJ12">
        <f t="array" ref="BJ12">IF($J12:$X12='Capacity Backing (Hide)2'!AJ$67:AJ$81,1,0)</f>
        <v>0</v>
      </c>
      <c r="BK12">
        <f t="array" ref="BK12">IF($J12:$X12='Capacity Backing (Hide)2'!AK$67:AK$81,1,0)</f>
        <v>0</v>
      </c>
      <c r="BL12">
        <f t="array" ref="BL12">IF($J12:$X12='Capacity Backing (Hide)2'!AL$67:AL$81,1,0)</f>
        <v>0</v>
      </c>
      <c r="BM12">
        <f t="array" ref="BM12">IF($J12:$X12='Capacity Backing (Hide)2'!AM$67:AM$81,1,0)</f>
        <v>0</v>
      </c>
      <c r="BN12">
        <f t="array" ref="BN12">IF($J12:$X12='Capacity Backing (Hide)2'!AN$67:AN$81,1,0)</f>
        <v>0</v>
      </c>
      <c r="BO12">
        <f t="array" ref="BO12">IF($J12:$X12='Capacity Backing (Hide)2'!AO$67:AO$81,1,0)</f>
        <v>0</v>
      </c>
      <c r="BP12">
        <f t="array" ref="BP12">IF($J12:$X12='Capacity Backing (Hide)2'!AP$67:AP$81,1,0)</f>
        <v>0</v>
      </c>
      <c r="BQ12">
        <f t="array" ref="BQ12">IF($J12:$X12='Capacity Backing (Hide)2'!AQ$67:AQ$81,1,0)</f>
        <v>0</v>
      </c>
      <c r="BR12">
        <f t="array" ref="BR12">IF($J12:$X12='Capacity Backing (Hide)2'!AR$67:AR$81,1,0)</f>
        <v>0</v>
      </c>
      <c r="BS12">
        <f t="array" ref="BS12">IF($J12:$X12='Capacity Backing (Hide)2'!AS$67:AS$81,1,0)</f>
        <v>0</v>
      </c>
      <c r="BT12">
        <f t="array" ref="BT12">IF($J12:$X12='Capacity Backing (Hide)2'!AT$67:AT$81,1,0)</f>
        <v>0</v>
      </c>
      <c r="BU12">
        <f t="array" ref="BU12">IF($J12:$X12='Capacity Backing (Hide)2'!AU$67:AU$81,1,0)</f>
        <v>0</v>
      </c>
      <c r="BV12">
        <f t="array" ref="BV12">IF($J12:$X12='Capacity Backing (Hide)2'!AV$67:AV$81,1,0)</f>
        <v>0</v>
      </c>
      <c r="BW12">
        <f t="array" ref="BW12">IF($J12:$X12='Capacity Backing (Hide)2'!AW$67:AW$81,1,0)</f>
        <v>0</v>
      </c>
      <c r="BX12">
        <f t="array" ref="BX12">IF($J12:$X12='Capacity Backing (Hide)2'!AX$67:AX$81,1,0)</f>
        <v>0</v>
      </c>
      <c r="BY12">
        <f t="array" ref="BY12">IF($J12:$X12='Capacity Backing (Hide)2'!AY$67:AY$81,1,0)</f>
        <v>0</v>
      </c>
      <c r="BZ12">
        <f t="array" ref="BZ12">IF($J12:$X12='Capacity Backing (Hide)2'!AZ$67:AZ$81,1,0)</f>
        <v>0</v>
      </c>
      <c r="CA12">
        <f t="array" ref="CA12">IF($J12:$X12='Capacity Backing (Hide)2'!BA$67:BA$81,1,0)</f>
        <v>0</v>
      </c>
      <c r="CB12">
        <f t="array" ref="CB12">IF($J12:$X12='Capacity Backing (Hide)2'!BB$67:BB$81,1,0)</f>
        <v>0</v>
      </c>
      <c r="CC12">
        <f t="array" ref="CC12">IF($J12:$X12='Capacity Backing (Hide)2'!BC$67:BC$81,1,0)</f>
        <v>0</v>
      </c>
      <c r="CD12">
        <f t="array" ref="CD12">IF($J12:$X12='Capacity Backing (Hide)2'!BD$67:BD$81,1,0)</f>
        <v>0</v>
      </c>
      <c r="CE12">
        <f t="array" ref="CE12">IF($J12:$X12='Capacity Backing (Hide)2'!BE$67:BE$81,1,0)</f>
        <v>0</v>
      </c>
      <c r="CF12">
        <f t="array" ref="CF12">IF($J12:$X12='Capacity Backing (Hide)2'!BF$67:BF$81,1,0)</f>
        <v>0</v>
      </c>
      <c r="CG12">
        <f t="array" ref="CG12">IF($J12:$X12='Capacity Backing (Hide)2'!BG$67:BG$81,1,0)</f>
        <v>0</v>
      </c>
      <c r="CH12">
        <f t="array" ref="CH12">IF($J12:$X12='Capacity Backing (Hide)2'!BH$67:BH$81,1,0)</f>
        <v>0</v>
      </c>
      <c r="CI12">
        <f t="array" ref="CI12">IF($J12:$X12='Capacity Backing (Hide)2'!BI$67:BI$81,1,0)</f>
        <v>0</v>
      </c>
      <c r="CJ12">
        <f t="array" ref="CJ12">IF($J12:$X12='Capacity Backing (Hide)2'!BJ$67:BJ$81,1,0)</f>
        <v>0</v>
      </c>
      <c r="CK12">
        <f t="array" ref="CK12">IF($J12:$X12='Capacity Backing (Hide)2'!BK$67:BK$81,1,0)</f>
        <v>0</v>
      </c>
      <c r="CL12">
        <f t="array" ref="CL12">IF($J12:$X12='Capacity Backing (Hide)2'!BL$67:BL$81,1,0)</f>
        <v>0</v>
      </c>
      <c r="CM12">
        <f t="array" ref="CM12">IF($J12:$X12='Capacity Backing (Hide)2'!BM$67:BM$81,1,0)</f>
        <v>0</v>
      </c>
      <c r="CN12">
        <f t="array" ref="CN12">IF($J12:$X12='Capacity Backing (Hide)2'!BN$67:BN$81,1,0)</f>
        <v>0</v>
      </c>
      <c r="CO12">
        <f t="array" ref="CO12">IF($J12:$X12='Capacity Backing (Hide)2'!BO$67:BO$81,1,0)</f>
        <v>0</v>
      </c>
      <c r="CP12">
        <f t="array" ref="CP12">IF($J12:$X12='Capacity Backing (Hide)2'!BP$67:BP$81,1,0)</f>
        <v>0</v>
      </c>
      <c r="CQ12">
        <f t="array" ref="CQ12">IF($J12:$X12='Capacity Backing (Hide)2'!BQ$67:BQ$81,1,0)</f>
        <v>0</v>
      </c>
      <c r="CR12">
        <f t="array" ref="CR12">IF($J12:$X12='Capacity Backing (Hide)2'!BR$67:BR$81,1,0)</f>
        <v>0</v>
      </c>
      <c r="CS12">
        <f t="array" ref="CS12">IF($J12:$X12='Capacity Backing (Hide)2'!BS$67:BS$81,1,0)</f>
        <v>0</v>
      </c>
      <c r="CT12">
        <f t="array" ref="CT12">IF($J12:$X12='Capacity Backing (Hide)2'!BT$67:BT$81,1,0)</f>
        <v>0</v>
      </c>
      <c r="CU12">
        <f t="array" ref="CU12">IF($J12:$X12='Capacity Backing (Hide)2'!BU$67:BU$81,1,0)</f>
        <v>0</v>
      </c>
      <c r="CV12">
        <f t="array" ref="CV12">IF($J12:$X12='Capacity Backing (Hide)2'!BV$67:BV$81,1,0)</f>
        <v>0</v>
      </c>
      <c r="CW12">
        <f t="array" ref="CW12">IF($J12:$X12='Capacity Backing (Hide)2'!BW$67:BW$81,1,0)</f>
        <v>0</v>
      </c>
      <c r="CX12">
        <f t="array" ref="CX12">IF($J12:$X12='Capacity Backing (Hide)2'!BX$67:BX$81,1,0)</f>
        <v>0</v>
      </c>
      <c r="CY12">
        <f t="array" ref="CY12">IF($J12:$X12='Capacity Backing (Hide)2'!BY$67:BY$81,1,0)</f>
        <v>0</v>
      </c>
      <c r="CZ12">
        <f t="array" ref="CZ12">IF($J12:$X12='Capacity Backing (Hide)2'!BZ$67:BZ$81,1,0)</f>
        <v>0</v>
      </c>
      <c r="DA12">
        <f t="array" ref="DA12">IF($J12:$X12='Capacity Backing (Hide)2'!CA$67:CA$81,1,0)</f>
        <v>0</v>
      </c>
      <c r="DB12">
        <f t="array" ref="DB12">IF($J12:$X12='Capacity Backing (Hide)2'!CB$67:CB$81,1,0)</f>
        <v>0</v>
      </c>
      <c r="DC12">
        <f t="array" ref="DC12">IF($J12:$X12='Capacity Backing (Hide)2'!CC$67:CC$81,1,0)</f>
        <v>0</v>
      </c>
      <c r="DD12">
        <f t="array" ref="DD12">IF($J12:$X12='Capacity Backing (Hide)2'!CD$67:CD$81,1,0)</f>
        <v>0</v>
      </c>
      <c r="DE12">
        <f t="array" ref="DE12">IF($J12:$X12='Capacity Backing (Hide)2'!CE$67:CE$81,1,0)</f>
        <v>0</v>
      </c>
      <c r="DF12">
        <f t="array" ref="DF12">IF($J12:$X12='Capacity Backing (Hide)2'!CF$67:CF$81,1,0)</f>
        <v>0</v>
      </c>
      <c r="DG12">
        <f t="array" ref="DG12">IF($J12:$X12='Capacity Backing (Hide)2'!CG$67:CG$81,1,0)</f>
        <v>0</v>
      </c>
      <c r="DH12">
        <f t="array" ref="DH12">IF($J12:$X12='Capacity Backing (Hide)2'!CH$67:CH$81,1,0)</f>
        <v>0</v>
      </c>
      <c r="DI12">
        <f t="array" ref="DI12">IF($J12:$X12='Capacity Backing (Hide)2'!CI$67:CI$81,1,0)</f>
        <v>0</v>
      </c>
      <c r="DJ12">
        <f t="array" ref="DJ12">IF($J12:$X12='Capacity Backing (Hide)2'!CJ$67:CJ$81,1,0)</f>
        <v>0</v>
      </c>
      <c r="DK12">
        <f t="array" ref="DK12">IF($J12:$X12='Capacity Backing (Hide)2'!CK$67:CK$81,1,0)</f>
        <v>0</v>
      </c>
      <c r="DL12">
        <f t="array" ref="DL12">IF($J12:$X12='Capacity Backing (Hide)2'!CL$67:CL$81,1,0)</f>
        <v>0</v>
      </c>
      <c r="DM12">
        <f t="array" ref="DM12">IF($J12:$X12='Capacity Backing (Hide)2'!CM$67:CM$81,1,0)</f>
        <v>0</v>
      </c>
      <c r="DN12">
        <f t="array" ref="DN12">IF($J12:$X12='Capacity Backing (Hide)2'!CN$67:CN$81,1,0)</f>
        <v>0</v>
      </c>
      <c r="DO12">
        <f t="array" ref="DO12">IF($J12:$X12='Capacity Backing (Hide)2'!CO$67:CO$81,1,0)</f>
        <v>0</v>
      </c>
      <c r="DP12">
        <f t="array" ref="DP12">IF($J12:$X12='Capacity Backing (Hide)2'!CP$67:CP$81,1,0)</f>
        <v>0</v>
      </c>
      <c r="DQ12">
        <f t="array" ref="DQ12">IF($J12:$X12='Capacity Backing (Hide)2'!CQ$67:CQ$81,1,0)</f>
        <v>0</v>
      </c>
      <c r="DR12">
        <f t="array" ref="DR12">IF($J12:$X12='Capacity Backing (Hide)2'!CR$67:CR$81,1,0)</f>
        <v>0</v>
      </c>
      <c r="DS12">
        <f t="array" ref="DS12">IF($J12:$X12='Capacity Backing (Hide)2'!CS$67:CS$81,1,0)</f>
        <v>0</v>
      </c>
      <c r="DT12">
        <f t="array" ref="DT12">IF($J12:$X12='Capacity Backing (Hide)2'!CT$67:CT$81,1,0)</f>
        <v>0</v>
      </c>
      <c r="DU12">
        <f t="array" ref="DU12">IF($J12:$X12='Capacity Backing (Hide)2'!CU$67:CU$81,1,0)</f>
        <v>0</v>
      </c>
      <c r="DV12">
        <f t="array" ref="DV12">IF($J12:$X12='Capacity Backing (Hide)2'!CV$67:CV$81,1,0)</f>
        <v>0</v>
      </c>
      <c r="DW12">
        <f t="array" ref="DW12">IF($J12:$X12='Capacity Backing (Hide)2'!CW$67:CW$81,1,0)</f>
        <v>0</v>
      </c>
      <c r="DZ12">
        <f t="array" ref="DZ12">IF($J12:$X12='Capacity Backing (Hide)2'!B$203:CZ$217,1,0)</f>
        <v>0</v>
      </c>
      <c r="EA12">
        <f t="array" ref="EA12">IF($J12:$X12='Capacity Backing (Hide)2'!C$203:DA$217,1,0)</f>
        <v>0</v>
      </c>
      <c r="EB12">
        <f t="array" ref="EB12">IF($J12:$X12='Capacity Backing (Hide)2'!D$203:DB$217,1,0)</f>
        <v>0</v>
      </c>
      <c r="EC12">
        <f t="array" ref="EC12">IF($J12:$X12='Capacity Backing (Hide)2'!E$203:DC$217,1,0)</f>
        <v>0</v>
      </c>
      <c r="ED12">
        <f t="array" ref="ED12">IF($J12:$X12='Capacity Backing (Hide)2'!F$203:DD$217,1,0)</f>
        <v>0</v>
      </c>
      <c r="EE12">
        <f t="array" ref="EE12">IF($J12:$X12='Capacity Backing (Hide)2'!G$203:DE$217,1,0)</f>
        <v>0</v>
      </c>
      <c r="EF12">
        <f t="array" ref="EF12">IF($J12:$X12='Capacity Backing (Hide)2'!H$203:DF$217,1,0)</f>
        <v>0</v>
      </c>
      <c r="EG12">
        <f t="array" ref="EG12">IF($J12:$X12='Capacity Backing (Hide)2'!I$203:DG$217,1,0)</f>
        <v>0</v>
      </c>
      <c r="EH12">
        <f t="array" ref="EH12">IF($J12:$X12='Capacity Backing (Hide)2'!J$203:DH$217,1,0)</f>
        <v>0</v>
      </c>
      <c r="EI12">
        <f t="array" ref="EI12">IF($J12:$X12='Capacity Backing (Hide)2'!K$203:DI$217,1,0)</f>
        <v>0</v>
      </c>
      <c r="EJ12">
        <f t="array" ref="EJ12">IF($J12:$X12='Capacity Backing (Hide)2'!L$203:DJ$217,1,0)</f>
        <v>0</v>
      </c>
      <c r="EK12">
        <f t="array" ref="EK12">IF($J12:$X12='Capacity Backing (Hide)2'!M$203:DK$217,1,0)</f>
        <v>0</v>
      </c>
      <c r="EL12">
        <f t="array" ref="EL12">IF($J12:$X12='Capacity Backing (Hide)2'!N$203:DL$217,1,0)</f>
        <v>0</v>
      </c>
      <c r="EM12">
        <f t="array" ref="EM12">IF($J12:$X12='Capacity Backing (Hide)2'!O$203:DM$217,1,0)</f>
        <v>0</v>
      </c>
      <c r="EN12">
        <f t="array" ref="EN12">IF($J12:$X12='Capacity Backing (Hide)2'!P$203:DN$217,1,0)</f>
        <v>0</v>
      </c>
      <c r="EO12">
        <f t="array" ref="EO12">IF($J12:$X12='Capacity Backing (Hide)2'!Q$203:DO$217,1,0)</f>
        <v>0</v>
      </c>
      <c r="EP12">
        <f t="array" ref="EP12">IF($J12:$X12='Capacity Backing (Hide)2'!R$203:DP$217,1,0)</f>
        <v>0</v>
      </c>
      <c r="EQ12">
        <f t="array" ref="EQ12">IF($J12:$X12='Capacity Backing (Hide)2'!S$203:DQ$217,1,0)</f>
        <v>0</v>
      </c>
      <c r="ER12">
        <f t="array" ref="ER12">IF($J12:$X12='Capacity Backing (Hide)2'!T$203:DR$217,1,0)</f>
        <v>0</v>
      </c>
      <c r="ES12">
        <f t="array" ref="ES12">IF($J12:$X12='Capacity Backing (Hide)2'!U$203:DS$217,1,0)</f>
        <v>0</v>
      </c>
      <c r="ET12">
        <f t="array" ref="ET12">IF($J12:$X12='Capacity Backing (Hide)2'!V$203:DT$217,1,0)</f>
        <v>0</v>
      </c>
      <c r="EU12">
        <f t="array" ref="EU12">IF($J12:$X12='Capacity Backing (Hide)2'!W$203:DU$217,1,0)</f>
        <v>0</v>
      </c>
      <c r="EV12">
        <f t="array" ref="EV12">IF($J12:$X12='Capacity Backing (Hide)2'!X$203:DV$217,1,0)</f>
        <v>0</v>
      </c>
      <c r="EW12">
        <f t="array" ref="EW12">IF($J12:$X12='Capacity Backing (Hide)2'!Y$203:DW$217,1,0)</f>
        <v>0</v>
      </c>
      <c r="EX12">
        <f t="array" ref="EX12">IF($J12:$X12='Capacity Backing (Hide)2'!Z$203:DX$217,1,0)</f>
        <v>0</v>
      </c>
      <c r="EY12">
        <f t="array" ref="EY12">IF($J12:$X12='Capacity Backing (Hide)2'!AA$203:DY$217,1,0)</f>
        <v>0</v>
      </c>
      <c r="EZ12">
        <f t="array" ref="EZ12">IF($J12:$X12='Capacity Backing (Hide)2'!AB$203:DZ$217,1,0)</f>
        <v>0</v>
      </c>
      <c r="FA12">
        <f t="array" ref="FA12">IF($J12:$X12='Capacity Backing (Hide)2'!AC$203:EA$217,1,0)</f>
        <v>0</v>
      </c>
      <c r="FB12">
        <f t="array" ref="FB12">IF($J12:$X12='Capacity Backing (Hide)2'!AD$203:EB$217,1,0)</f>
        <v>0</v>
      </c>
      <c r="FC12">
        <f t="array" ref="FC12">IF($J12:$X12='Capacity Backing (Hide)2'!AE$203:EC$217,1,0)</f>
        <v>0</v>
      </c>
      <c r="FD12">
        <f t="array" ref="FD12">IF($J12:$X12='Capacity Backing (Hide)2'!AF$203:ED$217,1,0)</f>
        <v>0</v>
      </c>
      <c r="FE12">
        <f t="array" ref="FE12">IF($J12:$X12='Capacity Backing (Hide)2'!AG$203:EE$217,1,0)</f>
        <v>0</v>
      </c>
      <c r="FF12">
        <f t="array" ref="FF12">IF($J12:$X12='Capacity Backing (Hide)2'!AH$203:EF$217,1,0)</f>
        <v>0</v>
      </c>
      <c r="FG12">
        <f t="array" ref="FG12">IF($J12:$X12='Capacity Backing (Hide)2'!AI$203:EG$217,1,0)</f>
        <v>0</v>
      </c>
      <c r="FH12">
        <f t="array" ref="FH12">IF($J12:$X12='Capacity Backing (Hide)2'!AJ$203:EH$217,1,0)</f>
        <v>0</v>
      </c>
      <c r="FI12">
        <f t="array" ref="FI12">IF($J12:$X12='Capacity Backing (Hide)2'!AK$203:EI$217,1,0)</f>
        <v>0</v>
      </c>
      <c r="FJ12">
        <f t="array" ref="FJ12">IF($J12:$X12='Capacity Backing (Hide)2'!AL$203:EJ$217,1,0)</f>
        <v>0</v>
      </c>
      <c r="FK12">
        <f t="array" ref="FK12">IF($J12:$X12='Capacity Backing (Hide)2'!AM$203:EK$217,1,0)</f>
        <v>0</v>
      </c>
      <c r="FL12">
        <f t="array" ref="FL12">IF($J12:$X12='Capacity Backing (Hide)2'!AN$203:EL$217,1,0)</f>
        <v>0</v>
      </c>
      <c r="FM12">
        <f t="array" ref="FM12">IF($J12:$X12='Capacity Backing (Hide)2'!AO$203:EM$217,1,0)</f>
        <v>0</v>
      </c>
      <c r="FN12">
        <f t="array" ref="FN12">IF($J12:$X12='Capacity Backing (Hide)2'!AP$203:EN$217,1,0)</f>
        <v>0</v>
      </c>
      <c r="FO12">
        <f t="array" ref="FO12">IF($J12:$X12='Capacity Backing (Hide)2'!AQ$203:EO$217,1,0)</f>
        <v>0</v>
      </c>
      <c r="FP12">
        <f t="array" ref="FP12">IF($J12:$X12='Capacity Backing (Hide)2'!AR$203:EP$217,1,0)</f>
        <v>0</v>
      </c>
      <c r="FQ12">
        <f t="array" ref="FQ12">IF($J12:$X12='Capacity Backing (Hide)2'!AS$203:EQ$217,1,0)</f>
        <v>0</v>
      </c>
      <c r="FR12">
        <f t="array" ref="FR12">IF($J12:$X12='Capacity Backing (Hide)2'!AT$203:ER$217,1,0)</f>
        <v>0</v>
      </c>
      <c r="FS12">
        <f t="array" ref="FS12">IF($J12:$X12='Capacity Backing (Hide)2'!AU$203:ES$217,1,0)</f>
        <v>0</v>
      </c>
      <c r="FT12">
        <f t="array" ref="FT12">IF($J12:$X12='Capacity Backing (Hide)2'!AV$203:ET$217,1,0)</f>
        <v>0</v>
      </c>
      <c r="FU12">
        <f t="array" ref="FU12">IF($J12:$X12='Capacity Backing (Hide)2'!AW$203:EU$217,1,0)</f>
        <v>0</v>
      </c>
      <c r="FV12">
        <f t="array" ref="FV12">IF($J12:$X12='Capacity Backing (Hide)2'!AX$203:EV$217,1,0)</f>
        <v>0</v>
      </c>
      <c r="FW12">
        <f t="array" ref="FW12">IF($J12:$X12='Capacity Backing (Hide)2'!AY$203:EW$217,1,0)</f>
        <v>0</v>
      </c>
      <c r="FX12">
        <f t="array" ref="FX12">IF($J12:$X12='Capacity Backing (Hide)2'!AZ$203:EX$217,1,0)</f>
        <v>0</v>
      </c>
      <c r="FY12">
        <f t="array" ref="FY12">IF($J12:$X12='Capacity Backing (Hide)2'!BA$203:EY$217,1,0)</f>
        <v>0</v>
      </c>
      <c r="FZ12">
        <f t="array" ref="FZ12">IF($J12:$X12='Capacity Backing (Hide)2'!BB$203:EZ$217,1,0)</f>
        <v>0</v>
      </c>
      <c r="GA12">
        <f t="array" ref="GA12">IF($J12:$X12='Capacity Backing (Hide)2'!BC$203:FA$217,1,0)</f>
        <v>0</v>
      </c>
      <c r="GB12">
        <f t="array" ref="GB12">IF($J12:$X12='Capacity Backing (Hide)2'!BD$203:FB$217,1,0)</f>
        <v>0</v>
      </c>
      <c r="GC12">
        <f t="array" ref="GC12">IF($J12:$X12='Capacity Backing (Hide)2'!BE$203:FC$217,1,0)</f>
        <v>0</v>
      </c>
      <c r="GD12">
        <f t="array" ref="GD12">IF($J12:$X12='Capacity Backing (Hide)2'!BF$203:FD$217,1,0)</f>
        <v>0</v>
      </c>
      <c r="GE12">
        <f t="array" ref="GE12">IF($J12:$X12='Capacity Backing (Hide)2'!BG$203:FE$217,1,0)</f>
        <v>0</v>
      </c>
      <c r="GF12">
        <f t="array" ref="GF12">IF($J12:$X12='Capacity Backing (Hide)2'!BH$203:FF$217,1,0)</f>
        <v>0</v>
      </c>
      <c r="GG12">
        <f t="array" ref="GG12">IF($J12:$X12='Capacity Backing (Hide)2'!BI$203:FG$217,1,0)</f>
        <v>0</v>
      </c>
      <c r="GH12">
        <f t="array" ref="GH12">IF($J12:$X12='Capacity Backing (Hide)2'!BJ$203:FH$217,1,0)</f>
        <v>0</v>
      </c>
      <c r="GI12">
        <f t="array" ref="GI12">IF($J12:$X12='Capacity Backing (Hide)2'!BK$203:FI$217,1,0)</f>
        <v>0</v>
      </c>
      <c r="GJ12">
        <f t="array" ref="GJ12">IF($J12:$X12='Capacity Backing (Hide)2'!BL$203:FJ$217,1,0)</f>
        <v>0</v>
      </c>
      <c r="GK12">
        <f t="array" ref="GK12">IF($J12:$X12='Capacity Backing (Hide)2'!BM$203:FK$217,1,0)</f>
        <v>0</v>
      </c>
      <c r="GL12">
        <f t="array" ref="GL12">IF($J12:$X12='Capacity Backing (Hide)2'!BN$203:FL$217,1,0)</f>
        <v>0</v>
      </c>
      <c r="GM12">
        <f t="array" ref="GM12">IF($J12:$X12='Capacity Backing (Hide)2'!BO$203:FM$217,1,0)</f>
        <v>0</v>
      </c>
      <c r="GN12">
        <f t="array" ref="GN12">IF($J12:$X12='Capacity Backing (Hide)2'!BP$203:FN$217,1,0)</f>
        <v>0</v>
      </c>
      <c r="GO12">
        <f t="array" ref="GO12">IF($J12:$X12='Capacity Backing (Hide)2'!BQ$203:FO$217,1,0)</f>
        <v>0</v>
      </c>
      <c r="GP12">
        <f t="array" ref="GP12">IF($J12:$X12='Capacity Backing (Hide)2'!BR$203:FP$217,1,0)</f>
        <v>0</v>
      </c>
      <c r="GQ12">
        <f t="array" ref="GQ12">IF($J12:$X12='Capacity Backing (Hide)2'!BS$203:FQ$217,1,0)</f>
        <v>0</v>
      </c>
      <c r="GR12">
        <f t="array" ref="GR12">IF($J12:$X12='Capacity Backing (Hide)2'!BT$203:FR$217,1,0)</f>
        <v>0</v>
      </c>
      <c r="GS12">
        <f t="array" ref="GS12">IF($J12:$X12='Capacity Backing (Hide)2'!BU$203:FS$217,1,0)</f>
        <v>0</v>
      </c>
      <c r="GT12">
        <f t="array" ref="GT12">IF($J12:$X12='Capacity Backing (Hide)2'!BV$203:FT$217,1,0)</f>
        <v>0</v>
      </c>
      <c r="GU12">
        <f t="array" ref="GU12">IF($J12:$X12='Capacity Backing (Hide)2'!BW$203:FU$217,1,0)</f>
        <v>0</v>
      </c>
      <c r="GV12">
        <f t="array" ref="GV12">IF($J12:$X12='Capacity Backing (Hide)2'!BX$203:FV$217,1,0)</f>
        <v>0</v>
      </c>
      <c r="GW12">
        <f t="array" ref="GW12">IF($J12:$X12='Capacity Backing (Hide)2'!BY$203:FW$217,1,0)</f>
        <v>0</v>
      </c>
      <c r="GX12">
        <f t="array" ref="GX12">IF($J12:$X12='Capacity Backing (Hide)2'!BZ$203:FX$217,1,0)</f>
        <v>0</v>
      </c>
      <c r="GY12">
        <f t="array" ref="GY12">IF($J12:$X12='Capacity Backing (Hide)2'!CA$203:FY$217,1,0)</f>
        <v>0</v>
      </c>
      <c r="GZ12">
        <f t="array" ref="GZ12">IF($J12:$X12='Capacity Backing (Hide)2'!CB$203:FZ$217,1,0)</f>
        <v>0</v>
      </c>
      <c r="HA12">
        <f t="array" ref="HA12">IF($J12:$X12='Capacity Backing (Hide)2'!CC$203:GA$217,1,0)</f>
        <v>0</v>
      </c>
      <c r="HB12">
        <f t="array" ref="HB12">IF($J12:$X12='Capacity Backing (Hide)2'!CD$203:GB$217,1,0)</f>
        <v>0</v>
      </c>
      <c r="HC12">
        <f t="array" ref="HC12">IF($J12:$X12='Capacity Backing (Hide)2'!CE$203:GC$217,1,0)</f>
        <v>0</v>
      </c>
      <c r="HD12">
        <f t="array" ref="HD12">IF($J12:$X12='Capacity Backing (Hide)2'!CF$203:GD$217,1,0)</f>
        <v>0</v>
      </c>
      <c r="HE12">
        <f t="array" ref="HE12">IF($J12:$X12='Capacity Backing (Hide)2'!CG$203:GE$217,1,0)</f>
        <v>0</v>
      </c>
      <c r="HF12">
        <f t="array" ref="HF12">IF($J12:$X12='Capacity Backing (Hide)2'!CH$203:GF$217,1,0)</f>
        <v>0</v>
      </c>
      <c r="HG12">
        <f t="array" ref="HG12">IF($J12:$X12='Capacity Backing (Hide)2'!CI$203:GG$217,1,0)</f>
        <v>0</v>
      </c>
      <c r="HH12">
        <f t="array" ref="HH12">IF($J12:$X12='Capacity Backing (Hide)2'!CJ$203:GH$217,1,0)</f>
        <v>0</v>
      </c>
      <c r="HI12">
        <f t="array" ref="HI12">IF($J12:$X12='Capacity Backing (Hide)2'!CK$203:GI$217,1,0)</f>
        <v>0</v>
      </c>
      <c r="HJ12">
        <f t="array" ref="HJ12">IF($J12:$X12='Capacity Backing (Hide)2'!CL$203:GJ$217,1,0)</f>
        <v>0</v>
      </c>
      <c r="HK12">
        <f t="array" ref="HK12">IF($J12:$X12='Capacity Backing (Hide)2'!CM$203:GK$217,1,0)</f>
        <v>0</v>
      </c>
      <c r="HL12">
        <f t="array" ref="HL12">IF($J12:$X12='Capacity Backing (Hide)2'!CN$203:GL$217,1,0)</f>
        <v>0</v>
      </c>
      <c r="HM12">
        <f t="array" ref="HM12">IF($J12:$X12='Capacity Backing (Hide)2'!CO$203:GM$217,1,0)</f>
        <v>0</v>
      </c>
      <c r="HN12">
        <f t="array" ref="HN12">IF($J12:$X12='Capacity Backing (Hide)2'!CP$203:GN$217,1,0)</f>
        <v>0</v>
      </c>
      <c r="HO12">
        <f t="array" ref="HO12">IF($J12:$X12='Capacity Backing (Hide)2'!CQ$203:GO$217,1,0)</f>
        <v>0</v>
      </c>
      <c r="HP12">
        <f t="array" ref="HP12">IF($J12:$X12='Capacity Backing (Hide)2'!CR$203:GP$217,1,0)</f>
        <v>0</v>
      </c>
      <c r="HQ12">
        <f t="array" ref="HQ12">IF($J12:$X12='Capacity Backing (Hide)2'!CS$203:GQ$217,1,0)</f>
        <v>0</v>
      </c>
      <c r="HR12">
        <f t="array" ref="HR12">IF($J12:$X12='Capacity Backing (Hide)2'!CT$203:GR$217,1,0)</f>
        <v>0</v>
      </c>
      <c r="HS12">
        <f t="array" ref="HS12">IF($J12:$X12='Capacity Backing (Hide)2'!CU$203:GS$217,1,0)</f>
        <v>0</v>
      </c>
      <c r="HT12">
        <f t="array" ref="HT12">IF($J12:$X12='Capacity Backing (Hide)2'!CV$203:GT$217,1,0)</f>
        <v>0</v>
      </c>
      <c r="HU12">
        <f t="array" ref="HU12">IF($J12:$X12='Capacity Backing (Hide)2'!CW$203:GU$217,1,0)</f>
        <v>0</v>
      </c>
      <c r="HX12">
        <f>'Capacity Backing (Hide)2'!B$3*(AB12/MAX(1,SUMIFS('Treatment Backing (Hide)'!$B$110:$B$124,'Capacity Backing (Hide)2'!B$67:B$81,"X")))</f>
        <v>0</v>
      </c>
      <c r="HY12">
        <f>'Capacity Backing (Hide)2'!C$3*(AC12/MAX(1,SUMIFS('Treatment Backing (Hide)'!$B$110:$B$124,'Capacity Backing (Hide)2'!C$67:C$81,"X")))</f>
        <v>0</v>
      </c>
      <c r="HZ12">
        <f>'Capacity Backing (Hide)2'!D$3*(AD12/MAX(1,SUMIFS('Treatment Backing (Hide)'!$B$110:$B$124,'Capacity Backing (Hide)2'!D$67:D$81,"X")))</f>
        <v>0</v>
      </c>
      <c r="IA12">
        <f>'Capacity Backing (Hide)2'!E$3*(AE12/MAX(1,SUMIFS('Treatment Backing (Hide)'!$B$110:$B$124,'Capacity Backing (Hide)2'!E$67:E$81,"X")))</f>
        <v>0</v>
      </c>
      <c r="IB12">
        <f>'Capacity Backing (Hide)2'!F$3*(AF12/MAX(1,SUMIFS('Treatment Backing (Hide)'!$B$110:$B$124,'Capacity Backing (Hide)2'!F$67:F$81,"X")))</f>
        <v>0</v>
      </c>
      <c r="IC12">
        <f>'Capacity Backing (Hide)2'!G$3*(AG12/MAX(1,SUMIFS('Treatment Backing (Hide)'!$B$110:$B$124,'Capacity Backing (Hide)2'!G$67:G$81,"X")))</f>
        <v>0</v>
      </c>
      <c r="ID12">
        <f>'Capacity Backing (Hide)2'!H$3*(AH12/MAX(1,SUMIFS('Treatment Backing (Hide)'!$B$110:$B$124,'Capacity Backing (Hide)2'!H$67:H$81,"X")))</f>
        <v>0</v>
      </c>
      <c r="IE12">
        <f>'Capacity Backing (Hide)2'!I$3*(AI12/MAX(1,SUMIFS('Treatment Backing (Hide)'!$B$110:$B$124,'Capacity Backing (Hide)2'!I$67:I$81,"X")))</f>
        <v>0</v>
      </c>
      <c r="IF12">
        <f>'Capacity Backing (Hide)2'!J$3*(AJ12/MAX(1,SUMIFS('Treatment Backing (Hide)'!$B$110:$B$124,'Capacity Backing (Hide)2'!J$67:J$81,"X")))</f>
        <v>0</v>
      </c>
      <c r="IG12">
        <f>'Capacity Backing (Hide)2'!K$3*(AK12/MAX(1,SUMIFS('Treatment Backing (Hide)'!$B$110:$B$124,'Capacity Backing (Hide)2'!K$67:K$81,"X")))</f>
        <v>0</v>
      </c>
      <c r="IH12">
        <f>'Capacity Backing (Hide)2'!L$3*(AL12/MAX(1,SUMIFS('Treatment Backing (Hide)'!$B$110:$B$124,'Capacity Backing (Hide)2'!L$67:L$81,"X")))</f>
        <v>0</v>
      </c>
      <c r="II12">
        <f>'Capacity Backing (Hide)2'!M$3*(AM12/MAX(1,SUMIFS('Treatment Backing (Hide)'!$B$110:$B$124,'Capacity Backing (Hide)2'!M$67:M$81,"X")))</f>
        <v>0</v>
      </c>
      <c r="IJ12">
        <f>'Capacity Backing (Hide)2'!N$3*(AN12/MAX(1,SUMIFS('Treatment Backing (Hide)'!$B$110:$B$124,'Capacity Backing (Hide)2'!N$67:N$81,"X")))</f>
        <v>0</v>
      </c>
      <c r="IK12">
        <f>'Capacity Backing (Hide)2'!O$3*(AO12/MAX(1,SUMIFS('Treatment Backing (Hide)'!$B$110:$B$124,'Capacity Backing (Hide)2'!O$67:O$81,"X")))</f>
        <v>0</v>
      </c>
      <c r="IL12">
        <f>'Capacity Backing (Hide)2'!P$3*(AP12/MAX(1,SUMIFS('Treatment Backing (Hide)'!$B$110:$B$124,'Capacity Backing (Hide)2'!P$67:P$81,"X")))</f>
        <v>0</v>
      </c>
      <c r="IM12">
        <f>'Capacity Backing (Hide)2'!Q$3*(AQ12/MAX(1,SUMIFS('Treatment Backing (Hide)'!$B$110:$B$124,'Capacity Backing (Hide)2'!Q$67:Q$81,"X")))</f>
        <v>0</v>
      </c>
      <c r="IN12">
        <f>'Capacity Backing (Hide)2'!R$3*(AR12/MAX(1,SUMIFS('Treatment Backing (Hide)'!$B$110:$B$124,'Capacity Backing (Hide)2'!R$67:R$81,"X")))</f>
        <v>0</v>
      </c>
      <c r="IO12">
        <f>'Capacity Backing (Hide)2'!S$3*(AS12/MAX(1,SUMIFS('Treatment Backing (Hide)'!$B$110:$B$124,'Capacity Backing (Hide)2'!S$67:S$81,"X")))</f>
        <v>0</v>
      </c>
      <c r="IP12">
        <f>'Capacity Backing (Hide)2'!T$3*(AT12/MAX(1,SUMIFS('Treatment Backing (Hide)'!$B$110:$B$124,'Capacity Backing (Hide)2'!T$67:T$81,"X")))</f>
        <v>0</v>
      </c>
      <c r="IQ12">
        <f>'Capacity Backing (Hide)2'!U$3*(AU12/MAX(1,SUMIFS('Treatment Backing (Hide)'!$B$110:$B$124,'Capacity Backing (Hide)2'!U$67:U$81,"X")))</f>
        <v>0</v>
      </c>
      <c r="IR12">
        <f>'Capacity Backing (Hide)2'!V$3*(AV12/MAX(1,SUMIFS('Treatment Backing (Hide)'!$B$110:$B$124,'Capacity Backing (Hide)2'!V$67:V$81,"X")))</f>
        <v>0</v>
      </c>
      <c r="IS12">
        <f>'Capacity Backing (Hide)2'!W$3*(AW12/MAX(1,SUMIFS('Treatment Backing (Hide)'!$B$110:$B$124,'Capacity Backing (Hide)2'!W$67:W$81,"X")))</f>
        <v>0</v>
      </c>
      <c r="IT12">
        <f>'Capacity Backing (Hide)2'!X$3*(AX12/MAX(1,SUMIFS('Treatment Backing (Hide)'!$B$110:$B$124,'Capacity Backing (Hide)2'!X$67:X$81,"X")))</f>
        <v>0</v>
      </c>
      <c r="IU12">
        <f>'Capacity Backing (Hide)2'!Y$3*(AY12/MAX(1,SUMIFS('Treatment Backing (Hide)'!$B$110:$B$124,'Capacity Backing (Hide)2'!Y$67:Y$81,"X")))</f>
        <v>0</v>
      </c>
      <c r="IV12">
        <f>'Capacity Backing (Hide)2'!Z$3*(AZ12/MAX(1,SUMIFS('Treatment Backing (Hide)'!$B$110:$B$124,'Capacity Backing (Hide)2'!Z$67:Z$81,"X")))</f>
        <v>0</v>
      </c>
      <c r="IW12">
        <f>'Capacity Backing (Hide)2'!AA$3*(BA12/MAX(1,SUMIFS('Treatment Backing (Hide)'!$B$110:$B$124,'Capacity Backing (Hide)2'!AA$67:AA$81,"X")))</f>
        <v>0</v>
      </c>
      <c r="IX12">
        <f>'Capacity Backing (Hide)2'!AB$3*(BB12/MAX(1,SUMIFS('Treatment Backing (Hide)'!$B$110:$B$124,'Capacity Backing (Hide)2'!AB$67:AB$81,"X")))</f>
        <v>0</v>
      </c>
      <c r="IY12">
        <f>'Capacity Backing (Hide)2'!AC$3*(BC12/MAX(1,SUMIFS('Treatment Backing (Hide)'!$B$110:$B$124,'Capacity Backing (Hide)2'!AC$67:AC$81,"X")))</f>
        <v>0</v>
      </c>
      <c r="IZ12">
        <f>'Capacity Backing (Hide)2'!AD$3*(BD12/MAX(1,SUMIFS('Treatment Backing (Hide)'!$B$110:$B$124,'Capacity Backing (Hide)2'!AD$67:AD$81,"X")))</f>
        <v>0</v>
      </c>
      <c r="JA12">
        <f>'Capacity Backing (Hide)2'!AE$3*(BE12/MAX(1,SUMIFS('Treatment Backing (Hide)'!$B$110:$B$124,'Capacity Backing (Hide)2'!AE$67:AE$81,"X")))</f>
        <v>0</v>
      </c>
      <c r="JB12">
        <f>'Capacity Backing (Hide)2'!AF$3*(BF12/MAX(1,SUMIFS('Treatment Backing (Hide)'!$B$110:$B$124,'Capacity Backing (Hide)2'!AF$67:AF$81,"X")))</f>
        <v>0</v>
      </c>
      <c r="JC12">
        <f>'Capacity Backing (Hide)2'!AG$3*(BG12/MAX(1,SUMIFS('Treatment Backing (Hide)'!$B$110:$B$124,'Capacity Backing (Hide)2'!AG$67:AG$81,"X")))</f>
        <v>0</v>
      </c>
      <c r="JD12">
        <f>'Capacity Backing (Hide)2'!AH$3*(BH12/MAX(1,SUMIFS('Treatment Backing (Hide)'!$B$110:$B$124,'Capacity Backing (Hide)2'!AH$67:AH$81,"X")))</f>
        <v>0</v>
      </c>
      <c r="JE12">
        <f>'Capacity Backing (Hide)2'!AI$3*(BI12/MAX(1,SUMIFS('Treatment Backing (Hide)'!$B$110:$B$124,'Capacity Backing (Hide)2'!AI$67:AI$81,"X")))</f>
        <v>0</v>
      </c>
      <c r="JF12">
        <f>'Capacity Backing (Hide)2'!AJ$3*(BJ12/MAX(1,SUMIFS('Treatment Backing (Hide)'!$B$110:$B$124,'Capacity Backing (Hide)2'!AJ$67:AJ$81,"X")))</f>
        <v>0</v>
      </c>
      <c r="JG12">
        <f>'Capacity Backing (Hide)2'!AK$3*(BK12/MAX(1,SUMIFS('Treatment Backing (Hide)'!$B$110:$B$124,'Capacity Backing (Hide)2'!AK$67:AK$81,"X")))</f>
        <v>0</v>
      </c>
      <c r="JH12">
        <f>'Capacity Backing (Hide)2'!AL$3*(BL12/MAX(1,SUMIFS('Treatment Backing (Hide)'!$B$110:$B$124,'Capacity Backing (Hide)2'!AL$67:AL$81,"X")))</f>
        <v>0</v>
      </c>
      <c r="JI12">
        <f>'Capacity Backing (Hide)2'!AM$3*(BM12/MAX(1,SUMIFS('Treatment Backing (Hide)'!$B$110:$B$124,'Capacity Backing (Hide)2'!AM$67:AM$81,"X")))</f>
        <v>0</v>
      </c>
      <c r="JJ12">
        <f>'Capacity Backing (Hide)2'!AN$3*(BN12/MAX(1,SUMIFS('Treatment Backing (Hide)'!$B$110:$B$124,'Capacity Backing (Hide)2'!AN$67:AN$81,"X")))</f>
        <v>0</v>
      </c>
      <c r="JK12">
        <f>'Capacity Backing (Hide)2'!AO$3*(BO12/MAX(1,SUMIFS('Treatment Backing (Hide)'!$B$110:$B$124,'Capacity Backing (Hide)2'!AO$67:AO$81,"X")))</f>
        <v>0</v>
      </c>
      <c r="JL12">
        <f>'Capacity Backing (Hide)2'!AP$3*(BP12/MAX(1,SUMIFS('Treatment Backing (Hide)'!$B$110:$B$124,'Capacity Backing (Hide)2'!AP$67:AP$81,"X")))</f>
        <v>0</v>
      </c>
      <c r="JM12">
        <f>'Capacity Backing (Hide)2'!AQ$3*(BQ12/MAX(1,SUMIFS('Treatment Backing (Hide)'!$B$110:$B$124,'Capacity Backing (Hide)2'!AQ$67:AQ$81,"X")))</f>
        <v>0</v>
      </c>
      <c r="JN12">
        <f>'Capacity Backing (Hide)2'!AR$3*(BR12/MAX(1,SUMIFS('Treatment Backing (Hide)'!$B$110:$B$124,'Capacity Backing (Hide)2'!AR$67:AR$81,"X")))</f>
        <v>0</v>
      </c>
      <c r="JO12">
        <f>'Capacity Backing (Hide)2'!AS$3*(BS12/MAX(1,SUMIFS('Treatment Backing (Hide)'!$B$110:$B$124,'Capacity Backing (Hide)2'!AS$67:AS$81,"X")))</f>
        <v>0</v>
      </c>
      <c r="JP12">
        <f>'Capacity Backing (Hide)2'!AT$3*(BT12/MAX(1,SUMIFS('Treatment Backing (Hide)'!$B$110:$B$124,'Capacity Backing (Hide)2'!AT$67:AT$81,"X")))</f>
        <v>0</v>
      </c>
      <c r="JQ12">
        <f>'Capacity Backing (Hide)2'!AU$3*(BU12/MAX(1,SUMIFS('Treatment Backing (Hide)'!$B$110:$B$124,'Capacity Backing (Hide)2'!AU$67:AU$81,"X")))</f>
        <v>0</v>
      </c>
      <c r="JR12">
        <f>'Capacity Backing (Hide)2'!AV$3*(BV12/MAX(1,SUMIFS('Treatment Backing (Hide)'!$B$110:$B$124,'Capacity Backing (Hide)2'!AV$67:AV$81,"X")))</f>
        <v>0</v>
      </c>
      <c r="JS12">
        <f>'Capacity Backing (Hide)2'!AW$3*(BW12/MAX(1,SUMIFS('Treatment Backing (Hide)'!$B$110:$B$124,'Capacity Backing (Hide)2'!AW$67:AW$81,"X")))</f>
        <v>0</v>
      </c>
      <c r="JT12">
        <f>'Capacity Backing (Hide)2'!AX$3*(BX12/MAX(1,SUMIFS('Treatment Backing (Hide)'!$B$110:$B$124,'Capacity Backing (Hide)2'!AX$67:AX$81,"X")))</f>
        <v>0</v>
      </c>
      <c r="JU12">
        <f>'Capacity Backing (Hide)2'!AY$3*(BY12/MAX(1,SUMIFS('Treatment Backing (Hide)'!$B$110:$B$124,'Capacity Backing (Hide)2'!AY$67:AY$81,"X")))</f>
        <v>0</v>
      </c>
      <c r="JV12">
        <f>'Capacity Backing (Hide)2'!AZ$3*(BZ12/MAX(1,SUMIFS('Treatment Backing (Hide)'!$B$110:$B$124,'Capacity Backing (Hide)2'!AZ$67:AZ$81,"X")))</f>
        <v>0</v>
      </c>
      <c r="JW12">
        <f>'Capacity Backing (Hide)2'!BA$3*(CA12/MAX(1,SUMIFS('Treatment Backing (Hide)'!$B$110:$B$124,'Capacity Backing (Hide)2'!BA$67:BA$81,"X")))</f>
        <v>0</v>
      </c>
      <c r="JX12">
        <f>'Capacity Backing (Hide)2'!BB$3*(CB12/MAX(1,SUMIFS('Treatment Backing (Hide)'!$B$110:$B$124,'Capacity Backing (Hide)2'!BB$67:BB$81,"X")))</f>
        <v>0</v>
      </c>
      <c r="JY12">
        <f>'Capacity Backing (Hide)2'!BC$3*(CC12/MAX(1,SUMIFS('Treatment Backing (Hide)'!$B$110:$B$124,'Capacity Backing (Hide)2'!BC$67:BC$81,"X")))</f>
        <v>0</v>
      </c>
      <c r="JZ12">
        <f>'Capacity Backing (Hide)2'!BD$3*(CD12/MAX(1,SUMIFS('Treatment Backing (Hide)'!$B$110:$B$124,'Capacity Backing (Hide)2'!BD$67:BD$81,"X")))</f>
        <v>0</v>
      </c>
      <c r="KA12">
        <f>'Capacity Backing (Hide)2'!BE$3*(CE12/MAX(1,SUMIFS('Treatment Backing (Hide)'!$B$110:$B$124,'Capacity Backing (Hide)2'!BE$67:BE$81,"X")))</f>
        <v>0</v>
      </c>
      <c r="KB12">
        <f>'Capacity Backing (Hide)2'!BF$3*(CF12/MAX(1,SUMIFS('Treatment Backing (Hide)'!$B$110:$B$124,'Capacity Backing (Hide)2'!BF$67:BF$81,"X")))</f>
        <v>0</v>
      </c>
      <c r="KC12">
        <f>'Capacity Backing (Hide)2'!BG$3*(CG12/MAX(1,SUMIFS('Treatment Backing (Hide)'!$B$110:$B$124,'Capacity Backing (Hide)2'!BG$67:BG$81,"X")))</f>
        <v>0</v>
      </c>
      <c r="KD12">
        <f>'Capacity Backing (Hide)2'!BH$3*(CH12/MAX(1,SUMIFS('Treatment Backing (Hide)'!$B$110:$B$124,'Capacity Backing (Hide)2'!BH$67:BH$81,"X")))</f>
        <v>0</v>
      </c>
      <c r="KE12">
        <f>'Capacity Backing (Hide)2'!BI$3*(CI12/MAX(1,SUMIFS('Treatment Backing (Hide)'!$B$110:$B$124,'Capacity Backing (Hide)2'!BI$67:BI$81,"X")))</f>
        <v>0</v>
      </c>
      <c r="KF12">
        <f>'Capacity Backing (Hide)2'!BJ$3*(CJ12/MAX(1,SUMIFS('Treatment Backing (Hide)'!$B$110:$B$124,'Capacity Backing (Hide)2'!BJ$67:BJ$81,"X")))</f>
        <v>0</v>
      </c>
      <c r="KG12">
        <f>'Capacity Backing (Hide)2'!BK$3*(CK12/MAX(1,SUMIFS('Treatment Backing (Hide)'!$B$110:$B$124,'Capacity Backing (Hide)2'!BK$67:BK$81,"X")))</f>
        <v>0</v>
      </c>
      <c r="KH12">
        <f>'Capacity Backing (Hide)2'!BL$3*(CL12/MAX(1,SUMIFS('Treatment Backing (Hide)'!$B$110:$B$124,'Capacity Backing (Hide)2'!BL$67:BL$81,"X")))</f>
        <v>0</v>
      </c>
      <c r="KI12">
        <f>'Capacity Backing (Hide)2'!BM$3*(CM12/MAX(1,SUMIFS('Treatment Backing (Hide)'!$B$110:$B$124,'Capacity Backing (Hide)2'!BM$67:BM$81,"X")))</f>
        <v>0</v>
      </c>
      <c r="KJ12">
        <f>'Capacity Backing (Hide)2'!BN$3*(CN12/MAX(1,SUMIFS('Treatment Backing (Hide)'!$B$110:$B$124,'Capacity Backing (Hide)2'!BN$67:BN$81,"X")))</f>
        <v>0</v>
      </c>
      <c r="KK12">
        <f>'Capacity Backing (Hide)2'!BO$3*(CO12/MAX(1,SUMIFS('Treatment Backing (Hide)'!$B$110:$B$124,'Capacity Backing (Hide)2'!BO$67:BO$81,"X")))</f>
        <v>0</v>
      </c>
      <c r="KL12">
        <f>'Capacity Backing (Hide)2'!BP$3*(CP12/MAX(1,SUMIFS('Treatment Backing (Hide)'!$B$110:$B$124,'Capacity Backing (Hide)2'!BP$67:BP$81,"X")))</f>
        <v>0</v>
      </c>
      <c r="KM12">
        <f>'Capacity Backing (Hide)2'!BQ$3*(CQ12/MAX(1,SUMIFS('Treatment Backing (Hide)'!$B$110:$B$124,'Capacity Backing (Hide)2'!BQ$67:BQ$81,"X")))</f>
        <v>0</v>
      </c>
      <c r="KN12">
        <f>'Capacity Backing (Hide)2'!BR$3*(CR12/MAX(1,SUMIFS('Treatment Backing (Hide)'!$B$110:$B$124,'Capacity Backing (Hide)2'!BR$67:BR$81,"X")))</f>
        <v>0</v>
      </c>
      <c r="KO12">
        <f>'Capacity Backing (Hide)2'!BS$3*(CS12/MAX(1,SUMIFS('Treatment Backing (Hide)'!$B$110:$B$124,'Capacity Backing (Hide)2'!BS$67:BS$81,"X")))</f>
        <v>0</v>
      </c>
      <c r="KP12">
        <f>'Capacity Backing (Hide)2'!BT$3*(CT12/MAX(1,SUMIFS('Treatment Backing (Hide)'!$B$110:$B$124,'Capacity Backing (Hide)2'!BT$67:BT$81,"X")))</f>
        <v>0</v>
      </c>
      <c r="KQ12">
        <f>'Capacity Backing (Hide)2'!BU$3*(CU12/MAX(1,SUMIFS('Treatment Backing (Hide)'!$B$110:$B$124,'Capacity Backing (Hide)2'!BU$67:BU$81,"X")))</f>
        <v>0</v>
      </c>
      <c r="KR12">
        <f>'Capacity Backing (Hide)2'!BV$3*(CV12/MAX(1,SUMIFS('Treatment Backing (Hide)'!$B$110:$B$124,'Capacity Backing (Hide)2'!BV$67:BV$81,"X")))</f>
        <v>0</v>
      </c>
      <c r="KS12">
        <f>'Capacity Backing (Hide)2'!BW$3*(CW12/MAX(1,SUMIFS('Treatment Backing (Hide)'!$B$110:$B$124,'Capacity Backing (Hide)2'!BW$67:BW$81,"X")))</f>
        <v>0</v>
      </c>
      <c r="KT12">
        <f>'Capacity Backing (Hide)2'!BX$3*(CX12/MAX(1,SUMIFS('Treatment Backing (Hide)'!$B$110:$B$124,'Capacity Backing (Hide)2'!BX$67:BX$81,"X")))</f>
        <v>0</v>
      </c>
      <c r="KU12">
        <f>'Capacity Backing (Hide)2'!BY$3*(CY12/MAX(1,SUMIFS('Treatment Backing (Hide)'!$B$110:$B$124,'Capacity Backing (Hide)2'!BY$67:BY$81,"X")))</f>
        <v>0</v>
      </c>
      <c r="KV12">
        <f>'Capacity Backing (Hide)2'!BZ$3*(CZ12/MAX(1,SUMIFS('Treatment Backing (Hide)'!$B$110:$B$124,'Capacity Backing (Hide)2'!BZ$67:BZ$81,"X")))</f>
        <v>0</v>
      </c>
      <c r="KW12">
        <f>'Capacity Backing (Hide)2'!CA$3*(DA12/MAX(1,SUMIFS('Treatment Backing (Hide)'!$B$110:$B$124,'Capacity Backing (Hide)2'!CA$67:CA$81,"X")))</f>
        <v>0</v>
      </c>
      <c r="KX12">
        <f>'Capacity Backing (Hide)2'!CB$3*(DB12/MAX(1,SUMIFS('Treatment Backing (Hide)'!$B$110:$B$124,'Capacity Backing (Hide)2'!CB$67:CB$81,"X")))</f>
        <v>0</v>
      </c>
      <c r="KY12">
        <f>'Capacity Backing (Hide)2'!CC$3*(DC12/MAX(1,SUMIFS('Treatment Backing (Hide)'!$B$110:$B$124,'Capacity Backing (Hide)2'!CC$67:CC$81,"X")))</f>
        <v>0</v>
      </c>
      <c r="KZ12">
        <f>'Capacity Backing (Hide)2'!CD$3*(DD12/MAX(1,SUMIFS('Treatment Backing (Hide)'!$B$110:$B$124,'Capacity Backing (Hide)2'!CD$67:CD$81,"X")))</f>
        <v>0</v>
      </c>
      <c r="LA12">
        <f>'Capacity Backing (Hide)2'!CE$3*(DE12/MAX(1,SUMIFS('Treatment Backing (Hide)'!$B$110:$B$124,'Capacity Backing (Hide)2'!CE$67:CE$81,"X")))</f>
        <v>0</v>
      </c>
      <c r="LB12">
        <f>'Capacity Backing (Hide)2'!CF$3*(DF12/MAX(1,SUMIFS('Treatment Backing (Hide)'!$B$110:$B$124,'Capacity Backing (Hide)2'!CF$67:CF$81,"X")))</f>
        <v>0</v>
      </c>
      <c r="LC12">
        <f>'Capacity Backing (Hide)2'!CG$3*(DG12/MAX(1,SUMIFS('Treatment Backing (Hide)'!$B$110:$B$124,'Capacity Backing (Hide)2'!CG$67:CG$81,"X")))</f>
        <v>0</v>
      </c>
      <c r="LD12">
        <f>'Capacity Backing (Hide)2'!CH$3*(DH12/MAX(1,SUMIFS('Treatment Backing (Hide)'!$B$110:$B$124,'Capacity Backing (Hide)2'!CH$67:CH$81,"X")))</f>
        <v>0</v>
      </c>
      <c r="LE12">
        <f>'Capacity Backing (Hide)2'!CI$3*(DI12/MAX(1,SUMIFS('Treatment Backing (Hide)'!$B$110:$B$124,'Capacity Backing (Hide)2'!CI$67:CI$81,"X")))</f>
        <v>0</v>
      </c>
      <c r="LF12">
        <f>'Capacity Backing (Hide)2'!CJ$3*(DJ12/MAX(1,SUMIFS('Treatment Backing (Hide)'!$B$110:$B$124,'Capacity Backing (Hide)2'!CJ$67:CJ$81,"X")))</f>
        <v>0</v>
      </c>
      <c r="LG12">
        <f>'Capacity Backing (Hide)2'!CK$3*(DK12/MAX(1,SUMIFS('Treatment Backing (Hide)'!$B$110:$B$124,'Capacity Backing (Hide)2'!CK$67:CK$81,"X")))</f>
        <v>0</v>
      </c>
      <c r="LH12">
        <f>'Capacity Backing (Hide)2'!CL$3*(DL12/MAX(1,SUMIFS('Treatment Backing (Hide)'!$B$110:$B$124,'Capacity Backing (Hide)2'!CL$67:CL$81,"X")))</f>
        <v>0</v>
      </c>
      <c r="LI12">
        <f>'Capacity Backing (Hide)2'!CM$3*(DM12/MAX(1,SUMIFS('Treatment Backing (Hide)'!$B$110:$B$124,'Capacity Backing (Hide)2'!CM$67:CM$81,"X")))</f>
        <v>0</v>
      </c>
      <c r="LJ12">
        <f>'Capacity Backing (Hide)2'!CN$3*(DN12/MAX(1,SUMIFS('Treatment Backing (Hide)'!$B$110:$B$124,'Capacity Backing (Hide)2'!CN$67:CN$81,"X")))</f>
        <v>0</v>
      </c>
      <c r="LK12">
        <f>'Capacity Backing (Hide)2'!CO$3*(DO12/MAX(1,SUMIFS('Treatment Backing (Hide)'!$B$110:$B$124,'Capacity Backing (Hide)2'!CO$67:CO$81,"X")))</f>
        <v>0</v>
      </c>
      <c r="LL12">
        <f>'Capacity Backing (Hide)2'!CP$3*(DP12/MAX(1,SUMIFS('Treatment Backing (Hide)'!$B$110:$B$124,'Capacity Backing (Hide)2'!CP$67:CP$81,"X")))</f>
        <v>0</v>
      </c>
      <c r="LM12">
        <f>'Capacity Backing (Hide)2'!CQ$3*(DQ12/MAX(1,SUMIFS('Treatment Backing (Hide)'!$B$110:$B$124,'Capacity Backing (Hide)2'!CQ$67:CQ$81,"X")))</f>
        <v>0</v>
      </c>
      <c r="LN12">
        <f>'Capacity Backing (Hide)2'!CR$3*(DR12/MAX(1,SUMIFS('Treatment Backing (Hide)'!$B$110:$B$124,'Capacity Backing (Hide)2'!CR$67:CR$81,"X")))</f>
        <v>0</v>
      </c>
      <c r="LO12">
        <f>'Capacity Backing (Hide)2'!CS$3*(DS12/MAX(1,SUMIFS('Treatment Backing (Hide)'!$B$110:$B$124,'Capacity Backing (Hide)2'!CS$67:CS$81,"X")))</f>
        <v>0</v>
      </c>
      <c r="LP12">
        <f>'Capacity Backing (Hide)2'!CT$3*(DT12/MAX(1,SUMIFS('Treatment Backing (Hide)'!$B$110:$B$124,'Capacity Backing (Hide)2'!CT$67:CT$81,"X")))</f>
        <v>0</v>
      </c>
      <c r="LQ12">
        <f>'Capacity Backing (Hide)2'!CU$3*(DU12/MAX(1,SUMIFS('Treatment Backing (Hide)'!$B$110:$B$124,'Capacity Backing (Hide)2'!CU$67:CU$81,"X")))</f>
        <v>0</v>
      </c>
      <c r="LR12">
        <f>'Capacity Backing (Hide)2'!CV$3*(DV12/MAX(1,SUMIFS('Treatment Backing (Hide)'!$B$110:$B$124,'Capacity Backing (Hide)2'!CV$67:CV$81,"X")))</f>
        <v>0</v>
      </c>
      <c r="LS12">
        <f>'Capacity Backing (Hide)2'!CW$3*(DW12/MAX(1,SUMIFS('Treatment Backing (Hide)'!$B$110:$B$124,'Capacity Backing (Hide)2'!CW$67:CW$81,"X")))</f>
        <v>0</v>
      </c>
    </row>
    <row r="13" spans="1:333" x14ac:dyDescent="0.25">
      <c r="H13" t="str">
        <f>ROW(H10)&amp;". "&amp;'Clinical resources'!B16</f>
        <v xml:space="preserve">10. </v>
      </c>
      <c r="J13" t="str">
        <f>IF(COUNTIFS('Clinical resources'!F16:J16,"X")&gt;0,"X","")</f>
        <v/>
      </c>
      <c r="K13" t="str">
        <f>IF(COUNTIFS('Clinical resources'!K16:O16,"X")&gt;0,"X","")</f>
        <v/>
      </c>
      <c r="L13" t="str">
        <f>IF(COUNTIFS('Clinical resources'!P16:T16,"X")&gt;0,"X","")</f>
        <v/>
      </c>
      <c r="M13" t="str">
        <f>IF(COUNTIFS('Clinical resources'!U16:Y16,"X")&gt;0,"X","")</f>
        <v/>
      </c>
      <c r="N13" t="str">
        <f>IF(COUNTIFS('Clinical resources'!Z16:AD16,"X")&gt;0,"X","")</f>
        <v/>
      </c>
      <c r="O13" t="str">
        <f>IF(COUNTIFS('Clinical resources'!AE16:AI16,"X")&gt;0,"X","")</f>
        <v/>
      </c>
      <c r="P13" t="str">
        <f>IF(COUNTIFS('Clinical resources'!AJ16:AN16,"X")&gt;0,"X","")</f>
        <v/>
      </c>
      <c r="Q13" t="str">
        <f>IF(COUNTIFS('Clinical resources'!AO16:AS16,"X")&gt;0,"X","")</f>
        <v/>
      </c>
      <c r="R13" t="str">
        <f>IF(COUNTIFS('Clinical resources'!AT16:AX16,"X")&gt;0,"X","")</f>
        <v/>
      </c>
      <c r="S13" t="str">
        <f>IF(COUNTIFS('Clinical resources'!AY16:BC16,"X")&gt;0,"X","")</f>
        <v/>
      </c>
      <c r="T13" t="str">
        <f>IF(COUNTIFS('Clinical resources'!BD16:BH16,"X")&gt;0,"X","")</f>
        <v/>
      </c>
      <c r="U13" t="str">
        <f>IF(COUNTIFS('Clinical resources'!BI16:BM16,"X")&gt;0,"X","")</f>
        <v/>
      </c>
      <c r="V13" t="str">
        <f>IF(COUNTIFS('Clinical resources'!BN16:BR16,"X")&gt;0,"X","")</f>
        <v/>
      </c>
      <c r="W13" t="str">
        <f>IF(COUNTIFS('Clinical resources'!BS16:BW16,"X")&gt;0,"X","")</f>
        <v/>
      </c>
      <c r="X13" t="str">
        <f>IF(COUNTIFS('Clinical resources'!BX16:CB16,"X")&gt;0,"X","")</f>
        <v/>
      </c>
      <c r="AB13">
        <f t="array" ref="AB13">IF($J13:$X13='Capacity Backing (Hide)2'!B$67:B$81,1,0)</f>
        <v>0</v>
      </c>
      <c r="AC13">
        <f t="array" ref="AC13">IF($J13:$X13='Capacity Backing (Hide)2'!C$67:C$81,1,0)</f>
        <v>0</v>
      </c>
      <c r="AD13">
        <f t="array" ref="AD13">IF($J13:$X13='Capacity Backing (Hide)2'!D$67:D$81,1,0)</f>
        <v>0</v>
      </c>
      <c r="AE13">
        <f t="array" ref="AE13">IF($J13:$X13='Capacity Backing (Hide)2'!E$67:E$81,1,0)</f>
        <v>0</v>
      </c>
      <c r="AF13">
        <f t="array" ref="AF13">IF($J13:$X13='Capacity Backing (Hide)2'!F$67:F$81,1,0)</f>
        <v>0</v>
      </c>
      <c r="AG13">
        <f t="array" ref="AG13">IF($J13:$X13='Capacity Backing (Hide)2'!G$67:G$81,1,0)</f>
        <v>0</v>
      </c>
      <c r="AH13">
        <f t="array" ref="AH13">IF($J13:$X13='Capacity Backing (Hide)2'!H$67:H$81,1,0)</f>
        <v>0</v>
      </c>
      <c r="AI13">
        <f t="array" ref="AI13">IF($J13:$X13='Capacity Backing (Hide)2'!I$67:I$81,1,0)</f>
        <v>0</v>
      </c>
      <c r="AJ13">
        <f t="array" ref="AJ13">IF($J13:$X13='Capacity Backing (Hide)2'!J$67:J$81,1,0)</f>
        <v>0</v>
      </c>
      <c r="AK13">
        <f t="array" ref="AK13">IF($J13:$X13='Capacity Backing (Hide)2'!K$67:K$81,1,0)</f>
        <v>0</v>
      </c>
      <c r="AL13">
        <f t="array" ref="AL13">IF($J13:$X13='Capacity Backing (Hide)2'!L$67:L$81,1,0)</f>
        <v>0</v>
      </c>
      <c r="AM13">
        <f t="array" ref="AM13">IF($J13:$X13='Capacity Backing (Hide)2'!M$67:M$81,1,0)</f>
        <v>0</v>
      </c>
      <c r="AN13">
        <f t="array" ref="AN13">IF($J13:$X13='Capacity Backing (Hide)2'!N$67:N$81,1,0)</f>
        <v>0</v>
      </c>
      <c r="AO13">
        <f t="array" ref="AO13">IF($J13:$X13='Capacity Backing (Hide)2'!O$67:O$81,1,0)</f>
        <v>0</v>
      </c>
      <c r="AP13">
        <f t="array" ref="AP13">IF($J13:$X13='Capacity Backing (Hide)2'!P$67:P$81,1,0)</f>
        <v>0</v>
      </c>
      <c r="AQ13">
        <f t="array" ref="AQ13">IF($J13:$X13='Capacity Backing (Hide)2'!Q$67:Q$81,1,0)</f>
        <v>0</v>
      </c>
      <c r="AR13">
        <f t="array" ref="AR13">IF($J13:$X13='Capacity Backing (Hide)2'!R$67:R$81,1,0)</f>
        <v>0</v>
      </c>
      <c r="AS13">
        <f t="array" ref="AS13">IF($J13:$X13='Capacity Backing (Hide)2'!S$67:S$81,1,0)</f>
        <v>0</v>
      </c>
      <c r="AT13">
        <f t="array" ref="AT13">IF($J13:$X13='Capacity Backing (Hide)2'!T$67:T$81,1,0)</f>
        <v>0</v>
      </c>
      <c r="AU13">
        <f t="array" ref="AU13">IF($J13:$X13='Capacity Backing (Hide)2'!U$67:U$81,1,0)</f>
        <v>0</v>
      </c>
      <c r="AV13">
        <f t="array" ref="AV13">IF($J13:$X13='Capacity Backing (Hide)2'!V$67:V$81,1,0)</f>
        <v>0</v>
      </c>
      <c r="AW13">
        <f t="array" ref="AW13">IF($J13:$X13='Capacity Backing (Hide)2'!W$67:W$81,1,0)</f>
        <v>0</v>
      </c>
      <c r="AX13">
        <f t="array" ref="AX13">IF($J13:$X13='Capacity Backing (Hide)2'!X$67:X$81,1,0)</f>
        <v>0</v>
      </c>
      <c r="AY13">
        <f t="array" ref="AY13">IF($J13:$X13='Capacity Backing (Hide)2'!Y$67:Y$81,1,0)</f>
        <v>0</v>
      </c>
      <c r="AZ13">
        <f t="array" ref="AZ13">IF($J13:$X13='Capacity Backing (Hide)2'!Z$67:Z$81,1,0)</f>
        <v>0</v>
      </c>
      <c r="BA13">
        <f t="array" ref="BA13">IF($J13:$X13='Capacity Backing (Hide)2'!AA$67:AA$81,1,0)</f>
        <v>0</v>
      </c>
      <c r="BB13">
        <f t="array" ref="BB13">IF($J13:$X13='Capacity Backing (Hide)2'!AB$67:AB$81,1,0)</f>
        <v>0</v>
      </c>
      <c r="BC13">
        <f t="array" ref="BC13">IF($J13:$X13='Capacity Backing (Hide)2'!AC$67:AC$81,1,0)</f>
        <v>0</v>
      </c>
      <c r="BD13">
        <f t="array" ref="BD13">IF($J13:$X13='Capacity Backing (Hide)2'!AD$67:AD$81,1,0)</f>
        <v>0</v>
      </c>
      <c r="BE13">
        <f t="array" ref="BE13">IF($J13:$X13='Capacity Backing (Hide)2'!AE$67:AE$81,1,0)</f>
        <v>0</v>
      </c>
      <c r="BF13">
        <f t="array" ref="BF13">IF($J13:$X13='Capacity Backing (Hide)2'!AF$67:AF$81,1,0)</f>
        <v>0</v>
      </c>
      <c r="BG13">
        <f t="array" ref="BG13">IF($J13:$X13='Capacity Backing (Hide)2'!AG$67:AG$81,1,0)</f>
        <v>0</v>
      </c>
      <c r="BH13">
        <f t="array" ref="BH13">IF($J13:$X13='Capacity Backing (Hide)2'!AH$67:AH$81,1,0)</f>
        <v>0</v>
      </c>
      <c r="BI13">
        <f t="array" ref="BI13">IF($J13:$X13='Capacity Backing (Hide)2'!AI$67:AI$81,1,0)</f>
        <v>0</v>
      </c>
      <c r="BJ13">
        <f t="array" ref="BJ13">IF($J13:$X13='Capacity Backing (Hide)2'!AJ$67:AJ$81,1,0)</f>
        <v>0</v>
      </c>
      <c r="BK13">
        <f t="array" ref="BK13">IF($J13:$X13='Capacity Backing (Hide)2'!AK$67:AK$81,1,0)</f>
        <v>0</v>
      </c>
      <c r="BL13">
        <f t="array" ref="BL13">IF($J13:$X13='Capacity Backing (Hide)2'!AL$67:AL$81,1,0)</f>
        <v>0</v>
      </c>
      <c r="BM13">
        <f t="array" ref="BM13">IF($J13:$X13='Capacity Backing (Hide)2'!AM$67:AM$81,1,0)</f>
        <v>0</v>
      </c>
      <c r="BN13">
        <f t="array" ref="BN13">IF($J13:$X13='Capacity Backing (Hide)2'!AN$67:AN$81,1,0)</f>
        <v>0</v>
      </c>
      <c r="BO13">
        <f t="array" ref="BO13">IF($J13:$X13='Capacity Backing (Hide)2'!AO$67:AO$81,1,0)</f>
        <v>0</v>
      </c>
      <c r="BP13">
        <f t="array" ref="BP13">IF($J13:$X13='Capacity Backing (Hide)2'!AP$67:AP$81,1,0)</f>
        <v>0</v>
      </c>
      <c r="BQ13">
        <f t="array" ref="BQ13">IF($J13:$X13='Capacity Backing (Hide)2'!AQ$67:AQ$81,1,0)</f>
        <v>0</v>
      </c>
      <c r="BR13">
        <f t="array" ref="BR13">IF($J13:$X13='Capacity Backing (Hide)2'!AR$67:AR$81,1,0)</f>
        <v>0</v>
      </c>
      <c r="BS13">
        <f t="array" ref="BS13">IF($J13:$X13='Capacity Backing (Hide)2'!AS$67:AS$81,1,0)</f>
        <v>0</v>
      </c>
      <c r="BT13">
        <f t="array" ref="BT13">IF($J13:$X13='Capacity Backing (Hide)2'!AT$67:AT$81,1,0)</f>
        <v>0</v>
      </c>
      <c r="BU13">
        <f t="array" ref="BU13">IF($J13:$X13='Capacity Backing (Hide)2'!AU$67:AU$81,1,0)</f>
        <v>0</v>
      </c>
      <c r="BV13">
        <f t="array" ref="BV13">IF($J13:$X13='Capacity Backing (Hide)2'!AV$67:AV$81,1,0)</f>
        <v>0</v>
      </c>
      <c r="BW13">
        <f t="array" ref="BW13">IF($J13:$X13='Capacity Backing (Hide)2'!AW$67:AW$81,1,0)</f>
        <v>0</v>
      </c>
      <c r="BX13">
        <f t="array" ref="BX13">IF($J13:$X13='Capacity Backing (Hide)2'!AX$67:AX$81,1,0)</f>
        <v>0</v>
      </c>
      <c r="BY13">
        <f t="array" ref="BY13">IF($J13:$X13='Capacity Backing (Hide)2'!AY$67:AY$81,1,0)</f>
        <v>0</v>
      </c>
      <c r="BZ13">
        <f t="array" ref="BZ13">IF($J13:$X13='Capacity Backing (Hide)2'!AZ$67:AZ$81,1,0)</f>
        <v>0</v>
      </c>
      <c r="CA13">
        <f t="array" ref="CA13">IF($J13:$X13='Capacity Backing (Hide)2'!BA$67:BA$81,1,0)</f>
        <v>0</v>
      </c>
      <c r="CB13">
        <f t="array" ref="CB13">IF($J13:$X13='Capacity Backing (Hide)2'!BB$67:BB$81,1,0)</f>
        <v>0</v>
      </c>
      <c r="CC13">
        <f t="array" ref="CC13">IF($J13:$X13='Capacity Backing (Hide)2'!BC$67:BC$81,1,0)</f>
        <v>0</v>
      </c>
      <c r="CD13">
        <f t="array" ref="CD13">IF($J13:$X13='Capacity Backing (Hide)2'!BD$67:BD$81,1,0)</f>
        <v>0</v>
      </c>
      <c r="CE13">
        <f t="array" ref="CE13">IF($J13:$X13='Capacity Backing (Hide)2'!BE$67:BE$81,1,0)</f>
        <v>0</v>
      </c>
      <c r="CF13">
        <f t="array" ref="CF13">IF($J13:$X13='Capacity Backing (Hide)2'!BF$67:BF$81,1,0)</f>
        <v>0</v>
      </c>
      <c r="CG13">
        <f t="array" ref="CG13">IF($J13:$X13='Capacity Backing (Hide)2'!BG$67:BG$81,1,0)</f>
        <v>0</v>
      </c>
      <c r="CH13">
        <f t="array" ref="CH13">IF($J13:$X13='Capacity Backing (Hide)2'!BH$67:BH$81,1,0)</f>
        <v>0</v>
      </c>
      <c r="CI13">
        <f t="array" ref="CI13">IF($J13:$X13='Capacity Backing (Hide)2'!BI$67:BI$81,1,0)</f>
        <v>0</v>
      </c>
      <c r="CJ13">
        <f t="array" ref="CJ13">IF($J13:$X13='Capacity Backing (Hide)2'!BJ$67:BJ$81,1,0)</f>
        <v>0</v>
      </c>
      <c r="CK13">
        <f t="array" ref="CK13">IF($J13:$X13='Capacity Backing (Hide)2'!BK$67:BK$81,1,0)</f>
        <v>0</v>
      </c>
      <c r="CL13">
        <f t="array" ref="CL13">IF($J13:$X13='Capacity Backing (Hide)2'!BL$67:BL$81,1,0)</f>
        <v>0</v>
      </c>
      <c r="CM13">
        <f t="array" ref="CM13">IF($J13:$X13='Capacity Backing (Hide)2'!BM$67:BM$81,1,0)</f>
        <v>0</v>
      </c>
      <c r="CN13">
        <f t="array" ref="CN13">IF($J13:$X13='Capacity Backing (Hide)2'!BN$67:BN$81,1,0)</f>
        <v>0</v>
      </c>
      <c r="CO13">
        <f t="array" ref="CO13">IF($J13:$X13='Capacity Backing (Hide)2'!BO$67:BO$81,1,0)</f>
        <v>0</v>
      </c>
      <c r="CP13">
        <f t="array" ref="CP13">IF($J13:$X13='Capacity Backing (Hide)2'!BP$67:BP$81,1,0)</f>
        <v>0</v>
      </c>
      <c r="CQ13">
        <f t="array" ref="CQ13">IF($J13:$X13='Capacity Backing (Hide)2'!BQ$67:BQ$81,1,0)</f>
        <v>0</v>
      </c>
      <c r="CR13">
        <f t="array" ref="CR13">IF($J13:$X13='Capacity Backing (Hide)2'!BR$67:BR$81,1,0)</f>
        <v>0</v>
      </c>
      <c r="CS13">
        <f t="array" ref="CS13">IF($J13:$X13='Capacity Backing (Hide)2'!BS$67:BS$81,1,0)</f>
        <v>0</v>
      </c>
      <c r="CT13">
        <f t="array" ref="CT13">IF($J13:$X13='Capacity Backing (Hide)2'!BT$67:BT$81,1,0)</f>
        <v>0</v>
      </c>
      <c r="CU13">
        <f t="array" ref="CU13">IF($J13:$X13='Capacity Backing (Hide)2'!BU$67:BU$81,1,0)</f>
        <v>0</v>
      </c>
      <c r="CV13">
        <f t="array" ref="CV13">IF($J13:$X13='Capacity Backing (Hide)2'!BV$67:BV$81,1,0)</f>
        <v>0</v>
      </c>
      <c r="CW13">
        <f t="array" ref="CW13">IF($J13:$X13='Capacity Backing (Hide)2'!BW$67:BW$81,1,0)</f>
        <v>0</v>
      </c>
      <c r="CX13">
        <f t="array" ref="CX13">IF($J13:$X13='Capacity Backing (Hide)2'!BX$67:BX$81,1,0)</f>
        <v>0</v>
      </c>
      <c r="CY13">
        <f t="array" ref="CY13">IF($J13:$X13='Capacity Backing (Hide)2'!BY$67:BY$81,1,0)</f>
        <v>0</v>
      </c>
      <c r="CZ13">
        <f t="array" ref="CZ13">IF($J13:$X13='Capacity Backing (Hide)2'!BZ$67:BZ$81,1,0)</f>
        <v>0</v>
      </c>
      <c r="DA13">
        <f t="array" ref="DA13">IF($J13:$X13='Capacity Backing (Hide)2'!CA$67:CA$81,1,0)</f>
        <v>0</v>
      </c>
      <c r="DB13">
        <f t="array" ref="DB13">IF($J13:$X13='Capacity Backing (Hide)2'!CB$67:CB$81,1,0)</f>
        <v>0</v>
      </c>
      <c r="DC13">
        <f t="array" ref="DC13">IF($J13:$X13='Capacity Backing (Hide)2'!CC$67:CC$81,1,0)</f>
        <v>0</v>
      </c>
      <c r="DD13">
        <f t="array" ref="DD13">IF($J13:$X13='Capacity Backing (Hide)2'!CD$67:CD$81,1,0)</f>
        <v>0</v>
      </c>
      <c r="DE13">
        <f t="array" ref="DE13">IF($J13:$X13='Capacity Backing (Hide)2'!CE$67:CE$81,1,0)</f>
        <v>0</v>
      </c>
      <c r="DF13">
        <f t="array" ref="DF13">IF($J13:$X13='Capacity Backing (Hide)2'!CF$67:CF$81,1,0)</f>
        <v>0</v>
      </c>
      <c r="DG13">
        <f t="array" ref="DG13">IF($J13:$X13='Capacity Backing (Hide)2'!CG$67:CG$81,1,0)</f>
        <v>0</v>
      </c>
      <c r="DH13">
        <f t="array" ref="DH13">IF($J13:$X13='Capacity Backing (Hide)2'!CH$67:CH$81,1,0)</f>
        <v>0</v>
      </c>
      <c r="DI13">
        <f t="array" ref="DI13">IF($J13:$X13='Capacity Backing (Hide)2'!CI$67:CI$81,1,0)</f>
        <v>0</v>
      </c>
      <c r="DJ13">
        <f t="array" ref="DJ13">IF($J13:$X13='Capacity Backing (Hide)2'!CJ$67:CJ$81,1,0)</f>
        <v>0</v>
      </c>
      <c r="DK13">
        <f t="array" ref="DK13">IF($J13:$X13='Capacity Backing (Hide)2'!CK$67:CK$81,1,0)</f>
        <v>0</v>
      </c>
      <c r="DL13">
        <f t="array" ref="DL13">IF($J13:$X13='Capacity Backing (Hide)2'!CL$67:CL$81,1,0)</f>
        <v>0</v>
      </c>
      <c r="DM13">
        <f t="array" ref="DM13">IF($J13:$X13='Capacity Backing (Hide)2'!CM$67:CM$81,1,0)</f>
        <v>0</v>
      </c>
      <c r="DN13">
        <f t="array" ref="DN13">IF($J13:$X13='Capacity Backing (Hide)2'!CN$67:CN$81,1,0)</f>
        <v>0</v>
      </c>
      <c r="DO13">
        <f t="array" ref="DO13">IF($J13:$X13='Capacity Backing (Hide)2'!CO$67:CO$81,1,0)</f>
        <v>0</v>
      </c>
      <c r="DP13">
        <f t="array" ref="DP13">IF($J13:$X13='Capacity Backing (Hide)2'!CP$67:CP$81,1,0)</f>
        <v>0</v>
      </c>
      <c r="DQ13">
        <f t="array" ref="DQ13">IF($J13:$X13='Capacity Backing (Hide)2'!CQ$67:CQ$81,1,0)</f>
        <v>0</v>
      </c>
      <c r="DR13">
        <f t="array" ref="DR13">IF($J13:$X13='Capacity Backing (Hide)2'!CR$67:CR$81,1,0)</f>
        <v>0</v>
      </c>
      <c r="DS13">
        <f t="array" ref="DS13">IF($J13:$X13='Capacity Backing (Hide)2'!CS$67:CS$81,1,0)</f>
        <v>0</v>
      </c>
      <c r="DT13">
        <f t="array" ref="DT13">IF($J13:$X13='Capacity Backing (Hide)2'!CT$67:CT$81,1,0)</f>
        <v>0</v>
      </c>
      <c r="DU13">
        <f t="array" ref="DU13">IF($J13:$X13='Capacity Backing (Hide)2'!CU$67:CU$81,1,0)</f>
        <v>0</v>
      </c>
      <c r="DV13">
        <f t="array" ref="DV13">IF($J13:$X13='Capacity Backing (Hide)2'!CV$67:CV$81,1,0)</f>
        <v>0</v>
      </c>
      <c r="DW13">
        <f t="array" ref="DW13">IF($J13:$X13='Capacity Backing (Hide)2'!CW$67:CW$81,1,0)</f>
        <v>0</v>
      </c>
      <c r="DZ13">
        <f t="array" ref="DZ13">IF($J13:$X13='Capacity Backing (Hide)2'!B$203:CZ$217,1,0)</f>
        <v>0</v>
      </c>
      <c r="EA13">
        <f t="array" ref="EA13">IF($J13:$X13='Capacity Backing (Hide)2'!C$203:DA$217,1,0)</f>
        <v>0</v>
      </c>
      <c r="EB13">
        <f t="array" ref="EB13">IF($J13:$X13='Capacity Backing (Hide)2'!D$203:DB$217,1,0)</f>
        <v>0</v>
      </c>
      <c r="EC13">
        <f t="array" ref="EC13">IF($J13:$X13='Capacity Backing (Hide)2'!E$203:DC$217,1,0)</f>
        <v>0</v>
      </c>
      <c r="ED13">
        <f t="array" ref="ED13">IF($J13:$X13='Capacity Backing (Hide)2'!F$203:DD$217,1,0)</f>
        <v>0</v>
      </c>
      <c r="EE13">
        <f t="array" ref="EE13">IF($J13:$X13='Capacity Backing (Hide)2'!G$203:DE$217,1,0)</f>
        <v>0</v>
      </c>
      <c r="EF13">
        <f t="array" ref="EF13">IF($J13:$X13='Capacity Backing (Hide)2'!H$203:DF$217,1,0)</f>
        <v>0</v>
      </c>
      <c r="EG13">
        <f t="array" ref="EG13">IF($J13:$X13='Capacity Backing (Hide)2'!I$203:DG$217,1,0)</f>
        <v>0</v>
      </c>
      <c r="EH13">
        <f t="array" ref="EH13">IF($J13:$X13='Capacity Backing (Hide)2'!J$203:DH$217,1,0)</f>
        <v>0</v>
      </c>
      <c r="EI13">
        <f t="array" ref="EI13">IF($J13:$X13='Capacity Backing (Hide)2'!K$203:DI$217,1,0)</f>
        <v>0</v>
      </c>
      <c r="EJ13">
        <f t="array" ref="EJ13">IF($J13:$X13='Capacity Backing (Hide)2'!L$203:DJ$217,1,0)</f>
        <v>0</v>
      </c>
      <c r="EK13">
        <f t="array" ref="EK13">IF($J13:$X13='Capacity Backing (Hide)2'!M$203:DK$217,1,0)</f>
        <v>0</v>
      </c>
      <c r="EL13">
        <f t="array" ref="EL13">IF($J13:$X13='Capacity Backing (Hide)2'!N$203:DL$217,1,0)</f>
        <v>0</v>
      </c>
      <c r="EM13">
        <f t="array" ref="EM13">IF($J13:$X13='Capacity Backing (Hide)2'!O$203:DM$217,1,0)</f>
        <v>0</v>
      </c>
      <c r="EN13">
        <f t="array" ref="EN13">IF($J13:$X13='Capacity Backing (Hide)2'!P$203:DN$217,1,0)</f>
        <v>0</v>
      </c>
      <c r="EO13">
        <f t="array" ref="EO13">IF($J13:$X13='Capacity Backing (Hide)2'!Q$203:DO$217,1,0)</f>
        <v>0</v>
      </c>
      <c r="EP13">
        <f t="array" ref="EP13">IF($J13:$X13='Capacity Backing (Hide)2'!R$203:DP$217,1,0)</f>
        <v>0</v>
      </c>
      <c r="EQ13">
        <f t="array" ref="EQ13">IF($J13:$X13='Capacity Backing (Hide)2'!S$203:DQ$217,1,0)</f>
        <v>0</v>
      </c>
      <c r="ER13">
        <f t="array" ref="ER13">IF($J13:$X13='Capacity Backing (Hide)2'!T$203:DR$217,1,0)</f>
        <v>0</v>
      </c>
      <c r="ES13">
        <f t="array" ref="ES13">IF($J13:$X13='Capacity Backing (Hide)2'!U$203:DS$217,1,0)</f>
        <v>0</v>
      </c>
      <c r="ET13">
        <f t="array" ref="ET13">IF($J13:$X13='Capacity Backing (Hide)2'!V$203:DT$217,1,0)</f>
        <v>0</v>
      </c>
      <c r="EU13">
        <f t="array" ref="EU13">IF($J13:$X13='Capacity Backing (Hide)2'!W$203:DU$217,1,0)</f>
        <v>0</v>
      </c>
      <c r="EV13">
        <f t="array" ref="EV13">IF($J13:$X13='Capacity Backing (Hide)2'!X$203:DV$217,1,0)</f>
        <v>0</v>
      </c>
      <c r="EW13">
        <f t="array" ref="EW13">IF($J13:$X13='Capacity Backing (Hide)2'!Y$203:DW$217,1,0)</f>
        <v>0</v>
      </c>
      <c r="EX13">
        <f t="array" ref="EX13">IF($J13:$X13='Capacity Backing (Hide)2'!Z$203:DX$217,1,0)</f>
        <v>0</v>
      </c>
      <c r="EY13">
        <f t="array" ref="EY13">IF($J13:$X13='Capacity Backing (Hide)2'!AA$203:DY$217,1,0)</f>
        <v>0</v>
      </c>
      <c r="EZ13">
        <f t="array" ref="EZ13">IF($J13:$X13='Capacity Backing (Hide)2'!AB$203:DZ$217,1,0)</f>
        <v>0</v>
      </c>
      <c r="FA13">
        <f t="array" ref="FA13">IF($J13:$X13='Capacity Backing (Hide)2'!AC$203:EA$217,1,0)</f>
        <v>0</v>
      </c>
      <c r="FB13">
        <f t="array" ref="FB13">IF($J13:$X13='Capacity Backing (Hide)2'!AD$203:EB$217,1,0)</f>
        <v>0</v>
      </c>
      <c r="FC13">
        <f t="array" ref="FC13">IF($J13:$X13='Capacity Backing (Hide)2'!AE$203:EC$217,1,0)</f>
        <v>0</v>
      </c>
      <c r="FD13">
        <f t="array" ref="FD13">IF($J13:$X13='Capacity Backing (Hide)2'!AF$203:ED$217,1,0)</f>
        <v>0</v>
      </c>
      <c r="FE13">
        <f t="array" ref="FE13">IF($J13:$X13='Capacity Backing (Hide)2'!AG$203:EE$217,1,0)</f>
        <v>0</v>
      </c>
      <c r="FF13">
        <f t="array" ref="FF13">IF($J13:$X13='Capacity Backing (Hide)2'!AH$203:EF$217,1,0)</f>
        <v>0</v>
      </c>
      <c r="FG13">
        <f t="array" ref="FG13">IF($J13:$X13='Capacity Backing (Hide)2'!AI$203:EG$217,1,0)</f>
        <v>0</v>
      </c>
      <c r="FH13">
        <f t="array" ref="FH13">IF($J13:$X13='Capacity Backing (Hide)2'!AJ$203:EH$217,1,0)</f>
        <v>0</v>
      </c>
      <c r="FI13">
        <f t="array" ref="FI13">IF($J13:$X13='Capacity Backing (Hide)2'!AK$203:EI$217,1,0)</f>
        <v>0</v>
      </c>
      <c r="FJ13">
        <f t="array" ref="FJ13">IF($J13:$X13='Capacity Backing (Hide)2'!AL$203:EJ$217,1,0)</f>
        <v>0</v>
      </c>
      <c r="FK13">
        <f t="array" ref="FK13">IF($J13:$X13='Capacity Backing (Hide)2'!AM$203:EK$217,1,0)</f>
        <v>0</v>
      </c>
      <c r="FL13">
        <f t="array" ref="FL13">IF($J13:$X13='Capacity Backing (Hide)2'!AN$203:EL$217,1,0)</f>
        <v>0</v>
      </c>
      <c r="FM13">
        <f t="array" ref="FM13">IF($J13:$X13='Capacity Backing (Hide)2'!AO$203:EM$217,1,0)</f>
        <v>0</v>
      </c>
      <c r="FN13">
        <f t="array" ref="FN13">IF($J13:$X13='Capacity Backing (Hide)2'!AP$203:EN$217,1,0)</f>
        <v>0</v>
      </c>
      <c r="FO13">
        <f t="array" ref="FO13">IF($J13:$X13='Capacity Backing (Hide)2'!AQ$203:EO$217,1,0)</f>
        <v>0</v>
      </c>
      <c r="FP13">
        <f t="array" ref="FP13">IF($J13:$X13='Capacity Backing (Hide)2'!AR$203:EP$217,1,0)</f>
        <v>0</v>
      </c>
      <c r="FQ13">
        <f t="array" ref="FQ13">IF($J13:$X13='Capacity Backing (Hide)2'!AS$203:EQ$217,1,0)</f>
        <v>0</v>
      </c>
      <c r="FR13">
        <f t="array" ref="FR13">IF($J13:$X13='Capacity Backing (Hide)2'!AT$203:ER$217,1,0)</f>
        <v>0</v>
      </c>
      <c r="FS13">
        <f t="array" ref="FS13">IF($J13:$X13='Capacity Backing (Hide)2'!AU$203:ES$217,1,0)</f>
        <v>0</v>
      </c>
      <c r="FT13">
        <f t="array" ref="FT13">IF($J13:$X13='Capacity Backing (Hide)2'!AV$203:ET$217,1,0)</f>
        <v>0</v>
      </c>
      <c r="FU13">
        <f t="array" ref="FU13">IF($J13:$X13='Capacity Backing (Hide)2'!AW$203:EU$217,1,0)</f>
        <v>0</v>
      </c>
      <c r="FV13">
        <f t="array" ref="FV13">IF($J13:$X13='Capacity Backing (Hide)2'!AX$203:EV$217,1,0)</f>
        <v>0</v>
      </c>
      <c r="FW13">
        <f t="array" ref="FW13">IF($J13:$X13='Capacity Backing (Hide)2'!AY$203:EW$217,1,0)</f>
        <v>0</v>
      </c>
      <c r="FX13">
        <f t="array" ref="FX13">IF($J13:$X13='Capacity Backing (Hide)2'!AZ$203:EX$217,1,0)</f>
        <v>0</v>
      </c>
      <c r="FY13">
        <f t="array" ref="FY13">IF($J13:$X13='Capacity Backing (Hide)2'!BA$203:EY$217,1,0)</f>
        <v>0</v>
      </c>
      <c r="FZ13">
        <f t="array" ref="FZ13">IF($J13:$X13='Capacity Backing (Hide)2'!BB$203:EZ$217,1,0)</f>
        <v>0</v>
      </c>
      <c r="GA13">
        <f t="array" ref="GA13">IF($J13:$X13='Capacity Backing (Hide)2'!BC$203:FA$217,1,0)</f>
        <v>0</v>
      </c>
      <c r="GB13">
        <f t="array" ref="GB13">IF($J13:$X13='Capacity Backing (Hide)2'!BD$203:FB$217,1,0)</f>
        <v>0</v>
      </c>
      <c r="GC13">
        <f t="array" ref="GC13">IF($J13:$X13='Capacity Backing (Hide)2'!BE$203:FC$217,1,0)</f>
        <v>0</v>
      </c>
      <c r="GD13">
        <f t="array" ref="GD13">IF($J13:$X13='Capacity Backing (Hide)2'!BF$203:FD$217,1,0)</f>
        <v>0</v>
      </c>
      <c r="GE13">
        <f t="array" ref="GE13">IF($J13:$X13='Capacity Backing (Hide)2'!BG$203:FE$217,1,0)</f>
        <v>0</v>
      </c>
      <c r="GF13">
        <f t="array" ref="GF13">IF($J13:$X13='Capacity Backing (Hide)2'!BH$203:FF$217,1,0)</f>
        <v>0</v>
      </c>
      <c r="GG13">
        <f t="array" ref="GG13">IF($J13:$X13='Capacity Backing (Hide)2'!BI$203:FG$217,1,0)</f>
        <v>0</v>
      </c>
      <c r="GH13">
        <f t="array" ref="GH13">IF($J13:$X13='Capacity Backing (Hide)2'!BJ$203:FH$217,1,0)</f>
        <v>0</v>
      </c>
      <c r="GI13">
        <f t="array" ref="GI13">IF($J13:$X13='Capacity Backing (Hide)2'!BK$203:FI$217,1,0)</f>
        <v>0</v>
      </c>
      <c r="GJ13">
        <f t="array" ref="GJ13">IF($J13:$X13='Capacity Backing (Hide)2'!BL$203:FJ$217,1,0)</f>
        <v>0</v>
      </c>
      <c r="GK13">
        <f t="array" ref="GK13">IF($J13:$X13='Capacity Backing (Hide)2'!BM$203:FK$217,1,0)</f>
        <v>0</v>
      </c>
      <c r="GL13">
        <f t="array" ref="GL13">IF($J13:$X13='Capacity Backing (Hide)2'!BN$203:FL$217,1,0)</f>
        <v>0</v>
      </c>
      <c r="GM13">
        <f t="array" ref="GM13">IF($J13:$X13='Capacity Backing (Hide)2'!BO$203:FM$217,1,0)</f>
        <v>0</v>
      </c>
      <c r="GN13">
        <f t="array" ref="GN13">IF($J13:$X13='Capacity Backing (Hide)2'!BP$203:FN$217,1,0)</f>
        <v>0</v>
      </c>
      <c r="GO13">
        <f t="array" ref="GO13">IF($J13:$X13='Capacity Backing (Hide)2'!BQ$203:FO$217,1,0)</f>
        <v>0</v>
      </c>
      <c r="GP13">
        <f t="array" ref="GP13">IF($J13:$X13='Capacity Backing (Hide)2'!BR$203:FP$217,1,0)</f>
        <v>0</v>
      </c>
      <c r="GQ13">
        <f t="array" ref="GQ13">IF($J13:$X13='Capacity Backing (Hide)2'!BS$203:FQ$217,1,0)</f>
        <v>0</v>
      </c>
      <c r="GR13">
        <f t="array" ref="GR13">IF($J13:$X13='Capacity Backing (Hide)2'!BT$203:FR$217,1,0)</f>
        <v>0</v>
      </c>
      <c r="GS13">
        <f t="array" ref="GS13">IF($J13:$X13='Capacity Backing (Hide)2'!BU$203:FS$217,1,0)</f>
        <v>0</v>
      </c>
      <c r="GT13">
        <f t="array" ref="GT13">IF($J13:$X13='Capacity Backing (Hide)2'!BV$203:FT$217,1,0)</f>
        <v>0</v>
      </c>
      <c r="GU13">
        <f t="array" ref="GU13">IF($J13:$X13='Capacity Backing (Hide)2'!BW$203:FU$217,1,0)</f>
        <v>0</v>
      </c>
      <c r="GV13">
        <f t="array" ref="GV13">IF($J13:$X13='Capacity Backing (Hide)2'!BX$203:FV$217,1,0)</f>
        <v>0</v>
      </c>
      <c r="GW13">
        <f t="array" ref="GW13">IF($J13:$X13='Capacity Backing (Hide)2'!BY$203:FW$217,1,0)</f>
        <v>0</v>
      </c>
      <c r="GX13">
        <f t="array" ref="GX13">IF($J13:$X13='Capacity Backing (Hide)2'!BZ$203:FX$217,1,0)</f>
        <v>0</v>
      </c>
      <c r="GY13">
        <f t="array" ref="GY13">IF($J13:$X13='Capacity Backing (Hide)2'!CA$203:FY$217,1,0)</f>
        <v>0</v>
      </c>
      <c r="GZ13">
        <f t="array" ref="GZ13">IF($J13:$X13='Capacity Backing (Hide)2'!CB$203:FZ$217,1,0)</f>
        <v>0</v>
      </c>
      <c r="HA13">
        <f t="array" ref="HA13">IF($J13:$X13='Capacity Backing (Hide)2'!CC$203:GA$217,1,0)</f>
        <v>0</v>
      </c>
      <c r="HB13">
        <f t="array" ref="HB13">IF($J13:$X13='Capacity Backing (Hide)2'!CD$203:GB$217,1,0)</f>
        <v>0</v>
      </c>
      <c r="HC13">
        <f t="array" ref="HC13">IF($J13:$X13='Capacity Backing (Hide)2'!CE$203:GC$217,1,0)</f>
        <v>0</v>
      </c>
      <c r="HD13">
        <f t="array" ref="HD13">IF($J13:$X13='Capacity Backing (Hide)2'!CF$203:GD$217,1,0)</f>
        <v>0</v>
      </c>
      <c r="HE13">
        <f t="array" ref="HE13">IF($J13:$X13='Capacity Backing (Hide)2'!CG$203:GE$217,1,0)</f>
        <v>0</v>
      </c>
      <c r="HF13">
        <f t="array" ref="HF13">IF($J13:$X13='Capacity Backing (Hide)2'!CH$203:GF$217,1,0)</f>
        <v>0</v>
      </c>
      <c r="HG13">
        <f t="array" ref="HG13">IF($J13:$X13='Capacity Backing (Hide)2'!CI$203:GG$217,1,0)</f>
        <v>0</v>
      </c>
      <c r="HH13">
        <f t="array" ref="HH13">IF($J13:$X13='Capacity Backing (Hide)2'!CJ$203:GH$217,1,0)</f>
        <v>0</v>
      </c>
      <c r="HI13">
        <f t="array" ref="HI13">IF($J13:$X13='Capacity Backing (Hide)2'!CK$203:GI$217,1,0)</f>
        <v>0</v>
      </c>
      <c r="HJ13">
        <f t="array" ref="HJ13">IF($J13:$X13='Capacity Backing (Hide)2'!CL$203:GJ$217,1,0)</f>
        <v>0</v>
      </c>
      <c r="HK13">
        <f t="array" ref="HK13">IF($J13:$X13='Capacity Backing (Hide)2'!CM$203:GK$217,1,0)</f>
        <v>0</v>
      </c>
      <c r="HL13">
        <f t="array" ref="HL13">IF($J13:$X13='Capacity Backing (Hide)2'!CN$203:GL$217,1,0)</f>
        <v>0</v>
      </c>
      <c r="HM13">
        <f t="array" ref="HM13">IF($J13:$X13='Capacity Backing (Hide)2'!CO$203:GM$217,1,0)</f>
        <v>0</v>
      </c>
      <c r="HN13">
        <f t="array" ref="HN13">IF($J13:$X13='Capacity Backing (Hide)2'!CP$203:GN$217,1,0)</f>
        <v>0</v>
      </c>
      <c r="HO13">
        <f t="array" ref="HO13">IF($J13:$X13='Capacity Backing (Hide)2'!CQ$203:GO$217,1,0)</f>
        <v>0</v>
      </c>
      <c r="HP13">
        <f t="array" ref="HP13">IF($J13:$X13='Capacity Backing (Hide)2'!CR$203:GP$217,1,0)</f>
        <v>0</v>
      </c>
      <c r="HQ13">
        <f t="array" ref="HQ13">IF($J13:$X13='Capacity Backing (Hide)2'!CS$203:GQ$217,1,0)</f>
        <v>0</v>
      </c>
      <c r="HR13">
        <f t="array" ref="HR13">IF($J13:$X13='Capacity Backing (Hide)2'!CT$203:GR$217,1,0)</f>
        <v>0</v>
      </c>
      <c r="HS13">
        <f t="array" ref="HS13">IF($J13:$X13='Capacity Backing (Hide)2'!CU$203:GS$217,1,0)</f>
        <v>0</v>
      </c>
      <c r="HT13">
        <f t="array" ref="HT13">IF($J13:$X13='Capacity Backing (Hide)2'!CV$203:GT$217,1,0)</f>
        <v>0</v>
      </c>
      <c r="HU13">
        <f t="array" ref="HU13">IF($J13:$X13='Capacity Backing (Hide)2'!CW$203:GU$217,1,0)</f>
        <v>0</v>
      </c>
      <c r="HX13">
        <f>'Capacity Backing (Hide)2'!B$3*(AB13/MAX(1,SUMIFS('Treatment Backing (Hide)'!$B$110:$B$124,'Capacity Backing (Hide)2'!B$67:B$81,"X")))</f>
        <v>0</v>
      </c>
      <c r="HY13">
        <f>'Capacity Backing (Hide)2'!C$3*(AC13/MAX(1,SUMIFS('Treatment Backing (Hide)'!$B$110:$B$124,'Capacity Backing (Hide)2'!C$67:C$81,"X")))</f>
        <v>0</v>
      </c>
      <c r="HZ13">
        <f>'Capacity Backing (Hide)2'!D$3*(AD13/MAX(1,SUMIFS('Treatment Backing (Hide)'!$B$110:$B$124,'Capacity Backing (Hide)2'!D$67:D$81,"X")))</f>
        <v>0</v>
      </c>
      <c r="IA13">
        <f>'Capacity Backing (Hide)2'!E$3*(AE13/MAX(1,SUMIFS('Treatment Backing (Hide)'!$B$110:$B$124,'Capacity Backing (Hide)2'!E$67:E$81,"X")))</f>
        <v>0</v>
      </c>
      <c r="IB13">
        <f>'Capacity Backing (Hide)2'!F$3*(AF13/MAX(1,SUMIFS('Treatment Backing (Hide)'!$B$110:$B$124,'Capacity Backing (Hide)2'!F$67:F$81,"X")))</f>
        <v>0</v>
      </c>
      <c r="IC13">
        <f>'Capacity Backing (Hide)2'!G$3*(AG13/MAX(1,SUMIFS('Treatment Backing (Hide)'!$B$110:$B$124,'Capacity Backing (Hide)2'!G$67:G$81,"X")))</f>
        <v>0</v>
      </c>
      <c r="ID13">
        <f>'Capacity Backing (Hide)2'!H$3*(AH13/MAX(1,SUMIFS('Treatment Backing (Hide)'!$B$110:$B$124,'Capacity Backing (Hide)2'!H$67:H$81,"X")))</f>
        <v>0</v>
      </c>
      <c r="IE13">
        <f>'Capacity Backing (Hide)2'!I$3*(AI13/MAX(1,SUMIFS('Treatment Backing (Hide)'!$B$110:$B$124,'Capacity Backing (Hide)2'!I$67:I$81,"X")))</f>
        <v>0</v>
      </c>
      <c r="IF13">
        <f>'Capacity Backing (Hide)2'!J$3*(AJ13/MAX(1,SUMIFS('Treatment Backing (Hide)'!$B$110:$B$124,'Capacity Backing (Hide)2'!J$67:J$81,"X")))</f>
        <v>0</v>
      </c>
      <c r="IG13">
        <f>'Capacity Backing (Hide)2'!K$3*(AK13/MAX(1,SUMIFS('Treatment Backing (Hide)'!$B$110:$B$124,'Capacity Backing (Hide)2'!K$67:K$81,"X")))</f>
        <v>0</v>
      </c>
      <c r="IH13">
        <f>'Capacity Backing (Hide)2'!L$3*(AL13/MAX(1,SUMIFS('Treatment Backing (Hide)'!$B$110:$B$124,'Capacity Backing (Hide)2'!L$67:L$81,"X")))</f>
        <v>0</v>
      </c>
      <c r="II13">
        <f>'Capacity Backing (Hide)2'!M$3*(AM13/MAX(1,SUMIFS('Treatment Backing (Hide)'!$B$110:$B$124,'Capacity Backing (Hide)2'!M$67:M$81,"X")))</f>
        <v>0</v>
      </c>
      <c r="IJ13">
        <f>'Capacity Backing (Hide)2'!N$3*(AN13/MAX(1,SUMIFS('Treatment Backing (Hide)'!$B$110:$B$124,'Capacity Backing (Hide)2'!N$67:N$81,"X")))</f>
        <v>0</v>
      </c>
      <c r="IK13">
        <f>'Capacity Backing (Hide)2'!O$3*(AO13/MAX(1,SUMIFS('Treatment Backing (Hide)'!$B$110:$B$124,'Capacity Backing (Hide)2'!O$67:O$81,"X")))</f>
        <v>0</v>
      </c>
      <c r="IL13">
        <f>'Capacity Backing (Hide)2'!P$3*(AP13/MAX(1,SUMIFS('Treatment Backing (Hide)'!$B$110:$B$124,'Capacity Backing (Hide)2'!P$67:P$81,"X")))</f>
        <v>0</v>
      </c>
      <c r="IM13">
        <f>'Capacity Backing (Hide)2'!Q$3*(AQ13/MAX(1,SUMIFS('Treatment Backing (Hide)'!$B$110:$B$124,'Capacity Backing (Hide)2'!Q$67:Q$81,"X")))</f>
        <v>0</v>
      </c>
      <c r="IN13">
        <f>'Capacity Backing (Hide)2'!R$3*(AR13/MAX(1,SUMIFS('Treatment Backing (Hide)'!$B$110:$B$124,'Capacity Backing (Hide)2'!R$67:R$81,"X")))</f>
        <v>0</v>
      </c>
      <c r="IO13">
        <f>'Capacity Backing (Hide)2'!S$3*(AS13/MAX(1,SUMIFS('Treatment Backing (Hide)'!$B$110:$B$124,'Capacity Backing (Hide)2'!S$67:S$81,"X")))</f>
        <v>0</v>
      </c>
      <c r="IP13">
        <f>'Capacity Backing (Hide)2'!T$3*(AT13/MAX(1,SUMIFS('Treatment Backing (Hide)'!$B$110:$B$124,'Capacity Backing (Hide)2'!T$67:T$81,"X")))</f>
        <v>0</v>
      </c>
      <c r="IQ13">
        <f>'Capacity Backing (Hide)2'!U$3*(AU13/MAX(1,SUMIFS('Treatment Backing (Hide)'!$B$110:$B$124,'Capacity Backing (Hide)2'!U$67:U$81,"X")))</f>
        <v>0</v>
      </c>
      <c r="IR13">
        <f>'Capacity Backing (Hide)2'!V$3*(AV13/MAX(1,SUMIFS('Treatment Backing (Hide)'!$B$110:$B$124,'Capacity Backing (Hide)2'!V$67:V$81,"X")))</f>
        <v>0</v>
      </c>
      <c r="IS13">
        <f>'Capacity Backing (Hide)2'!W$3*(AW13/MAX(1,SUMIFS('Treatment Backing (Hide)'!$B$110:$B$124,'Capacity Backing (Hide)2'!W$67:W$81,"X")))</f>
        <v>0</v>
      </c>
      <c r="IT13">
        <f>'Capacity Backing (Hide)2'!X$3*(AX13/MAX(1,SUMIFS('Treatment Backing (Hide)'!$B$110:$B$124,'Capacity Backing (Hide)2'!X$67:X$81,"X")))</f>
        <v>0</v>
      </c>
      <c r="IU13">
        <f>'Capacity Backing (Hide)2'!Y$3*(AY13/MAX(1,SUMIFS('Treatment Backing (Hide)'!$B$110:$B$124,'Capacity Backing (Hide)2'!Y$67:Y$81,"X")))</f>
        <v>0</v>
      </c>
      <c r="IV13">
        <f>'Capacity Backing (Hide)2'!Z$3*(AZ13/MAX(1,SUMIFS('Treatment Backing (Hide)'!$B$110:$B$124,'Capacity Backing (Hide)2'!Z$67:Z$81,"X")))</f>
        <v>0</v>
      </c>
      <c r="IW13">
        <f>'Capacity Backing (Hide)2'!AA$3*(BA13/MAX(1,SUMIFS('Treatment Backing (Hide)'!$B$110:$B$124,'Capacity Backing (Hide)2'!AA$67:AA$81,"X")))</f>
        <v>0</v>
      </c>
      <c r="IX13">
        <f>'Capacity Backing (Hide)2'!AB$3*(BB13/MAX(1,SUMIFS('Treatment Backing (Hide)'!$B$110:$B$124,'Capacity Backing (Hide)2'!AB$67:AB$81,"X")))</f>
        <v>0</v>
      </c>
      <c r="IY13">
        <f>'Capacity Backing (Hide)2'!AC$3*(BC13/MAX(1,SUMIFS('Treatment Backing (Hide)'!$B$110:$B$124,'Capacity Backing (Hide)2'!AC$67:AC$81,"X")))</f>
        <v>0</v>
      </c>
      <c r="IZ13">
        <f>'Capacity Backing (Hide)2'!AD$3*(BD13/MAX(1,SUMIFS('Treatment Backing (Hide)'!$B$110:$B$124,'Capacity Backing (Hide)2'!AD$67:AD$81,"X")))</f>
        <v>0</v>
      </c>
      <c r="JA13">
        <f>'Capacity Backing (Hide)2'!AE$3*(BE13/MAX(1,SUMIFS('Treatment Backing (Hide)'!$B$110:$B$124,'Capacity Backing (Hide)2'!AE$67:AE$81,"X")))</f>
        <v>0</v>
      </c>
      <c r="JB13">
        <f>'Capacity Backing (Hide)2'!AF$3*(BF13/MAX(1,SUMIFS('Treatment Backing (Hide)'!$B$110:$B$124,'Capacity Backing (Hide)2'!AF$67:AF$81,"X")))</f>
        <v>0</v>
      </c>
      <c r="JC13">
        <f>'Capacity Backing (Hide)2'!AG$3*(BG13/MAX(1,SUMIFS('Treatment Backing (Hide)'!$B$110:$B$124,'Capacity Backing (Hide)2'!AG$67:AG$81,"X")))</f>
        <v>0</v>
      </c>
      <c r="JD13">
        <f>'Capacity Backing (Hide)2'!AH$3*(BH13/MAX(1,SUMIFS('Treatment Backing (Hide)'!$B$110:$B$124,'Capacity Backing (Hide)2'!AH$67:AH$81,"X")))</f>
        <v>0</v>
      </c>
      <c r="JE13">
        <f>'Capacity Backing (Hide)2'!AI$3*(BI13/MAX(1,SUMIFS('Treatment Backing (Hide)'!$B$110:$B$124,'Capacity Backing (Hide)2'!AI$67:AI$81,"X")))</f>
        <v>0</v>
      </c>
      <c r="JF13">
        <f>'Capacity Backing (Hide)2'!AJ$3*(BJ13/MAX(1,SUMIFS('Treatment Backing (Hide)'!$B$110:$B$124,'Capacity Backing (Hide)2'!AJ$67:AJ$81,"X")))</f>
        <v>0</v>
      </c>
      <c r="JG13">
        <f>'Capacity Backing (Hide)2'!AK$3*(BK13/MAX(1,SUMIFS('Treatment Backing (Hide)'!$B$110:$B$124,'Capacity Backing (Hide)2'!AK$67:AK$81,"X")))</f>
        <v>0</v>
      </c>
      <c r="JH13">
        <f>'Capacity Backing (Hide)2'!AL$3*(BL13/MAX(1,SUMIFS('Treatment Backing (Hide)'!$B$110:$B$124,'Capacity Backing (Hide)2'!AL$67:AL$81,"X")))</f>
        <v>0</v>
      </c>
      <c r="JI13">
        <f>'Capacity Backing (Hide)2'!AM$3*(BM13/MAX(1,SUMIFS('Treatment Backing (Hide)'!$B$110:$B$124,'Capacity Backing (Hide)2'!AM$67:AM$81,"X")))</f>
        <v>0</v>
      </c>
      <c r="JJ13">
        <f>'Capacity Backing (Hide)2'!AN$3*(BN13/MAX(1,SUMIFS('Treatment Backing (Hide)'!$B$110:$B$124,'Capacity Backing (Hide)2'!AN$67:AN$81,"X")))</f>
        <v>0</v>
      </c>
      <c r="JK13">
        <f>'Capacity Backing (Hide)2'!AO$3*(BO13/MAX(1,SUMIFS('Treatment Backing (Hide)'!$B$110:$B$124,'Capacity Backing (Hide)2'!AO$67:AO$81,"X")))</f>
        <v>0</v>
      </c>
      <c r="JL13">
        <f>'Capacity Backing (Hide)2'!AP$3*(BP13/MAX(1,SUMIFS('Treatment Backing (Hide)'!$B$110:$B$124,'Capacity Backing (Hide)2'!AP$67:AP$81,"X")))</f>
        <v>0</v>
      </c>
      <c r="JM13">
        <f>'Capacity Backing (Hide)2'!AQ$3*(BQ13/MAX(1,SUMIFS('Treatment Backing (Hide)'!$B$110:$B$124,'Capacity Backing (Hide)2'!AQ$67:AQ$81,"X")))</f>
        <v>0</v>
      </c>
      <c r="JN13">
        <f>'Capacity Backing (Hide)2'!AR$3*(BR13/MAX(1,SUMIFS('Treatment Backing (Hide)'!$B$110:$B$124,'Capacity Backing (Hide)2'!AR$67:AR$81,"X")))</f>
        <v>0</v>
      </c>
      <c r="JO13">
        <f>'Capacity Backing (Hide)2'!AS$3*(BS13/MAX(1,SUMIFS('Treatment Backing (Hide)'!$B$110:$B$124,'Capacity Backing (Hide)2'!AS$67:AS$81,"X")))</f>
        <v>0</v>
      </c>
      <c r="JP13">
        <f>'Capacity Backing (Hide)2'!AT$3*(BT13/MAX(1,SUMIFS('Treatment Backing (Hide)'!$B$110:$B$124,'Capacity Backing (Hide)2'!AT$67:AT$81,"X")))</f>
        <v>0</v>
      </c>
      <c r="JQ13">
        <f>'Capacity Backing (Hide)2'!AU$3*(BU13/MAX(1,SUMIFS('Treatment Backing (Hide)'!$B$110:$B$124,'Capacity Backing (Hide)2'!AU$67:AU$81,"X")))</f>
        <v>0</v>
      </c>
      <c r="JR13">
        <f>'Capacity Backing (Hide)2'!AV$3*(BV13/MAX(1,SUMIFS('Treatment Backing (Hide)'!$B$110:$B$124,'Capacity Backing (Hide)2'!AV$67:AV$81,"X")))</f>
        <v>0</v>
      </c>
      <c r="JS13">
        <f>'Capacity Backing (Hide)2'!AW$3*(BW13/MAX(1,SUMIFS('Treatment Backing (Hide)'!$B$110:$B$124,'Capacity Backing (Hide)2'!AW$67:AW$81,"X")))</f>
        <v>0</v>
      </c>
      <c r="JT13">
        <f>'Capacity Backing (Hide)2'!AX$3*(BX13/MAX(1,SUMIFS('Treatment Backing (Hide)'!$B$110:$B$124,'Capacity Backing (Hide)2'!AX$67:AX$81,"X")))</f>
        <v>0</v>
      </c>
      <c r="JU13">
        <f>'Capacity Backing (Hide)2'!AY$3*(BY13/MAX(1,SUMIFS('Treatment Backing (Hide)'!$B$110:$B$124,'Capacity Backing (Hide)2'!AY$67:AY$81,"X")))</f>
        <v>0</v>
      </c>
      <c r="JV13">
        <f>'Capacity Backing (Hide)2'!AZ$3*(BZ13/MAX(1,SUMIFS('Treatment Backing (Hide)'!$B$110:$B$124,'Capacity Backing (Hide)2'!AZ$67:AZ$81,"X")))</f>
        <v>0</v>
      </c>
      <c r="JW13">
        <f>'Capacity Backing (Hide)2'!BA$3*(CA13/MAX(1,SUMIFS('Treatment Backing (Hide)'!$B$110:$B$124,'Capacity Backing (Hide)2'!BA$67:BA$81,"X")))</f>
        <v>0</v>
      </c>
      <c r="JX13">
        <f>'Capacity Backing (Hide)2'!BB$3*(CB13/MAX(1,SUMIFS('Treatment Backing (Hide)'!$B$110:$B$124,'Capacity Backing (Hide)2'!BB$67:BB$81,"X")))</f>
        <v>0</v>
      </c>
      <c r="JY13">
        <f>'Capacity Backing (Hide)2'!BC$3*(CC13/MAX(1,SUMIFS('Treatment Backing (Hide)'!$B$110:$B$124,'Capacity Backing (Hide)2'!BC$67:BC$81,"X")))</f>
        <v>0</v>
      </c>
      <c r="JZ13">
        <f>'Capacity Backing (Hide)2'!BD$3*(CD13/MAX(1,SUMIFS('Treatment Backing (Hide)'!$B$110:$B$124,'Capacity Backing (Hide)2'!BD$67:BD$81,"X")))</f>
        <v>0</v>
      </c>
      <c r="KA13">
        <f>'Capacity Backing (Hide)2'!BE$3*(CE13/MAX(1,SUMIFS('Treatment Backing (Hide)'!$B$110:$B$124,'Capacity Backing (Hide)2'!BE$67:BE$81,"X")))</f>
        <v>0</v>
      </c>
      <c r="KB13">
        <f>'Capacity Backing (Hide)2'!BF$3*(CF13/MAX(1,SUMIFS('Treatment Backing (Hide)'!$B$110:$B$124,'Capacity Backing (Hide)2'!BF$67:BF$81,"X")))</f>
        <v>0</v>
      </c>
      <c r="KC13">
        <f>'Capacity Backing (Hide)2'!BG$3*(CG13/MAX(1,SUMIFS('Treatment Backing (Hide)'!$B$110:$B$124,'Capacity Backing (Hide)2'!BG$67:BG$81,"X")))</f>
        <v>0</v>
      </c>
      <c r="KD13">
        <f>'Capacity Backing (Hide)2'!BH$3*(CH13/MAX(1,SUMIFS('Treatment Backing (Hide)'!$B$110:$B$124,'Capacity Backing (Hide)2'!BH$67:BH$81,"X")))</f>
        <v>0</v>
      </c>
      <c r="KE13">
        <f>'Capacity Backing (Hide)2'!BI$3*(CI13/MAX(1,SUMIFS('Treatment Backing (Hide)'!$B$110:$B$124,'Capacity Backing (Hide)2'!BI$67:BI$81,"X")))</f>
        <v>0</v>
      </c>
      <c r="KF13">
        <f>'Capacity Backing (Hide)2'!BJ$3*(CJ13/MAX(1,SUMIFS('Treatment Backing (Hide)'!$B$110:$B$124,'Capacity Backing (Hide)2'!BJ$67:BJ$81,"X")))</f>
        <v>0</v>
      </c>
      <c r="KG13">
        <f>'Capacity Backing (Hide)2'!BK$3*(CK13/MAX(1,SUMIFS('Treatment Backing (Hide)'!$B$110:$B$124,'Capacity Backing (Hide)2'!BK$67:BK$81,"X")))</f>
        <v>0</v>
      </c>
      <c r="KH13">
        <f>'Capacity Backing (Hide)2'!BL$3*(CL13/MAX(1,SUMIFS('Treatment Backing (Hide)'!$B$110:$B$124,'Capacity Backing (Hide)2'!BL$67:BL$81,"X")))</f>
        <v>0</v>
      </c>
      <c r="KI13">
        <f>'Capacity Backing (Hide)2'!BM$3*(CM13/MAX(1,SUMIFS('Treatment Backing (Hide)'!$B$110:$B$124,'Capacity Backing (Hide)2'!BM$67:BM$81,"X")))</f>
        <v>0</v>
      </c>
      <c r="KJ13">
        <f>'Capacity Backing (Hide)2'!BN$3*(CN13/MAX(1,SUMIFS('Treatment Backing (Hide)'!$B$110:$B$124,'Capacity Backing (Hide)2'!BN$67:BN$81,"X")))</f>
        <v>0</v>
      </c>
      <c r="KK13">
        <f>'Capacity Backing (Hide)2'!BO$3*(CO13/MAX(1,SUMIFS('Treatment Backing (Hide)'!$B$110:$B$124,'Capacity Backing (Hide)2'!BO$67:BO$81,"X")))</f>
        <v>0</v>
      </c>
      <c r="KL13">
        <f>'Capacity Backing (Hide)2'!BP$3*(CP13/MAX(1,SUMIFS('Treatment Backing (Hide)'!$B$110:$B$124,'Capacity Backing (Hide)2'!BP$67:BP$81,"X")))</f>
        <v>0</v>
      </c>
      <c r="KM13">
        <f>'Capacity Backing (Hide)2'!BQ$3*(CQ13/MAX(1,SUMIFS('Treatment Backing (Hide)'!$B$110:$B$124,'Capacity Backing (Hide)2'!BQ$67:BQ$81,"X")))</f>
        <v>0</v>
      </c>
      <c r="KN13">
        <f>'Capacity Backing (Hide)2'!BR$3*(CR13/MAX(1,SUMIFS('Treatment Backing (Hide)'!$B$110:$B$124,'Capacity Backing (Hide)2'!BR$67:BR$81,"X")))</f>
        <v>0</v>
      </c>
      <c r="KO13">
        <f>'Capacity Backing (Hide)2'!BS$3*(CS13/MAX(1,SUMIFS('Treatment Backing (Hide)'!$B$110:$B$124,'Capacity Backing (Hide)2'!BS$67:BS$81,"X")))</f>
        <v>0</v>
      </c>
      <c r="KP13">
        <f>'Capacity Backing (Hide)2'!BT$3*(CT13/MAX(1,SUMIFS('Treatment Backing (Hide)'!$B$110:$B$124,'Capacity Backing (Hide)2'!BT$67:BT$81,"X")))</f>
        <v>0</v>
      </c>
      <c r="KQ13">
        <f>'Capacity Backing (Hide)2'!BU$3*(CU13/MAX(1,SUMIFS('Treatment Backing (Hide)'!$B$110:$B$124,'Capacity Backing (Hide)2'!BU$67:BU$81,"X")))</f>
        <v>0</v>
      </c>
      <c r="KR13">
        <f>'Capacity Backing (Hide)2'!BV$3*(CV13/MAX(1,SUMIFS('Treatment Backing (Hide)'!$B$110:$B$124,'Capacity Backing (Hide)2'!BV$67:BV$81,"X")))</f>
        <v>0</v>
      </c>
      <c r="KS13">
        <f>'Capacity Backing (Hide)2'!BW$3*(CW13/MAX(1,SUMIFS('Treatment Backing (Hide)'!$B$110:$B$124,'Capacity Backing (Hide)2'!BW$67:BW$81,"X")))</f>
        <v>0</v>
      </c>
      <c r="KT13">
        <f>'Capacity Backing (Hide)2'!BX$3*(CX13/MAX(1,SUMIFS('Treatment Backing (Hide)'!$B$110:$B$124,'Capacity Backing (Hide)2'!BX$67:BX$81,"X")))</f>
        <v>0</v>
      </c>
      <c r="KU13">
        <f>'Capacity Backing (Hide)2'!BY$3*(CY13/MAX(1,SUMIFS('Treatment Backing (Hide)'!$B$110:$B$124,'Capacity Backing (Hide)2'!BY$67:BY$81,"X")))</f>
        <v>0</v>
      </c>
      <c r="KV13">
        <f>'Capacity Backing (Hide)2'!BZ$3*(CZ13/MAX(1,SUMIFS('Treatment Backing (Hide)'!$B$110:$B$124,'Capacity Backing (Hide)2'!BZ$67:BZ$81,"X")))</f>
        <v>0</v>
      </c>
      <c r="KW13">
        <f>'Capacity Backing (Hide)2'!CA$3*(DA13/MAX(1,SUMIFS('Treatment Backing (Hide)'!$B$110:$B$124,'Capacity Backing (Hide)2'!CA$67:CA$81,"X")))</f>
        <v>0</v>
      </c>
      <c r="KX13">
        <f>'Capacity Backing (Hide)2'!CB$3*(DB13/MAX(1,SUMIFS('Treatment Backing (Hide)'!$B$110:$B$124,'Capacity Backing (Hide)2'!CB$67:CB$81,"X")))</f>
        <v>0</v>
      </c>
      <c r="KY13">
        <f>'Capacity Backing (Hide)2'!CC$3*(DC13/MAX(1,SUMIFS('Treatment Backing (Hide)'!$B$110:$B$124,'Capacity Backing (Hide)2'!CC$67:CC$81,"X")))</f>
        <v>0</v>
      </c>
      <c r="KZ13">
        <f>'Capacity Backing (Hide)2'!CD$3*(DD13/MAX(1,SUMIFS('Treatment Backing (Hide)'!$B$110:$B$124,'Capacity Backing (Hide)2'!CD$67:CD$81,"X")))</f>
        <v>0</v>
      </c>
      <c r="LA13">
        <f>'Capacity Backing (Hide)2'!CE$3*(DE13/MAX(1,SUMIFS('Treatment Backing (Hide)'!$B$110:$B$124,'Capacity Backing (Hide)2'!CE$67:CE$81,"X")))</f>
        <v>0</v>
      </c>
      <c r="LB13">
        <f>'Capacity Backing (Hide)2'!CF$3*(DF13/MAX(1,SUMIFS('Treatment Backing (Hide)'!$B$110:$B$124,'Capacity Backing (Hide)2'!CF$67:CF$81,"X")))</f>
        <v>0</v>
      </c>
      <c r="LC13">
        <f>'Capacity Backing (Hide)2'!CG$3*(DG13/MAX(1,SUMIFS('Treatment Backing (Hide)'!$B$110:$B$124,'Capacity Backing (Hide)2'!CG$67:CG$81,"X")))</f>
        <v>0</v>
      </c>
      <c r="LD13">
        <f>'Capacity Backing (Hide)2'!CH$3*(DH13/MAX(1,SUMIFS('Treatment Backing (Hide)'!$B$110:$B$124,'Capacity Backing (Hide)2'!CH$67:CH$81,"X")))</f>
        <v>0</v>
      </c>
      <c r="LE13">
        <f>'Capacity Backing (Hide)2'!CI$3*(DI13/MAX(1,SUMIFS('Treatment Backing (Hide)'!$B$110:$B$124,'Capacity Backing (Hide)2'!CI$67:CI$81,"X")))</f>
        <v>0</v>
      </c>
      <c r="LF13">
        <f>'Capacity Backing (Hide)2'!CJ$3*(DJ13/MAX(1,SUMIFS('Treatment Backing (Hide)'!$B$110:$B$124,'Capacity Backing (Hide)2'!CJ$67:CJ$81,"X")))</f>
        <v>0</v>
      </c>
      <c r="LG13">
        <f>'Capacity Backing (Hide)2'!CK$3*(DK13/MAX(1,SUMIFS('Treatment Backing (Hide)'!$B$110:$B$124,'Capacity Backing (Hide)2'!CK$67:CK$81,"X")))</f>
        <v>0</v>
      </c>
      <c r="LH13">
        <f>'Capacity Backing (Hide)2'!CL$3*(DL13/MAX(1,SUMIFS('Treatment Backing (Hide)'!$B$110:$B$124,'Capacity Backing (Hide)2'!CL$67:CL$81,"X")))</f>
        <v>0</v>
      </c>
      <c r="LI13">
        <f>'Capacity Backing (Hide)2'!CM$3*(DM13/MAX(1,SUMIFS('Treatment Backing (Hide)'!$B$110:$B$124,'Capacity Backing (Hide)2'!CM$67:CM$81,"X")))</f>
        <v>0</v>
      </c>
      <c r="LJ13">
        <f>'Capacity Backing (Hide)2'!CN$3*(DN13/MAX(1,SUMIFS('Treatment Backing (Hide)'!$B$110:$B$124,'Capacity Backing (Hide)2'!CN$67:CN$81,"X")))</f>
        <v>0</v>
      </c>
      <c r="LK13">
        <f>'Capacity Backing (Hide)2'!CO$3*(DO13/MAX(1,SUMIFS('Treatment Backing (Hide)'!$B$110:$B$124,'Capacity Backing (Hide)2'!CO$67:CO$81,"X")))</f>
        <v>0</v>
      </c>
      <c r="LL13">
        <f>'Capacity Backing (Hide)2'!CP$3*(DP13/MAX(1,SUMIFS('Treatment Backing (Hide)'!$B$110:$B$124,'Capacity Backing (Hide)2'!CP$67:CP$81,"X")))</f>
        <v>0</v>
      </c>
      <c r="LM13">
        <f>'Capacity Backing (Hide)2'!CQ$3*(DQ13/MAX(1,SUMIFS('Treatment Backing (Hide)'!$B$110:$B$124,'Capacity Backing (Hide)2'!CQ$67:CQ$81,"X")))</f>
        <v>0</v>
      </c>
      <c r="LN13">
        <f>'Capacity Backing (Hide)2'!CR$3*(DR13/MAX(1,SUMIFS('Treatment Backing (Hide)'!$B$110:$B$124,'Capacity Backing (Hide)2'!CR$67:CR$81,"X")))</f>
        <v>0</v>
      </c>
      <c r="LO13">
        <f>'Capacity Backing (Hide)2'!CS$3*(DS13/MAX(1,SUMIFS('Treatment Backing (Hide)'!$B$110:$B$124,'Capacity Backing (Hide)2'!CS$67:CS$81,"X")))</f>
        <v>0</v>
      </c>
      <c r="LP13">
        <f>'Capacity Backing (Hide)2'!CT$3*(DT13/MAX(1,SUMIFS('Treatment Backing (Hide)'!$B$110:$B$124,'Capacity Backing (Hide)2'!CT$67:CT$81,"X")))</f>
        <v>0</v>
      </c>
      <c r="LQ13">
        <f>'Capacity Backing (Hide)2'!CU$3*(DU13/MAX(1,SUMIFS('Treatment Backing (Hide)'!$B$110:$B$124,'Capacity Backing (Hide)2'!CU$67:CU$81,"X")))</f>
        <v>0</v>
      </c>
      <c r="LR13">
        <f>'Capacity Backing (Hide)2'!CV$3*(DV13/MAX(1,SUMIFS('Treatment Backing (Hide)'!$B$110:$B$124,'Capacity Backing (Hide)2'!CV$67:CV$81,"X")))</f>
        <v>0</v>
      </c>
      <c r="LS13">
        <f>'Capacity Backing (Hide)2'!CW$3*(DW13/MAX(1,SUMIFS('Treatment Backing (Hide)'!$B$110:$B$124,'Capacity Backing (Hide)2'!CW$67:CW$81,"X")))</f>
        <v>0</v>
      </c>
    </row>
    <row r="14" spans="1:333" x14ac:dyDescent="0.25">
      <c r="H14" t="str">
        <f>ROW(H11)&amp;". "&amp;'Clinical resources'!B17</f>
        <v xml:space="preserve">11. </v>
      </c>
      <c r="J14" t="str">
        <f>IF(COUNTIFS('Clinical resources'!F17:J17,"X")&gt;0,"X","")</f>
        <v/>
      </c>
      <c r="K14" t="str">
        <f>IF(COUNTIFS('Clinical resources'!K17:O17,"X")&gt;0,"X","")</f>
        <v/>
      </c>
      <c r="L14" t="str">
        <f>IF(COUNTIFS('Clinical resources'!P17:T17,"X")&gt;0,"X","")</f>
        <v/>
      </c>
      <c r="M14" t="str">
        <f>IF(COUNTIFS('Clinical resources'!U17:Y17,"X")&gt;0,"X","")</f>
        <v/>
      </c>
      <c r="N14" t="str">
        <f>IF(COUNTIFS('Clinical resources'!Z17:AD17,"X")&gt;0,"X","")</f>
        <v/>
      </c>
      <c r="O14" t="str">
        <f>IF(COUNTIFS('Clinical resources'!AE17:AI17,"X")&gt;0,"X","")</f>
        <v/>
      </c>
      <c r="P14" t="str">
        <f>IF(COUNTIFS('Clinical resources'!AJ17:AN17,"X")&gt;0,"X","")</f>
        <v/>
      </c>
      <c r="Q14" t="str">
        <f>IF(COUNTIFS('Clinical resources'!AO17:AS17,"X")&gt;0,"X","")</f>
        <v/>
      </c>
      <c r="R14" t="str">
        <f>IF(COUNTIFS('Clinical resources'!AT17:AX17,"X")&gt;0,"X","")</f>
        <v/>
      </c>
      <c r="S14" t="str">
        <f>IF(COUNTIFS('Clinical resources'!AY17:BC17,"X")&gt;0,"X","")</f>
        <v/>
      </c>
      <c r="T14" t="str">
        <f>IF(COUNTIFS('Clinical resources'!BD17:BH17,"X")&gt;0,"X","")</f>
        <v/>
      </c>
      <c r="U14" t="str">
        <f>IF(COUNTIFS('Clinical resources'!BI17:BM17,"X")&gt;0,"X","")</f>
        <v/>
      </c>
      <c r="V14" t="str">
        <f>IF(COUNTIFS('Clinical resources'!BN17:BR17,"X")&gt;0,"X","")</f>
        <v/>
      </c>
      <c r="W14" t="str">
        <f>IF(COUNTIFS('Clinical resources'!BS17:BW17,"X")&gt;0,"X","")</f>
        <v/>
      </c>
      <c r="X14" t="str">
        <f>IF(COUNTIFS('Clinical resources'!BX17:CB17,"X")&gt;0,"X","")</f>
        <v/>
      </c>
      <c r="AB14">
        <f t="array" ref="AB14">IF($J14:$X14='Capacity Backing (Hide)2'!B$67:B$81,1,0)</f>
        <v>0</v>
      </c>
      <c r="AC14">
        <f t="array" ref="AC14">IF($J14:$X14='Capacity Backing (Hide)2'!C$67:C$81,1,0)</f>
        <v>0</v>
      </c>
      <c r="AD14">
        <f t="array" ref="AD14">IF($J14:$X14='Capacity Backing (Hide)2'!D$67:D$81,1,0)</f>
        <v>0</v>
      </c>
      <c r="AE14">
        <f t="array" ref="AE14">IF($J14:$X14='Capacity Backing (Hide)2'!E$67:E$81,1,0)</f>
        <v>0</v>
      </c>
      <c r="AF14">
        <f t="array" ref="AF14">IF($J14:$X14='Capacity Backing (Hide)2'!F$67:F$81,1,0)</f>
        <v>0</v>
      </c>
      <c r="AG14">
        <f t="array" ref="AG14">IF($J14:$X14='Capacity Backing (Hide)2'!G$67:G$81,1,0)</f>
        <v>0</v>
      </c>
      <c r="AH14">
        <f t="array" ref="AH14">IF($J14:$X14='Capacity Backing (Hide)2'!H$67:H$81,1,0)</f>
        <v>0</v>
      </c>
      <c r="AI14">
        <f t="array" ref="AI14">IF($J14:$X14='Capacity Backing (Hide)2'!I$67:I$81,1,0)</f>
        <v>0</v>
      </c>
      <c r="AJ14">
        <f t="array" ref="AJ14">IF($J14:$X14='Capacity Backing (Hide)2'!J$67:J$81,1,0)</f>
        <v>0</v>
      </c>
      <c r="AK14">
        <f t="array" ref="AK14">IF($J14:$X14='Capacity Backing (Hide)2'!K$67:K$81,1,0)</f>
        <v>0</v>
      </c>
      <c r="AL14">
        <f t="array" ref="AL14">IF($J14:$X14='Capacity Backing (Hide)2'!L$67:L$81,1,0)</f>
        <v>0</v>
      </c>
      <c r="AM14">
        <f t="array" ref="AM14">IF($J14:$X14='Capacity Backing (Hide)2'!M$67:M$81,1,0)</f>
        <v>0</v>
      </c>
      <c r="AN14">
        <f t="array" ref="AN14">IF($J14:$X14='Capacity Backing (Hide)2'!N$67:N$81,1,0)</f>
        <v>0</v>
      </c>
      <c r="AO14">
        <f t="array" ref="AO14">IF($J14:$X14='Capacity Backing (Hide)2'!O$67:O$81,1,0)</f>
        <v>0</v>
      </c>
      <c r="AP14">
        <f t="array" ref="AP14">IF($J14:$X14='Capacity Backing (Hide)2'!P$67:P$81,1,0)</f>
        <v>0</v>
      </c>
      <c r="AQ14">
        <f t="array" ref="AQ14">IF($J14:$X14='Capacity Backing (Hide)2'!Q$67:Q$81,1,0)</f>
        <v>0</v>
      </c>
      <c r="AR14">
        <f t="array" ref="AR14">IF($J14:$X14='Capacity Backing (Hide)2'!R$67:R$81,1,0)</f>
        <v>0</v>
      </c>
      <c r="AS14">
        <f t="array" ref="AS14">IF($J14:$X14='Capacity Backing (Hide)2'!S$67:S$81,1,0)</f>
        <v>0</v>
      </c>
      <c r="AT14">
        <f t="array" ref="AT14">IF($J14:$X14='Capacity Backing (Hide)2'!T$67:T$81,1,0)</f>
        <v>0</v>
      </c>
      <c r="AU14">
        <f t="array" ref="AU14">IF($J14:$X14='Capacity Backing (Hide)2'!U$67:U$81,1,0)</f>
        <v>0</v>
      </c>
      <c r="AV14">
        <f t="array" ref="AV14">IF($J14:$X14='Capacity Backing (Hide)2'!V$67:V$81,1,0)</f>
        <v>0</v>
      </c>
      <c r="AW14">
        <f t="array" ref="AW14">IF($J14:$X14='Capacity Backing (Hide)2'!W$67:W$81,1,0)</f>
        <v>0</v>
      </c>
      <c r="AX14">
        <f t="array" ref="AX14">IF($J14:$X14='Capacity Backing (Hide)2'!X$67:X$81,1,0)</f>
        <v>0</v>
      </c>
      <c r="AY14">
        <f t="array" ref="AY14">IF($J14:$X14='Capacity Backing (Hide)2'!Y$67:Y$81,1,0)</f>
        <v>0</v>
      </c>
      <c r="AZ14">
        <f t="array" ref="AZ14">IF($J14:$X14='Capacity Backing (Hide)2'!Z$67:Z$81,1,0)</f>
        <v>0</v>
      </c>
      <c r="BA14">
        <f t="array" ref="BA14">IF($J14:$X14='Capacity Backing (Hide)2'!AA$67:AA$81,1,0)</f>
        <v>0</v>
      </c>
      <c r="BB14">
        <f t="array" ref="BB14">IF($J14:$X14='Capacity Backing (Hide)2'!AB$67:AB$81,1,0)</f>
        <v>0</v>
      </c>
      <c r="BC14">
        <f t="array" ref="BC14">IF($J14:$X14='Capacity Backing (Hide)2'!AC$67:AC$81,1,0)</f>
        <v>0</v>
      </c>
      <c r="BD14">
        <f t="array" ref="BD14">IF($J14:$X14='Capacity Backing (Hide)2'!AD$67:AD$81,1,0)</f>
        <v>0</v>
      </c>
      <c r="BE14">
        <f t="array" ref="BE14">IF($J14:$X14='Capacity Backing (Hide)2'!AE$67:AE$81,1,0)</f>
        <v>0</v>
      </c>
      <c r="BF14">
        <f t="array" ref="BF14">IF($J14:$X14='Capacity Backing (Hide)2'!AF$67:AF$81,1,0)</f>
        <v>0</v>
      </c>
      <c r="BG14">
        <f t="array" ref="BG14">IF($J14:$X14='Capacity Backing (Hide)2'!AG$67:AG$81,1,0)</f>
        <v>0</v>
      </c>
      <c r="BH14">
        <f t="array" ref="BH14">IF($J14:$X14='Capacity Backing (Hide)2'!AH$67:AH$81,1,0)</f>
        <v>0</v>
      </c>
      <c r="BI14">
        <f t="array" ref="BI14">IF($J14:$X14='Capacity Backing (Hide)2'!AI$67:AI$81,1,0)</f>
        <v>0</v>
      </c>
      <c r="BJ14">
        <f t="array" ref="BJ14">IF($J14:$X14='Capacity Backing (Hide)2'!AJ$67:AJ$81,1,0)</f>
        <v>0</v>
      </c>
      <c r="BK14">
        <f t="array" ref="BK14">IF($J14:$X14='Capacity Backing (Hide)2'!AK$67:AK$81,1,0)</f>
        <v>0</v>
      </c>
      <c r="BL14">
        <f t="array" ref="BL14">IF($J14:$X14='Capacity Backing (Hide)2'!AL$67:AL$81,1,0)</f>
        <v>0</v>
      </c>
      <c r="BM14">
        <f t="array" ref="BM14">IF($J14:$X14='Capacity Backing (Hide)2'!AM$67:AM$81,1,0)</f>
        <v>0</v>
      </c>
      <c r="BN14">
        <f t="array" ref="BN14">IF($J14:$X14='Capacity Backing (Hide)2'!AN$67:AN$81,1,0)</f>
        <v>0</v>
      </c>
      <c r="BO14">
        <f t="array" ref="BO14">IF($J14:$X14='Capacity Backing (Hide)2'!AO$67:AO$81,1,0)</f>
        <v>0</v>
      </c>
      <c r="BP14">
        <f t="array" ref="BP14">IF($J14:$X14='Capacity Backing (Hide)2'!AP$67:AP$81,1,0)</f>
        <v>0</v>
      </c>
      <c r="BQ14">
        <f t="array" ref="BQ14">IF($J14:$X14='Capacity Backing (Hide)2'!AQ$67:AQ$81,1,0)</f>
        <v>0</v>
      </c>
      <c r="BR14">
        <f t="array" ref="BR14">IF($J14:$X14='Capacity Backing (Hide)2'!AR$67:AR$81,1,0)</f>
        <v>0</v>
      </c>
      <c r="BS14">
        <f t="array" ref="BS14">IF($J14:$X14='Capacity Backing (Hide)2'!AS$67:AS$81,1,0)</f>
        <v>0</v>
      </c>
      <c r="BT14">
        <f t="array" ref="BT14">IF($J14:$X14='Capacity Backing (Hide)2'!AT$67:AT$81,1,0)</f>
        <v>0</v>
      </c>
      <c r="BU14">
        <f t="array" ref="BU14">IF($J14:$X14='Capacity Backing (Hide)2'!AU$67:AU$81,1,0)</f>
        <v>0</v>
      </c>
      <c r="BV14">
        <f t="array" ref="BV14">IF($J14:$X14='Capacity Backing (Hide)2'!AV$67:AV$81,1,0)</f>
        <v>0</v>
      </c>
      <c r="BW14">
        <f t="array" ref="BW14">IF($J14:$X14='Capacity Backing (Hide)2'!AW$67:AW$81,1,0)</f>
        <v>0</v>
      </c>
      <c r="BX14">
        <f t="array" ref="BX14">IF($J14:$X14='Capacity Backing (Hide)2'!AX$67:AX$81,1,0)</f>
        <v>0</v>
      </c>
      <c r="BY14">
        <f t="array" ref="BY14">IF($J14:$X14='Capacity Backing (Hide)2'!AY$67:AY$81,1,0)</f>
        <v>0</v>
      </c>
      <c r="BZ14">
        <f t="array" ref="BZ14">IF($J14:$X14='Capacity Backing (Hide)2'!AZ$67:AZ$81,1,0)</f>
        <v>0</v>
      </c>
      <c r="CA14">
        <f t="array" ref="CA14">IF($J14:$X14='Capacity Backing (Hide)2'!BA$67:BA$81,1,0)</f>
        <v>0</v>
      </c>
      <c r="CB14">
        <f t="array" ref="CB14">IF($J14:$X14='Capacity Backing (Hide)2'!BB$67:BB$81,1,0)</f>
        <v>0</v>
      </c>
      <c r="CC14">
        <f t="array" ref="CC14">IF($J14:$X14='Capacity Backing (Hide)2'!BC$67:BC$81,1,0)</f>
        <v>0</v>
      </c>
      <c r="CD14">
        <f t="array" ref="CD14">IF($J14:$X14='Capacity Backing (Hide)2'!BD$67:BD$81,1,0)</f>
        <v>0</v>
      </c>
      <c r="CE14">
        <f t="array" ref="CE14">IF($J14:$X14='Capacity Backing (Hide)2'!BE$67:BE$81,1,0)</f>
        <v>0</v>
      </c>
      <c r="CF14">
        <f t="array" ref="CF14">IF($J14:$X14='Capacity Backing (Hide)2'!BF$67:BF$81,1,0)</f>
        <v>0</v>
      </c>
      <c r="CG14">
        <f t="array" ref="CG14">IF($J14:$X14='Capacity Backing (Hide)2'!BG$67:BG$81,1,0)</f>
        <v>0</v>
      </c>
      <c r="CH14">
        <f t="array" ref="CH14">IF($J14:$X14='Capacity Backing (Hide)2'!BH$67:BH$81,1,0)</f>
        <v>0</v>
      </c>
      <c r="CI14">
        <f t="array" ref="CI14">IF($J14:$X14='Capacity Backing (Hide)2'!BI$67:BI$81,1,0)</f>
        <v>0</v>
      </c>
      <c r="CJ14">
        <f t="array" ref="CJ14">IF($J14:$X14='Capacity Backing (Hide)2'!BJ$67:BJ$81,1,0)</f>
        <v>0</v>
      </c>
      <c r="CK14">
        <f t="array" ref="CK14">IF($J14:$X14='Capacity Backing (Hide)2'!BK$67:BK$81,1,0)</f>
        <v>0</v>
      </c>
      <c r="CL14">
        <f t="array" ref="CL14">IF($J14:$X14='Capacity Backing (Hide)2'!BL$67:BL$81,1,0)</f>
        <v>0</v>
      </c>
      <c r="CM14">
        <f t="array" ref="CM14">IF($J14:$X14='Capacity Backing (Hide)2'!BM$67:BM$81,1,0)</f>
        <v>0</v>
      </c>
      <c r="CN14">
        <f t="array" ref="CN14">IF($J14:$X14='Capacity Backing (Hide)2'!BN$67:BN$81,1,0)</f>
        <v>0</v>
      </c>
      <c r="CO14">
        <f t="array" ref="CO14">IF($J14:$X14='Capacity Backing (Hide)2'!BO$67:BO$81,1,0)</f>
        <v>0</v>
      </c>
      <c r="CP14">
        <f t="array" ref="CP14">IF($J14:$X14='Capacity Backing (Hide)2'!BP$67:BP$81,1,0)</f>
        <v>0</v>
      </c>
      <c r="CQ14">
        <f t="array" ref="CQ14">IF($J14:$X14='Capacity Backing (Hide)2'!BQ$67:BQ$81,1,0)</f>
        <v>0</v>
      </c>
      <c r="CR14">
        <f t="array" ref="CR14">IF($J14:$X14='Capacity Backing (Hide)2'!BR$67:BR$81,1,0)</f>
        <v>0</v>
      </c>
      <c r="CS14">
        <f t="array" ref="CS14">IF($J14:$X14='Capacity Backing (Hide)2'!BS$67:BS$81,1,0)</f>
        <v>0</v>
      </c>
      <c r="CT14">
        <f t="array" ref="CT14">IF($J14:$X14='Capacity Backing (Hide)2'!BT$67:BT$81,1,0)</f>
        <v>0</v>
      </c>
      <c r="CU14">
        <f t="array" ref="CU14">IF($J14:$X14='Capacity Backing (Hide)2'!BU$67:BU$81,1,0)</f>
        <v>0</v>
      </c>
      <c r="CV14">
        <f t="array" ref="CV14">IF($J14:$X14='Capacity Backing (Hide)2'!BV$67:BV$81,1,0)</f>
        <v>0</v>
      </c>
      <c r="CW14">
        <f t="array" ref="CW14">IF($J14:$X14='Capacity Backing (Hide)2'!BW$67:BW$81,1,0)</f>
        <v>0</v>
      </c>
      <c r="CX14">
        <f t="array" ref="CX14">IF($J14:$X14='Capacity Backing (Hide)2'!BX$67:BX$81,1,0)</f>
        <v>0</v>
      </c>
      <c r="CY14">
        <f t="array" ref="CY14">IF($J14:$X14='Capacity Backing (Hide)2'!BY$67:BY$81,1,0)</f>
        <v>0</v>
      </c>
      <c r="CZ14">
        <f t="array" ref="CZ14">IF($J14:$X14='Capacity Backing (Hide)2'!BZ$67:BZ$81,1,0)</f>
        <v>0</v>
      </c>
      <c r="DA14">
        <f t="array" ref="DA14">IF($J14:$X14='Capacity Backing (Hide)2'!CA$67:CA$81,1,0)</f>
        <v>0</v>
      </c>
      <c r="DB14">
        <f t="array" ref="DB14">IF($J14:$X14='Capacity Backing (Hide)2'!CB$67:CB$81,1,0)</f>
        <v>0</v>
      </c>
      <c r="DC14">
        <f t="array" ref="DC14">IF($J14:$X14='Capacity Backing (Hide)2'!CC$67:CC$81,1,0)</f>
        <v>0</v>
      </c>
      <c r="DD14">
        <f t="array" ref="DD14">IF($J14:$X14='Capacity Backing (Hide)2'!CD$67:CD$81,1,0)</f>
        <v>0</v>
      </c>
      <c r="DE14">
        <f t="array" ref="DE14">IF($J14:$X14='Capacity Backing (Hide)2'!CE$67:CE$81,1,0)</f>
        <v>0</v>
      </c>
      <c r="DF14">
        <f t="array" ref="DF14">IF($J14:$X14='Capacity Backing (Hide)2'!CF$67:CF$81,1,0)</f>
        <v>0</v>
      </c>
      <c r="DG14">
        <f t="array" ref="DG14">IF($J14:$X14='Capacity Backing (Hide)2'!CG$67:CG$81,1,0)</f>
        <v>0</v>
      </c>
      <c r="DH14">
        <f t="array" ref="DH14">IF($J14:$X14='Capacity Backing (Hide)2'!CH$67:CH$81,1,0)</f>
        <v>0</v>
      </c>
      <c r="DI14">
        <f t="array" ref="DI14">IF($J14:$X14='Capacity Backing (Hide)2'!CI$67:CI$81,1,0)</f>
        <v>0</v>
      </c>
      <c r="DJ14">
        <f t="array" ref="DJ14">IF($J14:$X14='Capacity Backing (Hide)2'!CJ$67:CJ$81,1,0)</f>
        <v>0</v>
      </c>
      <c r="DK14">
        <f t="array" ref="DK14">IF($J14:$X14='Capacity Backing (Hide)2'!CK$67:CK$81,1,0)</f>
        <v>0</v>
      </c>
      <c r="DL14">
        <f t="array" ref="DL14">IF($J14:$X14='Capacity Backing (Hide)2'!CL$67:CL$81,1,0)</f>
        <v>0</v>
      </c>
      <c r="DM14">
        <f t="array" ref="DM14">IF($J14:$X14='Capacity Backing (Hide)2'!CM$67:CM$81,1,0)</f>
        <v>0</v>
      </c>
      <c r="DN14">
        <f t="array" ref="DN14">IF($J14:$X14='Capacity Backing (Hide)2'!CN$67:CN$81,1,0)</f>
        <v>0</v>
      </c>
      <c r="DO14">
        <f t="array" ref="DO14">IF($J14:$X14='Capacity Backing (Hide)2'!CO$67:CO$81,1,0)</f>
        <v>0</v>
      </c>
      <c r="DP14">
        <f t="array" ref="DP14">IF($J14:$X14='Capacity Backing (Hide)2'!CP$67:CP$81,1,0)</f>
        <v>0</v>
      </c>
      <c r="DQ14">
        <f t="array" ref="DQ14">IF($J14:$X14='Capacity Backing (Hide)2'!CQ$67:CQ$81,1,0)</f>
        <v>0</v>
      </c>
      <c r="DR14">
        <f t="array" ref="DR14">IF($J14:$X14='Capacity Backing (Hide)2'!CR$67:CR$81,1,0)</f>
        <v>0</v>
      </c>
      <c r="DS14">
        <f t="array" ref="DS14">IF($J14:$X14='Capacity Backing (Hide)2'!CS$67:CS$81,1,0)</f>
        <v>0</v>
      </c>
      <c r="DT14">
        <f t="array" ref="DT14">IF($J14:$X14='Capacity Backing (Hide)2'!CT$67:CT$81,1,0)</f>
        <v>0</v>
      </c>
      <c r="DU14">
        <f t="array" ref="DU14">IF($J14:$X14='Capacity Backing (Hide)2'!CU$67:CU$81,1,0)</f>
        <v>0</v>
      </c>
      <c r="DV14">
        <f t="array" ref="DV14">IF($J14:$X14='Capacity Backing (Hide)2'!CV$67:CV$81,1,0)</f>
        <v>0</v>
      </c>
      <c r="DW14">
        <f t="array" ref="DW14">IF($J14:$X14='Capacity Backing (Hide)2'!CW$67:CW$81,1,0)</f>
        <v>0</v>
      </c>
      <c r="DZ14">
        <f t="array" ref="DZ14">IF($J14:$X14='Capacity Backing (Hide)2'!B$203:CZ$217,1,0)</f>
        <v>0</v>
      </c>
      <c r="EA14">
        <f t="array" ref="EA14">IF($J14:$X14='Capacity Backing (Hide)2'!C$203:DA$217,1,0)</f>
        <v>0</v>
      </c>
      <c r="EB14">
        <f t="array" ref="EB14">IF($J14:$X14='Capacity Backing (Hide)2'!D$203:DB$217,1,0)</f>
        <v>0</v>
      </c>
      <c r="EC14">
        <f t="array" ref="EC14">IF($J14:$X14='Capacity Backing (Hide)2'!E$203:DC$217,1,0)</f>
        <v>0</v>
      </c>
      <c r="ED14">
        <f t="array" ref="ED14">IF($J14:$X14='Capacity Backing (Hide)2'!F$203:DD$217,1,0)</f>
        <v>0</v>
      </c>
      <c r="EE14">
        <f t="array" ref="EE14">IF($J14:$X14='Capacity Backing (Hide)2'!G$203:DE$217,1,0)</f>
        <v>0</v>
      </c>
      <c r="EF14">
        <f t="array" ref="EF14">IF($J14:$X14='Capacity Backing (Hide)2'!H$203:DF$217,1,0)</f>
        <v>0</v>
      </c>
      <c r="EG14">
        <f t="array" ref="EG14">IF($J14:$X14='Capacity Backing (Hide)2'!I$203:DG$217,1,0)</f>
        <v>0</v>
      </c>
      <c r="EH14">
        <f t="array" ref="EH14">IF($J14:$X14='Capacity Backing (Hide)2'!J$203:DH$217,1,0)</f>
        <v>0</v>
      </c>
      <c r="EI14">
        <f t="array" ref="EI14">IF($J14:$X14='Capacity Backing (Hide)2'!K$203:DI$217,1,0)</f>
        <v>0</v>
      </c>
      <c r="EJ14">
        <f t="array" ref="EJ14">IF($J14:$X14='Capacity Backing (Hide)2'!L$203:DJ$217,1,0)</f>
        <v>0</v>
      </c>
      <c r="EK14">
        <f t="array" ref="EK14">IF($J14:$X14='Capacity Backing (Hide)2'!M$203:DK$217,1,0)</f>
        <v>0</v>
      </c>
      <c r="EL14">
        <f t="array" ref="EL14">IF($J14:$X14='Capacity Backing (Hide)2'!N$203:DL$217,1,0)</f>
        <v>0</v>
      </c>
      <c r="EM14">
        <f t="array" ref="EM14">IF($J14:$X14='Capacity Backing (Hide)2'!O$203:DM$217,1,0)</f>
        <v>0</v>
      </c>
      <c r="EN14">
        <f t="array" ref="EN14">IF($J14:$X14='Capacity Backing (Hide)2'!P$203:DN$217,1,0)</f>
        <v>0</v>
      </c>
      <c r="EO14">
        <f t="array" ref="EO14">IF($J14:$X14='Capacity Backing (Hide)2'!Q$203:DO$217,1,0)</f>
        <v>0</v>
      </c>
      <c r="EP14">
        <f t="array" ref="EP14">IF($J14:$X14='Capacity Backing (Hide)2'!R$203:DP$217,1,0)</f>
        <v>0</v>
      </c>
      <c r="EQ14">
        <f t="array" ref="EQ14">IF($J14:$X14='Capacity Backing (Hide)2'!S$203:DQ$217,1,0)</f>
        <v>0</v>
      </c>
      <c r="ER14">
        <f t="array" ref="ER14">IF($J14:$X14='Capacity Backing (Hide)2'!T$203:DR$217,1,0)</f>
        <v>0</v>
      </c>
      <c r="ES14">
        <f t="array" ref="ES14">IF($J14:$X14='Capacity Backing (Hide)2'!U$203:DS$217,1,0)</f>
        <v>0</v>
      </c>
      <c r="ET14">
        <f t="array" ref="ET14">IF($J14:$X14='Capacity Backing (Hide)2'!V$203:DT$217,1,0)</f>
        <v>0</v>
      </c>
      <c r="EU14">
        <f t="array" ref="EU14">IF($J14:$X14='Capacity Backing (Hide)2'!W$203:DU$217,1,0)</f>
        <v>0</v>
      </c>
      <c r="EV14">
        <f t="array" ref="EV14">IF($J14:$X14='Capacity Backing (Hide)2'!X$203:DV$217,1,0)</f>
        <v>0</v>
      </c>
      <c r="EW14">
        <f t="array" ref="EW14">IF($J14:$X14='Capacity Backing (Hide)2'!Y$203:DW$217,1,0)</f>
        <v>0</v>
      </c>
      <c r="EX14">
        <f t="array" ref="EX14">IF($J14:$X14='Capacity Backing (Hide)2'!Z$203:DX$217,1,0)</f>
        <v>0</v>
      </c>
      <c r="EY14">
        <f t="array" ref="EY14">IF($J14:$X14='Capacity Backing (Hide)2'!AA$203:DY$217,1,0)</f>
        <v>0</v>
      </c>
      <c r="EZ14">
        <f t="array" ref="EZ14">IF($J14:$X14='Capacity Backing (Hide)2'!AB$203:DZ$217,1,0)</f>
        <v>0</v>
      </c>
      <c r="FA14">
        <f t="array" ref="FA14">IF($J14:$X14='Capacity Backing (Hide)2'!AC$203:EA$217,1,0)</f>
        <v>0</v>
      </c>
      <c r="FB14">
        <f t="array" ref="FB14">IF($J14:$X14='Capacity Backing (Hide)2'!AD$203:EB$217,1,0)</f>
        <v>0</v>
      </c>
      <c r="FC14">
        <f t="array" ref="FC14">IF($J14:$X14='Capacity Backing (Hide)2'!AE$203:EC$217,1,0)</f>
        <v>0</v>
      </c>
      <c r="FD14">
        <f t="array" ref="FD14">IF($J14:$X14='Capacity Backing (Hide)2'!AF$203:ED$217,1,0)</f>
        <v>0</v>
      </c>
      <c r="FE14">
        <f t="array" ref="FE14">IF($J14:$X14='Capacity Backing (Hide)2'!AG$203:EE$217,1,0)</f>
        <v>0</v>
      </c>
      <c r="FF14">
        <f t="array" ref="FF14">IF($J14:$X14='Capacity Backing (Hide)2'!AH$203:EF$217,1,0)</f>
        <v>0</v>
      </c>
      <c r="FG14">
        <f t="array" ref="FG14">IF($J14:$X14='Capacity Backing (Hide)2'!AI$203:EG$217,1,0)</f>
        <v>0</v>
      </c>
      <c r="FH14">
        <f t="array" ref="FH14">IF($J14:$X14='Capacity Backing (Hide)2'!AJ$203:EH$217,1,0)</f>
        <v>0</v>
      </c>
      <c r="FI14">
        <f t="array" ref="FI14">IF($J14:$X14='Capacity Backing (Hide)2'!AK$203:EI$217,1,0)</f>
        <v>0</v>
      </c>
      <c r="FJ14">
        <f t="array" ref="FJ14">IF($J14:$X14='Capacity Backing (Hide)2'!AL$203:EJ$217,1,0)</f>
        <v>0</v>
      </c>
      <c r="FK14">
        <f t="array" ref="FK14">IF($J14:$X14='Capacity Backing (Hide)2'!AM$203:EK$217,1,0)</f>
        <v>0</v>
      </c>
      <c r="FL14">
        <f t="array" ref="FL14">IF($J14:$X14='Capacity Backing (Hide)2'!AN$203:EL$217,1,0)</f>
        <v>0</v>
      </c>
      <c r="FM14">
        <f t="array" ref="FM14">IF($J14:$X14='Capacity Backing (Hide)2'!AO$203:EM$217,1,0)</f>
        <v>0</v>
      </c>
      <c r="FN14">
        <f t="array" ref="FN14">IF($J14:$X14='Capacity Backing (Hide)2'!AP$203:EN$217,1,0)</f>
        <v>0</v>
      </c>
      <c r="FO14">
        <f t="array" ref="FO14">IF($J14:$X14='Capacity Backing (Hide)2'!AQ$203:EO$217,1,0)</f>
        <v>0</v>
      </c>
      <c r="FP14">
        <f t="array" ref="FP14">IF($J14:$X14='Capacity Backing (Hide)2'!AR$203:EP$217,1,0)</f>
        <v>0</v>
      </c>
      <c r="FQ14">
        <f t="array" ref="FQ14">IF($J14:$X14='Capacity Backing (Hide)2'!AS$203:EQ$217,1,0)</f>
        <v>0</v>
      </c>
      <c r="FR14">
        <f t="array" ref="FR14">IF($J14:$X14='Capacity Backing (Hide)2'!AT$203:ER$217,1,0)</f>
        <v>0</v>
      </c>
      <c r="FS14">
        <f t="array" ref="FS14">IF($J14:$X14='Capacity Backing (Hide)2'!AU$203:ES$217,1,0)</f>
        <v>0</v>
      </c>
      <c r="FT14">
        <f t="array" ref="FT14">IF($J14:$X14='Capacity Backing (Hide)2'!AV$203:ET$217,1,0)</f>
        <v>0</v>
      </c>
      <c r="FU14">
        <f t="array" ref="FU14">IF($J14:$X14='Capacity Backing (Hide)2'!AW$203:EU$217,1,0)</f>
        <v>0</v>
      </c>
      <c r="FV14">
        <f t="array" ref="FV14">IF($J14:$X14='Capacity Backing (Hide)2'!AX$203:EV$217,1,0)</f>
        <v>0</v>
      </c>
      <c r="FW14">
        <f t="array" ref="FW14">IF($J14:$X14='Capacity Backing (Hide)2'!AY$203:EW$217,1,0)</f>
        <v>0</v>
      </c>
      <c r="FX14">
        <f t="array" ref="FX14">IF($J14:$X14='Capacity Backing (Hide)2'!AZ$203:EX$217,1,0)</f>
        <v>0</v>
      </c>
      <c r="FY14">
        <f t="array" ref="FY14">IF($J14:$X14='Capacity Backing (Hide)2'!BA$203:EY$217,1,0)</f>
        <v>0</v>
      </c>
      <c r="FZ14">
        <f t="array" ref="FZ14">IF($J14:$X14='Capacity Backing (Hide)2'!BB$203:EZ$217,1,0)</f>
        <v>0</v>
      </c>
      <c r="GA14">
        <f t="array" ref="GA14">IF($J14:$X14='Capacity Backing (Hide)2'!BC$203:FA$217,1,0)</f>
        <v>0</v>
      </c>
      <c r="GB14">
        <f t="array" ref="GB14">IF($J14:$X14='Capacity Backing (Hide)2'!BD$203:FB$217,1,0)</f>
        <v>0</v>
      </c>
      <c r="GC14">
        <f t="array" ref="GC14">IF($J14:$X14='Capacity Backing (Hide)2'!BE$203:FC$217,1,0)</f>
        <v>0</v>
      </c>
      <c r="GD14">
        <f t="array" ref="GD14">IF($J14:$X14='Capacity Backing (Hide)2'!BF$203:FD$217,1,0)</f>
        <v>0</v>
      </c>
      <c r="GE14">
        <f t="array" ref="GE14">IF($J14:$X14='Capacity Backing (Hide)2'!BG$203:FE$217,1,0)</f>
        <v>0</v>
      </c>
      <c r="GF14">
        <f t="array" ref="GF14">IF($J14:$X14='Capacity Backing (Hide)2'!BH$203:FF$217,1,0)</f>
        <v>0</v>
      </c>
      <c r="GG14">
        <f t="array" ref="GG14">IF($J14:$X14='Capacity Backing (Hide)2'!BI$203:FG$217,1,0)</f>
        <v>0</v>
      </c>
      <c r="GH14">
        <f t="array" ref="GH14">IF($J14:$X14='Capacity Backing (Hide)2'!BJ$203:FH$217,1,0)</f>
        <v>0</v>
      </c>
      <c r="GI14">
        <f t="array" ref="GI14">IF($J14:$X14='Capacity Backing (Hide)2'!BK$203:FI$217,1,0)</f>
        <v>0</v>
      </c>
      <c r="GJ14">
        <f t="array" ref="GJ14">IF($J14:$X14='Capacity Backing (Hide)2'!BL$203:FJ$217,1,0)</f>
        <v>0</v>
      </c>
      <c r="GK14">
        <f t="array" ref="GK14">IF($J14:$X14='Capacity Backing (Hide)2'!BM$203:FK$217,1,0)</f>
        <v>0</v>
      </c>
      <c r="GL14">
        <f t="array" ref="GL14">IF($J14:$X14='Capacity Backing (Hide)2'!BN$203:FL$217,1,0)</f>
        <v>0</v>
      </c>
      <c r="GM14">
        <f t="array" ref="GM14">IF($J14:$X14='Capacity Backing (Hide)2'!BO$203:FM$217,1,0)</f>
        <v>0</v>
      </c>
      <c r="GN14">
        <f t="array" ref="GN14">IF($J14:$X14='Capacity Backing (Hide)2'!BP$203:FN$217,1,0)</f>
        <v>0</v>
      </c>
      <c r="GO14">
        <f t="array" ref="GO14">IF($J14:$X14='Capacity Backing (Hide)2'!BQ$203:FO$217,1,0)</f>
        <v>0</v>
      </c>
      <c r="GP14">
        <f t="array" ref="GP14">IF($J14:$X14='Capacity Backing (Hide)2'!BR$203:FP$217,1,0)</f>
        <v>0</v>
      </c>
      <c r="GQ14">
        <f t="array" ref="GQ14">IF($J14:$X14='Capacity Backing (Hide)2'!BS$203:FQ$217,1,0)</f>
        <v>0</v>
      </c>
      <c r="GR14">
        <f t="array" ref="GR14">IF($J14:$X14='Capacity Backing (Hide)2'!BT$203:FR$217,1,0)</f>
        <v>0</v>
      </c>
      <c r="GS14">
        <f t="array" ref="GS14">IF($J14:$X14='Capacity Backing (Hide)2'!BU$203:FS$217,1,0)</f>
        <v>0</v>
      </c>
      <c r="GT14">
        <f t="array" ref="GT14">IF($J14:$X14='Capacity Backing (Hide)2'!BV$203:FT$217,1,0)</f>
        <v>0</v>
      </c>
      <c r="GU14">
        <f t="array" ref="GU14">IF($J14:$X14='Capacity Backing (Hide)2'!BW$203:FU$217,1,0)</f>
        <v>0</v>
      </c>
      <c r="GV14">
        <f t="array" ref="GV14">IF($J14:$X14='Capacity Backing (Hide)2'!BX$203:FV$217,1,0)</f>
        <v>0</v>
      </c>
      <c r="GW14">
        <f t="array" ref="GW14">IF($J14:$X14='Capacity Backing (Hide)2'!BY$203:FW$217,1,0)</f>
        <v>0</v>
      </c>
      <c r="GX14">
        <f t="array" ref="GX14">IF($J14:$X14='Capacity Backing (Hide)2'!BZ$203:FX$217,1,0)</f>
        <v>0</v>
      </c>
      <c r="GY14">
        <f t="array" ref="GY14">IF($J14:$X14='Capacity Backing (Hide)2'!CA$203:FY$217,1,0)</f>
        <v>0</v>
      </c>
      <c r="GZ14">
        <f t="array" ref="GZ14">IF($J14:$X14='Capacity Backing (Hide)2'!CB$203:FZ$217,1,0)</f>
        <v>0</v>
      </c>
      <c r="HA14">
        <f t="array" ref="HA14">IF($J14:$X14='Capacity Backing (Hide)2'!CC$203:GA$217,1,0)</f>
        <v>0</v>
      </c>
      <c r="HB14">
        <f t="array" ref="HB14">IF($J14:$X14='Capacity Backing (Hide)2'!CD$203:GB$217,1,0)</f>
        <v>0</v>
      </c>
      <c r="HC14">
        <f t="array" ref="HC14">IF($J14:$X14='Capacity Backing (Hide)2'!CE$203:GC$217,1,0)</f>
        <v>0</v>
      </c>
      <c r="HD14">
        <f t="array" ref="HD14">IF($J14:$X14='Capacity Backing (Hide)2'!CF$203:GD$217,1,0)</f>
        <v>0</v>
      </c>
      <c r="HE14">
        <f t="array" ref="HE14">IF($J14:$X14='Capacity Backing (Hide)2'!CG$203:GE$217,1,0)</f>
        <v>0</v>
      </c>
      <c r="HF14">
        <f t="array" ref="HF14">IF($J14:$X14='Capacity Backing (Hide)2'!CH$203:GF$217,1,0)</f>
        <v>0</v>
      </c>
      <c r="HG14">
        <f t="array" ref="HG14">IF($J14:$X14='Capacity Backing (Hide)2'!CI$203:GG$217,1,0)</f>
        <v>0</v>
      </c>
      <c r="HH14">
        <f t="array" ref="HH14">IF($J14:$X14='Capacity Backing (Hide)2'!CJ$203:GH$217,1,0)</f>
        <v>0</v>
      </c>
      <c r="HI14">
        <f t="array" ref="HI14">IF($J14:$X14='Capacity Backing (Hide)2'!CK$203:GI$217,1,0)</f>
        <v>0</v>
      </c>
      <c r="HJ14">
        <f t="array" ref="HJ14">IF($J14:$X14='Capacity Backing (Hide)2'!CL$203:GJ$217,1,0)</f>
        <v>0</v>
      </c>
      <c r="HK14">
        <f t="array" ref="HK14">IF($J14:$X14='Capacity Backing (Hide)2'!CM$203:GK$217,1,0)</f>
        <v>0</v>
      </c>
      <c r="HL14">
        <f t="array" ref="HL14">IF($J14:$X14='Capacity Backing (Hide)2'!CN$203:GL$217,1,0)</f>
        <v>0</v>
      </c>
      <c r="HM14">
        <f t="array" ref="HM14">IF($J14:$X14='Capacity Backing (Hide)2'!CO$203:GM$217,1,0)</f>
        <v>0</v>
      </c>
      <c r="HN14">
        <f t="array" ref="HN14">IF($J14:$X14='Capacity Backing (Hide)2'!CP$203:GN$217,1,0)</f>
        <v>0</v>
      </c>
      <c r="HO14">
        <f t="array" ref="HO14">IF($J14:$X14='Capacity Backing (Hide)2'!CQ$203:GO$217,1,0)</f>
        <v>0</v>
      </c>
      <c r="HP14">
        <f t="array" ref="HP14">IF($J14:$X14='Capacity Backing (Hide)2'!CR$203:GP$217,1,0)</f>
        <v>0</v>
      </c>
      <c r="HQ14">
        <f t="array" ref="HQ14">IF($J14:$X14='Capacity Backing (Hide)2'!CS$203:GQ$217,1,0)</f>
        <v>0</v>
      </c>
      <c r="HR14">
        <f t="array" ref="HR14">IF($J14:$X14='Capacity Backing (Hide)2'!CT$203:GR$217,1,0)</f>
        <v>0</v>
      </c>
      <c r="HS14">
        <f t="array" ref="HS14">IF($J14:$X14='Capacity Backing (Hide)2'!CU$203:GS$217,1,0)</f>
        <v>0</v>
      </c>
      <c r="HT14">
        <f t="array" ref="HT14">IF($J14:$X14='Capacity Backing (Hide)2'!CV$203:GT$217,1,0)</f>
        <v>0</v>
      </c>
      <c r="HU14">
        <f t="array" ref="HU14">IF($J14:$X14='Capacity Backing (Hide)2'!CW$203:GU$217,1,0)</f>
        <v>0</v>
      </c>
      <c r="HX14">
        <f>'Capacity Backing (Hide)2'!B$3*(AB14/MAX(1,SUMIFS('Treatment Backing (Hide)'!$B$110:$B$124,'Capacity Backing (Hide)2'!B$67:B$81,"X")))</f>
        <v>0</v>
      </c>
      <c r="HY14">
        <f>'Capacity Backing (Hide)2'!C$3*(AC14/MAX(1,SUMIFS('Treatment Backing (Hide)'!$B$110:$B$124,'Capacity Backing (Hide)2'!C$67:C$81,"X")))</f>
        <v>0</v>
      </c>
      <c r="HZ14">
        <f>'Capacity Backing (Hide)2'!D$3*(AD14/MAX(1,SUMIFS('Treatment Backing (Hide)'!$B$110:$B$124,'Capacity Backing (Hide)2'!D$67:D$81,"X")))</f>
        <v>0</v>
      </c>
      <c r="IA14">
        <f>'Capacity Backing (Hide)2'!E$3*(AE14/MAX(1,SUMIFS('Treatment Backing (Hide)'!$B$110:$B$124,'Capacity Backing (Hide)2'!E$67:E$81,"X")))</f>
        <v>0</v>
      </c>
      <c r="IB14">
        <f>'Capacity Backing (Hide)2'!F$3*(AF14/MAX(1,SUMIFS('Treatment Backing (Hide)'!$B$110:$B$124,'Capacity Backing (Hide)2'!F$67:F$81,"X")))</f>
        <v>0</v>
      </c>
      <c r="IC14">
        <f>'Capacity Backing (Hide)2'!G$3*(AG14/MAX(1,SUMIFS('Treatment Backing (Hide)'!$B$110:$B$124,'Capacity Backing (Hide)2'!G$67:G$81,"X")))</f>
        <v>0</v>
      </c>
      <c r="ID14">
        <f>'Capacity Backing (Hide)2'!H$3*(AH14/MAX(1,SUMIFS('Treatment Backing (Hide)'!$B$110:$B$124,'Capacity Backing (Hide)2'!H$67:H$81,"X")))</f>
        <v>0</v>
      </c>
      <c r="IE14">
        <f>'Capacity Backing (Hide)2'!I$3*(AI14/MAX(1,SUMIFS('Treatment Backing (Hide)'!$B$110:$B$124,'Capacity Backing (Hide)2'!I$67:I$81,"X")))</f>
        <v>0</v>
      </c>
      <c r="IF14">
        <f>'Capacity Backing (Hide)2'!J$3*(AJ14/MAX(1,SUMIFS('Treatment Backing (Hide)'!$B$110:$B$124,'Capacity Backing (Hide)2'!J$67:J$81,"X")))</f>
        <v>0</v>
      </c>
      <c r="IG14">
        <f>'Capacity Backing (Hide)2'!K$3*(AK14/MAX(1,SUMIFS('Treatment Backing (Hide)'!$B$110:$B$124,'Capacity Backing (Hide)2'!K$67:K$81,"X")))</f>
        <v>0</v>
      </c>
      <c r="IH14">
        <f>'Capacity Backing (Hide)2'!L$3*(AL14/MAX(1,SUMIFS('Treatment Backing (Hide)'!$B$110:$B$124,'Capacity Backing (Hide)2'!L$67:L$81,"X")))</f>
        <v>0</v>
      </c>
      <c r="II14">
        <f>'Capacity Backing (Hide)2'!M$3*(AM14/MAX(1,SUMIFS('Treatment Backing (Hide)'!$B$110:$B$124,'Capacity Backing (Hide)2'!M$67:M$81,"X")))</f>
        <v>0</v>
      </c>
      <c r="IJ14">
        <f>'Capacity Backing (Hide)2'!N$3*(AN14/MAX(1,SUMIFS('Treatment Backing (Hide)'!$B$110:$B$124,'Capacity Backing (Hide)2'!N$67:N$81,"X")))</f>
        <v>0</v>
      </c>
      <c r="IK14">
        <f>'Capacity Backing (Hide)2'!O$3*(AO14/MAX(1,SUMIFS('Treatment Backing (Hide)'!$B$110:$B$124,'Capacity Backing (Hide)2'!O$67:O$81,"X")))</f>
        <v>0</v>
      </c>
      <c r="IL14">
        <f>'Capacity Backing (Hide)2'!P$3*(AP14/MAX(1,SUMIFS('Treatment Backing (Hide)'!$B$110:$B$124,'Capacity Backing (Hide)2'!P$67:P$81,"X")))</f>
        <v>0</v>
      </c>
      <c r="IM14">
        <f>'Capacity Backing (Hide)2'!Q$3*(AQ14/MAX(1,SUMIFS('Treatment Backing (Hide)'!$B$110:$B$124,'Capacity Backing (Hide)2'!Q$67:Q$81,"X")))</f>
        <v>0</v>
      </c>
      <c r="IN14">
        <f>'Capacity Backing (Hide)2'!R$3*(AR14/MAX(1,SUMIFS('Treatment Backing (Hide)'!$B$110:$B$124,'Capacity Backing (Hide)2'!R$67:R$81,"X")))</f>
        <v>0</v>
      </c>
      <c r="IO14">
        <f>'Capacity Backing (Hide)2'!S$3*(AS14/MAX(1,SUMIFS('Treatment Backing (Hide)'!$B$110:$B$124,'Capacity Backing (Hide)2'!S$67:S$81,"X")))</f>
        <v>0</v>
      </c>
      <c r="IP14">
        <f>'Capacity Backing (Hide)2'!T$3*(AT14/MAX(1,SUMIFS('Treatment Backing (Hide)'!$B$110:$B$124,'Capacity Backing (Hide)2'!T$67:T$81,"X")))</f>
        <v>0</v>
      </c>
      <c r="IQ14">
        <f>'Capacity Backing (Hide)2'!U$3*(AU14/MAX(1,SUMIFS('Treatment Backing (Hide)'!$B$110:$B$124,'Capacity Backing (Hide)2'!U$67:U$81,"X")))</f>
        <v>0</v>
      </c>
      <c r="IR14">
        <f>'Capacity Backing (Hide)2'!V$3*(AV14/MAX(1,SUMIFS('Treatment Backing (Hide)'!$B$110:$B$124,'Capacity Backing (Hide)2'!V$67:V$81,"X")))</f>
        <v>0</v>
      </c>
      <c r="IS14">
        <f>'Capacity Backing (Hide)2'!W$3*(AW14/MAX(1,SUMIFS('Treatment Backing (Hide)'!$B$110:$B$124,'Capacity Backing (Hide)2'!W$67:W$81,"X")))</f>
        <v>0</v>
      </c>
      <c r="IT14">
        <f>'Capacity Backing (Hide)2'!X$3*(AX14/MAX(1,SUMIFS('Treatment Backing (Hide)'!$B$110:$B$124,'Capacity Backing (Hide)2'!X$67:X$81,"X")))</f>
        <v>0</v>
      </c>
      <c r="IU14">
        <f>'Capacity Backing (Hide)2'!Y$3*(AY14/MAX(1,SUMIFS('Treatment Backing (Hide)'!$B$110:$B$124,'Capacity Backing (Hide)2'!Y$67:Y$81,"X")))</f>
        <v>0</v>
      </c>
      <c r="IV14">
        <f>'Capacity Backing (Hide)2'!Z$3*(AZ14/MAX(1,SUMIFS('Treatment Backing (Hide)'!$B$110:$B$124,'Capacity Backing (Hide)2'!Z$67:Z$81,"X")))</f>
        <v>0</v>
      </c>
      <c r="IW14">
        <f>'Capacity Backing (Hide)2'!AA$3*(BA14/MAX(1,SUMIFS('Treatment Backing (Hide)'!$B$110:$B$124,'Capacity Backing (Hide)2'!AA$67:AA$81,"X")))</f>
        <v>0</v>
      </c>
      <c r="IX14">
        <f>'Capacity Backing (Hide)2'!AB$3*(BB14/MAX(1,SUMIFS('Treatment Backing (Hide)'!$B$110:$B$124,'Capacity Backing (Hide)2'!AB$67:AB$81,"X")))</f>
        <v>0</v>
      </c>
      <c r="IY14">
        <f>'Capacity Backing (Hide)2'!AC$3*(BC14/MAX(1,SUMIFS('Treatment Backing (Hide)'!$B$110:$B$124,'Capacity Backing (Hide)2'!AC$67:AC$81,"X")))</f>
        <v>0</v>
      </c>
      <c r="IZ14">
        <f>'Capacity Backing (Hide)2'!AD$3*(BD14/MAX(1,SUMIFS('Treatment Backing (Hide)'!$B$110:$B$124,'Capacity Backing (Hide)2'!AD$67:AD$81,"X")))</f>
        <v>0</v>
      </c>
      <c r="JA14">
        <f>'Capacity Backing (Hide)2'!AE$3*(BE14/MAX(1,SUMIFS('Treatment Backing (Hide)'!$B$110:$B$124,'Capacity Backing (Hide)2'!AE$67:AE$81,"X")))</f>
        <v>0</v>
      </c>
      <c r="JB14">
        <f>'Capacity Backing (Hide)2'!AF$3*(BF14/MAX(1,SUMIFS('Treatment Backing (Hide)'!$B$110:$B$124,'Capacity Backing (Hide)2'!AF$67:AF$81,"X")))</f>
        <v>0</v>
      </c>
      <c r="JC14">
        <f>'Capacity Backing (Hide)2'!AG$3*(BG14/MAX(1,SUMIFS('Treatment Backing (Hide)'!$B$110:$B$124,'Capacity Backing (Hide)2'!AG$67:AG$81,"X")))</f>
        <v>0</v>
      </c>
      <c r="JD14">
        <f>'Capacity Backing (Hide)2'!AH$3*(BH14/MAX(1,SUMIFS('Treatment Backing (Hide)'!$B$110:$B$124,'Capacity Backing (Hide)2'!AH$67:AH$81,"X")))</f>
        <v>0</v>
      </c>
      <c r="JE14">
        <f>'Capacity Backing (Hide)2'!AI$3*(BI14/MAX(1,SUMIFS('Treatment Backing (Hide)'!$B$110:$B$124,'Capacity Backing (Hide)2'!AI$67:AI$81,"X")))</f>
        <v>0</v>
      </c>
      <c r="JF14">
        <f>'Capacity Backing (Hide)2'!AJ$3*(BJ14/MAX(1,SUMIFS('Treatment Backing (Hide)'!$B$110:$B$124,'Capacity Backing (Hide)2'!AJ$67:AJ$81,"X")))</f>
        <v>0</v>
      </c>
      <c r="JG14">
        <f>'Capacity Backing (Hide)2'!AK$3*(BK14/MAX(1,SUMIFS('Treatment Backing (Hide)'!$B$110:$B$124,'Capacity Backing (Hide)2'!AK$67:AK$81,"X")))</f>
        <v>0</v>
      </c>
      <c r="JH14">
        <f>'Capacity Backing (Hide)2'!AL$3*(BL14/MAX(1,SUMIFS('Treatment Backing (Hide)'!$B$110:$B$124,'Capacity Backing (Hide)2'!AL$67:AL$81,"X")))</f>
        <v>0</v>
      </c>
      <c r="JI14">
        <f>'Capacity Backing (Hide)2'!AM$3*(BM14/MAX(1,SUMIFS('Treatment Backing (Hide)'!$B$110:$B$124,'Capacity Backing (Hide)2'!AM$67:AM$81,"X")))</f>
        <v>0</v>
      </c>
      <c r="JJ14">
        <f>'Capacity Backing (Hide)2'!AN$3*(BN14/MAX(1,SUMIFS('Treatment Backing (Hide)'!$B$110:$B$124,'Capacity Backing (Hide)2'!AN$67:AN$81,"X")))</f>
        <v>0</v>
      </c>
      <c r="JK14">
        <f>'Capacity Backing (Hide)2'!AO$3*(BO14/MAX(1,SUMIFS('Treatment Backing (Hide)'!$B$110:$B$124,'Capacity Backing (Hide)2'!AO$67:AO$81,"X")))</f>
        <v>0</v>
      </c>
      <c r="JL14">
        <f>'Capacity Backing (Hide)2'!AP$3*(BP14/MAX(1,SUMIFS('Treatment Backing (Hide)'!$B$110:$B$124,'Capacity Backing (Hide)2'!AP$67:AP$81,"X")))</f>
        <v>0</v>
      </c>
      <c r="JM14">
        <f>'Capacity Backing (Hide)2'!AQ$3*(BQ14/MAX(1,SUMIFS('Treatment Backing (Hide)'!$B$110:$B$124,'Capacity Backing (Hide)2'!AQ$67:AQ$81,"X")))</f>
        <v>0</v>
      </c>
      <c r="JN14">
        <f>'Capacity Backing (Hide)2'!AR$3*(BR14/MAX(1,SUMIFS('Treatment Backing (Hide)'!$B$110:$B$124,'Capacity Backing (Hide)2'!AR$67:AR$81,"X")))</f>
        <v>0</v>
      </c>
      <c r="JO14">
        <f>'Capacity Backing (Hide)2'!AS$3*(BS14/MAX(1,SUMIFS('Treatment Backing (Hide)'!$B$110:$B$124,'Capacity Backing (Hide)2'!AS$67:AS$81,"X")))</f>
        <v>0</v>
      </c>
      <c r="JP14">
        <f>'Capacity Backing (Hide)2'!AT$3*(BT14/MAX(1,SUMIFS('Treatment Backing (Hide)'!$B$110:$B$124,'Capacity Backing (Hide)2'!AT$67:AT$81,"X")))</f>
        <v>0</v>
      </c>
      <c r="JQ14">
        <f>'Capacity Backing (Hide)2'!AU$3*(BU14/MAX(1,SUMIFS('Treatment Backing (Hide)'!$B$110:$B$124,'Capacity Backing (Hide)2'!AU$67:AU$81,"X")))</f>
        <v>0</v>
      </c>
      <c r="JR14">
        <f>'Capacity Backing (Hide)2'!AV$3*(BV14/MAX(1,SUMIFS('Treatment Backing (Hide)'!$B$110:$B$124,'Capacity Backing (Hide)2'!AV$67:AV$81,"X")))</f>
        <v>0</v>
      </c>
      <c r="JS14">
        <f>'Capacity Backing (Hide)2'!AW$3*(BW14/MAX(1,SUMIFS('Treatment Backing (Hide)'!$B$110:$B$124,'Capacity Backing (Hide)2'!AW$67:AW$81,"X")))</f>
        <v>0</v>
      </c>
      <c r="JT14">
        <f>'Capacity Backing (Hide)2'!AX$3*(BX14/MAX(1,SUMIFS('Treatment Backing (Hide)'!$B$110:$B$124,'Capacity Backing (Hide)2'!AX$67:AX$81,"X")))</f>
        <v>0</v>
      </c>
      <c r="JU14">
        <f>'Capacity Backing (Hide)2'!AY$3*(BY14/MAX(1,SUMIFS('Treatment Backing (Hide)'!$B$110:$B$124,'Capacity Backing (Hide)2'!AY$67:AY$81,"X")))</f>
        <v>0</v>
      </c>
      <c r="JV14">
        <f>'Capacity Backing (Hide)2'!AZ$3*(BZ14/MAX(1,SUMIFS('Treatment Backing (Hide)'!$B$110:$B$124,'Capacity Backing (Hide)2'!AZ$67:AZ$81,"X")))</f>
        <v>0</v>
      </c>
      <c r="JW14">
        <f>'Capacity Backing (Hide)2'!BA$3*(CA14/MAX(1,SUMIFS('Treatment Backing (Hide)'!$B$110:$B$124,'Capacity Backing (Hide)2'!BA$67:BA$81,"X")))</f>
        <v>0</v>
      </c>
      <c r="JX14">
        <f>'Capacity Backing (Hide)2'!BB$3*(CB14/MAX(1,SUMIFS('Treatment Backing (Hide)'!$B$110:$B$124,'Capacity Backing (Hide)2'!BB$67:BB$81,"X")))</f>
        <v>0</v>
      </c>
      <c r="JY14">
        <f>'Capacity Backing (Hide)2'!BC$3*(CC14/MAX(1,SUMIFS('Treatment Backing (Hide)'!$B$110:$B$124,'Capacity Backing (Hide)2'!BC$67:BC$81,"X")))</f>
        <v>0</v>
      </c>
      <c r="JZ14">
        <f>'Capacity Backing (Hide)2'!BD$3*(CD14/MAX(1,SUMIFS('Treatment Backing (Hide)'!$B$110:$B$124,'Capacity Backing (Hide)2'!BD$67:BD$81,"X")))</f>
        <v>0</v>
      </c>
      <c r="KA14">
        <f>'Capacity Backing (Hide)2'!BE$3*(CE14/MAX(1,SUMIFS('Treatment Backing (Hide)'!$B$110:$B$124,'Capacity Backing (Hide)2'!BE$67:BE$81,"X")))</f>
        <v>0</v>
      </c>
      <c r="KB14">
        <f>'Capacity Backing (Hide)2'!BF$3*(CF14/MAX(1,SUMIFS('Treatment Backing (Hide)'!$B$110:$B$124,'Capacity Backing (Hide)2'!BF$67:BF$81,"X")))</f>
        <v>0</v>
      </c>
      <c r="KC14">
        <f>'Capacity Backing (Hide)2'!BG$3*(CG14/MAX(1,SUMIFS('Treatment Backing (Hide)'!$B$110:$B$124,'Capacity Backing (Hide)2'!BG$67:BG$81,"X")))</f>
        <v>0</v>
      </c>
      <c r="KD14">
        <f>'Capacity Backing (Hide)2'!BH$3*(CH14/MAX(1,SUMIFS('Treatment Backing (Hide)'!$B$110:$B$124,'Capacity Backing (Hide)2'!BH$67:BH$81,"X")))</f>
        <v>0</v>
      </c>
      <c r="KE14">
        <f>'Capacity Backing (Hide)2'!BI$3*(CI14/MAX(1,SUMIFS('Treatment Backing (Hide)'!$B$110:$B$124,'Capacity Backing (Hide)2'!BI$67:BI$81,"X")))</f>
        <v>0</v>
      </c>
      <c r="KF14">
        <f>'Capacity Backing (Hide)2'!BJ$3*(CJ14/MAX(1,SUMIFS('Treatment Backing (Hide)'!$B$110:$B$124,'Capacity Backing (Hide)2'!BJ$67:BJ$81,"X")))</f>
        <v>0</v>
      </c>
      <c r="KG14">
        <f>'Capacity Backing (Hide)2'!BK$3*(CK14/MAX(1,SUMIFS('Treatment Backing (Hide)'!$B$110:$B$124,'Capacity Backing (Hide)2'!BK$67:BK$81,"X")))</f>
        <v>0</v>
      </c>
      <c r="KH14">
        <f>'Capacity Backing (Hide)2'!BL$3*(CL14/MAX(1,SUMIFS('Treatment Backing (Hide)'!$B$110:$B$124,'Capacity Backing (Hide)2'!BL$67:BL$81,"X")))</f>
        <v>0</v>
      </c>
      <c r="KI14">
        <f>'Capacity Backing (Hide)2'!BM$3*(CM14/MAX(1,SUMIFS('Treatment Backing (Hide)'!$B$110:$B$124,'Capacity Backing (Hide)2'!BM$67:BM$81,"X")))</f>
        <v>0</v>
      </c>
      <c r="KJ14">
        <f>'Capacity Backing (Hide)2'!BN$3*(CN14/MAX(1,SUMIFS('Treatment Backing (Hide)'!$B$110:$B$124,'Capacity Backing (Hide)2'!BN$67:BN$81,"X")))</f>
        <v>0</v>
      </c>
      <c r="KK14">
        <f>'Capacity Backing (Hide)2'!BO$3*(CO14/MAX(1,SUMIFS('Treatment Backing (Hide)'!$B$110:$B$124,'Capacity Backing (Hide)2'!BO$67:BO$81,"X")))</f>
        <v>0</v>
      </c>
      <c r="KL14">
        <f>'Capacity Backing (Hide)2'!BP$3*(CP14/MAX(1,SUMIFS('Treatment Backing (Hide)'!$B$110:$B$124,'Capacity Backing (Hide)2'!BP$67:BP$81,"X")))</f>
        <v>0</v>
      </c>
      <c r="KM14">
        <f>'Capacity Backing (Hide)2'!BQ$3*(CQ14/MAX(1,SUMIFS('Treatment Backing (Hide)'!$B$110:$B$124,'Capacity Backing (Hide)2'!BQ$67:BQ$81,"X")))</f>
        <v>0</v>
      </c>
      <c r="KN14">
        <f>'Capacity Backing (Hide)2'!BR$3*(CR14/MAX(1,SUMIFS('Treatment Backing (Hide)'!$B$110:$B$124,'Capacity Backing (Hide)2'!BR$67:BR$81,"X")))</f>
        <v>0</v>
      </c>
      <c r="KO14">
        <f>'Capacity Backing (Hide)2'!BS$3*(CS14/MAX(1,SUMIFS('Treatment Backing (Hide)'!$B$110:$B$124,'Capacity Backing (Hide)2'!BS$67:BS$81,"X")))</f>
        <v>0</v>
      </c>
      <c r="KP14">
        <f>'Capacity Backing (Hide)2'!BT$3*(CT14/MAX(1,SUMIFS('Treatment Backing (Hide)'!$B$110:$B$124,'Capacity Backing (Hide)2'!BT$67:BT$81,"X")))</f>
        <v>0</v>
      </c>
      <c r="KQ14">
        <f>'Capacity Backing (Hide)2'!BU$3*(CU14/MAX(1,SUMIFS('Treatment Backing (Hide)'!$B$110:$B$124,'Capacity Backing (Hide)2'!BU$67:BU$81,"X")))</f>
        <v>0</v>
      </c>
      <c r="KR14">
        <f>'Capacity Backing (Hide)2'!BV$3*(CV14/MAX(1,SUMIFS('Treatment Backing (Hide)'!$B$110:$B$124,'Capacity Backing (Hide)2'!BV$67:BV$81,"X")))</f>
        <v>0</v>
      </c>
      <c r="KS14">
        <f>'Capacity Backing (Hide)2'!BW$3*(CW14/MAX(1,SUMIFS('Treatment Backing (Hide)'!$B$110:$B$124,'Capacity Backing (Hide)2'!BW$67:BW$81,"X")))</f>
        <v>0</v>
      </c>
      <c r="KT14">
        <f>'Capacity Backing (Hide)2'!BX$3*(CX14/MAX(1,SUMIFS('Treatment Backing (Hide)'!$B$110:$B$124,'Capacity Backing (Hide)2'!BX$67:BX$81,"X")))</f>
        <v>0</v>
      </c>
      <c r="KU14">
        <f>'Capacity Backing (Hide)2'!BY$3*(CY14/MAX(1,SUMIFS('Treatment Backing (Hide)'!$B$110:$B$124,'Capacity Backing (Hide)2'!BY$67:BY$81,"X")))</f>
        <v>0</v>
      </c>
      <c r="KV14">
        <f>'Capacity Backing (Hide)2'!BZ$3*(CZ14/MAX(1,SUMIFS('Treatment Backing (Hide)'!$B$110:$B$124,'Capacity Backing (Hide)2'!BZ$67:BZ$81,"X")))</f>
        <v>0</v>
      </c>
      <c r="KW14">
        <f>'Capacity Backing (Hide)2'!CA$3*(DA14/MAX(1,SUMIFS('Treatment Backing (Hide)'!$B$110:$B$124,'Capacity Backing (Hide)2'!CA$67:CA$81,"X")))</f>
        <v>0</v>
      </c>
      <c r="KX14">
        <f>'Capacity Backing (Hide)2'!CB$3*(DB14/MAX(1,SUMIFS('Treatment Backing (Hide)'!$B$110:$B$124,'Capacity Backing (Hide)2'!CB$67:CB$81,"X")))</f>
        <v>0</v>
      </c>
      <c r="KY14">
        <f>'Capacity Backing (Hide)2'!CC$3*(DC14/MAX(1,SUMIFS('Treatment Backing (Hide)'!$B$110:$B$124,'Capacity Backing (Hide)2'!CC$67:CC$81,"X")))</f>
        <v>0</v>
      </c>
      <c r="KZ14">
        <f>'Capacity Backing (Hide)2'!CD$3*(DD14/MAX(1,SUMIFS('Treatment Backing (Hide)'!$B$110:$B$124,'Capacity Backing (Hide)2'!CD$67:CD$81,"X")))</f>
        <v>0</v>
      </c>
      <c r="LA14">
        <f>'Capacity Backing (Hide)2'!CE$3*(DE14/MAX(1,SUMIFS('Treatment Backing (Hide)'!$B$110:$B$124,'Capacity Backing (Hide)2'!CE$67:CE$81,"X")))</f>
        <v>0</v>
      </c>
      <c r="LB14">
        <f>'Capacity Backing (Hide)2'!CF$3*(DF14/MAX(1,SUMIFS('Treatment Backing (Hide)'!$B$110:$B$124,'Capacity Backing (Hide)2'!CF$67:CF$81,"X")))</f>
        <v>0</v>
      </c>
      <c r="LC14">
        <f>'Capacity Backing (Hide)2'!CG$3*(DG14/MAX(1,SUMIFS('Treatment Backing (Hide)'!$B$110:$B$124,'Capacity Backing (Hide)2'!CG$67:CG$81,"X")))</f>
        <v>0</v>
      </c>
      <c r="LD14">
        <f>'Capacity Backing (Hide)2'!CH$3*(DH14/MAX(1,SUMIFS('Treatment Backing (Hide)'!$B$110:$B$124,'Capacity Backing (Hide)2'!CH$67:CH$81,"X")))</f>
        <v>0</v>
      </c>
      <c r="LE14">
        <f>'Capacity Backing (Hide)2'!CI$3*(DI14/MAX(1,SUMIFS('Treatment Backing (Hide)'!$B$110:$B$124,'Capacity Backing (Hide)2'!CI$67:CI$81,"X")))</f>
        <v>0</v>
      </c>
      <c r="LF14">
        <f>'Capacity Backing (Hide)2'!CJ$3*(DJ14/MAX(1,SUMIFS('Treatment Backing (Hide)'!$B$110:$B$124,'Capacity Backing (Hide)2'!CJ$67:CJ$81,"X")))</f>
        <v>0</v>
      </c>
      <c r="LG14">
        <f>'Capacity Backing (Hide)2'!CK$3*(DK14/MAX(1,SUMIFS('Treatment Backing (Hide)'!$B$110:$B$124,'Capacity Backing (Hide)2'!CK$67:CK$81,"X")))</f>
        <v>0</v>
      </c>
      <c r="LH14">
        <f>'Capacity Backing (Hide)2'!CL$3*(DL14/MAX(1,SUMIFS('Treatment Backing (Hide)'!$B$110:$B$124,'Capacity Backing (Hide)2'!CL$67:CL$81,"X")))</f>
        <v>0</v>
      </c>
      <c r="LI14">
        <f>'Capacity Backing (Hide)2'!CM$3*(DM14/MAX(1,SUMIFS('Treatment Backing (Hide)'!$B$110:$B$124,'Capacity Backing (Hide)2'!CM$67:CM$81,"X")))</f>
        <v>0</v>
      </c>
      <c r="LJ14">
        <f>'Capacity Backing (Hide)2'!CN$3*(DN14/MAX(1,SUMIFS('Treatment Backing (Hide)'!$B$110:$B$124,'Capacity Backing (Hide)2'!CN$67:CN$81,"X")))</f>
        <v>0</v>
      </c>
      <c r="LK14">
        <f>'Capacity Backing (Hide)2'!CO$3*(DO14/MAX(1,SUMIFS('Treatment Backing (Hide)'!$B$110:$B$124,'Capacity Backing (Hide)2'!CO$67:CO$81,"X")))</f>
        <v>0</v>
      </c>
      <c r="LL14">
        <f>'Capacity Backing (Hide)2'!CP$3*(DP14/MAX(1,SUMIFS('Treatment Backing (Hide)'!$B$110:$B$124,'Capacity Backing (Hide)2'!CP$67:CP$81,"X")))</f>
        <v>0</v>
      </c>
      <c r="LM14">
        <f>'Capacity Backing (Hide)2'!CQ$3*(DQ14/MAX(1,SUMIFS('Treatment Backing (Hide)'!$B$110:$B$124,'Capacity Backing (Hide)2'!CQ$67:CQ$81,"X")))</f>
        <v>0</v>
      </c>
      <c r="LN14">
        <f>'Capacity Backing (Hide)2'!CR$3*(DR14/MAX(1,SUMIFS('Treatment Backing (Hide)'!$B$110:$B$124,'Capacity Backing (Hide)2'!CR$67:CR$81,"X")))</f>
        <v>0</v>
      </c>
      <c r="LO14">
        <f>'Capacity Backing (Hide)2'!CS$3*(DS14/MAX(1,SUMIFS('Treatment Backing (Hide)'!$B$110:$B$124,'Capacity Backing (Hide)2'!CS$67:CS$81,"X")))</f>
        <v>0</v>
      </c>
      <c r="LP14">
        <f>'Capacity Backing (Hide)2'!CT$3*(DT14/MAX(1,SUMIFS('Treatment Backing (Hide)'!$B$110:$B$124,'Capacity Backing (Hide)2'!CT$67:CT$81,"X")))</f>
        <v>0</v>
      </c>
      <c r="LQ14">
        <f>'Capacity Backing (Hide)2'!CU$3*(DU14/MAX(1,SUMIFS('Treatment Backing (Hide)'!$B$110:$B$124,'Capacity Backing (Hide)2'!CU$67:CU$81,"X")))</f>
        <v>0</v>
      </c>
      <c r="LR14">
        <f>'Capacity Backing (Hide)2'!CV$3*(DV14/MAX(1,SUMIFS('Treatment Backing (Hide)'!$B$110:$B$124,'Capacity Backing (Hide)2'!CV$67:CV$81,"X")))</f>
        <v>0</v>
      </c>
      <c r="LS14">
        <f>'Capacity Backing (Hide)2'!CW$3*(DW14/MAX(1,SUMIFS('Treatment Backing (Hide)'!$B$110:$B$124,'Capacity Backing (Hide)2'!CW$67:CW$81,"X")))</f>
        <v>0</v>
      </c>
    </row>
    <row r="15" spans="1:333" x14ac:dyDescent="0.25">
      <c r="H15" t="str">
        <f>ROW(H12)&amp;". "&amp;'Clinical resources'!B18</f>
        <v xml:space="preserve">12. </v>
      </c>
      <c r="J15" t="str">
        <f>IF(COUNTIFS('Clinical resources'!F18:J18,"X")&gt;0,"X","")</f>
        <v/>
      </c>
      <c r="K15" t="str">
        <f>IF(COUNTIFS('Clinical resources'!K18:O18,"X")&gt;0,"X","")</f>
        <v/>
      </c>
      <c r="L15" t="str">
        <f>IF(COUNTIFS('Clinical resources'!P18:T18,"X")&gt;0,"X","")</f>
        <v/>
      </c>
      <c r="M15" t="str">
        <f>IF(COUNTIFS('Clinical resources'!U18:Y18,"X")&gt;0,"X","")</f>
        <v/>
      </c>
      <c r="N15" t="str">
        <f>IF(COUNTIFS('Clinical resources'!Z18:AD18,"X")&gt;0,"X","")</f>
        <v/>
      </c>
      <c r="O15" t="str">
        <f>IF(COUNTIFS('Clinical resources'!AE18:AI18,"X")&gt;0,"X","")</f>
        <v/>
      </c>
      <c r="P15" t="str">
        <f>IF(COUNTIFS('Clinical resources'!AJ18:AN18,"X")&gt;0,"X","")</f>
        <v/>
      </c>
      <c r="Q15" t="str">
        <f>IF(COUNTIFS('Clinical resources'!AO18:AS18,"X")&gt;0,"X","")</f>
        <v/>
      </c>
      <c r="R15" t="str">
        <f>IF(COUNTIFS('Clinical resources'!AT18:AX18,"X")&gt;0,"X","")</f>
        <v/>
      </c>
      <c r="S15" t="str">
        <f>IF(COUNTIFS('Clinical resources'!AY18:BC18,"X")&gt;0,"X","")</f>
        <v/>
      </c>
      <c r="T15" t="str">
        <f>IF(COUNTIFS('Clinical resources'!BD18:BH18,"X")&gt;0,"X","")</f>
        <v/>
      </c>
      <c r="U15" t="str">
        <f>IF(COUNTIFS('Clinical resources'!BI18:BM18,"X")&gt;0,"X","")</f>
        <v/>
      </c>
      <c r="V15" t="str">
        <f>IF(COUNTIFS('Clinical resources'!BN18:BR18,"X")&gt;0,"X","")</f>
        <v/>
      </c>
      <c r="W15" t="str">
        <f>IF(COUNTIFS('Clinical resources'!BS18:BW18,"X")&gt;0,"X","")</f>
        <v/>
      </c>
      <c r="X15" t="str">
        <f>IF(COUNTIFS('Clinical resources'!BX18:CB18,"X")&gt;0,"X","")</f>
        <v/>
      </c>
      <c r="AB15">
        <f t="array" ref="AB15">IF($J15:$X15='Capacity Backing (Hide)2'!B$67:B$81,1,0)</f>
        <v>0</v>
      </c>
      <c r="AC15">
        <f t="array" ref="AC15">IF($J15:$X15='Capacity Backing (Hide)2'!C$67:C$81,1,0)</f>
        <v>0</v>
      </c>
      <c r="AD15">
        <f t="array" ref="AD15">IF($J15:$X15='Capacity Backing (Hide)2'!D$67:D$81,1,0)</f>
        <v>0</v>
      </c>
      <c r="AE15">
        <f t="array" ref="AE15">IF($J15:$X15='Capacity Backing (Hide)2'!E$67:E$81,1,0)</f>
        <v>0</v>
      </c>
      <c r="AF15">
        <f t="array" ref="AF15">IF($J15:$X15='Capacity Backing (Hide)2'!F$67:F$81,1,0)</f>
        <v>0</v>
      </c>
      <c r="AG15">
        <f t="array" ref="AG15">IF($J15:$X15='Capacity Backing (Hide)2'!G$67:G$81,1,0)</f>
        <v>0</v>
      </c>
      <c r="AH15">
        <f t="array" ref="AH15">IF($J15:$X15='Capacity Backing (Hide)2'!H$67:H$81,1,0)</f>
        <v>0</v>
      </c>
      <c r="AI15">
        <f t="array" ref="AI15">IF($J15:$X15='Capacity Backing (Hide)2'!I$67:I$81,1,0)</f>
        <v>0</v>
      </c>
      <c r="AJ15">
        <f t="array" ref="AJ15">IF($J15:$X15='Capacity Backing (Hide)2'!J$67:J$81,1,0)</f>
        <v>0</v>
      </c>
      <c r="AK15">
        <f t="array" ref="AK15">IF($J15:$X15='Capacity Backing (Hide)2'!K$67:K$81,1,0)</f>
        <v>0</v>
      </c>
      <c r="AL15">
        <f t="array" ref="AL15">IF($J15:$X15='Capacity Backing (Hide)2'!L$67:L$81,1,0)</f>
        <v>0</v>
      </c>
      <c r="AM15">
        <f t="array" ref="AM15">IF($J15:$X15='Capacity Backing (Hide)2'!M$67:M$81,1,0)</f>
        <v>0</v>
      </c>
      <c r="AN15">
        <f t="array" ref="AN15">IF($J15:$X15='Capacity Backing (Hide)2'!N$67:N$81,1,0)</f>
        <v>0</v>
      </c>
      <c r="AO15">
        <f t="array" ref="AO15">IF($J15:$X15='Capacity Backing (Hide)2'!O$67:O$81,1,0)</f>
        <v>0</v>
      </c>
      <c r="AP15">
        <f t="array" ref="AP15">IF($J15:$X15='Capacity Backing (Hide)2'!P$67:P$81,1,0)</f>
        <v>0</v>
      </c>
      <c r="AQ15">
        <f t="array" ref="AQ15">IF($J15:$X15='Capacity Backing (Hide)2'!Q$67:Q$81,1,0)</f>
        <v>0</v>
      </c>
      <c r="AR15">
        <f t="array" ref="AR15">IF($J15:$X15='Capacity Backing (Hide)2'!R$67:R$81,1,0)</f>
        <v>0</v>
      </c>
      <c r="AS15">
        <f t="array" ref="AS15">IF($J15:$X15='Capacity Backing (Hide)2'!S$67:S$81,1,0)</f>
        <v>0</v>
      </c>
      <c r="AT15">
        <f t="array" ref="AT15">IF($J15:$X15='Capacity Backing (Hide)2'!T$67:T$81,1,0)</f>
        <v>0</v>
      </c>
      <c r="AU15">
        <f t="array" ref="AU15">IF($J15:$X15='Capacity Backing (Hide)2'!U$67:U$81,1,0)</f>
        <v>0</v>
      </c>
      <c r="AV15">
        <f t="array" ref="AV15">IF($J15:$X15='Capacity Backing (Hide)2'!V$67:V$81,1,0)</f>
        <v>0</v>
      </c>
      <c r="AW15">
        <f t="array" ref="AW15">IF($J15:$X15='Capacity Backing (Hide)2'!W$67:W$81,1,0)</f>
        <v>0</v>
      </c>
      <c r="AX15">
        <f t="array" ref="AX15">IF($J15:$X15='Capacity Backing (Hide)2'!X$67:X$81,1,0)</f>
        <v>0</v>
      </c>
      <c r="AY15">
        <f t="array" ref="AY15">IF($J15:$X15='Capacity Backing (Hide)2'!Y$67:Y$81,1,0)</f>
        <v>0</v>
      </c>
      <c r="AZ15">
        <f t="array" ref="AZ15">IF($J15:$X15='Capacity Backing (Hide)2'!Z$67:Z$81,1,0)</f>
        <v>0</v>
      </c>
      <c r="BA15">
        <f t="array" ref="BA15">IF($J15:$X15='Capacity Backing (Hide)2'!AA$67:AA$81,1,0)</f>
        <v>0</v>
      </c>
      <c r="BB15">
        <f t="array" ref="BB15">IF($J15:$X15='Capacity Backing (Hide)2'!AB$67:AB$81,1,0)</f>
        <v>0</v>
      </c>
      <c r="BC15">
        <f t="array" ref="BC15">IF($J15:$X15='Capacity Backing (Hide)2'!AC$67:AC$81,1,0)</f>
        <v>0</v>
      </c>
      <c r="BD15">
        <f t="array" ref="BD15">IF($J15:$X15='Capacity Backing (Hide)2'!AD$67:AD$81,1,0)</f>
        <v>0</v>
      </c>
      <c r="BE15">
        <f t="array" ref="BE15">IF($J15:$X15='Capacity Backing (Hide)2'!AE$67:AE$81,1,0)</f>
        <v>0</v>
      </c>
      <c r="BF15">
        <f t="array" ref="BF15">IF($J15:$X15='Capacity Backing (Hide)2'!AF$67:AF$81,1,0)</f>
        <v>0</v>
      </c>
      <c r="BG15">
        <f t="array" ref="BG15">IF($J15:$X15='Capacity Backing (Hide)2'!AG$67:AG$81,1,0)</f>
        <v>0</v>
      </c>
      <c r="BH15">
        <f t="array" ref="BH15">IF($J15:$X15='Capacity Backing (Hide)2'!AH$67:AH$81,1,0)</f>
        <v>0</v>
      </c>
      <c r="BI15">
        <f t="array" ref="BI15">IF($J15:$X15='Capacity Backing (Hide)2'!AI$67:AI$81,1,0)</f>
        <v>0</v>
      </c>
      <c r="BJ15">
        <f t="array" ref="BJ15">IF($J15:$X15='Capacity Backing (Hide)2'!AJ$67:AJ$81,1,0)</f>
        <v>0</v>
      </c>
      <c r="BK15">
        <f t="array" ref="BK15">IF($J15:$X15='Capacity Backing (Hide)2'!AK$67:AK$81,1,0)</f>
        <v>0</v>
      </c>
      <c r="BL15">
        <f t="array" ref="BL15">IF($J15:$X15='Capacity Backing (Hide)2'!AL$67:AL$81,1,0)</f>
        <v>0</v>
      </c>
      <c r="BM15">
        <f t="array" ref="BM15">IF($J15:$X15='Capacity Backing (Hide)2'!AM$67:AM$81,1,0)</f>
        <v>0</v>
      </c>
      <c r="BN15">
        <f t="array" ref="BN15">IF($J15:$X15='Capacity Backing (Hide)2'!AN$67:AN$81,1,0)</f>
        <v>0</v>
      </c>
      <c r="BO15">
        <f t="array" ref="BO15">IF($J15:$X15='Capacity Backing (Hide)2'!AO$67:AO$81,1,0)</f>
        <v>0</v>
      </c>
      <c r="BP15">
        <f t="array" ref="BP15">IF($J15:$X15='Capacity Backing (Hide)2'!AP$67:AP$81,1,0)</f>
        <v>0</v>
      </c>
      <c r="BQ15">
        <f t="array" ref="BQ15">IF($J15:$X15='Capacity Backing (Hide)2'!AQ$67:AQ$81,1,0)</f>
        <v>0</v>
      </c>
      <c r="BR15">
        <f t="array" ref="BR15">IF($J15:$X15='Capacity Backing (Hide)2'!AR$67:AR$81,1,0)</f>
        <v>0</v>
      </c>
      <c r="BS15">
        <f t="array" ref="BS15">IF($J15:$X15='Capacity Backing (Hide)2'!AS$67:AS$81,1,0)</f>
        <v>0</v>
      </c>
      <c r="BT15">
        <f t="array" ref="BT15">IF($J15:$X15='Capacity Backing (Hide)2'!AT$67:AT$81,1,0)</f>
        <v>0</v>
      </c>
      <c r="BU15">
        <f t="array" ref="BU15">IF($J15:$X15='Capacity Backing (Hide)2'!AU$67:AU$81,1,0)</f>
        <v>0</v>
      </c>
      <c r="BV15">
        <f t="array" ref="BV15">IF($J15:$X15='Capacity Backing (Hide)2'!AV$67:AV$81,1,0)</f>
        <v>0</v>
      </c>
      <c r="BW15">
        <f t="array" ref="BW15">IF($J15:$X15='Capacity Backing (Hide)2'!AW$67:AW$81,1,0)</f>
        <v>0</v>
      </c>
      <c r="BX15">
        <f t="array" ref="BX15">IF($J15:$X15='Capacity Backing (Hide)2'!AX$67:AX$81,1,0)</f>
        <v>0</v>
      </c>
      <c r="BY15">
        <f t="array" ref="BY15">IF($J15:$X15='Capacity Backing (Hide)2'!AY$67:AY$81,1,0)</f>
        <v>0</v>
      </c>
      <c r="BZ15">
        <f t="array" ref="BZ15">IF($J15:$X15='Capacity Backing (Hide)2'!AZ$67:AZ$81,1,0)</f>
        <v>0</v>
      </c>
      <c r="CA15">
        <f t="array" ref="CA15">IF($J15:$X15='Capacity Backing (Hide)2'!BA$67:BA$81,1,0)</f>
        <v>0</v>
      </c>
      <c r="CB15">
        <f t="array" ref="CB15">IF($J15:$X15='Capacity Backing (Hide)2'!BB$67:BB$81,1,0)</f>
        <v>0</v>
      </c>
      <c r="CC15">
        <f t="array" ref="CC15">IF($J15:$X15='Capacity Backing (Hide)2'!BC$67:BC$81,1,0)</f>
        <v>0</v>
      </c>
      <c r="CD15">
        <f t="array" ref="CD15">IF($J15:$X15='Capacity Backing (Hide)2'!BD$67:BD$81,1,0)</f>
        <v>0</v>
      </c>
      <c r="CE15">
        <f t="array" ref="CE15">IF($J15:$X15='Capacity Backing (Hide)2'!BE$67:BE$81,1,0)</f>
        <v>0</v>
      </c>
      <c r="CF15">
        <f t="array" ref="CF15">IF($J15:$X15='Capacity Backing (Hide)2'!BF$67:BF$81,1,0)</f>
        <v>0</v>
      </c>
      <c r="CG15">
        <f t="array" ref="CG15">IF($J15:$X15='Capacity Backing (Hide)2'!BG$67:BG$81,1,0)</f>
        <v>0</v>
      </c>
      <c r="CH15">
        <f t="array" ref="CH15">IF($J15:$X15='Capacity Backing (Hide)2'!BH$67:BH$81,1,0)</f>
        <v>0</v>
      </c>
      <c r="CI15">
        <f t="array" ref="CI15">IF($J15:$X15='Capacity Backing (Hide)2'!BI$67:BI$81,1,0)</f>
        <v>0</v>
      </c>
      <c r="CJ15">
        <f t="array" ref="CJ15">IF($J15:$X15='Capacity Backing (Hide)2'!BJ$67:BJ$81,1,0)</f>
        <v>0</v>
      </c>
      <c r="CK15">
        <f t="array" ref="CK15">IF($J15:$X15='Capacity Backing (Hide)2'!BK$67:BK$81,1,0)</f>
        <v>0</v>
      </c>
      <c r="CL15">
        <f t="array" ref="CL15">IF($J15:$X15='Capacity Backing (Hide)2'!BL$67:BL$81,1,0)</f>
        <v>0</v>
      </c>
      <c r="CM15">
        <f t="array" ref="CM15">IF($J15:$X15='Capacity Backing (Hide)2'!BM$67:BM$81,1,0)</f>
        <v>0</v>
      </c>
      <c r="CN15">
        <f t="array" ref="CN15">IF($J15:$X15='Capacity Backing (Hide)2'!BN$67:BN$81,1,0)</f>
        <v>0</v>
      </c>
      <c r="CO15">
        <f t="array" ref="CO15">IF($J15:$X15='Capacity Backing (Hide)2'!BO$67:BO$81,1,0)</f>
        <v>0</v>
      </c>
      <c r="CP15">
        <f t="array" ref="CP15">IF($J15:$X15='Capacity Backing (Hide)2'!BP$67:BP$81,1,0)</f>
        <v>0</v>
      </c>
      <c r="CQ15">
        <f t="array" ref="CQ15">IF($J15:$X15='Capacity Backing (Hide)2'!BQ$67:BQ$81,1,0)</f>
        <v>0</v>
      </c>
      <c r="CR15">
        <f t="array" ref="CR15">IF($J15:$X15='Capacity Backing (Hide)2'!BR$67:BR$81,1,0)</f>
        <v>0</v>
      </c>
      <c r="CS15">
        <f t="array" ref="CS15">IF($J15:$X15='Capacity Backing (Hide)2'!BS$67:BS$81,1,0)</f>
        <v>0</v>
      </c>
      <c r="CT15">
        <f t="array" ref="CT15">IF($J15:$X15='Capacity Backing (Hide)2'!BT$67:BT$81,1,0)</f>
        <v>0</v>
      </c>
      <c r="CU15">
        <f t="array" ref="CU15">IF($J15:$X15='Capacity Backing (Hide)2'!BU$67:BU$81,1,0)</f>
        <v>0</v>
      </c>
      <c r="CV15">
        <f t="array" ref="CV15">IF($J15:$X15='Capacity Backing (Hide)2'!BV$67:BV$81,1,0)</f>
        <v>0</v>
      </c>
      <c r="CW15">
        <f t="array" ref="CW15">IF($J15:$X15='Capacity Backing (Hide)2'!BW$67:BW$81,1,0)</f>
        <v>0</v>
      </c>
      <c r="CX15">
        <f t="array" ref="CX15">IF($J15:$X15='Capacity Backing (Hide)2'!BX$67:BX$81,1,0)</f>
        <v>0</v>
      </c>
      <c r="CY15">
        <f t="array" ref="CY15">IF($J15:$X15='Capacity Backing (Hide)2'!BY$67:BY$81,1,0)</f>
        <v>0</v>
      </c>
      <c r="CZ15">
        <f t="array" ref="CZ15">IF($J15:$X15='Capacity Backing (Hide)2'!BZ$67:BZ$81,1,0)</f>
        <v>0</v>
      </c>
      <c r="DA15">
        <f t="array" ref="DA15">IF($J15:$X15='Capacity Backing (Hide)2'!CA$67:CA$81,1,0)</f>
        <v>0</v>
      </c>
      <c r="DB15">
        <f t="array" ref="DB15">IF($J15:$X15='Capacity Backing (Hide)2'!CB$67:CB$81,1,0)</f>
        <v>0</v>
      </c>
      <c r="DC15">
        <f t="array" ref="DC15">IF($J15:$X15='Capacity Backing (Hide)2'!CC$67:CC$81,1,0)</f>
        <v>0</v>
      </c>
      <c r="DD15">
        <f t="array" ref="DD15">IF($J15:$X15='Capacity Backing (Hide)2'!CD$67:CD$81,1,0)</f>
        <v>0</v>
      </c>
      <c r="DE15">
        <f t="array" ref="DE15">IF($J15:$X15='Capacity Backing (Hide)2'!CE$67:CE$81,1,0)</f>
        <v>0</v>
      </c>
      <c r="DF15">
        <f t="array" ref="DF15">IF($J15:$X15='Capacity Backing (Hide)2'!CF$67:CF$81,1,0)</f>
        <v>0</v>
      </c>
      <c r="DG15">
        <f t="array" ref="DG15">IF($J15:$X15='Capacity Backing (Hide)2'!CG$67:CG$81,1,0)</f>
        <v>0</v>
      </c>
      <c r="DH15">
        <f t="array" ref="DH15">IF($J15:$X15='Capacity Backing (Hide)2'!CH$67:CH$81,1,0)</f>
        <v>0</v>
      </c>
      <c r="DI15">
        <f t="array" ref="DI15">IF($J15:$X15='Capacity Backing (Hide)2'!CI$67:CI$81,1,0)</f>
        <v>0</v>
      </c>
      <c r="DJ15">
        <f t="array" ref="DJ15">IF($J15:$X15='Capacity Backing (Hide)2'!CJ$67:CJ$81,1,0)</f>
        <v>0</v>
      </c>
      <c r="DK15">
        <f t="array" ref="DK15">IF($J15:$X15='Capacity Backing (Hide)2'!CK$67:CK$81,1,0)</f>
        <v>0</v>
      </c>
      <c r="DL15">
        <f t="array" ref="DL15">IF($J15:$X15='Capacity Backing (Hide)2'!CL$67:CL$81,1,0)</f>
        <v>0</v>
      </c>
      <c r="DM15">
        <f t="array" ref="DM15">IF($J15:$X15='Capacity Backing (Hide)2'!CM$67:CM$81,1,0)</f>
        <v>0</v>
      </c>
      <c r="DN15">
        <f t="array" ref="DN15">IF($J15:$X15='Capacity Backing (Hide)2'!CN$67:CN$81,1,0)</f>
        <v>0</v>
      </c>
      <c r="DO15">
        <f t="array" ref="DO15">IF($J15:$X15='Capacity Backing (Hide)2'!CO$67:CO$81,1,0)</f>
        <v>0</v>
      </c>
      <c r="DP15">
        <f t="array" ref="DP15">IF($J15:$X15='Capacity Backing (Hide)2'!CP$67:CP$81,1,0)</f>
        <v>0</v>
      </c>
      <c r="DQ15">
        <f t="array" ref="DQ15">IF($J15:$X15='Capacity Backing (Hide)2'!CQ$67:CQ$81,1,0)</f>
        <v>0</v>
      </c>
      <c r="DR15">
        <f t="array" ref="DR15">IF($J15:$X15='Capacity Backing (Hide)2'!CR$67:CR$81,1,0)</f>
        <v>0</v>
      </c>
      <c r="DS15">
        <f t="array" ref="DS15">IF($J15:$X15='Capacity Backing (Hide)2'!CS$67:CS$81,1,0)</f>
        <v>0</v>
      </c>
      <c r="DT15">
        <f t="array" ref="DT15">IF($J15:$X15='Capacity Backing (Hide)2'!CT$67:CT$81,1,0)</f>
        <v>0</v>
      </c>
      <c r="DU15">
        <f t="array" ref="DU15">IF($J15:$X15='Capacity Backing (Hide)2'!CU$67:CU$81,1,0)</f>
        <v>0</v>
      </c>
      <c r="DV15">
        <f t="array" ref="DV15">IF($J15:$X15='Capacity Backing (Hide)2'!CV$67:CV$81,1,0)</f>
        <v>0</v>
      </c>
      <c r="DW15">
        <f t="array" ref="DW15">IF($J15:$X15='Capacity Backing (Hide)2'!CW$67:CW$81,1,0)</f>
        <v>0</v>
      </c>
      <c r="DZ15">
        <f t="array" ref="DZ15">IF($J15:$X15='Capacity Backing (Hide)2'!B$203:CZ$217,1,0)</f>
        <v>0</v>
      </c>
      <c r="EA15">
        <f t="array" ref="EA15">IF($J15:$X15='Capacity Backing (Hide)2'!C$203:DA$217,1,0)</f>
        <v>0</v>
      </c>
      <c r="EB15">
        <f t="array" ref="EB15">IF($J15:$X15='Capacity Backing (Hide)2'!D$203:DB$217,1,0)</f>
        <v>0</v>
      </c>
      <c r="EC15">
        <f t="array" ref="EC15">IF($J15:$X15='Capacity Backing (Hide)2'!E$203:DC$217,1,0)</f>
        <v>0</v>
      </c>
      <c r="ED15">
        <f t="array" ref="ED15">IF($J15:$X15='Capacity Backing (Hide)2'!F$203:DD$217,1,0)</f>
        <v>0</v>
      </c>
      <c r="EE15">
        <f t="array" ref="EE15">IF($J15:$X15='Capacity Backing (Hide)2'!G$203:DE$217,1,0)</f>
        <v>0</v>
      </c>
      <c r="EF15">
        <f t="array" ref="EF15">IF($J15:$X15='Capacity Backing (Hide)2'!H$203:DF$217,1,0)</f>
        <v>0</v>
      </c>
      <c r="EG15">
        <f t="array" ref="EG15">IF($J15:$X15='Capacity Backing (Hide)2'!I$203:DG$217,1,0)</f>
        <v>0</v>
      </c>
      <c r="EH15">
        <f t="array" ref="EH15">IF($J15:$X15='Capacity Backing (Hide)2'!J$203:DH$217,1,0)</f>
        <v>0</v>
      </c>
      <c r="EI15">
        <f t="array" ref="EI15">IF($J15:$X15='Capacity Backing (Hide)2'!K$203:DI$217,1,0)</f>
        <v>0</v>
      </c>
      <c r="EJ15">
        <f t="array" ref="EJ15">IF($J15:$X15='Capacity Backing (Hide)2'!L$203:DJ$217,1,0)</f>
        <v>0</v>
      </c>
      <c r="EK15">
        <f t="array" ref="EK15">IF($J15:$X15='Capacity Backing (Hide)2'!M$203:DK$217,1,0)</f>
        <v>0</v>
      </c>
      <c r="EL15">
        <f t="array" ref="EL15">IF($J15:$X15='Capacity Backing (Hide)2'!N$203:DL$217,1,0)</f>
        <v>0</v>
      </c>
      <c r="EM15">
        <f t="array" ref="EM15">IF($J15:$X15='Capacity Backing (Hide)2'!O$203:DM$217,1,0)</f>
        <v>0</v>
      </c>
      <c r="EN15">
        <f t="array" ref="EN15">IF($J15:$X15='Capacity Backing (Hide)2'!P$203:DN$217,1,0)</f>
        <v>0</v>
      </c>
      <c r="EO15">
        <f t="array" ref="EO15">IF($J15:$X15='Capacity Backing (Hide)2'!Q$203:DO$217,1,0)</f>
        <v>0</v>
      </c>
      <c r="EP15">
        <f t="array" ref="EP15">IF($J15:$X15='Capacity Backing (Hide)2'!R$203:DP$217,1,0)</f>
        <v>0</v>
      </c>
      <c r="EQ15">
        <f t="array" ref="EQ15">IF($J15:$X15='Capacity Backing (Hide)2'!S$203:DQ$217,1,0)</f>
        <v>0</v>
      </c>
      <c r="ER15">
        <f t="array" ref="ER15">IF($J15:$X15='Capacity Backing (Hide)2'!T$203:DR$217,1,0)</f>
        <v>0</v>
      </c>
      <c r="ES15">
        <f t="array" ref="ES15">IF($J15:$X15='Capacity Backing (Hide)2'!U$203:DS$217,1,0)</f>
        <v>0</v>
      </c>
      <c r="ET15">
        <f t="array" ref="ET15">IF($J15:$X15='Capacity Backing (Hide)2'!V$203:DT$217,1,0)</f>
        <v>0</v>
      </c>
      <c r="EU15">
        <f t="array" ref="EU15">IF($J15:$X15='Capacity Backing (Hide)2'!W$203:DU$217,1,0)</f>
        <v>0</v>
      </c>
      <c r="EV15">
        <f t="array" ref="EV15">IF($J15:$X15='Capacity Backing (Hide)2'!X$203:DV$217,1,0)</f>
        <v>0</v>
      </c>
      <c r="EW15">
        <f t="array" ref="EW15">IF($J15:$X15='Capacity Backing (Hide)2'!Y$203:DW$217,1,0)</f>
        <v>0</v>
      </c>
      <c r="EX15">
        <f t="array" ref="EX15">IF($J15:$X15='Capacity Backing (Hide)2'!Z$203:DX$217,1,0)</f>
        <v>0</v>
      </c>
      <c r="EY15">
        <f t="array" ref="EY15">IF($J15:$X15='Capacity Backing (Hide)2'!AA$203:DY$217,1,0)</f>
        <v>0</v>
      </c>
      <c r="EZ15">
        <f t="array" ref="EZ15">IF($J15:$X15='Capacity Backing (Hide)2'!AB$203:DZ$217,1,0)</f>
        <v>0</v>
      </c>
      <c r="FA15">
        <f t="array" ref="FA15">IF($J15:$X15='Capacity Backing (Hide)2'!AC$203:EA$217,1,0)</f>
        <v>0</v>
      </c>
      <c r="FB15">
        <f t="array" ref="FB15">IF($J15:$X15='Capacity Backing (Hide)2'!AD$203:EB$217,1,0)</f>
        <v>0</v>
      </c>
      <c r="FC15">
        <f t="array" ref="FC15">IF($J15:$X15='Capacity Backing (Hide)2'!AE$203:EC$217,1,0)</f>
        <v>0</v>
      </c>
      <c r="FD15">
        <f t="array" ref="FD15">IF($J15:$X15='Capacity Backing (Hide)2'!AF$203:ED$217,1,0)</f>
        <v>0</v>
      </c>
      <c r="FE15">
        <f t="array" ref="FE15">IF($J15:$X15='Capacity Backing (Hide)2'!AG$203:EE$217,1,0)</f>
        <v>0</v>
      </c>
      <c r="FF15">
        <f t="array" ref="FF15">IF($J15:$X15='Capacity Backing (Hide)2'!AH$203:EF$217,1,0)</f>
        <v>0</v>
      </c>
      <c r="FG15">
        <f t="array" ref="FG15">IF($J15:$X15='Capacity Backing (Hide)2'!AI$203:EG$217,1,0)</f>
        <v>0</v>
      </c>
      <c r="FH15">
        <f t="array" ref="FH15">IF($J15:$X15='Capacity Backing (Hide)2'!AJ$203:EH$217,1,0)</f>
        <v>0</v>
      </c>
      <c r="FI15">
        <f t="array" ref="FI15">IF($J15:$X15='Capacity Backing (Hide)2'!AK$203:EI$217,1,0)</f>
        <v>0</v>
      </c>
      <c r="FJ15">
        <f t="array" ref="FJ15">IF($J15:$X15='Capacity Backing (Hide)2'!AL$203:EJ$217,1,0)</f>
        <v>0</v>
      </c>
      <c r="FK15">
        <f t="array" ref="FK15">IF($J15:$X15='Capacity Backing (Hide)2'!AM$203:EK$217,1,0)</f>
        <v>0</v>
      </c>
      <c r="FL15">
        <f t="array" ref="FL15">IF($J15:$X15='Capacity Backing (Hide)2'!AN$203:EL$217,1,0)</f>
        <v>0</v>
      </c>
      <c r="FM15">
        <f t="array" ref="FM15">IF($J15:$X15='Capacity Backing (Hide)2'!AO$203:EM$217,1,0)</f>
        <v>0</v>
      </c>
      <c r="FN15">
        <f t="array" ref="FN15">IF($J15:$X15='Capacity Backing (Hide)2'!AP$203:EN$217,1,0)</f>
        <v>0</v>
      </c>
      <c r="FO15">
        <f t="array" ref="FO15">IF($J15:$X15='Capacity Backing (Hide)2'!AQ$203:EO$217,1,0)</f>
        <v>0</v>
      </c>
      <c r="FP15">
        <f t="array" ref="FP15">IF($J15:$X15='Capacity Backing (Hide)2'!AR$203:EP$217,1,0)</f>
        <v>0</v>
      </c>
      <c r="FQ15">
        <f t="array" ref="FQ15">IF($J15:$X15='Capacity Backing (Hide)2'!AS$203:EQ$217,1,0)</f>
        <v>0</v>
      </c>
      <c r="FR15">
        <f t="array" ref="FR15">IF($J15:$X15='Capacity Backing (Hide)2'!AT$203:ER$217,1,0)</f>
        <v>0</v>
      </c>
      <c r="FS15">
        <f t="array" ref="FS15">IF($J15:$X15='Capacity Backing (Hide)2'!AU$203:ES$217,1,0)</f>
        <v>0</v>
      </c>
      <c r="FT15">
        <f t="array" ref="FT15">IF($J15:$X15='Capacity Backing (Hide)2'!AV$203:ET$217,1,0)</f>
        <v>0</v>
      </c>
      <c r="FU15">
        <f t="array" ref="FU15">IF($J15:$X15='Capacity Backing (Hide)2'!AW$203:EU$217,1,0)</f>
        <v>0</v>
      </c>
      <c r="FV15">
        <f t="array" ref="FV15">IF($J15:$X15='Capacity Backing (Hide)2'!AX$203:EV$217,1,0)</f>
        <v>0</v>
      </c>
      <c r="FW15">
        <f t="array" ref="FW15">IF($J15:$X15='Capacity Backing (Hide)2'!AY$203:EW$217,1,0)</f>
        <v>0</v>
      </c>
      <c r="FX15">
        <f t="array" ref="FX15">IF($J15:$X15='Capacity Backing (Hide)2'!AZ$203:EX$217,1,0)</f>
        <v>0</v>
      </c>
      <c r="FY15">
        <f t="array" ref="FY15">IF($J15:$X15='Capacity Backing (Hide)2'!BA$203:EY$217,1,0)</f>
        <v>0</v>
      </c>
      <c r="FZ15">
        <f t="array" ref="FZ15">IF($J15:$X15='Capacity Backing (Hide)2'!BB$203:EZ$217,1,0)</f>
        <v>0</v>
      </c>
      <c r="GA15">
        <f t="array" ref="GA15">IF($J15:$X15='Capacity Backing (Hide)2'!BC$203:FA$217,1,0)</f>
        <v>0</v>
      </c>
      <c r="GB15">
        <f t="array" ref="GB15">IF($J15:$X15='Capacity Backing (Hide)2'!BD$203:FB$217,1,0)</f>
        <v>0</v>
      </c>
      <c r="GC15">
        <f t="array" ref="GC15">IF($J15:$X15='Capacity Backing (Hide)2'!BE$203:FC$217,1,0)</f>
        <v>0</v>
      </c>
      <c r="GD15">
        <f t="array" ref="GD15">IF($J15:$X15='Capacity Backing (Hide)2'!BF$203:FD$217,1,0)</f>
        <v>0</v>
      </c>
      <c r="GE15">
        <f t="array" ref="GE15">IF($J15:$X15='Capacity Backing (Hide)2'!BG$203:FE$217,1,0)</f>
        <v>0</v>
      </c>
      <c r="GF15">
        <f t="array" ref="GF15">IF($J15:$X15='Capacity Backing (Hide)2'!BH$203:FF$217,1,0)</f>
        <v>0</v>
      </c>
      <c r="GG15">
        <f t="array" ref="GG15">IF($J15:$X15='Capacity Backing (Hide)2'!BI$203:FG$217,1,0)</f>
        <v>0</v>
      </c>
      <c r="GH15">
        <f t="array" ref="GH15">IF($J15:$X15='Capacity Backing (Hide)2'!BJ$203:FH$217,1,0)</f>
        <v>0</v>
      </c>
      <c r="GI15">
        <f t="array" ref="GI15">IF($J15:$X15='Capacity Backing (Hide)2'!BK$203:FI$217,1,0)</f>
        <v>0</v>
      </c>
      <c r="GJ15">
        <f t="array" ref="GJ15">IF($J15:$X15='Capacity Backing (Hide)2'!BL$203:FJ$217,1,0)</f>
        <v>0</v>
      </c>
      <c r="GK15">
        <f t="array" ref="GK15">IF($J15:$X15='Capacity Backing (Hide)2'!BM$203:FK$217,1,0)</f>
        <v>0</v>
      </c>
      <c r="GL15">
        <f t="array" ref="GL15">IF($J15:$X15='Capacity Backing (Hide)2'!BN$203:FL$217,1,0)</f>
        <v>0</v>
      </c>
      <c r="GM15">
        <f t="array" ref="GM15">IF($J15:$X15='Capacity Backing (Hide)2'!BO$203:FM$217,1,0)</f>
        <v>0</v>
      </c>
      <c r="GN15">
        <f t="array" ref="GN15">IF($J15:$X15='Capacity Backing (Hide)2'!BP$203:FN$217,1,0)</f>
        <v>0</v>
      </c>
      <c r="GO15">
        <f t="array" ref="GO15">IF($J15:$X15='Capacity Backing (Hide)2'!BQ$203:FO$217,1,0)</f>
        <v>0</v>
      </c>
      <c r="GP15">
        <f t="array" ref="GP15">IF($J15:$X15='Capacity Backing (Hide)2'!BR$203:FP$217,1,0)</f>
        <v>0</v>
      </c>
      <c r="GQ15">
        <f t="array" ref="GQ15">IF($J15:$X15='Capacity Backing (Hide)2'!BS$203:FQ$217,1,0)</f>
        <v>0</v>
      </c>
      <c r="GR15">
        <f t="array" ref="GR15">IF($J15:$X15='Capacity Backing (Hide)2'!BT$203:FR$217,1,0)</f>
        <v>0</v>
      </c>
      <c r="GS15">
        <f t="array" ref="GS15">IF($J15:$X15='Capacity Backing (Hide)2'!BU$203:FS$217,1,0)</f>
        <v>0</v>
      </c>
      <c r="GT15">
        <f t="array" ref="GT15">IF($J15:$X15='Capacity Backing (Hide)2'!BV$203:FT$217,1,0)</f>
        <v>0</v>
      </c>
      <c r="GU15">
        <f t="array" ref="GU15">IF($J15:$X15='Capacity Backing (Hide)2'!BW$203:FU$217,1,0)</f>
        <v>0</v>
      </c>
      <c r="GV15">
        <f t="array" ref="GV15">IF($J15:$X15='Capacity Backing (Hide)2'!BX$203:FV$217,1,0)</f>
        <v>0</v>
      </c>
      <c r="GW15">
        <f t="array" ref="GW15">IF($J15:$X15='Capacity Backing (Hide)2'!BY$203:FW$217,1,0)</f>
        <v>0</v>
      </c>
      <c r="GX15">
        <f t="array" ref="GX15">IF($J15:$X15='Capacity Backing (Hide)2'!BZ$203:FX$217,1,0)</f>
        <v>0</v>
      </c>
      <c r="GY15">
        <f t="array" ref="GY15">IF($J15:$X15='Capacity Backing (Hide)2'!CA$203:FY$217,1,0)</f>
        <v>0</v>
      </c>
      <c r="GZ15">
        <f t="array" ref="GZ15">IF($J15:$X15='Capacity Backing (Hide)2'!CB$203:FZ$217,1,0)</f>
        <v>0</v>
      </c>
      <c r="HA15">
        <f t="array" ref="HA15">IF($J15:$X15='Capacity Backing (Hide)2'!CC$203:GA$217,1,0)</f>
        <v>0</v>
      </c>
      <c r="HB15">
        <f t="array" ref="HB15">IF($J15:$X15='Capacity Backing (Hide)2'!CD$203:GB$217,1,0)</f>
        <v>0</v>
      </c>
      <c r="HC15">
        <f t="array" ref="HC15">IF($J15:$X15='Capacity Backing (Hide)2'!CE$203:GC$217,1,0)</f>
        <v>0</v>
      </c>
      <c r="HD15">
        <f t="array" ref="HD15">IF($J15:$X15='Capacity Backing (Hide)2'!CF$203:GD$217,1,0)</f>
        <v>0</v>
      </c>
      <c r="HE15">
        <f t="array" ref="HE15">IF($J15:$X15='Capacity Backing (Hide)2'!CG$203:GE$217,1,0)</f>
        <v>0</v>
      </c>
      <c r="HF15">
        <f t="array" ref="HF15">IF($J15:$X15='Capacity Backing (Hide)2'!CH$203:GF$217,1,0)</f>
        <v>0</v>
      </c>
      <c r="HG15">
        <f t="array" ref="HG15">IF($J15:$X15='Capacity Backing (Hide)2'!CI$203:GG$217,1,0)</f>
        <v>0</v>
      </c>
      <c r="HH15">
        <f t="array" ref="HH15">IF($J15:$X15='Capacity Backing (Hide)2'!CJ$203:GH$217,1,0)</f>
        <v>0</v>
      </c>
      <c r="HI15">
        <f t="array" ref="HI15">IF($J15:$X15='Capacity Backing (Hide)2'!CK$203:GI$217,1,0)</f>
        <v>0</v>
      </c>
      <c r="HJ15">
        <f t="array" ref="HJ15">IF($J15:$X15='Capacity Backing (Hide)2'!CL$203:GJ$217,1,0)</f>
        <v>0</v>
      </c>
      <c r="HK15">
        <f t="array" ref="HK15">IF($J15:$X15='Capacity Backing (Hide)2'!CM$203:GK$217,1,0)</f>
        <v>0</v>
      </c>
      <c r="HL15">
        <f t="array" ref="HL15">IF($J15:$X15='Capacity Backing (Hide)2'!CN$203:GL$217,1,0)</f>
        <v>0</v>
      </c>
      <c r="HM15">
        <f t="array" ref="HM15">IF($J15:$X15='Capacity Backing (Hide)2'!CO$203:GM$217,1,0)</f>
        <v>0</v>
      </c>
      <c r="HN15">
        <f t="array" ref="HN15">IF($J15:$X15='Capacity Backing (Hide)2'!CP$203:GN$217,1,0)</f>
        <v>0</v>
      </c>
      <c r="HO15">
        <f t="array" ref="HO15">IF($J15:$X15='Capacity Backing (Hide)2'!CQ$203:GO$217,1,0)</f>
        <v>0</v>
      </c>
      <c r="HP15">
        <f t="array" ref="HP15">IF($J15:$X15='Capacity Backing (Hide)2'!CR$203:GP$217,1,0)</f>
        <v>0</v>
      </c>
      <c r="HQ15">
        <f t="array" ref="HQ15">IF($J15:$X15='Capacity Backing (Hide)2'!CS$203:GQ$217,1,0)</f>
        <v>0</v>
      </c>
      <c r="HR15">
        <f t="array" ref="HR15">IF($J15:$X15='Capacity Backing (Hide)2'!CT$203:GR$217,1,0)</f>
        <v>0</v>
      </c>
      <c r="HS15">
        <f t="array" ref="HS15">IF($J15:$X15='Capacity Backing (Hide)2'!CU$203:GS$217,1,0)</f>
        <v>0</v>
      </c>
      <c r="HT15">
        <f t="array" ref="HT15">IF($J15:$X15='Capacity Backing (Hide)2'!CV$203:GT$217,1,0)</f>
        <v>0</v>
      </c>
      <c r="HU15">
        <f t="array" ref="HU15">IF($J15:$X15='Capacity Backing (Hide)2'!CW$203:GU$217,1,0)</f>
        <v>0</v>
      </c>
      <c r="HX15">
        <f>'Capacity Backing (Hide)2'!B$3*(AB15/MAX(1,SUMIFS('Treatment Backing (Hide)'!$B$110:$B$124,'Capacity Backing (Hide)2'!B$67:B$81,"X")))</f>
        <v>0</v>
      </c>
      <c r="HY15">
        <f>'Capacity Backing (Hide)2'!C$3*(AC15/MAX(1,SUMIFS('Treatment Backing (Hide)'!$B$110:$B$124,'Capacity Backing (Hide)2'!C$67:C$81,"X")))</f>
        <v>0</v>
      </c>
      <c r="HZ15">
        <f>'Capacity Backing (Hide)2'!D$3*(AD15/MAX(1,SUMIFS('Treatment Backing (Hide)'!$B$110:$B$124,'Capacity Backing (Hide)2'!D$67:D$81,"X")))</f>
        <v>0</v>
      </c>
      <c r="IA15">
        <f>'Capacity Backing (Hide)2'!E$3*(AE15/MAX(1,SUMIFS('Treatment Backing (Hide)'!$B$110:$B$124,'Capacity Backing (Hide)2'!E$67:E$81,"X")))</f>
        <v>0</v>
      </c>
      <c r="IB15">
        <f>'Capacity Backing (Hide)2'!F$3*(AF15/MAX(1,SUMIFS('Treatment Backing (Hide)'!$B$110:$B$124,'Capacity Backing (Hide)2'!F$67:F$81,"X")))</f>
        <v>0</v>
      </c>
      <c r="IC15">
        <f>'Capacity Backing (Hide)2'!G$3*(AG15/MAX(1,SUMIFS('Treatment Backing (Hide)'!$B$110:$B$124,'Capacity Backing (Hide)2'!G$67:G$81,"X")))</f>
        <v>0</v>
      </c>
      <c r="ID15">
        <f>'Capacity Backing (Hide)2'!H$3*(AH15/MAX(1,SUMIFS('Treatment Backing (Hide)'!$B$110:$B$124,'Capacity Backing (Hide)2'!H$67:H$81,"X")))</f>
        <v>0</v>
      </c>
      <c r="IE15">
        <f>'Capacity Backing (Hide)2'!I$3*(AI15/MAX(1,SUMIFS('Treatment Backing (Hide)'!$B$110:$B$124,'Capacity Backing (Hide)2'!I$67:I$81,"X")))</f>
        <v>0</v>
      </c>
      <c r="IF15">
        <f>'Capacity Backing (Hide)2'!J$3*(AJ15/MAX(1,SUMIFS('Treatment Backing (Hide)'!$B$110:$B$124,'Capacity Backing (Hide)2'!J$67:J$81,"X")))</f>
        <v>0</v>
      </c>
      <c r="IG15">
        <f>'Capacity Backing (Hide)2'!K$3*(AK15/MAX(1,SUMIFS('Treatment Backing (Hide)'!$B$110:$B$124,'Capacity Backing (Hide)2'!K$67:K$81,"X")))</f>
        <v>0</v>
      </c>
      <c r="IH15">
        <f>'Capacity Backing (Hide)2'!L$3*(AL15/MAX(1,SUMIFS('Treatment Backing (Hide)'!$B$110:$B$124,'Capacity Backing (Hide)2'!L$67:L$81,"X")))</f>
        <v>0</v>
      </c>
      <c r="II15">
        <f>'Capacity Backing (Hide)2'!M$3*(AM15/MAX(1,SUMIFS('Treatment Backing (Hide)'!$B$110:$B$124,'Capacity Backing (Hide)2'!M$67:M$81,"X")))</f>
        <v>0</v>
      </c>
      <c r="IJ15">
        <f>'Capacity Backing (Hide)2'!N$3*(AN15/MAX(1,SUMIFS('Treatment Backing (Hide)'!$B$110:$B$124,'Capacity Backing (Hide)2'!N$67:N$81,"X")))</f>
        <v>0</v>
      </c>
      <c r="IK15">
        <f>'Capacity Backing (Hide)2'!O$3*(AO15/MAX(1,SUMIFS('Treatment Backing (Hide)'!$B$110:$B$124,'Capacity Backing (Hide)2'!O$67:O$81,"X")))</f>
        <v>0</v>
      </c>
      <c r="IL15">
        <f>'Capacity Backing (Hide)2'!P$3*(AP15/MAX(1,SUMIFS('Treatment Backing (Hide)'!$B$110:$B$124,'Capacity Backing (Hide)2'!P$67:P$81,"X")))</f>
        <v>0</v>
      </c>
      <c r="IM15">
        <f>'Capacity Backing (Hide)2'!Q$3*(AQ15/MAX(1,SUMIFS('Treatment Backing (Hide)'!$B$110:$B$124,'Capacity Backing (Hide)2'!Q$67:Q$81,"X")))</f>
        <v>0</v>
      </c>
      <c r="IN15">
        <f>'Capacity Backing (Hide)2'!R$3*(AR15/MAX(1,SUMIFS('Treatment Backing (Hide)'!$B$110:$B$124,'Capacity Backing (Hide)2'!R$67:R$81,"X")))</f>
        <v>0</v>
      </c>
      <c r="IO15">
        <f>'Capacity Backing (Hide)2'!S$3*(AS15/MAX(1,SUMIFS('Treatment Backing (Hide)'!$B$110:$B$124,'Capacity Backing (Hide)2'!S$67:S$81,"X")))</f>
        <v>0</v>
      </c>
      <c r="IP15">
        <f>'Capacity Backing (Hide)2'!T$3*(AT15/MAX(1,SUMIFS('Treatment Backing (Hide)'!$B$110:$B$124,'Capacity Backing (Hide)2'!T$67:T$81,"X")))</f>
        <v>0</v>
      </c>
      <c r="IQ15">
        <f>'Capacity Backing (Hide)2'!U$3*(AU15/MAX(1,SUMIFS('Treatment Backing (Hide)'!$B$110:$B$124,'Capacity Backing (Hide)2'!U$67:U$81,"X")))</f>
        <v>0</v>
      </c>
      <c r="IR15">
        <f>'Capacity Backing (Hide)2'!V$3*(AV15/MAX(1,SUMIFS('Treatment Backing (Hide)'!$B$110:$B$124,'Capacity Backing (Hide)2'!V$67:V$81,"X")))</f>
        <v>0</v>
      </c>
      <c r="IS15">
        <f>'Capacity Backing (Hide)2'!W$3*(AW15/MAX(1,SUMIFS('Treatment Backing (Hide)'!$B$110:$B$124,'Capacity Backing (Hide)2'!W$67:W$81,"X")))</f>
        <v>0</v>
      </c>
      <c r="IT15">
        <f>'Capacity Backing (Hide)2'!X$3*(AX15/MAX(1,SUMIFS('Treatment Backing (Hide)'!$B$110:$B$124,'Capacity Backing (Hide)2'!X$67:X$81,"X")))</f>
        <v>0</v>
      </c>
      <c r="IU15">
        <f>'Capacity Backing (Hide)2'!Y$3*(AY15/MAX(1,SUMIFS('Treatment Backing (Hide)'!$B$110:$B$124,'Capacity Backing (Hide)2'!Y$67:Y$81,"X")))</f>
        <v>0</v>
      </c>
      <c r="IV15">
        <f>'Capacity Backing (Hide)2'!Z$3*(AZ15/MAX(1,SUMIFS('Treatment Backing (Hide)'!$B$110:$B$124,'Capacity Backing (Hide)2'!Z$67:Z$81,"X")))</f>
        <v>0</v>
      </c>
      <c r="IW15">
        <f>'Capacity Backing (Hide)2'!AA$3*(BA15/MAX(1,SUMIFS('Treatment Backing (Hide)'!$B$110:$B$124,'Capacity Backing (Hide)2'!AA$67:AA$81,"X")))</f>
        <v>0</v>
      </c>
      <c r="IX15">
        <f>'Capacity Backing (Hide)2'!AB$3*(BB15/MAX(1,SUMIFS('Treatment Backing (Hide)'!$B$110:$B$124,'Capacity Backing (Hide)2'!AB$67:AB$81,"X")))</f>
        <v>0</v>
      </c>
      <c r="IY15">
        <f>'Capacity Backing (Hide)2'!AC$3*(BC15/MAX(1,SUMIFS('Treatment Backing (Hide)'!$B$110:$B$124,'Capacity Backing (Hide)2'!AC$67:AC$81,"X")))</f>
        <v>0</v>
      </c>
      <c r="IZ15">
        <f>'Capacity Backing (Hide)2'!AD$3*(BD15/MAX(1,SUMIFS('Treatment Backing (Hide)'!$B$110:$B$124,'Capacity Backing (Hide)2'!AD$67:AD$81,"X")))</f>
        <v>0</v>
      </c>
      <c r="JA15">
        <f>'Capacity Backing (Hide)2'!AE$3*(BE15/MAX(1,SUMIFS('Treatment Backing (Hide)'!$B$110:$B$124,'Capacity Backing (Hide)2'!AE$67:AE$81,"X")))</f>
        <v>0</v>
      </c>
      <c r="JB15">
        <f>'Capacity Backing (Hide)2'!AF$3*(BF15/MAX(1,SUMIFS('Treatment Backing (Hide)'!$B$110:$B$124,'Capacity Backing (Hide)2'!AF$67:AF$81,"X")))</f>
        <v>0</v>
      </c>
      <c r="JC15">
        <f>'Capacity Backing (Hide)2'!AG$3*(BG15/MAX(1,SUMIFS('Treatment Backing (Hide)'!$B$110:$B$124,'Capacity Backing (Hide)2'!AG$67:AG$81,"X")))</f>
        <v>0</v>
      </c>
      <c r="JD15">
        <f>'Capacity Backing (Hide)2'!AH$3*(BH15/MAX(1,SUMIFS('Treatment Backing (Hide)'!$B$110:$B$124,'Capacity Backing (Hide)2'!AH$67:AH$81,"X")))</f>
        <v>0</v>
      </c>
      <c r="JE15">
        <f>'Capacity Backing (Hide)2'!AI$3*(BI15/MAX(1,SUMIFS('Treatment Backing (Hide)'!$B$110:$B$124,'Capacity Backing (Hide)2'!AI$67:AI$81,"X")))</f>
        <v>0</v>
      </c>
      <c r="JF15">
        <f>'Capacity Backing (Hide)2'!AJ$3*(BJ15/MAX(1,SUMIFS('Treatment Backing (Hide)'!$B$110:$B$124,'Capacity Backing (Hide)2'!AJ$67:AJ$81,"X")))</f>
        <v>0</v>
      </c>
      <c r="JG15">
        <f>'Capacity Backing (Hide)2'!AK$3*(BK15/MAX(1,SUMIFS('Treatment Backing (Hide)'!$B$110:$B$124,'Capacity Backing (Hide)2'!AK$67:AK$81,"X")))</f>
        <v>0</v>
      </c>
      <c r="JH15">
        <f>'Capacity Backing (Hide)2'!AL$3*(BL15/MAX(1,SUMIFS('Treatment Backing (Hide)'!$B$110:$B$124,'Capacity Backing (Hide)2'!AL$67:AL$81,"X")))</f>
        <v>0</v>
      </c>
      <c r="JI15">
        <f>'Capacity Backing (Hide)2'!AM$3*(BM15/MAX(1,SUMIFS('Treatment Backing (Hide)'!$B$110:$B$124,'Capacity Backing (Hide)2'!AM$67:AM$81,"X")))</f>
        <v>0</v>
      </c>
      <c r="JJ15">
        <f>'Capacity Backing (Hide)2'!AN$3*(BN15/MAX(1,SUMIFS('Treatment Backing (Hide)'!$B$110:$B$124,'Capacity Backing (Hide)2'!AN$67:AN$81,"X")))</f>
        <v>0</v>
      </c>
      <c r="JK15">
        <f>'Capacity Backing (Hide)2'!AO$3*(BO15/MAX(1,SUMIFS('Treatment Backing (Hide)'!$B$110:$B$124,'Capacity Backing (Hide)2'!AO$67:AO$81,"X")))</f>
        <v>0</v>
      </c>
      <c r="JL15">
        <f>'Capacity Backing (Hide)2'!AP$3*(BP15/MAX(1,SUMIFS('Treatment Backing (Hide)'!$B$110:$B$124,'Capacity Backing (Hide)2'!AP$67:AP$81,"X")))</f>
        <v>0</v>
      </c>
      <c r="JM15">
        <f>'Capacity Backing (Hide)2'!AQ$3*(BQ15/MAX(1,SUMIFS('Treatment Backing (Hide)'!$B$110:$B$124,'Capacity Backing (Hide)2'!AQ$67:AQ$81,"X")))</f>
        <v>0</v>
      </c>
      <c r="JN15">
        <f>'Capacity Backing (Hide)2'!AR$3*(BR15/MAX(1,SUMIFS('Treatment Backing (Hide)'!$B$110:$B$124,'Capacity Backing (Hide)2'!AR$67:AR$81,"X")))</f>
        <v>0</v>
      </c>
      <c r="JO15">
        <f>'Capacity Backing (Hide)2'!AS$3*(BS15/MAX(1,SUMIFS('Treatment Backing (Hide)'!$B$110:$B$124,'Capacity Backing (Hide)2'!AS$67:AS$81,"X")))</f>
        <v>0</v>
      </c>
      <c r="JP15">
        <f>'Capacity Backing (Hide)2'!AT$3*(BT15/MAX(1,SUMIFS('Treatment Backing (Hide)'!$B$110:$B$124,'Capacity Backing (Hide)2'!AT$67:AT$81,"X")))</f>
        <v>0</v>
      </c>
      <c r="JQ15">
        <f>'Capacity Backing (Hide)2'!AU$3*(BU15/MAX(1,SUMIFS('Treatment Backing (Hide)'!$B$110:$B$124,'Capacity Backing (Hide)2'!AU$67:AU$81,"X")))</f>
        <v>0</v>
      </c>
      <c r="JR15">
        <f>'Capacity Backing (Hide)2'!AV$3*(BV15/MAX(1,SUMIFS('Treatment Backing (Hide)'!$B$110:$B$124,'Capacity Backing (Hide)2'!AV$67:AV$81,"X")))</f>
        <v>0</v>
      </c>
      <c r="JS15">
        <f>'Capacity Backing (Hide)2'!AW$3*(BW15/MAX(1,SUMIFS('Treatment Backing (Hide)'!$B$110:$B$124,'Capacity Backing (Hide)2'!AW$67:AW$81,"X")))</f>
        <v>0</v>
      </c>
      <c r="JT15">
        <f>'Capacity Backing (Hide)2'!AX$3*(BX15/MAX(1,SUMIFS('Treatment Backing (Hide)'!$B$110:$B$124,'Capacity Backing (Hide)2'!AX$67:AX$81,"X")))</f>
        <v>0</v>
      </c>
      <c r="JU15">
        <f>'Capacity Backing (Hide)2'!AY$3*(BY15/MAX(1,SUMIFS('Treatment Backing (Hide)'!$B$110:$B$124,'Capacity Backing (Hide)2'!AY$67:AY$81,"X")))</f>
        <v>0</v>
      </c>
      <c r="JV15">
        <f>'Capacity Backing (Hide)2'!AZ$3*(BZ15/MAX(1,SUMIFS('Treatment Backing (Hide)'!$B$110:$B$124,'Capacity Backing (Hide)2'!AZ$67:AZ$81,"X")))</f>
        <v>0</v>
      </c>
      <c r="JW15">
        <f>'Capacity Backing (Hide)2'!BA$3*(CA15/MAX(1,SUMIFS('Treatment Backing (Hide)'!$B$110:$B$124,'Capacity Backing (Hide)2'!BA$67:BA$81,"X")))</f>
        <v>0</v>
      </c>
      <c r="JX15">
        <f>'Capacity Backing (Hide)2'!BB$3*(CB15/MAX(1,SUMIFS('Treatment Backing (Hide)'!$B$110:$B$124,'Capacity Backing (Hide)2'!BB$67:BB$81,"X")))</f>
        <v>0</v>
      </c>
      <c r="JY15">
        <f>'Capacity Backing (Hide)2'!BC$3*(CC15/MAX(1,SUMIFS('Treatment Backing (Hide)'!$B$110:$B$124,'Capacity Backing (Hide)2'!BC$67:BC$81,"X")))</f>
        <v>0</v>
      </c>
      <c r="JZ15">
        <f>'Capacity Backing (Hide)2'!BD$3*(CD15/MAX(1,SUMIFS('Treatment Backing (Hide)'!$B$110:$B$124,'Capacity Backing (Hide)2'!BD$67:BD$81,"X")))</f>
        <v>0</v>
      </c>
      <c r="KA15">
        <f>'Capacity Backing (Hide)2'!BE$3*(CE15/MAX(1,SUMIFS('Treatment Backing (Hide)'!$B$110:$B$124,'Capacity Backing (Hide)2'!BE$67:BE$81,"X")))</f>
        <v>0</v>
      </c>
      <c r="KB15">
        <f>'Capacity Backing (Hide)2'!BF$3*(CF15/MAX(1,SUMIFS('Treatment Backing (Hide)'!$B$110:$B$124,'Capacity Backing (Hide)2'!BF$67:BF$81,"X")))</f>
        <v>0</v>
      </c>
      <c r="KC15">
        <f>'Capacity Backing (Hide)2'!BG$3*(CG15/MAX(1,SUMIFS('Treatment Backing (Hide)'!$B$110:$B$124,'Capacity Backing (Hide)2'!BG$67:BG$81,"X")))</f>
        <v>0</v>
      </c>
      <c r="KD15">
        <f>'Capacity Backing (Hide)2'!BH$3*(CH15/MAX(1,SUMIFS('Treatment Backing (Hide)'!$B$110:$B$124,'Capacity Backing (Hide)2'!BH$67:BH$81,"X")))</f>
        <v>0</v>
      </c>
      <c r="KE15">
        <f>'Capacity Backing (Hide)2'!BI$3*(CI15/MAX(1,SUMIFS('Treatment Backing (Hide)'!$B$110:$B$124,'Capacity Backing (Hide)2'!BI$67:BI$81,"X")))</f>
        <v>0</v>
      </c>
      <c r="KF15">
        <f>'Capacity Backing (Hide)2'!BJ$3*(CJ15/MAX(1,SUMIFS('Treatment Backing (Hide)'!$B$110:$B$124,'Capacity Backing (Hide)2'!BJ$67:BJ$81,"X")))</f>
        <v>0</v>
      </c>
      <c r="KG15">
        <f>'Capacity Backing (Hide)2'!BK$3*(CK15/MAX(1,SUMIFS('Treatment Backing (Hide)'!$B$110:$B$124,'Capacity Backing (Hide)2'!BK$67:BK$81,"X")))</f>
        <v>0</v>
      </c>
      <c r="KH15">
        <f>'Capacity Backing (Hide)2'!BL$3*(CL15/MAX(1,SUMIFS('Treatment Backing (Hide)'!$B$110:$B$124,'Capacity Backing (Hide)2'!BL$67:BL$81,"X")))</f>
        <v>0</v>
      </c>
      <c r="KI15">
        <f>'Capacity Backing (Hide)2'!BM$3*(CM15/MAX(1,SUMIFS('Treatment Backing (Hide)'!$B$110:$B$124,'Capacity Backing (Hide)2'!BM$67:BM$81,"X")))</f>
        <v>0</v>
      </c>
      <c r="KJ15">
        <f>'Capacity Backing (Hide)2'!BN$3*(CN15/MAX(1,SUMIFS('Treatment Backing (Hide)'!$B$110:$B$124,'Capacity Backing (Hide)2'!BN$67:BN$81,"X")))</f>
        <v>0</v>
      </c>
      <c r="KK15">
        <f>'Capacity Backing (Hide)2'!BO$3*(CO15/MAX(1,SUMIFS('Treatment Backing (Hide)'!$B$110:$B$124,'Capacity Backing (Hide)2'!BO$67:BO$81,"X")))</f>
        <v>0</v>
      </c>
      <c r="KL15">
        <f>'Capacity Backing (Hide)2'!BP$3*(CP15/MAX(1,SUMIFS('Treatment Backing (Hide)'!$B$110:$B$124,'Capacity Backing (Hide)2'!BP$67:BP$81,"X")))</f>
        <v>0</v>
      </c>
      <c r="KM15">
        <f>'Capacity Backing (Hide)2'!BQ$3*(CQ15/MAX(1,SUMIFS('Treatment Backing (Hide)'!$B$110:$B$124,'Capacity Backing (Hide)2'!BQ$67:BQ$81,"X")))</f>
        <v>0</v>
      </c>
      <c r="KN15">
        <f>'Capacity Backing (Hide)2'!BR$3*(CR15/MAX(1,SUMIFS('Treatment Backing (Hide)'!$B$110:$B$124,'Capacity Backing (Hide)2'!BR$67:BR$81,"X")))</f>
        <v>0</v>
      </c>
      <c r="KO15">
        <f>'Capacity Backing (Hide)2'!BS$3*(CS15/MAX(1,SUMIFS('Treatment Backing (Hide)'!$B$110:$B$124,'Capacity Backing (Hide)2'!BS$67:BS$81,"X")))</f>
        <v>0</v>
      </c>
      <c r="KP15">
        <f>'Capacity Backing (Hide)2'!BT$3*(CT15/MAX(1,SUMIFS('Treatment Backing (Hide)'!$B$110:$B$124,'Capacity Backing (Hide)2'!BT$67:BT$81,"X")))</f>
        <v>0</v>
      </c>
      <c r="KQ15">
        <f>'Capacity Backing (Hide)2'!BU$3*(CU15/MAX(1,SUMIFS('Treatment Backing (Hide)'!$B$110:$B$124,'Capacity Backing (Hide)2'!BU$67:BU$81,"X")))</f>
        <v>0</v>
      </c>
      <c r="KR15">
        <f>'Capacity Backing (Hide)2'!BV$3*(CV15/MAX(1,SUMIFS('Treatment Backing (Hide)'!$B$110:$B$124,'Capacity Backing (Hide)2'!BV$67:BV$81,"X")))</f>
        <v>0</v>
      </c>
      <c r="KS15">
        <f>'Capacity Backing (Hide)2'!BW$3*(CW15/MAX(1,SUMIFS('Treatment Backing (Hide)'!$B$110:$B$124,'Capacity Backing (Hide)2'!BW$67:BW$81,"X")))</f>
        <v>0</v>
      </c>
      <c r="KT15">
        <f>'Capacity Backing (Hide)2'!BX$3*(CX15/MAX(1,SUMIFS('Treatment Backing (Hide)'!$B$110:$B$124,'Capacity Backing (Hide)2'!BX$67:BX$81,"X")))</f>
        <v>0</v>
      </c>
      <c r="KU15">
        <f>'Capacity Backing (Hide)2'!BY$3*(CY15/MAX(1,SUMIFS('Treatment Backing (Hide)'!$B$110:$B$124,'Capacity Backing (Hide)2'!BY$67:BY$81,"X")))</f>
        <v>0</v>
      </c>
      <c r="KV15">
        <f>'Capacity Backing (Hide)2'!BZ$3*(CZ15/MAX(1,SUMIFS('Treatment Backing (Hide)'!$B$110:$B$124,'Capacity Backing (Hide)2'!BZ$67:BZ$81,"X")))</f>
        <v>0</v>
      </c>
      <c r="KW15">
        <f>'Capacity Backing (Hide)2'!CA$3*(DA15/MAX(1,SUMIFS('Treatment Backing (Hide)'!$B$110:$B$124,'Capacity Backing (Hide)2'!CA$67:CA$81,"X")))</f>
        <v>0</v>
      </c>
      <c r="KX15">
        <f>'Capacity Backing (Hide)2'!CB$3*(DB15/MAX(1,SUMIFS('Treatment Backing (Hide)'!$B$110:$B$124,'Capacity Backing (Hide)2'!CB$67:CB$81,"X")))</f>
        <v>0</v>
      </c>
      <c r="KY15">
        <f>'Capacity Backing (Hide)2'!CC$3*(DC15/MAX(1,SUMIFS('Treatment Backing (Hide)'!$B$110:$B$124,'Capacity Backing (Hide)2'!CC$67:CC$81,"X")))</f>
        <v>0</v>
      </c>
      <c r="KZ15">
        <f>'Capacity Backing (Hide)2'!CD$3*(DD15/MAX(1,SUMIFS('Treatment Backing (Hide)'!$B$110:$B$124,'Capacity Backing (Hide)2'!CD$67:CD$81,"X")))</f>
        <v>0</v>
      </c>
      <c r="LA15">
        <f>'Capacity Backing (Hide)2'!CE$3*(DE15/MAX(1,SUMIFS('Treatment Backing (Hide)'!$B$110:$B$124,'Capacity Backing (Hide)2'!CE$67:CE$81,"X")))</f>
        <v>0</v>
      </c>
      <c r="LB15">
        <f>'Capacity Backing (Hide)2'!CF$3*(DF15/MAX(1,SUMIFS('Treatment Backing (Hide)'!$B$110:$B$124,'Capacity Backing (Hide)2'!CF$67:CF$81,"X")))</f>
        <v>0</v>
      </c>
      <c r="LC15">
        <f>'Capacity Backing (Hide)2'!CG$3*(DG15/MAX(1,SUMIFS('Treatment Backing (Hide)'!$B$110:$B$124,'Capacity Backing (Hide)2'!CG$67:CG$81,"X")))</f>
        <v>0</v>
      </c>
      <c r="LD15">
        <f>'Capacity Backing (Hide)2'!CH$3*(DH15/MAX(1,SUMIFS('Treatment Backing (Hide)'!$B$110:$B$124,'Capacity Backing (Hide)2'!CH$67:CH$81,"X")))</f>
        <v>0</v>
      </c>
      <c r="LE15">
        <f>'Capacity Backing (Hide)2'!CI$3*(DI15/MAX(1,SUMIFS('Treatment Backing (Hide)'!$B$110:$B$124,'Capacity Backing (Hide)2'!CI$67:CI$81,"X")))</f>
        <v>0</v>
      </c>
      <c r="LF15">
        <f>'Capacity Backing (Hide)2'!CJ$3*(DJ15/MAX(1,SUMIFS('Treatment Backing (Hide)'!$B$110:$B$124,'Capacity Backing (Hide)2'!CJ$67:CJ$81,"X")))</f>
        <v>0</v>
      </c>
      <c r="LG15">
        <f>'Capacity Backing (Hide)2'!CK$3*(DK15/MAX(1,SUMIFS('Treatment Backing (Hide)'!$B$110:$B$124,'Capacity Backing (Hide)2'!CK$67:CK$81,"X")))</f>
        <v>0</v>
      </c>
      <c r="LH15">
        <f>'Capacity Backing (Hide)2'!CL$3*(DL15/MAX(1,SUMIFS('Treatment Backing (Hide)'!$B$110:$B$124,'Capacity Backing (Hide)2'!CL$67:CL$81,"X")))</f>
        <v>0</v>
      </c>
      <c r="LI15">
        <f>'Capacity Backing (Hide)2'!CM$3*(DM15/MAX(1,SUMIFS('Treatment Backing (Hide)'!$B$110:$B$124,'Capacity Backing (Hide)2'!CM$67:CM$81,"X")))</f>
        <v>0</v>
      </c>
      <c r="LJ15">
        <f>'Capacity Backing (Hide)2'!CN$3*(DN15/MAX(1,SUMIFS('Treatment Backing (Hide)'!$B$110:$B$124,'Capacity Backing (Hide)2'!CN$67:CN$81,"X")))</f>
        <v>0</v>
      </c>
      <c r="LK15">
        <f>'Capacity Backing (Hide)2'!CO$3*(DO15/MAX(1,SUMIFS('Treatment Backing (Hide)'!$B$110:$B$124,'Capacity Backing (Hide)2'!CO$67:CO$81,"X")))</f>
        <v>0</v>
      </c>
      <c r="LL15">
        <f>'Capacity Backing (Hide)2'!CP$3*(DP15/MAX(1,SUMIFS('Treatment Backing (Hide)'!$B$110:$B$124,'Capacity Backing (Hide)2'!CP$67:CP$81,"X")))</f>
        <v>0</v>
      </c>
      <c r="LM15">
        <f>'Capacity Backing (Hide)2'!CQ$3*(DQ15/MAX(1,SUMIFS('Treatment Backing (Hide)'!$B$110:$B$124,'Capacity Backing (Hide)2'!CQ$67:CQ$81,"X")))</f>
        <v>0</v>
      </c>
      <c r="LN15">
        <f>'Capacity Backing (Hide)2'!CR$3*(DR15/MAX(1,SUMIFS('Treatment Backing (Hide)'!$B$110:$B$124,'Capacity Backing (Hide)2'!CR$67:CR$81,"X")))</f>
        <v>0</v>
      </c>
      <c r="LO15">
        <f>'Capacity Backing (Hide)2'!CS$3*(DS15/MAX(1,SUMIFS('Treatment Backing (Hide)'!$B$110:$B$124,'Capacity Backing (Hide)2'!CS$67:CS$81,"X")))</f>
        <v>0</v>
      </c>
      <c r="LP15">
        <f>'Capacity Backing (Hide)2'!CT$3*(DT15/MAX(1,SUMIFS('Treatment Backing (Hide)'!$B$110:$B$124,'Capacity Backing (Hide)2'!CT$67:CT$81,"X")))</f>
        <v>0</v>
      </c>
      <c r="LQ15">
        <f>'Capacity Backing (Hide)2'!CU$3*(DU15/MAX(1,SUMIFS('Treatment Backing (Hide)'!$B$110:$B$124,'Capacity Backing (Hide)2'!CU$67:CU$81,"X")))</f>
        <v>0</v>
      </c>
      <c r="LR15">
        <f>'Capacity Backing (Hide)2'!CV$3*(DV15/MAX(1,SUMIFS('Treatment Backing (Hide)'!$B$110:$B$124,'Capacity Backing (Hide)2'!CV$67:CV$81,"X")))</f>
        <v>0</v>
      </c>
      <c r="LS15">
        <f>'Capacity Backing (Hide)2'!CW$3*(DW15/MAX(1,SUMIFS('Treatment Backing (Hide)'!$B$110:$B$124,'Capacity Backing (Hide)2'!CW$67:CW$81,"X")))</f>
        <v>0</v>
      </c>
    </row>
    <row r="16" spans="1:333" x14ac:dyDescent="0.25">
      <c r="H16" t="str">
        <f>ROW(H13)&amp;". "&amp;'Clinical resources'!B19</f>
        <v xml:space="preserve">13. </v>
      </c>
      <c r="J16" t="str">
        <f>IF(COUNTIFS('Clinical resources'!F19:J19,"X")&gt;0,"X","")</f>
        <v/>
      </c>
      <c r="K16" t="str">
        <f>IF(COUNTIFS('Clinical resources'!K19:O19,"X")&gt;0,"X","")</f>
        <v/>
      </c>
      <c r="L16" t="str">
        <f>IF(COUNTIFS('Clinical resources'!P19:T19,"X")&gt;0,"X","")</f>
        <v/>
      </c>
      <c r="M16" t="str">
        <f>IF(COUNTIFS('Clinical resources'!U19:Y19,"X")&gt;0,"X","")</f>
        <v/>
      </c>
      <c r="N16" t="str">
        <f>IF(COUNTIFS('Clinical resources'!Z19:AD19,"X")&gt;0,"X","")</f>
        <v/>
      </c>
      <c r="O16" t="str">
        <f>IF(COUNTIFS('Clinical resources'!AE19:AI19,"X")&gt;0,"X","")</f>
        <v/>
      </c>
      <c r="P16" t="str">
        <f>IF(COUNTIFS('Clinical resources'!AJ19:AN19,"X")&gt;0,"X","")</f>
        <v/>
      </c>
      <c r="Q16" t="str">
        <f>IF(COUNTIFS('Clinical resources'!AO19:AS19,"X")&gt;0,"X","")</f>
        <v/>
      </c>
      <c r="R16" t="str">
        <f>IF(COUNTIFS('Clinical resources'!AT19:AX19,"X")&gt;0,"X","")</f>
        <v/>
      </c>
      <c r="S16" t="str">
        <f>IF(COUNTIFS('Clinical resources'!AY19:BC19,"X")&gt;0,"X","")</f>
        <v/>
      </c>
      <c r="T16" t="str">
        <f>IF(COUNTIFS('Clinical resources'!BD19:BH19,"X")&gt;0,"X","")</f>
        <v/>
      </c>
      <c r="U16" t="str">
        <f>IF(COUNTIFS('Clinical resources'!BI19:BM19,"X")&gt;0,"X","")</f>
        <v/>
      </c>
      <c r="V16" t="str">
        <f>IF(COUNTIFS('Clinical resources'!BN19:BR19,"X")&gt;0,"X","")</f>
        <v/>
      </c>
      <c r="W16" t="str">
        <f>IF(COUNTIFS('Clinical resources'!BS19:BW19,"X")&gt;0,"X","")</f>
        <v/>
      </c>
      <c r="X16" t="str">
        <f>IF(COUNTIFS('Clinical resources'!BX19:CB19,"X")&gt;0,"X","")</f>
        <v/>
      </c>
      <c r="AB16">
        <f t="array" ref="AB16">IF($J16:$X16='Capacity Backing (Hide)2'!B$67:B$81,1,0)</f>
        <v>0</v>
      </c>
      <c r="AC16">
        <f t="array" ref="AC16">IF($J16:$X16='Capacity Backing (Hide)2'!C$67:C$81,1,0)</f>
        <v>0</v>
      </c>
      <c r="AD16">
        <f t="array" ref="AD16">IF($J16:$X16='Capacity Backing (Hide)2'!D$67:D$81,1,0)</f>
        <v>0</v>
      </c>
      <c r="AE16">
        <f t="array" ref="AE16">IF($J16:$X16='Capacity Backing (Hide)2'!E$67:E$81,1,0)</f>
        <v>0</v>
      </c>
      <c r="AF16">
        <f t="array" ref="AF16">IF($J16:$X16='Capacity Backing (Hide)2'!F$67:F$81,1,0)</f>
        <v>0</v>
      </c>
      <c r="AG16">
        <f t="array" ref="AG16">IF($J16:$X16='Capacity Backing (Hide)2'!G$67:G$81,1,0)</f>
        <v>0</v>
      </c>
      <c r="AH16">
        <f t="array" ref="AH16">IF($J16:$X16='Capacity Backing (Hide)2'!H$67:H$81,1,0)</f>
        <v>0</v>
      </c>
      <c r="AI16">
        <f t="array" ref="AI16">IF($J16:$X16='Capacity Backing (Hide)2'!I$67:I$81,1,0)</f>
        <v>0</v>
      </c>
      <c r="AJ16">
        <f t="array" ref="AJ16">IF($J16:$X16='Capacity Backing (Hide)2'!J$67:J$81,1,0)</f>
        <v>0</v>
      </c>
      <c r="AK16">
        <f t="array" ref="AK16">IF($J16:$X16='Capacity Backing (Hide)2'!K$67:K$81,1,0)</f>
        <v>0</v>
      </c>
      <c r="AL16">
        <f t="array" ref="AL16">IF($J16:$X16='Capacity Backing (Hide)2'!L$67:L$81,1,0)</f>
        <v>0</v>
      </c>
      <c r="AM16">
        <f t="array" ref="AM16">IF($J16:$X16='Capacity Backing (Hide)2'!M$67:M$81,1,0)</f>
        <v>0</v>
      </c>
      <c r="AN16">
        <f t="array" ref="AN16">IF($J16:$X16='Capacity Backing (Hide)2'!N$67:N$81,1,0)</f>
        <v>0</v>
      </c>
      <c r="AO16">
        <f t="array" ref="AO16">IF($J16:$X16='Capacity Backing (Hide)2'!O$67:O$81,1,0)</f>
        <v>0</v>
      </c>
      <c r="AP16">
        <f t="array" ref="AP16">IF($J16:$X16='Capacity Backing (Hide)2'!P$67:P$81,1,0)</f>
        <v>0</v>
      </c>
      <c r="AQ16">
        <f t="array" ref="AQ16">IF($J16:$X16='Capacity Backing (Hide)2'!Q$67:Q$81,1,0)</f>
        <v>0</v>
      </c>
      <c r="AR16">
        <f t="array" ref="AR16">IF($J16:$X16='Capacity Backing (Hide)2'!R$67:R$81,1,0)</f>
        <v>0</v>
      </c>
      <c r="AS16">
        <f t="array" ref="AS16">IF($J16:$X16='Capacity Backing (Hide)2'!S$67:S$81,1,0)</f>
        <v>0</v>
      </c>
      <c r="AT16">
        <f t="array" ref="AT16">IF($J16:$X16='Capacity Backing (Hide)2'!T$67:T$81,1,0)</f>
        <v>0</v>
      </c>
      <c r="AU16">
        <f t="array" ref="AU16">IF($J16:$X16='Capacity Backing (Hide)2'!U$67:U$81,1,0)</f>
        <v>0</v>
      </c>
      <c r="AV16">
        <f t="array" ref="AV16">IF($J16:$X16='Capacity Backing (Hide)2'!V$67:V$81,1,0)</f>
        <v>0</v>
      </c>
      <c r="AW16">
        <f t="array" ref="AW16">IF($J16:$X16='Capacity Backing (Hide)2'!W$67:W$81,1,0)</f>
        <v>0</v>
      </c>
      <c r="AX16">
        <f t="array" ref="AX16">IF($J16:$X16='Capacity Backing (Hide)2'!X$67:X$81,1,0)</f>
        <v>0</v>
      </c>
      <c r="AY16">
        <f t="array" ref="AY16">IF($J16:$X16='Capacity Backing (Hide)2'!Y$67:Y$81,1,0)</f>
        <v>0</v>
      </c>
      <c r="AZ16">
        <f t="array" ref="AZ16">IF($J16:$X16='Capacity Backing (Hide)2'!Z$67:Z$81,1,0)</f>
        <v>0</v>
      </c>
      <c r="BA16">
        <f t="array" ref="BA16">IF($J16:$X16='Capacity Backing (Hide)2'!AA$67:AA$81,1,0)</f>
        <v>0</v>
      </c>
      <c r="BB16">
        <f t="array" ref="BB16">IF($J16:$X16='Capacity Backing (Hide)2'!AB$67:AB$81,1,0)</f>
        <v>0</v>
      </c>
      <c r="BC16">
        <f t="array" ref="BC16">IF($J16:$X16='Capacity Backing (Hide)2'!AC$67:AC$81,1,0)</f>
        <v>0</v>
      </c>
      <c r="BD16">
        <f t="array" ref="BD16">IF($J16:$X16='Capacity Backing (Hide)2'!AD$67:AD$81,1,0)</f>
        <v>0</v>
      </c>
      <c r="BE16">
        <f t="array" ref="BE16">IF($J16:$X16='Capacity Backing (Hide)2'!AE$67:AE$81,1,0)</f>
        <v>0</v>
      </c>
      <c r="BF16">
        <f t="array" ref="BF16">IF($J16:$X16='Capacity Backing (Hide)2'!AF$67:AF$81,1,0)</f>
        <v>0</v>
      </c>
      <c r="BG16">
        <f t="array" ref="BG16">IF($J16:$X16='Capacity Backing (Hide)2'!AG$67:AG$81,1,0)</f>
        <v>0</v>
      </c>
      <c r="BH16">
        <f t="array" ref="BH16">IF($J16:$X16='Capacity Backing (Hide)2'!AH$67:AH$81,1,0)</f>
        <v>0</v>
      </c>
      <c r="BI16">
        <f t="array" ref="BI16">IF($J16:$X16='Capacity Backing (Hide)2'!AI$67:AI$81,1,0)</f>
        <v>0</v>
      </c>
      <c r="BJ16">
        <f t="array" ref="BJ16">IF($J16:$X16='Capacity Backing (Hide)2'!AJ$67:AJ$81,1,0)</f>
        <v>0</v>
      </c>
      <c r="BK16">
        <f t="array" ref="BK16">IF($J16:$X16='Capacity Backing (Hide)2'!AK$67:AK$81,1,0)</f>
        <v>0</v>
      </c>
      <c r="BL16">
        <f t="array" ref="BL16">IF($J16:$X16='Capacity Backing (Hide)2'!AL$67:AL$81,1,0)</f>
        <v>0</v>
      </c>
      <c r="BM16">
        <f t="array" ref="BM16">IF($J16:$X16='Capacity Backing (Hide)2'!AM$67:AM$81,1,0)</f>
        <v>0</v>
      </c>
      <c r="BN16">
        <f t="array" ref="BN16">IF($J16:$X16='Capacity Backing (Hide)2'!AN$67:AN$81,1,0)</f>
        <v>0</v>
      </c>
      <c r="BO16">
        <f t="array" ref="BO16">IF($J16:$X16='Capacity Backing (Hide)2'!AO$67:AO$81,1,0)</f>
        <v>0</v>
      </c>
      <c r="BP16">
        <f t="array" ref="BP16">IF($J16:$X16='Capacity Backing (Hide)2'!AP$67:AP$81,1,0)</f>
        <v>0</v>
      </c>
      <c r="BQ16">
        <f t="array" ref="BQ16">IF($J16:$X16='Capacity Backing (Hide)2'!AQ$67:AQ$81,1,0)</f>
        <v>0</v>
      </c>
      <c r="BR16">
        <f t="array" ref="BR16">IF($J16:$X16='Capacity Backing (Hide)2'!AR$67:AR$81,1,0)</f>
        <v>0</v>
      </c>
      <c r="BS16">
        <f t="array" ref="BS16">IF($J16:$X16='Capacity Backing (Hide)2'!AS$67:AS$81,1,0)</f>
        <v>0</v>
      </c>
      <c r="BT16">
        <f t="array" ref="BT16">IF($J16:$X16='Capacity Backing (Hide)2'!AT$67:AT$81,1,0)</f>
        <v>0</v>
      </c>
      <c r="BU16">
        <f t="array" ref="BU16">IF($J16:$X16='Capacity Backing (Hide)2'!AU$67:AU$81,1,0)</f>
        <v>0</v>
      </c>
      <c r="BV16">
        <f t="array" ref="BV16">IF($J16:$X16='Capacity Backing (Hide)2'!AV$67:AV$81,1,0)</f>
        <v>0</v>
      </c>
      <c r="BW16">
        <f t="array" ref="BW16">IF($J16:$X16='Capacity Backing (Hide)2'!AW$67:AW$81,1,0)</f>
        <v>0</v>
      </c>
      <c r="BX16">
        <f t="array" ref="BX16">IF($J16:$X16='Capacity Backing (Hide)2'!AX$67:AX$81,1,0)</f>
        <v>0</v>
      </c>
      <c r="BY16">
        <f t="array" ref="BY16">IF($J16:$X16='Capacity Backing (Hide)2'!AY$67:AY$81,1,0)</f>
        <v>0</v>
      </c>
      <c r="BZ16">
        <f t="array" ref="BZ16">IF($J16:$X16='Capacity Backing (Hide)2'!AZ$67:AZ$81,1,0)</f>
        <v>0</v>
      </c>
      <c r="CA16">
        <f t="array" ref="CA16">IF($J16:$X16='Capacity Backing (Hide)2'!BA$67:BA$81,1,0)</f>
        <v>0</v>
      </c>
      <c r="CB16">
        <f t="array" ref="CB16">IF($J16:$X16='Capacity Backing (Hide)2'!BB$67:BB$81,1,0)</f>
        <v>0</v>
      </c>
      <c r="CC16">
        <f t="array" ref="CC16">IF($J16:$X16='Capacity Backing (Hide)2'!BC$67:BC$81,1,0)</f>
        <v>0</v>
      </c>
      <c r="CD16">
        <f t="array" ref="CD16">IF($J16:$X16='Capacity Backing (Hide)2'!BD$67:BD$81,1,0)</f>
        <v>0</v>
      </c>
      <c r="CE16">
        <f t="array" ref="CE16">IF($J16:$X16='Capacity Backing (Hide)2'!BE$67:BE$81,1,0)</f>
        <v>0</v>
      </c>
      <c r="CF16">
        <f t="array" ref="CF16">IF($J16:$X16='Capacity Backing (Hide)2'!BF$67:BF$81,1,0)</f>
        <v>0</v>
      </c>
      <c r="CG16">
        <f t="array" ref="CG16">IF($J16:$X16='Capacity Backing (Hide)2'!BG$67:BG$81,1,0)</f>
        <v>0</v>
      </c>
      <c r="CH16">
        <f t="array" ref="CH16">IF($J16:$X16='Capacity Backing (Hide)2'!BH$67:BH$81,1,0)</f>
        <v>0</v>
      </c>
      <c r="CI16">
        <f t="array" ref="CI16">IF($J16:$X16='Capacity Backing (Hide)2'!BI$67:BI$81,1,0)</f>
        <v>0</v>
      </c>
      <c r="CJ16">
        <f t="array" ref="CJ16">IF($J16:$X16='Capacity Backing (Hide)2'!BJ$67:BJ$81,1,0)</f>
        <v>0</v>
      </c>
      <c r="CK16">
        <f t="array" ref="CK16">IF($J16:$X16='Capacity Backing (Hide)2'!BK$67:BK$81,1,0)</f>
        <v>0</v>
      </c>
      <c r="CL16">
        <f t="array" ref="CL16">IF($J16:$X16='Capacity Backing (Hide)2'!BL$67:BL$81,1,0)</f>
        <v>0</v>
      </c>
      <c r="CM16">
        <f t="array" ref="CM16">IF($J16:$X16='Capacity Backing (Hide)2'!BM$67:BM$81,1,0)</f>
        <v>0</v>
      </c>
      <c r="CN16">
        <f t="array" ref="CN16">IF($J16:$X16='Capacity Backing (Hide)2'!BN$67:BN$81,1,0)</f>
        <v>0</v>
      </c>
      <c r="CO16">
        <f t="array" ref="CO16">IF($J16:$X16='Capacity Backing (Hide)2'!BO$67:BO$81,1,0)</f>
        <v>0</v>
      </c>
      <c r="CP16">
        <f t="array" ref="CP16">IF($J16:$X16='Capacity Backing (Hide)2'!BP$67:BP$81,1,0)</f>
        <v>0</v>
      </c>
      <c r="CQ16">
        <f t="array" ref="CQ16">IF($J16:$X16='Capacity Backing (Hide)2'!BQ$67:BQ$81,1,0)</f>
        <v>0</v>
      </c>
      <c r="CR16">
        <f t="array" ref="CR16">IF($J16:$X16='Capacity Backing (Hide)2'!BR$67:BR$81,1,0)</f>
        <v>0</v>
      </c>
      <c r="CS16">
        <f t="array" ref="CS16">IF($J16:$X16='Capacity Backing (Hide)2'!BS$67:BS$81,1,0)</f>
        <v>0</v>
      </c>
      <c r="CT16">
        <f t="array" ref="CT16">IF($J16:$X16='Capacity Backing (Hide)2'!BT$67:BT$81,1,0)</f>
        <v>0</v>
      </c>
      <c r="CU16">
        <f t="array" ref="CU16">IF($J16:$X16='Capacity Backing (Hide)2'!BU$67:BU$81,1,0)</f>
        <v>0</v>
      </c>
      <c r="CV16">
        <f t="array" ref="CV16">IF($J16:$X16='Capacity Backing (Hide)2'!BV$67:BV$81,1,0)</f>
        <v>0</v>
      </c>
      <c r="CW16">
        <f t="array" ref="CW16">IF($J16:$X16='Capacity Backing (Hide)2'!BW$67:BW$81,1,0)</f>
        <v>0</v>
      </c>
      <c r="CX16">
        <f t="array" ref="CX16">IF($J16:$X16='Capacity Backing (Hide)2'!BX$67:BX$81,1,0)</f>
        <v>0</v>
      </c>
      <c r="CY16">
        <f t="array" ref="CY16">IF($J16:$X16='Capacity Backing (Hide)2'!BY$67:BY$81,1,0)</f>
        <v>0</v>
      </c>
      <c r="CZ16">
        <f t="array" ref="CZ16">IF($J16:$X16='Capacity Backing (Hide)2'!BZ$67:BZ$81,1,0)</f>
        <v>0</v>
      </c>
      <c r="DA16">
        <f t="array" ref="DA16">IF($J16:$X16='Capacity Backing (Hide)2'!CA$67:CA$81,1,0)</f>
        <v>0</v>
      </c>
      <c r="DB16">
        <f t="array" ref="DB16">IF($J16:$X16='Capacity Backing (Hide)2'!CB$67:CB$81,1,0)</f>
        <v>0</v>
      </c>
      <c r="DC16">
        <f t="array" ref="DC16">IF($J16:$X16='Capacity Backing (Hide)2'!CC$67:CC$81,1,0)</f>
        <v>0</v>
      </c>
      <c r="DD16">
        <f t="array" ref="DD16">IF($J16:$X16='Capacity Backing (Hide)2'!CD$67:CD$81,1,0)</f>
        <v>0</v>
      </c>
      <c r="DE16">
        <f t="array" ref="DE16">IF($J16:$X16='Capacity Backing (Hide)2'!CE$67:CE$81,1,0)</f>
        <v>0</v>
      </c>
      <c r="DF16">
        <f t="array" ref="DF16">IF($J16:$X16='Capacity Backing (Hide)2'!CF$67:CF$81,1,0)</f>
        <v>0</v>
      </c>
      <c r="DG16">
        <f t="array" ref="DG16">IF($J16:$X16='Capacity Backing (Hide)2'!CG$67:CG$81,1,0)</f>
        <v>0</v>
      </c>
      <c r="DH16">
        <f t="array" ref="DH16">IF($J16:$X16='Capacity Backing (Hide)2'!CH$67:CH$81,1,0)</f>
        <v>0</v>
      </c>
      <c r="DI16">
        <f t="array" ref="DI16">IF($J16:$X16='Capacity Backing (Hide)2'!CI$67:CI$81,1,0)</f>
        <v>0</v>
      </c>
      <c r="DJ16">
        <f t="array" ref="DJ16">IF($J16:$X16='Capacity Backing (Hide)2'!CJ$67:CJ$81,1,0)</f>
        <v>0</v>
      </c>
      <c r="DK16">
        <f t="array" ref="DK16">IF($J16:$X16='Capacity Backing (Hide)2'!CK$67:CK$81,1,0)</f>
        <v>0</v>
      </c>
      <c r="DL16">
        <f t="array" ref="DL16">IF($J16:$X16='Capacity Backing (Hide)2'!CL$67:CL$81,1,0)</f>
        <v>0</v>
      </c>
      <c r="DM16">
        <f t="array" ref="DM16">IF($J16:$X16='Capacity Backing (Hide)2'!CM$67:CM$81,1,0)</f>
        <v>0</v>
      </c>
      <c r="DN16">
        <f t="array" ref="DN16">IF($J16:$X16='Capacity Backing (Hide)2'!CN$67:CN$81,1,0)</f>
        <v>0</v>
      </c>
      <c r="DO16">
        <f t="array" ref="DO16">IF($J16:$X16='Capacity Backing (Hide)2'!CO$67:CO$81,1,0)</f>
        <v>0</v>
      </c>
      <c r="DP16">
        <f t="array" ref="DP16">IF($J16:$X16='Capacity Backing (Hide)2'!CP$67:CP$81,1,0)</f>
        <v>0</v>
      </c>
      <c r="DQ16">
        <f t="array" ref="DQ16">IF($J16:$X16='Capacity Backing (Hide)2'!CQ$67:CQ$81,1,0)</f>
        <v>0</v>
      </c>
      <c r="DR16">
        <f t="array" ref="DR16">IF($J16:$X16='Capacity Backing (Hide)2'!CR$67:CR$81,1,0)</f>
        <v>0</v>
      </c>
      <c r="DS16">
        <f t="array" ref="DS16">IF($J16:$X16='Capacity Backing (Hide)2'!CS$67:CS$81,1,0)</f>
        <v>0</v>
      </c>
      <c r="DT16">
        <f t="array" ref="DT16">IF($J16:$X16='Capacity Backing (Hide)2'!CT$67:CT$81,1,0)</f>
        <v>0</v>
      </c>
      <c r="DU16">
        <f t="array" ref="DU16">IF($J16:$X16='Capacity Backing (Hide)2'!CU$67:CU$81,1,0)</f>
        <v>0</v>
      </c>
      <c r="DV16">
        <f t="array" ref="DV16">IF($J16:$X16='Capacity Backing (Hide)2'!CV$67:CV$81,1,0)</f>
        <v>0</v>
      </c>
      <c r="DW16">
        <f t="array" ref="DW16">IF($J16:$X16='Capacity Backing (Hide)2'!CW$67:CW$81,1,0)</f>
        <v>0</v>
      </c>
      <c r="DZ16">
        <f t="array" ref="DZ16">IF($J16:$X16='Capacity Backing (Hide)2'!B$203:CZ$217,1,0)</f>
        <v>0</v>
      </c>
      <c r="EA16">
        <f t="array" ref="EA16">IF($J16:$X16='Capacity Backing (Hide)2'!C$203:DA$217,1,0)</f>
        <v>0</v>
      </c>
      <c r="EB16">
        <f t="array" ref="EB16">IF($J16:$X16='Capacity Backing (Hide)2'!D$203:DB$217,1,0)</f>
        <v>0</v>
      </c>
      <c r="EC16">
        <f t="array" ref="EC16">IF($J16:$X16='Capacity Backing (Hide)2'!E$203:DC$217,1,0)</f>
        <v>0</v>
      </c>
      <c r="ED16">
        <f t="array" ref="ED16">IF($J16:$X16='Capacity Backing (Hide)2'!F$203:DD$217,1,0)</f>
        <v>0</v>
      </c>
      <c r="EE16">
        <f t="array" ref="EE16">IF($J16:$X16='Capacity Backing (Hide)2'!G$203:DE$217,1,0)</f>
        <v>0</v>
      </c>
      <c r="EF16">
        <f t="array" ref="EF16">IF($J16:$X16='Capacity Backing (Hide)2'!H$203:DF$217,1,0)</f>
        <v>0</v>
      </c>
      <c r="EG16">
        <f t="array" ref="EG16">IF($J16:$X16='Capacity Backing (Hide)2'!I$203:DG$217,1,0)</f>
        <v>0</v>
      </c>
      <c r="EH16">
        <f t="array" ref="EH16">IF($J16:$X16='Capacity Backing (Hide)2'!J$203:DH$217,1,0)</f>
        <v>0</v>
      </c>
      <c r="EI16">
        <f t="array" ref="EI16">IF($J16:$X16='Capacity Backing (Hide)2'!K$203:DI$217,1,0)</f>
        <v>0</v>
      </c>
      <c r="EJ16">
        <f t="array" ref="EJ16">IF($J16:$X16='Capacity Backing (Hide)2'!L$203:DJ$217,1,0)</f>
        <v>0</v>
      </c>
      <c r="EK16">
        <f t="array" ref="EK16">IF($J16:$X16='Capacity Backing (Hide)2'!M$203:DK$217,1,0)</f>
        <v>0</v>
      </c>
      <c r="EL16">
        <f t="array" ref="EL16">IF($J16:$X16='Capacity Backing (Hide)2'!N$203:DL$217,1,0)</f>
        <v>0</v>
      </c>
      <c r="EM16">
        <f t="array" ref="EM16">IF($J16:$X16='Capacity Backing (Hide)2'!O$203:DM$217,1,0)</f>
        <v>0</v>
      </c>
      <c r="EN16">
        <f t="array" ref="EN16">IF($J16:$X16='Capacity Backing (Hide)2'!P$203:DN$217,1,0)</f>
        <v>0</v>
      </c>
      <c r="EO16">
        <f t="array" ref="EO16">IF($J16:$X16='Capacity Backing (Hide)2'!Q$203:DO$217,1,0)</f>
        <v>0</v>
      </c>
      <c r="EP16">
        <f t="array" ref="EP16">IF($J16:$X16='Capacity Backing (Hide)2'!R$203:DP$217,1,0)</f>
        <v>0</v>
      </c>
      <c r="EQ16">
        <f t="array" ref="EQ16">IF($J16:$X16='Capacity Backing (Hide)2'!S$203:DQ$217,1,0)</f>
        <v>0</v>
      </c>
      <c r="ER16">
        <f t="array" ref="ER16">IF($J16:$X16='Capacity Backing (Hide)2'!T$203:DR$217,1,0)</f>
        <v>0</v>
      </c>
      <c r="ES16">
        <f t="array" ref="ES16">IF($J16:$X16='Capacity Backing (Hide)2'!U$203:DS$217,1,0)</f>
        <v>0</v>
      </c>
      <c r="ET16">
        <f t="array" ref="ET16">IF($J16:$X16='Capacity Backing (Hide)2'!V$203:DT$217,1,0)</f>
        <v>0</v>
      </c>
      <c r="EU16">
        <f t="array" ref="EU16">IF($J16:$X16='Capacity Backing (Hide)2'!W$203:DU$217,1,0)</f>
        <v>0</v>
      </c>
      <c r="EV16">
        <f t="array" ref="EV16">IF($J16:$X16='Capacity Backing (Hide)2'!X$203:DV$217,1,0)</f>
        <v>0</v>
      </c>
      <c r="EW16">
        <f t="array" ref="EW16">IF($J16:$X16='Capacity Backing (Hide)2'!Y$203:DW$217,1,0)</f>
        <v>0</v>
      </c>
      <c r="EX16">
        <f t="array" ref="EX16">IF($J16:$X16='Capacity Backing (Hide)2'!Z$203:DX$217,1,0)</f>
        <v>0</v>
      </c>
      <c r="EY16">
        <f t="array" ref="EY16">IF($J16:$X16='Capacity Backing (Hide)2'!AA$203:DY$217,1,0)</f>
        <v>0</v>
      </c>
      <c r="EZ16">
        <f t="array" ref="EZ16">IF($J16:$X16='Capacity Backing (Hide)2'!AB$203:DZ$217,1,0)</f>
        <v>0</v>
      </c>
      <c r="FA16">
        <f t="array" ref="FA16">IF($J16:$X16='Capacity Backing (Hide)2'!AC$203:EA$217,1,0)</f>
        <v>0</v>
      </c>
      <c r="FB16">
        <f t="array" ref="FB16">IF($J16:$X16='Capacity Backing (Hide)2'!AD$203:EB$217,1,0)</f>
        <v>0</v>
      </c>
      <c r="FC16">
        <f t="array" ref="FC16">IF($J16:$X16='Capacity Backing (Hide)2'!AE$203:EC$217,1,0)</f>
        <v>0</v>
      </c>
      <c r="FD16">
        <f t="array" ref="FD16">IF($J16:$X16='Capacity Backing (Hide)2'!AF$203:ED$217,1,0)</f>
        <v>0</v>
      </c>
      <c r="FE16">
        <f t="array" ref="FE16">IF($J16:$X16='Capacity Backing (Hide)2'!AG$203:EE$217,1,0)</f>
        <v>0</v>
      </c>
      <c r="FF16">
        <f t="array" ref="FF16">IF($J16:$X16='Capacity Backing (Hide)2'!AH$203:EF$217,1,0)</f>
        <v>0</v>
      </c>
      <c r="FG16">
        <f t="array" ref="FG16">IF($J16:$X16='Capacity Backing (Hide)2'!AI$203:EG$217,1,0)</f>
        <v>0</v>
      </c>
      <c r="FH16">
        <f t="array" ref="FH16">IF($J16:$X16='Capacity Backing (Hide)2'!AJ$203:EH$217,1,0)</f>
        <v>0</v>
      </c>
      <c r="FI16">
        <f t="array" ref="FI16">IF($J16:$X16='Capacity Backing (Hide)2'!AK$203:EI$217,1,0)</f>
        <v>0</v>
      </c>
      <c r="FJ16">
        <f t="array" ref="FJ16">IF($J16:$X16='Capacity Backing (Hide)2'!AL$203:EJ$217,1,0)</f>
        <v>0</v>
      </c>
      <c r="FK16">
        <f t="array" ref="FK16">IF($J16:$X16='Capacity Backing (Hide)2'!AM$203:EK$217,1,0)</f>
        <v>0</v>
      </c>
      <c r="FL16">
        <f t="array" ref="FL16">IF($J16:$X16='Capacity Backing (Hide)2'!AN$203:EL$217,1,0)</f>
        <v>0</v>
      </c>
      <c r="FM16">
        <f t="array" ref="FM16">IF($J16:$X16='Capacity Backing (Hide)2'!AO$203:EM$217,1,0)</f>
        <v>0</v>
      </c>
      <c r="FN16">
        <f t="array" ref="FN16">IF($J16:$X16='Capacity Backing (Hide)2'!AP$203:EN$217,1,0)</f>
        <v>0</v>
      </c>
      <c r="FO16">
        <f t="array" ref="FO16">IF($J16:$X16='Capacity Backing (Hide)2'!AQ$203:EO$217,1,0)</f>
        <v>0</v>
      </c>
      <c r="FP16">
        <f t="array" ref="FP16">IF($J16:$X16='Capacity Backing (Hide)2'!AR$203:EP$217,1,0)</f>
        <v>0</v>
      </c>
      <c r="FQ16">
        <f t="array" ref="FQ16">IF($J16:$X16='Capacity Backing (Hide)2'!AS$203:EQ$217,1,0)</f>
        <v>0</v>
      </c>
      <c r="FR16">
        <f t="array" ref="FR16">IF($J16:$X16='Capacity Backing (Hide)2'!AT$203:ER$217,1,0)</f>
        <v>0</v>
      </c>
      <c r="FS16">
        <f t="array" ref="FS16">IF($J16:$X16='Capacity Backing (Hide)2'!AU$203:ES$217,1,0)</f>
        <v>0</v>
      </c>
      <c r="FT16">
        <f t="array" ref="FT16">IF($J16:$X16='Capacity Backing (Hide)2'!AV$203:ET$217,1,0)</f>
        <v>0</v>
      </c>
      <c r="FU16">
        <f t="array" ref="FU16">IF($J16:$X16='Capacity Backing (Hide)2'!AW$203:EU$217,1,0)</f>
        <v>0</v>
      </c>
      <c r="FV16">
        <f t="array" ref="FV16">IF($J16:$X16='Capacity Backing (Hide)2'!AX$203:EV$217,1,0)</f>
        <v>0</v>
      </c>
      <c r="FW16">
        <f t="array" ref="FW16">IF($J16:$X16='Capacity Backing (Hide)2'!AY$203:EW$217,1,0)</f>
        <v>0</v>
      </c>
      <c r="FX16">
        <f t="array" ref="FX16">IF($J16:$X16='Capacity Backing (Hide)2'!AZ$203:EX$217,1,0)</f>
        <v>0</v>
      </c>
      <c r="FY16">
        <f t="array" ref="FY16">IF($J16:$X16='Capacity Backing (Hide)2'!BA$203:EY$217,1,0)</f>
        <v>0</v>
      </c>
      <c r="FZ16">
        <f t="array" ref="FZ16">IF($J16:$X16='Capacity Backing (Hide)2'!BB$203:EZ$217,1,0)</f>
        <v>0</v>
      </c>
      <c r="GA16">
        <f t="array" ref="GA16">IF($J16:$X16='Capacity Backing (Hide)2'!BC$203:FA$217,1,0)</f>
        <v>0</v>
      </c>
      <c r="GB16">
        <f t="array" ref="GB16">IF($J16:$X16='Capacity Backing (Hide)2'!BD$203:FB$217,1,0)</f>
        <v>0</v>
      </c>
      <c r="GC16">
        <f t="array" ref="GC16">IF($J16:$X16='Capacity Backing (Hide)2'!BE$203:FC$217,1,0)</f>
        <v>0</v>
      </c>
      <c r="GD16">
        <f t="array" ref="GD16">IF($J16:$X16='Capacity Backing (Hide)2'!BF$203:FD$217,1,0)</f>
        <v>0</v>
      </c>
      <c r="GE16">
        <f t="array" ref="GE16">IF($J16:$X16='Capacity Backing (Hide)2'!BG$203:FE$217,1,0)</f>
        <v>0</v>
      </c>
      <c r="GF16">
        <f t="array" ref="GF16">IF($J16:$X16='Capacity Backing (Hide)2'!BH$203:FF$217,1,0)</f>
        <v>0</v>
      </c>
      <c r="GG16">
        <f t="array" ref="GG16">IF($J16:$X16='Capacity Backing (Hide)2'!BI$203:FG$217,1,0)</f>
        <v>0</v>
      </c>
      <c r="GH16">
        <f t="array" ref="GH16">IF($J16:$X16='Capacity Backing (Hide)2'!BJ$203:FH$217,1,0)</f>
        <v>0</v>
      </c>
      <c r="GI16">
        <f t="array" ref="GI16">IF($J16:$X16='Capacity Backing (Hide)2'!BK$203:FI$217,1,0)</f>
        <v>0</v>
      </c>
      <c r="GJ16">
        <f t="array" ref="GJ16">IF($J16:$X16='Capacity Backing (Hide)2'!BL$203:FJ$217,1,0)</f>
        <v>0</v>
      </c>
      <c r="GK16">
        <f t="array" ref="GK16">IF($J16:$X16='Capacity Backing (Hide)2'!BM$203:FK$217,1,0)</f>
        <v>0</v>
      </c>
      <c r="GL16">
        <f t="array" ref="GL16">IF($J16:$X16='Capacity Backing (Hide)2'!BN$203:FL$217,1,0)</f>
        <v>0</v>
      </c>
      <c r="GM16">
        <f t="array" ref="GM16">IF($J16:$X16='Capacity Backing (Hide)2'!BO$203:FM$217,1,0)</f>
        <v>0</v>
      </c>
      <c r="GN16">
        <f t="array" ref="GN16">IF($J16:$X16='Capacity Backing (Hide)2'!BP$203:FN$217,1,0)</f>
        <v>0</v>
      </c>
      <c r="GO16">
        <f t="array" ref="GO16">IF($J16:$X16='Capacity Backing (Hide)2'!BQ$203:FO$217,1,0)</f>
        <v>0</v>
      </c>
      <c r="GP16">
        <f t="array" ref="GP16">IF($J16:$X16='Capacity Backing (Hide)2'!BR$203:FP$217,1,0)</f>
        <v>0</v>
      </c>
      <c r="GQ16">
        <f t="array" ref="GQ16">IF($J16:$X16='Capacity Backing (Hide)2'!BS$203:FQ$217,1,0)</f>
        <v>0</v>
      </c>
      <c r="GR16">
        <f t="array" ref="GR16">IF($J16:$X16='Capacity Backing (Hide)2'!BT$203:FR$217,1,0)</f>
        <v>0</v>
      </c>
      <c r="GS16">
        <f t="array" ref="GS16">IF($J16:$X16='Capacity Backing (Hide)2'!BU$203:FS$217,1,0)</f>
        <v>0</v>
      </c>
      <c r="GT16">
        <f t="array" ref="GT16">IF($J16:$X16='Capacity Backing (Hide)2'!BV$203:FT$217,1,0)</f>
        <v>0</v>
      </c>
      <c r="GU16">
        <f t="array" ref="GU16">IF($J16:$X16='Capacity Backing (Hide)2'!BW$203:FU$217,1,0)</f>
        <v>0</v>
      </c>
      <c r="GV16">
        <f t="array" ref="GV16">IF($J16:$X16='Capacity Backing (Hide)2'!BX$203:FV$217,1,0)</f>
        <v>0</v>
      </c>
      <c r="GW16">
        <f t="array" ref="GW16">IF($J16:$X16='Capacity Backing (Hide)2'!BY$203:FW$217,1,0)</f>
        <v>0</v>
      </c>
      <c r="GX16">
        <f t="array" ref="GX16">IF($J16:$X16='Capacity Backing (Hide)2'!BZ$203:FX$217,1,0)</f>
        <v>0</v>
      </c>
      <c r="GY16">
        <f t="array" ref="GY16">IF($J16:$X16='Capacity Backing (Hide)2'!CA$203:FY$217,1,0)</f>
        <v>0</v>
      </c>
      <c r="GZ16">
        <f t="array" ref="GZ16">IF($J16:$X16='Capacity Backing (Hide)2'!CB$203:FZ$217,1,0)</f>
        <v>0</v>
      </c>
      <c r="HA16">
        <f t="array" ref="HA16">IF($J16:$X16='Capacity Backing (Hide)2'!CC$203:GA$217,1,0)</f>
        <v>0</v>
      </c>
      <c r="HB16">
        <f t="array" ref="HB16">IF($J16:$X16='Capacity Backing (Hide)2'!CD$203:GB$217,1,0)</f>
        <v>0</v>
      </c>
      <c r="HC16">
        <f t="array" ref="HC16">IF($J16:$X16='Capacity Backing (Hide)2'!CE$203:GC$217,1,0)</f>
        <v>0</v>
      </c>
      <c r="HD16">
        <f t="array" ref="HD16">IF($J16:$X16='Capacity Backing (Hide)2'!CF$203:GD$217,1,0)</f>
        <v>0</v>
      </c>
      <c r="HE16">
        <f t="array" ref="HE16">IF($J16:$X16='Capacity Backing (Hide)2'!CG$203:GE$217,1,0)</f>
        <v>0</v>
      </c>
      <c r="HF16">
        <f t="array" ref="HF16">IF($J16:$X16='Capacity Backing (Hide)2'!CH$203:GF$217,1,0)</f>
        <v>0</v>
      </c>
      <c r="HG16">
        <f t="array" ref="HG16">IF($J16:$X16='Capacity Backing (Hide)2'!CI$203:GG$217,1,0)</f>
        <v>0</v>
      </c>
      <c r="HH16">
        <f t="array" ref="HH16">IF($J16:$X16='Capacity Backing (Hide)2'!CJ$203:GH$217,1,0)</f>
        <v>0</v>
      </c>
      <c r="HI16">
        <f t="array" ref="HI16">IF($J16:$X16='Capacity Backing (Hide)2'!CK$203:GI$217,1,0)</f>
        <v>0</v>
      </c>
      <c r="HJ16">
        <f t="array" ref="HJ16">IF($J16:$X16='Capacity Backing (Hide)2'!CL$203:GJ$217,1,0)</f>
        <v>0</v>
      </c>
      <c r="HK16">
        <f t="array" ref="HK16">IF($J16:$X16='Capacity Backing (Hide)2'!CM$203:GK$217,1,0)</f>
        <v>0</v>
      </c>
      <c r="HL16">
        <f t="array" ref="HL16">IF($J16:$X16='Capacity Backing (Hide)2'!CN$203:GL$217,1,0)</f>
        <v>0</v>
      </c>
      <c r="HM16">
        <f t="array" ref="HM16">IF($J16:$X16='Capacity Backing (Hide)2'!CO$203:GM$217,1,0)</f>
        <v>0</v>
      </c>
      <c r="HN16">
        <f t="array" ref="HN16">IF($J16:$X16='Capacity Backing (Hide)2'!CP$203:GN$217,1,0)</f>
        <v>0</v>
      </c>
      <c r="HO16">
        <f t="array" ref="HO16">IF($J16:$X16='Capacity Backing (Hide)2'!CQ$203:GO$217,1,0)</f>
        <v>0</v>
      </c>
      <c r="HP16">
        <f t="array" ref="HP16">IF($J16:$X16='Capacity Backing (Hide)2'!CR$203:GP$217,1,0)</f>
        <v>0</v>
      </c>
      <c r="HQ16">
        <f t="array" ref="HQ16">IF($J16:$X16='Capacity Backing (Hide)2'!CS$203:GQ$217,1,0)</f>
        <v>0</v>
      </c>
      <c r="HR16">
        <f t="array" ref="HR16">IF($J16:$X16='Capacity Backing (Hide)2'!CT$203:GR$217,1,0)</f>
        <v>0</v>
      </c>
      <c r="HS16">
        <f t="array" ref="HS16">IF($J16:$X16='Capacity Backing (Hide)2'!CU$203:GS$217,1,0)</f>
        <v>0</v>
      </c>
      <c r="HT16">
        <f t="array" ref="HT16">IF($J16:$X16='Capacity Backing (Hide)2'!CV$203:GT$217,1,0)</f>
        <v>0</v>
      </c>
      <c r="HU16">
        <f t="array" ref="HU16">IF($J16:$X16='Capacity Backing (Hide)2'!CW$203:GU$217,1,0)</f>
        <v>0</v>
      </c>
      <c r="HX16">
        <f>'Capacity Backing (Hide)2'!B$3*(AB16/MAX(1,SUMIFS('Treatment Backing (Hide)'!$B$110:$B$124,'Capacity Backing (Hide)2'!B$67:B$81,"X")))</f>
        <v>0</v>
      </c>
      <c r="HY16">
        <f>'Capacity Backing (Hide)2'!C$3*(AC16/MAX(1,SUMIFS('Treatment Backing (Hide)'!$B$110:$B$124,'Capacity Backing (Hide)2'!C$67:C$81,"X")))</f>
        <v>0</v>
      </c>
      <c r="HZ16">
        <f>'Capacity Backing (Hide)2'!D$3*(AD16/MAX(1,SUMIFS('Treatment Backing (Hide)'!$B$110:$B$124,'Capacity Backing (Hide)2'!D$67:D$81,"X")))</f>
        <v>0</v>
      </c>
      <c r="IA16">
        <f>'Capacity Backing (Hide)2'!E$3*(AE16/MAX(1,SUMIFS('Treatment Backing (Hide)'!$B$110:$B$124,'Capacity Backing (Hide)2'!E$67:E$81,"X")))</f>
        <v>0</v>
      </c>
      <c r="IB16">
        <f>'Capacity Backing (Hide)2'!F$3*(AF16/MAX(1,SUMIFS('Treatment Backing (Hide)'!$B$110:$B$124,'Capacity Backing (Hide)2'!F$67:F$81,"X")))</f>
        <v>0</v>
      </c>
      <c r="IC16">
        <f>'Capacity Backing (Hide)2'!G$3*(AG16/MAX(1,SUMIFS('Treatment Backing (Hide)'!$B$110:$B$124,'Capacity Backing (Hide)2'!G$67:G$81,"X")))</f>
        <v>0</v>
      </c>
      <c r="ID16">
        <f>'Capacity Backing (Hide)2'!H$3*(AH16/MAX(1,SUMIFS('Treatment Backing (Hide)'!$B$110:$B$124,'Capacity Backing (Hide)2'!H$67:H$81,"X")))</f>
        <v>0</v>
      </c>
      <c r="IE16">
        <f>'Capacity Backing (Hide)2'!I$3*(AI16/MAX(1,SUMIFS('Treatment Backing (Hide)'!$B$110:$B$124,'Capacity Backing (Hide)2'!I$67:I$81,"X")))</f>
        <v>0</v>
      </c>
      <c r="IF16">
        <f>'Capacity Backing (Hide)2'!J$3*(AJ16/MAX(1,SUMIFS('Treatment Backing (Hide)'!$B$110:$B$124,'Capacity Backing (Hide)2'!J$67:J$81,"X")))</f>
        <v>0</v>
      </c>
      <c r="IG16">
        <f>'Capacity Backing (Hide)2'!K$3*(AK16/MAX(1,SUMIFS('Treatment Backing (Hide)'!$B$110:$B$124,'Capacity Backing (Hide)2'!K$67:K$81,"X")))</f>
        <v>0</v>
      </c>
      <c r="IH16">
        <f>'Capacity Backing (Hide)2'!L$3*(AL16/MAX(1,SUMIFS('Treatment Backing (Hide)'!$B$110:$B$124,'Capacity Backing (Hide)2'!L$67:L$81,"X")))</f>
        <v>0</v>
      </c>
      <c r="II16">
        <f>'Capacity Backing (Hide)2'!M$3*(AM16/MAX(1,SUMIFS('Treatment Backing (Hide)'!$B$110:$B$124,'Capacity Backing (Hide)2'!M$67:M$81,"X")))</f>
        <v>0</v>
      </c>
      <c r="IJ16">
        <f>'Capacity Backing (Hide)2'!N$3*(AN16/MAX(1,SUMIFS('Treatment Backing (Hide)'!$B$110:$B$124,'Capacity Backing (Hide)2'!N$67:N$81,"X")))</f>
        <v>0</v>
      </c>
      <c r="IK16">
        <f>'Capacity Backing (Hide)2'!O$3*(AO16/MAX(1,SUMIFS('Treatment Backing (Hide)'!$B$110:$B$124,'Capacity Backing (Hide)2'!O$67:O$81,"X")))</f>
        <v>0</v>
      </c>
      <c r="IL16">
        <f>'Capacity Backing (Hide)2'!P$3*(AP16/MAX(1,SUMIFS('Treatment Backing (Hide)'!$B$110:$B$124,'Capacity Backing (Hide)2'!P$67:P$81,"X")))</f>
        <v>0</v>
      </c>
      <c r="IM16">
        <f>'Capacity Backing (Hide)2'!Q$3*(AQ16/MAX(1,SUMIFS('Treatment Backing (Hide)'!$B$110:$B$124,'Capacity Backing (Hide)2'!Q$67:Q$81,"X")))</f>
        <v>0</v>
      </c>
      <c r="IN16">
        <f>'Capacity Backing (Hide)2'!R$3*(AR16/MAX(1,SUMIFS('Treatment Backing (Hide)'!$B$110:$B$124,'Capacity Backing (Hide)2'!R$67:R$81,"X")))</f>
        <v>0</v>
      </c>
      <c r="IO16">
        <f>'Capacity Backing (Hide)2'!S$3*(AS16/MAX(1,SUMIFS('Treatment Backing (Hide)'!$B$110:$B$124,'Capacity Backing (Hide)2'!S$67:S$81,"X")))</f>
        <v>0</v>
      </c>
      <c r="IP16">
        <f>'Capacity Backing (Hide)2'!T$3*(AT16/MAX(1,SUMIFS('Treatment Backing (Hide)'!$B$110:$B$124,'Capacity Backing (Hide)2'!T$67:T$81,"X")))</f>
        <v>0</v>
      </c>
      <c r="IQ16">
        <f>'Capacity Backing (Hide)2'!U$3*(AU16/MAX(1,SUMIFS('Treatment Backing (Hide)'!$B$110:$B$124,'Capacity Backing (Hide)2'!U$67:U$81,"X")))</f>
        <v>0</v>
      </c>
      <c r="IR16">
        <f>'Capacity Backing (Hide)2'!V$3*(AV16/MAX(1,SUMIFS('Treatment Backing (Hide)'!$B$110:$B$124,'Capacity Backing (Hide)2'!V$67:V$81,"X")))</f>
        <v>0</v>
      </c>
      <c r="IS16">
        <f>'Capacity Backing (Hide)2'!W$3*(AW16/MAX(1,SUMIFS('Treatment Backing (Hide)'!$B$110:$B$124,'Capacity Backing (Hide)2'!W$67:W$81,"X")))</f>
        <v>0</v>
      </c>
      <c r="IT16">
        <f>'Capacity Backing (Hide)2'!X$3*(AX16/MAX(1,SUMIFS('Treatment Backing (Hide)'!$B$110:$B$124,'Capacity Backing (Hide)2'!X$67:X$81,"X")))</f>
        <v>0</v>
      </c>
      <c r="IU16">
        <f>'Capacity Backing (Hide)2'!Y$3*(AY16/MAX(1,SUMIFS('Treatment Backing (Hide)'!$B$110:$B$124,'Capacity Backing (Hide)2'!Y$67:Y$81,"X")))</f>
        <v>0</v>
      </c>
      <c r="IV16">
        <f>'Capacity Backing (Hide)2'!Z$3*(AZ16/MAX(1,SUMIFS('Treatment Backing (Hide)'!$B$110:$B$124,'Capacity Backing (Hide)2'!Z$67:Z$81,"X")))</f>
        <v>0</v>
      </c>
      <c r="IW16">
        <f>'Capacity Backing (Hide)2'!AA$3*(BA16/MAX(1,SUMIFS('Treatment Backing (Hide)'!$B$110:$B$124,'Capacity Backing (Hide)2'!AA$67:AA$81,"X")))</f>
        <v>0</v>
      </c>
      <c r="IX16">
        <f>'Capacity Backing (Hide)2'!AB$3*(BB16/MAX(1,SUMIFS('Treatment Backing (Hide)'!$B$110:$B$124,'Capacity Backing (Hide)2'!AB$67:AB$81,"X")))</f>
        <v>0</v>
      </c>
      <c r="IY16">
        <f>'Capacity Backing (Hide)2'!AC$3*(BC16/MAX(1,SUMIFS('Treatment Backing (Hide)'!$B$110:$B$124,'Capacity Backing (Hide)2'!AC$67:AC$81,"X")))</f>
        <v>0</v>
      </c>
      <c r="IZ16">
        <f>'Capacity Backing (Hide)2'!AD$3*(BD16/MAX(1,SUMIFS('Treatment Backing (Hide)'!$B$110:$B$124,'Capacity Backing (Hide)2'!AD$67:AD$81,"X")))</f>
        <v>0</v>
      </c>
      <c r="JA16">
        <f>'Capacity Backing (Hide)2'!AE$3*(BE16/MAX(1,SUMIFS('Treatment Backing (Hide)'!$B$110:$B$124,'Capacity Backing (Hide)2'!AE$67:AE$81,"X")))</f>
        <v>0</v>
      </c>
      <c r="JB16">
        <f>'Capacity Backing (Hide)2'!AF$3*(BF16/MAX(1,SUMIFS('Treatment Backing (Hide)'!$B$110:$B$124,'Capacity Backing (Hide)2'!AF$67:AF$81,"X")))</f>
        <v>0</v>
      </c>
      <c r="JC16">
        <f>'Capacity Backing (Hide)2'!AG$3*(BG16/MAX(1,SUMIFS('Treatment Backing (Hide)'!$B$110:$B$124,'Capacity Backing (Hide)2'!AG$67:AG$81,"X")))</f>
        <v>0</v>
      </c>
      <c r="JD16">
        <f>'Capacity Backing (Hide)2'!AH$3*(BH16/MAX(1,SUMIFS('Treatment Backing (Hide)'!$B$110:$B$124,'Capacity Backing (Hide)2'!AH$67:AH$81,"X")))</f>
        <v>0</v>
      </c>
      <c r="JE16">
        <f>'Capacity Backing (Hide)2'!AI$3*(BI16/MAX(1,SUMIFS('Treatment Backing (Hide)'!$B$110:$B$124,'Capacity Backing (Hide)2'!AI$67:AI$81,"X")))</f>
        <v>0</v>
      </c>
      <c r="JF16">
        <f>'Capacity Backing (Hide)2'!AJ$3*(BJ16/MAX(1,SUMIFS('Treatment Backing (Hide)'!$B$110:$B$124,'Capacity Backing (Hide)2'!AJ$67:AJ$81,"X")))</f>
        <v>0</v>
      </c>
      <c r="JG16">
        <f>'Capacity Backing (Hide)2'!AK$3*(BK16/MAX(1,SUMIFS('Treatment Backing (Hide)'!$B$110:$B$124,'Capacity Backing (Hide)2'!AK$67:AK$81,"X")))</f>
        <v>0</v>
      </c>
      <c r="JH16">
        <f>'Capacity Backing (Hide)2'!AL$3*(BL16/MAX(1,SUMIFS('Treatment Backing (Hide)'!$B$110:$B$124,'Capacity Backing (Hide)2'!AL$67:AL$81,"X")))</f>
        <v>0</v>
      </c>
      <c r="JI16">
        <f>'Capacity Backing (Hide)2'!AM$3*(BM16/MAX(1,SUMIFS('Treatment Backing (Hide)'!$B$110:$B$124,'Capacity Backing (Hide)2'!AM$67:AM$81,"X")))</f>
        <v>0</v>
      </c>
      <c r="JJ16">
        <f>'Capacity Backing (Hide)2'!AN$3*(BN16/MAX(1,SUMIFS('Treatment Backing (Hide)'!$B$110:$B$124,'Capacity Backing (Hide)2'!AN$67:AN$81,"X")))</f>
        <v>0</v>
      </c>
      <c r="JK16">
        <f>'Capacity Backing (Hide)2'!AO$3*(BO16/MAX(1,SUMIFS('Treatment Backing (Hide)'!$B$110:$B$124,'Capacity Backing (Hide)2'!AO$67:AO$81,"X")))</f>
        <v>0</v>
      </c>
      <c r="JL16">
        <f>'Capacity Backing (Hide)2'!AP$3*(BP16/MAX(1,SUMIFS('Treatment Backing (Hide)'!$B$110:$B$124,'Capacity Backing (Hide)2'!AP$67:AP$81,"X")))</f>
        <v>0</v>
      </c>
      <c r="JM16">
        <f>'Capacity Backing (Hide)2'!AQ$3*(BQ16/MAX(1,SUMIFS('Treatment Backing (Hide)'!$B$110:$B$124,'Capacity Backing (Hide)2'!AQ$67:AQ$81,"X")))</f>
        <v>0</v>
      </c>
      <c r="JN16">
        <f>'Capacity Backing (Hide)2'!AR$3*(BR16/MAX(1,SUMIFS('Treatment Backing (Hide)'!$B$110:$B$124,'Capacity Backing (Hide)2'!AR$67:AR$81,"X")))</f>
        <v>0</v>
      </c>
      <c r="JO16">
        <f>'Capacity Backing (Hide)2'!AS$3*(BS16/MAX(1,SUMIFS('Treatment Backing (Hide)'!$B$110:$B$124,'Capacity Backing (Hide)2'!AS$67:AS$81,"X")))</f>
        <v>0</v>
      </c>
      <c r="JP16">
        <f>'Capacity Backing (Hide)2'!AT$3*(BT16/MAX(1,SUMIFS('Treatment Backing (Hide)'!$B$110:$B$124,'Capacity Backing (Hide)2'!AT$67:AT$81,"X")))</f>
        <v>0</v>
      </c>
      <c r="JQ16">
        <f>'Capacity Backing (Hide)2'!AU$3*(BU16/MAX(1,SUMIFS('Treatment Backing (Hide)'!$B$110:$B$124,'Capacity Backing (Hide)2'!AU$67:AU$81,"X")))</f>
        <v>0</v>
      </c>
      <c r="JR16">
        <f>'Capacity Backing (Hide)2'!AV$3*(BV16/MAX(1,SUMIFS('Treatment Backing (Hide)'!$B$110:$B$124,'Capacity Backing (Hide)2'!AV$67:AV$81,"X")))</f>
        <v>0</v>
      </c>
      <c r="JS16">
        <f>'Capacity Backing (Hide)2'!AW$3*(BW16/MAX(1,SUMIFS('Treatment Backing (Hide)'!$B$110:$B$124,'Capacity Backing (Hide)2'!AW$67:AW$81,"X")))</f>
        <v>0</v>
      </c>
      <c r="JT16">
        <f>'Capacity Backing (Hide)2'!AX$3*(BX16/MAX(1,SUMIFS('Treatment Backing (Hide)'!$B$110:$B$124,'Capacity Backing (Hide)2'!AX$67:AX$81,"X")))</f>
        <v>0</v>
      </c>
      <c r="JU16">
        <f>'Capacity Backing (Hide)2'!AY$3*(BY16/MAX(1,SUMIFS('Treatment Backing (Hide)'!$B$110:$B$124,'Capacity Backing (Hide)2'!AY$67:AY$81,"X")))</f>
        <v>0</v>
      </c>
      <c r="JV16">
        <f>'Capacity Backing (Hide)2'!AZ$3*(BZ16/MAX(1,SUMIFS('Treatment Backing (Hide)'!$B$110:$B$124,'Capacity Backing (Hide)2'!AZ$67:AZ$81,"X")))</f>
        <v>0</v>
      </c>
      <c r="JW16">
        <f>'Capacity Backing (Hide)2'!BA$3*(CA16/MAX(1,SUMIFS('Treatment Backing (Hide)'!$B$110:$B$124,'Capacity Backing (Hide)2'!BA$67:BA$81,"X")))</f>
        <v>0</v>
      </c>
      <c r="JX16">
        <f>'Capacity Backing (Hide)2'!BB$3*(CB16/MAX(1,SUMIFS('Treatment Backing (Hide)'!$B$110:$B$124,'Capacity Backing (Hide)2'!BB$67:BB$81,"X")))</f>
        <v>0</v>
      </c>
      <c r="JY16">
        <f>'Capacity Backing (Hide)2'!BC$3*(CC16/MAX(1,SUMIFS('Treatment Backing (Hide)'!$B$110:$B$124,'Capacity Backing (Hide)2'!BC$67:BC$81,"X")))</f>
        <v>0</v>
      </c>
      <c r="JZ16">
        <f>'Capacity Backing (Hide)2'!BD$3*(CD16/MAX(1,SUMIFS('Treatment Backing (Hide)'!$B$110:$B$124,'Capacity Backing (Hide)2'!BD$67:BD$81,"X")))</f>
        <v>0</v>
      </c>
      <c r="KA16">
        <f>'Capacity Backing (Hide)2'!BE$3*(CE16/MAX(1,SUMIFS('Treatment Backing (Hide)'!$B$110:$B$124,'Capacity Backing (Hide)2'!BE$67:BE$81,"X")))</f>
        <v>0</v>
      </c>
      <c r="KB16">
        <f>'Capacity Backing (Hide)2'!BF$3*(CF16/MAX(1,SUMIFS('Treatment Backing (Hide)'!$B$110:$B$124,'Capacity Backing (Hide)2'!BF$67:BF$81,"X")))</f>
        <v>0</v>
      </c>
      <c r="KC16">
        <f>'Capacity Backing (Hide)2'!BG$3*(CG16/MAX(1,SUMIFS('Treatment Backing (Hide)'!$B$110:$B$124,'Capacity Backing (Hide)2'!BG$67:BG$81,"X")))</f>
        <v>0</v>
      </c>
      <c r="KD16">
        <f>'Capacity Backing (Hide)2'!BH$3*(CH16/MAX(1,SUMIFS('Treatment Backing (Hide)'!$B$110:$B$124,'Capacity Backing (Hide)2'!BH$67:BH$81,"X")))</f>
        <v>0</v>
      </c>
      <c r="KE16">
        <f>'Capacity Backing (Hide)2'!BI$3*(CI16/MAX(1,SUMIFS('Treatment Backing (Hide)'!$B$110:$B$124,'Capacity Backing (Hide)2'!BI$67:BI$81,"X")))</f>
        <v>0</v>
      </c>
      <c r="KF16">
        <f>'Capacity Backing (Hide)2'!BJ$3*(CJ16/MAX(1,SUMIFS('Treatment Backing (Hide)'!$B$110:$B$124,'Capacity Backing (Hide)2'!BJ$67:BJ$81,"X")))</f>
        <v>0</v>
      </c>
      <c r="KG16">
        <f>'Capacity Backing (Hide)2'!BK$3*(CK16/MAX(1,SUMIFS('Treatment Backing (Hide)'!$B$110:$B$124,'Capacity Backing (Hide)2'!BK$67:BK$81,"X")))</f>
        <v>0</v>
      </c>
      <c r="KH16">
        <f>'Capacity Backing (Hide)2'!BL$3*(CL16/MAX(1,SUMIFS('Treatment Backing (Hide)'!$B$110:$B$124,'Capacity Backing (Hide)2'!BL$67:BL$81,"X")))</f>
        <v>0</v>
      </c>
      <c r="KI16">
        <f>'Capacity Backing (Hide)2'!BM$3*(CM16/MAX(1,SUMIFS('Treatment Backing (Hide)'!$B$110:$B$124,'Capacity Backing (Hide)2'!BM$67:BM$81,"X")))</f>
        <v>0</v>
      </c>
      <c r="KJ16">
        <f>'Capacity Backing (Hide)2'!BN$3*(CN16/MAX(1,SUMIFS('Treatment Backing (Hide)'!$B$110:$B$124,'Capacity Backing (Hide)2'!BN$67:BN$81,"X")))</f>
        <v>0</v>
      </c>
      <c r="KK16">
        <f>'Capacity Backing (Hide)2'!BO$3*(CO16/MAX(1,SUMIFS('Treatment Backing (Hide)'!$B$110:$B$124,'Capacity Backing (Hide)2'!BO$67:BO$81,"X")))</f>
        <v>0</v>
      </c>
      <c r="KL16">
        <f>'Capacity Backing (Hide)2'!BP$3*(CP16/MAX(1,SUMIFS('Treatment Backing (Hide)'!$B$110:$B$124,'Capacity Backing (Hide)2'!BP$67:BP$81,"X")))</f>
        <v>0</v>
      </c>
      <c r="KM16">
        <f>'Capacity Backing (Hide)2'!BQ$3*(CQ16/MAX(1,SUMIFS('Treatment Backing (Hide)'!$B$110:$B$124,'Capacity Backing (Hide)2'!BQ$67:BQ$81,"X")))</f>
        <v>0</v>
      </c>
      <c r="KN16">
        <f>'Capacity Backing (Hide)2'!BR$3*(CR16/MAX(1,SUMIFS('Treatment Backing (Hide)'!$B$110:$B$124,'Capacity Backing (Hide)2'!BR$67:BR$81,"X")))</f>
        <v>0</v>
      </c>
      <c r="KO16">
        <f>'Capacity Backing (Hide)2'!BS$3*(CS16/MAX(1,SUMIFS('Treatment Backing (Hide)'!$B$110:$B$124,'Capacity Backing (Hide)2'!BS$67:BS$81,"X")))</f>
        <v>0</v>
      </c>
      <c r="KP16">
        <f>'Capacity Backing (Hide)2'!BT$3*(CT16/MAX(1,SUMIFS('Treatment Backing (Hide)'!$B$110:$B$124,'Capacity Backing (Hide)2'!BT$67:BT$81,"X")))</f>
        <v>0</v>
      </c>
      <c r="KQ16">
        <f>'Capacity Backing (Hide)2'!BU$3*(CU16/MAX(1,SUMIFS('Treatment Backing (Hide)'!$B$110:$B$124,'Capacity Backing (Hide)2'!BU$67:BU$81,"X")))</f>
        <v>0</v>
      </c>
      <c r="KR16">
        <f>'Capacity Backing (Hide)2'!BV$3*(CV16/MAX(1,SUMIFS('Treatment Backing (Hide)'!$B$110:$B$124,'Capacity Backing (Hide)2'!BV$67:BV$81,"X")))</f>
        <v>0</v>
      </c>
      <c r="KS16">
        <f>'Capacity Backing (Hide)2'!BW$3*(CW16/MAX(1,SUMIFS('Treatment Backing (Hide)'!$B$110:$B$124,'Capacity Backing (Hide)2'!BW$67:BW$81,"X")))</f>
        <v>0</v>
      </c>
      <c r="KT16">
        <f>'Capacity Backing (Hide)2'!BX$3*(CX16/MAX(1,SUMIFS('Treatment Backing (Hide)'!$B$110:$B$124,'Capacity Backing (Hide)2'!BX$67:BX$81,"X")))</f>
        <v>0</v>
      </c>
      <c r="KU16">
        <f>'Capacity Backing (Hide)2'!BY$3*(CY16/MAX(1,SUMIFS('Treatment Backing (Hide)'!$B$110:$B$124,'Capacity Backing (Hide)2'!BY$67:BY$81,"X")))</f>
        <v>0</v>
      </c>
      <c r="KV16">
        <f>'Capacity Backing (Hide)2'!BZ$3*(CZ16/MAX(1,SUMIFS('Treatment Backing (Hide)'!$B$110:$B$124,'Capacity Backing (Hide)2'!BZ$67:BZ$81,"X")))</f>
        <v>0</v>
      </c>
      <c r="KW16">
        <f>'Capacity Backing (Hide)2'!CA$3*(DA16/MAX(1,SUMIFS('Treatment Backing (Hide)'!$B$110:$B$124,'Capacity Backing (Hide)2'!CA$67:CA$81,"X")))</f>
        <v>0</v>
      </c>
      <c r="KX16">
        <f>'Capacity Backing (Hide)2'!CB$3*(DB16/MAX(1,SUMIFS('Treatment Backing (Hide)'!$B$110:$B$124,'Capacity Backing (Hide)2'!CB$67:CB$81,"X")))</f>
        <v>0</v>
      </c>
      <c r="KY16">
        <f>'Capacity Backing (Hide)2'!CC$3*(DC16/MAX(1,SUMIFS('Treatment Backing (Hide)'!$B$110:$B$124,'Capacity Backing (Hide)2'!CC$67:CC$81,"X")))</f>
        <v>0</v>
      </c>
      <c r="KZ16">
        <f>'Capacity Backing (Hide)2'!CD$3*(DD16/MAX(1,SUMIFS('Treatment Backing (Hide)'!$B$110:$B$124,'Capacity Backing (Hide)2'!CD$67:CD$81,"X")))</f>
        <v>0</v>
      </c>
      <c r="LA16">
        <f>'Capacity Backing (Hide)2'!CE$3*(DE16/MAX(1,SUMIFS('Treatment Backing (Hide)'!$B$110:$B$124,'Capacity Backing (Hide)2'!CE$67:CE$81,"X")))</f>
        <v>0</v>
      </c>
      <c r="LB16">
        <f>'Capacity Backing (Hide)2'!CF$3*(DF16/MAX(1,SUMIFS('Treatment Backing (Hide)'!$B$110:$B$124,'Capacity Backing (Hide)2'!CF$67:CF$81,"X")))</f>
        <v>0</v>
      </c>
      <c r="LC16">
        <f>'Capacity Backing (Hide)2'!CG$3*(DG16/MAX(1,SUMIFS('Treatment Backing (Hide)'!$B$110:$B$124,'Capacity Backing (Hide)2'!CG$67:CG$81,"X")))</f>
        <v>0</v>
      </c>
      <c r="LD16">
        <f>'Capacity Backing (Hide)2'!CH$3*(DH16/MAX(1,SUMIFS('Treatment Backing (Hide)'!$B$110:$B$124,'Capacity Backing (Hide)2'!CH$67:CH$81,"X")))</f>
        <v>0</v>
      </c>
      <c r="LE16">
        <f>'Capacity Backing (Hide)2'!CI$3*(DI16/MAX(1,SUMIFS('Treatment Backing (Hide)'!$B$110:$B$124,'Capacity Backing (Hide)2'!CI$67:CI$81,"X")))</f>
        <v>0</v>
      </c>
      <c r="LF16">
        <f>'Capacity Backing (Hide)2'!CJ$3*(DJ16/MAX(1,SUMIFS('Treatment Backing (Hide)'!$B$110:$B$124,'Capacity Backing (Hide)2'!CJ$67:CJ$81,"X")))</f>
        <v>0</v>
      </c>
      <c r="LG16">
        <f>'Capacity Backing (Hide)2'!CK$3*(DK16/MAX(1,SUMIFS('Treatment Backing (Hide)'!$B$110:$B$124,'Capacity Backing (Hide)2'!CK$67:CK$81,"X")))</f>
        <v>0</v>
      </c>
      <c r="LH16">
        <f>'Capacity Backing (Hide)2'!CL$3*(DL16/MAX(1,SUMIFS('Treatment Backing (Hide)'!$B$110:$B$124,'Capacity Backing (Hide)2'!CL$67:CL$81,"X")))</f>
        <v>0</v>
      </c>
      <c r="LI16">
        <f>'Capacity Backing (Hide)2'!CM$3*(DM16/MAX(1,SUMIFS('Treatment Backing (Hide)'!$B$110:$B$124,'Capacity Backing (Hide)2'!CM$67:CM$81,"X")))</f>
        <v>0</v>
      </c>
      <c r="LJ16">
        <f>'Capacity Backing (Hide)2'!CN$3*(DN16/MAX(1,SUMIFS('Treatment Backing (Hide)'!$B$110:$B$124,'Capacity Backing (Hide)2'!CN$67:CN$81,"X")))</f>
        <v>0</v>
      </c>
      <c r="LK16">
        <f>'Capacity Backing (Hide)2'!CO$3*(DO16/MAX(1,SUMIFS('Treatment Backing (Hide)'!$B$110:$B$124,'Capacity Backing (Hide)2'!CO$67:CO$81,"X")))</f>
        <v>0</v>
      </c>
      <c r="LL16">
        <f>'Capacity Backing (Hide)2'!CP$3*(DP16/MAX(1,SUMIFS('Treatment Backing (Hide)'!$B$110:$B$124,'Capacity Backing (Hide)2'!CP$67:CP$81,"X")))</f>
        <v>0</v>
      </c>
      <c r="LM16">
        <f>'Capacity Backing (Hide)2'!CQ$3*(DQ16/MAX(1,SUMIFS('Treatment Backing (Hide)'!$B$110:$B$124,'Capacity Backing (Hide)2'!CQ$67:CQ$81,"X")))</f>
        <v>0</v>
      </c>
      <c r="LN16">
        <f>'Capacity Backing (Hide)2'!CR$3*(DR16/MAX(1,SUMIFS('Treatment Backing (Hide)'!$B$110:$B$124,'Capacity Backing (Hide)2'!CR$67:CR$81,"X")))</f>
        <v>0</v>
      </c>
      <c r="LO16">
        <f>'Capacity Backing (Hide)2'!CS$3*(DS16/MAX(1,SUMIFS('Treatment Backing (Hide)'!$B$110:$B$124,'Capacity Backing (Hide)2'!CS$67:CS$81,"X")))</f>
        <v>0</v>
      </c>
      <c r="LP16">
        <f>'Capacity Backing (Hide)2'!CT$3*(DT16/MAX(1,SUMIFS('Treatment Backing (Hide)'!$B$110:$B$124,'Capacity Backing (Hide)2'!CT$67:CT$81,"X")))</f>
        <v>0</v>
      </c>
      <c r="LQ16">
        <f>'Capacity Backing (Hide)2'!CU$3*(DU16/MAX(1,SUMIFS('Treatment Backing (Hide)'!$B$110:$B$124,'Capacity Backing (Hide)2'!CU$67:CU$81,"X")))</f>
        <v>0</v>
      </c>
      <c r="LR16">
        <f>'Capacity Backing (Hide)2'!CV$3*(DV16/MAX(1,SUMIFS('Treatment Backing (Hide)'!$B$110:$B$124,'Capacity Backing (Hide)2'!CV$67:CV$81,"X")))</f>
        <v>0</v>
      </c>
      <c r="LS16">
        <f>'Capacity Backing (Hide)2'!CW$3*(DW16/MAX(1,SUMIFS('Treatment Backing (Hide)'!$B$110:$B$124,'Capacity Backing (Hide)2'!CW$67:CW$81,"X")))</f>
        <v>0</v>
      </c>
    </row>
    <row r="17" spans="8:331" x14ac:dyDescent="0.25">
      <c r="H17" t="str">
        <f>ROW(H14)&amp;". "&amp;'Clinical resources'!B20</f>
        <v xml:space="preserve">14. </v>
      </c>
      <c r="J17" t="str">
        <f>IF(COUNTIFS('Clinical resources'!F20:J20,"X")&gt;0,"X","")</f>
        <v/>
      </c>
      <c r="K17" t="str">
        <f>IF(COUNTIFS('Clinical resources'!K20:O20,"X")&gt;0,"X","")</f>
        <v/>
      </c>
      <c r="L17" t="str">
        <f>IF(COUNTIFS('Clinical resources'!P20:T20,"X")&gt;0,"X","")</f>
        <v/>
      </c>
      <c r="M17" t="str">
        <f>IF(COUNTIFS('Clinical resources'!U20:Y20,"X")&gt;0,"X","")</f>
        <v/>
      </c>
      <c r="N17" t="str">
        <f>IF(COUNTIFS('Clinical resources'!Z20:AD20,"X")&gt;0,"X","")</f>
        <v/>
      </c>
      <c r="O17" t="str">
        <f>IF(COUNTIFS('Clinical resources'!AE20:AI20,"X")&gt;0,"X","")</f>
        <v/>
      </c>
      <c r="P17" t="str">
        <f>IF(COUNTIFS('Clinical resources'!AJ20:AN20,"X")&gt;0,"X","")</f>
        <v/>
      </c>
      <c r="Q17" t="str">
        <f>IF(COUNTIFS('Clinical resources'!AO20:AS20,"X")&gt;0,"X","")</f>
        <v/>
      </c>
      <c r="R17" t="str">
        <f>IF(COUNTIFS('Clinical resources'!AT20:AX20,"X")&gt;0,"X","")</f>
        <v/>
      </c>
      <c r="S17" t="str">
        <f>IF(COUNTIFS('Clinical resources'!AY20:BC20,"X")&gt;0,"X","")</f>
        <v/>
      </c>
      <c r="T17" t="str">
        <f>IF(COUNTIFS('Clinical resources'!BD20:BH20,"X")&gt;0,"X","")</f>
        <v/>
      </c>
      <c r="U17" t="str">
        <f>IF(COUNTIFS('Clinical resources'!BI20:BM20,"X")&gt;0,"X","")</f>
        <v/>
      </c>
      <c r="V17" t="str">
        <f>IF(COUNTIFS('Clinical resources'!BN20:BR20,"X")&gt;0,"X","")</f>
        <v/>
      </c>
      <c r="W17" t="str">
        <f>IF(COUNTIFS('Clinical resources'!BS20:BW20,"X")&gt;0,"X","")</f>
        <v/>
      </c>
      <c r="X17" t="str">
        <f>IF(COUNTIFS('Clinical resources'!BX20:CB20,"X")&gt;0,"X","")</f>
        <v/>
      </c>
      <c r="AB17">
        <f t="array" ref="AB17">IF($J17:$X17='Capacity Backing (Hide)2'!B$67:B$81,1,0)</f>
        <v>0</v>
      </c>
      <c r="AC17">
        <f t="array" ref="AC17">IF($J17:$X17='Capacity Backing (Hide)2'!C$67:C$81,1,0)</f>
        <v>0</v>
      </c>
      <c r="AD17">
        <f t="array" ref="AD17">IF($J17:$X17='Capacity Backing (Hide)2'!D$67:D$81,1,0)</f>
        <v>0</v>
      </c>
      <c r="AE17">
        <f t="array" ref="AE17">IF($J17:$X17='Capacity Backing (Hide)2'!E$67:E$81,1,0)</f>
        <v>0</v>
      </c>
      <c r="AF17">
        <f t="array" ref="AF17">IF($J17:$X17='Capacity Backing (Hide)2'!F$67:F$81,1,0)</f>
        <v>0</v>
      </c>
      <c r="AG17">
        <f t="array" ref="AG17">IF($J17:$X17='Capacity Backing (Hide)2'!G$67:G$81,1,0)</f>
        <v>0</v>
      </c>
      <c r="AH17">
        <f t="array" ref="AH17">IF($J17:$X17='Capacity Backing (Hide)2'!H$67:H$81,1,0)</f>
        <v>0</v>
      </c>
      <c r="AI17">
        <f t="array" ref="AI17">IF($J17:$X17='Capacity Backing (Hide)2'!I$67:I$81,1,0)</f>
        <v>0</v>
      </c>
      <c r="AJ17">
        <f t="array" ref="AJ17">IF($J17:$X17='Capacity Backing (Hide)2'!J$67:J$81,1,0)</f>
        <v>0</v>
      </c>
      <c r="AK17">
        <f t="array" ref="AK17">IF($J17:$X17='Capacity Backing (Hide)2'!K$67:K$81,1,0)</f>
        <v>0</v>
      </c>
      <c r="AL17">
        <f t="array" ref="AL17">IF($J17:$X17='Capacity Backing (Hide)2'!L$67:L$81,1,0)</f>
        <v>0</v>
      </c>
      <c r="AM17">
        <f t="array" ref="AM17">IF($J17:$X17='Capacity Backing (Hide)2'!M$67:M$81,1,0)</f>
        <v>0</v>
      </c>
      <c r="AN17">
        <f t="array" ref="AN17">IF($J17:$X17='Capacity Backing (Hide)2'!N$67:N$81,1,0)</f>
        <v>0</v>
      </c>
      <c r="AO17">
        <f t="array" ref="AO17">IF($J17:$X17='Capacity Backing (Hide)2'!O$67:O$81,1,0)</f>
        <v>0</v>
      </c>
      <c r="AP17">
        <f t="array" ref="AP17">IF($J17:$X17='Capacity Backing (Hide)2'!P$67:P$81,1,0)</f>
        <v>0</v>
      </c>
      <c r="AQ17">
        <f t="array" ref="AQ17">IF($J17:$X17='Capacity Backing (Hide)2'!Q$67:Q$81,1,0)</f>
        <v>0</v>
      </c>
      <c r="AR17">
        <f t="array" ref="AR17">IF($J17:$X17='Capacity Backing (Hide)2'!R$67:R$81,1,0)</f>
        <v>0</v>
      </c>
      <c r="AS17">
        <f t="array" ref="AS17">IF($J17:$X17='Capacity Backing (Hide)2'!S$67:S$81,1,0)</f>
        <v>0</v>
      </c>
      <c r="AT17">
        <f t="array" ref="AT17">IF($J17:$X17='Capacity Backing (Hide)2'!T$67:T$81,1,0)</f>
        <v>0</v>
      </c>
      <c r="AU17">
        <f t="array" ref="AU17">IF($J17:$X17='Capacity Backing (Hide)2'!U$67:U$81,1,0)</f>
        <v>0</v>
      </c>
      <c r="AV17">
        <f t="array" ref="AV17">IF($J17:$X17='Capacity Backing (Hide)2'!V$67:V$81,1,0)</f>
        <v>0</v>
      </c>
      <c r="AW17">
        <f t="array" ref="AW17">IF($J17:$X17='Capacity Backing (Hide)2'!W$67:W$81,1,0)</f>
        <v>0</v>
      </c>
      <c r="AX17">
        <f t="array" ref="AX17">IF($J17:$X17='Capacity Backing (Hide)2'!X$67:X$81,1,0)</f>
        <v>0</v>
      </c>
      <c r="AY17">
        <f t="array" ref="AY17">IF($J17:$X17='Capacity Backing (Hide)2'!Y$67:Y$81,1,0)</f>
        <v>0</v>
      </c>
      <c r="AZ17">
        <f t="array" ref="AZ17">IF($J17:$X17='Capacity Backing (Hide)2'!Z$67:Z$81,1,0)</f>
        <v>0</v>
      </c>
      <c r="BA17">
        <f t="array" ref="BA17">IF($J17:$X17='Capacity Backing (Hide)2'!AA$67:AA$81,1,0)</f>
        <v>0</v>
      </c>
      <c r="BB17">
        <f t="array" ref="BB17">IF($J17:$X17='Capacity Backing (Hide)2'!AB$67:AB$81,1,0)</f>
        <v>0</v>
      </c>
      <c r="BC17">
        <f t="array" ref="BC17">IF($J17:$X17='Capacity Backing (Hide)2'!AC$67:AC$81,1,0)</f>
        <v>0</v>
      </c>
      <c r="BD17">
        <f t="array" ref="BD17">IF($J17:$X17='Capacity Backing (Hide)2'!AD$67:AD$81,1,0)</f>
        <v>0</v>
      </c>
      <c r="BE17">
        <f t="array" ref="BE17">IF($J17:$X17='Capacity Backing (Hide)2'!AE$67:AE$81,1,0)</f>
        <v>0</v>
      </c>
      <c r="BF17">
        <f t="array" ref="BF17">IF($J17:$X17='Capacity Backing (Hide)2'!AF$67:AF$81,1,0)</f>
        <v>0</v>
      </c>
      <c r="BG17">
        <f t="array" ref="BG17">IF($J17:$X17='Capacity Backing (Hide)2'!AG$67:AG$81,1,0)</f>
        <v>0</v>
      </c>
      <c r="BH17">
        <f t="array" ref="BH17">IF($J17:$X17='Capacity Backing (Hide)2'!AH$67:AH$81,1,0)</f>
        <v>0</v>
      </c>
      <c r="BI17">
        <f t="array" ref="BI17">IF($J17:$X17='Capacity Backing (Hide)2'!AI$67:AI$81,1,0)</f>
        <v>0</v>
      </c>
      <c r="BJ17">
        <f t="array" ref="BJ17">IF($J17:$X17='Capacity Backing (Hide)2'!AJ$67:AJ$81,1,0)</f>
        <v>0</v>
      </c>
      <c r="BK17">
        <f t="array" ref="BK17">IF($J17:$X17='Capacity Backing (Hide)2'!AK$67:AK$81,1,0)</f>
        <v>0</v>
      </c>
      <c r="BL17">
        <f t="array" ref="BL17">IF($J17:$X17='Capacity Backing (Hide)2'!AL$67:AL$81,1,0)</f>
        <v>0</v>
      </c>
      <c r="BM17">
        <f t="array" ref="BM17">IF($J17:$X17='Capacity Backing (Hide)2'!AM$67:AM$81,1,0)</f>
        <v>0</v>
      </c>
      <c r="BN17">
        <f t="array" ref="BN17">IF($J17:$X17='Capacity Backing (Hide)2'!AN$67:AN$81,1,0)</f>
        <v>0</v>
      </c>
      <c r="BO17">
        <f t="array" ref="BO17">IF($J17:$X17='Capacity Backing (Hide)2'!AO$67:AO$81,1,0)</f>
        <v>0</v>
      </c>
      <c r="BP17">
        <f t="array" ref="BP17">IF($J17:$X17='Capacity Backing (Hide)2'!AP$67:AP$81,1,0)</f>
        <v>0</v>
      </c>
      <c r="BQ17">
        <f t="array" ref="BQ17">IF($J17:$X17='Capacity Backing (Hide)2'!AQ$67:AQ$81,1,0)</f>
        <v>0</v>
      </c>
      <c r="BR17">
        <f t="array" ref="BR17">IF($J17:$X17='Capacity Backing (Hide)2'!AR$67:AR$81,1,0)</f>
        <v>0</v>
      </c>
      <c r="BS17">
        <f t="array" ref="BS17">IF($J17:$X17='Capacity Backing (Hide)2'!AS$67:AS$81,1,0)</f>
        <v>0</v>
      </c>
      <c r="BT17">
        <f t="array" ref="BT17">IF($J17:$X17='Capacity Backing (Hide)2'!AT$67:AT$81,1,0)</f>
        <v>0</v>
      </c>
      <c r="BU17">
        <f t="array" ref="BU17">IF($J17:$X17='Capacity Backing (Hide)2'!AU$67:AU$81,1,0)</f>
        <v>0</v>
      </c>
      <c r="BV17">
        <f t="array" ref="BV17">IF($J17:$X17='Capacity Backing (Hide)2'!AV$67:AV$81,1,0)</f>
        <v>0</v>
      </c>
      <c r="BW17">
        <f t="array" ref="BW17">IF($J17:$X17='Capacity Backing (Hide)2'!AW$67:AW$81,1,0)</f>
        <v>0</v>
      </c>
      <c r="BX17">
        <f t="array" ref="BX17">IF($J17:$X17='Capacity Backing (Hide)2'!AX$67:AX$81,1,0)</f>
        <v>0</v>
      </c>
      <c r="BY17">
        <f t="array" ref="BY17">IF($J17:$X17='Capacity Backing (Hide)2'!AY$67:AY$81,1,0)</f>
        <v>0</v>
      </c>
      <c r="BZ17">
        <f t="array" ref="BZ17">IF($J17:$X17='Capacity Backing (Hide)2'!AZ$67:AZ$81,1,0)</f>
        <v>0</v>
      </c>
      <c r="CA17">
        <f t="array" ref="CA17">IF($J17:$X17='Capacity Backing (Hide)2'!BA$67:BA$81,1,0)</f>
        <v>0</v>
      </c>
      <c r="CB17">
        <f t="array" ref="CB17">IF($J17:$X17='Capacity Backing (Hide)2'!BB$67:BB$81,1,0)</f>
        <v>0</v>
      </c>
      <c r="CC17">
        <f t="array" ref="CC17">IF($J17:$X17='Capacity Backing (Hide)2'!BC$67:BC$81,1,0)</f>
        <v>0</v>
      </c>
      <c r="CD17">
        <f t="array" ref="CD17">IF($J17:$X17='Capacity Backing (Hide)2'!BD$67:BD$81,1,0)</f>
        <v>0</v>
      </c>
      <c r="CE17">
        <f t="array" ref="CE17">IF($J17:$X17='Capacity Backing (Hide)2'!BE$67:BE$81,1,0)</f>
        <v>0</v>
      </c>
      <c r="CF17">
        <f t="array" ref="CF17">IF($J17:$X17='Capacity Backing (Hide)2'!BF$67:BF$81,1,0)</f>
        <v>0</v>
      </c>
      <c r="CG17">
        <f t="array" ref="CG17">IF($J17:$X17='Capacity Backing (Hide)2'!BG$67:BG$81,1,0)</f>
        <v>0</v>
      </c>
      <c r="CH17">
        <f t="array" ref="CH17">IF($J17:$X17='Capacity Backing (Hide)2'!BH$67:BH$81,1,0)</f>
        <v>0</v>
      </c>
      <c r="CI17">
        <f t="array" ref="CI17">IF($J17:$X17='Capacity Backing (Hide)2'!BI$67:BI$81,1,0)</f>
        <v>0</v>
      </c>
      <c r="CJ17">
        <f t="array" ref="CJ17">IF($J17:$X17='Capacity Backing (Hide)2'!BJ$67:BJ$81,1,0)</f>
        <v>0</v>
      </c>
      <c r="CK17">
        <f t="array" ref="CK17">IF($J17:$X17='Capacity Backing (Hide)2'!BK$67:BK$81,1,0)</f>
        <v>0</v>
      </c>
      <c r="CL17">
        <f t="array" ref="CL17">IF($J17:$X17='Capacity Backing (Hide)2'!BL$67:BL$81,1,0)</f>
        <v>0</v>
      </c>
      <c r="CM17">
        <f t="array" ref="CM17">IF($J17:$X17='Capacity Backing (Hide)2'!BM$67:BM$81,1,0)</f>
        <v>0</v>
      </c>
      <c r="CN17">
        <f t="array" ref="CN17">IF($J17:$X17='Capacity Backing (Hide)2'!BN$67:BN$81,1,0)</f>
        <v>0</v>
      </c>
      <c r="CO17">
        <f t="array" ref="CO17">IF($J17:$X17='Capacity Backing (Hide)2'!BO$67:BO$81,1,0)</f>
        <v>0</v>
      </c>
      <c r="CP17">
        <f t="array" ref="CP17">IF($J17:$X17='Capacity Backing (Hide)2'!BP$67:BP$81,1,0)</f>
        <v>0</v>
      </c>
      <c r="CQ17">
        <f t="array" ref="CQ17">IF($J17:$X17='Capacity Backing (Hide)2'!BQ$67:BQ$81,1,0)</f>
        <v>0</v>
      </c>
      <c r="CR17">
        <f t="array" ref="CR17">IF($J17:$X17='Capacity Backing (Hide)2'!BR$67:BR$81,1,0)</f>
        <v>0</v>
      </c>
      <c r="CS17">
        <f t="array" ref="CS17">IF($J17:$X17='Capacity Backing (Hide)2'!BS$67:BS$81,1,0)</f>
        <v>0</v>
      </c>
      <c r="CT17">
        <f t="array" ref="CT17">IF($J17:$X17='Capacity Backing (Hide)2'!BT$67:BT$81,1,0)</f>
        <v>0</v>
      </c>
      <c r="CU17">
        <f t="array" ref="CU17">IF($J17:$X17='Capacity Backing (Hide)2'!BU$67:BU$81,1,0)</f>
        <v>0</v>
      </c>
      <c r="CV17">
        <f t="array" ref="CV17">IF($J17:$X17='Capacity Backing (Hide)2'!BV$67:BV$81,1,0)</f>
        <v>0</v>
      </c>
      <c r="CW17">
        <f t="array" ref="CW17">IF($J17:$X17='Capacity Backing (Hide)2'!BW$67:BW$81,1,0)</f>
        <v>0</v>
      </c>
      <c r="CX17">
        <f t="array" ref="CX17">IF($J17:$X17='Capacity Backing (Hide)2'!BX$67:BX$81,1,0)</f>
        <v>0</v>
      </c>
      <c r="CY17">
        <f t="array" ref="CY17">IF($J17:$X17='Capacity Backing (Hide)2'!BY$67:BY$81,1,0)</f>
        <v>0</v>
      </c>
      <c r="CZ17">
        <f t="array" ref="CZ17">IF($J17:$X17='Capacity Backing (Hide)2'!BZ$67:BZ$81,1,0)</f>
        <v>0</v>
      </c>
      <c r="DA17">
        <f t="array" ref="DA17">IF($J17:$X17='Capacity Backing (Hide)2'!CA$67:CA$81,1,0)</f>
        <v>0</v>
      </c>
      <c r="DB17">
        <f t="array" ref="DB17">IF($J17:$X17='Capacity Backing (Hide)2'!CB$67:CB$81,1,0)</f>
        <v>0</v>
      </c>
      <c r="DC17">
        <f t="array" ref="DC17">IF($J17:$X17='Capacity Backing (Hide)2'!CC$67:CC$81,1,0)</f>
        <v>0</v>
      </c>
      <c r="DD17">
        <f t="array" ref="DD17">IF($J17:$X17='Capacity Backing (Hide)2'!CD$67:CD$81,1,0)</f>
        <v>0</v>
      </c>
      <c r="DE17">
        <f t="array" ref="DE17">IF($J17:$X17='Capacity Backing (Hide)2'!CE$67:CE$81,1,0)</f>
        <v>0</v>
      </c>
      <c r="DF17">
        <f t="array" ref="DF17">IF($J17:$X17='Capacity Backing (Hide)2'!CF$67:CF$81,1,0)</f>
        <v>0</v>
      </c>
      <c r="DG17">
        <f t="array" ref="DG17">IF($J17:$X17='Capacity Backing (Hide)2'!CG$67:CG$81,1,0)</f>
        <v>0</v>
      </c>
      <c r="DH17">
        <f t="array" ref="DH17">IF($J17:$X17='Capacity Backing (Hide)2'!CH$67:CH$81,1,0)</f>
        <v>0</v>
      </c>
      <c r="DI17">
        <f t="array" ref="DI17">IF($J17:$X17='Capacity Backing (Hide)2'!CI$67:CI$81,1,0)</f>
        <v>0</v>
      </c>
      <c r="DJ17">
        <f t="array" ref="DJ17">IF($J17:$X17='Capacity Backing (Hide)2'!CJ$67:CJ$81,1,0)</f>
        <v>0</v>
      </c>
      <c r="DK17">
        <f t="array" ref="DK17">IF($J17:$X17='Capacity Backing (Hide)2'!CK$67:CK$81,1,0)</f>
        <v>0</v>
      </c>
      <c r="DL17">
        <f t="array" ref="DL17">IF($J17:$X17='Capacity Backing (Hide)2'!CL$67:CL$81,1,0)</f>
        <v>0</v>
      </c>
      <c r="DM17">
        <f t="array" ref="DM17">IF($J17:$X17='Capacity Backing (Hide)2'!CM$67:CM$81,1,0)</f>
        <v>0</v>
      </c>
      <c r="DN17">
        <f t="array" ref="DN17">IF($J17:$X17='Capacity Backing (Hide)2'!CN$67:CN$81,1,0)</f>
        <v>0</v>
      </c>
      <c r="DO17">
        <f t="array" ref="DO17">IF($J17:$X17='Capacity Backing (Hide)2'!CO$67:CO$81,1,0)</f>
        <v>0</v>
      </c>
      <c r="DP17">
        <f t="array" ref="DP17">IF($J17:$X17='Capacity Backing (Hide)2'!CP$67:CP$81,1,0)</f>
        <v>0</v>
      </c>
      <c r="DQ17">
        <f t="array" ref="DQ17">IF($J17:$X17='Capacity Backing (Hide)2'!CQ$67:CQ$81,1,0)</f>
        <v>0</v>
      </c>
      <c r="DR17">
        <f t="array" ref="DR17">IF($J17:$X17='Capacity Backing (Hide)2'!CR$67:CR$81,1,0)</f>
        <v>0</v>
      </c>
      <c r="DS17">
        <f t="array" ref="DS17">IF($J17:$X17='Capacity Backing (Hide)2'!CS$67:CS$81,1,0)</f>
        <v>0</v>
      </c>
      <c r="DT17">
        <f t="array" ref="DT17">IF($J17:$X17='Capacity Backing (Hide)2'!CT$67:CT$81,1,0)</f>
        <v>0</v>
      </c>
      <c r="DU17">
        <f t="array" ref="DU17">IF($J17:$X17='Capacity Backing (Hide)2'!CU$67:CU$81,1,0)</f>
        <v>0</v>
      </c>
      <c r="DV17">
        <f t="array" ref="DV17">IF($J17:$X17='Capacity Backing (Hide)2'!CV$67:CV$81,1,0)</f>
        <v>0</v>
      </c>
      <c r="DW17">
        <f t="array" ref="DW17">IF($J17:$X17='Capacity Backing (Hide)2'!CW$67:CW$81,1,0)</f>
        <v>0</v>
      </c>
      <c r="DZ17">
        <f t="array" ref="DZ17">IF($J17:$X17='Capacity Backing (Hide)2'!B$203:CZ$217,1,0)</f>
        <v>0</v>
      </c>
      <c r="EA17">
        <f t="array" ref="EA17">IF($J17:$X17='Capacity Backing (Hide)2'!C$203:DA$217,1,0)</f>
        <v>0</v>
      </c>
      <c r="EB17">
        <f t="array" ref="EB17">IF($J17:$X17='Capacity Backing (Hide)2'!D$203:DB$217,1,0)</f>
        <v>0</v>
      </c>
      <c r="EC17">
        <f t="array" ref="EC17">IF($J17:$X17='Capacity Backing (Hide)2'!E$203:DC$217,1,0)</f>
        <v>0</v>
      </c>
      <c r="ED17">
        <f t="array" ref="ED17">IF($J17:$X17='Capacity Backing (Hide)2'!F$203:DD$217,1,0)</f>
        <v>0</v>
      </c>
      <c r="EE17">
        <f t="array" ref="EE17">IF($J17:$X17='Capacity Backing (Hide)2'!G$203:DE$217,1,0)</f>
        <v>0</v>
      </c>
      <c r="EF17">
        <f t="array" ref="EF17">IF($J17:$X17='Capacity Backing (Hide)2'!H$203:DF$217,1,0)</f>
        <v>0</v>
      </c>
      <c r="EG17">
        <f t="array" ref="EG17">IF($J17:$X17='Capacity Backing (Hide)2'!I$203:DG$217,1,0)</f>
        <v>0</v>
      </c>
      <c r="EH17">
        <f t="array" ref="EH17">IF($J17:$X17='Capacity Backing (Hide)2'!J$203:DH$217,1,0)</f>
        <v>0</v>
      </c>
      <c r="EI17">
        <f t="array" ref="EI17">IF($J17:$X17='Capacity Backing (Hide)2'!K$203:DI$217,1,0)</f>
        <v>0</v>
      </c>
      <c r="EJ17">
        <f t="array" ref="EJ17">IF($J17:$X17='Capacity Backing (Hide)2'!L$203:DJ$217,1,0)</f>
        <v>0</v>
      </c>
      <c r="EK17">
        <f t="array" ref="EK17">IF($J17:$X17='Capacity Backing (Hide)2'!M$203:DK$217,1,0)</f>
        <v>0</v>
      </c>
      <c r="EL17">
        <f t="array" ref="EL17">IF($J17:$X17='Capacity Backing (Hide)2'!N$203:DL$217,1,0)</f>
        <v>0</v>
      </c>
      <c r="EM17">
        <f t="array" ref="EM17">IF($J17:$X17='Capacity Backing (Hide)2'!O$203:DM$217,1,0)</f>
        <v>0</v>
      </c>
      <c r="EN17">
        <f t="array" ref="EN17">IF($J17:$X17='Capacity Backing (Hide)2'!P$203:DN$217,1,0)</f>
        <v>0</v>
      </c>
      <c r="EO17">
        <f t="array" ref="EO17">IF($J17:$X17='Capacity Backing (Hide)2'!Q$203:DO$217,1,0)</f>
        <v>0</v>
      </c>
      <c r="EP17">
        <f t="array" ref="EP17">IF($J17:$X17='Capacity Backing (Hide)2'!R$203:DP$217,1,0)</f>
        <v>0</v>
      </c>
      <c r="EQ17">
        <f t="array" ref="EQ17">IF($J17:$X17='Capacity Backing (Hide)2'!S$203:DQ$217,1,0)</f>
        <v>0</v>
      </c>
      <c r="ER17">
        <f t="array" ref="ER17">IF($J17:$X17='Capacity Backing (Hide)2'!T$203:DR$217,1,0)</f>
        <v>0</v>
      </c>
      <c r="ES17">
        <f t="array" ref="ES17">IF($J17:$X17='Capacity Backing (Hide)2'!U$203:DS$217,1,0)</f>
        <v>0</v>
      </c>
      <c r="ET17">
        <f t="array" ref="ET17">IF($J17:$X17='Capacity Backing (Hide)2'!V$203:DT$217,1,0)</f>
        <v>0</v>
      </c>
      <c r="EU17">
        <f t="array" ref="EU17">IF($J17:$X17='Capacity Backing (Hide)2'!W$203:DU$217,1,0)</f>
        <v>0</v>
      </c>
      <c r="EV17">
        <f t="array" ref="EV17">IF($J17:$X17='Capacity Backing (Hide)2'!X$203:DV$217,1,0)</f>
        <v>0</v>
      </c>
      <c r="EW17">
        <f t="array" ref="EW17">IF($J17:$X17='Capacity Backing (Hide)2'!Y$203:DW$217,1,0)</f>
        <v>0</v>
      </c>
      <c r="EX17">
        <f t="array" ref="EX17">IF($J17:$X17='Capacity Backing (Hide)2'!Z$203:DX$217,1,0)</f>
        <v>0</v>
      </c>
      <c r="EY17">
        <f t="array" ref="EY17">IF($J17:$X17='Capacity Backing (Hide)2'!AA$203:DY$217,1,0)</f>
        <v>0</v>
      </c>
      <c r="EZ17">
        <f t="array" ref="EZ17">IF($J17:$X17='Capacity Backing (Hide)2'!AB$203:DZ$217,1,0)</f>
        <v>0</v>
      </c>
      <c r="FA17">
        <f t="array" ref="FA17">IF($J17:$X17='Capacity Backing (Hide)2'!AC$203:EA$217,1,0)</f>
        <v>0</v>
      </c>
      <c r="FB17">
        <f t="array" ref="FB17">IF($J17:$X17='Capacity Backing (Hide)2'!AD$203:EB$217,1,0)</f>
        <v>0</v>
      </c>
      <c r="FC17">
        <f t="array" ref="FC17">IF($J17:$X17='Capacity Backing (Hide)2'!AE$203:EC$217,1,0)</f>
        <v>0</v>
      </c>
      <c r="FD17">
        <f t="array" ref="FD17">IF($J17:$X17='Capacity Backing (Hide)2'!AF$203:ED$217,1,0)</f>
        <v>0</v>
      </c>
      <c r="FE17">
        <f t="array" ref="FE17">IF($J17:$X17='Capacity Backing (Hide)2'!AG$203:EE$217,1,0)</f>
        <v>0</v>
      </c>
      <c r="FF17">
        <f t="array" ref="FF17">IF($J17:$X17='Capacity Backing (Hide)2'!AH$203:EF$217,1,0)</f>
        <v>0</v>
      </c>
      <c r="FG17">
        <f t="array" ref="FG17">IF($J17:$X17='Capacity Backing (Hide)2'!AI$203:EG$217,1,0)</f>
        <v>0</v>
      </c>
      <c r="FH17">
        <f t="array" ref="FH17">IF($J17:$X17='Capacity Backing (Hide)2'!AJ$203:EH$217,1,0)</f>
        <v>0</v>
      </c>
      <c r="FI17">
        <f t="array" ref="FI17">IF($J17:$X17='Capacity Backing (Hide)2'!AK$203:EI$217,1,0)</f>
        <v>0</v>
      </c>
      <c r="FJ17">
        <f t="array" ref="FJ17">IF($J17:$X17='Capacity Backing (Hide)2'!AL$203:EJ$217,1,0)</f>
        <v>0</v>
      </c>
      <c r="FK17">
        <f t="array" ref="FK17">IF($J17:$X17='Capacity Backing (Hide)2'!AM$203:EK$217,1,0)</f>
        <v>0</v>
      </c>
      <c r="FL17">
        <f t="array" ref="FL17">IF($J17:$X17='Capacity Backing (Hide)2'!AN$203:EL$217,1,0)</f>
        <v>0</v>
      </c>
      <c r="FM17">
        <f t="array" ref="FM17">IF($J17:$X17='Capacity Backing (Hide)2'!AO$203:EM$217,1,0)</f>
        <v>0</v>
      </c>
      <c r="FN17">
        <f t="array" ref="FN17">IF($J17:$X17='Capacity Backing (Hide)2'!AP$203:EN$217,1,0)</f>
        <v>0</v>
      </c>
      <c r="FO17">
        <f t="array" ref="FO17">IF($J17:$X17='Capacity Backing (Hide)2'!AQ$203:EO$217,1,0)</f>
        <v>0</v>
      </c>
      <c r="FP17">
        <f t="array" ref="FP17">IF($J17:$X17='Capacity Backing (Hide)2'!AR$203:EP$217,1,0)</f>
        <v>0</v>
      </c>
      <c r="FQ17">
        <f t="array" ref="FQ17">IF($J17:$X17='Capacity Backing (Hide)2'!AS$203:EQ$217,1,0)</f>
        <v>0</v>
      </c>
      <c r="FR17">
        <f t="array" ref="FR17">IF($J17:$X17='Capacity Backing (Hide)2'!AT$203:ER$217,1,0)</f>
        <v>0</v>
      </c>
      <c r="FS17">
        <f t="array" ref="FS17">IF($J17:$X17='Capacity Backing (Hide)2'!AU$203:ES$217,1,0)</f>
        <v>0</v>
      </c>
      <c r="FT17">
        <f t="array" ref="FT17">IF($J17:$X17='Capacity Backing (Hide)2'!AV$203:ET$217,1,0)</f>
        <v>0</v>
      </c>
      <c r="FU17">
        <f t="array" ref="FU17">IF($J17:$X17='Capacity Backing (Hide)2'!AW$203:EU$217,1,0)</f>
        <v>0</v>
      </c>
      <c r="FV17">
        <f t="array" ref="FV17">IF($J17:$X17='Capacity Backing (Hide)2'!AX$203:EV$217,1,0)</f>
        <v>0</v>
      </c>
      <c r="FW17">
        <f t="array" ref="FW17">IF($J17:$X17='Capacity Backing (Hide)2'!AY$203:EW$217,1,0)</f>
        <v>0</v>
      </c>
      <c r="FX17">
        <f t="array" ref="FX17">IF($J17:$X17='Capacity Backing (Hide)2'!AZ$203:EX$217,1,0)</f>
        <v>0</v>
      </c>
      <c r="FY17">
        <f t="array" ref="FY17">IF($J17:$X17='Capacity Backing (Hide)2'!BA$203:EY$217,1,0)</f>
        <v>0</v>
      </c>
      <c r="FZ17">
        <f t="array" ref="FZ17">IF($J17:$X17='Capacity Backing (Hide)2'!BB$203:EZ$217,1,0)</f>
        <v>0</v>
      </c>
      <c r="GA17">
        <f t="array" ref="GA17">IF($J17:$X17='Capacity Backing (Hide)2'!BC$203:FA$217,1,0)</f>
        <v>0</v>
      </c>
      <c r="GB17">
        <f t="array" ref="GB17">IF($J17:$X17='Capacity Backing (Hide)2'!BD$203:FB$217,1,0)</f>
        <v>0</v>
      </c>
      <c r="GC17">
        <f t="array" ref="GC17">IF($J17:$X17='Capacity Backing (Hide)2'!BE$203:FC$217,1,0)</f>
        <v>0</v>
      </c>
      <c r="GD17">
        <f t="array" ref="GD17">IF($J17:$X17='Capacity Backing (Hide)2'!BF$203:FD$217,1,0)</f>
        <v>0</v>
      </c>
      <c r="GE17">
        <f t="array" ref="GE17">IF($J17:$X17='Capacity Backing (Hide)2'!BG$203:FE$217,1,0)</f>
        <v>0</v>
      </c>
      <c r="GF17">
        <f t="array" ref="GF17">IF($J17:$X17='Capacity Backing (Hide)2'!BH$203:FF$217,1,0)</f>
        <v>0</v>
      </c>
      <c r="GG17">
        <f t="array" ref="GG17">IF($J17:$X17='Capacity Backing (Hide)2'!BI$203:FG$217,1,0)</f>
        <v>0</v>
      </c>
      <c r="GH17">
        <f t="array" ref="GH17">IF($J17:$X17='Capacity Backing (Hide)2'!BJ$203:FH$217,1,0)</f>
        <v>0</v>
      </c>
      <c r="GI17">
        <f t="array" ref="GI17">IF($J17:$X17='Capacity Backing (Hide)2'!BK$203:FI$217,1,0)</f>
        <v>0</v>
      </c>
      <c r="GJ17">
        <f t="array" ref="GJ17">IF($J17:$X17='Capacity Backing (Hide)2'!BL$203:FJ$217,1,0)</f>
        <v>0</v>
      </c>
      <c r="GK17">
        <f t="array" ref="GK17">IF($J17:$X17='Capacity Backing (Hide)2'!BM$203:FK$217,1,0)</f>
        <v>0</v>
      </c>
      <c r="GL17">
        <f t="array" ref="GL17">IF($J17:$X17='Capacity Backing (Hide)2'!BN$203:FL$217,1,0)</f>
        <v>0</v>
      </c>
      <c r="GM17">
        <f t="array" ref="GM17">IF($J17:$X17='Capacity Backing (Hide)2'!BO$203:FM$217,1,0)</f>
        <v>0</v>
      </c>
      <c r="GN17">
        <f t="array" ref="GN17">IF($J17:$X17='Capacity Backing (Hide)2'!BP$203:FN$217,1,0)</f>
        <v>0</v>
      </c>
      <c r="GO17">
        <f t="array" ref="GO17">IF($J17:$X17='Capacity Backing (Hide)2'!BQ$203:FO$217,1,0)</f>
        <v>0</v>
      </c>
      <c r="GP17">
        <f t="array" ref="GP17">IF($J17:$X17='Capacity Backing (Hide)2'!BR$203:FP$217,1,0)</f>
        <v>0</v>
      </c>
      <c r="GQ17">
        <f t="array" ref="GQ17">IF($J17:$X17='Capacity Backing (Hide)2'!BS$203:FQ$217,1,0)</f>
        <v>0</v>
      </c>
      <c r="GR17">
        <f t="array" ref="GR17">IF($J17:$X17='Capacity Backing (Hide)2'!BT$203:FR$217,1,0)</f>
        <v>0</v>
      </c>
      <c r="GS17">
        <f t="array" ref="GS17">IF($J17:$X17='Capacity Backing (Hide)2'!BU$203:FS$217,1,0)</f>
        <v>0</v>
      </c>
      <c r="GT17">
        <f t="array" ref="GT17">IF($J17:$X17='Capacity Backing (Hide)2'!BV$203:FT$217,1,0)</f>
        <v>0</v>
      </c>
      <c r="GU17">
        <f t="array" ref="GU17">IF($J17:$X17='Capacity Backing (Hide)2'!BW$203:FU$217,1,0)</f>
        <v>0</v>
      </c>
      <c r="GV17">
        <f t="array" ref="GV17">IF($J17:$X17='Capacity Backing (Hide)2'!BX$203:FV$217,1,0)</f>
        <v>0</v>
      </c>
      <c r="GW17">
        <f t="array" ref="GW17">IF($J17:$X17='Capacity Backing (Hide)2'!BY$203:FW$217,1,0)</f>
        <v>0</v>
      </c>
      <c r="GX17">
        <f t="array" ref="GX17">IF($J17:$X17='Capacity Backing (Hide)2'!BZ$203:FX$217,1,0)</f>
        <v>0</v>
      </c>
      <c r="GY17">
        <f t="array" ref="GY17">IF($J17:$X17='Capacity Backing (Hide)2'!CA$203:FY$217,1,0)</f>
        <v>0</v>
      </c>
      <c r="GZ17">
        <f t="array" ref="GZ17">IF($J17:$X17='Capacity Backing (Hide)2'!CB$203:FZ$217,1,0)</f>
        <v>0</v>
      </c>
      <c r="HA17">
        <f t="array" ref="HA17">IF($J17:$X17='Capacity Backing (Hide)2'!CC$203:GA$217,1,0)</f>
        <v>0</v>
      </c>
      <c r="HB17">
        <f t="array" ref="HB17">IF($J17:$X17='Capacity Backing (Hide)2'!CD$203:GB$217,1,0)</f>
        <v>0</v>
      </c>
      <c r="HC17">
        <f t="array" ref="HC17">IF($J17:$X17='Capacity Backing (Hide)2'!CE$203:GC$217,1,0)</f>
        <v>0</v>
      </c>
      <c r="HD17">
        <f t="array" ref="HD17">IF($J17:$X17='Capacity Backing (Hide)2'!CF$203:GD$217,1,0)</f>
        <v>0</v>
      </c>
      <c r="HE17">
        <f t="array" ref="HE17">IF($J17:$X17='Capacity Backing (Hide)2'!CG$203:GE$217,1,0)</f>
        <v>0</v>
      </c>
      <c r="HF17">
        <f t="array" ref="HF17">IF($J17:$X17='Capacity Backing (Hide)2'!CH$203:GF$217,1,0)</f>
        <v>0</v>
      </c>
      <c r="HG17">
        <f t="array" ref="HG17">IF($J17:$X17='Capacity Backing (Hide)2'!CI$203:GG$217,1,0)</f>
        <v>0</v>
      </c>
      <c r="HH17">
        <f t="array" ref="HH17">IF($J17:$X17='Capacity Backing (Hide)2'!CJ$203:GH$217,1,0)</f>
        <v>0</v>
      </c>
      <c r="HI17">
        <f t="array" ref="HI17">IF($J17:$X17='Capacity Backing (Hide)2'!CK$203:GI$217,1,0)</f>
        <v>0</v>
      </c>
      <c r="HJ17">
        <f t="array" ref="HJ17">IF($J17:$X17='Capacity Backing (Hide)2'!CL$203:GJ$217,1,0)</f>
        <v>0</v>
      </c>
      <c r="HK17">
        <f t="array" ref="HK17">IF($J17:$X17='Capacity Backing (Hide)2'!CM$203:GK$217,1,0)</f>
        <v>0</v>
      </c>
      <c r="HL17">
        <f t="array" ref="HL17">IF($J17:$X17='Capacity Backing (Hide)2'!CN$203:GL$217,1,0)</f>
        <v>0</v>
      </c>
      <c r="HM17">
        <f t="array" ref="HM17">IF($J17:$X17='Capacity Backing (Hide)2'!CO$203:GM$217,1,0)</f>
        <v>0</v>
      </c>
      <c r="HN17">
        <f t="array" ref="HN17">IF($J17:$X17='Capacity Backing (Hide)2'!CP$203:GN$217,1,0)</f>
        <v>0</v>
      </c>
      <c r="HO17">
        <f t="array" ref="HO17">IF($J17:$X17='Capacity Backing (Hide)2'!CQ$203:GO$217,1,0)</f>
        <v>0</v>
      </c>
      <c r="HP17">
        <f t="array" ref="HP17">IF($J17:$X17='Capacity Backing (Hide)2'!CR$203:GP$217,1,0)</f>
        <v>0</v>
      </c>
      <c r="HQ17">
        <f t="array" ref="HQ17">IF($J17:$X17='Capacity Backing (Hide)2'!CS$203:GQ$217,1,0)</f>
        <v>0</v>
      </c>
      <c r="HR17">
        <f t="array" ref="HR17">IF($J17:$X17='Capacity Backing (Hide)2'!CT$203:GR$217,1,0)</f>
        <v>0</v>
      </c>
      <c r="HS17">
        <f t="array" ref="HS17">IF($J17:$X17='Capacity Backing (Hide)2'!CU$203:GS$217,1,0)</f>
        <v>0</v>
      </c>
      <c r="HT17">
        <f t="array" ref="HT17">IF($J17:$X17='Capacity Backing (Hide)2'!CV$203:GT$217,1,0)</f>
        <v>0</v>
      </c>
      <c r="HU17">
        <f t="array" ref="HU17">IF($J17:$X17='Capacity Backing (Hide)2'!CW$203:GU$217,1,0)</f>
        <v>0</v>
      </c>
      <c r="HX17">
        <f>'Capacity Backing (Hide)2'!B$3*(AB17/MAX(1,SUMIFS('Treatment Backing (Hide)'!$B$110:$B$124,'Capacity Backing (Hide)2'!B$67:B$81,"X")))</f>
        <v>0</v>
      </c>
      <c r="HY17">
        <f>'Capacity Backing (Hide)2'!C$3*(AC17/MAX(1,SUMIFS('Treatment Backing (Hide)'!$B$110:$B$124,'Capacity Backing (Hide)2'!C$67:C$81,"X")))</f>
        <v>0</v>
      </c>
      <c r="HZ17">
        <f>'Capacity Backing (Hide)2'!D$3*(AD17/MAX(1,SUMIFS('Treatment Backing (Hide)'!$B$110:$B$124,'Capacity Backing (Hide)2'!D$67:D$81,"X")))</f>
        <v>0</v>
      </c>
      <c r="IA17">
        <f>'Capacity Backing (Hide)2'!E$3*(AE17/MAX(1,SUMIFS('Treatment Backing (Hide)'!$B$110:$B$124,'Capacity Backing (Hide)2'!E$67:E$81,"X")))</f>
        <v>0</v>
      </c>
      <c r="IB17">
        <f>'Capacity Backing (Hide)2'!F$3*(AF17/MAX(1,SUMIFS('Treatment Backing (Hide)'!$B$110:$B$124,'Capacity Backing (Hide)2'!F$67:F$81,"X")))</f>
        <v>0</v>
      </c>
      <c r="IC17">
        <f>'Capacity Backing (Hide)2'!G$3*(AG17/MAX(1,SUMIFS('Treatment Backing (Hide)'!$B$110:$B$124,'Capacity Backing (Hide)2'!G$67:G$81,"X")))</f>
        <v>0</v>
      </c>
      <c r="ID17">
        <f>'Capacity Backing (Hide)2'!H$3*(AH17/MAX(1,SUMIFS('Treatment Backing (Hide)'!$B$110:$B$124,'Capacity Backing (Hide)2'!H$67:H$81,"X")))</f>
        <v>0</v>
      </c>
      <c r="IE17">
        <f>'Capacity Backing (Hide)2'!I$3*(AI17/MAX(1,SUMIFS('Treatment Backing (Hide)'!$B$110:$B$124,'Capacity Backing (Hide)2'!I$67:I$81,"X")))</f>
        <v>0</v>
      </c>
      <c r="IF17">
        <f>'Capacity Backing (Hide)2'!J$3*(AJ17/MAX(1,SUMIFS('Treatment Backing (Hide)'!$B$110:$B$124,'Capacity Backing (Hide)2'!J$67:J$81,"X")))</f>
        <v>0</v>
      </c>
      <c r="IG17">
        <f>'Capacity Backing (Hide)2'!K$3*(AK17/MAX(1,SUMIFS('Treatment Backing (Hide)'!$B$110:$B$124,'Capacity Backing (Hide)2'!K$67:K$81,"X")))</f>
        <v>0</v>
      </c>
      <c r="IH17">
        <f>'Capacity Backing (Hide)2'!L$3*(AL17/MAX(1,SUMIFS('Treatment Backing (Hide)'!$B$110:$B$124,'Capacity Backing (Hide)2'!L$67:L$81,"X")))</f>
        <v>0</v>
      </c>
      <c r="II17">
        <f>'Capacity Backing (Hide)2'!M$3*(AM17/MAX(1,SUMIFS('Treatment Backing (Hide)'!$B$110:$B$124,'Capacity Backing (Hide)2'!M$67:M$81,"X")))</f>
        <v>0</v>
      </c>
      <c r="IJ17">
        <f>'Capacity Backing (Hide)2'!N$3*(AN17/MAX(1,SUMIFS('Treatment Backing (Hide)'!$B$110:$B$124,'Capacity Backing (Hide)2'!N$67:N$81,"X")))</f>
        <v>0</v>
      </c>
      <c r="IK17">
        <f>'Capacity Backing (Hide)2'!O$3*(AO17/MAX(1,SUMIFS('Treatment Backing (Hide)'!$B$110:$B$124,'Capacity Backing (Hide)2'!O$67:O$81,"X")))</f>
        <v>0</v>
      </c>
      <c r="IL17">
        <f>'Capacity Backing (Hide)2'!P$3*(AP17/MAX(1,SUMIFS('Treatment Backing (Hide)'!$B$110:$B$124,'Capacity Backing (Hide)2'!P$67:P$81,"X")))</f>
        <v>0</v>
      </c>
      <c r="IM17">
        <f>'Capacity Backing (Hide)2'!Q$3*(AQ17/MAX(1,SUMIFS('Treatment Backing (Hide)'!$B$110:$B$124,'Capacity Backing (Hide)2'!Q$67:Q$81,"X")))</f>
        <v>0</v>
      </c>
      <c r="IN17">
        <f>'Capacity Backing (Hide)2'!R$3*(AR17/MAX(1,SUMIFS('Treatment Backing (Hide)'!$B$110:$B$124,'Capacity Backing (Hide)2'!R$67:R$81,"X")))</f>
        <v>0</v>
      </c>
      <c r="IO17">
        <f>'Capacity Backing (Hide)2'!S$3*(AS17/MAX(1,SUMIFS('Treatment Backing (Hide)'!$B$110:$B$124,'Capacity Backing (Hide)2'!S$67:S$81,"X")))</f>
        <v>0</v>
      </c>
      <c r="IP17">
        <f>'Capacity Backing (Hide)2'!T$3*(AT17/MAX(1,SUMIFS('Treatment Backing (Hide)'!$B$110:$B$124,'Capacity Backing (Hide)2'!T$67:T$81,"X")))</f>
        <v>0</v>
      </c>
      <c r="IQ17">
        <f>'Capacity Backing (Hide)2'!U$3*(AU17/MAX(1,SUMIFS('Treatment Backing (Hide)'!$B$110:$B$124,'Capacity Backing (Hide)2'!U$67:U$81,"X")))</f>
        <v>0</v>
      </c>
      <c r="IR17">
        <f>'Capacity Backing (Hide)2'!V$3*(AV17/MAX(1,SUMIFS('Treatment Backing (Hide)'!$B$110:$B$124,'Capacity Backing (Hide)2'!V$67:V$81,"X")))</f>
        <v>0</v>
      </c>
      <c r="IS17">
        <f>'Capacity Backing (Hide)2'!W$3*(AW17/MAX(1,SUMIFS('Treatment Backing (Hide)'!$B$110:$B$124,'Capacity Backing (Hide)2'!W$67:W$81,"X")))</f>
        <v>0</v>
      </c>
      <c r="IT17">
        <f>'Capacity Backing (Hide)2'!X$3*(AX17/MAX(1,SUMIFS('Treatment Backing (Hide)'!$B$110:$B$124,'Capacity Backing (Hide)2'!X$67:X$81,"X")))</f>
        <v>0</v>
      </c>
      <c r="IU17">
        <f>'Capacity Backing (Hide)2'!Y$3*(AY17/MAX(1,SUMIFS('Treatment Backing (Hide)'!$B$110:$B$124,'Capacity Backing (Hide)2'!Y$67:Y$81,"X")))</f>
        <v>0</v>
      </c>
      <c r="IV17">
        <f>'Capacity Backing (Hide)2'!Z$3*(AZ17/MAX(1,SUMIFS('Treatment Backing (Hide)'!$B$110:$B$124,'Capacity Backing (Hide)2'!Z$67:Z$81,"X")))</f>
        <v>0</v>
      </c>
      <c r="IW17">
        <f>'Capacity Backing (Hide)2'!AA$3*(BA17/MAX(1,SUMIFS('Treatment Backing (Hide)'!$B$110:$B$124,'Capacity Backing (Hide)2'!AA$67:AA$81,"X")))</f>
        <v>0</v>
      </c>
      <c r="IX17">
        <f>'Capacity Backing (Hide)2'!AB$3*(BB17/MAX(1,SUMIFS('Treatment Backing (Hide)'!$B$110:$B$124,'Capacity Backing (Hide)2'!AB$67:AB$81,"X")))</f>
        <v>0</v>
      </c>
      <c r="IY17">
        <f>'Capacity Backing (Hide)2'!AC$3*(BC17/MAX(1,SUMIFS('Treatment Backing (Hide)'!$B$110:$B$124,'Capacity Backing (Hide)2'!AC$67:AC$81,"X")))</f>
        <v>0</v>
      </c>
      <c r="IZ17">
        <f>'Capacity Backing (Hide)2'!AD$3*(BD17/MAX(1,SUMIFS('Treatment Backing (Hide)'!$B$110:$B$124,'Capacity Backing (Hide)2'!AD$67:AD$81,"X")))</f>
        <v>0</v>
      </c>
      <c r="JA17">
        <f>'Capacity Backing (Hide)2'!AE$3*(BE17/MAX(1,SUMIFS('Treatment Backing (Hide)'!$B$110:$B$124,'Capacity Backing (Hide)2'!AE$67:AE$81,"X")))</f>
        <v>0</v>
      </c>
      <c r="JB17">
        <f>'Capacity Backing (Hide)2'!AF$3*(BF17/MAX(1,SUMIFS('Treatment Backing (Hide)'!$B$110:$B$124,'Capacity Backing (Hide)2'!AF$67:AF$81,"X")))</f>
        <v>0</v>
      </c>
      <c r="JC17">
        <f>'Capacity Backing (Hide)2'!AG$3*(BG17/MAX(1,SUMIFS('Treatment Backing (Hide)'!$B$110:$B$124,'Capacity Backing (Hide)2'!AG$67:AG$81,"X")))</f>
        <v>0</v>
      </c>
      <c r="JD17">
        <f>'Capacity Backing (Hide)2'!AH$3*(BH17/MAX(1,SUMIFS('Treatment Backing (Hide)'!$B$110:$B$124,'Capacity Backing (Hide)2'!AH$67:AH$81,"X")))</f>
        <v>0</v>
      </c>
      <c r="JE17">
        <f>'Capacity Backing (Hide)2'!AI$3*(BI17/MAX(1,SUMIFS('Treatment Backing (Hide)'!$B$110:$B$124,'Capacity Backing (Hide)2'!AI$67:AI$81,"X")))</f>
        <v>0</v>
      </c>
      <c r="JF17">
        <f>'Capacity Backing (Hide)2'!AJ$3*(BJ17/MAX(1,SUMIFS('Treatment Backing (Hide)'!$B$110:$B$124,'Capacity Backing (Hide)2'!AJ$67:AJ$81,"X")))</f>
        <v>0</v>
      </c>
      <c r="JG17">
        <f>'Capacity Backing (Hide)2'!AK$3*(BK17/MAX(1,SUMIFS('Treatment Backing (Hide)'!$B$110:$B$124,'Capacity Backing (Hide)2'!AK$67:AK$81,"X")))</f>
        <v>0</v>
      </c>
      <c r="JH17">
        <f>'Capacity Backing (Hide)2'!AL$3*(BL17/MAX(1,SUMIFS('Treatment Backing (Hide)'!$B$110:$B$124,'Capacity Backing (Hide)2'!AL$67:AL$81,"X")))</f>
        <v>0</v>
      </c>
      <c r="JI17">
        <f>'Capacity Backing (Hide)2'!AM$3*(BM17/MAX(1,SUMIFS('Treatment Backing (Hide)'!$B$110:$B$124,'Capacity Backing (Hide)2'!AM$67:AM$81,"X")))</f>
        <v>0</v>
      </c>
      <c r="JJ17">
        <f>'Capacity Backing (Hide)2'!AN$3*(BN17/MAX(1,SUMIFS('Treatment Backing (Hide)'!$B$110:$B$124,'Capacity Backing (Hide)2'!AN$67:AN$81,"X")))</f>
        <v>0</v>
      </c>
      <c r="JK17">
        <f>'Capacity Backing (Hide)2'!AO$3*(BO17/MAX(1,SUMIFS('Treatment Backing (Hide)'!$B$110:$B$124,'Capacity Backing (Hide)2'!AO$67:AO$81,"X")))</f>
        <v>0</v>
      </c>
      <c r="JL17">
        <f>'Capacity Backing (Hide)2'!AP$3*(BP17/MAX(1,SUMIFS('Treatment Backing (Hide)'!$B$110:$B$124,'Capacity Backing (Hide)2'!AP$67:AP$81,"X")))</f>
        <v>0</v>
      </c>
      <c r="JM17">
        <f>'Capacity Backing (Hide)2'!AQ$3*(BQ17/MAX(1,SUMIFS('Treatment Backing (Hide)'!$B$110:$B$124,'Capacity Backing (Hide)2'!AQ$67:AQ$81,"X")))</f>
        <v>0</v>
      </c>
      <c r="JN17">
        <f>'Capacity Backing (Hide)2'!AR$3*(BR17/MAX(1,SUMIFS('Treatment Backing (Hide)'!$B$110:$B$124,'Capacity Backing (Hide)2'!AR$67:AR$81,"X")))</f>
        <v>0</v>
      </c>
      <c r="JO17">
        <f>'Capacity Backing (Hide)2'!AS$3*(BS17/MAX(1,SUMIFS('Treatment Backing (Hide)'!$B$110:$B$124,'Capacity Backing (Hide)2'!AS$67:AS$81,"X")))</f>
        <v>0</v>
      </c>
      <c r="JP17">
        <f>'Capacity Backing (Hide)2'!AT$3*(BT17/MAX(1,SUMIFS('Treatment Backing (Hide)'!$B$110:$B$124,'Capacity Backing (Hide)2'!AT$67:AT$81,"X")))</f>
        <v>0</v>
      </c>
      <c r="JQ17">
        <f>'Capacity Backing (Hide)2'!AU$3*(BU17/MAX(1,SUMIFS('Treatment Backing (Hide)'!$B$110:$B$124,'Capacity Backing (Hide)2'!AU$67:AU$81,"X")))</f>
        <v>0</v>
      </c>
      <c r="JR17">
        <f>'Capacity Backing (Hide)2'!AV$3*(BV17/MAX(1,SUMIFS('Treatment Backing (Hide)'!$B$110:$B$124,'Capacity Backing (Hide)2'!AV$67:AV$81,"X")))</f>
        <v>0</v>
      </c>
      <c r="JS17">
        <f>'Capacity Backing (Hide)2'!AW$3*(BW17/MAX(1,SUMIFS('Treatment Backing (Hide)'!$B$110:$B$124,'Capacity Backing (Hide)2'!AW$67:AW$81,"X")))</f>
        <v>0</v>
      </c>
      <c r="JT17">
        <f>'Capacity Backing (Hide)2'!AX$3*(BX17/MAX(1,SUMIFS('Treatment Backing (Hide)'!$B$110:$B$124,'Capacity Backing (Hide)2'!AX$67:AX$81,"X")))</f>
        <v>0</v>
      </c>
      <c r="JU17">
        <f>'Capacity Backing (Hide)2'!AY$3*(BY17/MAX(1,SUMIFS('Treatment Backing (Hide)'!$B$110:$B$124,'Capacity Backing (Hide)2'!AY$67:AY$81,"X")))</f>
        <v>0</v>
      </c>
      <c r="JV17">
        <f>'Capacity Backing (Hide)2'!AZ$3*(BZ17/MAX(1,SUMIFS('Treatment Backing (Hide)'!$B$110:$B$124,'Capacity Backing (Hide)2'!AZ$67:AZ$81,"X")))</f>
        <v>0</v>
      </c>
      <c r="JW17">
        <f>'Capacity Backing (Hide)2'!BA$3*(CA17/MAX(1,SUMIFS('Treatment Backing (Hide)'!$B$110:$B$124,'Capacity Backing (Hide)2'!BA$67:BA$81,"X")))</f>
        <v>0</v>
      </c>
      <c r="JX17">
        <f>'Capacity Backing (Hide)2'!BB$3*(CB17/MAX(1,SUMIFS('Treatment Backing (Hide)'!$B$110:$B$124,'Capacity Backing (Hide)2'!BB$67:BB$81,"X")))</f>
        <v>0</v>
      </c>
      <c r="JY17">
        <f>'Capacity Backing (Hide)2'!BC$3*(CC17/MAX(1,SUMIFS('Treatment Backing (Hide)'!$B$110:$B$124,'Capacity Backing (Hide)2'!BC$67:BC$81,"X")))</f>
        <v>0</v>
      </c>
      <c r="JZ17">
        <f>'Capacity Backing (Hide)2'!BD$3*(CD17/MAX(1,SUMIFS('Treatment Backing (Hide)'!$B$110:$B$124,'Capacity Backing (Hide)2'!BD$67:BD$81,"X")))</f>
        <v>0</v>
      </c>
      <c r="KA17">
        <f>'Capacity Backing (Hide)2'!BE$3*(CE17/MAX(1,SUMIFS('Treatment Backing (Hide)'!$B$110:$B$124,'Capacity Backing (Hide)2'!BE$67:BE$81,"X")))</f>
        <v>0</v>
      </c>
      <c r="KB17">
        <f>'Capacity Backing (Hide)2'!BF$3*(CF17/MAX(1,SUMIFS('Treatment Backing (Hide)'!$B$110:$B$124,'Capacity Backing (Hide)2'!BF$67:BF$81,"X")))</f>
        <v>0</v>
      </c>
      <c r="KC17">
        <f>'Capacity Backing (Hide)2'!BG$3*(CG17/MAX(1,SUMIFS('Treatment Backing (Hide)'!$B$110:$B$124,'Capacity Backing (Hide)2'!BG$67:BG$81,"X")))</f>
        <v>0</v>
      </c>
      <c r="KD17">
        <f>'Capacity Backing (Hide)2'!BH$3*(CH17/MAX(1,SUMIFS('Treatment Backing (Hide)'!$B$110:$B$124,'Capacity Backing (Hide)2'!BH$67:BH$81,"X")))</f>
        <v>0</v>
      </c>
      <c r="KE17">
        <f>'Capacity Backing (Hide)2'!BI$3*(CI17/MAX(1,SUMIFS('Treatment Backing (Hide)'!$B$110:$B$124,'Capacity Backing (Hide)2'!BI$67:BI$81,"X")))</f>
        <v>0</v>
      </c>
      <c r="KF17">
        <f>'Capacity Backing (Hide)2'!BJ$3*(CJ17/MAX(1,SUMIFS('Treatment Backing (Hide)'!$B$110:$B$124,'Capacity Backing (Hide)2'!BJ$67:BJ$81,"X")))</f>
        <v>0</v>
      </c>
      <c r="KG17">
        <f>'Capacity Backing (Hide)2'!BK$3*(CK17/MAX(1,SUMIFS('Treatment Backing (Hide)'!$B$110:$B$124,'Capacity Backing (Hide)2'!BK$67:BK$81,"X")))</f>
        <v>0</v>
      </c>
      <c r="KH17">
        <f>'Capacity Backing (Hide)2'!BL$3*(CL17/MAX(1,SUMIFS('Treatment Backing (Hide)'!$B$110:$B$124,'Capacity Backing (Hide)2'!BL$67:BL$81,"X")))</f>
        <v>0</v>
      </c>
      <c r="KI17">
        <f>'Capacity Backing (Hide)2'!BM$3*(CM17/MAX(1,SUMIFS('Treatment Backing (Hide)'!$B$110:$B$124,'Capacity Backing (Hide)2'!BM$67:BM$81,"X")))</f>
        <v>0</v>
      </c>
      <c r="KJ17">
        <f>'Capacity Backing (Hide)2'!BN$3*(CN17/MAX(1,SUMIFS('Treatment Backing (Hide)'!$B$110:$B$124,'Capacity Backing (Hide)2'!BN$67:BN$81,"X")))</f>
        <v>0</v>
      </c>
      <c r="KK17">
        <f>'Capacity Backing (Hide)2'!BO$3*(CO17/MAX(1,SUMIFS('Treatment Backing (Hide)'!$B$110:$B$124,'Capacity Backing (Hide)2'!BO$67:BO$81,"X")))</f>
        <v>0</v>
      </c>
      <c r="KL17">
        <f>'Capacity Backing (Hide)2'!BP$3*(CP17/MAX(1,SUMIFS('Treatment Backing (Hide)'!$B$110:$B$124,'Capacity Backing (Hide)2'!BP$67:BP$81,"X")))</f>
        <v>0</v>
      </c>
      <c r="KM17">
        <f>'Capacity Backing (Hide)2'!BQ$3*(CQ17/MAX(1,SUMIFS('Treatment Backing (Hide)'!$B$110:$B$124,'Capacity Backing (Hide)2'!BQ$67:BQ$81,"X")))</f>
        <v>0</v>
      </c>
      <c r="KN17">
        <f>'Capacity Backing (Hide)2'!BR$3*(CR17/MAX(1,SUMIFS('Treatment Backing (Hide)'!$B$110:$B$124,'Capacity Backing (Hide)2'!BR$67:BR$81,"X")))</f>
        <v>0</v>
      </c>
      <c r="KO17">
        <f>'Capacity Backing (Hide)2'!BS$3*(CS17/MAX(1,SUMIFS('Treatment Backing (Hide)'!$B$110:$B$124,'Capacity Backing (Hide)2'!BS$67:BS$81,"X")))</f>
        <v>0</v>
      </c>
      <c r="KP17">
        <f>'Capacity Backing (Hide)2'!BT$3*(CT17/MAX(1,SUMIFS('Treatment Backing (Hide)'!$B$110:$B$124,'Capacity Backing (Hide)2'!BT$67:BT$81,"X")))</f>
        <v>0</v>
      </c>
      <c r="KQ17">
        <f>'Capacity Backing (Hide)2'!BU$3*(CU17/MAX(1,SUMIFS('Treatment Backing (Hide)'!$B$110:$B$124,'Capacity Backing (Hide)2'!BU$67:BU$81,"X")))</f>
        <v>0</v>
      </c>
      <c r="KR17">
        <f>'Capacity Backing (Hide)2'!BV$3*(CV17/MAX(1,SUMIFS('Treatment Backing (Hide)'!$B$110:$B$124,'Capacity Backing (Hide)2'!BV$67:BV$81,"X")))</f>
        <v>0</v>
      </c>
      <c r="KS17">
        <f>'Capacity Backing (Hide)2'!BW$3*(CW17/MAX(1,SUMIFS('Treatment Backing (Hide)'!$B$110:$B$124,'Capacity Backing (Hide)2'!BW$67:BW$81,"X")))</f>
        <v>0</v>
      </c>
      <c r="KT17">
        <f>'Capacity Backing (Hide)2'!BX$3*(CX17/MAX(1,SUMIFS('Treatment Backing (Hide)'!$B$110:$B$124,'Capacity Backing (Hide)2'!BX$67:BX$81,"X")))</f>
        <v>0</v>
      </c>
      <c r="KU17">
        <f>'Capacity Backing (Hide)2'!BY$3*(CY17/MAX(1,SUMIFS('Treatment Backing (Hide)'!$B$110:$B$124,'Capacity Backing (Hide)2'!BY$67:BY$81,"X")))</f>
        <v>0</v>
      </c>
      <c r="KV17">
        <f>'Capacity Backing (Hide)2'!BZ$3*(CZ17/MAX(1,SUMIFS('Treatment Backing (Hide)'!$B$110:$B$124,'Capacity Backing (Hide)2'!BZ$67:BZ$81,"X")))</f>
        <v>0</v>
      </c>
      <c r="KW17">
        <f>'Capacity Backing (Hide)2'!CA$3*(DA17/MAX(1,SUMIFS('Treatment Backing (Hide)'!$B$110:$B$124,'Capacity Backing (Hide)2'!CA$67:CA$81,"X")))</f>
        <v>0</v>
      </c>
      <c r="KX17">
        <f>'Capacity Backing (Hide)2'!CB$3*(DB17/MAX(1,SUMIFS('Treatment Backing (Hide)'!$B$110:$B$124,'Capacity Backing (Hide)2'!CB$67:CB$81,"X")))</f>
        <v>0</v>
      </c>
      <c r="KY17">
        <f>'Capacity Backing (Hide)2'!CC$3*(DC17/MAX(1,SUMIFS('Treatment Backing (Hide)'!$B$110:$B$124,'Capacity Backing (Hide)2'!CC$67:CC$81,"X")))</f>
        <v>0</v>
      </c>
      <c r="KZ17">
        <f>'Capacity Backing (Hide)2'!CD$3*(DD17/MAX(1,SUMIFS('Treatment Backing (Hide)'!$B$110:$B$124,'Capacity Backing (Hide)2'!CD$67:CD$81,"X")))</f>
        <v>0</v>
      </c>
      <c r="LA17">
        <f>'Capacity Backing (Hide)2'!CE$3*(DE17/MAX(1,SUMIFS('Treatment Backing (Hide)'!$B$110:$B$124,'Capacity Backing (Hide)2'!CE$67:CE$81,"X")))</f>
        <v>0</v>
      </c>
      <c r="LB17">
        <f>'Capacity Backing (Hide)2'!CF$3*(DF17/MAX(1,SUMIFS('Treatment Backing (Hide)'!$B$110:$B$124,'Capacity Backing (Hide)2'!CF$67:CF$81,"X")))</f>
        <v>0</v>
      </c>
      <c r="LC17">
        <f>'Capacity Backing (Hide)2'!CG$3*(DG17/MAX(1,SUMIFS('Treatment Backing (Hide)'!$B$110:$B$124,'Capacity Backing (Hide)2'!CG$67:CG$81,"X")))</f>
        <v>0</v>
      </c>
      <c r="LD17">
        <f>'Capacity Backing (Hide)2'!CH$3*(DH17/MAX(1,SUMIFS('Treatment Backing (Hide)'!$B$110:$B$124,'Capacity Backing (Hide)2'!CH$67:CH$81,"X")))</f>
        <v>0</v>
      </c>
      <c r="LE17">
        <f>'Capacity Backing (Hide)2'!CI$3*(DI17/MAX(1,SUMIFS('Treatment Backing (Hide)'!$B$110:$B$124,'Capacity Backing (Hide)2'!CI$67:CI$81,"X")))</f>
        <v>0</v>
      </c>
      <c r="LF17">
        <f>'Capacity Backing (Hide)2'!CJ$3*(DJ17/MAX(1,SUMIFS('Treatment Backing (Hide)'!$B$110:$B$124,'Capacity Backing (Hide)2'!CJ$67:CJ$81,"X")))</f>
        <v>0</v>
      </c>
      <c r="LG17">
        <f>'Capacity Backing (Hide)2'!CK$3*(DK17/MAX(1,SUMIFS('Treatment Backing (Hide)'!$B$110:$B$124,'Capacity Backing (Hide)2'!CK$67:CK$81,"X")))</f>
        <v>0</v>
      </c>
      <c r="LH17">
        <f>'Capacity Backing (Hide)2'!CL$3*(DL17/MAX(1,SUMIFS('Treatment Backing (Hide)'!$B$110:$B$124,'Capacity Backing (Hide)2'!CL$67:CL$81,"X")))</f>
        <v>0</v>
      </c>
      <c r="LI17">
        <f>'Capacity Backing (Hide)2'!CM$3*(DM17/MAX(1,SUMIFS('Treatment Backing (Hide)'!$B$110:$B$124,'Capacity Backing (Hide)2'!CM$67:CM$81,"X")))</f>
        <v>0</v>
      </c>
      <c r="LJ17">
        <f>'Capacity Backing (Hide)2'!CN$3*(DN17/MAX(1,SUMIFS('Treatment Backing (Hide)'!$B$110:$B$124,'Capacity Backing (Hide)2'!CN$67:CN$81,"X")))</f>
        <v>0</v>
      </c>
      <c r="LK17">
        <f>'Capacity Backing (Hide)2'!CO$3*(DO17/MAX(1,SUMIFS('Treatment Backing (Hide)'!$B$110:$B$124,'Capacity Backing (Hide)2'!CO$67:CO$81,"X")))</f>
        <v>0</v>
      </c>
      <c r="LL17">
        <f>'Capacity Backing (Hide)2'!CP$3*(DP17/MAX(1,SUMIFS('Treatment Backing (Hide)'!$B$110:$B$124,'Capacity Backing (Hide)2'!CP$67:CP$81,"X")))</f>
        <v>0</v>
      </c>
      <c r="LM17">
        <f>'Capacity Backing (Hide)2'!CQ$3*(DQ17/MAX(1,SUMIFS('Treatment Backing (Hide)'!$B$110:$B$124,'Capacity Backing (Hide)2'!CQ$67:CQ$81,"X")))</f>
        <v>0</v>
      </c>
      <c r="LN17">
        <f>'Capacity Backing (Hide)2'!CR$3*(DR17/MAX(1,SUMIFS('Treatment Backing (Hide)'!$B$110:$B$124,'Capacity Backing (Hide)2'!CR$67:CR$81,"X")))</f>
        <v>0</v>
      </c>
      <c r="LO17">
        <f>'Capacity Backing (Hide)2'!CS$3*(DS17/MAX(1,SUMIFS('Treatment Backing (Hide)'!$B$110:$B$124,'Capacity Backing (Hide)2'!CS$67:CS$81,"X")))</f>
        <v>0</v>
      </c>
      <c r="LP17">
        <f>'Capacity Backing (Hide)2'!CT$3*(DT17/MAX(1,SUMIFS('Treatment Backing (Hide)'!$B$110:$B$124,'Capacity Backing (Hide)2'!CT$67:CT$81,"X")))</f>
        <v>0</v>
      </c>
      <c r="LQ17">
        <f>'Capacity Backing (Hide)2'!CU$3*(DU17/MAX(1,SUMIFS('Treatment Backing (Hide)'!$B$110:$B$124,'Capacity Backing (Hide)2'!CU$67:CU$81,"X")))</f>
        <v>0</v>
      </c>
      <c r="LR17">
        <f>'Capacity Backing (Hide)2'!CV$3*(DV17/MAX(1,SUMIFS('Treatment Backing (Hide)'!$B$110:$B$124,'Capacity Backing (Hide)2'!CV$67:CV$81,"X")))</f>
        <v>0</v>
      </c>
      <c r="LS17">
        <f>'Capacity Backing (Hide)2'!CW$3*(DW17/MAX(1,SUMIFS('Treatment Backing (Hide)'!$B$110:$B$124,'Capacity Backing (Hide)2'!CW$67:CW$81,"X")))</f>
        <v>0</v>
      </c>
    </row>
    <row r="18" spans="8:331" x14ac:dyDescent="0.25">
      <c r="H18" t="str">
        <f>ROW(H15)&amp;". "&amp;'Clinical resources'!B21</f>
        <v xml:space="preserve">15. </v>
      </c>
      <c r="J18" t="str">
        <f>IF(COUNTIFS('Clinical resources'!F21:J21,"X")&gt;0,"X","")</f>
        <v/>
      </c>
      <c r="K18" t="str">
        <f>IF(COUNTIFS('Clinical resources'!K21:O21,"X")&gt;0,"X","")</f>
        <v/>
      </c>
      <c r="L18" t="str">
        <f>IF(COUNTIFS('Clinical resources'!P21:T21,"X")&gt;0,"X","")</f>
        <v/>
      </c>
      <c r="M18" t="str">
        <f>IF(COUNTIFS('Clinical resources'!U21:Y21,"X")&gt;0,"X","")</f>
        <v/>
      </c>
      <c r="N18" t="str">
        <f>IF(COUNTIFS('Clinical resources'!Z21:AD21,"X")&gt;0,"X","")</f>
        <v/>
      </c>
      <c r="O18" t="str">
        <f>IF(COUNTIFS('Clinical resources'!AE21:AI21,"X")&gt;0,"X","")</f>
        <v/>
      </c>
      <c r="P18" t="str">
        <f>IF(COUNTIFS('Clinical resources'!AJ21:AN21,"X")&gt;0,"X","")</f>
        <v/>
      </c>
      <c r="Q18" t="str">
        <f>IF(COUNTIFS('Clinical resources'!AO21:AS21,"X")&gt;0,"X","")</f>
        <v/>
      </c>
      <c r="R18" t="str">
        <f>IF(COUNTIFS('Clinical resources'!AT21:AX21,"X")&gt;0,"X","")</f>
        <v/>
      </c>
      <c r="S18" t="str">
        <f>IF(COUNTIFS('Clinical resources'!AY21:BC21,"X")&gt;0,"X","")</f>
        <v/>
      </c>
      <c r="T18" t="str">
        <f>IF(COUNTIFS('Clinical resources'!BD21:BH21,"X")&gt;0,"X","")</f>
        <v/>
      </c>
      <c r="U18" t="str">
        <f>IF(COUNTIFS('Clinical resources'!BI21:BM21,"X")&gt;0,"X","")</f>
        <v/>
      </c>
      <c r="V18" t="str">
        <f>IF(COUNTIFS('Clinical resources'!BN21:BR21,"X")&gt;0,"X","")</f>
        <v/>
      </c>
      <c r="W18" t="str">
        <f>IF(COUNTIFS('Clinical resources'!BS21:BW21,"X")&gt;0,"X","")</f>
        <v/>
      </c>
      <c r="X18" t="str">
        <f>IF(COUNTIFS('Clinical resources'!BX21:CB21,"X")&gt;0,"X","")</f>
        <v/>
      </c>
      <c r="AB18">
        <f t="array" ref="AB18">IF($J18:$X18='Capacity Backing (Hide)2'!B$67:B$81,1,0)</f>
        <v>0</v>
      </c>
      <c r="AC18">
        <f t="array" ref="AC18">IF($J18:$X18='Capacity Backing (Hide)2'!C$67:C$81,1,0)</f>
        <v>0</v>
      </c>
      <c r="AD18">
        <f t="array" ref="AD18">IF($J18:$X18='Capacity Backing (Hide)2'!D$67:D$81,1,0)</f>
        <v>0</v>
      </c>
      <c r="AE18">
        <f t="array" ref="AE18">IF($J18:$X18='Capacity Backing (Hide)2'!E$67:E$81,1,0)</f>
        <v>0</v>
      </c>
      <c r="AF18">
        <f t="array" ref="AF18">IF($J18:$X18='Capacity Backing (Hide)2'!F$67:F$81,1,0)</f>
        <v>0</v>
      </c>
      <c r="AG18">
        <f t="array" ref="AG18">IF($J18:$X18='Capacity Backing (Hide)2'!G$67:G$81,1,0)</f>
        <v>0</v>
      </c>
      <c r="AH18">
        <f t="array" ref="AH18">IF($J18:$X18='Capacity Backing (Hide)2'!H$67:H$81,1,0)</f>
        <v>0</v>
      </c>
      <c r="AI18">
        <f t="array" ref="AI18">IF($J18:$X18='Capacity Backing (Hide)2'!I$67:I$81,1,0)</f>
        <v>0</v>
      </c>
      <c r="AJ18">
        <f t="array" ref="AJ18">IF($J18:$X18='Capacity Backing (Hide)2'!J$67:J$81,1,0)</f>
        <v>0</v>
      </c>
      <c r="AK18">
        <f t="array" ref="AK18">IF($J18:$X18='Capacity Backing (Hide)2'!K$67:K$81,1,0)</f>
        <v>0</v>
      </c>
      <c r="AL18">
        <f t="array" ref="AL18">IF($J18:$X18='Capacity Backing (Hide)2'!L$67:L$81,1,0)</f>
        <v>0</v>
      </c>
      <c r="AM18">
        <f t="array" ref="AM18">IF($J18:$X18='Capacity Backing (Hide)2'!M$67:M$81,1,0)</f>
        <v>0</v>
      </c>
      <c r="AN18">
        <f t="array" ref="AN18">IF($J18:$X18='Capacity Backing (Hide)2'!N$67:N$81,1,0)</f>
        <v>0</v>
      </c>
      <c r="AO18">
        <f t="array" ref="AO18">IF($J18:$X18='Capacity Backing (Hide)2'!O$67:O$81,1,0)</f>
        <v>0</v>
      </c>
      <c r="AP18">
        <f t="array" ref="AP18">IF($J18:$X18='Capacity Backing (Hide)2'!P$67:P$81,1,0)</f>
        <v>0</v>
      </c>
      <c r="AQ18">
        <f t="array" ref="AQ18">IF($J18:$X18='Capacity Backing (Hide)2'!Q$67:Q$81,1,0)</f>
        <v>0</v>
      </c>
      <c r="AR18">
        <f t="array" ref="AR18">IF($J18:$X18='Capacity Backing (Hide)2'!R$67:R$81,1,0)</f>
        <v>0</v>
      </c>
      <c r="AS18">
        <f t="array" ref="AS18">IF($J18:$X18='Capacity Backing (Hide)2'!S$67:S$81,1,0)</f>
        <v>0</v>
      </c>
      <c r="AT18">
        <f t="array" ref="AT18">IF($J18:$X18='Capacity Backing (Hide)2'!T$67:T$81,1,0)</f>
        <v>0</v>
      </c>
      <c r="AU18">
        <f t="array" ref="AU18">IF($J18:$X18='Capacity Backing (Hide)2'!U$67:U$81,1,0)</f>
        <v>0</v>
      </c>
      <c r="AV18">
        <f t="array" ref="AV18">IF($J18:$X18='Capacity Backing (Hide)2'!V$67:V$81,1,0)</f>
        <v>0</v>
      </c>
      <c r="AW18">
        <f t="array" ref="AW18">IF($J18:$X18='Capacity Backing (Hide)2'!W$67:W$81,1,0)</f>
        <v>0</v>
      </c>
      <c r="AX18">
        <f t="array" ref="AX18">IF($J18:$X18='Capacity Backing (Hide)2'!X$67:X$81,1,0)</f>
        <v>0</v>
      </c>
      <c r="AY18">
        <f t="array" ref="AY18">IF($J18:$X18='Capacity Backing (Hide)2'!Y$67:Y$81,1,0)</f>
        <v>0</v>
      </c>
      <c r="AZ18">
        <f t="array" ref="AZ18">IF($J18:$X18='Capacity Backing (Hide)2'!Z$67:Z$81,1,0)</f>
        <v>0</v>
      </c>
      <c r="BA18">
        <f t="array" ref="BA18">IF($J18:$X18='Capacity Backing (Hide)2'!AA$67:AA$81,1,0)</f>
        <v>0</v>
      </c>
      <c r="BB18">
        <f t="array" ref="BB18">IF($J18:$X18='Capacity Backing (Hide)2'!AB$67:AB$81,1,0)</f>
        <v>0</v>
      </c>
      <c r="BC18">
        <f t="array" ref="BC18">IF($J18:$X18='Capacity Backing (Hide)2'!AC$67:AC$81,1,0)</f>
        <v>0</v>
      </c>
      <c r="BD18">
        <f t="array" ref="BD18">IF($J18:$X18='Capacity Backing (Hide)2'!AD$67:AD$81,1,0)</f>
        <v>0</v>
      </c>
      <c r="BE18">
        <f t="array" ref="BE18">IF($J18:$X18='Capacity Backing (Hide)2'!AE$67:AE$81,1,0)</f>
        <v>0</v>
      </c>
      <c r="BF18">
        <f t="array" ref="BF18">IF($J18:$X18='Capacity Backing (Hide)2'!AF$67:AF$81,1,0)</f>
        <v>0</v>
      </c>
      <c r="BG18">
        <f t="array" ref="BG18">IF($J18:$X18='Capacity Backing (Hide)2'!AG$67:AG$81,1,0)</f>
        <v>0</v>
      </c>
      <c r="BH18">
        <f t="array" ref="BH18">IF($J18:$X18='Capacity Backing (Hide)2'!AH$67:AH$81,1,0)</f>
        <v>0</v>
      </c>
      <c r="BI18">
        <f t="array" ref="BI18">IF($J18:$X18='Capacity Backing (Hide)2'!AI$67:AI$81,1,0)</f>
        <v>0</v>
      </c>
      <c r="BJ18">
        <f t="array" ref="BJ18">IF($J18:$X18='Capacity Backing (Hide)2'!AJ$67:AJ$81,1,0)</f>
        <v>0</v>
      </c>
      <c r="BK18">
        <f t="array" ref="BK18">IF($J18:$X18='Capacity Backing (Hide)2'!AK$67:AK$81,1,0)</f>
        <v>0</v>
      </c>
      <c r="BL18">
        <f t="array" ref="BL18">IF($J18:$X18='Capacity Backing (Hide)2'!AL$67:AL$81,1,0)</f>
        <v>0</v>
      </c>
      <c r="BM18">
        <f t="array" ref="BM18">IF($J18:$X18='Capacity Backing (Hide)2'!AM$67:AM$81,1,0)</f>
        <v>0</v>
      </c>
      <c r="BN18">
        <f t="array" ref="BN18">IF($J18:$X18='Capacity Backing (Hide)2'!AN$67:AN$81,1,0)</f>
        <v>0</v>
      </c>
      <c r="BO18">
        <f t="array" ref="BO18">IF($J18:$X18='Capacity Backing (Hide)2'!AO$67:AO$81,1,0)</f>
        <v>0</v>
      </c>
      <c r="BP18">
        <f t="array" ref="BP18">IF($J18:$X18='Capacity Backing (Hide)2'!AP$67:AP$81,1,0)</f>
        <v>0</v>
      </c>
      <c r="BQ18">
        <f t="array" ref="BQ18">IF($J18:$X18='Capacity Backing (Hide)2'!AQ$67:AQ$81,1,0)</f>
        <v>0</v>
      </c>
      <c r="BR18">
        <f t="array" ref="BR18">IF($J18:$X18='Capacity Backing (Hide)2'!AR$67:AR$81,1,0)</f>
        <v>0</v>
      </c>
      <c r="BS18">
        <f t="array" ref="BS18">IF($J18:$X18='Capacity Backing (Hide)2'!AS$67:AS$81,1,0)</f>
        <v>0</v>
      </c>
      <c r="BT18">
        <f t="array" ref="BT18">IF($J18:$X18='Capacity Backing (Hide)2'!AT$67:AT$81,1,0)</f>
        <v>0</v>
      </c>
      <c r="BU18">
        <f t="array" ref="BU18">IF($J18:$X18='Capacity Backing (Hide)2'!AU$67:AU$81,1,0)</f>
        <v>0</v>
      </c>
      <c r="BV18">
        <f t="array" ref="BV18">IF($J18:$X18='Capacity Backing (Hide)2'!AV$67:AV$81,1,0)</f>
        <v>0</v>
      </c>
      <c r="BW18">
        <f t="array" ref="BW18">IF($J18:$X18='Capacity Backing (Hide)2'!AW$67:AW$81,1,0)</f>
        <v>0</v>
      </c>
      <c r="BX18">
        <f t="array" ref="BX18">IF($J18:$X18='Capacity Backing (Hide)2'!AX$67:AX$81,1,0)</f>
        <v>0</v>
      </c>
      <c r="BY18">
        <f t="array" ref="BY18">IF($J18:$X18='Capacity Backing (Hide)2'!AY$67:AY$81,1,0)</f>
        <v>0</v>
      </c>
      <c r="BZ18">
        <f t="array" ref="BZ18">IF($J18:$X18='Capacity Backing (Hide)2'!AZ$67:AZ$81,1,0)</f>
        <v>0</v>
      </c>
      <c r="CA18">
        <f t="array" ref="CA18">IF($J18:$X18='Capacity Backing (Hide)2'!BA$67:BA$81,1,0)</f>
        <v>0</v>
      </c>
      <c r="CB18">
        <f t="array" ref="CB18">IF($J18:$X18='Capacity Backing (Hide)2'!BB$67:BB$81,1,0)</f>
        <v>0</v>
      </c>
      <c r="CC18">
        <f t="array" ref="CC18">IF($J18:$X18='Capacity Backing (Hide)2'!BC$67:BC$81,1,0)</f>
        <v>0</v>
      </c>
      <c r="CD18">
        <f t="array" ref="CD18">IF($J18:$X18='Capacity Backing (Hide)2'!BD$67:BD$81,1,0)</f>
        <v>0</v>
      </c>
      <c r="CE18">
        <f t="array" ref="CE18">IF($J18:$X18='Capacity Backing (Hide)2'!BE$67:BE$81,1,0)</f>
        <v>0</v>
      </c>
      <c r="CF18">
        <f t="array" ref="CF18">IF($J18:$X18='Capacity Backing (Hide)2'!BF$67:BF$81,1,0)</f>
        <v>0</v>
      </c>
      <c r="CG18">
        <f t="array" ref="CG18">IF($J18:$X18='Capacity Backing (Hide)2'!BG$67:BG$81,1,0)</f>
        <v>0</v>
      </c>
      <c r="CH18">
        <f t="array" ref="CH18">IF($J18:$X18='Capacity Backing (Hide)2'!BH$67:BH$81,1,0)</f>
        <v>0</v>
      </c>
      <c r="CI18">
        <f t="array" ref="CI18">IF($J18:$X18='Capacity Backing (Hide)2'!BI$67:BI$81,1,0)</f>
        <v>0</v>
      </c>
      <c r="CJ18">
        <f t="array" ref="CJ18">IF($J18:$X18='Capacity Backing (Hide)2'!BJ$67:BJ$81,1,0)</f>
        <v>0</v>
      </c>
      <c r="CK18">
        <f t="array" ref="CK18">IF($J18:$X18='Capacity Backing (Hide)2'!BK$67:BK$81,1,0)</f>
        <v>0</v>
      </c>
      <c r="CL18">
        <f t="array" ref="CL18">IF($J18:$X18='Capacity Backing (Hide)2'!BL$67:BL$81,1,0)</f>
        <v>0</v>
      </c>
      <c r="CM18">
        <f t="array" ref="CM18">IF($J18:$X18='Capacity Backing (Hide)2'!BM$67:BM$81,1,0)</f>
        <v>0</v>
      </c>
      <c r="CN18">
        <f t="array" ref="CN18">IF($J18:$X18='Capacity Backing (Hide)2'!BN$67:BN$81,1,0)</f>
        <v>0</v>
      </c>
      <c r="CO18">
        <f t="array" ref="CO18">IF($J18:$X18='Capacity Backing (Hide)2'!BO$67:BO$81,1,0)</f>
        <v>0</v>
      </c>
      <c r="CP18">
        <f t="array" ref="CP18">IF($J18:$X18='Capacity Backing (Hide)2'!BP$67:BP$81,1,0)</f>
        <v>0</v>
      </c>
      <c r="CQ18">
        <f t="array" ref="CQ18">IF($J18:$X18='Capacity Backing (Hide)2'!BQ$67:BQ$81,1,0)</f>
        <v>0</v>
      </c>
      <c r="CR18">
        <f t="array" ref="CR18">IF($J18:$X18='Capacity Backing (Hide)2'!BR$67:BR$81,1,0)</f>
        <v>0</v>
      </c>
      <c r="CS18">
        <f t="array" ref="CS18">IF($J18:$X18='Capacity Backing (Hide)2'!BS$67:BS$81,1,0)</f>
        <v>0</v>
      </c>
      <c r="CT18">
        <f t="array" ref="CT18">IF($J18:$X18='Capacity Backing (Hide)2'!BT$67:BT$81,1,0)</f>
        <v>0</v>
      </c>
      <c r="CU18">
        <f t="array" ref="CU18">IF($J18:$X18='Capacity Backing (Hide)2'!BU$67:BU$81,1,0)</f>
        <v>0</v>
      </c>
      <c r="CV18">
        <f t="array" ref="CV18">IF($J18:$X18='Capacity Backing (Hide)2'!BV$67:BV$81,1,0)</f>
        <v>0</v>
      </c>
      <c r="CW18">
        <f t="array" ref="CW18">IF($J18:$X18='Capacity Backing (Hide)2'!BW$67:BW$81,1,0)</f>
        <v>0</v>
      </c>
      <c r="CX18">
        <f t="array" ref="CX18">IF($J18:$X18='Capacity Backing (Hide)2'!BX$67:BX$81,1,0)</f>
        <v>0</v>
      </c>
      <c r="CY18">
        <f t="array" ref="CY18">IF($J18:$X18='Capacity Backing (Hide)2'!BY$67:BY$81,1,0)</f>
        <v>0</v>
      </c>
      <c r="CZ18">
        <f t="array" ref="CZ18">IF($J18:$X18='Capacity Backing (Hide)2'!BZ$67:BZ$81,1,0)</f>
        <v>0</v>
      </c>
      <c r="DA18">
        <f t="array" ref="DA18">IF($J18:$X18='Capacity Backing (Hide)2'!CA$67:CA$81,1,0)</f>
        <v>0</v>
      </c>
      <c r="DB18">
        <f t="array" ref="DB18">IF($J18:$X18='Capacity Backing (Hide)2'!CB$67:CB$81,1,0)</f>
        <v>0</v>
      </c>
      <c r="DC18">
        <f t="array" ref="DC18">IF($J18:$X18='Capacity Backing (Hide)2'!CC$67:CC$81,1,0)</f>
        <v>0</v>
      </c>
      <c r="DD18">
        <f t="array" ref="DD18">IF($J18:$X18='Capacity Backing (Hide)2'!CD$67:CD$81,1,0)</f>
        <v>0</v>
      </c>
      <c r="DE18">
        <f t="array" ref="DE18">IF($J18:$X18='Capacity Backing (Hide)2'!CE$67:CE$81,1,0)</f>
        <v>0</v>
      </c>
      <c r="DF18">
        <f t="array" ref="DF18">IF($J18:$X18='Capacity Backing (Hide)2'!CF$67:CF$81,1,0)</f>
        <v>0</v>
      </c>
      <c r="DG18">
        <f t="array" ref="DG18">IF($J18:$X18='Capacity Backing (Hide)2'!CG$67:CG$81,1,0)</f>
        <v>0</v>
      </c>
      <c r="DH18">
        <f t="array" ref="DH18">IF($J18:$X18='Capacity Backing (Hide)2'!CH$67:CH$81,1,0)</f>
        <v>0</v>
      </c>
      <c r="DI18">
        <f t="array" ref="DI18">IF($J18:$X18='Capacity Backing (Hide)2'!CI$67:CI$81,1,0)</f>
        <v>0</v>
      </c>
      <c r="DJ18">
        <f t="array" ref="DJ18">IF($J18:$X18='Capacity Backing (Hide)2'!CJ$67:CJ$81,1,0)</f>
        <v>0</v>
      </c>
      <c r="DK18">
        <f t="array" ref="DK18">IF($J18:$X18='Capacity Backing (Hide)2'!CK$67:CK$81,1,0)</f>
        <v>0</v>
      </c>
      <c r="DL18">
        <f t="array" ref="DL18">IF($J18:$X18='Capacity Backing (Hide)2'!CL$67:CL$81,1,0)</f>
        <v>0</v>
      </c>
      <c r="DM18">
        <f t="array" ref="DM18">IF($J18:$X18='Capacity Backing (Hide)2'!CM$67:CM$81,1,0)</f>
        <v>0</v>
      </c>
      <c r="DN18">
        <f t="array" ref="DN18">IF($J18:$X18='Capacity Backing (Hide)2'!CN$67:CN$81,1,0)</f>
        <v>0</v>
      </c>
      <c r="DO18">
        <f t="array" ref="DO18">IF($J18:$X18='Capacity Backing (Hide)2'!CO$67:CO$81,1,0)</f>
        <v>0</v>
      </c>
      <c r="DP18">
        <f t="array" ref="DP18">IF($J18:$X18='Capacity Backing (Hide)2'!CP$67:CP$81,1,0)</f>
        <v>0</v>
      </c>
      <c r="DQ18">
        <f t="array" ref="DQ18">IF($J18:$X18='Capacity Backing (Hide)2'!CQ$67:CQ$81,1,0)</f>
        <v>0</v>
      </c>
      <c r="DR18">
        <f t="array" ref="DR18">IF($J18:$X18='Capacity Backing (Hide)2'!CR$67:CR$81,1,0)</f>
        <v>0</v>
      </c>
      <c r="DS18">
        <f t="array" ref="DS18">IF($J18:$X18='Capacity Backing (Hide)2'!CS$67:CS$81,1,0)</f>
        <v>0</v>
      </c>
      <c r="DT18">
        <f t="array" ref="DT18">IF($J18:$X18='Capacity Backing (Hide)2'!CT$67:CT$81,1,0)</f>
        <v>0</v>
      </c>
      <c r="DU18">
        <f t="array" ref="DU18">IF($J18:$X18='Capacity Backing (Hide)2'!CU$67:CU$81,1,0)</f>
        <v>0</v>
      </c>
      <c r="DV18">
        <f t="array" ref="DV18">IF($J18:$X18='Capacity Backing (Hide)2'!CV$67:CV$81,1,0)</f>
        <v>0</v>
      </c>
      <c r="DW18">
        <f t="array" ref="DW18">IF($J18:$X18='Capacity Backing (Hide)2'!CW$67:CW$81,1,0)</f>
        <v>0</v>
      </c>
      <c r="DZ18">
        <f t="array" ref="DZ18">IF($J18:$X18='Capacity Backing (Hide)2'!B$203:CZ$217,1,0)</f>
        <v>0</v>
      </c>
      <c r="EA18">
        <f t="array" ref="EA18">IF($J18:$X18='Capacity Backing (Hide)2'!C$203:DA$217,1,0)</f>
        <v>0</v>
      </c>
      <c r="EB18">
        <f t="array" ref="EB18">IF($J18:$X18='Capacity Backing (Hide)2'!D$203:DB$217,1,0)</f>
        <v>0</v>
      </c>
      <c r="EC18">
        <f t="array" ref="EC18">IF($J18:$X18='Capacity Backing (Hide)2'!E$203:DC$217,1,0)</f>
        <v>0</v>
      </c>
      <c r="ED18">
        <f t="array" ref="ED18">IF($J18:$X18='Capacity Backing (Hide)2'!F$203:DD$217,1,0)</f>
        <v>0</v>
      </c>
      <c r="EE18">
        <f t="array" ref="EE18">IF($J18:$X18='Capacity Backing (Hide)2'!G$203:DE$217,1,0)</f>
        <v>0</v>
      </c>
      <c r="EF18">
        <f t="array" ref="EF18">IF($J18:$X18='Capacity Backing (Hide)2'!H$203:DF$217,1,0)</f>
        <v>0</v>
      </c>
      <c r="EG18">
        <f t="array" ref="EG18">IF($J18:$X18='Capacity Backing (Hide)2'!I$203:DG$217,1,0)</f>
        <v>0</v>
      </c>
      <c r="EH18">
        <f t="array" ref="EH18">IF($J18:$X18='Capacity Backing (Hide)2'!J$203:DH$217,1,0)</f>
        <v>0</v>
      </c>
      <c r="EI18">
        <f t="array" ref="EI18">IF($J18:$X18='Capacity Backing (Hide)2'!K$203:DI$217,1,0)</f>
        <v>0</v>
      </c>
      <c r="EJ18">
        <f t="array" ref="EJ18">IF($J18:$X18='Capacity Backing (Hide)2'!L$203:DJ$217,1,0)</f>
        <v>0</v>
      </c>
      <c r="EK18">
        <f t="array" ref="EK18">IF($J18:$X18='Capacity Backing (Hide)2'!M$203:DK$217,1,0)</f>
        <v>0</v>
      </c>
      <c r="EL18">
        <f t="array" ref="EL18">IF($J18:$X18='Capacity Backing (Hide)2'!N$203:DL$217,1,0)</f>
        <v>0</v>
      </c>
      <c r="EM18">
        <f t="array" ref="EM18">IF($J18:$X18='Capacity Backing (Hide)2'!O$203:DM$217,1,0)</f>
        <v>0</v>
      </c>
      <c r="EN18">
        <f t="array" ref="EN18">IF($J18:$X18='Capacity Backing (Hide)2'!P$203:DN$217,1,0)</f>
        <v>0</v>
      </c>
      <c r="EO18">
        <f t="array" ref="EO18">IF($J18:$X18='Capacity Backing (Hide)2'!Q$203:DO$217,1,0)</f>
        <v>0</v>
      </c>
      <c r="EP18">
        <f t="array" ref="EP18">IF($J18:$X18='Capacity Backing (Hide)2'!R$203:DP$217,1,0)</f>
        <v>0</v>
      </c>
      <c r="EQ18">
        <f t="array" ref="EQ18">IF($J18:$X18='Capacity Backing (Hide)2'!S$203:DQ$217,1,0)</f>
        <v>0</v>
      </c>
      <c r="ER18">
        <f t="array" ref="ER18">IF($J18:$X18='Capacity Backing (Hide)2'!T$203:DR$217,1,0)</f>
        <v>0</v>
      </c>
      <c r="ES18">
        <f t="array" ref="ES18">IF($J18:$X18='Capacity Backing (Hide)2'!U$203:DS$217,1,0)</f>
        <v>0</v>
      </c>
      <c r="ET18">
        <f t="array" ref="ET18">IF($J18:$X18='Capacity Backing (Hide)2'!V$203:DT$217,1,0)</f>
        <v>0</v>
      </c>
      <c r="EU18">
        <f t="array" ref="EU18">IF($J18:$X18='Capacity Backing (Hide)2'!W$203:DU$217,1,0)</f>
        <v>0</v>
      </c>
      <c r="EV18">
        <f t="array" ref="EV18">IF($J18:$X18='Capacity Backing (Hide)2'!X$203:DV$217,1,0)</f>
        <v>0</v>
      </c>
      <c r="EW18">
        <f t="array" ref="EW18">IF($J18:$X18='Capacity Backing (Hide)2'!Y$203:DW$217,1,0)</f>
        <v>0</v>
      </c>
      <c r="EX18">
        <f t="array" ref="EX18">IF($J18:$X18='Capacity Backing (Hide)2'!Z$203:DX$217,1,0)</f>
        <v>0</v>
      </c>
      <c r="EY18">
        <f t="array" ref="EY18">IF($J18:$X18='Capacity Backing (Hide)2'!AA$203:DY$217,1,0)</f>
        <v>0</v>
      </c>
      <c r="EZ18">
        <f t="array" ref="EZ18">IF($J18:$X18='Capacity Backing (Hide)2'!AB$203:DZ$217,1,0)</f>
        <v>0</v>
      </c>
      <c r="FA18">
        <f t="array" ref="FA18">IF($J18:$X18='Capacity Backing (Hide)2'!AC$203:EA$217,1,0)</f>
        <v>0</v>
      </c>
      <c r="FB18">
        <f t="array" ref="FB18">IF($J18:$X18='Capacity Backing (Hide)2'!AD$203:EB$217,1,0)</f>
        <v>0</v>
      </c>
      <c r="FC18">
        <f t="array" ref="FC18">IF($J18:$X18='Capacity Backing (Hide)2'!AE$203:EC$217,1,0)</f>
        <v>0</v>
      </c>
      <c r="FD18">
        <f t="array" ref="FD18">IF($J18:$X18='Capacity Backing (Hide)2'!AF$203:ED$217,1,0)</f>
        <v>0</v>
      </c>
      <c r="FE18">
        <f t="array" ref="FE18">IF($J18:$X18='Capacity Backing (Hide)2'!AG$203:EE$217,1,0)</f>
        <v>0</v>
      </c>
      <c r="FF18">
        <f t="array" ref="FF18">IF($J18:$X18='Capacity Backing (Hide)2'!AH$203:EF$217,1,0)</f>
        <v>0</v>
      </c>
      <c r="FG18">
        <f t="array" ref="FG18">IF($J18:$X18='Capacity Backing (Hide)2'!AI$203:EG$217,1,0)</f>
        <v>0</v>
      </c>
      <c r="FH18">
        <f t="array" ref="FH18">IF($J18:$X18='Capacity Backing (Hide)2'!AJ$203:EH$217,1,0)</f>
        <v>0</v>
      </c>
      <c r="FI18">
        <f t="array" ref="FI18">IF($J18:$X18='Capacity Backing (Hide)2'!AK$203:EI$217,1,0)</f>
        <v>0</v>
      </c>
      <c r="FJ18">
        <f t="array" ref="FJ18">IF($J18:$X18='Capacity Backing (Hide)2'!AL$203:EJ$217,1,0)</f>
        <v>0</v>
      </c>
      <c r="FK18">
        <f t="array" ref="FK18">IF($J18:$X18='Capacity Backing (Hide)2'!AM$203:EK$217,1,0)</f>
        <v>0</v>
      </c>
      <c r="FL18">
        <f t="array" ref="FL18">IF($J18:$X18='Capacity Backing (Hide)2'!AN$203:EL$217,1,0)</f>
        <v>0</v>
      </c>
      <c r="FM18">
        <f t="array" ref="FM18">IF($J18:$X18='Capacity Backing (Hide)2'!AO$203:EM$217,1,0)</f>
        <v>0</v>
      </c>
      <c r="FN18">
        <f t="array" ref="FN18">IF($J18:$X18='Capacity Backing (Hide)2'!AP$203:EN$217,1,0)</f>
        <v>0</v>
      </c>
      <c r="FO18">
        <f t="array" ref="FO18">IF($J18:$X18='Capacity Backing (Hide)2'!AQ$203:EO$217,1,0)</f>
        <v>0</v>
      </c>
      <c r="FP18">
        <f t="array" ref="FP18">IF($J18:$X18='Capacity Backing (Hide)2'!AR$203:EP$217,1,0)</f>
        <v>0</v>
      </c>
      <c r="FQ18">
        <f t="array" ref="FQ18">IF($J18:$X18='Capacity Backing (Hide)2'!AS$203:EQ$217,1,0)</f>
        <v>0</v>
      </c>
      <c r="FR18">
        <f t="array" ref="FR18">IF($J18:$X18='Capacity Backing (Hide)2'!AT$203:ER$217,1,0)</f>
        <v>0</v>
      </c>
      <c r="FS18">
        <f t="array" ref="FS18">IF($J18:$X18='Capacity Backing (Hide)2'!AU$203:ES$217,1,0)</f>
        <v>0</v>
      </c>
      <c r="FT18">
        <f t="array" ref="FT18">IF($J18:$X18='Capacity Backing (Hide)2'!AV$203:ET$217,1,0)</f>
        <v>0</v>
      </c>
      <c r="FU18">
        <f t="array" ref="FU18">IF($J18:$X18='Capacity Backing (Hide)2'!AW$203:EU$217,1,0)</f>
        <v>0</v>
      </c>
      <c r="FV18">
        <f t="array" ref="FV18">IF($J18:$X18='Capacity Backing (Hide)2'!AX$203:EV$217,1,0)</f>
        <v>0</v>
      </c>
      <c r="FW18">
        <f t="array" ref="FW18">IF($J18:$X18='Capacity Backing (Hide)2'!AY$203:EW$217,1,0)</f>
        <v>0</v>
      </c>
      <c r="FX18">
        <f t="array" ref="FX18">IF($J18:$X18='Capacity Backing (Hide)2'!AZ$203:EX$217,1,0)</f>
        <v>0</v>
      </c>
      <c r="FY18">
        <f t="array" ref="FY18">IF($J18:$X18='Capacity Backing (Hide)2'!BA$203:EY$217,1,0)</f>
        <v>0</v>
      </c>
      <c r="FZ18">
        <f t="array" ref="FZ18">IF($J18:$X18='Capacity Backing (Hide)2'!BB$203:EZ$217,1,0)</f>
        <v>0</v>
      </c>
      <c r="GA18">
        <f t="array" ref="GA18">IF($J18:$X18='Capacity Backing (Hide)2'!BC$203:FA$217,1,0)</f>
        <v>0</v>
      </c>
      <c r="GB18">
        <f t="array" ref="GB18">IF($J18:$X18='Capacity Backing (Hide)2'!BD$203:FB$217,1,0)</f>
        <v>0</v>
      </c>
      <c r="GC18">
        <f t="array" ref="GC18">IF($J18:$X18='Capacity Backing (Hide)2'!BE$203:FC$217,1,0)</f>
        <v>0</v>
      </c>
      <c r="GD18">
        <f t="array" ref="GD18">IF($J18:$X18='Capacity Backing (Hide)2'!BF$203:FD$217,1,0)</f>
        <v>0</v>
      </c>
      <c r="GE18">
        <f t="array" ref="GE18">IF($J18:$X18='Capacity Backing (Hide)2'!BG$203:FE$217,1,0)</f>
        <v>0</v>
      </c>
      <c r="GF18">
        <f t="array" ref="GF18">IF($J18:$X18='Capacity Backing (Hide)2'!BH$203:FF$217,1,0)</f>
        <v>0</v>
      </c>
      <c r="GG18">
        <f t="array" ref="GG18">IF($J18:$X18='Capacity Backing (Hide)2'!BI$203:FG$217,1,0)</f>
        <v>0</v>
      </c>
      <c r="GH18">
        <f t="array" ref="GH18">IF($J18:$X18='Capacity Backing (Hide)2'!BJ$203:FH$217,1,0)</f>
        <v>0</v>
      </c>
      <c r="GI18">
        <f t="array" ref="GI18">IF($J18:$X18='Capacity Backing (Hide)2'!BK$203:FI$217,1,0)</f>
        <v>0</v>
      </c>
      <c r="GJ18">
        <f t="array" ref="GJ18">IF($J18:$X18='Capacity Backing (Hide)2'!BL$203:FJ$217,1,0)</f>
        <v>0</v>
      </c>
      <c r="GK18">
        <f t="array" ref="GK18">IF($J18:$X18='Capacity Backing (Hide)2'!BM$203:FK$217,1,0)</f>
        <v>0</v>
      </c>
      <c r="GL18">
        <f t="array" ref="GL18">IF($J18:$X18='Capacity Backing (Hide)2'!BN$203:FL$217,1,0)</f>
        <v>0</v>
      </c>
      <c r="GM18">
        <f t="array" ref="GM18">IF($J18:$X18='Capacity Backing (Hide)2'!BO$203:FM$217,1,0)</f>
        <v>0</v>
      </c>
      <c r="GN18">
        <f t="array" ref="GN18">IF($J18:$X18='Capacity Backing (Hide)2'!BP$203:FN$217,1,0)</f>
        <v>0</v>
      </c>
      <c r="GO18">
        <f t="array" ref="GO18">IF($J18:$X18='Capacity Backing (Hide)2'!BQ$203:FO$217,1,0)</f>
        <v>0</v>
      </c>
      <c r="GP18">
        <f t="array" ref="GP18">IF($J18:$X18='Capacity Backing (Hide)2'!BR$203:FP$217,1,0)</f>
        <v>0</v>
      </c>
      <c r="GQ18">
        <f t="array" ref="GQ18">IF($J18:$X18='Capacity Backing (Hide)2'!BS$203:FQ$217,1,0)</f>
        <v>0</v>
      </c>
      <c r="GR18">
        <f t="array" ref="GR18">IF($J18:$X18='Capacity Backing (Hide)2'!BT$203:FR$217,1,0)</f>
        <v>0</v>
      </c>
      <c r="GS18">
        <f t="array" ref="GS18">IF($J18:$X18='Capacity Backing (Hide)2'!BU$203:FS$217,1,0)</f>
        <v>0</v>
      </c>
      <c r="GT18">
        <f t="array" ref="GT18">IF($J18:$X18='Capacity Backing (Hide)2'!BV$203:FT$217,1,0)</f>
        <v>0</v>
      </c>
      <c r="GU18">
        <f t="array" ref="GU18">IF($J18:$X18='Capacity Backing (Hide)2'!BW$203:FU$217,1,0)</f>
        <v>0</v>
      </c>
      <c r="GV18">
        <f t="array" ref="GV18">IF($J18:$X18='Capacity Backing (Hide)2'!BX$203:FV$217,1,0)</f>
        <v>0</v>
      </c>
      <c r="GW18">
        <f t="array" ref="GW18">IF($J18:$X18='Capacity Backing (Hide)2'!BY$203:FW$217,1,0)</f>
        <v>0</v>
      </c>
      <c r="GX18">
        <f t="array" ref="GX18">IF($J18:$X18='Capacity Backing (Hide)2'!BZ$203:FX$217,1,0)</f>
        <v>0</v>
      </c>
      <c r="GY18">
        <f t="array" ref="GY18">IF($J18:$X18='Capacity Backing (Hide)2'!CA$203:FY$217,1,0)</f>
        <v>0</v>
      </c>
      <c r="GZ18">
        <f t="array" ref="GZ18">IF($J18:$X18='Capacity Backing (Hide)2'!CB$203:FZ$217,1,0)</f>
        <v>0</v>
      </c>
      <c r="HA18">
        <f t="array" ref="HA18">IF($J18:$X18='Capacity Backing (Hide)2'!CC$203:GA$217,1,0)</f>
        <v>0</v>
      </c>
      <c r="HB18">
        <f t="array" ref="HB18">IF($J18:$X18='Capacity Backing (Hide)2'!CD$203:GB$217,1,0)</f>
        <v>0</v>
      </c>
      <c r="HC18">
        <f t="array" ref="HC18">IF($J18:$X18='Capacity Backing (Hide)2'!CE$203:GC$217,1,0)</f>
        <v>0</v>
      </c>
      <c r="HD18">
        <f t="array" ref="HD18">IF($J18:$X18='Capacity Backing (Hide)2'!CF$203:GD$217,1,0)</f>
        <v>0</v>
      </c>
      <c r="HE18">
        <f t="array" ref="HE18">IF($J18:$X18='Capacity Backing (Hide)2'!CG$203:GE$217,1,0)</f>
        <v>0</v>
      </c>
      <c r="HF18">
        <f t="array" ref="HF18">IF($J18:$X18='Capacity Backing (Hide)2'!CH$203:GF$217,1,0)</f>
        <v>0</v>
      </c>
      <c r="HG18">
        <f t="array" ref="HG18">IF($J18:$X18='Capacity Backing (Hide)2'!CI$203:GG$217,1,0)</f>
        <v>0</v>
      </c>
      <c r="HH18">
        <f t="array" ref="HH18">IF($J18:$X18='Capacity Backing (Hide)2'!CJ$203:GH$217,1,0)</f>
        <v>0</v>
      </c>
      <c r="HI18">
        <f t="array" ref="HI18">IF($J18:$X18='Capacity Backing (Hide)2'!CK$203:GI$217,1,0)</f>
        <v>0</v>
      </c>
      <c r="HJ18">
        <f t="array" ref="HJ18">IF($J18:$X18='Capacity Backing (Hide)2'!CL$203:GJ$217,1,0)</f>
        <v>0</v>
      </c>
      <c r="HK18">
        <f t="array" ref="HK18">IF($J18:$X18='Capacity Backing (Hide)2'!CM$203:GK$217,1,0)</f>
        <v>0</v>
      </c>
      <c r="HL18">
        <f t="array" ref="HL18">IF($J18:$X18='Capacity Backing (Hide)2'!CN$203:GL$217,1,0)</f>
        <v>0</v>
      </c>
      <c r="HM18">
        <f t="array" ref="HM18">IF($J18:$X18='Capacity Backing (Hide)2'!CO$203:GM$217,1,0)</f>
        <v>0</v>
      </c>
      <c r="HN18">
        <f t="array" ref="HN18">IF($J18:$X18='Capacity Backing (Hide)2'!CP$203:GN$217,1,0)</f>
        <v>0</v>
      </c>
      <c r="HO18">
        <f t="array" ref="HO18">IF($J18:$X18='Capacity Backing (Hide)2'!CQ$203:GO$217,1,0)</f>
        <v>0</v>
      </c>
      <c r="HP18">
        <f t="array" ref="HP18">IF($J18:$X18='Capacity Backing (Hide)2'!CR$203:GP$217,1,0)</f>
        <v>0</v>
      </c>
      <c r="HQ18">
        <f t="array" ref="HQ18">IF($J18:$X18='Capacity Backing (Hide)2'!CS$203:GQ$217,1,0)</f>
        <v>0</v>
      </c>
      <c r="HR18">
        <f t="array" ref="HR18">IF($J18:$X18='Capacity Backing (Hide)2'!CT$203:GR$217,1,0)</f>
        <v>0</v>
      </c>
      <c r="HS18">
        <f t="array" ref="HS18">IF($J18:$X18='Capacity Backing (Hide)2'!CU$203:GS$217,1,0)</f>
        <v>0</v>
      </c>
      <c r="HT18">
        <f t="array" ref="HT18">IF($J18:$X18='Capacity Backing (Hide)2'!CV$203:GT$217,1,0)</f>
        <v>0</v>
      </c>
      <c r="HU18">
        <f t="array" ref="HU18">IF($J18:$X18='Capacity Backing (Hide)2'!CW$203:GU$217,1,0)</f>
        <v>0</v>
      </c>
      <c r="HX18">
        <f>'Capacity Backing (Hide)2'!B$3*(AB18/MAX(1,SUMIFS('Treatment Backing (Hide)'!$B$110:$B$124,'Capacity Backing (Hide)2'!B$67:B$81,"X")))</f>
        <v>0</v>
      </c>
      <c r="HY18">
        <f>'Capacity Backing (Hide)2'!C$3*(AC18/MAX(1,SUMIFS('Treatment Backing (Hide)'!$B$110:$B$124,'Capacity Backing (Hide)2'!C$67:C$81,"X")))</f>
        <v>0</v>
      </c>
      <c r="HZ18">
        <f>'Capacity Backing (Hide)2'!D$3*(AD18/MAX(1,SUMIFS('Treatment Backing (Hide)'!$B$110:$B$124,'Capacity Backing (Hide)2'!D$67:D$81,"X")))</f>
        <v>0</v>
      </c>
      <c r="IA18">
        <f>'Capacity Backing (Hide)2'!E$3*(AE18/MAX(1,SUMIFS('Treatment Backing (Hide)'!$B$110:$B$124,'Capacity Backing (Hide)2'!E$67:E$81,"X")))</f>
        <v>0</v>
      </c>
      <c r="IB18">
        <f>'Capacity Backing (Hide)2'!F$3*(AF18/MAX(1,SUMIFS('Treatment Backing (Hide)'!$B$110:$B$124,'Capacity Backing (Hide)2'!F$67:F$81,"X")))</f>
        <v>0</v>
      </c>
      <c r="IC18">
        <f>'Capacity Backing (Hide)2'!G$3*(AG18/MAX(1,SUMIFS('Treatment Backing (Hide)'!$B$110:$B$124,'Capacity Backing (Hide)2'!G$67:G$81,"X")))</f>
        <v>0</v>
      </c>
      <c r="ID18">
        <f>'Capacity Backing (Hide)2'!H$3*(AH18/MAX(1,SUMIFS('Treatment Backing (Hide)'!$B$110:$B$124,'Capacity Backing (Hide)2'!H$67:H$81,"X")))</f>
        <v>0</v>
      </c>
      <c r="IE18">
        <f>'Capacity Backing (Hide)2'!I$3*(AI18/MAX(1,SUMIFS('Treatment Backing (Hide)'!$B$110:$B$124,'Capacity Backing (Hide)2'!I$67:I$81,"X")))</f>
        <v>0</v>
      </c>
      <c r="IF18">
        <f>'Capacity Backing (Hide)2'!J$3*(AJ18/MAX(1,SUMIFS('Treatment Backing (Hide)'!$B$110:$B$124,'Capacity Backing (Hide)2'!J$67:J$81,"X")))</f>
        <v>0</v>
      </c>
      <c r="IG18">
        <f>'Capacity Backing (Hide)2'!K$3*(AK18/MAX(1,SUMIFS('Treatment Backing (Hide)'!$B$110:$B$124,'Capacity Backing (Hide)2'!K$67:K$81,"X")))</f>
        <v>0</v>
      </c>
      <c r="IH18">
        <f>'Capacity Backing (Hide)2'!L$3*(AL18/MAX(1,SUMIFS('Treatment Backing (Hide)'!$B$110:$B$124,'Capacity Backing (Hide)2'!L$67:L$81,"X")))</f>
        <v>0</v>
      </c>
      <c r="II18">
        <f>'Capacity Backing (Hide)2'!M$3*(AM18/MAX(1,SUMIFS('Treatment Backing (Hide)'!$B$110:$B$124,'Capacity Backing (Hide)2'!M$67:M$81,"X")))</f>
        <v>0</v>
      </c>
      <c r="IJ18">
        <f>'Capacity Backing (Hide)2'!N$3*(AN18/MAX(1,SUMIFS('Treatment Backing (Hide)'!$B$110:$B$124,'Capacity Backing (Hide)2'!N$67:N$81,"X")))</f>
        <v>0</v>
      </c>
      <c r="IK18">
        <f>'Capacity Backing (Hide)2'!O$3*(AO18/MAX(1,SUMIFS('Treatment Backing (Hide)'!$B$110:$B$124,'Capacity Backing (Hide)2'!O$67:O$81,"X")))</f>
        <v>0</v>
      </c>
      <c r="IL18">
        <f>'Capacity Backing (Hide)2'!P$3*(AP18/MAX(1,SUMIFS('Treatment Backing (Hide)'!$B$110:$B$124,'Capacity Backing (Hide)2'!P$67:P$81,"X")))</f>
        <v>0</v>
      </c>
      <c r="IM18">
        <f>'Capacity Backing (Hide)2'!Q$3*(AQ18/MAX(1,SUMIFS('Treatment Backing (Hide)'!$B$110:$B$124,'Capacity Backing (Hide)2'!Q$67:Q$81,"X")))</f>
        <v>0</v>
      </c>
      <c r="IN18">
        <f>'Capacity Backing (Hide)2'!R$3*(AR18/MAX(1,SUMIFS('Treatment Backing (Hide)'!$B$110:$B$124,'Capacity Backing (Hide)2'!R$67:R$81,"X")))</f>
        <v>0</v>
      </c>
      <c r="IO18">
        <f>'Capacity Backing (Hide)2'!S$3*(AS18/MAX(1,SUMIFS('Treatment Backing (Hide)'!$B$110:$B$124,'Capacity Backing (Hide)2'!S$67:S$81,"X")))</f>
        <v>0</v>
      </c>
      <c r="IP18">
        <f>'Capacity Backing (Hide)2'!T$3*(AT18/MAX(1,SUMIFS('Treatment Backing (Hide)'!$B$110:$B$124,'Capacity Backing (Hide)2'!T$67:T$81,"X")))</f>
        <v>0</v>
      </c>
      <c r="IQ18">
        <f>'Capacity Backing (Hide)2'!U$3*(AU18/MAX(1,SUMIFS('Treatment Backing (Hide)'!$B$110:$B$124,'Capacity Backing (Hide)2'!U$67:U$81,"X")))</f>
        <v>0</v>
      </c>
      <c r="IR18">
        <f>'Capacity Backing (Hide)2'!V$3*(AV18/MAX(1,SUMIFS('Treatment Backing (Hide)'!$B$110:$B$124,'Capacity Backing (Hide)2'!V$67:V$81,"X")))</f>
        <v>0</v>
      </c>
      <c r="IS18">
        <f>'Capacity Backing (Hide)2'!W$3*(AW18/MAX(1,SUMIFS('Treatment Backing (Hide)'!$B$110:$B$124,'Capacity Backing (Hide)2'!W$67:W$81,"X")))</f>
        <v>0</v>
      </c>
      <c r="IT18">
        <f>'Capacity Backing (Hide)2'!X$3*(AX18/MAX(1,SUMIFS('Treatment Backing (Hide)'!$B$110:$B$124,'Capacity Backing (Hide)2'!X$67:X$81,"X")))</f>
        <v>0</v>
      </c>
      <c r="IU18">
        <f>'Capacity Backing (Hide)2'!Y$3*(AY18/MAX(1,SUMIFS('Treatment Backing (Hide)'!$B$110:$B$124,'Capacity Backing (Hide)2'!Y$67:Y$81,"X")))</f>
        <v>0</v>
      </c>
      <c r="IV18">
        <f>'Capacity Backing (Hide)2'!Z$3*(AZ18/MAX(1,SUMIFS('Treatment Backing (Hide)'!$B$110:$B$124,'Capacity Backing (Hide)2'!Z$67:Z$81,"X")))</f>
        <v>0</v>
      </c>
      <c r="IW18">
        <f>'Capacity Backing (Hide)2'!AA$3*(BA18/MAX(1,SUMIFS('Treatment Backing (Hide)'!$B$110:$B$124,'Capacity Backing (Hide)2'!AA$67:AA$81,"X")))</f>
        <v>0</v>
      </c>
      <c r="IX18">
        <f>'Capacity Backing (Hide)2'!AB$3*(BB18/MAX(1,SUMIFS('Treatment Backing (Hide)'!$B$110:$B$124,'Capacity Backing (Hide)2'!AB$67:AB$81,"X")))</f>
        <v>0</v>
      </c>
      <c r="IY18">
        <f>'Capacity Backing (Hide)2'!AC$3*(BC18/MAX(1,SUMIFS('Treatment Backing (Hide)'!$B$110:$B$124,'Capacity Backing (Hide)2'!AC$67:AC$81,"X")))</f>
        <v>0</v>
      </c>
      <c r="IZ18">
        <f>'Capacity Backing (Hide)2'!AD$3*(BD18/MAX(1,SUMIFS('Treatment Backing (Hide)'!$B$110:$B$124,'Capacity Backing (Hide)2'!AD$67:AD$81,"X")))</f>
        <v>0</v>
      </c>
      <c r="JA18">
        <f>'Capacity Backing (Hide)2'!AE$3*(BE18/MAX(1,SUMIFS('Treatment Backing (Hide)'!$B$110:$B$124,'Capacity Backing (Hide)2'!AE$67:AE$81,"X")))</f>
        <v>0</v>
      </c>
      <c r="JB18">
        <f>'Capacity Backing (Hide)2'!AF$3*(BF18/MAX(1,SUMIFS('Treatment Backing (Hide)'!$B$110:$B$124,'Capacity Backing (Hide)2'!AF$67:AF$81,"X")))</f>
        <v>0</v>
      </c>
      <c r="JC18">
        <f>'Capacity Backing (Hide)2'!AG$3*(BG18/MAX(1,SUMIFS('Treatment Backing (Hide)'!$B$110:$B$124,'Capacity Backing (Hide)2'!AG$67:AG$81,"X")))</f>
        <v>0</v>
      </c>
      <c r="JD18">
        <f>'Capacity Backing (Hide)2'!AH$3*(BH18/MAX(1,SUMIFS('Treatment Backing (Hide)'!$B$110:$B$124,'Capacity Backing (Hide)2'!AH$67:AH$81,"X")))</f>
        <v>0</v>
      </c>
      <c r="JE18">
        <f>'Capacity Backing (Hide)2'!AI$3*(BI18/MAX(1,SUMIFS('Treatment Backing (Hide)'!$B$110:$B$124,'Capacity Backing (Hide)2'!AI$67:AI$81,"X")))</f>
        <v>0</v>
      </c>
      <c r="JF18">
        <f>'Capacity Backing (Hide)2'!AJ$3*(BJ18/MAX(1,SUMIFS('Treatment Backing (Hide)'!$B$110:$B$124,'Capacity Backing (Hide)2'!AJ$67:AJ$81,"X")))</f>
        <v>0</v>
      </c>
      <c r="JG18">
        <f>'Capacity Backing (Hide)2'!AK$3*(BK18/MAX(1,SUMIFS('Treatment Backing (Hide)'!$B$110:$B$124,'Capacity Backing (Hide)2'!AK$67:AK$81,"X")))</f>
        <v>0</v>
      </c>
      <c r="JH18">
        <f>'Capacity Backing (Hide)2'!AL$3*(BL18/MAX(1,SUMIFS('Treatment Backing (Hide)'!$B$110:$B$124,'Capacity Backing (Hide)2'!AL$67:AL$81,"X")))</f>
        <v>0</v>
      </c>
      <c r="JI18">
        <f>'Capacity Backing (Hide)2'!AM$3*(BM18/MAX(1,SUMIFS('Treatment Backing (Hide)'!$B$110:$B$124,'Capacity Backing (Hide)2'!AM$67:AM$81,"X")))</f>
        <v>0</v>
      </c>
      <c r="JJ18">
        <f>'Capacity Backing (Hide)2'!AN$3*(BN18/MAX(1,SUMIFS('Treatment Backing (Hide)'!$B$110:$B$124,'Capacity Backing (Hide)2'!AN$67:AN$81,"X")))</f>
        <v>0</v>
      </c>
      <c r="JK18">
        <f>'Capacity Backing (Hide)2'!AO$3*(BO18/MAX(1,SUMIFS('Treatment Backing (Hide)'!$B$110:$B$124,'Capacity Backing (Hide)2'!AO$67:AO$81,"X")))</f>
        <v>0</v>
      </c>
      <c r="JL18">
        <f>'Capacity Backing (Hide)2'!AP$3*(BP18/MAX(1,SUMIFS('Treatment Backing (Hide)'!$B$110:$B$124,'Capacity Backing (Hide)2'!AP$67:AP$81,"X")))</f>
        <v>0</v>
      </c>
      <c r="JM18">
        <f>'Capacity Backing (Hide)2'!AQ$3*(BQ18/MAX(1,SUMIFS('Treatment Backing (Hide)'!$B$110:$B$124,'Capacity Backing (Hide)2'!AQ$67:AQ$81,"X")))</f>
        <v>0</v>
      </c>
      <c r="JN18">
        <f>'Capacity Backing (Hide)2'!AR$3*(BR18/MAX(1,SUMIFS('Treatment Backing (Hide)'!$B$110:$B$124,'Capacity Backing (Hide)2'!AR$67:AR$81,"X")))</f>
        <v>0</v>
      </c>
      <c r="JO18">
        <f>'Capacity Backing (Hide)2'!AS$3*(BS18/MAX(1,SUMIFS('Treatment Backing (Hide)'!$B$110:$B$124,'Capacity Backing (Hide)2'!AS$67:AS$81,"X")))</f>
        <v>0</v>
      </c>
      <c r="JP18">
        <f>'Capacity Backing (Hide)2'!AT$3*(BT18/MAX(1,SUMIFS('Treatment Backing (Hide)'!$B$110:$B$124,'Capacity Backing (Hide)2'!AT$67:AT$81,"X")))</f>
        <v>0</v>
      </c>
      <c r="JQ18">
        <f>'Capacity Backing (Hide)2'!AU$3*(BU18/MAX(1,SUMIFS('Treatment Backing (Hide)'!$B$110:$B$124,'Capacity Backing (Hide)2'!AU$67:AU$81,"X")))</f>
        <v>0</v>
      </c>
      <c r="JR18">
        <f>'Capacity Backing (Hide)2'!AV$3*(BV18/MAX(1,SUMIFS('Treatment Backing (Hide)'!$B$110:$B$124,'Capacity Backing (Hide)2'!AV$67:AV$81,"X")))</f>
        <v>0</v>
      </c>
      <c r="JS18">
        <f>'Capacity Backing (Hide)2'!AW$3*(BW18/MAX(1,SUMIFS('Treatment Backing (Hide)'!$B$110:$B$124,'Capacity Backing (Hide)2'!AW$67:AW$81,"X")))</f>
        <v>0</v>
      </c>
      <c r="JT18">
        <f>'Capacity Backing (Hide)2'!AX$3*(BX18/MAX(1,SUMIFS('Treatment Backing (Hide)'!$B$110:$B$124,'Capacity Backing (Hide)2'!AX$67:AX$81,"X")))</f>
        <v>0</v>
      </c>
      <c r="JU18">
        <f>'Capacity Backing (Hide)2'!AY$3*(BY18/MAX(1,SUMIFS('Treatment Backing (Hide)'!$B$110:$B$124,'Capacity Backing (Hide)2'!AY$67:AY$81,"X")))</f>
        <v>0</v>
      </c>
      <c r="JV18">
        <f>'Capacity Backing (Hide)2'!AZ$3*(BZ18/MAX(1,SUMIFS('Treatment Backing (Hide)'!$B$110:$B$124,'Capacity Backing (Hide)2'!AZ$67:AZ$81,"X")))</f>
        <v>0</v>
      </c>
      <c r="JW18">
        <f>'Capacity Backing (Hide)2'!BA$3*(CA18/MAX(1,SUMIFS('Treatment Backing (Hide)'!$B$110:$B$124,'Capacity Backing (Hide)2'!BA$67:BA$81,"X")))</f>
        <v>0</v>
      </c>
      <c r="JX18">
        <f>'Capacity Backing (Hide)2'!BB$3*(CB18/MAX(1,SUMIFS('Treatment Backing (Hide)'!$B$110:$B$124,'Capacity Backing (Hide)2'!BB$67:BB$81,"X")))</f>
        <v>0</v>
      </c>
      <c r="JY18">
        <f>'Capacity Backing (Hide)2'!BC$3*(CC18/MAX(1,SUMIFS('Treatment Backing (Hide)'!$B$110:$B$124,'Capacity Backing (Hide)2'!BC$67:BC$81,"X")))</f>
        <v>0</v>
      </c>
      <c r="JZ18">
        <f>'Capacity Backing (Hide)2'!BD$3*(CD18/MAX(1,SUMIFS('Treatment Backing (Hide)'!$B$110:$B$124,'Capacity Backing (Hide)2'!BD$67:BD$81,"X")))</f>
        <v>0</v>
      </c>
      <c r="KA18">
        <f>'Capacity Backing (Hide)2'!BE$3*(CE18/MAX(1,SUMIFS('Treatment Backing (Hide)'!$B$110:$B$124,'Capacity Backing (Hide)2'!BE$67:BE$81,"X")))</f>
        <v>0</v>
      </c>
      <c r="KB18">
        <f>'Capacity Backing (Hide)2'!BF$3*(CF18/MAX(1,SUMIFS('Treatment Backing (Hide)'!$B$110:$B$124,'Capacity Backing (Hide)2'!BF$67:BF$81,"X")))</f>
        <v>0</v>
      </c>
      <c r="KC18">
        <f>'Capacity Backing (Hide)2'!BG$3*(CG18/MAX(1,SUMIFS('Treatment Backing (Hide)'!$B$110:$B$124,'Capacity Backing (Hide)2'!BG$67:BG$81,"X")))</f>
        <v>0</v>
      </c>
      <c r="KD18">
        <f>'Capacity Backing (Hide)2'!BH$3*(CH18/MAX(1,SUMIFS('Treatment Backing (Hide)'!$B$110:$B$124,'Capacity Backing (Hide)2'!BH$67:BH$81,"X")))</f>
        <v>0</v>
      </c>
      <c r="KE18">
        <f>'Capacity Backing (Hide)2'!BI$3*(CI18/MAX(1,SUMIFS('Treatment Backing (Hide)'!$B$110:$B$124,'Capacity Backing (Hide)2'!BI$67:BI$81,"X")))</f>
        <v>0</v>
      </c>
      <c r="KF18">
        <f>'Capacity Backing (Hide)2'!BJ$3*(CJ18/MAX(1,SUMIFS('Treatment Backing (Hide)'!$B$110:$B$124,'Capacity Backing (Hide)2'!BJ$67:BJ$81,"X")))</f>
        <v>0</v>
      </c>
      <c r="KG18">
        <f>'Capacity Backing (Hide)2'!BK$3*(CK18/MAX(1,SUMIFS('Treatment Backing (Hide)'!$B$110:$B$124,'Capacity Backing (Hide)2'!BK$67:BK$81,"X")))</f>
        <v>0</v>
      </c>
      <c r="KH18">
        <f>'Capacity Backing (Hide)2'!BL$3*(CL18/MAX(1,SUMIFS('Treatment Backing (Hide)'!$B$110:$B$124,'Capacity Backing (Hide)2'!BL$67:BL$81,"X")))</f>
        <v>0</v>
      </c>
      <c r="KI18">
        <f>'Capacity Backing (Hide)2'!BM$3*(CM18/MAX(1,SUMIFS('Treatment Backing (Hide)'!$B$110:$B$124,'Capacity Backing (Hide)2'!BM$67:BM$81,"X")))</f>
        <v>0</v>
      </c>
      <c r="KJ18">
        <f>'Capacity Backing (Hide)2'!BN$3*(CN18/MAX(1,SUMIFS('Treatment Backing (Hide)'!$B$110:$B$124,'Capacity Backing (Hide)2'!BN$67:BN$81,"X")))</f>
        <v>0</v>
      </c>
      <c r="KK18">
        <f>'Capacity Backing (Hide)2'!BO$3*(CO18/MAX(1,SUMIFS('Treatment Backing (Hide)'!$B$110:$B$124,'Capacity Backing (Hide)2'!BO$67:BO$81,"X")))</f>
        <v>0</v>
      </c>
      <c r="KL18">
        <f>'Capacity Backing (Hide)2'!BP$3*(CP18/MAX(1,SUMIFS('Treatment Backing (Hide)'!$B$110:$B$124,'Capacity Backing (Hide)2'!BP$67:BP$81,"X")))</f>
        <v>0</v>
      </c>
      <c r="KM18">
        <f>'Capacity Backing (Hide)2'!BQ$3*(CQ18/MAX(1,SUMIFS('Treatment Backing (Hide)'!$B$110:$B$124,'Capacity Backing (Hide)2'!BQ$67:BQ$81,"X")))</f>
        <v>0</v>
      </c>
      <c r="KN18">
        <f>'Capacity Backing (Hide)2'!BR$3*(CR18/MAX(1,SUMIFS('Treatment Backing (Hide)'!$B$110:$B$124,'Capacity Backing (Hide)2'!BR$67:BR$81,"X")))</f>
        <v>0</v>
      </c>
      <c r="KO18">
        <f>'Capacity Backing (Hide)2'!BS$3*(CS18/MAX(1,SUMIFS('Treatment Backing (Hide)'!$B$110:$B$124,'Capacity Backing (Hide)2'!BS$67:BS$81,"X")))</f>
        <v>0</v>
      </c>
      <c r="KP18">
        <f>'Capacity Backing (Hide)2'!BT$3*(CT18/MAX(1,SUMIFS('Treatment Backing (Hide)'!$B$110:$B$124,'Capacity Backing (Hide)2'!BT$67:BT$81,"X")))</f>
        <v>0</v>
      </c>
      <c r="KQ18">
        <f>'Capacity Backing (Hide)2'!BU$3*(CU18/MAX(1,SUMIFS('Treatment Backing (Hide)'!$B$110:$B$124,'Capacity Backing (Hide)2'!BU$67:BU$81,"X")))</f>
        <v>0</v>
      </c>
      <c r="KR18">
        <f>'Capacity Backing (Hide)2'!BV$3*(CV18/MAX(1,SUMIFS('Treatment Backing (Hide)'!$B$110:$B$124,'Capacity Backing (Hide)2'!BV$67:BV$81,"X")))</f>
        <v>0</v>
      </c>
      <c r="KS18">
        <f>'Capacity Backing (Hide)2'!BW$3*(CW18/MAX(1,SUMIFS('Treatment Backing (Hide)'!$B$110:$B$124,'Capacity Backing (Hide)2'!BW$67:BW$81,"X")))</f>
        <v>0</v>
      </c>
      <c r="KT18">
        <f>'Capacity Backing (Hide)2'!BX$3*(CX18/MAX(1,SUMIFS('Treatment Backing (Hide)'!$B$110:$B$124,'Capacity Backing (Hide)2'!BX$67:BX$81,"X")))</f>
        <v>0</v>
      </c>
      <c r="KU18">
        <f>'Capacity Backing (Hide)2'!BY$3*(CY18/MAX(1,SUMIFS('Treatment Backing (Hide)'!$B$110:$B$124,'Capacity Backing (Hide)2'!BY$67:BY$81,"X")))</f>
        <v>0</v>
      </c>
      <c r="KV18">
        <f>'Capacity Backing (Hide)2'!BZ$3*(CZ18/MAX(1,SUMIFS('Treatment Backing (Hide)'!$B$110:$B$124,'Capacity Backing (Hide)2'!BZ$67:BZ$81,"X")))</f>
        <v>0</v>
      </c>
      <c r="KW18">
        <f>'Capacity Backing (Hide)2'!CA$3*(DA18/MAX(1,SUMIFS('Treatment Backing (Hide)'!$B$110:$B$124,'Capacity Backing (Hide)2'!CA$67:CA$81,"X")))</f>
        <v>0</v>
      </c>
      <c r="KX18">
        <f>'Capacity Backing (Hide)2'!CB$3*(DB18/MAX(1,SUMIFS('Treatment Backing (Hide)'!$B$110:$B$124,'Capacity Backing (Hide)2'!CB$67:CB$81,"X")))</f>
        <v>0</v>
      </c>
      <c r="KY18">
        <f>'Capacity Backing (Hide)2'!CC$3*(DC18/MAX(1,SUMIFS('Treatment Backing (Hide)'!$B$110:$B$124,'Capacity Backing (Hide)2'!CC$67:CC$81,"X")))</f>
        <v>0</v>
      </c>
      <c r="KZ18">
        <f>'Capacity Backing (Hide)2'!CD$3*(DD18/MAX(1,SUMIFS('Treatment Backing (Hide)'!$B$110:$B$124,'Capacity Backing (Hide)2'!CD$67:CD$81,"X")))</f>
        <v>0</v>
      </c>
      <c r="LA18">
        <f>'Capacity Backing (Hide)2'!CE$3*(DE18/MAX(1,SUMIFS('Treatment Backing (Hide)'!$B$110:$B$124,'Capacity Backing (Hide)2'!CE$67:CE$81,"X")))</f>
        <v>0</v>
      </c>
      <c r="LB18">
        <f>'Capacity Backing (Hide)2'!CF$3*(DF18/MAX(1,SUMIFS('Treatment Backing (Hide)'!$B$110:$B$124,'Capacity Backing (Hide)2'!CF$67:CF$81,"X")))</f>
        <v>0</v>
      </c>
      <c r="LC18">
        <f>'Capacity Backing (Hide)2'!CG$3*(DG18/MAX(1,SUMIFS('Treatment Backing (Hide)'!$B$110:$B$124,'Capacity Backing (Hide)2'!CG$67:CG$81,"X")))</f>
        <v>0</v>
      </c>
      <c r="LD18">
        <f>'Capacity Backing (Hide)2'!CH$3*(DH18/MAX(1,SUMIFS('Treatment Backing (Hide)'!$B$110:$B$124,'Capacity Backing (Hide)2'!CH$67:CH$81,"X")))</f>
        <v>0</v>
      </c>
      <c r="LE18">
        <f>'Capacity Backing (Hide)2'!CI$3*(DI18/MAX(1,SUMIFS('Treatment Backing (Hide)'!$B$110:$B$124,'Capacity Backing (Hide)2'!CI$67:CI$81,"X")))</f>
        <v>0</v>
      </c>
      <c r="LF18">
        <f>'Capacity Backing (Hide)2'!CJ$3*(DJ18/MAX(1,SUMIFS('Treatment Backing (Hide)'!$B$110:$B$124,'Capacity Backing (Hide)2'!CJ$67:CJ$81,"X")))</f>
        <v>0</v>
      </c>
      <c r="LG18">
        <f>'Capacity Backing (Hide)2'!CK$3*(DK18/MAX(1,SUMIFS('Treatment Backing (Hide)'!$B$110:$B$124,'Capacity Backing (Hide)2'!CK$67:CK$81,"X")))</f>
        <v>0</v>
      </c>
      <c r="LH18">
        <f>'Capacity Backing (Hide)2'!CL$3*(DL18/MAX(1,SUMIFS('Treatment Backing (Hide)'!$B$110:$B$124,'Capacity Backing (Hide)2'!CL$67:CL$81,"X")))</f>
        <v>0</v>
      </c>
      <c r="LI18">
        <f>'Capacity Backing (Hide)2'!CM$3*(DM18/MAX(1,SUMIFS('Treatment Backing (Hide)'!$B$110:$B$124,'Capacity Backing (Hide)2'!CM$67:CM$81,"X")))</f>
        <v>0</v>
      </c>
      <c r="LJ18">
        <f>'Capacity Backing (Hide)2'!CN$3*(DN18/MAX(1,SUMIFS('Treatment Backing (Hide)'!$B$110:$B$124,'Capacity Backing (Hide)2'!CN$67:CN$81,"X")))</f>
        <v>0</v>
      </c>
      <c r="LK18">
        <f>'Capacity Backing (Hide)2'!CO$3*(DO18/MAX(1,SUMIFS('Treatment Backing (Hide)'!$B$110:$B$124,'Capacity Backing (Hide)2'!CO$67:CO$81,"X")))</f>
        <v>0</v>
      </c>
      <c r="LL18">
        <f>'Capacity Backing (Hide)2'!CP$3*(DP18/MAX(1,SUMIFS('Treatment Backing (Hide)'!$B$110:$B$124,'Capacity Backing (Hide)2'!CP$67:CP$81,"X")))</f>
        <v>0</v>
      </c>
      <c r="LM18">
        <f>'Capacity Backing (Hide)2'!CQ$3*(DQ18/MAX(1,SUMIFS('Treatment Backing (Hide)'!$B$110:$B$124,'Capacity Backing (Hide)2'!CQ$67:CQ$81,"X")))</f>
        <v>0</v>
      </c>
      <c r="LN18">
        <f>'Capacity Backing (Hide)2'!CR$3*(DR18/MAX(1,SUMIFS('Treatment Backing (Hide)'!$B$110:$B$124,'Capacity Backing (Hide)2'!CR$67:CR$81,"X")))</f>
        <v>0</v>
      </c>
      <c r="LO18">
        <f>'Capacity Backing (Hide)2'!CS$3*(DS18/MAX(1,SUMIFS('Treatment Backing (Hide)'!$B$110:$B$124,'Capacity Backing (Hide)2'!CS$67:CS$81,"X")))</f>
        <v>0</v>
      </c>
      <c r="LP18">
        <f>'Capacity Backing (Hide)2'!CT$3*(DT18/MAX(1,SUMIFS('Treatment Backing (Hide)'!$B$110:$B$124,'Capacity Backing (Hide)2'!CT$67:CT$81,"X")))</f>
        <v>0</v>
      </c>
      <c r="LQ18">
        <f>'Capacity Backing (Hide)2'!CU$3*(DU18/MAX(1,SUMIFS('Treatment Backing (Hide)'!$B$110:$B$124,'Capacity Backing (Hide)2'!CU$67:CU$81,"X")))</f>
        <v>0</v>
      </c>
      <c r="LR18">
        <f>'Capacity Backing (Hide)2'!CV$3*(DV18/MAX(1,SUMIFS('Treatment Backing (Hide)'!$B$110:$B$124,'Capacity Backing (Hide)2'!CV$67:CV$81,"X")))</f>
        <v>0</v>
      </c>
      <c r="LS18">
        <f>'Capacity Backing (Hide)2'!CW$3*(DW18/MAX(1,SUMIFS('Treatment Backing (Hide)'!$B$110:$B$124,'Capacity Backing (Hide)2'!CW$67:CW$81,"X")))</f>
        <v>0</v>
      </c>
    </row>
    <row r="19" spans="8:331" x14ac:dyDescent="0.25">
      <c r="H19" t="str">
        <f>ROW(H16)&amp;". "&amp;'Clinical resources'!B22</f>
        <v xml:space="preserve">16. </v>
      </c>
      <c r="J19" t="str">
        <f>IF(COUNTIFS('Clinical resources'!F22:J22,"X")&gt;0,"X","")</f>
        <v/>
      </c>
      <c r="K19" t="str">
        <f>IF(COUNTIFS('Clinical resources'!K22:O22,"X")&gt;0,"X","")</f>
        <v/>
      </c>
      <c r="L19" t="str">
        <f>IF(COUNTIFS('Clinical resources'!P22:T22,"X")&gt;0,"X","")</f>
        <v/>
      </c>
      <c r="M19" t="str">
        <f>IF(COUNTIFS('Clinical resources'!U22:Y22,"X")&gt;0,"X","")</f>
        <v/>
      </c>
      <c r="N19" t="str">
        <f>IF(COUNTIFS('Clinical resources'!Z22:AD22,"X")&gt;0,"X","")</f>
        <v/>
      </c>
      <c r="O19" t="str">
        <f>IF(COUNTIFS('Clinical resources'!AE22:AI22,"X")&gt;0,"X","")</f>
        <v/>
      </c>
      <c r="P19" t="str">
        <f>IF(COUNTIFS('Clinical resources'!AJ22:AN22,"X")&gt;0,"X","")</f>
        <v/>
      </c>
      <c r="Q19" t="str">
        <f>IF(COUNTIFS('Clinical resources'!AO22:AS22,"X")&gt;0,"X","")</f>
        <v/>
      </c>
      <c r="R19" t="str">
        <f>IF(COUNTIFS('Clinical resources'!AT22:AX22,"X")&gt;0,"X","")</f>
        <v/>
      </c>
      <c r="S19" t="str">
        <f>IF(COUNTIFS('Clinical resources'!AY22:BC22,"X")&gt;0,"X","")</f>
        <v/>
      </c>
      <c r="T19" t="str">
        <f>IF(COUNTIFS('Clinical resources'!BD22:BH22,"X")&gt;0,"X","")</f>
        <v/>
      </c>
      <c r="U19" t="str">
        <f>IF(COUNTIFS('Clinical resources'!BI22:BM22,"X")&gt;0,"X","")</f>
        <v/>
      </c>
      <c r="V19" t="str">
        <f>IF(COUNTIFS('Clinical resources'!BN22:BR22,"X")&gt;0,"X","")</f>
        <v/>
      </c>
      <c r="W19" t="str">
        <f>IF(COUNTIFS('Clinical resources'!BS22:BW22,"X")&gt;0,"X","")</f>
        <v/>
      </c>
      <c r="X19" t="str">
        <f>IF(COUNTIFS('Clinical resources'!BX22:CB22,"X")&gt;0,"X","")</f>
        <v/>
      </c>
      <c r="AB19">
        <f t="array" ref="AB19">IF($J19:$X19='Capacity Backing (Hide)2'!B$67:B$81,1,0)</f>
        <v>0</v>
      </c>
      <c r="AC19">
        <f t="array" ref="AC19">IF($J19:$X19='Capacity Backing (Hide)2'!C$67:C$81,1,0)</f>
        <v>0</v>
      </c>
      <c r="AD19">
        <f t="array" ref="AD19">IF($J19:$X19='Capacity Backing (Hide)2'!D$67:D$81,1,0)</f>
        <v>0</v>
      </c>
      <c r="AE19">
        <f t="array" ref="AE19">IF($J19:$X19='Capacity Backing (Hide)2'!E$67:E$81,1,0)</f>
        <v>0</v>
      </c>
      <c r="AF19">
        <f t="array" ref="AF19">IF($J19:$X19='Capacity Backing (Hide)2'!F$67:F$81,1,0)</f>
        <v>0</v>
      </c>
      <c r="AG19">
        <f t="array" ref="AG19">IF($J19:$X19='Capacity Backing (Hide)2'!G$67:G$81,1,0)</f>
        <v>0</v>
      </c>
      <c r="AH19">
        <f t="array" ref="AH19">IF($J19:$X19='Capacity Backing (Hide)2'!H$67:H$81,1,0)</f>
        <v>0</v>
      </c>
      <c r="AI19">
        <f t="array" ref="AI19">IF($J19:$X19='Capacity Backing (Hide)2'!I$67:I$81,1,0)</f>
        <v>0</v>
      </c>
      <c r="AJ19">
        <f t="array" ref="AJ19">IF($J19:$X19='Capacity Backing (Hide)2'!J$67:J$81,1,0)</f>
        <v>0</v>
      </c>
      <c r="AK19">
        <f t="array" ref="AK19">IF($J19:$X19='Capacity Backing (Hide)2'!K$67:K$81,1,0)</f>
        <v>0</v>
      </c>
      <c r="AL19">
        <f t="array" ref="AL19">IF($J19:$X19='Capacity Backing (Hide)2'!L$67:L$81,1,0)</f>
        <v>0</v>
      </c>
      <c r="AM19">
        <f t="array" ref="AM19">IF($J19:$X19='Capacity Backing (Hide)2'!M$67:M$81,1,0)</f>
        <v>0</v>
      </c>
      <c r="AN19">
        <f t="array" ref="AN19">IF($J19:$X19='Capacity Backing (Hide)2'!N$67:N$81,1,0)</f>
        <v>0</v>
      </c>
      <c r="AO19">
        <f t="array" ref="AO19">IF($J19:$X19='Capacity Backing (Hide)2'!O$67:O$81,1,0)</f>
        <v>0</v>
      </c>
      <c r="AP19">
        <f t="array" ref="AP19">IF($J19:$X19='Capacity Backing (Hide)2'!P$67:P$81,1,0)</f>
        <v>0</v>
      </c>
      <c r="AQ19">
        <f t="array" ref="AQ19">IF($J19:$X19='Capacity Backing (Hide)2'!Q$67:Q$81,1,0)</f>
        <v>0</v>
      </c>
      <c r="AR19">
        <f t="array" ref="AR19">IF($J19:$X19='Capacity Backing (Hide)2'!R$67:R$81,1,0)</f>
        <v>0</v>
      </c>
      <c r="AS19">
        <f t="array" ref="AS19">IF($J19:$X19='Capacity Backing (Hide)2'!S$67:S$81,1,0)</f>
        <v>0</v>
      </c>
      <c r="AT19">
        <f t="array" ref="AT19">IF($J19:$X19='Capacity Backing (Hide)2'!T$67:T$81,1,0)</f>
        <v>0</v>
      </c>
      <c r="AU19">
        <f t="array" ref="AU19">IF($J19:$X19='Capacity Backing (Hide)2'!U$67:U$81,1,0)</f>
        <v>0</v>
      </c>
      <c r="AV19">
        <f t="array" ref="AV19">IF($J19:$X19='Capacity Backing (Hide)2'!V$67:V$81,1,0)</f>
        <v>0</v>
      </c>
      <c r="AW19">
        <f t="array" ref="AW19">IF($J19:$X19='Capacity Backing (Hide)2'!W$67:W$81,1,0)</f>
        <v>0</v>
      </c>
      <c r="AX19">
        <f t="array" ref="AX19">IF($J19:$X19='Capacity Backing (Hide)2'!X$67:X$81,1,0)</f>
        <v>0</v>
      </c>
      <c r="AY19">
        <f t="array" ref="AY19">IF($J19:$X19='Capacity Backing (Hide)2'!Y$67:Y$81,1,0)</f>
        <v>0</v>
      </c>
      <c r="AZ19">
        <f t="array" ref="AZ19">IF($J19:$X19='Capacity Backing (Hide)2'!Z$67:Z$81,1,0)</f>
        <v>0</v>
      </c>
      <c r="BA19">
        <f t="array" ref="BA19">IF($J19:$X19='Capacity Backing (Hide)2'!AA$67:AA$81,1,0)</f>
        <v>0</v>
      </c>
      <c r="BB19">
        <f t="array" ref="BB19">IF($J19:$X19='Capacity Backing (Hide)2'!AB$67:AB$81,1,0)</f>
        <v>0</v>
      </c>
      <c r="BC19">
        <f t="array" ref="BC19">IF($J19:$X19='Capacity Backing (Hide)2'!AC$67:AC$81,1,0)</f>
        <v>0</v>
      </c>
      <c r="BD19">
        <f t="array" ref="BD19">IF($J19:$X19='Capacity Backing (Hide)2'!AD$67:AD$81,1,0)</f>
        <v>0</v>
      </c>
      <c r="BE19">
        <f t="array" ref="BE19">IF($J19:$X19='Capacity Backing (Hide)2'!AE$67:AE$81,1,0)</f>
        <v>0</v>
      </c>
      <c r="BF19">
        <f t="array" ref="BF19">IF($J19:$X19='Capacity Backing (Hide)2'!AF$67:AF$81,1,0)</f>
        <v>0</v>
      </c>
      <c r="BG19">
        <f t="array" ref="BG19">IF($J19:$X19='Capacity Backing (Hide)2'!AG$67:AG$81,1,0)</f>
        <v>0</v>
      </c>
      <c r="BH19">
        <f t="array" ref="BH19">IF($J19:$X19='Capacity Backing (Hide)2'!AH$67:AH$81,1,0)</f>
        <v>0</v>
      </c>
      <c r="BI19">
        <f t="array" ref="BI19">IF($J19:$X19='Capacity Backing (Hide)2'!AI$67:AI$81,1,0)</f>
        <v>0</v>
      </c>
      <c r="BJ19">
        <f t="array" ref="BJ19">IF($J19:$X19='Capacity Backing (Hide)2'!AJ$67:AJ$81,1,0)</f>
        <v>0</v>
      </c>
      <c r="BK19">
        <f t="array" ref="BK19">IF($J19:$X19='Capacity Backing (Hide)2'!AK$67:AK$81,1,0)</f>
        <v>0</v>
      </c>
      <c r="BL19">
        <f t="array" ref="BL19">IF($J19:$X19='Capacity Backing (Hide)2'!AL$67:AL$81,1,0)</f>
        <v>0</v>
      </c>
      <c r="BM19">
        <f t="array" ref="BM19">IF($J19:$X19='Capacity Backing (Hide)2'!AM$67:AM$81,1,0)</f>
        <v>0</v>
      </c>
      <c r="BN19">
        <f t="array" ref="BN19">IF($J19:$X19='Capacity Backing (Hide)2'!AN$67:AN$81,1,0)</f>
        <v>0</v>
      </c>
      <c r="BO19">
        <f t="array" ref="BO19">IF($J19:$X19='Capacity Backing (Hide)2'!AO$67:AO$81,1,0)</f>
        <v>0</v>
      </c>
      <c r="BP19">
        <f t="array" ref="BP19">IF($J19:$X19='Capacity Backing (Hide)2'!AP$67:AP$81,1,0)</f>
        <v>0</v>
      </c>
      <c r="BQ19">
        <f t="array" ref="BQ19">IF($J19:$X19='Capacity Backing (Hide)2'!AQ$67:AQ$81,1,0)</f>
        <v>0</v>
      </c>
      <c r="BR19">
        <f t="array" ref="BR19">IF($J19:$X19='Capacity Backing (Hide)2'!AR$67:AR$81,1,0)</f>
        <v>0</v>
      </c>
      <c r="BS19">
        <f t="array" ref="BS19">IF($J19:$X19='Capacity Backing (Hide)2'!AS$67:AS$81,1,0)</f>
        <v>0</v>
      </c>
      <c r="BT19">
        <f t="array" ref="BT19">IF($J19:$X19='Capacity Backing (Hide)2'!AT$67:AT$81,1,0)</f>
        <v>0</v>
      </c>
      <c r="BU19">
        <f t="array" ref="BU19">IF($J19:$X19='Capacity Backing (Hide)2'!AU$67:AU$81,1,0)</f>
        <v>0</v>
      </c>
      <c r="BV19">
        <f t="array" ref="BV19">IF($J19:$X19='Capacity Backing (Hide)2'!AV$67:AV$81,1,0)</f>
        <v>0</v>
      </c>
      <c r="BW19">
        <f t="array" ref="BW19">IF($J19:$X19='Capacity Backing (Hide)2'!AW$67:AW$81,1,0)</f>
        <v>0</v>
      </c>
      <c r="BX19">
        <f t="array" ref="BX19">IF($J19:$X19='Capacity Backing (Hide)2'!AX$67:AX$81,1,0)</f>
        <v>0</v>
      </c>
      <c r="BY19">
        <f t="array" ref="BY19">IF($J19:$X19='Capacity Backing (Hide)2'!AY$67:AY$81,1,0)</f>
        <v>0</v>
      </c>
      <c r="BZ19">
        <f t="array" ref="BZ19">IF($J19:$X19='Capacity Backing (Hide)2'!AZ$67:AZ$81,1,0)</f>
        <v>0</v>
      </c>
      <c r="CA19">
        <f t="array" ref="CA19">IF($J19:$X19='Capacity Backing (Hide)2'!BA$67:BA$81,1,0)</f>
        <v>0</v>
      </c>
      <c r="CB19">
        <f t="array" ref="CB19">IF($J19:$X19='Capacity Backing (Hide)2'!BB$67:BB$81,1,0)</f>
        <v>0</v>
      </c>
      <c r="CC19">
        <f t="array" ref="CC19">IF($J19:$X19='Capacity Backing (Hide)2'!BC$67:BC$81,1,0)</f>
        <v>0</v>
      </c>
      <c r="CD19">
        <f t="array" ref="CD19">IF($J19:$X19='Capacity Backing (Hide)2'!BD$67:BD$81,1,0)</f>
        <v>0</v>
      </c>
      <c r="CE19">
        <f t="array" ref="CE19">IF($J19:$X19='Capacity Backing (Hide)2'!BE$67:BE$81,1,0)</f>
        <v>0</v>
      </c>
      <c r="CF19">
        <f t="array" ref="CF19">IF($J19:$X19='Capacity Backing (Hide)2'!BF$67:BF$81,1,0)</f>
        <v>0</v>
      </c>
      <c r="CG19">
        <f t="array" ref="CG19">IF($J19:$X19='Capacity Backing (Hide)2'!BG$67:BG$81,1,0)</f>
        <v>0</v>
      </c>
      <c r="CH19">
        <f t="array" ref="CH19">IF($J19:$X19='Capacity Backing (Hide)2'!BH$67:BH$81,1,0)</f>
        <v>0</v>
      </c>
      <c r="CI19">
        <f t="array" ref="CI19">IF($J19:$X19='Capacity Backing (Hide)2'!BI$67:BI$81,1,0)</f>
        <v>0</v>
      </c>
      <c r="CJ19">
        <f t="array" ref="CJ19">IF($J19:$X19='Capacity Backing (Hide)2'!BJ$67:BJ$81,1,0)</f>
        <v>0</v>
      </c>
      <c r="CK19">
        <f t="array" ref="CK19">IF($J19:$X19='Capacity Backing (Hide)2'!BK$67:BK$81,1,0)</f>
        <v>0</v>
      </c>
      <c r="CL19">
        <f t="array" ref="CL19">IF($J19:$X19='Capacity Backing (Hide)2'!BL$67:BL$81,1,0)</f>
        <v>0</v>
      </c>
      <c r="CM19">
        <f t="array" ref="CM19">IF($J19:$X19='Capacity Backing (Hide)2'!BM$67:BM$81,1,0)</f>
        <v>0</v>
      </c>
      <c r="CN19">
        <f t="array" ref="CN19">IF($J19:$X19='Capacity Backing (Hide)2'!BN$67:BN$81,1,0)</f>
        <v>0</v>
      </c>
      <c r="CO19">
        <f t="array" ref="CO19">IF($J19:$X19='Capacity Backing (Hide)2'!BO$67:BO$81,1,0)</f>
        <v>0</v>
      </c>
      <c r="CP19">
        <f t="array" ref="CP19">IF($J19:$X19='Capacity Backing (Hide)2'!BP$67:BP$81,1,0)</f>
        <v>0</v>
      </c>
      <c r="CQ19">
        <f t="array" ref="CQ19">IF($J19:$X19='Capacity Backing (Hide)2'!BQ$67:BQ$81,1,0)</f>
        <v>0</v>
      </c>
      <c r="CR19">
        <f t="array" ref="CR19">IF($J19:$X19='Capacity Backing (Hide)2'!BR$67:BR$81,1,0)</f>
        <v>0</v>
      </c>
      <c r="CS19">
        <f t="array" ref="CS19">IF($J19:$X19='Capacity Backing (Hide)2'!BS$67:BS$81,1,0)</f>
        <v>0</v>
      </c>
      <c r="CT19">
        <f t="array" ref="CT19">IF($J19:$X19='Capacity Backing (Hide)2'!BT$67:BT$81,1,0)</f>
        <v>0</v>
      </c>
      <c r="CU19">
        <f t="array" ref="CU19">IF($J19:$X19='Capacity Backing (Hide)2'!BU$67:BU$81,1,0)</f>
        <v>0</v>
      </c>
      <c r="CV19">
        <f t="array" ref="CV19">IF($J19:$X19='Capacity Backing (Hide)2'!BV$67:BV$81,1,0)</f>
        <v>0</v>
      </c>
      <c r="CW19">
        <f t="array" ref="CW19">IF($J19:$X19='Capacity Backing (Hide)2'!BW$67:BW$81,1,0)</f>
        <v>0</v>
      </c>
      <c r="CX19">
        <f t="array" ref="CX19">IF($J19:$X19='Capacity Backing (Hide)2'!BX$67:BX$81,1,0)</f>
        <v>0</v>
      </c>
      <c r="CY19">
        <f t="array" ref="CY19">IF($J19:$X19='Capacity Backing (Hide)2'!BY$67:BY$81,1,0)</f>
        <v>0</v>
      </c>
      <c r="CZ19">
        <f t="array" ref="CZ19">IF($J19:$X19='Capacity Backing (Hide)2'!BZ$67:BZ$81,1,0)</f>
        <v>0</v>
      </c>
      <c r="DA19">
        <f t="array" ref="DA19">IF($J19:$X19='Capacity Backing (Hide)2'!CA$67:CA$81,1,0)</f>
        <v>0</v>
      </c>
      <c r="DB19">
        <f t="array" ref="DB19">IF($J19:$X19='Capacity Backing (Hide)2'!CB$67:CB$81,1,0)</f>
        <v>0</v>
      </c>
      <c r="DC19">
        <f t="array" ref="DC19">IF($J19:$X19='Capacity Backing (Hide)2'!CC$67:CC$81,1,0)</f>
        <v>0</v>
      </c>
      <c r="DD19">
        <f t="array" ref="DD19">IF($J19:$X19='Capacity Backing (Hide)2'!CD$67:CD$81,1,0)</f>
        <v>0</v>
      </c>
      <c r="DE19">
        <f t="array" ref="DE19">IF($J19:$X19='Capacity Backing (Hide)2'!CE$67:CE$81,1,0)</f>
        <v>0</v>
      </c>
      <c r="DF19">
        <f t="array" ref="DF19">IF($J19:$X19='Capacity Backing (Hide)2'!CF$67:CF$81,1,0)</f>
        <v>0</v>
      </c>
      <c r="DG19">
        <f t="array" ref="DG19">IF($J19:$X19='Capacity Backing (Hide)2'!CG$67:CG$81,1,0)</f>
        <v>0</v>
      </c>
      <c r="DH19">
        <f t="array" ref="DH19">IF($J19:$X19='Capacity Backing (Hide)2'!CH$67:CH$81,1,0)</f>
        <v>0</v>
      </c>
      <c r="DI19">
        <f t="array" ref="DI19">IF($J19:$X19='Capacity Backing (Hide)2'!CI$67:CI$81,1,0)</f>
        <v>0</v>
      </c>
      <c r="DJ19">
        <f t="array" ref="DJ19">IF($J19:$X19='Capacity Backing (Hide)2'!CJ$67:CJ$81,1,0)</f>
        <v>0</v>
      </c>
      <c r="DK19">
        <f t="array" ref="DK19">IF($J19:$X19='Capacity Backing (Hide)2'!CK$67:CK$81,1,0)</f>
        <v>0</v>
      </c>
      <c r="DL19">
        <f t="array" ref="DL19">IF($J19:$X19='Capacity Backing (Hide)2'!CL$67:CL$81,1,0)</f>
        <v>0</v>
      </c>
      <c r="DM19">
        <f t="array" ref="DM19">IF($J19:$X19='Capacity Backing (Hide)2'!CM$67:CM$81,1,0)</f>
        <v>0</v>
      </c>
      <c r="DN19">
        <f t="array" ref="DN19">IF($J19:$X19='Capacity Backing (Hide)2'!CN$67:CN$81,1,0)</f>
        <v>0</v>
      </c>
      <c r="DO19">
        <f t="array" ref="DO19">IF($J19:$X19='Capacity Backing (Hide)2'!CO$67:CO$81,1,0)</f>
        <v>0</v>
      </c>
      <c r="DP19">
        <f t="array" ref="DP19">IF($J19:$X19='Capacity Backing (Hide)2'!CP$67:CP$81,1,0)</f>
        <v>0</v>
      </c>
      <c r="DQ19">
        <f t="array" ref="DQ19">IF($J19:$X19='Capacity Backing (Hide)2'!CQ$67:CQ$81,1,0)</f>
        <v>0</v>
      </c>
      <c r="DR19">
        <f t="array" ref="DR19">IF($J19:$X19='Capacity Backing (Hide)2'!CR$67:CR$81,1,0)</f>
        <v>0</v>
      </c>
      <c r="DS19">
        <f t="array" ref="DS19">IF($J19:$X19='Capacity Backing (Hide)2'!CS$67:CS$81,1,0)</f>
        <v>0</v>
      </c>
      <c r="DT19">
        <f t="array" ref="DT19">IF($J19:$X19='Capacity Backing (Hide)2'!CT$67:CT$81,1,0)</f>
        <v>0</v>
      </c>
      <c r="DU19">
        <f t="array" ref="DU19">IF($J19:$X19='Capacity Backing (Hide)2'!CU$67:CU$81,1,0)</f>
        <v>0</v>
      </c>
      <c r="DV19">
        <f t="array" ref="DV19">IF($J19:$X19='Capacity Backing (Hide)2'!CV$67:CV$81,1,0)</f>
        <v>0</v>
      </c>
      <c r="DW19">
        <f t="array" ref="DW19">IF($J19:$X19='Capacity Backing (Hide)2'!CW$67:CW$81,1,0)</f>
        <v>0</v>
      </c>
      <c r="DZ19">
        <f t="array" ref="DZ19">IF($J19:$X19='Capacity Backing (Hide)2'!B$203:CZ$217,1,0)</f>
        <v>0</v>
      </c>
      <c r="EA19">
        <f t="array" ref="EA19">IF($J19:$X19='Capacity Backing (Hide)2'!C$203:DA$217,1,0)</f>
        <v>0</v>
      </c>
      <c r="EB19">
        <f t="array" ref="EB19">IF($J19:$X19='Capacity Backing (Hide)2'!D$203:DB$217,1,0)</f>
        <v>0</v>
      </c>
      <c r="EC19">
        <f t="array" ref="EC19">IF($J19:$X19='Capacity Backing (Hide)2'!E$203:DC$217,1,0)</f>
        <v>0</v>
      </c>
      <c r="ED19">
        <f t="array" ref="ED19">IF($J19:$X19='Capacity Backing (Hide)2'!F$203:DD$217,1,0)</f>
        <v>0</v>
      </c>
      <c r="EE19">
        <f t="array" ref="EE19">IF($J19:$X19='Capacity Backing (Hide)2'!G$203:DE$217,1,0)</f>
        <v>0</v>
      </c>
      <c r="EF19">
        <f t="array" ref="EF19">IF($J19:$X19='Capacity Backing (Hide)2'!H$203:DF$217,1,0)</f>
        <v>0</v>
      </c>
      <c r="EG19">
        <f t="array" ref="EG19">IF($J19:$X19='Capacity Backing (Hide)2'!I$203:DG$217,1,0)</f>
        <v>0</v>
      </c>
      <c r="EH19">
        <f t="array" ref="EH19">IF($J19:$X19='Capacity Backing (Hide)2'!J$203:DH$217,1,0)</f>
        <v>0</v>
      </c>
      <c r="EI19">
        <f t="array" ref="EI19">IF($J19:$X19='Capacity Backing (Hide)2'!K$203:DI$217,1,0)</f>
        <v>0</v>
      </c>
      <c r="EJ19">
        <f t="array" ref="EJ19">IF($J19:$X19='Capacity Backing (Hide)2'!L$203:DJ$217,1,0)</f>
        <v>0</v>
      </c>
      <c r="EK19">
        <f t="array" ref="EK19">IF($J19:$X19='Capacity Backing (Hide)2'!M$203:DK$217,1,0)</f>
        <v>0</v>
      </c>
      <c r="EL19">
        <f t="array" ref="EL19">IF($J19:$X19='Capacity Backing (Hide)2'!N$203:DL$217,1,0)</f>
        <v>0</v>
      </c>
      <c r="EM19">
        <f t="array" ref="EM19">IF($J19:$X19='Capacity Backing (Hide)2'!O$203:DM$217,1,0)</f>
        <v>0</v>
      </c>
      <c r="EN19">
        <f t="array" ref="EN19">IF($J19:$X19='Capacity Backing (Hide)2'!P$203:DN$217,1,0)</f>
        <v>0</v>
      </c>
      <c r="EO19">
        <f t="array" ref="EO19">IF($J19:$X19='Capacity Backing (Hide)2'!Q$203:DO$217,1,0)</f>
        <v>0</v>
      </c>
      <c r="EP19">
        <f t="array" ref="EP19">IF($J19:$X19='Capacity Backing (Hide)2'!R$203:DP$217,1,0)</f>
        <v>0</v>
      </c>
      <c r="EQ19">
        <f t="array" ref="EQ19">IF($J19:$X19='Capacity Backing (Hide)2'!S$203:DQ$217,1,0)</f>
        <v>0</v>
      </c>
      <c r="ER19">
        <f t="array" ref="ER19">IF($J19:$X19='Capacity Backing (Hide)2'!T$203:DR$217,1,0)</f>
        <v>0</v>
      </c>
      <c r="ES19">
        <f t="array" ref="ES19">IF($J19:$X19='Capacity Backing (Hide)2'!U$203:DS$217,1,0)</f>
        <v>0</v>
      </c>
      <c r="ET19">
        <f t="array" ref="ET19">IF($J19:$X19='Capacity Backing (Hide)2'!V$203:DT$217,1,0)</f>
        <v>0</v>
      </c>
      <c r="EU19">
        <f t="array" ref="EU19">IF($J19:$X19='Capacity Backing (Hide)2'!W$203:DU$217,1,0)</f>
        <v>0</v>
      </c>
      <c r="EV19">
        <f t="array" ref="EV19">IF($J19:$X19='Capacity Backing (Hide)2'!X$203:DV$217,1,0)</f>
        <v>0</v>
      </c>
      <c r="EW19">
        <f t="array" ref="EW19">IF($J19:$X19='Capacity Backing (Hide)2'!Y$203:DW$217,1,0)</f>
        <v>0</v>
      </c>
      <c r="EX19">
        <f t="array" ref="EX19">IF($J19:$X19='Capacity Backing (Hide)2'!Z$203:DX$217,1,0)</f>
        <v>0</v>
      </c>
      <c r="EY19">
        <f t="array" ref="EY19">IF($J19:$X19='Capacity Backing (Hide)2'!AA$203:DY$217,1,0)</f>
        <v>0</v>
      </c>
      <c r="EZ19">
        <f t="array" ref="EZ19">IF($J19:$X19='Capacity Backing (Hide)2'!AB$203:DZ$217,1,0)</f>
        <v>0</v>
      </c>
      <c r="FA19">
        <f t="array" ref="FA19">IF($J19:$X19='Capacity Backing (Hide)2'!AC$203:EA$217,1,0)</f>
        <v>0</v>
      </c>
      <c r="FB19">
        <f t="array" ref="FB19">IF($J19:$X19='Capacity Backing (Hide)2'!AD$203:EB$217,1,0)</f>
        <v>0</v>
      </c>
      <c r="FC19">
        <f t="array" ref="FC19">IF($J19:$X19='Capacity Backing (Hide)2'!AE$203:EC$217,1,0)</f>
        <v>0</v>
      </c>
      <c r="FD19">
        <f t="array" ref="FD19">IF($J19:$X19='Capacity Backing (Hide)2'!AF$203:ED$217,1,0)</f>
        <v>0</v>
      </c>
      <c r="FE19">
        <f t="array" ref="FE19">IF($J19:$X19='Capacity Backing (Hide)2'!AG$203:EE$217,1,0)</f>
        <v>0</v>
      </c>
      <c r="FF19">
        <f t="array" ref="FF19">IF($J19:$X19='Capacity Backing (Hide)2'!AH$203:EF$217,1,0)</f>
        <v>0</v>
      </c>
      <c r="FG19">
        <f t="array" ref="FG19">IF($J19:$X19='Capacity Backing (Hide)2'!AI$203:EG$217,1,0)</f>
        <v>0</v>
      </c>
      <c r="FH19">
        <f t="array" ref="FH19">IF($J19:$X19='Capacity Backing (Hide)2'!AJ$203:EH$217,1,0)</f>
        <v>0</v>
      </c>
      <c r="FI19">
        <f t="array" ref="FI19">IF($J19:$X19='Capacity Backing (Hide)2'!AK$203:EI$217,1,0)</f>
        <v>0</v>
      </c>
      <c r="FJ19">
        <f t="array" ref="FJ19">IF($J19:$X19='Capacity Backing (Hide)2'!AL$203:EJ$217,1,0)</f>
        <v>0</v>
      </c>
      <c r="FK19">
        <f t="array" ref="FK19">IF($J19:$X19='Capacity Backing (Hide)2'!AM$203:EK$217,1,0)</f>
        <v>0</v>
      </c>
      <c r="FL19">
        <f t="array" ref="FL19">IF($J19:$X19='Capacity Backing (Hide)2'!AN$203:EL$217,1,0)</f>
        <v>0</v>
      </c>
      <c r="FM19">
        <f t="array" ref="FM19">IF($J19:$X19='Capacity Backing (Hide)2'!AO$203:EM$217,1,0)</f>
        <v>0</v>
      </c>
      <c r="FN19">
        <f t="array" ref="FN19">IF($J19:$X19='Capacity Backing (Hide)2'!AP$203:EN$217,1,0)</f>
        <v>0</v>
      </c>
      <c r="FO19">
        <f t="array" ref="FO19">IF($J19:$X19='Capacity Backing (Hide)2'!AQ$203:EO$217,1,0)</f>
        <v>0</v>
      </c>
      <c r="FP19">
        <f t="array" ref="FP19">IF($J19:$X19='Capacity Backing (Hide)2'!AR$203:EP$217,1,0)</f>
        <v>0</v>
      </c>
      <c r="FQ19">
        <f t="array" ref="FQ19">IF($J19:$X19='Capacity Backing (Hide)2'!AS$203:EQ$217,1,0)</f>
        <v>0</v>
      </c>
      <c r="FR19">
        <f t="array" ref="FR19">IF($J19:$X19='Capacity Backing (Hide)2'!AT$203:ER$217,1,0)</f>
        <v>0</v>
      </c>
      <c r="FS19">
        <f t="array" ref="FS19">IF($J19:$X19='Capacity Backing (Hide)2'!AU$203:ES$217,1,0)</f>
        <v>0</v>
      </c>
      <c r="FT19">
        <f t="array" ref="FT19">IF($J19:$X19='Capacity Backing (Hide)2'!AV$203:ET$217,1,0)</f>
        <v>0</v>
      </c>
      <c r="FU19">
        <f t="array" ref="FU19">IF($J19:$X19='Capacity Backing (Hide)2'!AW$203:EU$217,1,0)</f>
        <v>0</v>
      </c>
      <c r="FV19">
        <f t="array" ref="FV19">IF($J19:$X19='Capacity Backing (Hide)2'!AX$203:EV$217,1,0)</f>
        <v>0</v>
      </c>
      <c r="FW19">
        <f t="array" ref="FW19">IF($J19:$X19='Capacity Backing (Hide)2'!AY$203:EW$217,1,0)</f>
        <v>0</v>
      </c>
      <c r="FX19">
        <f t="array" ref="FX19">IF($J19:$X19='Capacity Backing (Hide)2'!AZ$203:EX$217,1,0)</f>
        <v>0</v>
      </c>
      <c r="FY19">
        <f t="array" ref="FY19">IF($J19:$X19='Capacity Backing (Hide)2'!BA$203:EY$217,1,0)</f>
        <v>0</v>
      </c>
      <c r="FZ19">
        <f t="array" ref="FZ19">IF($J19:$X19='Capacity Backing (Hide)2'!BB$203:EZ$217,1,0)</f>
        <v>0</v>
      </c>
      <c r="GA19">
        <f t="array" ref="GA19">IF($J19:$X19='Capacity Backing (Hide)2'!BC$203:FA$217,1,0)</f>
        <v>0</v>
      </c>
      <c r="GB19">
        <f t="array" ref="GB19">IF($J19:$X19='Capacity Backing (Hide)2'!BD$203:FB$217,1,0)</f>
        <v>0</v>
      </c>
      <c r="GC19">
        <f t="array" ref="GC19">IF($J19:$X19='Capacity Backing (Hide)2'!BE$203:FC$217,1,0)</f>
        <v>0</v>
      </c>
      <c r="GD19">
        <f t="array" ref="GD19">IF($J19:$X19='Capacity Backing (Hide)2'!BF$203:FD$217,1,0)</f>
        <v>0</v>
      </c>
      <c r="GE19">
        <f t="array" ref="GE19">IF($J19:$X19='Capacity Backing (Hide)2'!BG$203:FE$217,1,0)</f>
        <v>0</v>
      </c>
      <c r="GF19">
        <f t="array" ref="GF19">IF($J19:$X19='Capacity Backing (Hide)2'!BH$203:FF$217,1,0)</f>
        <v>0</v>
      </c>
      <c r="GG19">
        <f t="array" ref="GG19">IF($J19:$X19='Capacity Backing (Hide)2'!BI$203:FG$217,1,0)</f>
        <v>0</v>
      </c>
      <c r="GH19">
        <f t="array" ref="GH19">IF($J19:$X19='Capacity Backing (Hide)2'!BJ$203:FH$217,1,0)</f>
        <v>0</v>
      </c>
      <c r="GI19">
        <f t="array" ref="GI19">IF($J19:$X19='Capacity Backing (Hide)2'!BK$203:FI$217,1,0)</f>
        <v>0</v>
      </c>
      <c r="GJ19">
        <f t="array" ref="GJ19">IF($J19:$X19='Capacity Backing (Hide)2'!BL$203:FJ$217,1,0)</f>
        <v>0</v>
      </c>
      <c r="GK19">
        <f t="array" ref="GK19">IF($J19:$X19='Capacity Backing (Hide)2'!BM$203:FK$217,1,0)</f>
        <v>0</v>
      </c>
      <c r="GL19">
        <f t="array" ref="GL19">IF($J19:$X19='Capacity Backing (Hide)2'!BN$203:FL$217,1,0)</f>
        <v>0</v>
      </c>
      <c r="GM19">
        <f t="array" ref="GM19">IF($J19:$X19='Capacity Backing (Hide)2'!BO$203:FM$217,1,0)</f>
        <v>0</v>
      </c>
      <c r="GN19">
        <f t="array" ref="GN19">IF($J19:$X19='Capacity Backing (Hide)2'!BP$203:FN$217,1,0)</f>
        <v>0</v>
      </c>
      <c r="GO19">
        <f t="array" ref="GO19">IF($J19:$X19='Capacity Backing (Hide)2'!BQ$203:FO$217,1,0)</f>
        <v>0</v>
      </c>
      <c r="GP19">
        <f t="array" ref="GP19">IF($J19:$X19='Capacity Backing (Hide)2'!BR$203:FP$217,1,0)</f>
        <v>0</v>
      </c>
      <c r="GQ19">
        <f t="array" ref="GQ19">IF($J19:$X19='Capacity Backing (Hide)2'!BS$203:FQ$217,1,0)</f>
        <v>0</v>
      </c>
      <c r="GR19">
        <f t="array" ref="GR19">IF($J19:$X19='Capacity Backing (Hide)2'!BT$203:FR$217,1,0)</f>
        <v>0</v>
      </c>
      <c r="GS19">
        <f t="array" ref="GS19">IF($J19:$X19='Capacity Backing (Hide)2'!BU$203:FS$217,1,0)</f>
        <v>0</v>
      </c>
      <c r="GT19">
        <f t="array" ref="GT19">IF($J19:$X19='Capacity Backing (Hide)2'!BV$203:FT$217,1,0)</f>
        <v>0</v>
      </c>
      <c r="GU19">
        <f t="array" ref="GU19">IF($J19:$X19='Capacity Backing (Hide)2'!BW$203:FU$217,1,0)</f>
        <v>0</v>
      </c>
      <c r="GV19">
        <f t="array" ref="GV19">IF($J19:$X19='Capacity Backing (Hide)2'!BX$203:FV$217,1,0)</f>
        <v>0</v>
      </c>
      <c r="GW19">
        <f t="array" ref="GW19">IF($J19:$X19='Capacity Backing (Hide)2'!BY$203:FW$217,1,0)</f>
        <v>0</v>
      </c>
      <c r="GX19">
        <f t="array" ref="GX19">IF($J19:$X19='Capacity Backing (Hide)2'!BZ$203:FX$217,1,0)</f>
        <v>0</v>
      </c>
      <c r="GY19">
        <f t="array" ref="GY19">IF($J19:$X19='Capacity Backing (Hide)2'!CA$203:FY$217,1,0)</f>
        <v>0</v>
      </c>
      <c r="GZ19">
        <f t="array" ref="GZ19">IF($J19:$X19='Capacity Backing (Hide)2'!CB$203:FZ$217,1,0)</f>
        <v>0</v>
      </c>
      <c r="HA19">
        <f t="array" ref="HA19">IF($J19:$X19='Capacity Backing (Hide)2'!CC$203:GA$217,1,0)</f>
        <v>0</v>
      </c>
      <c r="HB19">
        <f t="array" ref="HB19">IF($J19:$X19='Capacity Backing (Hide)2'!CD$203:GB$217,1,0)</f>
        <v>0</v>
      </c>
      <c r="HC19">
        <f t="array" ref="HC19">IF($J19:$X19='Capacity Backing (Hide)2'!CE$203:GC$217,1,0)</f>
        <v>0</v>
      </c>
      <c r="HD19">
        <f t="array" ref="HD19">IF($J19:$X19='Capacity Backing (Hide)2'!CF$203:GD$217,1,0)</f>
        <v>0</v>
      </c>
      <c r="HE19">
        <f t="array" ref="HE19">IF($J19:$X19='Capacity Backing (Hide)2'!CG$203:GE$217,1,0)</f>
        <v>0</v>
      </c>
      <c r="HF19">
        <f t="array" ref="HF19">IF($J19:$X19='Capacity Backing (Hide)2'!CH$203:GF$217,1,0)</f>
        <v>0</v>
      </c>
      <c r="HG19">
        <f t="array" ref="HG19">IF($J19:$X19='Capacity Backing (Hide)2'!CI$203:GG$217,1,0)</f>
        <v>0</v>
      </c>
      <c r="HH19">
        <f t="array" ref="HH19">IF($J19:$X19='Capacity Backing (Hide)2'!CJ$203:GH$217,1,0)</f>
        <v>0</v>
      </c>
      <c r="HI19">
        <f t="array" ref="HI19">IF($J19:$X19='Capacity Backing (Hide)2'!CK$203:GI$217,1,0)</f>
        <v>0</v>
      </c>
      <c r="HJ19">
        <f t="array" ref="HJ19">IF($J19:$X19='Capacity Backing (Hide)2'!CL$203:GJ$217,1,0)</f>
        <v>0</v>
      </c>
      <c r="HK19">
        <f t="array" ref="HK19">IF($J19:$X19='Capacity Backing (Hide)2'!CM$203:GK$217,1,0)</f>
        <v>0</v>
      </c>
      <c r="HL19">
        <f t="array" ref="HL19">IF($J19:$X19='Capacity Backing (Hide)2'!CN$203:GL$217,1,0)</f>
        <v>0</v>
      </c>
      <c r="HM19">
        <f t="array" ref="HM19">IF($J19:$X19='Capacity Backing (Hide)2'!CO$203:GM$217,1,0)</f>
        <v>0</v>
      </c>
      <c r="HN19">
        <f t="array" ref="HN19">IF($J19:$X19='Capacity Backing (Hide)2'!CP$203:GN$217,1,0)</f>
        <v>0</v>
      </c>
      <c r="HO19">
        <f t="array" ref="HO19">IF($J19:$X19='Capacity Backing (Hide)2'!CQ$203:GO$217,1,0)</f>
        <v>0</v>
      </c>
      <c r="HP19">
        <f t="array" ref="HP19">IF($J19:$X19='Capacity Backing (Hide)2'!CR$203:GP$217,1,0)</f>
        <v>0</v>
      </c>
      <c r="HQ19">
        <f t="array" ref="HQ19">IF($J19:$X19='Capacity Backing (Hide)2'!CS$203:GQ$217,1,0)</f>
        <v>0</v>
      </c>
      <c r="HR19">
        <f t="array" ref="HR19">IF($J19:$X19='Capacity Backing (Hide)2'!CT$203:GR$217,1,0)</f>
        <v>0</v>
      </c>
      <c r="HS19">
        <f t="array" ref="HS19">IF($J19:$X19='Capacity Backing (Hide)2'!CU$203:GS$217,1,0)</f>
        <v>0</v>
      </c>
      <c r="HT19">
        <f t="array" ref="HT19">IF($J19:$X19='Capacity Backing (Hide)2'!CV$203:GT$217,1,0)</f>
        <v>0</v>
      </c>
      <c r="HU19">
        <f t="array" ref="HU19">IF($J19:$X19='Capacity Backing (Hide)2'!CW$203:GU$217,1,0)</f>
        <v>0</v>
      </c>
      <c r="HX19">
        <f>'Capacity Backing (Hide)2'!B$3*(AB19/MAX(1,SUMIFS('Treatment Backing (Hide)'!$B$110:$B$124,'Capacity Backing (Hide)2'!B$67:B$81,"X")))</f>
        <v>0</v>
      </c>
      <c r="HY19">
        <f>'Capacity Backing (Hide)2'!C$3*(AC19/MAX(1,SUMIFS('Treatment Backing (Hide)'!$B$110:$B$124,'Capacity Backing (Hide)2'!C$67:C$81,"X")))</f>
        <v>0</v>
      </c>
      <c r="HZ19">
        <f>'Capacity Backing (Hide)2'!D$3*(AD19/MAX(1,SUMIFS('Treatment Backing (Hide)'!$B$110:$B$124,'Capacity Backing (Hide)2'!D$67:D$81,"X")))</f>
        <v>0</v>
      </c>
      <c r="IA19">
        <f>'Capacity Backing (Hide)2'!E$3*(AE19/MAX(1,SUMIFS('Treatment Backing (Hide)'!$B$110:$B$124,'Capacity Backing (Hide)2'!E$67:E$81,"X")))</f>
        <v>0</v>
      </c>
      <c r="IB19">
        <f>'Capacity Backing (Hide)2'!F$3*(AF19/MAX(1,SUMIFS('Treatment Backing (Hide)'!$B$110:$B$124,'Capacity Backing (Hide)2'!F$67:F$81,"X")))</f>
        <v>0</v>
      </c>
      <c r="IC19">
        <f>'Capacity Backing (Hide)2'!G$3*(AG19/MAX(1,SUMIFS('Treatment Backing (Hide)'!$B$110:$B$124,'Capacity Backing (Hide)2'!G$67:G$81,"X")))</f>
        <v>0</v>
      </c>
      <c r="ID19">
        <f>'Capacity Backing (Hide)2'!H$3*(AH19/MAX(1,SUMIFS('Treatment Backing (Hide)'!$B$110:$B$124,'Capacity Backing (Hide)2'!H$67:H$81,"X")))</f>
        <v>0</v>
      </c>
      <c r="IE19">
        <f>'Capacity Backing (Hide)2'!I$3*(AI19/MAX(1,SUMIFS('Treatment Backing (Hide)'!$B$110:$B$124,'Capacity Backing (Hide)2'!I$67:I$81,"X")))</f>
        <v>0</v>
      </c>
      <c r="IF19">
        <f>'Capacity Backing (Hide)2'!J$3*(AJ19/MAX(1,SUMIFS('Treatment Backing (Hide)'!$B$110:$B$124,'Capacity Backing (Hide)2'!J$67:J$81,"X")))</f>
        <v>0</v>
      </c>
      <c r="IG19">
        <f>'Capacity Backing (Hide)2'!K$3*(AK19/MAX(1,SUMIFS('Treatment Backing (Hide)'!$B$110:$B$124,'Capacity Backing (Hide)2'!K$67:K$81,"X")))</f>
        <v>0</v>
      </c>
      <c r="IH19">
        <f>'Capacity Backing (Hide)2'!L$3*(AL19/MAX(1,SUMIFS('Treatment Backing (Hide)'!$B$110:$B$124,'Capacity Backing (Hide)2'!L$67:L$81,"X")))</f>
        <v>0</v>
      </c>
      <c r="II19">
        <f>'Capacity Backing (Hide)2'!M$3*(AM19/MAX(1,SUMIFS('Treatment Backing (Hide)'!$B$110:$B$124,'Capacity Backing (Hide)2'!M$67:M$81,"X")))</f>
        <v>0</v>
      </c>
      <c r="IJ19">
        <f>'Capacity Backing (Hide)2'!N$3*(AN19/MAX(1,SUMIFS('Treatment Backing (Hide)'!$B$110:$B$124,'Capacity Backing (Hide)2'!N$67:N$81,"X")))</f>
        <v>0</v>
      </c>
      <c r="IK19">
        <f>'Capacity Backing (Hide)2'!O$3*(AO19/MAX(1,SUMIFS('Treatment Backing (Hide)'!$B$110:$B$124,'Capacity Backing (Hide)2'!O$67:O$81,"X")))</f>
        <v>0</v>
      </c>
      <c r="IL19">
        <f>'Capacity Backing (Hide)2'!P$3*(AP19/MAX(1,SUMIFS('Treatment Backing (Hide)'!$B$110:$B$124,'Capacity Backing (Hide)2'!P$67:P$81,"X")))</f>
        <v>0</v>
      </c>
      <c r="IM19">
        <f>'Capacity Backing (Hide)2'!Q$3*(AQ19/MAX(1,SUMIFS('Treatment Backing (Hide)'!$B$110:$B$124,'Capacity Backing (Hide)2'!Q$67:Q$81,"X")))</f>
        <v>0</v>
      </c>
      <c r="IN19">
        <f>'Capacity Backing (Hide)2'!R$3*(AR19/MAX(1,SUMIFS('Treatment Backing (Hide)'!$B$110:$B$124,'Capacity Backing (Hide)2'!R$67:R$81,"X")))</f>
        <v>0</v>
      </c>
      <c r="IO19">
        <f>'Capacity Backing (Hide)2'!S$3*(AS19/MAX(1,SUMIFS('Treatment Backing (Hide)'!$B$110:$B$124,'Capacity Backing (Hide)2'!S$67:S$81,"X")))</f>
        <v>0</v>
      </c>
      <c r="IP19">
        <f>'Capacity Backing (Hide)2'!T$3*(AT19/MAX(1,SUMIFS('Treatment Backing (Hide)'!$B$110:$B$124,'Capacity Backing (Hide)2'!T$67:T$81,"X")))</f>
        <v>0</v>
      </c>
      <c r="IQ19">
        <f>'Capacity Backing (Hide)2'!U$3*(AU19/MAX(1,SUMIFS('Treatment Backing (Hide)'!$B$110:$B$124,'Capacity Backing (Hide)2'!U$67:U$81,"X")))</f>
        <v>0</v>
      </c>
      <c r="IR19">
        <f>'Capacity Backing (Hide)2'!V$3*(AV19/MAX(1,SUMIFS('Treatment Backing (Hide)'!$B$110:$B$124,'Capacity Backing (Hide)2'!V$67:V$81,"X")))</f>
        <v>0</v>
      </c>
      <c r="IS19">
        <f>'Capacity Backing (Hide)2'!W$3*(AW19/MAX(1,SUMIFS('Treatment Backing (Hide)'!$B$110:$B$124,'Capacity Backing (Hide)2'!W$67:W$81,"X")))</f>
        <v>0</v>
      </c>
      <c r="IT19">
        <f>'Capacity Backing (Hide)2'!X$3*(AX19/MAX(1,SUMIFS('Treatment Backing (Hide)'!$B$110:$B$124,'Capacity Backing (Hide)2'!X$67:X$81,"X")))</f>
        <v>0</v>
      </c>
      <c r="IU19">
        <f>'Capacity Backing (Hide)2'!Y$3*(AY19/MAX(1,SUMIFS('Treatment Backing (Hide)'!$B$110:$B$124,'Capacity Backing (Hide)2'!Y$67:Y$81,"X")))</f>
        <v>0</v>
      </c>
      <c r="IV19">
        <f>'Capacity Backing (Hide)2'!Z$3*(AZ19/MAX(1,SUMIFS('Treatment Backing (Hide)'!$B$110:$B$124,'Capacity Backing (Hide)2'!Z$67:Z$81,"X")))</f>
        <v>0</v>
      </c>
      <c r="IW19">
        <f>'Capacity Backing (Hide)2'!AA$3*(BA19/MAX(1,SUMIFS('Treatment Backing (Hide)'!$B$110:$B$124,'Capacity Backing (Hide)2'!AA$67:AA$81,"X")))</f>
        <v>0</v>
      </c>
      <c r="IX19">
        <f>'Capacity Backing (Hide)2'!AB$3*(BB19/MAX(1,SUMIFS('Treatment Backing (Hide)'!$B$110:$B$124,'Capacity Backing (Hide)2'!AB$67:AB$81,"X")))</f>
        <v>0</v>
      </c>
      <c r="IY19">
        <f>'Capacity Backing (Hide)2'!AC$3*(BC19/MAX(1,SUMIFS('Treatment Backing (Hide)'!$B$110:$B$124,'Capacity Backing (Hide)2'!AC$67:AC$81,"X")))</f>
        <v>0</v>
      </c>
      <c r="IZ19">
        <f>'Capacity Backing (Hide)2'!AD$3*(BD19/MAX(1,SUMIFS('Treatment Backing (Hide)'!$B$110:$B$124,'Capacity Backing (Hide)2'!AD$67:AD$81,"X")))</f>
        <v>0</v>
      </c>
      <c r="JA19">
        <f>'Capacity Backing (Hide)2'!AE$3*(BE19/MAX(1,SUMIFS('Treatment Backing (Hide)'!$B$110:$B$124,'Capacity Backing (Hide)2'!AE$67:AE$81,"X")))</f>
        <v>0</v>
      </c>
      <c r="JB19">
        <f>'Capacity Backing (Hide)2'!AF$3*(BF19/MAX(1,SUMIFS('Treatment Backing (Hide)'!$B$110:$B$124,'Capacity Backing (Hide)2'!AF$67:AF$81,"X")))</f>
        <v>0</v>
      </c>
      <c r="JC19">
        <f>'Capacity Backing (Hide)2'!AG$3*(BG19/MAX(1,SUMIFS('Treatment Backing (Hide)'!$B$110:$B$124,'Capacity Backing (Hide)2'!AG$67:AG$81,"X")))</f>
        <v>0</v>
      </c>
      <c r="JD19">
        <f>'Capacity Backing (Hide)2'!AH$3*(BH19/MAX(1,SUMIFS('Treatment Backing (Hide)'!$B$110:$B$124,'Capacity Backing (Hide)2'!AH$67:AH$81,"X")))</f>
        <v>0</v>
      </c>
      <c r="JE19">
        <f>'Capacity Backing (Hide)2'!AI$3*(BI19/MAX(1,SUMIFS('Treatment Backing (Hide)'!$B$110:$B$124,'Capacity Backing (Hide)2'!AI$67:AI$81,"X")))</f>
        <v>0</v>
      </c>
      <c r="JF19">
        <f>'Capacity Backing (Hide)2'!AJ$3*(BJ19/MAX(1,SUMIFS('Treatment Backing (Hide)'!$B$110:$B$124,'Capacity Backing (Hide)2'!AJ$67:AJ$81,"X")))</f>
        <v>0</v>
      </c>
      <c r="JG19">
        <f>'Capacity Backing (Hide)2'!AK$3*(BK19/MAX(1,SUMIFS('Treatment Backing (Hide)'!$B$110:$B$124,'Capacity Backing (Hide)2'!AK$67:AK$81,"X")))</f>
        <v>0</v>
      </c>
      <c r="JH19">
        <f>'Capacity Backing (Hide)2'!AL$3*(BL19/MAX(1,SUMIFS('Treatment Backing (Hide)'!$B$110:$B$124,'Capacity Backing (Hide)2'!AL$67:AL$81,"X")))</f>
        <v>0</v>
      </c>
      <c r="JI19">
        <f>'Capacity Backing (Hide)2'!AM$3*(BM19/MAX(1,SUMIFS('Treatment Backing (Hide)'!$B$110:$B$124,'Capacity Backing (Hide)2'!AM$67:AM$81,"X")))</f>
        <v>0</v>
      </c>
      <c r="JJ19">
        <f>'Capacity Backing (Hide)2'!AN$3*(BN19/MAX(1,SUMIFS('Treatment Backing (Hide)'!$B$110:$B$124,'Capacity Backing (Hide)2'!AN$67:AN$81,"X")))</f>
        <v>0</v>
      </c>
      <c r="JK19">
        <f>'Capacity Backing (Hide)2'!AO$3*(BO19/MAX(1,SUMIFS('Treatment Backing (Hide)'!$B$110:$B$124,'Capacity Backing (Hide)2'!AO$67:AO$81,"X")))</f>
        <v>0</v>
      </c>
      <c r="JL19">
        <f>'Capacity Backing (Hide)2'!AP$3*(BP19/MAX(1,SUMIFS('Treatment Backing (Hide)'!$B$110:$B$124,'Capacity Backing (Hide)2'!AP$67:AP$81,"X")))</f>
        <v>0</v>
      </c>
      <c r="JM19">
        <f>'Capacity Backing (Hide)2'!AQ$3*(BQ19/MAX(1,SUMIFS('Treatment Backing (Hide)'!$B$110:$B$124,'Capacity Backing (Hide)2'!AQ$67:AQ$81,"X")))</f>
        <v>0</v>
      </c>
      <c r="JN19">
        <f>'Capacity Backing (Hide)2'!AR$3*(BR19/MAX(1,SUMIFS('Treatment Backing (Hide)'!$B$110:$B$124,'Capacity Backing (Hide)2'!AR$67:AR$81,"X")))</f>
        <v>0</v>
      </c>
      <c r="JO19">
        <f>'Capacity Backing (Hide)2'!AS$3*(BS19/MAX(1,SUMIFS('Treatment Backing (Hide)'!$B$110:$B$124,'Capacity Backing (Hide)2'!AS$67:AS$81,"X")))</f>
        <v>0</v>
      </c>
      <c r="JP19">
        <f>'Capacity Backing (Hide)2'!AT$3*(BT19/MAX(1,SUMIFS('Treatment Backing (Hide)'!$B$110:$B$124,'Capacity Backing (Hide)2'!AT$67:AT$81,"X")))</f>
        <v>0</v>
      </c>
      <c r="JQ19">
        <f>'Capacity Backing (Hide)2'!AU$3*(BU19/MAX(1,SUMIFS('Treatment Backing (Hide)'!$B$110:$B$124,'Capacity Backing (Hide)2'!AU$67:AU$81,"X")))</f>
        <v>0</v>
      </c>
      <c r="JR19">
        <f>'Capacity Backing (Hide)2'!AV$3*(BV19/MAX(1,SUMIFS('Treatment Backing (Hide)'!$B$110:$B$124,'Capacity Backing (Hide)2'!AV$67:AV$81,"X")))</f>
        <v>0</v>
      </c>
      <c r="JS19">
        <f>'Capacity Backing (Hide)2'!AW$3*(BW19/MAX(1,SUMIFS('Treatment Backing (Hide)'!$B$110:$B$124,'Capacity Backing (Hide)2'!AW$67:AW$81,"X")))</f>
        <v>0</v>
      </c>
      <c r="JT19">
        <f>'Capacity Backing (Hide)2'!AX$3*(BX19/MAX(1,SUMIFS('Treatment Backing (Hide)'!$B$110:$B$124,'Capacity Backing (Hide)2'!AX$67:AX$81,"X")))</f>
        <v>0</v>
      </c>
      <c r="JU19">
        <f>'Capacity Backing (Hide)2'!AY$3*(BY19/MAX(1,SUMIFS('Treatment Backing (Hide)'!$B$110:$B$124,'Capacity Backing (Hide)2'!AY$67:AY$81,"X")))</f>
        <v>0</v>
      </c>
      <c r="JV19">
        <f>'Capacity Backing (Hide)2'!AZ$3*(BZ19/MAX(1,SUMIFS('Treatment Backing (Hide)'!$B$110:$B$124,'Capacity Backing (Hide)2'!AZ$67:AZ$81,"X")))</f>
        <v>0</v>
      </c>
      <c r="JW19">
        <f>'Capacity Backing (Hide)2'!BA$3*(CA19/MAX(1,SUMIFS('Treatment Backing (Hide)'!$B$110:$B$124,'Capacity Backing (Hide)2'!BA$67:BA$81,"X")))</f>
        <v>0</v>
      </c>
      <c r="JX19">
        <f>'Capacity Backing (Hide)2'!BB$3*(CB19/MAX(1,SUMIFS('Treatment Backing (Hide)'!$B$110:$B$124,'Capacity Backing (Hide)2'!BB$67:BB$81,"X")))</f>
        <v>0</v>
      </c>
      <c r="JY19">
        <f>'Capacity Backing (Hide)2'!BC$3*(CC19/MAX(1,SUMIFS('Treatment Backing (Hide)'!$B$110:$B$124,'Capacity Backing (Hide)2'!BC$67:BC$81,"X")))</f>
        <v>0</v>
      </c>
      <c r="JZ19">
        <f>'Capacity Backing (Hide)2'!BD$3*(CD19/MAX(1,SUMIFS('Treatment Backing (Hide)'!$B$110:$B$124,'Capacity Backing (Hide)2'!BD$67:BD$81,"X")))</f>
        <v>0</v>
      </c>
      <c r="KA19">
        <f>'Capacity Backing (Hide)2'!BE$3*(CE19/MAX(1,SUMIFS('Treatment Backing (Hide)'!$B$110:$B$124,'Capacity Backing (Hide)2'!BE$67:BE$81,"X")))</f>
        <v>0</v>
      </c>
      <c r="KB19">
        <f>'Capacity Backing (Hide)2'!BF$3*(CF19/MAX(1,SUMIFS('Treatment Backing (Hide)'!$B$110:$B$124,'Capacity Backing (Hide)2'!BF$67:BF$81,"X")))</f>
        <v>0</v>
      </c>
      <c r="KC19">
        <f>'Capacity Backing (Hide)2'!BG$3*(CG19/MAX(1,SUMIFS('Treatment Backing (Hide)'!$B$110:$B$124,'Capacity Backing (Hide)2'!BG$67:BG$81,"X")))</f>
        <v>0</v>
      </c>
      <c r="KD19">
        <f>'Capacity Backing (Hide)2'!BH$3*(CH19/MAX(1,SUMIFS('Treatment Backing (Hide)'!$B$110:$B$124,'Capacity Backing (Hide)2'!BH$67:BH$81,"X")))</f>
        <v>0</v>
      </c>
      <c r="KE19">
        <f>'Capacity Backing (Hide)2'!BI$3*(CI19/MAX(1,SUMIFS('Treatment Backing (Hide)'!$B$110:$B$124,'Capacity Backing (Hide)2'!BI$67:BI$81,"X")))</f>
        <v>0</v>
      </c>
      <c r="KF19">
        <f>'Capacity Backing (Hide)2'!BJ$3*(CJ19/MAX(1,SUMIFS('Treatment Backing (Hide)'!$B$110:$B$124,'Capacity Backing (Hide)2'!BJ$67:BJ$81,"X")))</f>
        <v>0</v>
      </c>
      <c r="KG19">
        <f>'Capacity Backing (Hide)2'!BK$3*(CK19/MAX(1,SUMIFS('Treatment Backing (Hide)'!$B$110:$B$124,'Capacity Backing (Hide)2'!BK$67:BK$81,"X")))</f>
        <v>0</v>
      </c>
      <c r="KH19">
        <f>'Capacity Backing (Hide)2'!BL$3*(CL19/MAX(1,SUMIFS('Treatment Backing (Hide)'!$B$110:$B$124,'Capacity Backing (Hide)2'!BL$67:BL$81,"X")))</f>
        <v>0</v>
      </c>
      <c r="KI19">
        <f>'Capacity Backing (Hide)2'!BM$3*(CM19/MAX(1,SUMIFS('Treatment Backing (Hide)'!$B$110:$B$124,'Capacity Backing (Hide)2'!BM$67:BM$81,"X")))</f>
        <v>0</v>
      </c>
      <c r="KJ19">
        <f>'Capacity Backing (Hide)2'!BN$3*(CN19/MAX(1,SUMIFS('Treatment Backing (Hide)'!$B$110:$B$124,'Capacity Backing (Hide)2'!BN$67:BN$81,"X")))</f>
        <v>0</v>
      </c>
      <c r="KK19">
        <f>'Capacity Backing (Hide)2'!BO$3*(CO19/MAX(1,SUMIFS('Treatment Backing (Hide)'!$B$110:$B$124,'Capacity Backing (Hide)2'!BO$67:BO$81,"X")))</f>
        <v>0</v>
      </c>
      <c r="KL19">
        <f>'Capacity Backing (Hide)2'!BP$3*(CP19/MAX(1,SUMIFS('Treatment Backing (Hide)'!$B$110:$B$124,'Capacity Backing (Hide)2'!BP$67:BP$81,"X")))</f>
        <v>0</v>
      </c>
      <c r="KM19">
        <f>'Capacity Backing (Hide)2'!BQ$3*(CQ19/MAX(1,SUMIFS('Treatment Backing (Hide)'!$B$110:$B$124,'Capacity Backing (Hide)2'!BQ$67:BQ$81,"X")))</f>
        <v>0</v>
      </c>
      <c r="KN19">
        <f>'Capacity Backing (Hide)2'!BR$3*(CR19/MAX(1,SUMIFS('Treatment Backing (Hide)'!$B$110:$B$124,'Capacity Backing (Hide)2'!BR$67:BR$81,"X")))</f>
        <v>0</v>
      </c>
      <c r="KO19">
        <f>'Capacity Backing (Hide)2'!BS$3*(CS19/MAX(1,SUMIFS('Treatment Backing (Hide)'!$B$110:$B$124,'Capacity Backing (Hide)2'!BS$67:BS$81,"X")))</f>
        <v>0</v>
      </c>
      <c r="KP19">
        <f>'Capacity Backing (Hide)2'!BT$3*(CT19/MAX(1,SUMIFS('Treatment Backing (Hide)'!$B$110:$B$124,'Capacity Backing (Hide)2'!BT$67:BT$81,"X")))</f>
        <v>0</v>
      </c>
      <c r="KQ19">
        <f>'Capacity Backing (Hide)2'!BU$3*(CU19/MAX(1,SUMIFS('Treatment Backing (Hide)'!$B$110:$B$124,'Capacity Backing (Hide)2'!BU$67:BU$81,"X")))</f>
        <v>0</v>
      </c>
      <c r="KR19">
        <f>'Capacity Backing (Hide)2'!BV$3*(CV19/MAX(1,SUMIFS('Treatment Backing (Hide)'!$B$110:$B$124,'Capacity Backing (Hide)2'!BV$67:BV$81,"X")))</f>
        <v>0</v>
      </c>
      <c r="KS19">
        <f>'Capacity Backing (Hide)2'!BW$3*(CW19/MAX(1,SUMIFS('Treatment Backing (Hide)'!$B$110:$B$124,'Capacity Backing (Hide)2'!BW$67:BW$81,"X")))</f>
        <v>0</v>
      </c>
      <c r="KT19">
        <f>'Capacity Backing (Hide)2'!BX$3*(CX19/MAX(1,SUMIFS('Treatment Backing (Hide)'!$B$110:$B$124,'Capacity Backing (Hide)2'!BX$67:BX$81,"X")))</f>
        <v>0</v>
      </c>
      <c r="KU19">
        <f>'Capacity Backing (Hide)2'!BY$3*(CY19/MAX(1,SUMIFS('Treatment Backing (Hide)'!$B$110:$B$124,'Capacity Backing (Hide)2'!BY$67:BY$81,"X")))</f>
        <v>0</v>
      </c>
      <c r="KV19">
        <f>'Capacity Backing (Hide)2'!BZ$3*(CZ19/MAX(1,SUMIFS('Treatment Backing (Hide)'!$B$110:$B$124,'Capacity Backing (Hide)2'!BZ$67:BZ$81,"X")))</f>
        <v>0</v>
      </c>
      <c r="KW19">
        <f>'Capacity Backing (Hide)2'!CA$3*(DA19/MAX(1,SUMIFS('Treatment Backing (Hide)'!$B$110:$B$124,'Capacity Backing (Hide)2'!CA$67:CA$81,"X")))</f>
        <v>0</v>
      </c>
      <c r="KX19">
        <f>'Capacity Backing (Hide)2'!CB$3*(DB19/MAX(1,SUMIFS('Treatment Backing (Hide)'!$B$110:$B$124,'Capacity Backing (Hide)2'!CB$67:CB$81,"X")))</f>
        <v>0</v>
      </c>
      <c r="KY19">
        <f>'Capacity Backing (Hide)2'!CC$3*(DC19/MAX(1,SUMIFS('Treatment Backing (Hide)'!$B$110:$B$124,'Capacity Backing (Hide)2'!CC$67:CC$81,"X")))</f>
        <v>0</v>
      </c>
      <c r="KZ19">
        <f>'Capacity Backing (Hide)2'!CD$3*(DD19/MAX(1,SUMIFS('Treatment Backing (Hide)'!$B$110:$B$124,'Capacity Backing (Hide)2'!CD$67:CD$81,"X")))</f>
        <v>0</v>
      </c>
      <c r="LA19">
        <f>'Capacity Backing (Hide)2'!CE$3*(DE19/MAX(1,SUMIFS('Treatment Backing (Hide)'!$B$110:$B$124,'Capacity Backing (Hide)2'!CE$67:CE$81,"X")))</f>
        <v>0</v>
      </c>
      <c r="LB19">
        <f>'Capacity Backing (Hide)2'!CF$3*(DF19/MAX(1,SUMIFS('Treatment Backing (Hide)'!$B$110:$B$124,'Capacity Backing (Hide)2'!CF$67:CF$81,"X")))</f>
        <v>0</v>
      </c>
      <c r="LC19">
        <f>'Capacity Backing (Hide)2'!CG$3*(DG19/MAX(1,SUMIFS('Treatment Backing (Hide)'!$B$110:$B$124,'Capacity Backing (Hide)2'!CG$67:CG$81,"X")))</f>
        <v>0</v>
      </c>
      <c r="LD19">
        <f>'Capacity Backing (Hide)2'!CH$3*(DH19/MAX(1,SUMIFS('Treatment Backing (Hide)'!$B$110:$B$124,'Capacity Backing (Hide)2'!CH$67:CH$81,"X")))</f>
        <v>0</v>
      </c>
      <c r="LE19">
        <f>'Capacity Backing (Hide)2'!CI$3*(DI19/MAX(1,SUMIFS('Treatment Backing (Hide)'!$B$110:$B$124,'Capacity Backing (Hide)2'!CI$67:CI$81,"X")))</f>
        <v>0</v>
      </c>
      <c r="LF19">
        <f>'Capacity Backing (Hide)2'!CJ$3*(DJ19/MAX(1,SUMIFS('Treatment Backing (Hide)'!$B$110:$B$124,'Capacity Backing (Hide)2'!CJ$67:CJ$81,"X")))</f>
        <v>0</v>
      </c>
      <c r="LG19">
        <f>'Capacity Backing (Hide)2'!CK$3*(DK19/MAX(1,SUMIFS('Treatment Backing (Hide)'!$B$110:$B$124,'Capacity Backing (Hide)2'!CK$67:CK$81,"X")))</f>
        <v>0</v>
      </c>
      <c r="LH19">
        <f>'Capacity Backing (Hide)2'!CL$3*(DL19/MAX(1,SUMIFS('Treatment Backing (Hide)'!$B$110:$B$124,'Capacity Backing (Hide)2'!CL$67:CL$81,"X")))</f>
        <v>0</v>
      </c>
      <c r="LI19">
        <f>'Capacity Backing (Hide)2'!CM$3*(DM19/MAX(1,SUMIFS('Treatment Backing (Hide)'!$B$110:$B$124,'Capacity Backing (Hide)2'!CM$67:CM$81,"X")))</f>
        <v>0</v>
      </c>
      <c r="LJ19">
        <f>'Capacity Backing (Hide)2'!CN$3*(DN19/MAX(1,SUMIFS('Treatment Backing (Hide)'!$B$110:$B$124,'Capacity Backing (Hide)2'!CN$67:CN$81,"X")))</f>
        <v>0</v>
      </c>
      <c r="LK19">
        <f>'Capacity Backing (Hide)2'!CO$3*(DO19/MAX(1,SUMIFS('Treatment Backing (Hide)'!$B$110:$B$124,'Capacity Backing (Hide)2'!CO$67:CO$81,"X")))</f>
        <v>0</v>
      </c>
      <c r="LL19">
        <f>'Capacity Backing (Hide)2'!CP$3*(DP19/MAX(1,SUMIFS('Treatment Backing (Hide)'!$B$110:$B$124,'Capacity Backing (Hide)2'!CP$67:CP$81,"X")))</f>
        <v>0</v>
      </c>
      <c r="LM19">
        <f>'Capacity Backing (Hide)2'!CQ$3*(DQ19/MAX(1,SUMIFS('Treatment Backing (Hide)'!$B$110:$B$124,'Capacity Backing (Hide)2'!CQ$67:CQ$81,"X")))</f>
        <v>0</v>
      </c>
      <c r="LN19">
        <f>'Capacity Backing (Hide)2'!CR$3*(DR19/MAX(1,SUMIFS('Treatment Backing (Hide)'!$B$110:$B$124,'Capacity Backing (Hide)2'!CR$67:CR$81,"X")))</f>
        <v>0</v>
      </c>
      <c r="LO19">
        <f>'Capacity Backing (Hide)2'!CS$3*(DS19/MAX(1,SUMIFS('Treatment Backing (Hide)'!$B$110:$B$124,'Capacity Backing (Hide)2'!CS$67:CS$81,"X")))</f>
        <v>0</v>
      </c>
      <c r="LP19">
        <f>'Capacity Backing (Hide)2'!CT$3*(DT19/MAX(1,SUMIFS('Treatment Backing (Hide)'!$B$110:$B$124,'Capacity Backing (Hide)2'!CT$67:CT$81,"X")))</f>
        <v>0</v>
      </c>
      <c r="LQ19">
        <f>'Capacity Backing (Hide)2'!CU$3*(DU19/MAX(1,SUMIFS('Treatment Backing (Hide)'!$B$110:$B$124,'Capacity Backing (Hide)2'!CU$67:CU$81,"X")))</f>
        <v>0</v>
      </c>
      <c r="LR19">
        <f>'Capacity Backing (Hide)2'!CV$3*(DV19/MAX(1,SUMIFS('Treatment Backing (Hide)'!$B$110:$B$124,'Capacity Backing (Hide)2'!CV$67:CV$81,"X")))</f>
        <v>0</v>
      </c>
      <c r="LS19">
        <f>'Capacity Backing (Hide)2'!CW$3*(DW19/MAX(1,SUMIFS('Treatment Backing (Hide)'!$B$110:$B$124,'Capacity Backing (Hide)2'!CW$67:CW$81,"X")))</f>
        <v>0</v>
      </c>
    </row>
    <row r="20" spans="8:331" x14ac:dyDescent="0.25">
      <c r="H20" t="str">
        <f>ROW(H17)&amp;". "&amp;'Clinical resources'!B23</f>
        <v xml:space="preserve">17. </v>
      </c>
      <c r="J20" t="str">
        <f>IF(COUNTIFS('Clinical resources'!F23:J23,"X")&gt;0,"X","")</f>
        <v/>
      </c>
      <c r="K20" t="str">
        <f>IF(COUNTIFS('Clinical resources'!K23:O23,"X")&gt;0,"X","")</f>
        <v/>
      </c>
      <c r="L20" t="str">
        <f>IF(COUNTIFS('Clinical resources'!P23:T23,"X")&gt;0,"X","")</f>
        <v/>
      </c>
      <c r="M20" t="str">
        <f>IF(COUNTIFS('Clinical resources'!U23:Y23,"X")&gt;0,"X","")</f>
        <v/>
      </c>
      <c r="N20" t="str">
        <f>IF(COUNTIFS('Clinical resources'!Z23:AD23,"X")&gt;0,"X","")</f>
        <v/>
      </c>
      <c r="O20" t="str">
        <f>IF(COUNTIFS('Clinical resources'!AE23:AI23,"X")&gt;0,"X","")</f>
        <v/>
      </c>
      <c r="P20" t="str">
        <f>IF(COUNTIFS('Clinical resources'!AJ23:AN23,"X")&gt;0,"X","")</f>
        <v/>
      </c>
      <c r="Q20" t="str">
        <f>IF(COUNTIFS('Clinical resources'!AO23:AS23,"X")&gt;0,"X","")</f>
        <v/>
      </c>
      <c r="R20" t="str">
        <f>IF(COUNTIFS('Clinical resources'!AT23:AX23,"X")&gt;0,"X","")</f>
        <v/>
      </c>
      <c r="S20" t="str">
        <f>IF(COUNTIFS('Clinical resources'!AY23:BC23,"X")&gt;0,"X","")</f>
        <v/>
      </c>
      <c r="T20" t="str">
        <f>IF(COUNTIFS('Clinical resources'!BD23:BH23,"X")&gt;0,"X","")</f>
        <v/>
      </c>
      <c r="U20" t="str">
        <f>IF(COUNTIFS('Clinical resources'!BI23:BM23,"X")&gt;0,"X","")</f>
        <v/>
      </c>
      <c r="V20" t="str">
        <f>IF(COUNTIFS('Clinical resources'!BN23:BR23,"X")&gt;0,"X","")</f>
        <v/>
      </c>
      <c r="W20" t="str">
        <f>IF(COUNTIFS('Clinical resources'!BS23:BW23,"X")&gt;0,"X","")</f>
        <v/>
      </c>
      <c r="X20" t="str">
        <f>IF(COUNTIFS('Clinical resources'!BX23:CB23,"X")&gt;0,"X","")</f>
        <v/>
      </c>
      <c r="AB20">
        <f t="array" ref="AB20">IF($J20:$X20='Capacity Backing (Hide)2'!B$67:B$81,1,0)</f>
        <v>0</v>
      </c>
      <c r="AC20">
        <f t="array" ref="AC20">IF($J20:$X20='Capacity Backing (Hide)2'!C$67:C$81,1,0)</f>
        <v>0</v>
      </c>
      <c r="AD20">
        <f t="array" ref="AD20">IF($J20:$X20='Capacity Backing (Hide)2'!D$67:D$81,1,0)</f>
        <v>0</v>
      </c>
      <c r="AE20">
        <f t="array" ref="AE20">IF($J20:$X20='Capacity Backing (Hide)2'!E$67:E$81,1,0)</f>
        <v>0</v>
      </c>
      <c r="AF20">
        <f t="array" ref="AF20">IF($J20:$X20='Capacity Backing (Hide)2'!F$67:F$81,1,0)</f>
        <v>0</v>
      </c>
      <c r="AG20">
        <f t="array" ref="AG20">IF($J20:$X20='Capacity Backing (Hide)2'!G$67:G$81,1,0)</f>
        <v>0</v>
      </c>
      <c r="AH20">
        <f t="array" ref="AH20">IF($J20:$X20='Capacity Backing (Hide)2'!H$67:H$81,1,0)</f>
        <v>0</v>
      </c>
      <c r="AI20">
        <f t="array" ref="AI20">IF($J20:$X20='Capacity Backing (Hide)2'!I$67:I$81,1,0)</f>
        <v>0</v>
      </c>
      <c r="AJ20">
        <f t="array" ref="AJ20">IF($J20:$X20='Capacity Backing (Hide)2'!J$67:J$81,1,0)</f>
        <v>0</v>
      </c>
      <c r="AK20">
        <f t="array" ref="AK20">IF($J20:$X20='Capacity Backing (Hide)2'!K$67:K$81,1,0)</f>
        <v>0</v>
      </c>
      <c r="AL20">
        <f t="array" ref="AL20">IF($J20:$X20='Capacity Backing (Hide)2'!L$67:L$81,1,0)</f>
        <v>0</v>
      </c>
      <c r="AM20">
        <f t="array" ref="AM20">IF($J20:$X20='Capacity Backing (Hide)2'!M$67:M$81,1,0)</f>
        <v>0</v>
      </c>
      <c r="AN20">
        <f t="array" ref="AN20">IF($J20:$X20='Capacity Backing (Hide)2'!N$67:N$81,1,0)</f>
        <v>0</v>
      </c>
      <c r="AO20">
        <f t="array" ref="AO20">IF($J20:$X20='Capacity Backing (Hide)2'!O$67:O$81,1,0)</f>
        <v>0</v>
      </c>
      <c r="AP20">
        <f t="array" ref="AP20">IF($J20:$X20='Capacity Backing (Hide)2'!P$67:P$81,1,0)</f>
        <v>0</v>
      </c>
      <c r="AQ20">
        <f t="array" ref="AQ20">IF($J20:$X20='Capacity Backing (Hide)2'!Q$67:Q$81,1,0)</f>
        <v>0</v>
      </c>
      <c r="AR20">
        <f t="array" ref="AR20">IF($J20:$X20='Capacity Backing (Hide)2'!R$67:R$81,1,0)</f>
        <v>0</v>
      </c>
      <c r="AS20">
        <f t="array" ref="AS20">IF($J20:$X20='Capacity Backing (Hide)2'!S$67:S$81,1,0)</f>
        <v>0</v>
      </c>
      <c r="AT20">
        <f t="array" ref="AT20">IF($J20:$X20='Capacity Backing (Hide)2'!T$67:T$81,1,0)</f>
        <v>0</v>
      </c>
      <c r="AU20">
        <f t="array" ref="AU20">IF($J20:$X20='Capacity Backing (Hide)2'!U$67:U$81,1,0)</f>
        <v>0</v>
      </c>
      <c r="AV20">
        <f t="array" ref="AV20">IF($J20:$X20='Capacity Backing (Hide)2'!V$67:V$81,1,0)</f>
        <v>0</v>
      </c>
      <c r="AW20">
        <f t="array" ref="AW20">IF($J20:$X20='Capacity Backing (Hide)2'!W$67:W$81,1,0)</f>
        <v>0</v>
      </c>
      <c r="AX20">
        <f t="array" ref="AX20">IF($J20:$X20='Capacity Backing (Hide)2'!X$67:X$81,1,0)</f>
        <v>0</v>
      </c>
      <c r="AY20">
        <f t="array" ref="AY20">IF($J20:$X20='Capacity Backing (Hide)2'!Y$67:Y$81,1,0)</f>
        <v>0</v>
      </c>
      <c r="AZ20">
        <f t="array" ref="AZ20">IF($J20:$X20='Capacity Backing (Hide)2'!Z$67:Z$81,1,0)</f>
        <v>0</v>
      </c>
      <c r="BA20">
        <f t="array" ref="BA20">IF($J20:$X20='Capacity Backing (Hide)2'!AA$67:AA$81,1,0)</f>
        <v>0</v>
      </c>
      <c r="BB20">
        <f t="array" ref="BB20">IF($J20:$X20='Capacity Backing (Hide)2'!AB$67:AB$81,1,0)</f>
        <v>0</v>
      </c>
      <c r="BC20">
        <f t="array" ref="BC20">IF($J20:$X20='Capacity Backing (Hide)2'!AC$67:AC$81,1,0)</f>
        <v>0</v>
      </c>
      <c r="BD20">
        <f t="array" ref="BD20">IF($J20:$X20='Capacity Backing (Hide)2'!AD$67:AD$81,1,0)</f>
        <v>0</v>
      </c>
      <c r="BE20">
        <f t="array" ref="BE20">IF($J20:$X20='Capacity Backing (Hide)2'!AE$67:AE$81,1,0)</f>
        <v>0</v>
      </c>
      <c r="BF20">
        <f t="array" ref="BF20">IF($J20:$X20='Capacity Backing (Hide)2'!AF$67:AF$81,1,0)</f>
        <v>0</v>
      </c>
      <c r="BG20">
        <f t="array" ref="BG20">IF($J20:$X20='Capacity Backing (Hide)2'!AG$67:AG$81,1,0)</f>
        <v>0</v>
      </c>
      <c r="BH20">
        <f t="array" ref="BH20">IF($J20:$X20='Capacity Backing (Hide)2'!AH$67:AH$81,1,0)</f>
        <v>0</v>
      </c>
      <c r="BI20">
        <f t="array" ref="BI20">IF($J20:$X20='Capacity Backing (Hide)2'!AI$67:AI$81,1,0)</f>
        <v>0</v>
      </c>
      <c r="BJ20">
        <f t="array" ref="BJ20">IF($J20:$X20='Capacity Backing (Hide)2'!AJ$67:AJ$81,1,0)</f>
        <v>0</v>
      </c>
      <c r="BK20">
        <f t="array" ref="BK20">IF($J20:$X20='Capacity Backing (Hide)2'!AK$67:AK$81,1,0)</f>
        <v>0</v>
      </c>
      <c r="BL20">
        <f t="array" ref="BL20">IF($J20:$X20='Capacity Backing (Hide)2'!AL$67:AL$81,1,0)</f>
        <v>0</v>
      </c>
      <c r="BM20">
        <f t="array" ref="BM20">IF($J20:$X20='Capacity Backing (Hide)2'!AM$67:AM$81,1,0)</f>
        <v>0</v>
      </c>
      <c r="BN20">
        <f t="array" ref="BN20">IF($J20:$X20='Capacity Backing (Hide)2'!AN$67:AN$81,1,0)</f>
        <v>0</v>
      </c>
      <c r="BO20">
        <f t="array" ref="BO20">IF($J20:$X20='Capacity Backing (Hide)2'!AO$67:AO$81,1,0)</f>
        <v>0</v>
      </c>
      <c r="BP20">
        <f t="array" ref="BP20">IF($J20:$X20='Capacity Backing (Hide)2'!AP$67:AP$81,1,0)</f>
        <v>0</v>
      </c>
      <c r="BQ20">
        <f t="array" ref="BQ20">IF($J20:$X20='Capacity Backing (Hide)2'!AQ$67:AQ$81,1,0)</f>
        <v>0</v>
      </c>
      <c r="BR20">
        <f t="array" ref="BR20">IF($J20:$X20='Capacity Backing (Hide)2'!AR$67:AR$81,1,0)</f>
        <v>0</v>
      </c>
      <c r="BS20">
        <f t="array" ref="BS20">IF($J20:$X20='Capacity Backing (Hide)2'!AS$67:AS$81,1,0)</f>
        <v>0</v>
      </c>
      <c r="BT20">
        <f t="array" ref="BT20">IF($J20:$X20='Capacity Backing (Hide)2'!AT$67:AT$81,1,0)</f>
        <v>0</v>
      </c>
      <c r="BU20">
        <f t="array" ref="BU20">IF($J20:$X20='Capacity Backing (Hide)2'!AU$67:AU$81,1,0)</f>
        <v>0</v>
      </c>
      <c r="BV20">
        <f t="array" ref="BV20">IF($J20:$X20='Capacity Backing (Hide)2'!AV$67:AV$81,1,0)</f>
        <v>0</v>
      </c>
      <c r="BW20">
        <f t="array" ref="BW20">IF($J20:$X20='Capacity Backing (Hide)2'!AW$67:AW$81,1,0)</f>
        <v>0</v>
      </c>
      <c r="BX20">
        <f t="array" ref="BX20">IF($J20:$X20='Capacity Backing (Hide)2'!AX$67:AX$81,1,0)</f>
        <v>0</v>
      </c>
      <c r="BY20">
        <f t="array" ref="BY20">IF($J20:$X20='Capacity Backing (Hide)2'!AY$67:AY$81,1,0)</f>
        <v>0</v>
      </c>
      <c r="BZ20">
        <f t="array" ref="BZ20">IF($J20:$X20='Capacity Backing (Hide)2'!AZ$67:AZ$81,1,0)</f>
        <v>0</v>
      </c>
      <c r="CA20">
        <f t="array" ref="CA20">IF($J20:$X20='Capacity Backing (Hide)2'!BA$67:BA$81,1,0)</f>
        <v>0</v>
      </c>
      <c r="CB20">
        <f t="array" ref="CB20">IF($J20:$X20='Capacity Backing (Hide)2'!BB$67:BB$81,1,0)</f>
        <v>0</v>
      </c>
      <c r="CC20">
        <f t="array" ref="CC20">IF($J20:$X20='Capacity Backing (Hide)2'!BC$67:BC$81,1,0)</f>
        <v>0</v>
      </c>
      <c r="CD20">
        <f t="array" ref="CD20">IF($J20:$X20='Capacity Backing (Hide)2'!BD$67:BD$81,1,0)</f>
        <v>0</v>
      </c>
      <c r="CE20">
        <f t="array" ref="CE20">IF($J20:$X20='Capacity Backing (Hide)2'!BE$67:BE$81,1,0)</f>
        <v>0</v>
      </c>
      <c r="CF20">
        <f t="array" ref="CF20">IF($J20:$X20='Capacity Backing (Hide)2'!BF$67:BF$81,1,0)</f>
        <v>0</v>
      </c>
      <c r="CG20">
        <f t="array" ref="CG20">IF($J20:$X20='Capacity Backing (Hide)2'!BG$67:BG$81,1,0)</f>
        <v>0</v>
      </c>
      <c r="CH20">
        <f t="array" ref="CH20">IF($J20:$X20='Capacity Backing (Hide)2'!BH$67:BH$81,1,0)</f>
        <v>0</v>
      </c>
      <c r="CI20">
        <f t="array" ref="CI20">IF($J20:$X20='Capacity Backing (Hide)2'!BI$67:BI$81,1,0)</f>
        <v>0</v>
      </c>
      <c r="CJ20">
        <f t="array" ref="CJ20">IF($J20:$X20='Capacity Backing (Hide)2'!BJ$67:BJ$81,1,0)</f>
        <v>0</v>
      </c>
      <c r="CK20">
        <f t="array" ref="CK20">IF($J20:$X20='Capacity Backing (Hide)2'!BK$67:BK$81,1,0)</f>
        <v>0</v>
      </c>
      <c r="CL20">
        <f t="array" ref="CL20">IF($J20:$X20='Capacity Backing (Hide)2'!BL$67:BL$81,1,0)</f>
        <v>0</v>
      </c>
      <c r="CM20">
        <f t="array" ref="CM20">IF($J20:$X20='Capacity Backing (Hide)2'!BM$67:BM$81,1,0)</f>
        <v>0</v>
      </c>
      <c r="CN20">
        <f t="array" ref="CN20">IF($J20:$X20='Capacity Backing (Hide)2'!BN$67:BN$81,1,0)</f>
        <v>0</v>
      </c>
      <c r="CO20">
        <f t="array" ref="CO20">IF($J20:$X20='Capacity Backing (Hide)2'!BO$67:BO$81,1,0)</f>
        <v>0</v>
      </c>
      <c r="CP20">
        <f t="array" ref="CP20">IF($J20:$X20='Capacity Backing (Hide)2'!BP$67:BP$81,1,0)</f>
        <v>0</v>
      </c>
      <c r="CQ20">
        <f t="array" ref="CQ20">IF($J20:$X20='Capacity Backing (Hide)2'!BQ$67:BQ$81,1,0)</f>
        <v>0</v>
      </c>
      <c r="CR20">
        <f t="array" ref="CR20">IF($J20:$X20='Capacity Backing (Hide)2'!BR$67:BR$81,1,0)</f>
        <v>0</v>
      </c>
      <c r="CS20">
        <f t="array" ref="CS20">IF($J20:$X20='Capacity Backing (Hide)2'!BS$67:BS$81,1,0)</f>
        <v>0</v>
      </c>
      <c r="CT20">
        <f t="array" ref="CT20">IF($J20:$X20='Capacity Backing (Hide)2'!BT$67:BT$81,1,0)</f>
        <v>0</v>
      </c>
      <c r="CU20">
        <f t="array" ref="CU20">IF($J20:$X20='Capacity Backing (Hide)2'!BU$67:BU$81,1,0)</f>
        <v>0</v>
      </c>
      <c r="CV20">
        <f t="array" ref="CV20">IF($J20:$X20='Capacity Backing (Hide)2'!BV$67:BV$81,1,0)</f>
        <v>0</v>
      </c>
      <c r="CW20">
        <f t="array" ref="CW20">IF($J20:$X20='Capacity Backing (Hide)2'!BW$67:BW$81,1,0)</f>
        <v>0</v>
      </c>
      <c r="CX20">
        <f t="array" ref="CX20">IF($J20:$X20='Capacity Backing (Hide)2'!BX$67:BX$81,1,0)</f>
        <v>0</v>
      </c>
      <c r="CY20">
        <f t="array" ref="CY20">IF($J20:$X20='Capacity Backing (Hide)2'!BY$67:BY$81,1,0)</f>
        <v>0</v>
      </c>
      <c r="CZ20">
        <f t="array" ref="CZ20">IF($J20:$X20='Capacity Backing (Hide)2'!BZ$67:BZ$81,1,0)</f>
        <v>0</v>
      </c>
      <c r="DA20">
        <f t="array" ref="DA20">IF($J20:$X20='Capacity Backing (Hide)2'!CA$67:CA$81,1,0)</f>
        <v>0</v>
      </c>
      <c r="DB20">
        <f t="array" ref="DB20">IF($J20:$X20='Capacity Backing (Hide)2'!CB$67:CB$81,1,0)</f>
        <v>0</v>
      </c>
      <c r="DC20">
        <f t="array" ref="DC20">IF($J20:$X20='Capacity Backing (Hide)2'!CC$67:CC$81,1,0)</f>
        <v>0</v>
      </c>
      <c r="DD20">
        <f t="array" ref="DD20">IF($J20:$X20='Capacity Backing (Hide)2'!CD$67:CD$81,1,0)</f>
        <v>0</v>
      </c>
      <c r="DE20">
        <f t="array" ref="DE20">IF($J20:$X20='Capacity Backing (Hide)2'!CE$67:CE$81,1,0)</f>
        <v>0</v>
      </c>
      <c r="DF20">
        <f t="array" ref="DF20">IF($J20:$X20='Capacity Backing (Hide)2'!CF$67:CF$81,1,0)</f>
        <v>0</v>
      </c>
      <c r="DG20">
        <f t="array" ref="DG20">IF($J20:$X20='Capacity Backing (Hide)2'!CG$67:CG$81,1,0)</f>
        <v>0</v>
      </c>
      <c r="DH20">
        <f t="array" ref="DH20">IF($J20:$X20='Capacity Backing (Hide)2'!CH$67:CH$81,1,0)</f>
        <v>0</v>
      </c>
      <c r="DI20">
        <f t="array" ref="DI20">IF($J20:$X20='Capacity Backing (Hide)2'!CI$67:CI$81,1,0)</f>
        <v>0</v>
      </c>
      <c r="DJ20">
        <f t="array" ref="DJ20">IF($J20:$X20='Capacity Backing (Hide)2'!CJ$67:CJ$81,1,0)</f>
        <v>0</v>
      </c>
      <c r="DK20">
        <f t="array" ref="DK20">IF($J20:$X20='Capacity Backing (Hide)2'!CK$67:CK$81,1,0)</f>
        <v>0</v>
      </c>
      <c r="DL20">
        <f t="array" ref="DL20">IF($J20:$X20='Capacity Backing (Hide)2'!CL$67:CL$81,1,0)</f>
        <v>0</v>
      </c>
      <c r="DM20">
        <f t="array" ref="DM20">IF($J20:$X20='Capacity Backing (Hide)2'!CM$67:CM$81,1,0)</f>
        <v>0</v>
      </c>
      <c r="DN20">
        <f t="array" ref="DN20">IF($J20:$X20='Capacity Backing (Hide)2'!CN$67:CN$81,1,0)</f>
        <v>0</v>
      </c>
      <c r="DO20">
        <f t="array" ref="DO20">IF($J20:$X20='Capacity Backing (Hide)2'!CO$67:CO$81,1,0)</f>
        <v>0</v>
      </c>
      <c r="DP20">
        <f t="array" ref="DP20">IF($J20:$X20='Capacity Backing (Hide)2'!CP$67:CP$81,1,0)</f>
        <v>0</v>
      </c>
      <c r="DQ20">
        <f t="array" ref="DQ20">IF($J20:$X20='Capacity Backing (Hide)2'!CQ$67:CQ$81,1,0)</f>
        <v>0</v>
      </c>
      <c r="DR20">
        <f t="array" ref="DR20">IF($J20:$X20='Capacity Backing (Hide)2'!CR$67:CR$81,1,0)</f>
        <v>0</v>
      </c>
      <c r="DS20">
        <f t="array" ref="DS20">IF($J20:$X20='Capacity Backing (Hide)2'!CS$67:CS$81,1,0)</f>
        <v>0</v>
      </c>
      <c r="DT20">
        <f t="array" ref="DT20">IF($J20:$X20='Capacity Backing (Hide)2'!CT$67:CT$81,1,0)</f>
        <v>0</v>
      </c>
      <c r="DU20">
        <f t="array" ref="DU20">IF($J20:$X20='Capacity Backing (Hide)2'!CU$67:CU$81,1,0)</f>
        <v>0</v>
      </c>
      <c r="DV20">
        <f t="array" ref="DV20">IF($J20:$X20='Capacity Backing (Hide)2'!CV$67:CV$81,1,0)</f>
        <v>0</v>
      </c>
      <c r="DW20">
        <f t="array" ref="DW20">IF($J20:$X20='Capacity Backing (Hide)2'!CW$67:CW$81,1,0)</f>
        <v>0</v>
      </c>
      <c r="DZ20">
        <f t="array" ref="DZ20">IF($J20:$X20='Capacity Backing (Hide)2'!B$203:CZ$217,1,0)</f>
        <v>0</v>
      </c>
      <c r="EA20">
        <f t="array" ref="EA20">IF($J20:$X20='Capacity Backing (Hide)2'!C$203:DA$217,1,0)</f>
        <v>0</v>
      </c>
      <c r="EB20">
        <f t="array" ref="EB20">IF($J20:$X20='Capacity Backing (Hide)2'!D$203:DB$217,1,0)</f>
        <v>0</v>
      </c>
      <c r="EC20">
        <f t="array" ref="EC20">IF($J20:$X20='Capacity Backing (Hide)2'!E$203:DC$217,1,0)</f>
        <v>0</v>
      </c>
      <c r="ED20">
        <f t="array" ref="ED20">IF($J20:$X20='Capacity Backing (Hide)2'!F$203:DD$217,1,0)</f>
        <v>0</v>
      </c>
      <c r="EE20">
        <f t="array" ref="EE20">IF($J20:$X20='Capacity Backing (Hide)2'!G$203:DE$217,1,0)</f>
        <v>0</v>
      </c>
      <c r="EF20">
        <f t="array" ref="EF20">IF($J20:$X20='Capacity Backing (Hide)2'!H$203:DF$217,1,0)</f>
        <v>0</v>
      </c>
      <c r="EG20">
        <f t="array" ref="EG20">IF($J20:$X20='Capacity Backing (Hide)2'!I$203:DG$217,1,0)</f>
        <v>0</v>
      </c>
      <c r="EH20">
        <f t="array" ref="EH20">IF($J20:$X20='Capacity Backing (Hide)2'!J$203:DH$217,1,0)</f>
        <v>0</v>
      </c>
      <c r="EI20">
        <f t="array" ref="EI20">IF($J20:$X20='Capacity Backing (Hide)2'!K$203:DI$217,1,0)</f>
        <v>0</v>
      </c>
      <c r="EJ20">
        <f t="array" ref="EJ20">IF($J20:$X20='Capacity Backing (Hide)2'!L$203:DJ$217,1,0)</f>
        <v>0</v>
      </c>
      <c r="EK20">
        <f t="array" ref="EK20">IF($J20:$X20='Capacity Backing (Hide)2'!M$203:DK$217,1,0)</f>
        <v>0</v>
      </c>
      <c r="EL20">
        <f t="array" ref="EL20">IF($J20:$X20='Capacity Backing (Hide)2'!N$203:DL$217,1,0)</f>
        <v>0</v>
      </c>
      <c r="EM20">
        <f t="array" ref="EM20">IF($J20:$X20='Capacity Backing (Hide)2'!O$203:DM$217,1,0)</f>
        <v>0</v>
      </c>
      <c r="EN20">
        <f t="array" ref="EN20">IF($J20:$X20='Capacity Backing (Hide)2'!P$203:DN$217,1,0)</f>
        <v>0</v>
      </c>
      <c r="EO20">
        <f t="array" ref="EO20">IF($J20:$X20='Capacity Backing (Hide)2'!Q$203:DO$217,1,0)</f>
        <v>0</v>
      </c>
      <c r="EP20">
        <f t="array" ref="EP20">IF($J20:$X20='Capacity Backing (Hide)2'!R$203:DP$217,1,0)</f>
        <v>0</v>
      </c>
      <c r="EQ20">
        <f t="array" ref="EQ20">IF($J20:$X20='Capacity Backing (Hide)2'!S$203:DQ$217,1,0)</f>
        <v>0</v>
      </c>
      <c r="ER20">
        <f t="array" ref="ER20">IF($J20:$X20='Capacity Backing (Hide)2'!T$203:DR$217,1,0)</f>
        <v>0</v>
      </c>
      <c r="ES20">
        <f t="array" ref="ES20">IF($J20:$X20='Capacity Backing (Hide)2'!U$203:DS$217,1,0)</f>
        <v>0</v>
      </c>
      <c r="ET20">
        <f t="array" ref="ET20">IF($J20:$X20='Capacity Backing (Hide)2'!V$203:DT$217,1,0)</f>
        <v>0</v>
      </c>
      <c r="EU20">
        <f t="array" ref="EU20">IF($J20:$X20='Capacity Backing (Hide)2'!W$203:DU$217,1,0)</f>
        <v>0</v>
      </c>
      <c r="EV20">
        <f t="array" ref="EV20">IF($J20:$X20='Capacity Backing (Hide)2'!X$203:DV$217,1,0)</f>
        <v>0</v>
      </c>
      <c r="EW20">
        <f t="array" ref="EW20">IF($J20:$X20='Capacity Backing (Hide)2'!Y$203:DW$217,1,0)</f>
        <v>0</v>
      </c>
      <c r="EX20">
        <f t="array" ref="EX20">IF($J20:$X20='Capacity Backing (Hide)2'!Z$203:DX$217,1,0)</f>
        <v>0</v>
      </c>
      <c r="EY20">
        <f t="array" ref="EY20">IF($J20:$X20='Capacity Backing (Hide)2'!AA$203:DY$217,1,0)</f>
        <v>0</v>
      </c>
      <c r="EZ20">
        <f t="array" ref="EZ20">IF($J20:$X20='Capacity Backing (Hide)2'!AB$203:DZ$217,1,0)</f>
        <v>0</v>
      </c>
      <c r="FA20">
        <f t="array" ref="FA20">IF($J20:$X20='Capacity Backing (Hide)2'!AC$203:EA$217,1,0)</f>
        <v>0</v>
      </c>
      <c r="FB20">
        <f t="array" ref="FB20">IF($J20:$X20='Capacity Backing (Hide)2'!AD$203:EB$217,1,0)</f>
        <v>0</v>
      </c>
      <c r="FC20">
        <f t="array" ref="FC20">IF($J20:$X20='Capacity Backing (Hide)2'!AE$203:EC$217,1,0)</f>
        <v>0</v>
      </c>
      <c r="FD20">
        <f t="array" ref="FD20">IF($J20:$X20='Capacity Backing (Hide)2'!AF$203:ED$217,1,0)</f>
        <v>0</v>
      </c>
      <c r="FE20">
        <f t="array" ref="FE20">IF($J20:$X20='Capacity Backing (Hide)2'!AG$203:EE$217,1,0)</f>
        <v>0</v>
      </c>
      <c r="FF20">
        <f t="array" ref="FF20">IF($J20:$X20='Capacity Backing (Hide)2'!AH$203:EF$217,1,0)</f>
        <v>0</v>
      </c>
      <c r="FG20">
        <f t="array" ref="FG20">IF($J20:$X20='Capacity Backing (Hide)2'!AI$203:EG$217,1,0)</f>
        <v>0</v>
      </c>
      <c r="FH20">
        <f t="array" ref="FH20">IF($J20:$X20='Capacity Backing (Hide)2'!AJ$203:EH$217,1,0)</f>
        <v>0</v>
      </c>
      <c r="FI20">
        <f t="array" ref="FI20">IF($J20:$X20='Capacity Backing (Hide)2'!AK$203:EI$217,1,0)</f>
        <v>0</v>
      </c>
      <c r="FJ20">
        <f t="array" ref="FJ20">IF($J20:$X20='Capacity Backing (Hide)2'!AL$203:EJ$217,1,0)</f>
        <v>0</v>
      </c>
      <c r="FK20">
        <f t="array" ref="FK20">IF($J20:$X20='Capacity Backing (Hide)2'!AM$203:EK$217,1,0)</f>
        <v>0</v>
      </c>
      <c r="FL20">
        <f t="array" ref="FL20">IF($J20:$X20='Capacity Backing (Hide)2'!AN$203:EL$217,1,0)</f>
        <v>0</v>
      </c>
      <c r="FM20">
        <f t="array" ref="FM20">IF($J20:$X20='Capacity Backing (Hide)2'!AO$203:EM$217,1,0)</f>
        <v>0</v>
      </c>
      <c r="FN20">
        <f t="array" ref="FN20">IF($J20:$X20='Capacity Backing (Hide)2'!AP$203:EN$217,1,0)</f>
        <v>0</v>
      </c>
      <c r="FO20">
        <f t="array" ref="FO20">IF($J20:$X20='Capacity Backing (Hide)2'!AQ$203:EO$217,1,0)</f>
        <v>0</v>
      </c>
      <c r="FP20">
        <f t="array" ref="FP20">IF($J20:$X20='Capacity Backing (Hide)2'!AR$203:EP$217,1,0)</f>
        <v>0</v>
      </c>
      <c r="FQ20">
        <f t="array" ref="FQ20">IF($J20:$X20='Capacity Backing (Hide)2'!AS$203:EQ$217,1,0)</f>
        <v>0</v>
      </c>
      <c r="FR20">
        <f t="array" ref="FR20">IF($J20:$X20='Capacity Backing (Hide)2'!AT$203:ER$217,1,0)</f>
        <v>0</v>
      </c>
      <c r="FS20">
        <f t="array" ref="FS20">IF($J20:$X20='Capacity Backing (Hide)2'!AU$203:ES$217,1,0)</f>
        <v>0</v>
      </c>
      <c r="FT20">
        <f t="array" ref="FT20">IF($J20:$X20='Capacity Backing (Hide)2'!AV$203:ET$217,1,0)</f>
        <v>0</v>
      </c>
      <c r="FU20">
        <f t="array" ref="FU20">IF($J20:$X20='Capacity Backing (Hide)2'!AW$203:EU$217,1,0)</f>
        <v>0</v>
      </c>
      <c r="FV20">
        <f t="array" ref="FV20">IF($J20:$X20='Capacity Backing (Hide)2'!AX$203:EV$217,1,0)</f>
        <v>0</v>
      </c>
      <c r="FW20">
        <f t="array" ref="FW20">IF($J20:$X20='Capacity Backing (Hide)2'!AY$203:EW$217,1,0)</f>
        <v>0</v>
      </c>
      <c r="FX20">
        <f t="array" ref="FX20">IF($J20:$X20='Capacity Backing (Hide)2'!AZ$203:EX$217,1,0)</f>
        <v>0</v>
      </c>
      <c r="FY20">
        <f t="array" ref="FY20">IF($J20:$X20='Capacity Backing (Hide)2'!BA$203:EY$217,1,0)</f>
        <v>0</v>
      </c>
      <c r="FZ20">
        <f t="array" ref="FZ20">IF($J20:$X20='Capacity Backing (Hide)2'!BB$203:EZ$217,1,0)</f>
        <v>0</v>
      </c>
      <c r="GA20">
        <f t="array" ref="GA20">IF($J20:$X20='Capacity Backing (Hide)2'!BC$203:FA$217,1,0)</f>
        <v>0</v>
      </c>
      <c r="GB20">
        <f t="array" ref="GB20">IF($J20:$X20='Capacity Backing (Hide)2'!BD$203:FB$217,1,0)</f>
        <v>0</v>
      </c>
      <c r="GC20">
        <f t="array" ref="GC20">IF($J20:$X20='Capacity Backing (Hide)2'!BE$203:FC$217,1,0)</f>
        <v>0</v>
      </c>
      <c r="GD20">
        <f t="array" ref="GD20">IF($J20:$X20='Capacity Backing (Hide)2'!BF$203:FD$217,1,0)</f>
        <v>0</v>
      </c>
      <c r="GE20">
        <f t="array" ref="GE20">IF($J20:$X20='Capacity Backing (Hide)2'!BG$203:FE$217,1,0)</f>
        <v>0</v>
      </c>
      <c r="GF20">
        <f t="array" ref="GF20">IF($J20:$X20='Capacity Backing (Hide)2'!BH$203:FF$217,1,0)</f>
        <v>0</v>
      </c>
      <c r="GG20">
        <f t="array" ref="GG20">IF($J20:$X20='Capacity Backing (Hide)2'!BI$203:FG$217,1,0)</f>
        <v>0</v>
      </c>
      <c r="GH20">
        <f t="array" ref="GH20">IF($J20:$X20='Capacity Backing (Hide)2'!BJ$203:FH$217,1,0)</f>
        <v>0</v>
      </c>
      <c r="GI20">
        <f t="array" ref="GI20">IF($J20:$X20='Capacity Backing (Hide)2'!BK$203:FI$217,1,0)</f>
        <v>0</v>
      </c>
      <c r="GJ20">
        <f t="array" ref="GJ20">IF($J20:$X20='Capacity Backing (Hide)2'!BL$203:FJ$217,1,0)</f>
        <v>0</v>
      </c>
      <c r="GK20">
        <f t="array" ref="GK20">IF($J20:$X20='Capacity Backing (Hide)2'!BM$203:FK$217,1,0)</f>
        <v>0</v>
      </c>
      <c r="GL20">
        <f t="array" ref="GL20">IF($J20:$X20='Capacity Backing (Hide)2'!BN$203:FL$217,1,0)</f>
        <v>0</v>
      </c>
      <c r="GM20">
        <f t="array" ref="GM20">IF($J20:$X20='Capacity Backing (Hide)2'!BO$203:FM$217,1,0)</f>
        <v>0</v>
      </c>
      <c r="GN20">
        <f t="array" ref="GN20">IF($J20:$X20='Capacity Backing (Hide)2'!BP$203:FN$217,1,0)</f>
        <v>0</v>
      </c>
      <c r="GO20">
        <f t="array" ref="GO20">IF($J20:$X20='Capacity Backing (Hide)2'!BQ$203:FO$217,1,0)</f>
        <v>0</v>
      </c>
      <c r="GP20">
        <f t="array" ref="GP20">IF($J20:$X20='Capacity Backing (Hide)2'!BR$203:FP$217,1,0)</f>
        <v>0</v>
      </c>
      <c r="GQ20">
        <f t="array" ref="GQ20">IF($J20:$X20='Capacity Backing (Hide)2'!BS$203:FQ$217,1,0)</f>
        <v>0</v>
      </c>
      <c r="GR20">
        <f t="array" ref="GR20">IF($J20:$X20='Capacity Backing (Hide)2'!BT$203:FR$217,1,0)</f>
        <v>0</v>
      </c>
      <c r="GS20">
        <f t="array" ref="GS20">IF($J20:$X20='Capacity Backing (Hide)2'!BU$203:FS$217,1,0)</f>
        <v>0</v>
      </c>
      <c r="GT20">
        <f t="array" ref="GT20">IF($J20:$X20='Capacity Backing (Hide)2'!BV$203:FT$217,1,0)</f>
        <v>0</v>
      </c>
      <c r="GU20">
        <f t="array" ref="GU20">IF($J20:$X20='Capacity Backing (Hide)2'!BW$203:FU$217,1,0)</f>
        <v>0</v>
      </c>
      <c r="GV20">
        <f t="array" ref="GV20">IF($J20:$X20='Capacity Backing (Hide)2'!BX$203:FV$217,1,0)</f>
        <v>0</v>
      </c>
      <c r="GW20">
        <f t="array" ref="GW20">IF($J20:$X20='Capacity Backing (Hide)2'!BY$203:FW$217,1,0)</f>
        <v>0</v>
      </c>
      <c r="GX20">
        <f t="array" ref="GX20">IF($J20:$X20='Capacity Backing (Hide)2'!BZ$203:FX$217,1,0)</f>
        <v>0</v>
      </c>
      <c r="GY20">
        <f t="array" ref="GY20">IF($J20:$X20='Capacity Backing (Hide)2'!CA$203:FY$217,1,0)</f>
        <v>0</v>
      </c>
      <c r="GZ20">
        <f t="array" ref="GZ20">IF($J20:$X20='Capacity Backing (Hide)2'!CB$203:FZ$217,1,0)</f>
        <v>0</v>
      </c>
      <c r="HA20">
        <f t="array" ref="HA20">IF($J20:$X20='Capacity Backing (Hide)2'!CC$203:GA$217,1,0)</f>
        <v>0</v>
      </c>
      <c r="HB20">
        <f t="array" ref="HB20">IF($J20:$X20='Capacity Backing (Hide)2'!CD$203:GB$217,1,0)</f>
        <v>0</v>
      </c>
      <c r="HC20">
        <f t="array" ref="HC20">IF($J20:$X20='Capacity Backing (Hide)2'!CE$203:GC$217,1,0)</f>
        <v>0</v>
      </c>
      <c r="HD20">
        <f t="array" ref="HD20">IF($J20:$X20='Capacity Backing (Hide)2'!CF$203:GD$217,1,0)</f>
        <v>0</v>
      </c>
      <c r="HE20">
        <f t="array" ref="HE20">IF($J20:$X20='Capacity Backing (Hide)2'!CG$203:GE$217,1,0)</f>
        <v>0</v>
      </c>
      <c r="HF20">
        <f t="array" ref="HF20">IF($J20:$X20='Capacity Backing (Hide)2'!CH$203:GF$217,1,0)</f>
        <v>0</v>
      </c>
      <c r="HG20">
        <f t="array" ref="HG20">IF($J20:$X20='Capacity Backing (Hide)2'!CI$203:GG$217,1,0)</f>
        <v>0</v>
      </c>
      <c r="HH20">
        <f t="array" ref="HH20">IF($J20:$X20='Capacity Backing (Hide)2'!CJ$203:GH$217,1,0)</f>
        <v>0</v>
      </c>
      <c r="HI20">
        <f t="array" ref="HI20">IF($J20:$X20='Capacity Backing (Hide)2'!CK$203:GI$217,1,0)</f>
        <v>0</v>
      </c>
      <c r="HJ20">
        <f t="array" ref="HJ20">IF($J20:$X20='Capacity Backing (Hide)2'!CL$203:GJ$217,1,0)</f>
        <v>0</v>
      </c>
      <c r="HK20">
        <f t="array" ref="HK20">IF($J20:$X20='Capacity Backing (Hide)2'!CM$203:GK$217,1,0)</f>
        <v>0</v>
      </c>
      <c r="HL20">
        <f t="array" ref="HL20">IF($J20:$X20='Capacity Backing (Hide)2'!CN$203:GL$217,1,0)</f>
        <v>0</v>
      </c>
      <c r="HM20">
        <f t="array" ref="HM20">IF($J20:$X20='Capacity Backing (Hide)2'!CO$203:GM$217,1,0)</f>
        <v>0</v>
      </c>
      <c r="HN20">
        <f t="array" ref="HN20">IF($J20:$X20='Capacity Backing (Hide)2'!CP$203:GN$217,1,0)</f>
        <v>0</v>
      </c>
      <c r="HO20">
        <f t="array" ref="HO20">IF($J20:$X20='Capacity Backing (Hide)2'!CQ$203:GO$217,1,0)</f>
        <v>0</v>
      </c>
      <c r="HP20">
        <f t="array" ref="HP20">IF($J20:$X20='Capacity Backing (Hide)2'!CR$203:GP$217,1,0)</f>
        <v>0</v>
      </c>
      <c r="HQ20">
        <f t="array" ref="HQ20">IF($J20:$X20='Capacity Backing (Hide)2'!CS$203:GQ$217,1,0)</f>
        <v>0</v>
      </c>
      <c r="HR20">
        <f t="array" ref="HR20">IF($J20:$X20='Capacity Backing (Hide)2'!CT$203:GR$217,1,0)</f>
        <v>0</v>
      </c>
      <c r="HS20">
        <f t="array" ref="HS20">IF($J20:$X20='Capacity Backing (Hide)2'!CU$203:GS$217,1,0)</f>
        <v>0</v>
      </c>
      <c r="HT20">
        <f t="array" ref="HT20">IF($J20:$X20='Capacity Backing (Hide)2'!CV$203:GT$217,1,0)</f>
        <v>0</v>
      </c>
      <c r="HU20">
        <f t="array" ref="HU20">IF($J20:$X20='Capacity Backing (Hide)2'!CW$203:GU$217,1,0)</f>
        <v>0</v>
      </c>
      <c r="HX20">
        <f>'Capacity Backing (Hide)2'!B$3*(AB20/MAX(1,SUMIFS('Treatment Backing (Hide)'!$B$110:$B$124,'Capacity Backing (Hide)2'!B$67:B$81,"X")))</f>
        <v>0</v>
      </c>
      <c r="HY20">
        <f>'Capacity Backing (Hide)2'!C$3*(AC20/MAX(1,SUMIFS('Treatment Backing (Hide)'!$B$110:$B$124,'Capacity Backing (Hide)2'!C$67:C$81,"X")))</f>
        <v>0</v>
      </c>
      <c r="HZ20">
        <f>'Capacity Backing (Hide)2'!D$3*(AD20/MAX(1,SUMIFS('Treatment Backing (Hide)'!$B$110:$B$124,'Capacity Backing (Hide)2'!D$67:D$81,"X")))</f>
        <v>0</v>
      </c>
      <c r="IA20">
        <f>'Capacity Backing (Hide)2'!E$3*(AE20/MAX(1,SUMIFS('Treatment Backing (Hide)'!$B$110:$B$124,'Capacity Backing (Hide)2'!E$67:E$81,"X")))</f>
        <v>0</v>
      </c>
      <c r="IB20">
        <f>'Capacity Backing (Hide)2'!F$3*(AF20/MAX(1,SUMIFS('Treatment Backing (Hide)'!$B$110:$B$124,'Capacity Backing (Hide)2'!F$67:F$81,"X")))</f>
        <v>0</v>
      </c>
      <c r="IC20">
        <f>'Capacity Backing (Hide)2'!G$3*(AG20/MAX(1,SUMIFS('Treatment Backing (Hide)'!$B$110:$B$124,'Capacity Backing (Hide)2'!G$67:G$81,"X")))</f>
        <v>0</v>
      </c>
      <c r="ID20">
        <f>'Capacity Backing (Hide)2'!H$3*(AH20/MAX(1,SUMIFS('Treatment Backing (Hide)'!$B$110:$B$124,'Capacity Backing (Hide)2'!H$67:H$81,"X")))</f>
        <v>0</v>
      </c>
      <c r="IE20">
        <f>'Capacity Backing (Hide)2'!I$3*(AI20/MAX(1,SUMIFS('Treatment Backing (Hide)'!$B$110:$B$124,'Capacity Backing (Hide)2'!I$67:I$81,"X")))</f>
        <v>0</v>
      </c>
      <c r="IF20">
        <f>'Capacity Backing (Hide)2'!J$3*(AJ20/MAX(1,SUMIFS('Treatment Backing (Hide)'!$B$110:$B$124,'Capacity Backing (Hide)2'!J$67:J$81,"X")))</f>
        <v>0</v>
      </c>
      <c r="IG20">
        <f>'Capacity Backing (Hide)2'!K$3*(AK20/MAX(1,SUMIFS('Treatment Backing (Hide)'!$B$110:$B$124,'Capacity Backing (Hide)2'!K$67:K$81,"X")))</f>
        <v>0</v>
      </c>
      <c r="IH20">
        <f>'Capacity Backing (Hide)2'!L$3*(AL20/MAX(1,SUMIFS('Treatment Backing (Hide)'!$B$110:$B$124,'Capacity Backing (Hide)2'!L$67:L$81,"X")))</f>
        <v>0</v>
      </c>
      <c r="II20">
        <f>'Capacity Backing (Hide)2'!M$3*(AM20/MAX(1,SUMIFS('Treatment Backing (Hide)'!$B$110:$B$124,'Capacity Backing (Hide)2'!M$67:M$81,"X")))</f>
        <v>0</v>
      </c>
      <c r="IJ20">
        <f>'Capacity Backing (Hide)2'!N$3*(AN20/MAX(1,SUMIFS('Treatment Backing (Hide)'!$B$110:$B$124,'Capacity Backing (Hide)2'!N$67:N$81,"X")))</f>
        <v>0</v>
      </c>
      <c r="IK20">
        <f>'Capacity Backing (Hide)2'!O$3*(AO20/MAX(1,SUMIFS('Treatment Backing (Hide)'!$B$110:$B$124,'Capacity Backing (Hide)2'!O$67:O$81,"X")))</f>
        <v>0</v>
      </c>
      <c r="IL20">
        <f>'Capacity Backing (Hide)2'!P$3*(AP20/MAX(1,SUMIFS('Treatment Backing (Hide)'!$B$110:$B$124,'Capacity Backing (Hide)2'!P$67:P$81,"X")))</f>
        <v>0</v>
      </c>
      <c r="IM20">
        <f>'Capacity Backing (Hide)2'!Q$3*(AQ20/MAX(1,SUMIFS('Treatment Backing (Hide)'!$B$110:$B$124,'Capacity Backing (Hide)2'!Q$67:Q$81,"X")))</f>
        <v>0</v>
      </c>
      <c r="IN20">
        <f>'Capacity Backing (Hide)2'!R$3*(AR20/MAX(1,SUMIFS('Treatment Backing (Hide)'!$B$110:$B$124,'Capacity Backing (Hide)2'!R$67:R$81,"X")))</f>
        <v>0</v>
      </c>
      <c r="IO20">
        <f>'Capacity Backing (Hide)2'!S$3*(AS20/MAX(1,SUMIFS('Treatment Backing (Hide)'!$B$110:$B$124,'Capacity Backing (Hide)2'!S$67:S$81,"X")))</f>
        <v>0</v>
      </c>
      <c r="IP20">
        <f>'Capacity Backing (Hide)2'!T$3*(AT20/MAX(1,SUMIFS('Treatment Backing (Hide)'!$B$110:$B$124,'Capacity Backing (Hide)2'!T$67:T$81,"X")))</f>
        <v>0</v>
      </c>
      <c r="IQ20">
        <f>'Capacity Backing (Hide)2'!U$3*(AU20/MAX(1,SUMIFS('Treatment Backing (Hide)'!$B$110:$B$124,'Capacity Backing (Hide)2'!U$67:U$81,"X")))</f>
        <v>0</v>
      </c>
      <c r="IR20">
        <f>'Capacity Backing (Hide)2'!V$3*(AV20/MAX(1,SUMIFS('Treatment Backing (Hide)'!$B$110:$B$124,'Capacity Backing (Hide)2'!V$67:V$81,"X")))</f>
        <v>0</v>
      </c>
      <c r="IS20">
        <f>'Capacity Backing (Hide)2'!W$3*(AW20/MAX(1,SUMIFS('Treatment Backing (Hide)'!$B$110:$B$124,'Capacity Backing (Hide)2'!W$67:W$81,"X")))</f>
        <v>0</v>
      </c>
      <c r="IT20">
        <f>'Capacity Backing (Hide)2'!X$3*(AX20/MAX(1,SUMIFS('Treatment Backing (Hide)'!$B$110:$B$124,'Capacity Backing (Hide)2'!X$67:X$81,"X")))</f>
        <v>0</v>
      </c>
      <c r="IU20">
        <f>'Capacity Backing (Hide)2'!Y$3*(AY20/MAX(1,SUMIFS('Treatment Backing (Hide)'!$B$110:$B$124,'Capacity Backing (Hide)2'!Y$67:Y$81,"X")))</f>
        <v>0</v>
      </c>
      <c r="IV20">
        <f>'Capacity Backing (Hide)2'!Z$3*(AZ20/MAX(1,SUMIFS('Treatment Backing (Hide)'!$B$110:$B$124,'Capacity Backing (Hide)2'!Z$67:Z$81,"X")))</f>
        <v>0</v>
      </c>
      <c r="IW20">
        <f>'Capacity Backing (Hide)2'!AA$3*(BA20/MAX(1,SUMIFS('Treatment Backing (Hide)'!$B$110:$B$124,'Capacity Backing (Hide)2'!AA$67:AA$81,"X")))</f>
        <v>0</v>
      </c>
      <c r="IX20">
        <f>'Capacity Backing (Hide)2'!AB$3*(BB20/MAX(1,SUMIFS('Treatment Backing (Hide)'!$B$110:$B$124,'Capacity Backing (Hide)2'!AB$67:AB$81,"X")))</f>
        <v>0</v>
      </c>
      <c r="IY20">
        <f>'Capacity Backing (Hide)2'!AC$3*(BC20/MAX(1,SUMIFS('Treatment Backing (Hide)'!$B$110:$B$124,'Capacity Backing (Hide)2'!AC$67:AC$81,"X")))</f>
        <v>0</v>
      </c>
      <c r="IZ20">
        <f>'Capacity Backing (Hide)2'!AD$3*(BD20/MAX(1,SUMIFS('Treatment Backing (Hide)'!$B$110:$B$124,'Capacity Backing (Hide)2'!AD$67:AD$81,"X")))</f>
        <v>0</v>
      </c>
      <c r="JA20">
        <f>'Capacity Backing (Hide)2'!AE$3*(BE20/MAX(1,SUMIFS('Treatment Backing (Hide)'!$B$110:$B$124,'Capacity Backing (Hide)2'!AE$67:AE$81,"X")))</f>
        <v>0</v>
      </c>
      <c r="JB20">
        <f>'Capacity Backing (Hide)2'!AF$3*(BF20/MAX(1,SUMIFS('Treatment Backing (Hide)'!$B$110:$B$124,'Capacity Backing (Hide)2'!AF$67:AF$81,"X")))</f>
        <v>0</v>
      </c>
      <c r="JC20">
        <f>'Capacity Backing (Hide)2'!AG$3*(BG20/MAX(1,SUMIFS('Treatment Backing (Hide)'!$B$110:$B$124,'Capacity Backing (Hide)2'!AG$67:AG$81,"X")))</f>
        <v>0</v>
      </c>
      <c r="JD20">
        <f>'Capacity Backing (Hide)2'!AH$3*(BH20/MAX(1,SUMIFS('Treatment Backing (Hide)'!$B$110:$B$124,'Capacity Backing (Hide)2'!AH$67:AH$81,"X")))</f>
        <v>0</v>
      </c>
      <c r="JE20">
        <f>'Capacity Backing (Hide)2'!AI$3*(BI20/MAX(1,SUMIFS('Treatment Backing (Hide)'!$B$110:$B$124,'Capacity Backing (Hide)2'!AI$67:AI$81,"X")))</f>
        <v>0</v>
      </c>
      <c r="JF20">
        <f>'Capacity Backing (Hide)2'!AJ$3*(BJ20/MAX(1,SUMIFS('Treatment Backing (Hide)'!$B$110:$B$124,'Capacity Backing (Hide)2'!AJ$67:AJ$81,"X")))</f>
        <v>0</v>
      </c>
      <c r="JG20">
        <f>'Capacity Backing (Hide)2'!AK$3*(BK20/MAX(1,SUMIFS('Treatment Backing (Hide)'!$B$110:$B$124,'Capacity Backing (Hide)2'!AK$67:AK$81,"X")))</f>
        <v>0</v>
      </c>
      <c r="JH20">
        <f>'Capacity Backing (Hide)2'!AL$3*(BL20/MAX(1,SUMIFS('Treatment Backing (Hide)'!$B$110:$B$124,'Capacity Backing (Hide)2'!AL$67:AL$81,"X")))</f>
        <v>0</v>
      </c>
      <c r="JI20">
        <f>'Capacity Backing (Hide)2'!AM$3*(BM20/MAX(1,SUMIFS('Treatment Backing (Hide)'!$B$110:$B$124,'Capacity Backing (Hide)2'!AM$67:AM$81,"X")))</f>
        <v>0</v>
      </c>
      <c r="JJ20">
        <f>'Capacity Backing (Hide)2'!AN$3*(BN20/MAX(1,SUMIFS('Treatment Backing (Hide)'!$B$110:$B$124,'Capacity Backing (Hide)2'!AN$67:AN$81,"X")))</f>
        <v>0</v>
      </c>
      <c r="JK20">
        <f>'Capacity Backing (Hide)2'!AO$3*(BO20/MAX(1,SUMIFS('Treatment Backing (Hide)'!$B$110:$B$124,'Capacity Backing (Hide)2'!AO$67:AO$81,"X")))</f>
        <v>0</v>
      </c>
      <c r="JL20">
        <f>'Capacity Backing (Hide)2'!AP$3*(BP20/MAX(1,SUMIFS('Treatment Backing (Hide)'!$B$110:$B$124,'Capacity Backing (Hide)2'!AP$67:AP$81,"X")))</f>
        <v>0</v>
      </c>
      <c r="JM20">
        <f>'Capacity Backing (Hide)2'!AQ$3*(BQ20/MAX(1,SUMIFS('Treatment Backing (Hide)'!$B$110:$B$124,'Capacity Backing (Hide)2'!AQ$67:AQ$81,"X")))</f>
        <v>0</v>
      </c>
      <c r="JN20">
        <f>'Capacity Backing (Hide)2'!AR$3*(BR20/MAX(1,SUMIFS('Treatment Backing (Hide)'!$B$110:$B$124,'Capacity Backing (Hide)2'!AR$67:AR$81,"X")))</f>
        <v>0</v>
      </c>
      <c r="JO20">
        <f>'Capacity Backing (Hide)2'!AS$3*(BS20/MAX(1,SUMIFS('Treatment Backing (Hide)'!$B$110:$B$124,'Capacity Backing (Hide)2'!AS$67:AS$81,"X")))</f>
        <v>0</v>
      </c>
      <c r="JP20">
        <f>'Capacity Backing (Hide)2'!AT$3*(BT20/MAX(1,SUMIFS('Treatment Backing (Hide)'!$B$110:$B$124,'Capacity Backing (Hide)2'!AT$67:AT$81,"X")))</f>
        <v>0</v>
      </c>
      <c r="JQ20">
        <f>'Capacity Backing (Hide)2'!AU$3*(BU20/MAX(1,SUMIFS('Treatment Backing (Hide)'!$B$110:$B$124,'Capacity Backing (Hide)2'!AU$67:AU$81,"X")))</f>
        <v>0</v>
      </c>
      <c r="JR20">
        <f>'Capacity Backing (Hide)2'!AV$3*(BV20/MAX(1,SUMIFS('Treatment Backing (Hide)'!$B$110:$B$124,'Capacity Backing (Hide)2'!AV$67:AV$81,"X")))</f>
        <v>0</v>
      </c>
      <c r="JS20">
        <f>'Capacity Backing (Hide)2'!AW$3*(BW20/MAX(1,SUMIFS('Treatment Backing (Hide)'!$B$110:$B$124,'Capacity Backing (Hide)2'!AW$67:AW$81,"X")))</f>
        <v>0</v>
      </c>
      <c r="JT20">
        <f>'Capacity Backing (Hide)2'!AX$3*(BX20/MAX(1,SUMIFS('Treatment Backing (Hide)'!$B$110:$B$124,'Capacity Backing (Hide)2'!AX$67:AX$81,"X")))</f>
        <v>0</v>
      </c>
      <c r="JU20">
        <f>'Capacity Backing (Hide)2'!AY$3*(BY20/MAX(1,SUMIFS('Treatment Backing (Hide)'!$B$110:$B$124,'Capacity Backing (Hide)2'!AY$67:AY$81,"X")))</f>
        <v>0</v>
      </c>
      <c r="JV20">
        <f>'Capacity Backing (Hide)2'!AZ$3*(BZ20/MAX(1,SUMIFS('Treatment Backing (Hide)'!$B$110:$B$124,'Capacity Backing (Hide)2'!AZ$67:AZ$81,"X")))</f>
        <v>0</v>
      </c>
      <c r="JW20">
        <f>'Capacity Backing (Hide)2'!BA$3*(CA20/MAX(1,SUMIFS('Treatment Backing (Hide)'!$B$110:$B$124,'Capacity Backing (Hide)2'!BA$67:BA$81,"X")))</f>
        <v>0</v>
      </c>
      <c r="JX20">
        <f>'Capacity Backing (Hide)2'!BB$3*(CB20/MAX(1,SUMIFS('Treatment Backing (Hide)'!$B$110:$B$124,'Capacity Backing (Hide)2'!BB$67:BB$81,"X")))</f>
        <v>0</v>
      </c>
      <c r="JY20">
        <f>'Capacity Backing (Hide)2'!BC$3*(CC20/MAX(1,SUMIFS('Treatment Backing (Hide)'!$B$110:$B$124,'Capacity Backing (Hide)2'!BC$67:BC$81,"X")))</f>
        <v>0</v>
      </c>
      <c r="JZ20">
        <f>'Capacity Backing (Hide)2'!BD$3*(CD20/MAX(1,SUMIFS('Treatment Backing (Hide)'!$B$110:$B$124,'Capacity Backing (Hide)2'!BD$67:BD$81,"X")))</f>
        <v>0</v>
      </c>
      <c r="KA20">
        <f>'Capacity Backing (Hide)2'!BE$3*(CE20/MAX(1,SUMIFS('Treatment Backing (Hide)'!$B$110:$B$124,'Capacity Backing (Hide)2'!BE$67:BE$81,"X")))</f>
        <v>0</v>
      </c>
      <c r="KB20">
        <f>'Capacity Backing (Hide)2'!BF$3*(CF20/MAX(1,SUMIFS('Treatment Backing (Hide)'!$B$110:$B$124,'Capacity Backing (Hide)2'!BF$67:BF$81,"X")))</f>
        <v>0</v>
      </c>
      <c r="KC20">
        <f>'Capacity Backing (Hide)2'!BG$3*(CG20/MAX(1,SUMIFS('Treatment Backing (Hide)'!$B$110:$B$124,'Capacity Backing (Hide)2'!BG$67:BG$81,"X")))</f>
        <v>0</v>
      </c>
      <c r="KD20">
        <f>'Capacity Backing (Hide)2'!BH$3*(CH20/MAX(1,SUMIFS('Treatment Backing (Hide)'!$B$110:$B$124,'Capacity Backing (Hide)2'!BH$67:BH$81,"X")))</f>
        <v>0</v>
      </c>
      <c r="KE20">
        <f>'Capacity Backing (Hide)2'!BI$3*(CI20/MAX(1,SUMIFS('Treatment Backing (Hide)'!$B$110:$B$124,'Capacity Backing (Hide)2'!BI$67:BI$81,"X")))</f>
        <v>0</v>
      </c>
      <c r="KF20">
        <f>'Capacity Backing (Hide)2'!BJ$3*(CJ20/MAX(1,SUMIFS('Treatment Backing (Hide)'!$B$110:$B$124,'Capacity Backing (Hide)2'!BJ$67:BJ$81,"X")))</f>
        <v>0</v>
      </c>
      <c r="KG20">
        <f>'Capacity Backing (Hide)2'!BK$3*(CK20/MAX(1,SUMIFS('Treatment Backing (Hide)'!$B$110:$B$124,'Capacity Backing (Hide)2'!BK$67:BK$81,"X")))</f>
        <v>0</v>
      </c>
      <c r="KH20">
        <f>'Capacity Backing (Hide)2'!BL$3*(CL20/MAX(1,SUMIFS('Treatment Backing (Hide)'!$B$110:$B$124,'Capacity Backing (Hide)2'!BL$67:BL$81,"X")))</f>
        <v>0</v>
      </c>
      <c r="KI20">
        <f>'Capacity Backing (Hide)2'!BM$3*(CM20/MAX(1,SUMIFS('Treatment Backing (Hide)'!$B$110:$B$124,'Capacity Backing (Hide)2'!BM$67:BM$81,"X")))</f>
        <v>0</v>
      </c>
      <c r="KJ20">
        <f>'Capacity Backing (Hide)2'!BN$3*(CN20/MAX(1,SUMIFS('Treatment Backing (Hide)'!$B$110:$B$124,'Capacity Backing (Hide)2'!BN$67:BN$81,"X")))</f>
        <v>0</v>
      </c>
      <c r="KK20">
        <f>'Capacity Backing (Hide)2'!BO$3*(CO20/MAX(1,SUMIFS('Treatment Backing (Hide)'!$B$110:$B$124,'Capacity Backing (Hide)2'!BO$67:BO$81,"X")))</f>
        <v>0</v>
      </c>
      <c r="KL20">
        <f>'Capacity Backing (Hide)2'!BP$3*(CP20/MAX(1,SUMIFS('Treatment Backing (Hide)'!$B$110:$B$124,'Capacity Backing (Hide)2'!BP$67:BP$81,"X")))</f>
        <v>0</v>
      </c>
      <c r="KM20">
        <f>'Capacity Backing (Hide)2'!BQ$3*(CQ20/MAX(1,SUMIFS('Treatment Backing (Hide)'!$B$110:$B$124,'Capacity Backing (Hide)2'!BQ$67:BQ$81,"X")))</f>
        <v>0</v>
      </c>
      <c r="KN20">
        <f>'Capacity Backing (Hide)2'!BR$3*(CR20/MAX(1,SUMIFS('Treatment Backing (Hide)'!$B$110:$B$124,'Capacity Backing (Hide)2'!BR$67:BR$81,"X")))</f>
        <v>0</v>
      </c>
      <c r="KO20">
        <f>'Capacity Backing (Hide)2'!BS$3*(CS20/MAX(1,SUMIFS('Treatment Backing (Hide)'!$B$110:$B$124,'Capacity Backing (Hide)2'!BS$67:BS$81,"X")))</f>
        <v>0</v>
      </c>
      <c r="KP20">
        <f>'Capacity Backing (Hide)2'!BT$3*(CT20/MAX(1,SUMIFS('Treatment Backing (Hide)'!$B$110:$B$124,'Capacity Backing (Hide)2'!BT$67:BT$81,"X")))</f>
        <v>0</v>
      </c>
      <c r="KQ20">
        <f>'Capacity Backing (Hide)2'!BU$3*(CU20/MAX(1,SUMIFS('Treatment Backing (Hide)'!$B$110:$B$124,'Capacity Backing (Hide)2'!BU$67:BU$81,"X")))</f>
        <v>0</v>
      </c>
      <c r="KR20">
        <f>'Capacity Backing (Hide)2'!BV$3*(CV20/MAX(1,SUMIFS('Treatment Backing (Hide)'!$B$110:$B$124,'Capacity Backing (Hide)2'!BV$67:BV$81,"X")))</f>
        <v>0</v>
      </c>
      <c r="KS20">
        <f>'Capacity Backing (Hide)2'!BW$3*(CW20/MAX(1,SUMIFS('Treatment Backing (Hide)'!$B$110:$B$124,'Capacity Backing (Hide)2'!BW$67:BW$81,"X")))</f>
        <v>0</v>
      </c>
      <c r="KT20">
        <f>'Capacity Backing (Hide)2'!BX$3*(CX20/MAX(1,SUMIFS('Treatment Backing (Hide)'!$B$110:$B$124,'Capacity Backing (Hide)2'!BX$67:BX$81,"X")))</f>
        <v>0</v>
      </c>
      <c r="KU20">
        <f>'Capacity Backing (Hide)2'!BY$3*(CY20/MAX(1,SUMIFS('Treatment Backing (Hide)'!$B$110:$B$124,'Capacity Backing (Hide)2'!BY$67:BY$81,"X")))</f>
        <v>0</v>
      </c>
      <c r="KV20">
        <f>'Capacity Backing (Hide)2'!BZ$3*(CZ20/MAX(1,SUMIFS('Treatment Backing (Hide)'!$B$110:$B$124,'Capacity Backing (Hide)2'!BZ$67:BZ$81,"X")))</f>
        <v>0</v>
      </c>
      <c r="KW20">
        <f>'Capacity Backing (Hide)2'!CA$3*(DA20/MAX(1,SUMIFS('Treatment Backing (Hide)'!$B$110:$B$124,'Capacity Backing (Hide)2'!CA$67:CA$81,"X")))</f>
        <v>0</v>
      </c>
      <c r="KX20">
        <f>'Capacity Backing (Hide)2'!CB$3*(DB20/MAX(1,SUMIFS('Treatment Backing (Hide)'!$B$110:$B$124,'Capacity Backing (Hide)2'!CB$67:CB$81,"X")))</f>
        <v>0</v>
      </c>
      <c r="KY20">
        <f>'Capacity Backing (Hide)2'!CC$3*(DC20/MAX(1,SUMIFS('Treatment Backing (Hide)'!$B$110:$B$124,'Capacity Backing (Hide)2'!CC$67:CC$81,"X")))</f>
        <v>0</v>
      </c>
      <c r="KZ20">
        <f>'Capacity Backing (Hide)2'!CD$3*(DD20/MAX(1,SUMIFS('Treatment Backing (Hide)'!$B$110:$B$124,'Capacity Backing (Hide)2'!CD$67:CD$81,"X")))</f>
        <v>0</v>
      </c>
      <c r="LA20">
        <f>'Capacity Backing (Hide)2'!CE$3*(DE20/MAX(1,SUMIFS('Treatment Backing (Hide)'!$B$110:$B$124,'Capacity Backing (Hide)2'!CE$67:CE$81,"X")))</f>
        <v>0</v>
      </c>
      <c r="LB20">
        <f>'Capacity Backing (Hide)2'!CF$3*(DF20/MAX(1,SUMIFS('Treatment Backing (Hide)'!$B$110:$B$124,'Capacity Backing (Hide)2'!CF$67:CF$81,"X")))</f>
        <v>0</v>
      </c>
      <c r="LC20">
        <f>'Capacity Backing (Hide)2'!CG$3*(DG20/MAX(1,SUMIFS('Treatment Backing (Hide)'!$B$110:$B$124,'Capacity Backing (Hide)2'!CG$67:CG$81,"X")))</f>
        <v>0</v>
      </c>
      <c r="LD20">
        <f>'Capacity Backing (Hide)2'!CH$3*(DH20/MAX(1,SUMIFS('Treatment Backing (Hide)'!$B$110:$B$124,'Capacity Backing (Hide)2'!CH$67:CH$81,"X")))</f>
        <v>0</v>
      </c>
      <c r="LE20">
        <f>'Capacity Backing (Hide)2'!CI$3*(DI20/MAX(1,SUMIFS('Treatment Backing (Hide)'!$B$110:$B$124,'Capacity Backing (Hide)2'!CI$67:CI$81,"X")))</f>
        <v>0</v>
      </c>
      <c r="LF20">
        <f>'Capacity Backing (Hide)2'!CJ$3*(DJ20/MAX(1,SUMIFS('Treatment Backing (Hide)'!$B$110:$B$124,'Capacity Backing (Hide)2'!CJ$67:CJ$81,"X")))</f>
        <v>0</v>
      </c>
      <c r="LG20">
        <f>'Capacity Backing (Hide)2'!CK$3*(DK20/MAX(1,SUMIFS('Treatment Backing (Hide)'!$B$110:$B$124,'Capacity Backing (Hide)2'!CK$67:CK$81,"X")))</f>
        <v>0</v>
      </c>
      <c r="LH20">
        <f>'Capacity Backing (Hide)2'!CL$3*(DL20/MAX(1,SUMIFS('Treatment Backing (Hide)'!$B$110:$B$124,'Capacity Backing (Hide)2'!CL$67:CL$81,"X")))</f>
        <v>0</v>
      </c>
      <c r="LI20">
        <f>'Capacity Backing (Hide)2'!CM$3*(DM20/MAX(1,SUMIFS('Treatment Backing (Hide)'!$B$110:$B$124,'Capacity Backing (Hide)2'!CM$67:CM$81,"X")))</f>
        <v>0</v>
      </c>
      <c r="LJ20">
        <f>'Capacity Backing (Hide)2'!CN$3*(DN20/MAX(1,SUMIFS('Treatment Backing (Hide)'!$B$110:$B$124,'Capacity Backing (Hide)2'!CN$67:CN$81,"X")))</f>
        <v>0</v>
      </c>
      <c r="LK20">
        <f>'Capacity Backing (Hide)2'!CO$3*(DO20/MAX(1,SUMIFS('Treatment Backing (Hide)'!$B$110:$B$124,'Capacity Backing (Hide)2'!CO$67:CO$81,"X")))</f>
        <v>0</v>
      </c>
      <c r="LL20">
        <f>'Capacity Backing (Hide)2'!CP$3*(DP20/MAX(1,SUMIFS('Treatment Backing (Hide)'!$B$110:$B$124,'Capacity Backing (Hide)2'!CP$67:CP$81,"X")))</f>
        <v>0</v>
      </c>
      <c r="LM20">
        <f>'Capacity Backing (Hide)2'!CQ$3*(DQ20/MAX(1,SUMIFS('Treatment Backing (Hide)'!$B$110:$B$124,'Capacity Backing (Hide)2'!CQ$67:CQ$81,"X")))</f>
        <v>0</v>
      </c>
      <c r="LN20">
        <f>'Capacity Backing (Hide)2'!CR$3*(DR20/MAX(1,SUMIFS('Treatment Backing (Hide)'!$B$110:$B$124,'Capacity Backing (Hide)2'!CR$67:CR$81,"X")))</f>
        <v>0</v>
      </c>
      <c r="LO20">
        <f>'Capacity Backing (Hide)2'!CS$3*(DS20/MAX(1,SUMIFS('Treatment Backing (Hide)'!$B$110:$B$124,'Capacity Backing (Hide)2'!CS$67:CS$81,"X")))</f>
        <v>0</v>
      </c>
      <c r="LP20">
        <f>'Capacity Backing (Hide)2'!CT$3*(DT20/MAX(1,SUMIFS('Treatment Backing (Hide)'!$B$110:$B$124,'Capacity Backing (Hide)2'!CT$67:CT$81,"X")))</f>
        <v>0</v>
      </c>
      <c r="LQ20">
        <f>'Capacity Backing (Hide)2'!CU$3*(DU20/MAX(1,SUMIFS('Treatment Backing (Hide)'!$B$110:$B$124,'Capacity Backing (Hide)2'!CU$67:CU$81,"X")))</f>
        <v>0</v>
      </c>
      <c r="LR20">
        <f>'Capacity Backing (Hide)2'!CV$3*(DV20/MAX(1,SUMIFS('Treatment Backing (Hide)'!$B$110:$B$124,'Capacity Backing (Hide)2'!CV$67:CV$81,"X")))</f>
        <v>0</v>
      </c>
      <c r="LS20">
        <f>'Capacity Backing (Hide)2'!CW$3*(DW20/MAX(1,SUMIFS('Treatment Backing (Hide)'!$B$110:$B$124,'Capacity Backing (Hide)2'!CW$67:CW$81,"X")))</f>
        <v>0</v>
      </c>
    </row>
    <row r="21" spans="8:331" x14ac:dyDescent="0.25">
      <c r="H21" t="str">
        <f>ROW(H18)&amp;". "&amp;'Clinical resources'!B24</f>
        <v xml:space="preserve">18. </v>
      </c>
      <c r="J21" t="str">
        <f>IF(COUNTIFS('Clinical resources'!F24:J24,"X")&gt;0,"X","")</f>
        <v/>
      </c>
      <c r="K21" t="str">
        <f>IF(COUNTIFS('Clinical resources'!K24:O24,"X")&gt;0,"X","")</f>
        <v/>
      </c>
      <c r="L21" t="str">
        <f>IF(COUNTIFS('Clinical resources'!P24:T24,"X")&gt;0,"X","")</f>
        <v/>
      </c>
      <c r="M21" t="str">
        <f>IF(COUNTIFS('Clinical resources'!U24:Y24,"X")&gt;0,"X","")</f>
        <v/>
      </c>
      <c r="N21" t="str">
        <f>IF(COUNTIFS('Clinical resources'!Z24:AD24,"X")&gt;0,"X","")</f>
        <v/>
      </c>
      <c r="O21" t="str">
        <f>IF(COUNTIFS('Clinical resources'!AE24:AI24,"X")&gt;0,"X","")</f>
        <v/>
      </c>
      <c r="P21" t="str">
        <f>IF(COUNTIFS('Clinical resources'!AJ24:AN24,"X")&gt;0,"X","")</f>
        <v/>
      </c>
      <c r="Q21" t="str">
        <f>IF(COUNTIFS('Clinical resources'!AO24:AS24,"X")&gt;0,"X","")</f>
        <v/>
      </c>
      <c r="R21" t="str">
        <f>IF(COUNTIFS('Clinical resources'!AT24:AX24,"X")&gt;0,"X","")</f>
        <v/>
      </c>
      <c r="S21" t="str">
        <f>IF(COUNTIFS('Clinical resources'!AY24:BC24,"X")&gt;0,"X","")</f>
        <v/>
      </c>
      <c r="T21" t="str">
        <f>IF(COUNTIFS('Clinical resources'!BD24:BH24,"X")&gt;0,"X","")</f>
        <v/>
      </c>
      <c r="U21" t="str">
        <f>IF(COUNTIFS('Clinical resources'!BI24:BM24,"X")&gt;0,"X","")</f>
        <v/>
      </c>
      <c r="V21" t="str">
        <f>IF(COUNTIFS('Clinical resources'!BN24:BR24,"X")&gt;0,"X","")</f>
        <v/>
      </c>
      <c r="W21" t="str">
        <f>IF(COUNTIFS('Clinical resources'!BS24:BW24,"X")&gt;0,"X","")</f>
        <v/>
      </c>
      <c r="X21" t="str">
        <f>IF(COUNTIFS('Clinical resources'!BX24:CB24,"X")&gt;0,"X","")</f>
        <v/>
      </c>
      <c r="AB21">
        <f t="array" ref="AB21">IF($J21:$X21='Capacity Backing (Hide)2'!B$67:B$81,1,0)</f>
        <v>0</v>
      </c>
      <c r="AC21">
        <f t="array" ref="AC21">IF($J21:$X21='Capacity Backing (Hide)2'!C$67:C$81,1,0)</f>
        <v>0</v>
      </c>
      <c r="AD21">
        <f t="array" ref="AD21">IF($J21:$X21='Capacity Backing (Hide)2'!D$67:D$81,1,0)</f>
        <v>0</v>
      </c>
      <c r="AE21">
        <f t="array" ref="AE21">IF($J21:$X21='Capacity Backing (Hide)2'!E$67:E$81,1,0)</f>
        <v>0</v>
      </c>
      <c r="AF21">
        <f t="array" ref="AF21">IF($J21:$X21='Capacity Backing (Hide)2'!F$67:F$81,1,0)</f>
        <v>0</v>
      </c>
      <c r="AG21">
        <f t="array" ref="AG21">IF($J21:$X21='Capacity Backing (Hide)2'!G$67:G$81,1,0)</f>
        <v>0</v>
      </c>
      <c r="AH21">
        <f t="array" ref="AH21">IF($J21:$X21='Capacity Backing (Hide)2'!H$67:H$81,1,0)</f>
        <v>0</v>
      </c>
      <c r="AI21">
        <f t="array" ref="AI21">IF($J21:$X21='Capacity Backing (Hide)2'!I$67:I$81,1,0)</f>
        <v>0</v>
      </c>
      <c r="AJ21">
        <f t="array" ref="AJ21">IF($J21:$X21='Capacity Backing (Hide)2'!J$67:J$81,1,0)</f>
        <v>0</v>
      </c>
      <c r="AK21">
        <f t="array" ref="AK21">IF($J21:$X21='Capacity Backing (Hide)2'!K$67:K$81,1,0)</f>
        <v>0</v>
      </c>
      <c r="AL21">
        <f t="array" ref="AL21">IF($J21:$X21='Capacity Backing (Hide)2'!L$67:L$81,1,0)</f>
        <v>0</v>
      </c>
      <c r="AM21">
        <f t="array" ref="AM21">IF($J21:$X21='Capacity Backing (Hide)2'!M$67:M$81,1,0)</f>
        <v>0</v>
      </c>
      <c r="AN21">
        <f t="array" ref="AN21">IF($J21:$X21='Capacity Backing (Hide)2'!N$67:N$81,1,0)</f>
        <v>0</v>
      </c>
      <c r="AO21">
        <f t="array" ref="AO21">IF($J21:$X21='Capacity Backing (Hide)2'!O$67:O$81,1,0)</f>
        <v>0</v>
      </c>
      <c r="AP21">
        <f t="array" ref="AP21">IF($J21:$X21='Capacity Backing (Hide)2'!P$67:P$81,1,0)</f>
        <v>0</v>
      </c>
      <c r="AQ21">
        <f t="array" ref="AQ21">IF($J21:$X21='Capacity Backing (Hide)2'!Q$67:Q$81,1,0)</f>
        <v>0</v>
      </c>
      <c r="AR21">
        <f t="array" ref="AR21">IF($J21:$X21='Capacity Backing (Hide)2'!R$67:R$81,1,0)</f>
        <v>0</v>
      </c>
      <c r="AS21">
        <f t="array" ref="AS21">IF($J21:$X21='Capacity Backing (Hide)2'!S$67:S$81,1,0)</f>
        <v>0</v>
      </c>
      <c r="AT21">
        <f t="array" ref="AT21">IF($J21:$X21='Capacity Backing (Hide)2'!T$67:T$81,1,0)</f>
        <v>0</v>
      </c>
      <c r="AU21">
        <f t="array" ref="AU21">IF($J21:$X21='Capacity Backing (Hide)2'!U$67:U$81,1,0)</f>
        <v>0</v>
      </c>
      <c r="AV21">
        <f t="array" ref="AV21">IF($J21:$X21='Capacity Backing (Hide)2'!V$67:V$81,1,0)</f>
        <v>0</v>
      </c>
      <c r="AW21">
        <f t="array" ref="AW21">IF($J21:$X21='Capacity Backing (Hide)2'!W$67:W$81,1,0)</f>
        <v>0</v>
      </c>
      <c r="AX21">
        <f t="array" ref="AX21">IF($J21:$X21='Capacity Backing (Hide)2'!X$67:X$81,1,0)</f>
        <v>0</v>
      </c>
      <c r="AY21">
        <f t="array" ref="AY21">IF($J21:$X21='Capacity Backing (Hide)2'!Y$67:Y$81,1,0)</f>
        <v>0</v>
      </c>
      <c r="AZ21">
        <f t="array" ref="AZ21">IF($J21:$X21='Capacity Backing (Hide)2'!Z$67:Z$81,1,0)</f>
        <v>0</v>
      </c>
      <c r="BA21">
        <f t="array" ref="BA21">IF($J21:$X21='Capacity Backing (Hide)2'!AA$67:AA$81,1,0)</f>
        <v>0</v>
      </c>
      <c r="BB21">
        <f t="array" ref="BB21">IF($J21:$X21='Capacity Backing (Hide)2'!AB$67:AB$81,1,0)</f>
        <v>0</v>
      </c>
      <c r="BC21">
        <f t="array" ref="BC21">IF($J21:$X21='Capacity Backing (Hide)2'!AC$67:AC$81,1,0)</f>
        <v>0</v>
      </c>
      <c r="BD21">
        <f t="array" ref="BD21">IF($J21:$X21='Capacity Backing (Hide)2'!AD$67:AD$81,1,0)</f>
        <v>0</v>
      </c>
      <c r="BE21">
        <f t="array" ref="BE21">IF($J21:$X21='Capacity Backing (Hide)2'!AE$67:AE$81,1,0)</f>
        <v>0</v>
      </c>
      <c r="BF21">
        <f t="array" ref="BF21">IF($J21:$X21='Capacity Backing (Hide)2'!AF$67:AF$81,1,0)</f>
        <v>0</v>
      </c>
      <c r="BG21">
        <f t="array" ref="BG21">IF($J21:$X21='Capacity Backing (Hide)2'!AG$67:AG$81,1,0)</f>
        <v>0</v>
      </c>
      <c r="BH21">
        <f t="array" ref="BH21">IF($J21:$X21='Capacity Backing (Hide)2'!AH$67:AH$81,1,0)</f>
        <v>0</v>
      </c>
      <c r="BI21">
        <f t="array" ref="BI21">IF($J21:$X21='Capacity Backing (Hide)2'!AI$67:AI$81,1,0)</f>
        <v>0</v>
      </c>
      <c r="BJ21">
        <f t="array" ref="BJ21">IF($J21:$X21='Capacity Backing (Hide)2'!AJ$67:AJ$81,1,0)</f>
        <v>0</v>
      </c>
      <c r="BK21">
        <f t="array" ref="BK21">IF($J21:$X21='Capacity Backing (Hide)2'!AK$67:AK$81,1,0)</f>
        <v>0</v>
      </c>
      <c r="BL21">
        <f t="array" ref="BL21">IF($J21:$X21='Capacity Backing (Hide)2'!AL$67:AL$81,1,0)</f>
        <v>0</v>
      </c>
      <c r="BM21">
        <f t="array" ref="BM21">IF($J21:$X21='Capacity Backing (Hide)2'!AM$67:AM$81,1,0)</f>
        <v>0</v>
      </c>
      <c r="BN21">
        <f t="array" ref="BN21">IF($J21:$X21='Capacity Backing (Hide)2'!AN$67:AN$81,1,0)</f>
        <v>0</v>
      </c>
      <c r="BO21">
        <f t="array" ref="BO21">IF($J21:$X21='Capacity Backing (Hide)2'!AO$67:AO$81,1,0)</f>
        <v>0</v>
      </c>
      <c r="BP21">
        <f t="array" ref="BP21">IF($J21:$X21='Capacity Backing (Hide)2'!AP$67:AP$81,1,0)</f>
        <v>0</v>
      </c>
      <c r="BQ21">
        <f t="array" ref="BQ21">IF($J21:$X21='Capacity Backing (Hide)2'!AQ$67:AQ$81,1,0)</f>
        <v>0</v>
      </c>
      <c r="BR21">
        <f t="array" ref="BR21">IF($J21:$X21='Capacity Backing (Hide)2'!AR$67:AR$81,1,0)</f>
        <v>0</v>
      </c>
      <c r="BS21">
        <f t="array" ref="BS21">IF($J21:$X21='Capacity Backing (Hide)2'!AS$67:AS$81,1,0)</f>
        <v>0</v>
      </c>
      <c r="BT21">
        <f t="array" ref="BT21">IF($J21:$X21='Capacity Backing (Hide)2'!AT$67:AT$81,1,0)</f>
        <v>0</v>
      </c>
      <c r="BU21">
        <f t="array" ref="BU21">IF($J21:$X21='Capacity Backing (Hide)2'!AU$67:AU$81,1,0)</f>
        <v>0</v>
      </c>
      <c r="BV21">
        <f t="array" ref="BV21">IF($J21:$X21='Capacity Backing (Hide)2'!AV$67:AV$81,1,0)</f>
        <v>0</v>
      </c>
      <c r="BW21">
        <f t="array" ref="BW21">IF($J21:$X21='Capacity Backing (Hide)2'!AW$67:AW$81,1,0)</f>
        <v>0</v>
      </c>
      <c r="BX21">
        <f t="array" ref="BX21">IF($J21:$X21='Capacity Backing (Hide)2'!AX$67:AX$81,1,0)</f>
        <v>0</v>
      </c>
      <c r="BY21">
        <f t="array" ref="BY21">IF($J21:$X21='Capacity Backing (Hide)2'!AY$67:AY$81,1,0)</f>
        <v>0</v>
      </c>
      <c r="BZ21">
        <f t="array" ref="BZ21">IF($J21:$X21='Capacity Backing (Hide)2'!AZ$67:AZ$81,1,0)</f>
        <v>0</v>
      </c>
      <c r="CA21">
        <f t="array" ref="CA21">IF($J21:$X21='Capacity Backing (Hide)2'!BA$67:BA$81,1,0)</f>
        <v>0</v>
      </c>
      <c r="CB21">
        <f t="array" ref="CB21">IF($J21:$X21='Capacity Backing (Hide)2'!BB$67:BB$81,1,0)</f>
        <v>0</v>
      </c>
      <c r="CC21">
        <f t="array" ref="CC21">IF($J21:$X21='Capacity Backing (Hide)2'!BC$67:BC$81,1,0)</f>
        <v>0</v>
      </c>
      <c r="CD21">
        <f t="array" ref="CD21">IF($J21:$X21='Capacity Backing (Hide)2'!BD$67:BD$81,1,0)</f>
        <v>0</v>
      </c>
      <c r="CE21">
        <f t="array" ref="CE21">IF($J21:$X21='Capacity Backing (Hide)2'!BE$67:BE$81,1,0)</f>
        <v>0</v>
      </c>
      <c r="CF21">
        <f t="array" ref="CF21">IF($J21:$X21='Capacity Backing (Hide)2'!BF$67:BF$81,1,0)</f>
        <v>0</v>
      </c>
      <c r="CG21">
        <f t="array" ref="CG21">IF($J21:$X21='Capacity Backing (Hide)2'!BG$67:BG$81,1,0)</f>
        <v>0</v>
      </c>
      <c r="CH21">
        <f t="array" ref="CH21">IF($J21:$X21='Capacity Backing (Hide)2'!BH$67:BH$81,1,0)</f>
        <v>0</v>
      </c>
      <c r="CI21">
        <f t="array" ref="CI21">IF($J21:$X21='Capacity Backing (Hide)2'!BI$67:BI$81,1,0)</f>
        <v>0</v>
      </c>
      <c r="CJ21">
        <f t="array" ref="CJ21">IF($J21:$X21='Capacity Backing (Hide)2'!BJ$67:BJ$81,1,0)</f>
        <v>0</v>
      </c>
      <c r="CK21">
        <f t="array" ref="CK21">IF($J21:$X21='Capacity Backing (Hide)2'!BK$67:BK$81,1,0)</f>
        <v>0</v>
      </c>
      <c r="CL21">
        <f t="array" ref="CL21">IF($J21:$X21='Capacity Backing (Hide)2'!BL$67:BL$81,1,0)</f>
        <v>0</v>
      </c>
      <c r="CM21">
        <f t="array" ref="CM21">IF($J21:$X21='Capacity Backing (Hide)2'!BM$67:BM$81,1,0)</f>
        <v>0</v>
      </c>
      <c r="CN21">
        <f t="array" ref="CN21">IF($J21:$X21='Capacity Backing (Hide)2'!BN$67:BN$81,1,0)</f>
        <v>0</v>
      </c>
      <c r="CO21">
        <f t="array" ref="CO21">IF($J21:$X21='Capacity Backing (Hide)2'!BO$67:BO$81,1,0)</f>
        <v>0</v>
      </c>
      <c r="CP21">
        <f t="array" ref="CP21">IF($J21:$X21='Capacity Backing (Hide)2'!BP$67:BP$81,1,0)</f>
        <v>0</v>
      </c>
      <c r="CQ21">
        <f t="array" ref="CQ21">IF($J21:$X21='Capacity Backing (Hide)2'!BQ$67:BQ$81,1,0)</f>
        <v>0</v>
      </c>
      <c r="CR21">
        <f t="array" ref="CR21">IF($J21:$X21='Capacity Backing (Hide)2'!BR$67:BR$81,1,0)</f>
        <v>0</v>
      </c>
      <c r="CS21">
        <f t="array" ref="CS21">IF($J21:$X21='Capacity Backing (Hide)2'!BS$67:BS$81,1,0)</f>
        <v>0</v>
      </c>
      <c r="CT21">
        <f t="array" ref="CT21">IF($J21:$X21='Capacity Backing (Hide)2'!BT$67:BT$81,1,0)</f>
        <v>0</v>
      </c>
      <c r="CU21">
        <f t="array" ref="CU21">IF($J21:$X21='Capacity Backing (Hide)2'!BU$67:BU$81,1,0)</f>
        <v>0</v>
      </c>
      <c r="CV21">
        <f t="array" ref="CV21">IF($J21:$X21='Capacity Backing (Hide)2'!BV$67:BV$81,1,0)</f>
        <v>0</v>
      </c>
      <c r="CW21">
        <f t="array" ref="CW21">IF($J21:$X21='Capacity Backing (Hide)2'!BW$67:BW$81,1,0)</f>
        <v>0</v>
      </c>
      <c r="CX21">
        <f t="array" ref="CX21">IF($J21:$X21='Capacity Backing (Hide)2'!BX$67:BX$81,1,0)</f>
        <v>0</v>
      </c>
      <c r="CY21">
        <f t="array" ref="CY21">IF($J21:$X21='Capacity Backing (Hide)2'!BY$67:BY$81,1,0)</f>
        <v>0</v>
      </c>
      <c r="CZ21">
        <f t="array" ref="CZ21">IF($J21:$X21='Capacity Backing (Hide)2'!BZ$67:BZ$81,1,0)</f>
        <v>0</v>
      </c>
      <c r="DA21">
        <f t="array" ref="DA21">IF($J21:$X21='Capacity Backing (Hide)2'!CA$67:CA$81,1,0)</f>
        <v>0</v>
      </c>
      <c r="DB21">
        <f t="array" ref="DB21">IF($J21:$X21='Capacity Backing (Hide)2'!CB$67:CB$81,1,0)</f>
        <v>0</v>
      </c>
      <c r="DC21">
        <f t="array" ref="DC21">IF($J21:$X21='Capacity Backing (Hide)2'!CC$67:CC$81,1,0)</f>
        <v>0</v>
      </c>
      <c r="DD21">
        <f t="array" ref="DD21">IF($J21:$X21='Capacity Backing (Hide)2'!CD$67:CD$81,1,0)</f>
        <v>0</v>
      </c>
      <c r="DE21">
        <f t="array" ref="DE21">IF($J21:$X21='Capacity Backing (Hide)2'!CE$67:CE$81,1,0)</f>
        <v>0</v>
      </c>
      <c r="DF21">
        <f t="array" ref="DF21">IF($J21:$X21='Capacity Backing (Hide)2'!CF$67:CF$81,1,0)</f>
        <v>0</v>
      </c>
      <c r="DG21">
        <f t="array" ref="DG21">IF($J21:$X21='Capacity Backing (Hide)2'!CG$67:CG$81,1,0)</f>
        <v>0</v>
      </c>
      <c r="DH21">
        <f t="array" ref="DH21">IF($J21:$X21='Capacity Backing (Hide)2'!CH$67:CH$81,1,0)</f>
        <v>0</v>
      </c>
      <c r="DI21">
        <f t="array" ref="DI21">IF($J21:$X21='Capacity Backing (Hide)2'!CI$67:CI$81,1,0)</f>
        <v>0</v>
      </c>
      <c r="DJ21">
        <f t="array" ref="DJ21">IF($J21:$X21='Capacity Backing (Hide)2'!CJ$67:CJ$81,1,0)</f>
        <v>0</v>
      </c>
      <c r="DK21">
        <f t="array" ref="DK21">IF($J21:$X21='Capacity Backing (Hide)2'!CK$67:CK$81,1,0)</f>
        <v>0</v>
      </c>
      <c r="DL21">
        <f t="array" ref="DL21">IF($J21:$X21='Capacity Backing (Hide)2'!CL$67:CL$81,1,0)</f>
        <v>0</v>
      </c>
      <c r="DM21">
        <f t="array" ref="DM21">IF($J21:$X21='Capacity Backing (Hide)2'!CM$67:CM$81,1,0)</f>
        <v>0</v>
      </c>
      <c r="DN21">
        <f t="array" ref="DN21">IF($J21:$X21='Capacity Backing (Hide)2'!CN$67:CN$81,1,0)</f>
        <v>0</v>
      </c>
      <c r="DO21">
        <f t="array" ref="DO21">IF($J21:$X21='Capacity Backing (Hide)2'!CO$67:CO$81,1,0)</f>
        <v>0</v>
      </c>
      <c r="DP21">
        <f t="array" ref="DP21">IF($J21:$X21='Capacity Backing (Hide)2'!CP$67:CP$81,1,0)</f>
        <v>0</v>
      </c>
      <c r="DQ21">
        <f t="array" ref="DQ21">IF($J21:$X21='Capacity Backing (Hide)2'!CQ$67:CQ$81,1,0)</f>
        <v>0</v>
      </c>
      <c r="DR21">
        <f t="array" ref="DR21">IF($J21:$X21='Capacity Backing (Hide)2'!CR$67:CR$81,1,0)</f>
        <v>0</v>
      </c>
      <c r="DS21">
        <f t="array" ref="DS21">IF($J21:$X21='Capacity Backing (Hide)2'!CS$67:CS$81,1,0)</f>
        <v>0</v>
      </c>
      <c r="DT21">
        <f t="array" ref="DT21">IF($J21:$X21='Capacity Backing (Hide)2'!CT$67:CT$81,1,0)</f>
        <v>0</v>
      </c>
      <c r="DU21">
        <f t="array" ref="DU21">IF($J21:$X21='Capacity Backing (Hide)2'!CU$67:CU$81,1,0)</f>
        <v>0</v>
      </c>
      <c r="DV21">
        <f t="array" ref="DV21">IF($J21:$X21='Capacity Backing (Hide)2'!CV$67:CV$81,1,0)</f>
        <v>0</v>
      </c>
      <c r="DW21">
        <f t="array" ref="DW21">IF($J21:$X21='Capacity Backing (Hide)2'!CW$67:CW$81,1,0)</f>
        <v>0</v>
      </c>
      <c r="DZ21">
        <f t="array" ref="DZ21">IF($J21:$X21='Capacity Backing (Hide)2'!B$203:CZ$217,1,0)</f>
        <v>0</v>
      </c>
      <c r="EA21">
        <f t="array" ref="EA21">IF($J21:$X21='Capacity Backing (Hide)2'!C$203:DA$217,1,0)</f>
        <v>0</v>
      </c>
      <c r="EB21">
        <f t="array" ref="EB21">IF($J21:$X21='Capacity Backing (Hide)2'!D$203:DB$217,1,0)</f>
        <v>0</v>
      </c>
      <c r="EC21">
        <f t="array" ref="EC21">IF($J21:$X21='Capacity Backing (Hide)2'!E$203:DC$217,1,0)</f>
        <v>0</v>
      </c>
      <c r="ED21">
        <f t="array" ref="ED21">IF($J21:$X21='Capacity Backing (Hide)2'!F$203:DD$217,1,0)</f>
        <v>0</v>
      </c>
      <c r="EE21">
        <f t="array" ref="EE21">IF($J21:$X21='Capacity Backing (Hide)2'!G$203:DE$217,1,0)</f>
        <v>0</v>
      </c>
      <c r="EF21">
        <f t="array" ref="EF21">IF($J21:$X21='Capacity Backing (Hide)2'!H$203:DF$217,1,0)</f>
        <v>0</v>
      </c>
      <c r="EG21">
        <f t="array" ref="EG21">IF($J21:$X21='Capacity Backing (Hide)2'!I$203:DG$217,1,0)</f>
        <v>0</v>
      </c>
      <c r="EH21">
        <f t="array" ref="EH21">IF($J21:$X21='Capacity Backing (Hide)2'!J$203:DH$217,1,0)</f>
        <v>0</v>
      </c>
      <c r="EI21">
        <f t="array" ref="EI21">IF($J21:$X21='Capacity Backing (Hide)2'!K$203:DI$217,1,0)</f>
        <v>0</v>
      </c>
      <c r="EJ21">
        <f t="array" ref="EJ21">IF($J21:$X21='Capacity Backing (Hide)2'!L$203:DJ$217,1,0)</f>
        <v>0</v>
      </c>
      <c r="EK21">
        <f t="array" ref="EK21">IF($J21:$X21='Capacity Backing (Hide)2'!M$203:DK$217,1,0)</f>
        <v>0</v>
      </c>
      <c r="EL21">
        <f t="array" ref="EL21">IF($J21:$X21='Capacity Backing (Hide)2'!N$203:DL$217,1,0)</f>
        <v>0</v>
      </c>
      <c r="EM21">
        <f t="array" ref="EM21">IF($J21:$X21='Capacity Backing (Hide)2'!O$203:DM$217,1,0)</f>
        <v>0</v>
      </c>
      <c r="EN21">
        <f t="array" ref="EN21">IF($J21:$X21='Capacity Backing (Hide)2'!P$203:DN$217,1,0)</f>
        <v>0</v>
      </c>
      <c r="EO21">
        <f t="array" ref="EO21">IF($J21:$X21='Capacity Backing (Hide)2'!Q$203:DO$217,1,0)</f>
        <v>0</v>
      </c>
      <c r="EP21">
        <f t="array" ref="EP21">IF($J21:$X21='Capacity Backing (Hide)2'!R$203:DP$217,1,0)</f>
        <v>0</v>
      </c>
      <c r="EQ21">
        <f t="array" ref="EQ21">IF($J21:$X21='Capacity Backing (Hide)2'!S$203:DQ$217,1,0)</f>
        <v>0</v>
      </c>
      <c r="ER21">
        <f t="array" ref="ER21">IF($J21:$X21='Capacity Backing (Hide)2'!T$203:DR$217,1,0)</f>
        <v>0</v>
      </c>
      <c r="ES21">
        <f t="array" ref="ES21">IF($J21:$X21='Capacity Backing (Hide)2'!U$203:DS$217,1,0)</f>
        <v>0</v>
      </c>
      <c r="ET21">
        <f t="array" ref="ET21">IF($J21:$X21='Capacity Backing (Hide)2'!V$203:DT$217,1,0)</f>
        <v>0</v>
      </c>
      <c r="EU21">
        <f t="array" ref="EU21">IF($J21:$X21='Capacity Backing (Hide)2'!W$203:DU$217,1,0)</f>
        <v>0</v>
      </c>
      <c r="EV21">
        <f t="array" ref="EV21">IF($J21:$X21='Capacity Backing (Hide)2'!X$203:DV$217,1,0)</f>
        <v>0</v>
      </c>
      <c r="EW21">
        <f t="array" ref="EW21">IF($J21:$X21='Capacity Backing (Hide)2'!Y$203:DW$217,1,0)</f>
        <v>0</v>
      </c>
      <c r="EX21">
        <f t="array" ref="EX21">IF($J21:$X21='Capacity Backing (Hide)2'!Z$203:DX$217,1,0)</f>
        <v>0</v>
      </c>
      <c r="EY21">
        <f t="array" ref="EY21">IF($J21:$X21='Capacity Backing (Hide)2'!AA$203:DY$217,1,0)</f>
        <v>0</v>
      </c>
      <c r="EZ21">
        <f t="array" ref="EZ21">IF($J21:$X21='Capacity Backing (Hide)2'!AB$203:DZ$217,1,0)</f>
        <v>0</v>
      </c>
      <c r="FA21">
        <f t="array" ref="FA21">IF($J21:$X21='Capacity Backing (Hide)2'!AC$203:EA$217,1,0)</f>
        <v>0</v>
      </c>
      <c r="FB21">
        <f t="array" ref="FB21">IF($J21:$X21='Capacity Backing (Hide)2'!AD$203:EB$217,1,0)</f>
        <v>0</v>
      </c>
      <c r="FC21">
        <f t="array" ref="FC21">IF($J21:$X21='Capacity Backing (Hide)2'!AE$203:EC$217,1,0)</f>
        <v>0</v>
      </c>
      <c r="FD21">
        <f t="array" ref="FD21">IF($J21:$X21='Capacity Backing (Hide)2'!AF$203:ED$217,1,0)</f>
        <v>0</v>
      </c>
      <c r="FE21">
        <f t="array" ref="FE21">IF($J21:$X21='Capacity Backing (Hide)2'!AG$203:EE$217,1,0)</f>
        <v>0</v>
      </c>
      <c r="FF21">
        <f t="array" ref="FF21">IF($J21:$X21='Capacity Backing (Hide)2'!AH$203:EF$217,1,0)</f>
        <v>0</v>
      </c>
      <c r="FG21">
        <f t="array" ref="FG21">IF($J21:$X21='Capacity Backing (Hide)2'!AI$203:EG$217,1,0)</f>
        <v>0</v>
      </c>
      <c r="FH21">
        <f t="array" ref="FH21">IF($J21:$X21='Capacity Backing (Hide)2'!AJ$203:EH$217,1,0)</f>
        <v>0</v>
      </c>
      <c r="FI21">
        <f t="array" ref="FI21">IF($J21:$X21='Capacity Backing (Hide)2'!AK$203:EI$217,1,0)</f>
        <v>0</v>
      </c>
      <c r="FJ21">
        <f t="array" ref="FJ21">IF($J21:$X21='Capacity Backing (Hide)2'!AL$203:EJ$217,1,0)</f>
        <v>0</v>
      </c>
      <c r="FK21">
        <f t="array" ref="FK21">IF($J21:$X21='Capacity Backing (Hide)2'!AM$203:EK$217,1,0)</f>
        <v>0</v>
      </c>
      <c r="FL21">
        <f t="array" ref="FL21">IF($J21:$X21='Capacity Backing (Hide)2'!AN$203:EL$217,1,0)</f>
        <v>0</v>
      </c>
      <c r="FM21">
        <f t="array" ref="FM21">IF($J21:$X21='Capacity Backing (Hide)2'!AO$203:EM$217,1,0)</f>
        <v>0</v>
      </c>
      <c r="FN21">
        <f t="array" ref="FN21">IF($J21:$X21='Capacity Backing (Hide)2'!AP$203:EN$217,1,0)</f>
        <v>0</v>
      </c>
      <c r="FO21">
        <f t="array" ref="FO21">IF($J21:$X21='Capacity Backing (Hide)2'!AQ$203:EO$217,1,0)</f>
        <v>0</v>
      </c>
      <c r="FP21">
        <f t="array" ref="FP21">IF($J21:$X21='Capacity Backing (Hide)2'!AR$203:EP$217,1,0)</f>
        <v>0</v>
      </c>
      <c r="FQ21">
        <f t="array" ref="FQ21">IF($J21:$X21='Capacity Backing (Hide)2'!AS$203:EQ$217,1,0)</f>
        <v>0</v>
      </c>
      <c r="FR21">
        <f t="array" ref="FR21">IF($J21:$X21='Capacity Backing (Hide)2'!AT$203:ER$217,1,0)</f>
        <v>0</v>
      </c>
      <c r="FS21">
        <f t="array" ref="FS21">IF($J21:$X21='Capacity Backing (Hide)2'!AU$203:ES$217,1,0)</f>
        <v>0</v>
      </c>
      <c r="FT21">
        <f t="array" ref="FT21">IF($J21:$X21='Capacity Backing (Hide)2'!AV$203:ET$217,1,0)</f>
        <v>0</v>
      </c>
      <c r="FU21">
        <f t="array" ref="FU21">IF($J21:$X21='Capacity Backing (Hide)2'!AW$203:EU$217,1,0)</f>
        <v>0</v>
      </c>
      <c r="FV21">
        <f t="array" ref="FV21">IF($J21:$X21='Capacity Backing (Hide)2'!AX$203:EV$217,1,0)</f>
        <v>0</v>
      </c>
      <c r="FW21">
        <f t="array" ref="FW21">IF($J21:$X21='Capacity Backing (Hide)2'!AY$203:EW$217,1,0)</f>
        <v>0</v>
      </c>
      <c r="FX21">
        <f t="array" ref="FX21">IF($J21:$X21='Capacity Backing (Hide)2'!AZ$203:EX$217,1,0)</f>
        <v>0</v>
      </c>
      <c r="FY21">
        <f t="array" ref="FY21">IF($J21:$X21='Capacity Backing (Hide)2'!BA$203:EY$217,1,0)</f>
        <v>0</v>
      </c>
      <c r="FZ21">
        <f t="array" ref="FZ21">IF($J21:$X21='Capacity Backing (Hide)2'!BB$203:EZ$217,1,0)</f>
        <v>0</v>
      </c>
      <c r="GA21">
        <f t="array" ref="GA21">IF($J21:$X21='Capacity Backing (Hide)2'!BC$203:FA$217,1,0)</f>
        <v>0</v>
      </c>
      <c r="GB21">
        <f t="array" ref="GB21">IF($J21:$X21='Capacity Backing (Hide)2'!BD$203:FB$217,1,0)</f>
        <v>0</v>
      </c>
      <c r="GC21">
        <f t="array" ref="GC21">IF($J21:$X21='Capacity Backing (Hide)2'!BE$203:FC$217,1,0)</f>
        <v>0</v>
      </c>
      <c r="GD21">
        <f t="array" ref="GD21">IF($J21:$X21='Capacity Backing (Hide)2'!BF$203:FD$217,1,0)</f>
        <v>0</v>
      </c>
      <c r="GE21">
        <f t="array" ref="GE21">IF($J21:$X21='Capacity Backing (Hide)2'!BG$203:FE$217,1,0)</f>
        <v>0</v>
      </c>
      <c r="GF21">
        <f t="array" ref="GF21">IF($J21:$X21='Capacity Backing (Hide)2'!BH$203:FF$217,1,0)</f>
        <v>0</v>
      </c>
      <c r="GG21">
        <f t="array" ref="GG21">IF($J21:$X21='Capacity Backing (Hide)2'!BI$203:FG$217,1,0)</f>
        <v>0</v>
      </c>
      <c r="GH21">
        <f t="array" ref="GH21">IF($J21:$X21='Capacity Backing (Hide)2'!BJ$203:FH$217,1,0)</f>
        <v>0</v>
      </c>
      <c r="GI21">
        <f t="array" ref="GI21">IF($J21:$X21='Capacity Backing (Hide)2'!BK$203:FI$217,1,0)</f>
        <v>0</v>
      </c>
      <c r="GJ21">
        <f t="array" ref="GJ21">IF($J21:$X21='Capacity Backing (Hide)2'!BL$203:FJ$217,1,0)</f>
        <v>0</v>
      </c>
      <c r="GK21">
        <f t="array" ref="GK21">IF($J21:$X21='Capacity Backing (Hide)2'!BM$203:FK$217,1,0)</f>
        <v>0</v>
      </c>
      <c r="GL21">
        <f t="array" ref="GL21">IF($J21:$X21='Capacity Backing (Hide)2'!BN$203:FL$217,1,0)</f>
        <v>0</v>
      </c>
      <c r="GM21">
        <f t="array" ref="GM21">IF($J21:$X21='Capacity Backing (Hide)2'!BO$203:FM$217,1,0)</f>
        <v>0</v>
      </c>
      <c r="GN21">
        <f t="array" ref="GN21">IF($J21:$X21='Capacity Backing (Hide)2'!BP$203:FN$217,1,0)</f>
        <v>0</v>
      </c>
      <c r="GO21">
        <f t="array" ref="GO21">IF($J21:$X21='Capacity Backing (Hide)2'!BQ$203:FO$217,1,0)</f>
        <v>0</v>
      </c>
      <c r="GP21">
        <f t="array" ref="GP21">IF($J21:$X21='Capacity Backing (Hide)2'!BR$203:FP$217,1,0)</f>
        <v>0</v>
      </c>
      <c r="GQ21">
        <f t="array" ref="GQ21">IF($J21:$X21='Capacity Backing (Hide)2'!BS$203:FQ$217,1,0)</f>
        <v>0</v>
      </c>
      <c r="GR21">
        <f t="array" ref="GR21">IF($J21:$X21='Capacity Backing (Hide)2'!BT$203:FR$217,1,0)</f>
        <v>0</v>
      </c>
      <c r="GS21">
        <f t="array" ref="GS21">IF($J21:$X21='Capacity Backing (Hide)2'!BU$203:FS$217,1,0)</f>
        <v>0</v>
      </c>
      <c r="GT21">
        <f t="array" ref="GT21">IF($J21:$X21='Capacity Backing (Hide)2'!BV$203:FT$217,1,0)</f>
        <v>0</v>
      </c>
      <c r="GU21">
        <f t="array" ref="GU21">IF($J21:$X21='Capacity Backing (Hide)2'!BW$203:FU$217,1,0)</f>
        <v>0</v>
      </c>
      <c r="GV21">
        <f t="array" ref="GV21">IF($J21:$X21='Capacity Backing (Hide)2'!BX$203:FV$217,1,0)</f>
        <v>0</v>
      </c>
      <c r="GW21">
        <f t="array" ref="GW21">IF($J21:$X21='Capacity Backing (Hide)2'!BY$203:FW$217,1,0)</f>
        <v>0</v>
      </c>
      <c r="GX21">
        <f t="array" ref="GX21">IF($J21:$X21='Capacity Backing (Hide)2'!BZ$203:FX$217,1,0)</f>
        <v>0</v>
      </c>
      <c r="GY21">
        <f t="array" ref="GY21">IF($J21:$X21='Capacity Backing (Hide)2'!CA$203:FY$217,1,0)</f>
        <v>0</v>
      </c>
      <c r="GZ21">
        <f t="array" ref="GZ21">IF($J21:$X21='Capacity Backing (Hide)2'!CB$203:FZ$217,1,0)</f>
        <v>0</v>
      </c>
      <c r="HA21">
        <f t="array" ref="HA21">IF($J21:$X21='Capacity Backing (Hide)2'!CC$203:GA$217,1,0)</f>
        <v>0</v>
      </c>
      <c r="HB21">
        <f t="array" ref="HB21">IF($J21:$X21='Capacity Backing (Hide)2'!CD$203:GB$217,1,0)</f>
        <v>0</v>
      </c>
      <c r="HC21">
        <f t="array" ref="HC21">IF($J21:$X21='Capacity Backing (Hide)2'!CE$203:GC$217,1,0)</f>
        <v>0</v>
      </c>
      <c r="HD21">
        <f t="array" ref="HD21">IF($J21:$X21='Capacity Backing (Hide)2'!CF$203:GD$217,1,0)</f>
        <v>0</v>
      </c>
      <c r="HE21">
        <f t="array" ref="HE21">IF($J21:$X21='Capacity Backing (Hide)2'!CG$203:GE$217,1,0)</f>
        <v>0</v>
      </c>
      <c r="HF21">
        <f t="array" ref="HF21">IF($J21:$X21='Capacity Backing (Hide)2'!CH$203:GF$217,1,0)</f>
        <v>0</v>
      </c>
      <c r="HG21">
        <f t="array" ref="HG21">IF($J21:$X21='Capacity Backing (Hide)2'!CI$203:GG$217,1,0)</f>
        <v>0</v>
      </c>
      <c r="HH21">
        <f t="array" ref="HH21">IF($J21:$X21='Capacity Backing (Hide)2'!CJ$203:GH$217,1,0)</f>
        <v>0</v>
      </c>
      <c r="HI21">
        <f t="array" ref="HI21">IF($J21:$X21='Capacity Backing (Hide)2'!CK$203:GI$217,1,0)</f>
        <v>0</v>
      </c>
      <c r="HJ21">
        <f t="array" ref="HJ21">IF($J21:$X21='Capacity Backing (Hide)2'!CL$203:GJ$217,1,0)</f>
        <v>0</v>
      </c>
      <c r="HK21">
        <f t="array" ref="HK21">IF($J21:$X21='Capacity Backing (Hide)2'!CM$203:GK$217,1,0)</f>
        <v>0</v>
      </c>
      <c r="HL21">
        <f t="array" ref="HL21">IF($J21:$X21='Capacity Backing (Hide)2'!CN$203:GL$217,1,0)</f>
        <v>0</v>
      </c>
      <c r="HM21">
        <f t="array" ref="HM21">IF($J21:$X21='Capacity Backing (Hide)2'!CO$203:GM$217,1,0)</f>
        <v>0</v>
      </c>
      <c r="HN21">
        <f t="array" ref="HN21">IF($J21:$X21='Capacity Backing (Hide)2'!CP$203:GN$217,1,0)</f>
        <v>0</v>
      </c>
      <c r="HO21">
        <f t="array" ref="HO21">IF($J21:$X21='Capacity Backing (Hide)2'!CQ$203:GO$217,1,0)</f>
        <v>0</v>
      </c>
      <c r="HP21">
        <f t="array" ref="HP21">IF($J21:$X21='Capacity Backing (Hide)2'!CR$203:GP$217,1,0)</f>
        <v>0</v>
      </c>
      <c r="HQ21">
        <f t="array" ref="HQ21">IF($J21:$X21='Capacity Backing (Hide)2'!CS$203:GQ$217,1,0)</f>
        <v>0</v>
      </c>
      <c r="HR21">
        <f t="array" ref="HR21">IF($J21:$X21='Capacity Backing (Hide)2'!CT$203:GR$217,1,0)</f>
        <v>0</v>
      </c>
      <c r="HS21">
        <f t="array" ref="HS21">IF($J21:$X21='Capacity Backing (Hide)2'!CU$203:GS$217,1,0)</f>
        <v>0</v>
      </c>
      <c r="HT21">
        <f t="array" ref="HT21">IF($J21:$X21='Capacity Backing (Hide)2'!CV$203:GT$217,1,0)</f>
        <v>0</v>
      </c>
      <c r="HU21">
        <f t="array" ref="HU21">IF($J21:$X21='Capacity Backing (Hide)2'!CW$203:GU$217,1,0)</f>
        <v>0</v>
      </c>
      <c r="HX21">
        <f>'Capacity Backing (Hide)2'!B$3*(AB21/MAX(1,SUMIFS('Treatment Backing (Hide)'!$B$110:$B$124,'Capacity Backing (Hide)2'!B$67:B$81,"X")))</f>
        <v>0</v>
      </c>
      <c r="HY21">
        <f>'Capacity Backing (Hide)2'!C$3*(AC21/MAX(1,SUMIFS('Treatment Backing (Hide)'!$B$110:$B$124,'Capacity Backing (Hide)2'!C$67:C$81,"X")))</f>
        <v>0</v>
      </c>
      <c r="HZ21">
        <f>'Capacity Backing (Hide)2'!D$3*(AD21/MAX(1,SUMIFS('Treatment Backing (Hide)'!$B$110:$B$124,'Capacity Backing (Hide)2'!D$67:D$81,"X")))</f>
        <v>0</v>
      </c>
      <c r="IA21">
        <f>'Capacity Backing (Hide)2'!E$3*(AE21/MAX(1,SUMIFS('Treatment Backing (Hide)'!$B$110:$B$124,'Capacity Backing (Hide)2'!E$67:E$81,"X")))</f>
        <v>0</v>
      </c>
      <c r="IB21">
        <f>'Capacity Backing (Hide)2'!F$3*(AF21/MAX(1,SUMIFS('Treatment Backing (Hide)'!$B$110:$B$124,'Capacity Backing (Hide)2'!F$67:F$81,"X")))</f>
        <v>0</v>
      </c>
      <c r="IC21">
        <f>'Capacity Backing (Hide)2'!G$3*(AG21/MAX(1,SUMIFS('Treatment Backing (Hide)'!$B$110:$B$124,'Capacity Backing (Hide)2'!G$67:G$81,"X")))</f>
        <v>0</v>
      </c>
      <c r="ID21">
        <f>'Capacity Backing (Hide)2'!H$3*(AH21/MAX(1,SUMIFS('Treatment Backing (Hide)'!$B$110:$B$124,'Capacity Backing (Hide)2'!H$67:H$81,"X")))</f>
        <v>0</v>
      </c>
      <c r="IE21">
        <f>'Capacity Backing (Hide)2'!I$3*(AI21/MAX(1,SUMIFS('Treatment Backing (Hide)'!$B$110:$B$124,'Capacity Backing (Hide)2'!I$67:I$81,"X")))</f>
        <v>0</v>
      </c>
      <c r="IF21">
        <f>'Capacity Backing (Hide)2'!J$3*(AJ21/MAX(1,SUMIFS('Treatment Backing (Hide)'!$B$110:$B$124,'Capacity Backing (Hide)2'!J$67:J$81,"X")))</f>
        <v>0</v>
      </c>
      <c r="IG21">
        <f>'Capacity Backing (Hide)2'!K$3*(AK21/MAX(1,SUMIFS('Treatment Backing (Hide)'!$B$110:$B$124,'Capacity Backing (Hide)2'!K$67:K$81,"X")))</f>
        <v>0</v>
      </c>
      <c r="IH21">
        <f>'Capacity Backing (Hide)2'!L$3*(AL21/MAX(1,SUMIFS('Treatment Backing (Hide)'!$B$110:$B$124,'Capacity Backing (Hide)2'!L$67:L$81,"X")))</f>
        <v>0</v>
      </c>
      <c r="II21">
        <f>'Capacity Backing (Hide)2'!M$3*(AM21/MAX(1,SUMIFS('Treatment Backing (Hide)'!$B$110:$B$124,'Capacity Backing (Hide)2'!M$67:M$81,"X")))</f>
        <v>0</v>
      </c>
      <c r="IJ21">
        <f>'Capacity Backing (Hide)2'!N$3*(AN21/MAX(1,SUMIFS('Treatment Backing (Hide)'!$B$110:$B$124,'Capacity Backing (Hide)2'!N$67:N$81,"X")))</f>
        <v>0</v>
      </c>
      <c r="IK21">
        <f>'Capacity Backing (Hide)2'!O$3*(AO21/MAX(1,SUMIFS('Treatment Backing (Hide)'!$B$110:$B$124,'Capacity Backing (Hide)2'!O$67:O$81,"X")))</f>
        <v>0</v>
      </c>
      <c r="IL21">
        <f>'Capacity Backing (Hide)2'!P$3*(AP21/MAX(1,SUMIFS('Treatment Backing (Hide)'!$B$110:$B$124,'Capacity Backing (Hide)2'!P$67:P$81,"X")))</f>
        <v>0</v>
      </c>
      <c r="IM21">
        <f>'Capacity Backing (Hide)2'!Q$3*(AQ21/MAX(1,SUMIFS('Treatment Backing (Hide)'!$B$110:$B$124,'Capacity Backing (Hide)2'!Q$67:Q$81,"X")))</f>
        <v>0</v>
      </c>
      <c r="IN21">
        <f>'Capacity Backing (Hide)2'!R$3*(AR21/MAX(1,SUMIFS('Treatment Backing (Hide)'!$B$110:$B$124,'Capacity Backing (Hide)2'!R$67:R$81,"X")))</f>
        <v>0</v>
      </c>
      <c r="IO21">
        <f>'Capacity Backing (Hide)2'!S$3*(AS21/MAX(1,SUMIFS('Treatment Backing (Hide)'!$B$110:$B$124,'Capacity Backing (Hide)2'!S$67:S$81,"X")))</f>
        <v>0</v>
      </c>
      <c r="IP21">
        <f>'Capacity Backing (Hide)2'!T$3*(AT21/MAX(1,SUMIFS('Treatment Backing (Hide)'!$B$110:$B$124,'Capacity Backing (Hide)2'!T$67:T$81,"X")))</f>
        <v>0</v>
      </c>
      <c r="IQ21">
        <f>'Capacity Backing (Hide)2'!U$3*(AU21/MAX(1,SUMIFS('Treatment Backing (Hide)'!$B$110:$B$124,'Capacity Backing (Hide)2'!U$67:U$81,"X")))</f>
        <v>0</v>
      </c>
      <c r="IR21">
        <f>'Capacity Backing (Hide)2'!V$3*(AV21/MAX(1,SUMIFS('Treatment Backing (Hide)'!$B$110:$B$124,'Capacity Backing (Hide)2'!V$67:V$81,"X")))</f>
        <v>0</v>
      </c>
      <c r="IS21">
        <f>'Capacity Backing (Hide)2'!W$3*(AW21/MAX(1,SUMIFS('Treatment Backing (Hide)'!$B$110:$B$124,'Capacity Backing (Hide)2'!W$67:W$81,"X")))</f>
        <v>0</v>
      </c>
      <c r="IT21">
        <f>'Capacity Backing (Hide)2'!X$3*(AX21/MAX(1,SUMIFS('Treatment Backing (Hide)'!$B$110:$B$124,'Capacity Backing (Hide)2'!X$67:X$81,"X")))</f>
        <v>0</v>
      </c>
      <c r="IU21">
        <f>'Capacity Backing (Hide)2'!Y$3*(AY21/MAX(1,SUMIFS('Treatment Backing (Hide)'!$B$110:$B$124,'Capacity Backing (Hide)2'!Y$67:Y$81,"X")))</f>
        <v>0</v>
      </c>
      <c r="IV21">
        <f>'Capacity Backing (Hide)2'!Z$3*(AZ21/MAX(1,SUMIFS('Treatment Backing (Hide)'!$B$110:$B$124,'Capacity Backing (Hide)2'!Z$67:Z$81,"X")))</f>
        <v>0</v>
      </c>
      <c r="IW21">
        <f>'Capacity Backing (Hide)2'!AA$3*(BA21/MAX(1,SUMIFS('Treatment Backing (Hide)'!$B$110:$B$124,'Capacity Backing (Hide)2'!AA$67:AA$81,"X")))</f>
        <v>0</v>
      </c>
      <c r="IX21">
        <f>'Capacity Backing (Hide)2'!AB$3*(BB21/MAX(1,SUMIFS('Treatment Backing (Hide)'!$B$110:$B$124,'Capacity Backing (Hide)2'!AB$67:AB$81,"X")))</f>
        <v>0</v>
      </c>
      <c r="IY21">
        <f>'Capacity Backing (Hide)2'!AC$3*(BC21/MAX(1,SUMIFS('Treatment Backing (Hide)'!$B$110:$B$124,'Capacity Backing (Hide)2'!AC$67:AC$81,"X")))</f>
        <v>0</v>
      </c>
      <c r="IZ21">
        <f>'Capacity Backing (Hide)2'!AD$3*(BD21/MAX(1,SUMIFS('Treatment Backing (Hide)'!$B$110:$B$124,'Capacity Backing (Hide)2'!AD$67:AD$81,"X")))</f>
        <v>0</v>
      </c>
      <c r="JA21">
        <f>'Capacity Backing (Hide)2'!AE$3*(BE21/MAX(1,SUMIFS('Treatment Backing (Hide)'!$B$110:$B$124,'Capacity Backing (Hide)2'!AE$67:AE$81,"X")))</f>
        <v>0</v>
      </c>
      <c r="JB21">
        <f>'Capacity Backing (Hide)2'!AF$3*(BF21/MAX(1,SUMIFS('Treatment Backing (Hide)'!$B$110:$B$124,'Capacity Backing (Hide)2'!AF$67:AF$81,"X")))</f>
        <v>0</v>
      </c>
      <c r="JC21">
        <f>'Capacity Backing (Hide)2'!AG$3*(BG21/MAX(1,SUMIFS('Treatment Backing (Hide)'!$B$110:$B$124,'Capacity Backing (Hide)2'!AG$67:AG$81,"X")))</f>
        <v>0</v>
      </c>
      <c r="JD21">
        <f>'Capacity Backing (Hide)2'!AH$3*(BH21/MAX(1,SUMIFS('Treatment Backing (Hide)'!$B$110:$B$124,'Capacity Backing (Hide)2'!AH$67:AH$81,"X")))</f>
        <v>0</v>
      </c>
      <c r="JE21">
        <f>'Capacity Backing (Hide)2'!AI$3*(BI21/MAX(1,SUMIFS('Treatment Backing (Hide)'!$B$110:$B$124,'Capacity Backing (Hide)2'!AI$67:AI$81,"X")))</f>
        <v>0</v>
      </c>
      <c r="JF21">
        <f>'Capacity Backing (Hide)2'!AJ$3*(BJ21/MAX(1,SUMIFS('Treatment Backing (Hide)'!$B$110:$B$124,'Capacity Backing (Hide)2'!AJ$67:AJ$81,"X")))</f>
        <v>0</v>
      </c>
      <c r="JG21">
        <f>'Capacity Backing (Hide)2'!AK$3*(BK21/MAX(1,SUMIFS('Treatment Backing (Hide)'!$B$110:$B$124,'Capacity Backing (Hide)2'!AK$67:AK$81,"X")))</f>
        <v>0</v>
      </c>
      <c r="JH21">
        <f>'Capacity Backing (Hide)2'!AL$3*(BL21/MAX(1,SUMIFS('Treatment Backing (Hide)'!$B$110:$B$124,'Capacity Backing (Hide)2'!AL$67:AL$81,"X")))</f>
        <v>0</v>
      </c>
      <c r="JI21">
        <f>'Capacity Backing (Hide)2'!AM$3*(BM21/MAX(1,SUMIFS('Treatment Backing (Hide)'!$B$110:$B$124,'Capacity Backing (Hide)2'!AM$67:AM$81,"X")))</f>
        <v>0</v>
      </c>
      <c r="JJ21">
        <f>'Capacity Backing (Hide)2'!AN$3*(BN21/MAX(1,SUMIFS('Treatment Backing (Hide)'!$B$110:$B$124,'Capacity Backing (Hide)2'!AN$67:AN$81,"X")))</f>
        <v>0</v>
      </c>
      <c r="JK21">
        <f>'Capacity Backing (Hide)2'!AO$3*(BO21/MAX(1,SUMIFS('Treatment Backing (Hide)'!$B$110:$B$124,'Capacity Backing (Hide)2'!AO$67:AO$81,"X")))</f>
        <v>0</v>
      </c>
      <c r="JL21">
        <f>'Capacity Backing (Hide)2'!AP$3*(BP21/MAX(1,SUMIFS('Treatment Backing (Hide)'!$B$110:$B$124,'Capacity Backing (Hide)2'!AP$67:AP$81,"X")))</f>
        <v>0</v>
      </c>
      <c r="JM21">
        <f>'Capacity Backing (Hide)2'!AQ$3*(BQ21/MAX(1,SUMIFS('Treatment Backing (Hide)'!$B$110:$B$124,'Capacity Backing (Hide)2'!AQ$67:AQ$81,"X")))</f>
        <v>0</v>
      </c>
      <c r="JN21">
        <f>'Capacity Backing (Hide)2'!AR$3*(BR21/MAX(1,SUMIFS('Treatment Backing (Hide)'!$B$110:$B$124,'Capacity Backing (Hide)2'!AR$67:AR$81,"X")))</f>
        <v>0</v>
      </c>
      <c r="JO21">
        <f>'Capacity Backing (Hide)2'!AS$3*(BS21/MAX(1,SUMIFS('Treatment Backing (Hide)'!$B$110:$B$124,'Capacity Backing (Hide)2'!AS$67:AS$81,"X")))</f>
        <v>0</v>
      </c>
      <c r="JP21">
        <f>'Capacity Backing (Hide)2'!AT$3*(BT21/MAX(1,SUMIFS('Treatment Backing (Hide)'!$B$110:$B$124,'Capacity Backing (Hide)2'!AT$67:AT$81,"X")))</f>
        <v>0</v>
      </c>
      <c r="JQ21">
        <f>'Capacity Backing (Hide)2'!AU$3*(BU21/MAX(1,SUMIFS('Treatment Backing (Hide)'!$B$110:$B$124,'Capacity Backing (Hide)2'!AU$67:AU$81,"X")))</f>
        <v>0</v>
      </c>
      <c r="JR21">
        <f>'Capacity Backing (Hide)2'!AV$3*(BV21/MAX(1,SUMIFS('Treatment Backing (Hide)'!$B$110:$B$124,'Capacity Backing (Hide)2'!AV$67:AV$81,"X")))</f>
        <v>0</v>
      </c>
      <c r="JS21">
        <f>'Capacity Backing (Hide)2'!AW$3*(BW21/MAX(1,SUMIFS('Treatment Backing (Hide)'!$B$110:$B$124,'Capacity Backing (Hide)2'!AW$67:AW$81,"X")))</f>
        <v>0</v>
      </c>
      <c r="JT21">
        <f>'Capacity Backing (Hide)2'!AX$3*(BX21/MAX(1,SUMIFS('Treatment Backing (Hide)'!$B$110:$B$124,'Capacity Backing (Hide)2'!AX$67:AX$81,"X")))</f>
        <v>0</v>
      </c>
      <c r="JU21">
        <f>'Capacity Backing (Hide)2'!AY$3*(BY21/MAX(1,SUMIFS('Treatment Backing (Hide)'!$B$110:$B$124,'Capacity Backing (Hide)2'!AY$67:AY$81,"X")))</f>
        <v>0</v>
      </c>
      <c r="JV21">
        <f>'Capacity Backing (Hide)2'!AZ$3*(BZ21/MAX(1,SUMIFS('Treatment Backing (Hide)'!$B$110:$B$124,'Capacity Backing (Hide)2'!AZ$67:AZ$81,"X")))</f>
        <v>0</v>
      </c>
      <c r="JW21">
        <f>'Capacity Backing (Hide)2'!BA$3*(CA21/MAX(1,SUMIFS('Treatment Backing (Hide)'!$B$110:$B$124,'Capacity Backing (Hide)2'!BA$67:BA$81,"X")))</f>
        <v>0</v>
      </c>
      <c r="JX21">
        <f>'Capacity Backing (Hide)2'!BB$3*(CB21/MAX(1,SUMIFS('Treatment Backing (Hide)'!$B$110:$B$124,'Capacity Backing (Hide)2'!BB$67:BB$81,"X")))</f>
        <v>0</v>
      </c>
      <c r="JY21">
        <f>'Capacity Backing (Hide)2'!BC$3*(CC21/MAX(1,SUMIFS('Treatment Backing (Hide)'!$B$110:$B$124,'Capacity Backing (Hide)2'!BC$67:BC$81,"X")))</f>
        <v>0</v>
      </c>
      <c r="JZ21">
        <f>'Capacity Backing (Hide)2'!BD$3*(CD21/MAX(1,SUMIFS('Treatment Backing (Hide)'!$B$110:$B$124,'Capacity Backing (Hide)2'!BD$67:BD$81,"X")))</f>
        <v>0</v>
      </c>
      <c r="KA21">
        <f>'Capacity Backing (Hide)2'!BE$3*(CE21/MAX(1,SUMIFS('Treatment Backing (Hide)'!$B$110:$B$124,'Capacity Backing (Hide)2'!BE$67:BE$81,"X")))</f>
        <v>0</v>
      </c>
      <c r="KB21">
        <f>'Capacity Backing (Hide)2'!BF$3*(CF21/MAX(1,SUMIFS('Treatment Backing (Hide)'!$B$110:$B$124,'Capacity Backing (Hide)2'!BF$67:BF$81,"X")))</f>
        <v>0</v>
      </c>
      <c r="KC21">
        <f>'Capacity Backing (Hide)2'!BG$3*(CG21/MAX(1,SUMIFS('Treatment Backing (Hide)'!$B$110:$B$124,'Capacity Backing (Hide)2'!BG$67:BG$81,"X")))</f>
        <v>0</v>
      </c>
      <c r="KD21">
        <f>'Capacity Backing (Hide)2'!BH$3*(CH21/MAX(1,SUMIFS('Treatment Backing (Hide)'!$B$110:$B$124,'Capacity Backing (Hide)2'!BH$67:BH$81,"X")))</f>
        <v>0</v>
      </c>
      <c r="KE21">
        <f>'Capacity Backing (Hide)2'!BI$3*(CI21/MAX(1,SUMIFS('Treatment Backing (Hide)'!$B$110:$B$124,'Capacity Backing (Hide)2'!BI$67:BI$81,"X")))</f>
        <v>0</v>
      </c>
      <c r="KF21">
        <f>'Capacity Backing (Hide)2'!BJ$3*(CJ21/MAX(1,SUMIFS('Treatment Backing (Hide)'!$B$110:$B$124,'Capacity Backing (Hide)2'!BJ$67:BJ$81,"X")))</f>
        <v>0</v>
      </c>
      <c r="KG21">
        <f>'Capacity Backing (Hide)2'!BK$3*(CK21/MAX(1,SUMIFS('Treatment Backing (Hide)'!$B$110:$B$124,'Capacity Backing (Hide)2'!BK$67:BK$81,"X")))</f>
        <v>0</v>
      </c>
      <c r="KH21">
        <f>'Capacity Backing (Hide)2'!BL$3*(CL21/MAX(1,SUMIFS('Treatment Backing (Hide)'!$B$110:$B$124,'Capacity Backing (Hide)2'!BL$67:BL$81,"X")))</f>
        <v>0</v>
      </c>
      <c r="KI21">
        <f>'Capacity Backing (Hide)2'!BM$3*(CM21/MAX(1,SUMIFS('Treatment Backing (Hide)'!$B$110:$B$124,'Capacity Backing (Hide)2'!BM$67:BM$81,"X")))</f>
        <v>0</v>
      </c>
      <c r="KJ21">
        <f>'Capacity Backing (Hide)2'!BN$3*(CN21/MAX(1,SUMIFS('Treatment Backing (Hide)'!$B$110:$B$124,'Capacity Backing (Hide)2'!BN$67:BN$81,"X")))</f>
        <v>0</v>
      </c>
      <c r="KK21">
        <f>'Capacity Backing (Hide)2'!BO$3*(CO21/MAX(1,SUMIFS('Treatment Backing (Hide)'!$B$110:$B$124,'Capacity Backing (Hide)2'!BO$67:BO$81,"X")))</f>
        <v>0</v>
      </c>
      <c r="KL21">
        <f>'Capacity Backing (Hide)2'!BP$3*(CP21/MAX(1,SUMIFS('Treatment Backing (Hide)'!$B$110:$B$124,'Capacity Backing (Hide)2'!BP$67:BP$81,"X")))</f>
        <v>0</v>
      </c>
      <c r="KM21">
        <f>'Capacity Backing (Hide)2'!BQ$3*(CQ21/MAX(1,SUMIFS('Treatment Backing (Hide)'!$B$110:$B$124,'Capacity Backing (Hide)2'!BQ$67:BQ$81,"X")))</f>
        <v>0</v>
      </c>
      <c r="KN21">
        <f>'Capacity Backing (Hide)2'!BR$3*(CR21/MAX(1,SUMIFS('Treatment Backing (Hide)'!$B$110:$B$124,'Capacity Backing (Hide)2'!BR$67:BR$81,"X")))</f>
        <v>0</v>
      </c>
      <c r="KO21">
        <f>'Capacity Backing (Hide)2'!BS$3*(CS21/MAX(1,SUMIFS('Treatment Backing (Hide)'!$B$110:$B$124,'Capacity Backing (Hide)2'!BS$67:BS$81,"X")))</f>
        <v>0</v>
      </c>
      <c r="KP21">
        <f>'Capacity Backing (Hide)2'!BT$3*(CT21/MAX(1,SUMIFS('Treatment Backing (Hide)'!$B$110:$B$124,'Capacity Backing (Hide)2'!BT$67:BT$81,"X")))</f>
        <v>0</v>
      </c>
      <c r="KQ21">
        <f>'Capacity Backing (Hide)2'!BU$3*(CU21/MAX(1,SUMIFS('Treatment Backing (Hide)'!$B$110:$B$124,'Capacity Backing (Hide)2'!BU$67:BU$81,"X")))</f>
        <v>0</v>
      </c>
      <c r="KR21">
        <f>'Capacity Backing (Hide)2'!BV$3*(CV21/MAX(1,SUMIFS('Treatment Backing (Hide)'!$B$110:$B$124,'Capacity Backing (Hide)2'!BV$67:BV$81,"X")))</f>
        <v>0</v>
      </c>
      <c r="KS21">
        <f>'Capacity Backing (Hide)2'!BW$3*(CW21/MAX(1,SUMIFS('Treatment Backing (Hide)'!$B$110:$B$124,'Capacity Backing (Hide)2'!BW$67:BW$81,"X")))</f>
        <v>0</v>
      </c>
      <c r="KT21">
        <f>'Capacity Backing (Hide)2'!BX$3*(CX21/MAX(1,SUMIFS('Treatment Backing (Hide)'!$B$110:$B$124,'Capacity Backing (Hide)2'!BX$67:BX$81,"X")))</f>
        <v>0</v>
      </c>
      <c r="KU21">
        <f>'Capacity Backing (Hide)2'!BY$3*(CY21/MAX(1,SUMIFS('Treatment Backing (Hide)'!$B$110:$B$124,'Capacity Backing (Hide)2'!BY$67:BY$81,"X")))</f>
        <v>0</v>
      </c>
      <c r="KV21">
        <f>'Capacity Backing (Hide)2'!BZ$3*(CZ21/MAX(1,SUMIFS('Treatment Backing (Hide)'!$B$110:$B$124,'Capacity Backing (Hide)2'!BZ$67:BZ$81,"X")))</f>
        <v>0</v>
      </c>
      <c r="KW21">
        <f>'Capacity Backing (Hide)2'!CA$3*(DA21/MAX(1,SUMIFS('Treatment Backing (Hide)'!$B$110:$B$124,'Capacity Backing (Hide)2'!CA$67:CA$81,"X")))</f>
        <v>0</v>
      </c>
      <c r="KX21">
        <f>'Capacity Backing (Hide)2'!CB$3*(DB21/MAX(1,SUMIFS('Treatment Backing (Hide)'!$B$110:$B$124,'Capacity Backing (Hide)2'!CB$67:CB$81,"X")))</f>
        <v>0</v>
      </c>
      <c r="KY21">
        <f>'Capacity Backing (Hide)2'!CC$3*(DC21/MAX(1,SUMIFS('Treatment Backing (Hide)'!$B$110:$B$124,'Capacity Backing (Hide)2'!CC$67:CC$81,"X")))</f>
        <v>0</v>
      </c>
      <c r="KZ21">
        <f>'Capacity Backing (Hide)2'!CD$3*(DD21/MAX(1,SUMIFS('Treatment Backing (Hide)'!$B$110:$B$124,'Capacity Backing (Hide)2'!CD$67:CD$81,"X")))</f>
        <v>0</v>
      </c>
      <c r="LA21">
        <f>'Capacity Backing (Hide)2'!CE$3*(DE21/MAX(1,SUMIFS('Treatment Backing (Hide)'!$B$110:$B$124,'Capacity Backing (Hide)2'!CE$67:CE$81,"X")))</f>
        <v>0</v>
      </c>
      <c r="LB21">
        <f>'Capacity Backing (Hide)2'!CF$3*(DF21/MAX(1,SUMIFS('Treatment Backing (Hide)'!$B$110:$B$124,'Capacity Backing (Hide)2'!CF$67:CF$81,"X")))</f>
        <v>0</v>
      </c>
      <c r="LC21">
        <f>'Capacity Backing (Hide)2'!CG$3*(DG21/MAX(1,SUMIFS('Treatment Backing (Hide)'!$B$110:$B$124,'Capacity Backing (Hide)2'!CG$67:CG$81,"X")))</f>
        <v>0</v>
      </c>
      <c r="LD21">
        <f>'Capacity Backing (Hide)2'!CH$3*(DH21/MAX(1,SUMIFS('Treatment Backing (Hide)'!$B$110:$B$124,'Capacity Backing (Hide)2'!CH$67:CH$81,"X")))</f>
        <v>0</v>
      </c>
      <c r="LE21">
        <f>'Capacity Backing (Hide)2'!CI$3*(DI21/MAX(1,SUMIFS('Treatment Backing (Hide)'!$B$110:$B$124,'Capacity Backing (Hide)2'!CI$67:CI$81,"X")))</f>
        <v>0</v>
      </c>
      <c r="LF21">
        <f>'Capacity Backing (Hide)2'!CJ$3*(DJ21/MAX(1,SUMIFS('Treatment Backing (Hide)'!$B$110:$B$124,'Capacity Backing (Hide)2'!CJ$67:CJ$81,"X")))</f>
        <v>0</v>
      </c>
      <c r="LG21">
        <f>'Capacity Backing (Hide)2'!CK$3*(DK21/MAX(1,SUMIFS('Treatment Backing (Hide)'!$B$110:$B$124,'Capacity Backing (Hide)2'!CK$67:CK$81,"X")))</f>
        <v>0</v>
      </c>
      <c r="LH21">
        <f>'Capacity Backing (Hide)2'!CL$3*(DL21/MAX(1,SUMIFS('Treatment Backing (Hide)'!$B$110:$B$124,'Capacity Backing (Hide)2'!CL$67:CL$81,"X")))</f>
        <v>0</v>
      </c>
      <c r="LI21">
        <f>'Capacity Backing (Hide)2'!CM$3*(DM21/MAX(1,SUMIFS('Treatment Backing (Hide)'!$B$110:$B$124,'Capacity Backing (Hide)2'!CM$67:CM$81,"X")))</f>
        <v>0</v>
      </c>
      <c r="LJ21">
        <f>'Capacity Backing (Hide)2'!CN$3*(DN21/MAX(1,SUMIFS('Treatment Backing (Hide)'!$B$110:$B$124,'Capacity Backing (Hide)2'!CN$67:CN$81,"X")))</f>
        <v>0</v>
      </c>
      <c r="LK21">
        <f>'Capacity Backing (Hide)2'!CO$3*(DO21/MAX(1,SUMIFS('Treatment Backing (Hide)'!$B$110:$B$124,'Capacity Backing (Hide)2'!CO$67:CO$81,"X")))</f>
        <v>0</v>
      </c>
      <c r="LL21">
        <f>'Capacity Backing (Hide)2'!CP$3*(DP21/MAX(1,SUMIFS('Treatment Backing (Hide)'!$B$110:$B$124,'Capacity Backing (Hide)2'!CP$67:CP$81,"X")))</f>
        <v>0</v>
      </c>
      <c r="LM21">
        <f>'Capacity Backing (Hide)2'!CQ$3*(DQ21/MAX(1,SUMIFS('Treatment Backing (Hide)'!$B$110:$B$124,'Capacity Backing (Hide)2'!CQ$67:CQ$81,"X")))</f>
        <v>0</v>
      </c>
      <c r="LN21">
        <f>'Capacity Backing (Hide)2'!CR$3*(DR21/MAX(1,SUMIFS('Treatment Backing (Hide)'!$B$110:$B$124,'Capacity Backing (Hide)2'!CR$67:CR$81,"X")))</f>
        <v>0</v>
      </c>
      <c r="LO21">
        <f>'Capacity Backing (Hide)2'!CS$3*(DS21/MAX(1,SUMIFS('Treatment Backing (Hide)'!$B$110:$B$124,'Capacity Backing (Hide)2'!CS$67:CS$81,"X")))</f>
        <v>0</v>
      </c>
      <c r="LP21">
        <f>'Capacity Backing (Hide)2'!CT$3*(DT21/MAX(1,SUMIFS('Treatment Backing (Hide)'!$B$110:$B$124,'Capacity Backing (Hide)2'!CT$67:CT$81,"X")))</f>
        <v>0</v>
      </c>
      <c r="LQ21">
        <f>'Capacity Backing (Hide)2'!CU$3*(DU21/MAX(1,SUMIFS('Treatment Backing (Hide)'!$B$110:$B$124,'Capacity Backing (Hide)2'!CU$67:CU$81,"X")))</f>
        <v>0</v>
      </c>
      <c r="LR21">
        <f>'Capacity Backing (Hide)2'!CV$3*(DV21/MAX(1,SUMIFS('Treatment Backing (Hide)'!$B$110:$B$124,'Capacity Backing (Hide)2'!CV$67:CV$81,"X")))</f>
        <v>0</v>
      </c>
      <c r="LS21">
        <f>'Capacity Backing (Hide)2'!CW$3*(DW21/MAX(1,SUMIFS('Treatment Backing (Hide)'!$B$110:$B$124,'Capacity Backing (Hide)2'!CW$67:CW$81,"X")))</f>
        <v>0</v>
      </c>
    </row>
    <row r="22" spans="8:331" x14ac:dyDescent="0.25">
      <c r="H22" t="str">
        <f>ROW(H19)&amp;". "&amp;'Clinical resources'!B25</f>
        <v xml:space="preserve">19. </v>
      </c>
      <c r="J22" t="str">
        <f>IF(COUNTIFS('Clinical resources'!F25:J25,"X")&gt;0,"X","")</f>
        <v/>
      </c>
      <c r="K22" t="str">
        <f>IF(COUNTIFS('Clinical resources'!K25:O25,"X")&gt;0,"X","")</f>
        <v/>
      </c>
      <c r="L22" t="str">
        <f>IF(COUNTIFS('Clinical resources'!P25:T25,"X")&gt;0,"X","")</f>
        <v/>
      </c>
      <c r="M22" t="str">
        <f>IF(COUNTIFS('Clinical resources'!U25:Y25,"X")&gt;0,"X","")</f>
        <v/>
      </c>
      <c r="N22" t="str">
        <f>IF(COUNTIFS('Clinical resources'!Z25:AD25,"X")&gt;0,"X","")</f>
        <v/>
      </c>
      <c r="O22" t="str">
        <f>IF(COUNTIFS('Clinical resources'!AE25:AI25,"X")&gt;0,"X","")</f>
        <v/>
      </c>
      <c r="P22" t="str">
        <f>IF(COUNTIFS('Clinical resources'!AJ25:AN25,"X")&gt;0,"X","")</f>
        <v/>
      </c>
      <c r="Q22" t="str">
        <f>IF(COUNTIFS('Clinical resources'!AO25:AS25,"X")&gt;0,"X","")</f>
        <v/>
      </c>
      <c r="R22" t="str">
        <f>IF(COUNTIFS('Clinical resources'!AT25:AX25,"X")&gt;0,"X","")</f>
        <v/>
      </c>
      <c r="S22" t="str">
        <f>IF(COUNTIFS('Clinical resources'!AY25:BC25,"X")&gt;0,"X","")</f>
        <v/>
      </c>
      <c r="T22" t="str">
        <f>IF(COUNTIFS('Clinical resources'!BD25:BH25,"X")&gt;0,"X","")</f>
        <v/>
      </c>
      <c r="U22" t="str">
        <f>IF(COUNTIFS('Clinical resources'!BI25:BM25,"X")&gt;0,"X","")</f>
        <v/>
      </c>
      <c r="V22" t="str">
        <f>IF(COUNTIFS('Clinical resources'!BN25:BR25,"X")&gt;0,"X","")</f>
        <v/>
      </c>
      <c r="W22" t="str">
        <f>IF(COUNTIFS('Clinical resources'!BS25:BW25,"X")&gt;0,"X","")</f>
        <v/>
      </c>
      <c r="X22" t="str">
        <f>IF(COUNTIFS('Clinical resources'!BX25:CB25,"X")&gt;0,"X","")</f>
        <v/>
      </c>
      <c r="AB22">
        <f t="array" ref="AB22">IF($J22:$X22='Capacity Backing (Hide)2'!B$67:B$81,1,0)</f>
        <v>0</v>
      </c>
      <c r="AC22">
        <f t="array" ref="AC22">IF($J22:$X22='Capacity Backing (Hide)2'!C$67:C$81,1,0)</f>
        <v>0</v>
      </c>
      <c r="AD22">
        <f t="array" ref="AD22">IF($J22:$X22='Capacity Backing (Hide)2'!D$67:D$81,1,0)</f>
        <v>0</v>
      </c>
      <c r="AE22">
        <f t="array" ref="AE22">IF($J22:$X22='Capacity Backing (Hide)2'!E$67:E$81,1,0)</f>
        <v>0</v>
      </c>
      <c r="AF22">
        <f t="array" ref="AF22">IF($J22:$X22='Capacity Backing (Hide)2'!F$67:F$81,1,0)</f>
        <v>0</v>
      </c>
      <c r="AG22">
        <f t="array" ref="AG22">IF($J22:$X22='Capacity Backing (Hide)2'!G$67:G$81,1,0)</f>
        <v>0</v>
      </c>
      <c r="AH22">
        <f t="array" ref="AH22">IF($J22:$X22='Capacity Backing (Hide)2'!H$67:H$81,1,0)</f>
        <v>0</v>
      </c>
      <c r="AI22">
        <f t="array" ref="AI22">IF($J22:$X22='Capacity Backing (Hide)2'!I$67:I$81,1,0)</f>
        <v>0</v>
      </c>
      <c r="AJ22">
        <f t="array" ref="AJ22">IF($J22:$X22='Capacity Backing (Hide)2'!J$67:J$81,1,0)</f>
        <v>0</v>
      </c>
      <c r="AK22">
        <f t="array" ref="AK22">IF($J22:$X22='Capacity Backing (Hide)2'!K$67:K$81,1,0)</f>
        <v>0</v>
      </c>
      <c r="AL22">
        <f t="array" ref="AL22">IF($J22:$X22='Capacity Backing (Hide)2'!L$67:L$81,1,0)</f>
        <v>0</v>
      </c>
      <c r="AM22">
        <f t="array" ref="AM22">IF($J22:$X22='Capacity Backing (Hide)2'!M$67:M$81,1,0)</f>
        <v>0</v>
      </c>
      <c r="AN22">
        <f t="array" ref="AN22">IF($J22:$X22='Capacity Backing (Hide)2'!N$67:N$81,1,0)</f>
        <v>0</v>
      </c>
      <c r="AO22">
        <f t="array" ref="AO22">IF($J22:$X22='Capacity Backing (Hide)2'!O$67:O$81,1,0)</f>
        <v>0</v>
      </c>
      <c r="AP22">
        <f t="array" ref="AP22">IF($J22:$X22='Capacity Backing (Hide)2'!P$67:P$81,1,0)</f>
        <v>0</v>
      </c>
      <c r="AQ22">
        <f t="array" ref="AQ22">IF($J22:$X22='Capacity Backing (Hide)2'!Q$67:Q$81,1,0)</f>
        <v>0</v>
      </c>
      <c r="AR22">
        <f t="array" ref="AR22">IF($J22:$X22='Capacity Backing (Hide)2'!R$67:R$81,1,0)</f>
        <v>0</v>
      </c>
      <c r="AS22">
        <f t="array" ref="AS22">IF($J22:$X22='Capacity Backing (Hide)2'!S$67:S$81,1,0)</f>
        <v>0</v>
      </c>
      <c r="AT22">
        <f t="array" ref="AT22">IF($J22:$X22='Capacity Backing (Hide)2'!T$67:T$81,1,0)</f>
        <v>0</v>
      </c>
      <c r="AU22">
        <f t="array" ref="AU22">IF($J22:$X22='Capacity Backing (Hide)2'!U$67:U$81,1,0)</f>
        <v>0</v>
      </c>
      <c r="AV22">
        <f t="array" ref="AV22">IF($J22:$X22='Capacity Backing (Hide)2'!V$67:V$81,1,0)</f>
        <v>0</v>
      </c>
      <c r="AW22">
        <f t="array" ref="AW22">IF($J22:$X22='Capacity Backing (Hide)2'!W$67:W$81,1,0)</f>
        <v>0</v>
      </c>
      <c r="AX22">
        <f t="array" ref="AX22">IF($J22:$X22='Capacity Backing (Hide)2'!X$67:X$81,1,0)</f>
        <v>0</v>
      </c>
      <c r="AY22">
        <f t="array" ref="AY22">IF($J22:$X22='Capacity Backing (Hide)2'!Y$67:Y$81,1,0)</f>
        <v>0</v>
      </c>
      <c r="AZ22">
        <f t="array" ref="AZ22">IF($J22:$X22='Capacity Backing (Hide)2'!Z$67:Z$81,1,0)</f>
        <v>0</v>
      </c>
      <c r="BA22">
        <f t="array" ref="BA22">IF($J22:$X22='Capacity Backing (Hide)2'!AA$67:AA$81,1,0)</f>
        <v>0</v>
      </c>
      <c r="BB22">
        <f t="array" ref="BB22">IF($J22:$X22='Capacity Backing (Hide)2'!AB$67:AB$81,1,0)</f>
        <v>0</v>
      </c>
      <c r="BC22">
        <f t="array" ref="BC22">IF($J22:$X22='Capacity Backing (Hide)2'!AC$67:AC$81,1,0)</f>
        <v>0</v>
      </c>
      <c r="BD22">
        <f t="array" ref="BD22">IF($J22:$X22='Capacity Backing (Hide)2'!AD$67:AD$81,1,0)</f>
        <v>0</v>
      </c>
      <c r="BE22">
        <f t="array" ref="BE22">IF($J22:$X22='Capacity Backing (Hide)2'!AE$67:AE$81,1,0)</f>
        <v>0</v>
      </c>
      <c r="BF22">
        <f t="array" ref="BF22">IF($J22:$X22='Capacity Backing (Hide)2'!AF$67:AF$81,1,0)</f>
        <v>0</v>
      </c>
      <c r="BG22">
        <f t="array" ref="BG22">IF($J22:$X22='Capacity Backing (Hide)2'!AG$67:AG$81,1,0)</f>
        <v>0</v>
      </c>
      <c r="BH22">
        <f t="array" ref="BH22">IF($J22:$X22='Capacity Backing (Hide)2'!AH$67:AH$81,1,0)</f>
        <v>0</v>
      </c>
      <c r="BI22">
        <f t="array" ref="BI22">IF($J22:$X22='Capacity Backing (Hide)2'!AI$67:AI$81,1,0)</f>
        <v>0</v>
      </c>
      <c r="BJ22">
        <f t="array" ref="BJ22">IF($J22:$X22='Capacity Backing (Hide)2'!AJ$67:AJ$81,1,0)</f>
        <v>0</v>
      </c>
      <c r="BK22">
        <f t="array" ref="BK22">IF($J22:$X22='Capacity Backing (Hide)2'!AK$67:AK$81,1,0)</f>
        <v>0</v>
      </c>
      <c r="BL22">
        <f t="array" ref="BL22">IF($J22:$X22='Capacity Backing (Hide)2'!AL$67:AL$81,1,0)</f>
        <v>0</v>
      </c>
      <c r="BM22">
        <f t="array" ref="BM22">IF($J22:$X22='Capacity Backing (Hide)2'!AM$67:AM$81,1,0)</f>
        <v>0</v>
      </c>
      <c r="BN22">
        <f t="array" ref="BN22">IF($J22:$X22='Capacity Backing (Hide)2'!AN$67:AN$81,1,0)</f>
        <v>0</v>
      </c>
      <c r="BO22">
        <f t="array" ref="BO22">IF($J22:$X22='Capacity Backing (Hide)2'!AO$67:AO$81,1,0)</f>
        <v>0</v>
      </c>
      <c r="BP22">
        <f t="array" ref="BP22">IF($J22:$X22='Capacity Backing (Hide)2'!AP$67:AP$81,1,0)</f>
        <v>0</v>
      </c>
      <c r="BQ22">
        <f t="array" ref="BQ22">IF($J22:$X22='Capacity Backing (Hide)2'!AQ$67:AQ$81,1,0)</f>
        <v>0</v>
      </c>
      <c r="BR22">
        <f t="array" ref="BR22">IF($J22:$X22='Capacity Backing (Hide)2'!AR$67:AR$81,1,0)</f>
        <v>0</v>
      </c>
      <c r="BS22">
        <f t="array" ref="BS22">IF($J22:$X22='Capacity Backing (Hide)2'!AS$67:AS$81,1,0)</f>
        <v>0</v>
      </c>
      <c r="BT22">
        <f t="array" ref="BT22">IF($J22:$X22='Capacity Backing (Hide)2'!AT$67:AT$81,1,0)</f>
        <v>0</v>
      </c>
      <c r="BU22">
        <f t="array" ref="BU22">IF($J22:$X22='Capacity Backing (Hide)2'!AU$67:AU$81,1,0)</f>
        <v>0</v>
      </c>
      <c r="BV22">
        <f t="array" ref="BV22">IF($J22:$X22='Capacity Backing (Hide)2'!AV$67:AV$81,1,0)</f>
        <v>0</v>
      </c>
      <c r="BW22">
        <f t="array" ref="BW22">IF($J22:$X22='Capacity Backing (Hide)2'!AW$67:AW$81,1,0)</f>
        <v>0</v>
      </c>
      <c r="BX22">
        <f t="array" ref="BX22">IF($J22:$X22='Capacity Backing (Hide)2'!AX$67:AX$81,1,0)</f>
        <v>0</v>
      </c>
      <c r="BY22">
        <f t="array" ref="BY22">IF($J22:$X22='Capacity Backing (Hide)2'!AY$67:AY$81,1,0)</f>
        <v>0</v>
      </c>
      <c r="BZ22">
        <f t="array" ref="BZ22">IF($J22:$X22='Capacity Backing (Hide)2'!AZ$67:AZ$81,1,0)</f>
        <v>0</v>
      </c>
      <c r="CA22">
        <f t="array" ref="CA22">IF($J22:$X22='Capacity Backing (Hide)2'!BA$67:BA$81,1,0)</f>
        <v>0</v>
      </c>
      <c r="CB22">
        <f t="array" ref="CB22">IF($J22:$X22='Capacity Backing (Hide)2'!BB$67:BB$81,1,0)</f>
        <v>0</v>
      </c>
      <c r="CC22">
        <f t="array" ref="CC22">IF($J22:$X22='Capacity Backing (Hide)2'!BC$67:BC$81,1,0)</f>
        <v>0</v>
      </c>
      <c r="CD22">
        <f t="array" ref="CD22">IF($J22:$X22='Capacity Backing (Hide)2'!BD$67:BD$81,1,0)</f>
        <v>0</v>
      </c>
      <c r="CE22">
        <f t="array" ref="CE22">IF($J22:$X22='Capacity Backing (Hide)2'!BE$67:BE$81,1,0)</f>
        <v>0</v>
      </c>
      <c r="CF22">
        <f t="array" ref="CF22">IF($J22:$X22='Capacity Backing (Hide)2'!BF$67:BF$81,1,0)</f>
        <v>0</v>
      </c>
      <c r="CG22">
        <f t="array" ref="CG22">IF($J22:$X22='Capacity Backing (Hide)2'!BG$67:BG$81,1,0)</f>
        <v>0</v>
      </c>
      <c r="CH22">
        <f t="array" ref="CH22">IF($J22:$X22='Capacity Backing (Hide)2'!BH$67:BH$81,1,0)</f>
        <v>0</v>
      </c>
      <c r="CI22">
        <f t="array" ref="CI22">IF($J22:$X22='Capacity Backing (Hide)2'!BI$67:BI$81,1,0)</f>
        <v>0</v>
      </c>
      <c r="CJ22">
        <f t="array" ref="CJ22">IF($J22:$X22='Capacity Backing (Hide)2'!BJ$67:BJ$81,1,0)</f>
        <v>0</v>
      </c>
      <c r="CK22">
        <f t="array" ref="CK22">IF($J22:$X22='Capacity Backing (Hide)2'!BK$67:BK$81,1,0)</f>
        <v>0</v>
      </c>
      <c r="CL22">
        <f t="array" ref="CL22">IF($J22:$X22='Capacity Backing (Hide)2'!BL$67:BL$81,1,0)</f>
        <v>0</v>
      </c>
      <c r="CM22">
        <f t="array" ref="CM22">IF($J22:$X22='Capacity Backing (Hide)2'!BM$67:BM$81,1,0)</f>
        <v>0</v>
      </c>
      <c r="CN22">
        <f t="array" ref="CN22">IF($J22:$X22='Capacity Backing (Hide)2'!BN$67:BN$81,1,0)</f>
        <v>0</v>
      </c>
      <c r="CO22">
        <f t="array" ref="CO22">IF($J22:$X22='Capacity Backing (Hide)2'!BO$67:BO$81,1,0)</f>
        <v>0</v>
      </c>
      <c r="CP22">
        <f t="array" ref="CP22">IF($J22:$X22='Capacity Backing (Hide)2'!BP$67:BP$81,1,0)</f>
        <v>0</v>
      </c>
      <c r="CQ22">
        <f t="array" ref="CQ22">IF($J22:$X22='Capacity Backing (Hide)2'!BQ$67:BQ$81,1,0)</f>
        <v>0</v>
      </c>
      <c r="CR22">
        <f t="array" ref="CR22">IF($J22:$X22='Capacity Backing (Hide)2'!BR$67:BR$81,1,0)</f>
        <v>0</v>
      </c>
      <c r="CS22">
        <f t="array" ref="CS22">IF($J22:$X22='Capacity Backing (Hide)2'!BS$67:BS$81,1,0)</f>
        <v>0</v>
      </c>
      <c r="CT22">
        <f t="array" ref="CT22">IF($J22:$X22='Capacity Backing (Hide)2'!BT$67:BT$81,1,0)</f>
        <v>0</v>
      </c>
      <c r="CU22">
        <f t="array" ref="CU22">IF($J22:$X22='Capacity Backing (Hide)2'!BU$67:BU$81,1,0)</f>
        <v>0</v>
      </c>
      <c r="CV22">
        <f t="array" ref="CV22">IF($J22:$X22='Capacity Backing (Hide)2'!BV$67:BV$81,1,0)</f>
        <v>0</v>
      </c>
      <c r="CW22">
        <f t="array" ref="CW22">IF($J22:$X22='Capacity Backing (Hide)2'!BW$67:BW$81,1,0)</f>
        <v>0</v>
      </c>
      <c r="CX22">
        <f t="array" ref="CX22">IF($J22:$X22='Capacity Backing (Hide)2'!BX$67:BX$81,1,0)</f>
        <v>0</v>
      </c>
      <c r="CY22">
        <f t="array" ref="CY22">IF($J22:$X22='Capacity Backing (Hide)2'!BY$67:BY$81,1,0)</f>
        <v>0</v>
      </c>
      <c r="CZ22">
        <f t="array" ref="CZ22">IF($J22:$X22='Capacity Backing (Hide)2'!BZ$67:BZ$81,1,0)</f>
        <v>0</v>
      </c>
      <c r="DA22">
        <f t="array" ref="DA22">IF($J22:$X22='Capacity Backing (Hide)2'!CA$67:CA$81,1,0)</f>
        <v>0</v>
      </c>
      <c r="DB22">
        <f t="array" ref="DB22">IF($J22:$X22='Capacity Backing (Hide)2'!CB$67:CB$81,1,0)</f>
        <v>0</v>
      </c>
      <c r="DC22">
        <f t="array" ref="DC22">IF($J22:$X22='Capacity Backing (Hide)2'!CC$67:CC$81,1,0)</f>
        <v>0</v>
      </c>
      <c r="DD22">
        <f t="array" ref="DD22">IF($J22:$X22='Capacity Backing (Hide)2'!CD$67:CD$81,1,0)</f>
        <v>0</v>
      </c>
      <c r="DE22">
        <f t="array" ref="DE22">IF($J22:$X22='Capacity Backing (Hide)2'!CE$67:CE$81,1,0)</f>
        <v>0</v>
      </c>
      <c r="DF22">
        <f t="array" ref="DF22">IF($J22:$X22='Capacity Backing (Hide)2'!CF$67:CF$81,1,0)</f>
        <v>0</v>
      </c>
      <c r="DG22">
        <f t="array" ref="DG22">IF($J22:$X22='Capacity Backing (Hide)2'!CG$67:CG$81,1,0)</f>
        <v>0</v>
      </c>
      <c r="DH22">
        <f t="array" ref="DH22">IF($J22:$X22='Capacity Backing (Hide)2'!CH$67:CH$81,1,0)</f>
        <v>0</v>
      </c>
      <c r="DI22">
        <f t="array" ref="DI22">IF($J22:$X22='Capacity Backing (Hide)2'!CI$67:CI$81,1,0)</f>
        <v>0</v>
      </c>
      <c r="DJ22">
        <f t="array" ref="DJ22">IF($J22:$X22='Capacity Backing (Hide)2'!CJ$67:CJ$81,1,0)</f>
        <v>0</v>
      </c>
      <c r="DK22">
        <f t="array" ref="DK22">IF($J22:$X22='Capacity Backing (Hide)2'!CK$67:CK$81,1,0)</f>
        <v>0</v>
      </c>
      <c r="DL22">
        <f t="array" ref="DL22">IF($J22:$X22='Capacity Backing (Hide)2'!CL$67:CL$81,1,0)</f>
        <v>0</v>
      </c>
      <c r="DM22">
        <f t="array" ref="DM22">IF($J22:$X22='Capacity Backing (Hide)2'!CM$67:CM$81,1,0)</f>
        <v>0</v>
      </c>
      <c r="DN22">
        <f t="array" ref="DN22">IF($J22:$X22='Capacity Backing (Hide)2'!CN$67:CN$81,1,0)</f>
        <v>0</v>
      </c>
      <c r="DO22">
        <f t="array" ref="DO22">IF($J22:$X22='Capacity Backing (Hide)2'!CO$67:CO$81,1,0)</f>
        <v>0</v>
      </c>
      <c r="DP22">
        <f t="array" ref="DP22">IF($J22:$X22='Capacity Backing (Hide)2'!CP$67:CP$81,1,0)</f>
        <v>0</v>
      </c>
      <c r="DQ22">
        <f t="array" ref="DQ22">IF($J22:$X22='Capacity Backing (Hide)2'!CQ$67:CQ$81,1,0)</f>
        <v>0</v>
      </c>
      <c r="DR22">
        <f t="array" ref="DR22">IF($J22:$X22='Capacity Backing (Hide)2'!CR$67:CR$81,1,0)</f>
        <v>0</v>
      </c>
      <c r="DS22">
        <f t="array" ref="DS22">IF($J22:$X22='Capacity Backing (Hide)2'!CS$67:CS$81,1,0)</f>
        <v>0</v>
      </c>
      <c r="DT22">
        <f t="array" ref="DT22">IF($J22:$X22='Capacity Backing (Hide)2'!CT$67:CT$81,1,0)</f>
        <v>0</v>
      </c>
      <c r="DU22">
        <f t="array" ref="DU22">IF($J22:$X22='Capacity Backing (Hide)2'!CU$67:CU$81,1,0)</f>
        <v>0</v>
      </c>
      <c r="DV22">
        <f t="array" ref="DV22">IF($J22:$X22='Capacity Backing (Hide)2'!CV$67:CV$81,1,0)</f>
        <v>0</v>
      </c>
      <c r="DW22">
        <f t="array" ref="DW22">IF($J22:$X22='Capacity Backing (Hide)2'!CW$67:CW$81,1,0)</f>
        <v>0</v>
      </c>
      <c r="DZ22">
        <f t="array" ref="DZ22">IF($J22:$X22='Capacity Backing (Hide)2'!B$203:CZ$217,1,0)</f>
        <v>0</v>
      </c>
      <c r="EA22">
        <f t="array" ref="EA22">IF($J22:$X22='Capacity Backing (Hide)2'!C$203:DA$217,1,0)</f>
        <v>0</v>
      </c>
      <c r="EB22">
        <f t="array" ref="EB22">IF($J22:$X22='Capacity Backing (Hide)2'!D$203:DB$217,1,0)</f>
        <v>0</v>
      </c>
      <c r="EC22">
        <f t="array" ref="EC22">IF($J22:$X22='Capacity Backing (Hide)2'!E$203:DC$217,1,0)</f>
        <v>0</v>
      </c>
      <c r="ED22">
        <f t="array" ref="ED22">IF($J22:$X22='Capacity Backing (Hide)2'!F$203:DD$217,1,0)</f>
        <v>0</v>
      </c>
      <c r="EE22">
        <f t="array" ref="EE22">IF($J22:$X22='Capacity Backing (Hide)2'!G$203:DE$217,1,0)</f>
        <v>0</v>
      </c>
      <c r="EF22">
        <f t="array" ref="EF22">IF($J22:$X22='Capacity Backing (Hide)2'!H$203:DF$217,1,0)</f>
        <v>0</v>
      </c>
      <c r="EG22">
        <f t="array" ref="EG22">IF($J22:$X22='Capacity Backing (Hide)2'!I$203:DG$217,1,0)</f>
        <v>0</v>
      </c>
      <c r="EH22">
        <f t="array" ref="EH22">IF($J22:$X22='Capacity Backing (Hide)2'!J$203:DH$217,1,0)</f>
        <v>0</v>
      </c>
      <c r="EI22">
        <f t="array" ref="EI22">IF($J22:$X22='Capacity Backing (Hide)2'!K$203:DI$217,1,0)</f>
        <v>0</v>
      </c>
      <c r="EJ22">
        <f t="array" ref="EJ22">IF($J22:$X22='Capacity Backing (Hide)2'!L$203:DJ$217,1,0)</f>
        <v>0</v>
      </c>
      <c r="EK22">
        <f t="array" ref="EK22">IF($J22:$X22='Capacity Backing (Hide)2'!M$203:DK$217,1,0)</f>
        <v>0</v>
      </c>
      <c r="EL22">
        <f t="array" ref="EL22">IF($J22:$X22='Capacity Backing (Hide)2'!N$203:DL$217,1,0)</f>
        <v>0</v>
      </c>
      <c r="EM22">
        <f t="array" ref="EM22">IF($J22:$X22='Capacity Backing (Hide)2'!O$203:DM$217,1,0)</f>
        <v>0</v>
      </c>
      <c r="EN22">
        <f t="array" ref="EN22">IF($J22:$X22='Capacity Backing (Hide)2'!P$203:DN$217,1,0)</f>
        <v>0</v>
      </c>
      <c r="EO22">
        <f t="array" ref="EO22">IF($J22:$X22='Capacity Backing (Hide)2'!Q$203:DO$217,1,0)</f>
        <v>0</v>
      </c>
      <c r="EP22">
        <f t="array" ref="EP22">IF($J22:$X22='Capacity Backing (Hide)2'!R$203:DP$217,1,0)</f>
        <v>0</v>
      </c>
      <c r="EQ22">
        <f t="array" ref="EQ22">IF($J22:$X22='Capacity Backing (Hide)2'!S$203:DQ$217,1,0)</f>
        <v>0</v>
      </c>
      <c r="ER22">
        <f t="array" ref="ER22">IF($J22:$X22='Capacity Backing (Hide)2'!T$203:DR$217,1,0)</f>
        <v>0</v>
      </c>
      <c r="ES22">
        <f t="array" ref="ES22">IF($J22:$X22='Capacity Backing (Hide)2'!U$203:DS$217,1,0)</f>
        <v>0</v>
      </c>
      <c r="ET22">
        <f t="array" ref="ET22">IF($J22:$X22='Capacity Backing (Hide)2'!V$203:DT$217,1,0)</f>
        <v>0</v>
      </c>
      <c r="EU22">
        <f t="array" ref="EU22">IF($J22:$X22='Capacity Backing (Hide)2'!W$203:DU$217,1,0)</f>
        <v>0</v>
      </c>
      <c r="EV22">
        <f t="array" ref="EV22">IF($J22:$X22='Capacity Backing (Hide)2'!X$203:DV$217,1,0)</f>
        <v>0</v>
      </c>
      <c r="EW22">
        <f t="array" ref="EW22">IF($J22:$X22='Capacity Backing (Hide)2'!Y$203:DW$217,1,0)</f>
        <v>0</v>
      </c>
      <c r="EX22">
        <f t="array" ref="EX22">IF($J22:$X22='Capacity Backing (Hide)2'!Z$203:DX$217,1,0)</f>
        <v>0</v>
      </c>
      <c r="EY22">
        <f t="array" ref="EY22">IF($J22:$X22='Capacity Backing (Hide)2'!AA$203:DY$217,1,0)</f>
        <v>0</v>
      </c>
      <c r="EZ22">
        <f t="array" ref="EZ22">IF($J22:$X22='Capacity Backing (Hide)2'!AB$203:DZ$217,1,0)</f>
        <v>0</v>
      </c>
      <c r="FA22">
        <f t="array" ref="FA22">IF($J22:$X22='Capacity Backing (Hide)2'!AC$203:EA$217,1,0)</f>
        <v>0</v>
      </c>
      <c r="FB22">
        <f t="array" ref="FB22">IF($J22:$X22='Capacity Backing (Hide)2'!AD$203:EB$217,1,0)</f>
        <v>0</v>
      </c>
      <c r="FC22">
        <f t="array" ref="FC22">IF($J22:$X22='Capacity Backing (Hide)2'!AE$203:EC$217,1,0)</f>
        <v>0</v>
      </c>
      <c r="FD22">
        <f t="array" ref="FD22">IF($J22:$X22='Capacity Backing (Hide)2'!AF$203:ED$217,1,0)</f>
        <v>0</v>
      </c>
      <c r="FE22">
        <f t="array" ref="FE22">IF($J22:$X22='Capacity Backing (Hide)2'!AG$203:EE$217,1,0)</f>
        <v>0</v>
      </c>
      <c r="FF22">
        <f t="array" ref="FF22">IF($J22:$X22='Capacity Backing (Hide)2'!AH$203:EF$217,1,0)</f>
        <v>0</v>
      </c>
      <c r="FG22">
        <f t="array" ref="FG22">IF($J22:$X22='Capacity Backing (Hide)2'!AI$203:EG$217,1,0)</f>
        <v>0</v>
      </c>
      <c r="FH22">
        <f t="array" ref="FH22">IF($J22:$X22='Capacity Backing (Hide)2'!AJ$203:EH$217,1,0)</f>
        <v>0</v>
      </c>
      <c r="FI22">
        <f t="array" ref="FI22">IF($J22:$X22='Capacity Backing (Hide)2'!AK$203:EI$217,1,0)</f>
        <v>0</v>
      </c>
      <c r="FJ22">
        <f t="array" ref="FJ22">IF($J22:$X22='Capacity Backing (Hide)2'!AL$203:EJ$217,1,0)</f>
        <v>0</v>
      </c>
      <c r="FK22">
        <f t="array" ref="FK22">IF($J22:$X22='Capacity Backing (Hide)2'!AM$203:EK$217,1,0)</f>
        <v>0</v>
      </c>
      <c r="FL22">
        <f t="array" ref="FL22">IF($J22:$X22='Capacity Backing (Hide)2'!AN$203:EL$217,1,0)</f>
        <v>0</v>
      </c>
      <c r="FM22">
        <f t="array" ref="FM22">IF($J22:$X22='Capacity Backing (Hide)2'!AO$203:EM$217,1,0)</f>
        <v>0</v>
      </c>
      <c r="FN22">
        <f t="array" ref="FN22">IF($J22:$X22='Capacity Backing (Hide)2'!AP$203:EN$217,1,0)</f>
        <v>0</v>
      </c>
      <c r="FO22">
        <f t="array" ref="FO22">IF($J22:$X22='Capacity Backing (Hide)2'!AQ$203:EO$217,1,0)</f>
        <v>0</v>
      </c>
      <c r="FP22">
        <f t="array" ref="FP22">IF($J22:$X22='Capacity Backing (Hide)2'!AR$203:EP$217,1,0)</f>
        <v>0</v>
      </c>
      <c r="FQ22">
        <f t="array" ref="FQ22">IF($J22:$X22='Capacity Backing (Hide)2'!AS$203:EQ$217,1,0)</f>
        <v>0</v>
      </c>
      <c r="FR22">
        <f t="array" ref="FR22">IF($J22:$X22='Capacity Backing (Hide)2'!AT$203:ER$217,1,0)</f>
        <v>0</v>
      </c>
      <c r="FS22">
        <f t="array" ref="FS22">IF($J22:$X22='Capacity Backing (Hide)2'!AU$203:ES$217,1,0)</f>
        <v>0</v>
      </c>
      <c r="FT22">
        <f t="array" ref="FT22">IF($J22:$X22='Capacity Backing (Hide)2'!AV$203:ET$217,1,0)</f>
        <v>0</v>
      </c>
      <c r="FU22">
        <f t="array" ref="FU22">IF($J22:$X22='Capacity Backing (Hide)2'!AW$203:EU$217,1,0)</f>
        <v>0</v>
      </c>
      <c r="FV22">
        <f t="array" ref="FV22">IF($J22:$X22='Capacity Backing (Hide)2'!AX$203:EV$217,1,0)</f>
        <v>0</v>
      </c>
      <c r="FW22">
        <f t="array" ref="FW22">IF($J22:$X22='Capacity Backing (Hide)2'!AY$203:EW$217,1,0)</f>
        <v>0</v>
      </c>
      <c r="FX22">
        <f t="array" ref="FX22">IF($J22:$X22='Capacity Backing (Hide)2'!AZ$203:EX$217,1,0)</f>
        <v>0</v>
      </c>
      <c r="FY22">
        <f t="array" ref="FY22">IF($J22:$X22='Capacity Backing (Hide)2'!BA$203:EY$217,1,0)</f>
        <v>0</v>
      </c>
      <c r="FZ22">
        <f t="array" ref="FZ22">IF($J22:$X22='Capacity Backing (Hide)2'!BB$203:EZ$217,1,0)</f>
        <v>0</v>
      </c>
      <c r="GA22">
        <f t="array" ref="GA22">IF($J22:$X22='Capacity Backing (Hide)2'!BC$203:FA$217,1,0)</f>
        <v>0</v>
      </c>
      <c r="GB22">
        <f t="array" ref="GB22">IF($J22:$X22='Capacity Backing (Hide)2'!BD$203:FB$217,1,0)</f>
        <v>0</v>
      </c>
      <c r="GC22">
        <f t="array" ref="GC22">IF($J22:$X22='Capacity Backing (Hide)2'!BE$203:FC$217,1,0)</f>
        <v>0</v>
      </c>
      <c r="GD22">
        <f t="array" ref="GD22">IF($J22:$X22='Capacity Backing (Hide)2'!BF$203:FD$217,1,0)</f>
        <v>0</v>
      </c>
      <c r="GE22">
        <f t="array" ref="GE22">IF($J22:$X22='Capacity Backing (Hide)2'!BG$203:FE$217,1,0)</f>
        <v>0</v>
      </c>
      <c r="GF22">
        <f t="array" ref="GF22">IF($J22:$X22='Capacity Backing (Hide)2'!BH$203:FF$217,1,0)</f>
        <v>0</v>
      </c>
      <c r="GG22">
        <f t="array" ref="GG22">IF($J22:$X22='Capacity Backing (Hide)2'!BI$203:FG$217,1,0)</f>
        <v>0</v>
      </c>
      <c r="GH22">
        <f t="array" ref="GH22">IF($J22:$X22='Capacity Backing (Hide)2'!BJ$203:FH$217,1,0)</f>
        <v>0</v>
      </c>
      <c r="GI22">
        <f t="array" ref="GI22">IF($J22:$X22='Capacity Backing (Hide)2'!BK$203:FI$217,1,0)</f>
        <v>0</v>
      </c>
      <c r="GJ22">
        <f t="array" ref="GJ22">IF($J22:$X22='Capacity Backing (Hide)2'!BL$203:FJ$217,1,0)</f>
        <v>0</v>
      </c>
      <c r="GK22">
        <f t="array" ref="GK22">IF($J22:$X22='Capacity Backing (Hide)2'!BM$203:FK$217,1,0)</f>
        <v>0</v>
      </c>
      <c r="GL22">
        <f t="array" ref="GL22">IF($J22:$X22='Capacity Backing (Hide)2'!BN$203:FL$217,1,0)</f>
        <v>0</v>
      </c>
      <c r="GM22">
        <f t="array" ref="GM22">IF($J22:$X22='Capacity Backing (Hide)2'!BO$203:FM$217,1,0)</f>
        <v>0</v>
      </c>
      <c r="GN22">
        <f t="array" ref="GN22">IF($J22:$X22='Capacity Backing (Hide)2'!BP$203:FN$217,1,0)</f>
        <v>0</v>
      </c>
      <c r="GO22">
        <f t="array" ref="GO22">IF($J22:$X22='Capacity Backing (Hide)2'!BQ$203:FO$217,1,0)</f>
        <v>0</v>
      </c>
      <c r="GP22">
        <f t="array" ref="GP22">IF($J22:$X22='Capacity Backing (Hide)2'!BR$203:FP$217,1,0)</f>
        <v>0</v>
      </c>
      <c r="GQ22">
        <f t="array" ref="GQ22">IF($J22:$X22='Capacity Backing (Hide)2'!BS$203:FQ$217,1,0)</f>
        <v>0</v>
      </c>
      <c r="GR22">
        <f t="array" ref="GR22">IF($J22:$X22='Capacity Backing (Hide)2'!BT$203:FR$217,1,0)</f>
        <v>0</v>
      </c>
      <c r="GS22">
        <f t="array" ref="GS22">IF($J22:$X22='Capacity Backing (Hide)2'!BU$203:FS$217,1,0)</f>
        <v>0</v>
      </c>
      <c r="GT22">
        <f t="array" ref="GT22">IF($J22:$X22='Capacity Backing (Hide)2'!BV$203:FT$217,1,0)</f>
        <v>0</v>
      </c>
      <c r="GU22">
        <f t="array" ref="GU22">IF($J22:$X22='Capacity Backing (Hide)2'!BW$203:FU$217,1,0)</f>
        <v>0</v>
      </c>
      <c r="GV22">
        <f t="array" ref="GV22">IF($J22:$X22='Capacity Backing (Hide)2'!BX$203:FV$217,1,0)</f>
        <v>0</v>
      </c>
      <c r="GW22">
        <f t="array" ref="GW22">IF($J22:$X22='Capacity Backing (Hide)2'!BY$203:FW$217,1,0)</f>
        <v>0</v>
      </c>
      <c r="GX22">
        <f t="array" ref="GX22">IF($J22:$X22='Capacity Backing (Hide)2'!BZ$203:FX$217,1,0)</f>
        <v>0</v>
      </c>
      <c r="GY22">
        <f t="array" ref="GY22">IF($J22:$X22='Capacity Backing (Hide)2'!CA$203:FY$217,1,0)</f>
        <v>0</v>
      </c>
      <c r="GZ22">
        <f t="array" ref="GZ22">IF($J22:$X22='Capacity Backing (Hide)2'!CB$203:FZ$217,1,0)</f>
        <v>0</v>
      </c>
      <c r="HA22">
        <f t="array" ref="HA22">IF($J22:$X22='Capacity Backing (Hide)2'!CC$203:GA$217,1,0)</f>
        <v>0</v>
      </c>
      <c r="HB22">
        <f t="array" ref="HB22">IF($J22:$X22='Capacity Backing (Hide)2'!CD$203:GB$217,1,0)</f>
        <v>0</v>
      </c>
      <c r="HC22">
        <f t="array" ref="HC22">IF($J22:$X22='Capacity Backing (Hide)2'!CE$203:GC$217,1,0)</f>
        <v>0</v>
      </c>
      <c r="HD22">
        <f t="array" ref="HD22">IF($J22:$X22='Capacity Backing (Hide)2'!CF$203:GD$217,1,0)</f>
        <v>0</v>
      </c>
      <c r="HE22">
        <f t="array" ref="HE22">IF($J22:$X22='Capacity Backing (Hide)2'!CG$203:GE$217,1,0)</f>
        <v>0</v>
      </c>
      <c r="HF22">
        <f t="array" ref="HF22">IF($J22:$X22='Capacity Backing (Hide)2'!CH$203:GF$217,1,0)</f>
        <v>0</v>
      </c>
      <c r="HG22">
        <f t="array" ref="HG22">IF($J22:$X22='Capacity Backing (Hide)2'!CI$203:GG$217,1,0)</f>
        <v>0</v>
      </c>
      <c r="HH22">
        <f t="array" ref="HH22">IF($J22:$X22='Capacity Backing (Hide)2'!CJ$203:GH$217,1,0)</f>
        <v>0</v>
      </c>
      <c r="HI22">
        <f t="array" ref="HI22">IF($J22:$X22='Capacity Backing (Hide)2'!CK$203:GI$217,1,0)</f>
        <v>0</v>
      </c>
      <c r="HJ22">
        <f t="array" ref="HJ22">IF($J22:$X22='Capacity Backing (Hide)2'!CL$203:GJ$217,1,0)</f>
        <v>0</v>
      </c>
      <c r="HK22">
        <f t="array" ref="HK22">IF($J22:$X22='Capacity Backing (Hide)2'!CM$203:GK$217,1,0)</f>
        <v>0</v>
      </c>
      <c r="HL22">
        <f t="array" ref="HL22">IF($J22:$X22='Capacity Backing (Hide)2'!CN$203:GL$217,1,0)</f>
        <v>0</v>
      </c>
      <c r="HM22">
        <f t="array" ref="HM22">IF($J22:$X22='Capacity Backing (Hide)2'!CO$203:GM$217,1,0)</f>
        <v>0</v>
      </c>
      <c r="HN22">
        <f t="array" ref="HN22">IF($J22:$X22='Capacity Backing (Hide)2'!CP$203:GN$217,1,0)</f>
        <v>0</v>
      </c>
      <c r="HO22">
        <f t="array" ref="HO22">IF($J22:$X22='Capacity Backing (Hide)2'!CQ$203:GO$217,1,0)</f>
        <v>0</v>
      </c>
      <c r="HP22">
        <f t="array" ref="HP22">IF($J22:$X22='Capacity Backing (Hide)2'!CR$203:GP$217,1,0)</f>
        <v>0</v>
      </c>
      <c r="HQ22">
        <f t="array" ref="HQ22">IF($J22:$X22='Capacity Backing (Hide)2'!CS$203:GQ$217,1,0)</f>
        <v>0</v>
      </c>
      <c r="HR22">
        <f t="array" ref="HR22">IF($J22:$X22='Capacity Backing (Hide)2'!CT$203:GR$217,1,0)</f>
        <v>0</v>
      </c>
      <c r="HS22">
        <f t="array" ref="HS22">IF($J22:$X22='Capacity Backing (Hide)2'!CU$203:GS$217,1,0)</f>
        <v>0</v>
      </c>
      <c r="HT22">
        <f t="array" ref="HT22">IF($J22:$X22='Capacity Backing (Hide)2'!CV$203:GT$217,1,0)</f>
        <v>0</v>
      </c>
      <c r="HU22">
        <f t="array" ref="HU22">IF($J22:$X22='Capacity Backing (Hide)2'!CW$203:GU$217,1,0)</f>
        <v>0</v>
      </c>
      <c r="HX22">
        <f>'Capacity Backing (Hide)2'!B$3*(AB22/MAX(1,SUMIFS('Treatment Backing (Hide)'!$B$110:$B$124,'Capacity Backing (Hide)2'!B$67:B$81,"X")))</f>
        <v>0</v>
      </c>
      <c r="HY22">
        <f>'Capacity Backing (Hide)2'!C$3*(AC22/MAX(1,SUMIFS('Treatment Backing (Hide)'!$B$110:$B$124,'Capacity Backing (Hide)2'!C$67:C$81,"X")))</f>
        <v>0</v>
      </c>
      <c r="HZ22">
        <f>'Capacity Backing (Hide)2'!D$3*(AD22/MAX(1,SUMIFS('Treatment Backing (Hide)'!$B$110:$B$124,'Capacity Backing (Hide)2'!D$67:D$81,"X")))</f>
        <v>0</v>
      </c>
      <c r="IA22">
        <f>'Capacity Backing (Hide)2'!E$3*(AE22/MAX(1,SUMIFS('Treatment Backing (Hide)'!$B$110:$B$124,'Capacity Backing (Hide)2'!E$67:E$81,"X")))</f>
        <v>0</v>
      </c>
      <c r="IB22">
        <f>'Capacity Backing (Hide)2'!F$3*(AF22/MAX(1,SUMIFS('Treatment Backing (Hide)'!$B$110:$B$124,'Capacity Backing (Hide)2'!F$67:F$81,"X")))</f>
        <v>0</v>
      </c>
      <c r="IC22">
        <f>'Capacity Backing (Hide)2'!G$3*(AG22/MAX(1,SUMIFS('Treatment Backing (Hide)'!$B$110:$B$124,'Capacity Backing (Hide)2'!G$67:G$81,"X")))</f>
        <v>0</v>
      </c>
      <c r="ID22">
        <f>'Capacity Backing (Hide)2'!H$3*(AH22/MAX(1,SUMIFS('Treatment Backing (Hide)'!$B$110:$B$124,'Capacity Backing (Hide)2'!H$67:H$81,"X")))</f>
        <v>0</v>
      </c>
      <c r="IE22">
        <f>'Capacity Backing (Hide)2'!I$3*(AI22/MAX(1,SUMIFS('Treatment Backing (Hide)'!$B$110:$B$124,'Capacity Backing (Hide)2'!I$67:I$81,"X")))</f>
        <v>0</v>
      </c>
      <c r="IF22">
        <f>'Capacity Backing (Hide)2'!J$3*(AJ22/MAX(1,SUMIFS('Treatment Backing (Hide)'!$B$110:$B$124,'Capacity Backing (Hide)2'!J$67:J$81,"X")))</f>
        <v>0</v>
      </c>
      <c r="IG22">
        <f>'Capacity Backing (Hide)2'!K$3*(AK22/MAX(1,SUMIFS('Treatment Backing (Hide)'!$B$110:$B$124,'Capacity Backing (Hide)2'!K$67:K$81,"X")))</f>
        <v>0</v>
      </c>
      <c r="IH22">
        <f>'Capacity Backing (Hide)2'!L$3*(AL22/MAX(1,SUMIFS('Treatment Backing (Hide)'!$B$110:$B$124,'Capacity Backing (Hide)2'!L$67:L$81,"X")))</f>
        <v>0</v>
      </c>
      <c r="II22">
        <f>'Capacity Backing (Hide)2'!M$3*(AM22/MAX(1,SUMIFS('Treatment Backing (Hide)'!$B$110:$B$124,'Capacity Backing (Hide)2'!M$67:M$81,"X")))</f>
        <v>0</v>
      </c>
      <c r="IJ22">
        <f>'Capacity Backing (Hide)2'!N$3*(AN22/MAX(1,SUMIFS('Treatment Backing (Hide)'!$B$110:$B$124,'Capacity Backing (Hide)2'!N$67:N$81,"X")))</f>
        <v>0</v>
      </c>
      <c r="IK22">
        <f>'Capacity Backing (Hide)2'!O$3*(AO22/MAX(1,SUMIFS('Treatment Backing (Hide)'!$B$110:$B$124,'Capacity Backing (Hide)2'!O$67:O$81,"X")))</f>
        <v>0</v>
      </c>
      <c r="IL22">
        <f>'Capacity Backing (Hide)2'!P$3*(AP22/MAX(1,SUMIFS('Treatment Backing (Hide)'!$B$110:$B$124,'Capacity Backing (Hide)2'!P$67:P$81,"X")))</f>
        <v>0</v>
      </c>
      <c r="IM22">
        <f>'Capacity Backing (Hide)2'!Q$3*(AQ22/MAX(1,SUMIFS('Treatment Backing (Hide)'!$B$110:$B$124,'Capacity Backing (Hide)2'!Q$67:Q$81,"X")))</f>
        <v>0</v>
      </c>
      <c r="IN22">
        <f>'Capacity Backing (Hide)2'!R$3*(AR22/MAX(1,SUMIFS('Treatment Backing (Hide)'!$B$110:$B$124,'Capacity Backing (Hide)2'!R$67:R$81,"X")))</f>
        <v>0</v>
      </c>
      <c r="IO22">
        <f>'Capacity Backing (Hide)2'!S$3*(AS22/MAX(1,SUMIFS('Treatment Backing (Hide)'!$B$110:$B$124,'Capacity Backing (Hide)2'!S$67:S$81,"X")))</f>
        <v>0</v>
      </c>
      <c r="IP22">
        <f>'Capacity Backing (Hide)2'!T$3*(AT22/MAX(1,SUMIFS('Treatment Backing (Hide)'!$B$110:$B$124,'Capacity Backing (Hide)2'!T$67:T$81,"X")))</f>
        <v>0</v>
      </c>
      <c r="IQ22">
        <f>'Capacity Backing (Hide)2'!U$3*(AU22/MAX(1,SUMIFS('Treatment Backing (Hide)'!$B$110:$B$124,'Capacity Backing (Hide)2'!U$67:U$81,"X")))</f>
        <v>0</v>
      </c>
      <c r="IR22">
        <f>'Capacity Backing (Hide)2'!V$3*(AV22/MAX(1,SUMIFS('Treatment Backing (Hide)'!$B$110:$B$124,'Capacity Backing (Hide)2'!V$67:V$81,"X")))</f>
        <v>0</v>
      </c>
      <c r="IS22">
        <f>'Capacity Backing (Hide)2'!W$3*(AW22/MAX(1,SUMIFS('Treatment Backing (Hide)'!$B$110:$B$124,'Capacity Backing (Hide)2'!W$67:W$81,"X")))</f>
        <v>0</v>
      </c>
      <c r="IT22">
        <f>'Capacity Backing (Hide)2'!X$3*(AX22/MAX(1,SUMIFS('Treatment Backing (Hide)'!$B$110:$B$124,'Capacity Backing (Hide)2'!X$67:X$81,"X")))</f>
        <v>0</v>
      </c>
      <c r="IU22">
        <f>'Capacity Backing (Hide)2'!Y$3*(AY22/MAX(1,SUMIFS('Treatment Backing (Hide)'!$B$110:$B$124,'Capacity Backing (Hide)2'!Y$67:Y$81,"X")))</f>
        <v>0</v>
      </c>
      <c r="IV22">
        <f>'Capacity Backing (Hide)2'!Z$3*(AZ22/MAX(1,SUMIFS('Treatment Backing (Hide)'!$B$110:$B$124,'Capacity Backing (Hide)2'!Z$67:Z$81,"X")))</f>
        <v>0</v>
      </c>
      <c r="IW22">
        <f>'Capacity Backing (Hide)2'!AA$3*(BA22/MAX(1,SUMIFS('Treatment Backing (Hide)'!$B$110:$B$124,'Capacity Backing (Hide)2'!AA$67:AA$81,"X")))</f>
        <v>0</v>
      </c>
      <c r="IX22">
        <f>'Capacity Backing (Hide)2'!AB$3*(BB22/MAX(1,SUMIFS('Treatment Backing (Hide)'!$B$110:$B$124,'Capacity Backing (Hide)2'!AB$67:AB$81,"X")))</f>
        <v>0</v>
      </c>
      <c r="IY22">
        <f>'Capacity Backing (Hide)2'!AC$3*(BC22/MAX(1,SUMIFS('Treatment Backing (Hide)'!$B$110:$B$124,'Capacity Backing (Hide)2'!AC$67:AC$81,"X")))</f>
        <v>0</v>
      </c>
      <c r="IZ22">
        <f>'Capacity Backing (Hide)2'!AD$3*(BD22/MAX(1,SUMIFS('Treatment Backing (Hide)'!$B$110:$B$124,'Capacity Backing (Hide)2'!AD$67:AD$81,"X")))</f>
        <v>0</v>
      </c>
      <c r="JA22">
        <f>'Capacity Backing (Hide)2'!AE$3*(BE22/MAX(1,SUMIFS('Treatment Backing (Hide)'!$B$110:$B$124,'Capacity Backing (Hide)2'!AE$67:AE$81,"X")))</f>
        <v>0</v>
      </c>
      <c r="JB22">
        <f>'Capacity Backing (Hide)2'!AF$3*(BF22/MAX(1,SUMIFS('Treatment Backing (Hide)'!$B$110:$B$124,'Capacity Backing (Hide)2'!AF$67:AF$81,"X")))</f>
        <v>0</v>
      </c>
      <c r="JC22">
        <f>'Capacity Backing (Hide)2'!AG$3*(BG22/MAX(1,SUMIFS('Treatment Backing (Hide)'!$B$110:$B$124,'Capacity Backing (Hide)2'!AG$67:AG$81,"X")))</f>
        <v>0</v>
      </c>
      <c r="JD22">
        <f>'Capacity Backing (Hide)2'!AH$3*(BH22/MAX(1,SUMIFS('Treatment Backing (Hide)'!$B$110:$B$124,'Capacity Backing (Hide)2'!AH$67:AH$81,"X")))</f>
        <v>0</v>
      </c>
      <c r="JE22">
        <f>'Capacity Backing (Hide)2'!AI$3*(BI22/MAX(1,SUMIFS('Treatment Backing (Hide)'!$B$110:$B$124,'Capacity Backing (Hide)2'!AI$67:AI$81,"X")))</f>
        <v>0</v>
      </c>
      <c r="JF22">
        <f>'Capacity Backing (Hide)2'!AJ$3*(BJ22/MAX(1,SUMIFS('Treatment Backing (Hide)'!$B$110:$B$124,'Capacity Backing (Hide)2'!AJ$67:AJ$81,"X")))</f>
        <v>0</v>
      </c>
      <c r="JG22">
        <f>'Capacity Backing (Hide)2'!AK$3*(BK22/MAX(1,SUMIFS('Treatment Backing (Hide)'!$B$110:$B$124,'Capacity Backing (Hide)2'!AK$67:AK$81,"X")))</f>
        <v>0</v>
      </c>
      <c r="JH22">
        <f>'Capacity Backing (Hide)2'!AL$3*(BL22/MAX(1,SUMIFS('Treatment Backing (Hide)'!$B$110:$B$124,'Capacity Backing (Hide)2'!AL$67:AL$81,"X")))</f>
        <v>0</v>
      </c>
      <c r="JI22">
        <f>'Capacity Backing (Hide)2'!AM$3*(BM22/MAX(1,SUMIFS('Treatment Backing (Hide)'!$B$110:$B$124,'Capacity Backing (Hide)2'!AM$67:AM$81,"X")))</f>
        <v>0</v>
      </c>
      <c r="JJ22">
        <f>'Capacity Backing (Hide)2'!AN$3*(BN22/MAX(1,SUMIFS('Treatment Backing (Hide)'!$B$110:$B$124,'Capacity Backing (Hide)2'!AN$67:AN$81,"X")))</f>
        <v>0</v>
      </c>
      <c r="JK22">
        <f>'Capacity Backing (Hide)2'!AO$3*(BO22/MAX(1,SUMIFS('Treatment Backing (Hide)'!$B$110:$B$124,'Capacity Backing (Hide)2'!AO$67:AO$81,"X")))</f>
        <v>0</v>
      </c>
      <c r="JL22">
        <f>'Capacity Backing (Hide)2'!AP$3*(BP22/MAX(1,SUMIFS('Treatment Backing (Hide)'!$B$110:$B$124,'Capacity Backing (Hide)2'!AP$67:AP$81,"X")))</f>
        <v>0</v>
      </c>
      <c r="JM22">
        <f>'Capacity Backing (Hide)2'!AQ$3*(BQ22/MAX(1,SUMIFS('Treatment Backing (Hide)'!$B$110:$B$124,'Capacity Backing (Hide)2'!AQ$67:AQ$81,"X")))</f>
        <v>0</v>
      </c>
      <c r="JN22">
        <f>'Capacity Backing (Hide)2'!AR$3*(BR22/MAX(1,SUMIFS('Treatment Backing (Hide)'!$B$110:$B$124,'Capacity Backing (Hide)2'!AR$67:AR$81,"X")))</f>
        <v>0</v>
      </c>
      <c r="JO22">
        <f>'Capacity Backing (Hide)2'!AS$3*(BS22/MAX(1,SUMIFS('Treatment Backing (Hide)'!$B$110:$B$124,'Capacity Backing (Hide)2'!AS$67:AS$81,"X")))</f>
        <v>0</v>
      </c>
      <c r="JP22">
        <f>'Capacity Backing (Hide)2'!AT$3*(BT22/MAX(1,SUMIFS('Treatment Backing (Hide)'!$B$110:$B$124,'Capacity Backing (Hide)2'!AT$67:AT$81,"X")))</f>
        <v>0</v>
      </c>
      <c r="JQ22">
        <f>'Capacity Backing (Hide)2'!AU$3*(BU22/MAX(1,SUMIFS('Treatment Backing (Hide)'!$B$110:$B$124,'Capacity Backing (Hide)2'!AU$67:AU$81,"X")))</f>
        <v>0</v>
      </c>
      <c r="JR22">
        <f>'Capacity Backing (Hide)2'!AV$3*(BV22/MAX(1,SUMIFS('Treatment Backing (Hide)'!$B$110:$B$124,'Capacity Backing (Hide)2'!AV$67:AV$81,"X")))</f>
        <v>0</v>
      </c>
      <c r="JS22">
        <f>'Capacity Backing (Hide)2'!AW$3*(BW22/MAX(1,SUMIFS('Treatment Backing (Hide)'!$B$110:$B$124,'Capacity Backing (Hide)2'!AW$67:AW$81,"X")))</f>
        <v>0</v>
      </c>
      <c r="JT22">
        <f>'Capacity Backing (Hide)2'!AX$3*(BX22/MAX(1,SUMIFS('Treatment Backing (Hide)'!$B$110:$B$124,'Capacity Backing (Hide)2'!AX$67:AX$81,"X")))</f>
        <v>0</v>
      </c>
      <c r="JU22">
        <f>'Capacity Backing (Hide)2'!AY$3*(BY22/MAX(1,SUMIFS('Treatment Backing (Hide)'!$B$110:$B$124,'Capacity Backing (Hide)2'!AY$67:AY$81,"X")))</f>
        <v>0</v>
      </c>
      <c r="JV22">
        <f>'Capacity Backing (Hide)2'!AZ$3*(BZ22/MAX(1,SUMIFS('Treatment Backing (Hide)'!$B$110:$B$124,'Capacity Backing (Hide)2'!AZ$67:AZ$81,"X")))</f>
        <v>0</v>
      </c>
      <c r="JW22">
        <f>'Capacity Backing (Hide)2'!BA$3*(CA22/MAX(1,SUMIFS('Treatment Backing (Hide)'!$B$110:$B$124,'Capacity Backing (Hide)2'!BA$67:BA$81,"X")))</f>
        <v>0</v>
      </c>
      <c r="JX22">
        <f>'Capacity Backing (Hide)2'!BB$3*(CB22/MAX(1,SUMIFS('Treatment Backing (Hide)'!$B$110:$B$124,'Capacity Backing (Hide)2'!BB$67:BB$81,"X")))</f>
        <v>0</v>
      </c>
      <c r="JY22">
        <f>'Capacity Backing (Hide)2'!BC$3*(CC22/MAX(1,SUMIFS('Treatment Backing (Hide)'!$B$110:$B$124,'Capacity Backing (Hide)2'!BC$67:BC$81,"X")))</f>
        <v>0</v>
      </c>
      <c r="JZ22">
        <f>'Capacity Backing (Hide)2'!BD$3*(CD22/MAX(1,SUMIFS('Treatment Backing (Hide)'!$B$110:$B$124,'Capacity Backing (Hide)2'!BD$67:BD$81,"X")))</f>
        <v>0</v>
      </c>
      <c r="KA22">
        <f>'Capacity Backing (Hide)2'!BE$3*(CE22/MAX(1,SUMIFS('Treatment Backing (Hide)'!$B$110:$B$124,'Capacity Backing (Hide)2'!BE$67:BE$81,"X")))</f>
        <v>0</v>
      </c>
      <c r="KB22">
        <f>'Capacity Backing (Hide)2'!BF$3*(CF22/MAX(1,SUMIFS('Treatment Backing (Hide)'!$B$110:$B$124,'Capacity Backing (Hide)2'!BF$67:BF$81,"X")))</f>
        <v>0</v>
      </c>
      <c r="KC22">
        <f>'Capacity Backing (Hide)2'!BG$3*(CG22/MAX(1,SUMIFS('Treatment Backing (Hide)'!$B$110:$B$124,'Capacity Backing (Hide)2'!BG$67:BG$81,"X")))</f>
        <v>0</v>
      </c>
      <c r="KD22">
        <f>'Capacity Backing (Hide)2'!BH$3*(CH22/MAX(1,SUMIFS('Treatment Backing (Hide)'!$B$110:$B$124,'Capacity Backing (Hide)2'!BH$67:BH$81,"X")))</f>
        <v>0</v>
      </c>
      <c r="KE22">
        <f>'Capacity Backing (Hide)2'!BI$3*(CI22/MAX(1,SUMIFS('Treatment Backing (Hide)'!$B$110:$B$124,'Capacity Backing (Hide)2'!BI$67:BI$81,"X")))</f>
        <v>0</v>
      </c>
      <c r="KF22">
        <f>'Capacity Backing (Hide)2'!BJ$3*(CJ22/MAX(1,SUMIFS('Treatment Backing (Hide)'!$B$110:$B$124,'Capacity Backing (Hide)2'!BJ$67:BJ$81,"X")))</f>
        <v>0</v>
      </c>
      <c r="KG22">
        <f>'Capacity Backing (Hide)2'!BK$3*(CK22/MAX(1,SUMIFS('Treatment Backing (Hide)'!$B$110:$B$124,'Capacity Backing (Hide)2'!BK$67:BK$81,"X")))</f>
        <v>0</v>
      </c>
      <c r="KH22">
        <f>'Capacity Backing (Hide)2'!BL$3*(CL22/MAX(1,SUMIFS('Treatment Backing (Hide)'!$B$110:$B$124,'Capacity Backing (Hide)2'!BL$67:BL$81,"X")))</f>
        <v>0</v>
      </c>
      <c r="KI22">
        <f>'Capacity Backing (Hide)2'!BM$3*(CM22/MAX(1,SUMIFS('Treatment Backing (Hide)'!$B$110:$B$124,'Capacity Backing (Hide)2'!BM$67:BM$81,"X")))</f>
        <v>0</v>
      </c>
      <c r="KJ22">
        <f>'Capacity Backing (Hide)2'!BN$3*(CN22/MAX(1,SUMIFS('Treatment Backing (Hide)'!$B$110:$B$124,'Capacity Backing (Hide)2'!BN$67:BN$81,"X")))</f>
        <v>0</v>
      </c>
      <c r="KK22">
        <f>'Capacity Backing (Hide)2'!BO$3*(CO22/MAX(1,SUMIFS('Treatment Backing (Hide)'!$B$110:$B$124,'Capacity Backing (Hide)2'!BO$67:BO$81,"X")))</f>
        <v>0</v>
      </c>
      <c r="KL22">
        <f>'Capacity Backing (Hide)2'!BP$3*(CP22/MAX(1,SUMIFS('Treatment Backing (Hide)'!$B$110:$B$124,'Capacity Backing (Hide)2'!BP$67:BP$81,"X")))</f>
        <v>0</v>
      </c>
      <c r="KM22">
        <f>'Capacity Backing (Hide)2'!BQ$3*(CQ22/MAX(1,SUMIFS('Treatment Backing (Hide)'!$B$110:$B$124,'Capacity Backing (Hide)2'!BQ$67:BQ$81,"X")))</f>
        <v>0</v>
      </c>
      <c r="KN22">
        <f>'Capacity Backing (Hide)2'!BR$3*(CR22/MAX(1,SUMIFS('Treatment Backing (Hide)'!$B$110:$B$124,'Capacity Backing (Hide)2'!BR$67:BR$81,"X")))</f>
        <v>0</v>
      </c>
      <c r="KO22">
        <f>'Capacity Backing (Hide)2'!BS$3*(CS22/MAX(1,SUMIFS('Treatment Backing (Hide)'!$B$110:$B$124,'Capacity Backing (Hide)2'!BS$67:BS$81,"X")))</f>
        <v>0</v>
      </c>
      <c r="KP22">
        <f>'Capacity Backing (Hide)2'!BT$3*(CT22/MAX(1,SUMIFS('Treatment Backing (Hide)'!$B$110:$B$124,'Capacity Backing (Hide)2'!BT$67:BT$81,"X")))</f>
        <v>0</v>
      </c>
      <c r="KQ22">
        <f>'Capacity Backing (Hide)2'!BU$3*(CU22/MAX(1,SUMIFS('Treatment Backing (Hide)'!$B$110:$B$124,'Capacity Backing (Hide)2'!BU$67:BU$81,"X")))</f>
        <v>0</v>
      </c>
      <c r="KR22">
        <f>'Capacity Backing (Hide)2'!BV$3*(CV22/MAX(1,SUMIFS('Treatment Backing (Hide)'!$B$110:$B$124,'Capacity Backing (Hide)2'!BV$67:BV$81,"X")))</f>
        <v>0</v>
      </c>
      <c r="KS22">
        <f>'Capacity Backing (Hide)2'!BW$3*(CW22/MAX(1,SUMIFS('Treatment Backing (Hide)'!$B$110:$B$124,'Capacity Backing (Hide)2'!BW$67:BW$81,"X")))</f>
        <v>0</v>
      </c>
      <c r="KT22">
        <f>'Capacity Backing (Hide)2'!BX$3*(CX22/MAX(1,SUMIFS('Treatment Backing (Hide)'!$B$110:$B$124,'Capacity Backing (Hide)2'!BX$67:BX$81,"X")))</f>
        <v>0</v>
      </c>
      <c r="KU22">
        <f>'Capacity Backing (Hide)2'!BY$3*(CY22/MAX(1,SUMIFS('Treatment Backing (Hide)'!$B$110:$B$124,'Capacity Backing (Hide)2'!BY$67:BY$81,"X")))</f>
        <v>0</v>
      </c>
      <c r="KV22">
        <f>'Capacity Backing (Hide)2'!BZ$3*(CZ22/MAX(1,SUMIFS('Treatment Backing (Hide)'!$B$110:$B$124,'Capacity Backing (Hide)2'!BZ$67:BZ$81,"X")))</f>
        <v>0</v>
      </c>
      <c r="KW22">
        <f>'Capacity Backing (Hide)2'!CA$3*(DA22/MAX(1,SUMIFS('Treatment Backing (Hide)'!$B$110:$B$124,'Capacity Backing (Hide)2'!CA$67:CA$81,"X")))</f>
        <v>0</v>
      </c>
      <c r="KX22">
        <f>'Capacity Backing (Hide)2'!CB$3*(DB22/MAX(1,SUMIFS('Treatment Backing (Hide)'!$B$110:$B$124,'Capacity Backing (Hide)2'!CB$67:CB$81,"X")))</f>
        <v>0</v>
      </c>
      <c r="KY22">
        <f>'Capacity Backing (Hide)2'!CC$3*(DC22/MAX(1,SUMIFS('Treatment Backing (Hide)'!$B$110:$B$124,'Capacity Backing (Hide)2'!CC$67:CC$81,"X")))</f>
        <v>0</v>
      </c>
      <c r="KZ22">
        <f>'Capacity Backing (Hide)2'!CD$3*(DD22/MAX(1,SUMIFS('Treatment Backing (Hide)'!$B$110:$B$124,'Capacity Backing (Hide)2'!CD$67:CD$81,"X")))</f>
        <v>0</v>
      </c>
      <c r="LA22">
        <f>'Capacity Backing (Hide)2'!CE$3*(DE22/MAX(1,SUMIFS('Treatment Backing (Hide)'!$B$110:$B$124,'Capacity Backing (Hide)2'!CE$67:CE$81,"X")))</f>
        <v>0</v>
      </c>
      <c r="LB22">
        <f>'Capacity Backing (Hide)2'!CF$3*(DF22/MAX(1,SUMIFS('Treatment Backing (Hide)'!$B$110:$B$124,'Capacity Backing (Hide)2'!CF$67:CF$81,"X")))</f>
        <v>0</v>
      </c>
      <c r="LC22">
        <f>'Capacity Backing (Hide)2'!CG$3*(DG22/MAX(1,SUMIFS('Treatment Backing (Hide)'!$B$110:$B$124,'Capacity Backing (Hide)2'!CG$67:CG$81,"X")))</f>
        <v>0</v>
      </c>
      <c r="LD22">
        <f>'Capacity Backing (Hide)2'!CH$3*(DH22/MAX(1,SUMIFS('Treatment Backing (Hide)'!$B$110:$B$124,'Capacity Backing (Hide)2'!CH$67:CH$81,"X")))</f>
        <v>0</v>
      </c>
      <c r="LE22">
        <f>'Capacity Backing (Hide)2'!CI$3*(DI22/MAX(1,SUMIFS('Treatment Backing (Hide)'!$B$110:$B$124,'Capacity Backing (Hide)2'!CI$67:CI$81,"X")))</f>
        <v>0</v>
      </c>
      <c r="LF22">
        <f>'Capacity Backing (Hide)2'!CJ$3*(DJ22/MAX(1,SUMIFS('Treatment Backing (Hide)'!$B$110:$B$124,'Capacity Backing (Hide)2'!CJ$67:CJ$81,"X")))</f>
        <v>0</v>
      </c>
      <c r="LG22">
        <f>'Capacity Backing (Hide)2'!CK$3*(DK22/MAX(1,SUMIFS('Treatment Backing (Hide)'!$B$110:$B$124,'Capacity Backing (Hide)2'!CK$67:CK$81,"X")))</f>
        <v>0</v>
      </c>
      <c r="LH22">
        <f>'Capacity Backing (Hide)2'!CL$3*(DL22/MAX(1,SUMIFS('Treatment Backing (Hide)'!$B$110:$B$124,'Capacity Backing (Hide)2'!CL$67:CL$81,"X")))</f>
        <v>0</v>
      </c>
      <c r="LI22">
        <f>'Capacity Backing (Hide)2'!CM$3*(DM22/MAX(1,SUMIFS('Treatment Backing (Hide)'!$B$110:$B$124,'Capacity Backing (Hide)2'!CM$67:CM$81,"X")))</f>
        <v>0</v>
      </c>
      <c r="LJ22">
        <f>'Capacity Backing (Hide)2'!CN$3*(DN22/MAX(1,SUMIFS('Treatment Backing (Hide)'!$B$110:$B$124,'Capacity Backing (Hide)2'!CN$67:CN$81,"X")))</f>
        <v>0</v>
      </c>
      <c r="LK22">
        <f>'Capacity Backing (Hide)2'!CO$3*(DO22/MAX(1,SUMIFS('Treatment Backing (Hide)'!$B$110:$B$124,'Capacity Backing (Hide)2'!CO$67:CO$81,"X")))</f>
        <v>0</v>
      </c>
      <c r="LL22">
        <f>'Capacity Backing (Hide)2'!CP$3*(DP22/MAX(1,SUMIFS('Treatment Backing (Hide)'!$B$110:$B$124,'Capacity Backing (Hide)2'!CP$67:CP$81,"X")))</f>
        <v>0</v>
      </c>
      <c r="LM22">
        <f>'Capacity Backing (Hide)2'!CQ$3*(DQ22/MAX(1,SUMIFS('Treatment Backing (Hide)'!$B$110:$B$124,'Capacity Backing (Hide)2'!CQ$67:CQ$81,"X")))</f>
        <v>0</v>
      </c>
      <c r="LN22">
        <f>'Capacity Backing (Hide)2'!CR$3*(DR22/MAX(1,SUMIFS('Treatment Backing (Hide)'!$B$110:$B$124,'Capacity Backing (Hide)2'!CR$67:CR$81,"X")))</f>
        <v>0</v>
      </c>
      <c r="LO22">
        <f>'Capacity Backing (Hide)2'!CS$3*(DS22/MAX(1,SUMIFS('Treatment Backing (Hide)'!$B$110:$B$124,'Capacity Backing (Hide)2'!CS$67:CS$81,"X")))</f>
        <v>0</v>
      </c>
      <c r="LP22">
        <f>'Capacity Backing (Hide)2'!CT$3*(DT22/MAX(1,SUMIFS('Treatment Backing (Hide)'!$B$110:$B$124,'Capacity Backing (Hide)2'!CT$67:CT$81,"X")))</f>
        <v>0</v>
      </c>
      <c r="LQ22">
        <f>'Capacity Backing (Hide)2'!CU$3*(DU22/MAX(1,SUMIFS('Treatment Backing (Hide)'!$B$110:$B$124,'Capacity Backing (Hide)2'!CU$67:CU$81,"X")))</f>
        <v>0</v>
      </c>
      <c r="LR22">
        <f>'Capacity Backing (Hide)2'!CV$3*(DV22/MAX(1,SUMIFS('Treatment Backing (Hide)'!$B$110:$B$124,'Capacity Backing (Hide)2'!CV$67:CV$81,"X")))</f>
        <v>0</v>
      </c>
      <c r="LS22">
        <f>'Capacity Backing (Hide)2'!CW$3*(DW22/MAX(1,SUMIFS('Treatment Backing (Hide)'!$B$110:$B$124,'Capacity Backing (Hide)2'!CW$67:CW$81,"X")))</f>
        <v>0</v>
      </c>
    </row>
    <row r="23" spans="8:331" x14ac:dyDescent="0.25">
      <c r="H23" t="str">
        <f>ROW(H20)&amp;". "&amp;'Clinical resources'!B26</f>
        <v xml:space="preserve">20. </v>
      </c>
      <c r="J23" t="str">
        <f>IF(COUNTIFS('Clinical resources'!F26:J26,"X")&gt;0,"X","")</f>
        <v/>
      </c>
      <c r="K23" t="str">
        <f>IF(COUNTIFS('Clinical resources'!K26:O26,"X")&gt;0,"X","")</f>
        <v/>
      </c>
      <c r="L23" t="str">
        <f>IF(COUNTIFS('Clinical resources'!P26:T26,"X")&gt;0,"X","")</f>
        <v/>
      </c>
      <c r="M23" t="str">
        <f>IF(COUNTIFS('Clinical resources'!U26:Y26,"X")&gt;0,"X","")</f>
        <v/>
      </c>
      <c r="N23" t="str">
        <f>IF(COUNTIFS('Clinical resources'!Z26:AD26,"X")&gt;0,"X","")</f>
        <v/>
      </c>
      <c r="O23" t="str">
        <f>IF(COUNTIFS('Clinical resources'!AE26:AI26,"X")&gt;0,"X","")</f>
        <v/>
      </c>
      <c r="P23" t="str">
        <f>IF(COUNTIFS('Clinical resources'!AJ26:AN26,"X")&gt;0,"X","")</f>
        <v/>
      </c>
      <c r="Q23" t="str">
        <f>IF(COUNTIFS('Clinical resources'!AO26:AS26,"X")&gt;0,"X","")</f>
        <v/>
      </c>
      <c r="R23" t="str">
        <f>IF(COUNTIFS('Clinical resources'!AT26:AX26,"X")&gt;0,"X","")</f>
        <v/>
      </c>
      <c r="S23" t="str">
        <f>IF(COUNTIFS('Clinical resources'!AY26:BC26,"X")&gt;0,"X","")</f>
        <v/>
      </c>
      <c r="T23" t="str">
        <f>IF(COUNTIFS('Clinical resources'!BD26:BH26,"X")&gt;0,"X","")</f>
        <v/>
      </c>
      <c r="U23" t="str">
        <f>IF(COUNTIFS('Clinical resources'!BI26:BM26,"X")&gt;0,"X","")</f>
        <v/>
      </c>
      <c r="V23" t="str">
        <f>IF(COUNTIFS('Clinical resources'!BN26:BR26,"X")&gt;0,"X","")</f>
        <v/>
      </c>
      <c r="W23" t="str">
        <f>IF(COUNTIFS('Clinical resources'!BS26:BW26,"X")&gt;0,"X","")</f>
        <v/>
      </c>
      <c r="X23" t="str">
        <f>IF(COUNTIFS('Clinical resources'!BX26:CB26,"X")&gt;0,"X","")</f>
        <v/>
      </c>
      <c r="AB23">
        <f t="array" ref="AB23">IF($J23:$X23='Capacity Backing (Hide)2'!B$67:B$81,1,0)</f>
        <v>0</v>
      </c>
      <c r="AC23">
        <f t="array" ref="AC23">IF($J23:$X23='Capacity Backing (Hide)2'!C$67:C$81,1,0)</f>
        <v>0</v>
      </c>
      <c r="AD23">
        <f t="array" ref="AD23">IF($J23:$X23='Capacity Backing (Hide)2'!D$67:D$81,1,0)</f>
        <v>0</v>
      </c>
      <c r="AE23">
        <f t="array" ref="AE23">IF($J23:$X23='Capacity Backing (Hide)2'!E$67:E$81,1,0)</f>
        <v>0</v>
      </c>
      <c r="AF23">
        <f t="array" ref="AF23">IF($J23:$X23='Capacity Backing (Hide)2'!F$67:F$81,1,0)</f>
        <v>0</v>
      </c>
      <c r="AG23">
        <f t="array" ref="AG23">IF($J23:$X23='Capacity Backing (Hide)2'!G$67:G$81,1,0)</f>
        <v>0</v>
      </c>
      <c r="AH23">
        <f t="array" ref="AH23">IF($J23:$X23='Capacity Backing (Hide)2'!H$67:H$81,1,0)</f>
        <v>0</v>
      </c>
      <c r="AI23">
        <f t="array" ref="AI23">IF($J23:$X23='Capacity Backing (Hide)2'!I$67:I$81,1,0)</f>
        <v>0</v>
      </c>
      <c r="AJ23">
        <f t="array" ref="AJ23">IF($J23:$X23='Capacity Backing (Hide)2'!J$67:J$81,1,0)</f>
        <v>0</v>
      </c>
      <c r="AK23">
        <f t="array" ref="AK23">IF($J23:$X23='Capacity Backing (Hide)2'!K$67:K$81,1,0)</f>
        <v>0</v>
      </c>
      <c r="AL23">
        <f t="array" ref="AL23">IF($J23:$X23='Capacity Backing (Hide)2'!L$67:L$81,1,0)</f>
        <v>0</v>
      </c>
      <c r="AM23">
        <f t="array" ref="AM23">IF($J23:$X23='Capacity Backing (Hide)2'!M$67:M$81,1,0)</f>
        <v>0</v>
      </c>
      <c r="AN23">
        <f t="array" ref="AN23">IF($J23:$X23='Capacity Backing (Hide)2'!N$67:N$81,1,0)</f>
        <v>0</v>
      </c>
      <c r="AO23">
        <f t="array" ref="AO23">IF($J23:$X23='Capacity Backing (Hide)2'!O$67:O$81,1,0)</f>
        <v>0</v>
      </c>
      <c r="AP23">
        <f t="array" ref="AP23">IF($J23:$X23='Capacity Backing (Hide)2'!P$67:P$81,1,0)</f>
        <v>0</v>
      </c>
      <c r="AQ23">
        <f t="array" ref="AQ23">IF($J23:$X23='Capacity Backing (Hide)2'!Q$67:Q$81,1,0)</f>
        <v>0</v>
      </c>
      <c r="AR23">
        <f t="array" ref="AR23">IF($J23:$X23='Capacity Backing (Hide)2'!R$67:R$81,1,0)</f>
        <v>0</v>
      </c>
      <c r="AS23">
        <f t="array" ref="AS23">IF($J23:$X23='Capacity Backing (Hide)2'!S$67:S$81,1,0)</f>
        <v>0</v>
      </c>
      <c r="AT23">
        <f t="array" ref="AT23">IF($J23:$X23='Capacity Backing (Hide)2'!T$67:T$81,1,0)</f>
        <v>0</v>
      </c>
      <c r="AU23">
        <f t="array" ref="AU23">IF($J23:$X23='Capacity Backing (Hide)2'!U$67:U$81,1,0)</f>
        <v>0</v>
      </c>
      <c r="AV23">
        <f t="array" ref="AV23">IF($J23:$X23='Capacity Backing (Hide)2'!V$67:V$81,1,0)</f>
        <v>0</v>
      </c>
      <c r="AW23">
        <f t="array" ref="AW23">IF($J23:$X23='Capacity Backing (Hide)2'!W$67:W$81,1,0)</f>
        <v>0</v>
      </c>
      <c r="AX23">
        <f t="array" ref="AX23">IF($J23:$X23='Capacity Backing (Hide)2'!X$67:X$81,1,0)</f>
        <v>0</v>
      </c>
      <c r="AY23">
        <f t="array" ref="AY23">IF($J23:$X23='Capacity Backing (Hide)2'!Y$67:Y$81,1,0)</f>
        <v>0</v>
      </c>
      <c r="AZ23">
        <f t="array" ref="AZ23">IF($J23:$X23='Capacity Backing (Hide)2'!Z$67:Z$81,1,0)</f>
        <v>0</v>
      </c>
      <c r="BA23">
        <f t="array" ref="BA23">IF($J23:$X23='Capacity Backing (Hide)2'!AA$67:AA$81,1,0)</f>
        <v>0</v>
      </c>
      <c r="BB23">
        <f t="array" ref="BB23">IF($J23:$X23='Capacity Backing (Hide)2'!AB$67:AB$81,1,0)</f>
        <v>0</v>
      </c>
      <c r="BC23">
        <f t="array" ref="BC23">IF($J23:$X23='Capacity Backing (Hide)2'!AC$67:AC$81,1,0)</f>
        <v>0</v>
      </c>
      <c r="BD23">
        <f t="array" ref="BD23">IF($J23:$X23='Capacity Backing (Hide)2'!AD$67:AD$81,1,0)</f>
        <v>0</v>
      </c>
      <c r="BE23">
        <f t="array" ref="BE23">IF($J23:$X23='Capacity Backing (Hide)2'!AE$67:AE$81,1,0)</f>
        <v>0</v>
      </c>
      <c r="BF23">
        <f t="array" ref="BF23">IF($J23:$X23='Capacity Backing (Hide)2'!AF$67:AF$81,1,0)</f>
        <v>0</v>
      </c>
      <c r="BG23">
        <f t="array" ref="BG23">IF($J23:$X23='Capacity Backing (Hide)2'!AG$67:AG$81,1,0)</f>
        <v>0</v>
      </c>
      <c r="BH23">
        <f t="array" ref="BH23">IF($J23:$X23='Capacity Backing (Hide)2'!AH$67:AH$81,1,0)</f>
        <v>0</v>
      </c>
      <c r="BI23">
        <f t="array" ref="BI23">IF($J23:$X23='Capacity Backing (Hide)2'!AI$67:AI$81,1,0)</f>
        <v>0</v>
      </c>
      <c r="BJ23">
        <f t="array" ref="BJ23">IF($J23:$X23='Capacity Backing (Hide)2'!AJ$67:AJ$81,1,0)</f>
        <v>0</v>
      </c>
      <c r="BK23">
        <f t="array" ref="BK23">IF($J23:$X23='Capacity Backing (Hide)2'!AK$67:AK$81,1,0)</f>
        <v>0</v>
      </c>
      <c r="BL23">
        <f t="array" ref="BL23">IF($J23:$X23='Capacity Backing (Hide)2'!AL$67:AL$81,1,0)</f>
        <v>0</v>
      </c>
      <c r="BM23">
        <f t="array" ref="BM23">IF($J23:$X23='Capacity Backing (Hide)2'!AM$67:AM$81,1,0)</f>
        <v>0</v>
      </c>
      <c r="BN23">
        <f t="array" ref="BN23">IF($J23:$X23='Capacity Backing (Hide)2'!AN$67:AN$81,1,0)</f>
        <v>0</v>
      </c>
      <c r="BO23">
        <f t="array" ref="BO23">IF($J23:$X23='Capacity Backing (Hide)2'!AO$67:AO$81,1,0)</f>
        <v>0</v>
      </c>
      <c r="BP23">
        <f t="array" ref="BP23">IF($J23:$X23='Capacity Backing (Hide)2'!AP$67:AP$81,1,0)</f>
        <v>0</v>
      </c>
      <c r="BQ23">
        <f t="array" ref="BQ23">IF($J23:$X23='Capacity Backing (Hide)2'!AQ$67:AQ$81,1,0)</f>
        <v>0</v>
      </c>
      <c r="BR23">
        <f t="array" ref="BR23">IF($J23:$X23='Capacity Backing (Hide)2'!AR$67:AR$81,1,0)</f>
        <v>0</v>
      </c>
      <c r="BS23">
        <f t="array" ref="BS23">IF($J23:$X23='Capacity Backing (Hide)2'!AS$67:AS$81,1,0)</f>
        <v>0</v>
      </c>
      <c r="BT23">
        <f t="array" ref="BT23">IF($J23:$X23='Capacity Backing (Hide)2'!AT$67:AT$81,1,0)</f>
        <v>0</v>
      </c>
      <c r="BU23">
        <f t="array" ref="BU23">IF($J23:$X23='Capacity Backing (Hide)2'!AU$67:AU$81,1,0)</f>
        <v>0</v>
      </c>
      <c r="BV23">
        <f t="array" ref="BV23">IF($J23:$X23='Capacity Backing (Hide)2'!AV$67:AV$81,1,0)</f>
        <v>0</v>
      </c>
      <c r="BW23">
        <f t="array" ref="BW23">IF($J23:$X23='Capacity Backing (Hide)2'!AW$67:AW$81,1,0)</f>
        <v>0</v>
      </c>
      <c r="BX23">
        <f t="array" ref="BX23">IF($J23:$X23='Capacity Backing (Hide)2'!AX$67:AX$81,1,0)</f>
        <v>0</v>
      </c>
      <c r="BY23">
        <f t="array" ref="BY23">IF($J23:$X23='Capacity Backing (Hide)2'!AY$67:AY$81,1,0)</f>
        <v>0</v>
      </c>
      <c r="BZ23">
        <f t="array" ref="BZ23">IF($J23:$X23='Capacity Backing (Hide)2'!AZ$67:AZ$81,1,0)</f>
        <v>0</v>
      </c>
      <c r="CA23">
        <f t="array" ref="CA23">IF($J23:$X23='Capacity Backing (Hide)2'!BA$67:BA$81,1,0)</f>
        <v>0</v>
      </c>
      <c r="CB23">
        <f t="array" ref="CB23">IF($J23:$X23='Capacity Backing (Hide)2'!BB$67:BB$81,1,0)</f>
        <v>0</v>
      </c>
      <c r="CC23">
        <f t="array" ref="CC23">IF($J23:$X23='Capacity Backing (Hide)2'!BC$67:BC$81,1,0)</f>
        <v>0</v>
      </c>
      <c r="CD23">
        <f t="array" ref="CD23">IF($J23:$X23='Capacity Backing (Hide)2'!BD$67:BD$81,1,0)</f>
        <v>0</v>
      </c>
      <c r="CE23">
        <f t="array" ref="CE23">IF($J23:$X23='Capacity Backing (Hide)2'!BE$67:BE$81,1,0)</f>
        <v>0</v>
      </c>
      <c r="CF23">
        <f t="array" ref="CF23">IF($J23:$X23='Capacity Backing (Hide)2'!BF$67:BF$81,1,0)</f>
        <v>0</v>
      </c>
      <c r="CG23">
        <f t="array" ref="CG23">IF($J23:$X23='Capacity Backing (Hide)2'!BG$67:BG$81,1,0)</f>
        <v>0</v>
      </c>
      <c r="CH23">
        <f t="array" ref="CH23">IF($J23:$X23='Capacity Backing (Hide)2'!BH$67:BH$81,1,0)</f>
        <v>0</v>
      </c>
      <c r="CI23">
        <f t="array" ref="CI23">IF($J23:$X23='Capacity Backing (Hide)2'!BI$67:BI$81,1,0)</f>
        <v>0</v>
      </c>
      <c r="CJ23">
        <f t="array" ref="CJ23">IF($J23:$X23='Capacity Backing (Hide)2'!BJ$67:BJ$81,1,0)</f>
        <v>0</v>
      </c>
      <c r="CK23">
        <f t="array" ref="CK23">IF($J23:$X23='Capacity Backing (Hide)2'!BK$67:BK$81,1,0)</f>
        <v>0</v>
      </c>
      <c r="CL23">
        <f t="array" ref="CL23">IF($J23:$X23='Capacity Backing (Hide)2'!BL$67:BL$81,1,0)</f>
        <v>0</v>
      </c>
      <c r="CM23">
        <f t="array" ref="CM23">IF($J23:$X23='Capacity Backing (Hide)2'!BM$67:BM$81,1,0)</f>
        <v>0</v>
      </c>
      <c r="CN23">
        <f t="array" ref="CN23">IF($J23:$X23='Capacity Backing (Hide)2'!BN$67:BN$81,1,0)</f>
        <v>0</v>
      </c>
      <c r="CO23">
        <f t="array" ref="CO23">IF($J23:$X23='Capacity Backing (Hide)2'!BO$67:BO$81,1,0)</f>
        <v>0</v>
      </c>
      <c r="CP23">
        <f t="array" ref="CP23">IF($J23:$X23='Capacity Backing (Hide)2'!BP$67:BP$81,1,0)</f>
        <v>0</v>
      </c>
      <c r="CQ23">
        <f t="array" ref="CQ23">IF($J23:$X23='Capacity Backing (Hide)2'!BQ$67:BQ$81,1,0)</f>
        <v>0</v>
      </c>
      <c r="CR23">
        <f t="array" ref="CR23">IF($J23:$X23='Capacity Backing (Hide)2'!BR$67:BR$81,1,0)</f>
        <v>0</v>
      </c>
      <c r="CS23">
        <f t="array" ref="CS23">IF($J23:$X23='Capacity Backing (Hide)2'!BS$67:BS$81,1,0)</f>
        <v>0</v>
      </c>
      <c r="CT23">
        <f t="array" ref="CT23">IF($J23:$X23='Capacity Backing (Hide)2'!BT$67:BT$81,1,0)</f>
        <v>0</v>
      </c>
      <c r="CU23">
        <f t="array" ref="CU23">IF($J23:$X23='Capacity Backing (Hide)2'!BU$67:BU$81,1,0)</f>
        <v>0</v>
      </c>
      <c r="CV23">
        <f t="array" ref="CV23">IF($J23:$X23='Capacity Backing (Hide)2'!BV$67:BV$81,1,0)</f>
        <v>0</v>
      </c>
      <c r="CW23">
        <f t="array" ref="CW23">IF($J23:$X23='Capacity Backing (Hide)2'!BW$67:BW$81,1,0)</f>
        <v>0</v>
      </c>
      <c r="CX23">
        <f t="array" ref="CX23">IF($J23:$X23='Capacity Backing (Hide)2'!BX$67:BX$81,1,0)</f>
        <v>0</v>
      </c>
      <c r="CY23">
        <f t="array" ref="CY23">IF($J23:$X23='Capacity Backing (Hide)2'!BY$67:BY$81,1,0)</f>
        <v>0</v>
      </c>
      <c r="CZ23">
        <f t="array" ref="CZ23">IF($J23:$X23='Capacity Backing (Hide)2'!BZ$67:BZ$81,1,0)</f>
        <v>0</v>
      </c>
      <c r="DA23">
        <f t="array" ref="DA23">IF($J23:$X23='Capacity Backing (Hide)2'!CA$67:CA$81,1,0)</f>
        <v>0</v>
      </c>
      <c r="DB23">
        <f t="array" ref="DB23">IF($J23:$X23='Capacity Backing (Hide)2'!CB$67:CB$81,1,0)</f>
        <v>0</v>
      </c>
      <c r="DC23">
        <f t="array" ref="DC23">IF($J23:$X23='Capacity Backing (Hide)2'!CC$67:CC$81,1,0)</f>
        <v>0</v>
      </c>
      <c r="DD23">
        <f t="array" ref="DD23">IF($J23:$X23='Capacity Backing (Hide)2'!CD$67:CD$81,1,0)</f>
        <v>0</v>
      </c>
      <c r="DE23">
        <f t="array" ref="DE23">IF($J23:$X23='Capacity Backing (Hide)2'!CE$67:CE$81,1,0)</f>
        <v>0</v>
      </c>
      <c r="DF23">
        <f t="array" ref="DF23">IF($J23:$X23='Capacity Backing (Hide)2'!CF$67:CF$81,1,0)</f>
        <v>0</v>
      </c>
      <c r="DG23">
        <f t="array" ref="DG23">IF($J23:$X23='Capacity Backing (Hide)2'!CG$67:CG$81,1,0)</f>
        <v>0</v>
      </c>
      <c r="DH23">
        <f t="array" ref="DH23">IF($J23:$X23='Capacity Backing (Hide)2'!CH$67:CH$81,1,0)</f>
        <v>0</v>
      </c>
      <c r="DI23">
        <f t="array" ref="DI23">IF($J23:$X23='Capacity Backing (Hide)2'!CI$67:CI$81,1,0)</f>
        <v>0</v>
      </c>
      <c r="DJ23">
        <f t="array" ref="DJ23">IF($J23:$X23='Capacity Backing (Hide)2'!CJ$67:CJ$81,1,0)</f>
        <v>0</v>
      </c>
      <c r="DK23">
        <f t="array" ref="DK23">IF($J23:$X23='Capacity Backing (Hide)2'!CK$67:CK$81,1,0)</f>
        <v>0</v>
      </c>
      <c r="DL23">
        <f t="array" ref="DL23">IF($J23:$X23='Capacity Backing (Hide)2'!CL$67:CL$81,1,0)</f>
        <v>0</v>
      </c>
      <c r="DM23">
        <f t="array" ref="DM23">IF($J23:$X23='Capacity Backing (Hide)2'!CM$67:CM$81,1,0)</f>
        <v>0</v>
      </c>
      <c r="DN23">
        <f t="array" ref="DN23">IF($J23:$X23='Capacity Backing (Hide)2'!CN$67:CN$81,1,0)</f>
        <v>0</v>
      </c>
      <c r="DO23">
        <f t="array" ref="DO23">IF($J23:$X23='Capacity Backing (Hide)2'!CO$67:CO$81,1,0)</f>
        <v>0</v>
      </c>
      <c r="DP23">
        <f t="array" ref="DP23">IF($J23:$X23='Capacity Backing (Hide)2'!CP$67:CP$81,1,0)</f>
        <v>0</v>
      </c>
      <c r="DQ23">
        <f t="array" ref="DQ23">IF($J23:$X23='Capacity Backing (Hide)2'!CQ$67:CQ$81,1,0)</f>
        <v>0</v>
      </c>
      <c r="DR23">
        <f t="array" ref="DR23">IF($J23:$X23='Capacity Backing (Hide)2'!CR$67:CR$81,1,0)</f>
        <v>0</v>
      </c>
      <c r="DS23">
        <f t="array" ref="DS23">IF($J23:$X23='Capacity Backing (Hide)2'!CS$67:CS$81,1,0)</f>
        <v>0</v>
      </c>
      <c r="DT23">
        <f t="array" ref="DT23">IF($J23:$X23='Capacity Backing (Hide)2'!CT$67:CT$81,1,0)</f>
        <v>0</v>
      </c>
      <c r="DU23">
        <f t="array" ref="DU23">IF($J23:$X23='Capacity Backing (Hide)2'!CU$67:CU$81,1,0)</f>
        <v>0</v>
      </c>
      <c r="DV23">
        <f t="array" ref="DV23">IF($J23:$X23='Capacity Backing (Hide)2'!CV$67:CV$81,1,0)</f>
        <v>0</v>
      </c>
      <c r="DW23">
        <f t="array" ref="DW23">IF($J23:$X23='Capacity Backing (Hide)2'!CW$67:CW$81,1,0)</f>
        <v>0</v>
      </c>
      <c r="DZ23">
        <f t="array" ref="DZ23">IF($J23:$X23='Capacity Backing (Hide)2'!B$203:CZ$217,1,0)</f>
        <v>0</v>
      </c>
      <c r="EA23">
        <f t="array" ref="EA23">IF($J23:$X23='Capacity Backing (Hide)2'!C$203:DA$217,1,0)</f>
        <v>0</v>
      </c>
      <c r="EB23">
        <f t="array" ref="EB23">IF($J23:$X23='Capacity Backing (Hide)2'!D$203:DB$217,1,0)</f>
        <v>0</v>
      </c>
      <c r="EC23">
        <f t="array" ref="EC23">IF($J23:$X23='Capacity Backing (Hide)2'!E$203:DC$217,1,0)</f>
        <v>0</v>
      </c>
      <c r="ED23">
        <f t="array" ref="ED23">IF($J23:$X23='Capacity Backing (Hide)2'!F$203:DD$217,1,0)</f>
        <v>0</v>
      </c>
      <c r="EE23">
        <f t="array" ref="EE23">IF($J23:$X23='Capacity Backing (Hide)2'!G$203:DE$217,1,0)</f>
        <v>0</v>
      </c>
      <c r="EF23">
        <f t="array" ref="EF23">IF($J23:$X23='Capacity Backing (Hide)2'!H$203:DF$217,1,0)</f>
        <v>0</v>
      </c>
      <c r="EG23">
        <f t="array" ref="EG23">IF($J23:$X23='Capacity Backing (Hide)2'!I$203:DG$217,1,0)</f>
        <v>0</v>
      </c>
      <c r="EH23">
        <f t="array" ref="EH23">IF($J23:$X23='Capacity Backing (Hide)2'!J$203:DH$217,1,0)</f>
        <v>0</v>
      </c>
      <c r="EI23">
        <f t="array" ref="EI23">IF($J23:$X23='Capacity Backing (Hide)2'!K$203:DI$217,1,0)</f>
        <v>0</v>
      </c>
      <c r="EJ23">
        <f t="array" ref="EJ23">IF($J23:$X23='Capacity Backing (Hide)2'!L$203:DJ$217,1,0)</f>
        <v>0</v>
      </c>
      <c r="EK23">
        <f t="array" ref="EK23">IF($J23:$X23='Capacity Backing (Hide)2'!M$203:DK$217,1,0)</f>
        <v>0</v>
      </c>
      <c r="EL23">
        <f t="array" ref="EL23">IF($J23:$X23='Capacity Backing (Hide)2'!N$203:DL$217,1,0)</f>
        <v>0</v>
      </c>
      <c r="EM23">
        <f t="array" ref="EM23">IF($J23:$X23='Capacity Backing (Hide)2'!O$203:DM$217,1,0)</f>
        <v>0</v>
      </c>
      <c r="EN23">
        <f t="array" ref="EN23">IF($J23:$X23='Capacity Backing (Hide)2'!P$203:DN$217,1,0)</f>
        <v>0</v>
      </c>
      <c r="EO23">
        <f t="array" ref="EO23">IF($J23:$X23='Capacity Backing (Hide)2'!Q$203:DO$217,1,0)</f>
        <v>0</v>
      </c>
      <c r="EP23">
        <f t="array" ref="EP23">IF($J23:$X23='Capacity Backing (Hide)2'!R$203:DP$217,1,0)</f>
        <v>0</v>
      </c>
      <c r="EQ23">
        <f t="array" ref="EQ23">IF($J23:$X23='Capacity Backing (Hide)2'!S$203:DQ$217,1,0)</f>
        <v>0</v>
      </c>
      <c r="ER23">
        <f t="array" ref="ER23">IF($J23:$X23='Capacity Backing (Hide)2'!T$203:DR$217,1,0)</f>
        <v>0</v>
      </c>
      <c r="ES23">
        <f t="array" ref="ES23">IF($J23:$X23='Capacity Backing (Hide)2'!U$203:DS$217,1,0)</f>
        <v>0</v>
      </c>
      <c r="ET23">
        <f t="array" ref="ET23">IF($J23:$X23='Capacity Backing (Hide)2'!V$203:DT$217,1,0)</f>
        <v>0</v>
      </c>
      <c r="EU23">
        <f t="array" ref="EU23">IF($J23:$X23='Capacity Backing (Hide)2'!W$203:DU$217,1,0)</f>
        <v>0</v>
      </c>
      <c r="EV23">
        <f t="array" ref="EV23">IF($J23:$X23='Capacity Backing (Hide)2'!X$203:DV$217,1,0)</f>
        <v>0</v>
      </c>
      <c r="EW23">
        <f t="array" ref="EW23">IF($J23:$X23='Capacity Backing (Hide)2'!Y$203:DW$217,1,0)</f>
        <v>0</v>
      </c>
      <c r="EX23">
        <f t="array" ref="EX23">IF($J23:$X23='Capacity Backing (Hide)2'!Z$203:DX$217,1,0)</f>
        <v>0</v>
      </c>
      <c r="EY23">
        <f t="array" ref="EY23">IF($J23:$X23='Capacity Backing (Hide)2'!AA$203:DY$217,1,0)</f>
        <v>0</v>
      </c>
      <c r="EZ23">
        <f t="array" ref="EZ23">IF($J23:$X23='Capacity Backing (Hide)2'!AB$203:DZ$217,1,0)</f>
        <v>0</v>
      </c>
      <c r="FA23">
        <f t="array" ref="FA23">IF($J23:$X23='Capacity Backing (Hide)2'!AC$203:EA$217,1,0)</f>
        <v>0</v>
      </c>
      <c r="FB23">
        <f t="array" ref="FB23">IF($J23:$X23='Capacity Backing (Hide)2'!AD$203:EB$217,1,0)</f>
        <v>0</v>
      </c>
      <c r="FC23">
        <f t="array" ref="FC23">IF($J23:$X23='Capacity Backing (Hide)2'!AE$203:EC$217,1,0)</f>
        <v>0</v>
      </c>
      <c r="FD23">
        <f t="array" ref="FD23">IF($J23:$X23='Capacity Backing (Hide)2'!AF$203:ED$217,1,0)</f>
        <v>0</v>
      </c>
      <c r="FE23">
        <f t="array" ref="FE23">IF($J23:$X23='Capacity Backing (Hide)2'!AG$203:EE$217,1,0)</f>
        <v>0</v>
      </c>
      <c r="FF23">
        <f t="array" ref="FF23">IF($J23:$X23='Capacity Backing (Hide)2'!AH$203:EF$217,1,0)</f>
        <v>0</v>
      </c>
      <c r="FG23">
        <f t="array" ref="FG23">IF($J23:$X23='Capacity Backing (Hide)2'!AI$203:EG$217,1,0)</f>
        <v>0</v>
      </c>
      <c r="FH23">
        <f t="array" ref="FH23">IF($J23:$X23='Capacity Backing (Hide)2'!AJ$203:EH$217,1,0)</f>
        <v>0</v>
      </c>
      <c r="FI23">
        <f t="array" ref="FI23">IF($J23:$X23='Capacity Backing (Hide)2'!AK$203:EI$217,1,0)</f>
        <v>0</v>
      </c>
      <c r="FJ23">
        <f t="array" ref="FJ23">IF($J23:$X23='Capacity Backing (Hide)2'!AL$203:EJ$217,1,0)</f>
        <v>0</v>
      </c>
      <c r="FK23">
        <f t="array" ref="FK23">IF($J23:$X23='Capacity Backing (Hide)2'!AM$203:EK$217,1,0)</f>
        <v>0</v>
      </c>
      <c r="FL23">
        <f t="array" ref="FL23">IF($J23:$X23='Capacity Backing (Hide)2'!AN$203:EL$217,1,0)</f>
        <v>0</v>
      </c>
      <c r="FM23">
        <f t="array" ref="FM23">IF($J23:$X23='Capacity Backing (Hide)2'!AO$203:EM$217,1,0)</f>
        <v>0</v>
      </c>
      <c r="FN23">
        <f t="array" ref="FN23">IF($J23:$X23='Capacity Backing (Hide)2'!AP$203:EN$217,1,0)</f>
        <v>0</v>
      </c>
      <c r="FO23">
        <f t="array" ref="FO23">IF($J23:$X23='Capacity Backing (Hide)2'!AQ$203:EO$217,1,0)</f>
        <v>0</v>
      </c>
      <c r="FP23">
        <f t="array" ref="FP23">IF($J23:$X23='Capacity Backing (Hide)2'!AR$203:EP$217,1,0)</f>
        <v>0</v>
      </c>
      <c r="FQ23">
        <f t="array" ref="FQ23">IF($J23:$X23='Capacity Backing (Hide)2'!AS$203:EQ$217,1,0)</f>
        <v>0</v>
      </c>
      <c r="FR23">
        <f t="array" ref="FR23">IF($J23:$X23='Capacity Backing (Hide)2'!AT$203:ER$217,1,0)</f>
        <v>0</v>
      </c>
      <c r="FS23">
        <f t="array" ref="FS23">IF($J23:$X23='Capacity Backing (Hide)2'!AU$203:ES$217,1,0)</f>
        <v>0</v>
      </c>
      <c r="FT23">
        <f t="array" ref="FT23">IF($J23:$X23='Capacity Backing (Hide)2'!AV$203:ET$217,1,0)</f>
        <v>0</v>
      </c>
      <c r="FU23">
        <f t="array" ref="FU23">IF($J23:$X23='Capacity Backing (Hide)2'!AW$203:EU$217,1,0)</f>
        <v>0</v>
      </c>
      <c r="FV23">
        <f t="array" ref="FV23">IF($J23:$X23='Capacity Backing (Hide)2'!AX$203:EV$217,1,0)</f>
        <v>0</v>
      </c>
      <c r="FW23">
        <f t="array" ref="FW23">IF($J23:$X23='Capacity Backing (Hide)2'!AY$203:EW$217,1,0)</f>
        <v>0</v>
      </c>
      <c r="FX23">
        <f t="array" ref="FX23">IF($J23:$X23='Capacity Backing (Hide)2'!AZ$203:EX$217,1,0)</f>
        <v>0</v>
      </c>
      <c r="FY23">
        <f t="array" ref="FY23">IF($J23:$X23='Capacity Backing (Hide)2'!BA$203:EY$217,1,0)</f>
        <v>0</v>
      </c>
      <c r="FZ23">
        <f t="array" ref="FZ23">IF($J23:$X23='Capacity Backing (Hide)2'!BB$203:EZ$217,1,0)</f>
        <v>0</v>
      </c>
      <c r="GA23">
        <f t="array" ref="GA23">IF($J23:$X23='Capacity Backing (Hide)2'!BC$203:FA$217,1,0)</f>
        <v>0</v>
      </c>
      <c r="GB23">
        <f t="array" ref="GB23">IF($J23:$X23='Capacity Backing (Hide)2'!BD$203:FB$217,1,0)</f>
        <v>0</v>
      </c>
      <c r="GC23">
        <f t="array" ref="GC23">IF($J23:$X23='Capacity Backing (Hide)2'!BE$203:FC$217,1,0)</f>
        <v>0</v>
      </c>
      <c r="GD23">
        <f t="array" ref="GD23">IF($J23:$X23='Capacity Backing (Hide)2'!BF$203:FD$217,1,0)</f>
        <v>0</v>
      </c>
      <c r="GE23">
        <f t="array" ref="GE23">IF($J23:$X23='Capacity Backing (Hide)2'!BG$203:FE$217,1,0)</f>
        <v>0</v>
      </c>
      <c r="GF23">
        <f t="array" ref="GF23">IF($J23:$X23='Capacity Backing (Hide)2'!BH$203:FF$217,1,0)</f>
        <v>0</v>
      </c>
      <c r="GG23">
        <f t="array" ref="GG23">IF($J23:$X23='Capacity Backing (Hide)2'!BI$203:FG$217,1,0)</f>
        <v>0</v>
      </c>
      <c r="GH23">
        <f t="array" ref="GH23">IF($J23:$X23='Capacity Backing (Hide)2'!BJ$203:FH$217,1,0)</f>
        <v>0</v>
      </c>
      <c r="GI23">
        <f t="array" ref="GI23">IF($J23:$X23='Capacity Backing (Hide)2'!BK$203:FI$217,1,0)</f>
        <v>0</v>
      </c>
      <c r="GJ23">
        <f t="array" ref="GJ23">IF($J23:$X23='Capacity Backing (Hide)2'!BL$203:FJ$217,1,0)</f>
        <v>0</v>
      </c>
      <c r="GK23">
        <f t="array" ref="GK23">IF($J23:$X23='Capacity Backing (Hide)2'!BM$203:FK$217,1,0)</f>
        <v>0</v>
      </c>
      <c r="GL23">
        <f t="array" ref="GL23">IF($J23:$X23='Capacity Backing (Hide)2'!BN$203:FL$217,1,0)</f>
        <v>0</v>
      </c>
      <c r="GM23">
        <f t="array" ref="GM23">IF($J23:$X23='Capacity Backing (Hide)2'!BO$203:FM$217,1,0)</f>
        <v>0</v>
      </c>
      <c r="GN23">
        <f t="array" ref="GN23">IF($J23:$X23='Capacity Backing (Hide)2'!BP$203:FN$217,1,0)</f>
        <v>0</v>
      </c>
      <c r="GO23">
        <f t="array" ref="GO23">IF($J23:$X23='Capacity Backing (Hide)2'!BQ$203:FO$217,1,0)</f>
        <v>0</v>
      </c>
      <c r="GP23">
        <f t="array" ref="GP23">IF($J23:$X23='Capacity Backing (Hide)2'!BR$203:FP$217,1,0)</f>
        <v>0</v>
      </c>
      <c r="GQ23">
        <f t="array" ref="GQ23">IF($J23:$X23='Capacity Backing (Hide)2'!BS$203:FQ$217,1,0)</f>
        <v>0</v>
      </c>
      <c r="GR23">
        <f t="array" ref="GR23">IF($J23:$X23='Capacity Backing (Hide)2'!BT$203:FR$217,1,0)</f>
        <v>0</v>
      </c>
      <c r="GS23">
        <f t="array" ref="GS23">IF($J23:$X23='Capacity Backing (Hide)2'!BU$203:FS$217,1,0)</f>
        <v>0</v>
      </c>
      <c r="GT23">
        <f t="array" ref="GT23">IF($J23:$X23='Capacity Backing (Hide)2'!BV$203:FT$217,1,0)</f>
        <v>0</v>
      </c>
      <c r="GU23">
        <f t="array" ref="GU23">IF($J23:$X23='Capacity Backing (Hide)2'!BW$203:FU$217,1,0)</f>
        <v>0</v>
      </c>
      <c r="GV23">
        <f t="array" ref="GV23">IF($J23:$X23='Capacity Backing (Hide)2'!BX$203:FV$217,1,0)</f>
        <v>0</v>
      </c>
      <c r="GW23">
        <f t="array" ref="GW23">IF($J23:$X23='Capacity Backing (Hide)2'!BY$203:FW$217,1,0)</f>
        <v>0</v>
      </c>
      <c r="GX23">
        <f t="array" ref="GX23">IF($J23:$X23='Capacity Backing (Hide)2'!BZ$203:FX$217,1,0)</f>
        <v>0</v>
      </c>
      <c r="GY23">
        <f t="array" ref="GY23">IF($J23:$X23='Capacity Backing (Hide)2'!CA$203:FY$217,1,0)</f>
        <v>0</v>
      </c>
      <c r="GZ23">
        <f t="array" ref="GZ23">IF($J23:$X23='Capacity Backing (Hide)2'!CB$203:FZ$217,1,0)</f>
        <v>0</v>
      </c>
      <c r="HA23">
        <f t="array" ref="HA23">IF($J23:$X23='Capacity Backing (Hide)2'!CC$203:GA$217,1,0)</f>
        <v>0</v>
      </c>
      <c r="HB23">
        <f t="array" ref="HB23">IF($J23:$X23='Capacity Backing (Hide)2'!CD$203:GB$217,1,0)</f>
        <v>0</v>
      </c>
      <c r="HC23">
        <f t="array" ref="HC23">IF($J23:$X23='Capacity Backing (Hide)2'!CE$203:GC$217,1,0)</f>
        <v>0</v>
      </c>
      <c r="HD23">
        <f t="array" ref="HD23">IF($J23:$X23='Capacity Backing (Hide)2'!CF$203:GD$217,1,0)</f>
        <v>0</v>
      </c>
      <c r="HE23">
        <f t="array" ref="HE23">IF($J23:$X23='Capacity Backing (Hide)2'!CG$203:GE$217,1,0)</f>
        <v>0</v>
      </c>
      <c r="HF23">
        <f t="array" ref="HF23">IF($J23:$X23='Capacity Backing (Hide)2'!CH$203:GF$217,1,0)</f>
        <v>0</v>
      </c>
      <c r="HG23">
        <f t="array" ref="HG23">IF($J23:$X23='Capacity Backing (Hide)2'!CI$203:GG$217,1,0)</f>
        <v>0</v>
      </c>
      <c r="HH23">
        <f t="array" ref="HH23">IF($J23:$X23='Capacity Backing (Hide)2'!CJ$203:GH$217,1,0)</f>
        <v>0</v>
      </c>
      <c r="HI23">
        <f t="array" ref="HI23">IF($J23:$X23='Capacity Backing (Hide)2'!CK$203:GI$217,1,0)</f>
        <v>0</v>
      </c>
      <c r="HJ23">
        <f t="array" ref="HJ23">IF($J23:$X23='Capacity Backing (Hide)2'!CL$203:GJ$217,1,0)</f>
        <v>0</v>
      </c>
      <c r="HK23">
        <f t="array" ref="HK23">IF($J23:$X23='Capacity Backing (Hide)2'!CM$203:GK$217,1,0)</f>
        <v>0</v>
      </c>
      <c r="HL23">
        <f t="array" ref="HL23">IF($J23:$X23='Capacity Backing (Hide)2'!CN$203:GL$217,1,0)</f>
        <v>0</v>
      </c>
      <c r="HM23">
        <f t="array" ref="HM23">IF($J23:$X23='Capacity Backing (Hide)2'!CO$203:GM$217,1,0)</f>
        <v>0</v>
      </c>
      <c r="HN23">
        <f t="array" ref="HN23">IF($J23:$X23='Capacity Backing (Hide)2'!CP$203:GN$217,1,0)</f>
        <v>0</v>
      </c>
      <c r="HO23">
        <f t="array" ref="HO23">IF($J23:$X23='Capacity Backing (Hide)2'!CQ$203:GO$217,1,0)</f>
        <v>0</v>
      </c>
      <c r="HP23">
        <f t="array" ref="HP23">IF($J23:$X23='Capacity Backing (Hide)2'!CR$203:GP$217,1,0)</f>
        <v>0</v>
      </c>
      <c r="HQ23">
        <f t="array" ref="HQ23">IF($J23:$X23='Capacity Backing (Hide)2'!CS$203:GQ$217,1,0)</f>
        <v>0</v>
      </c>
      <c r="HR23">
        <f t="array" ref="HR23">IF($J23:$X23='Capacity Backing (Hide)2'!CT$203:GR$217,1,0)</f>
        <v>0</v>
      </c>
      <c r="HS23">
        <f t="array" ref="HS23">IF($J23:$X23='Capacity Backing (Hide)2'!CU$203:GS$217,1,0)</f>
        <v>0</v>
      </c>
      <c r="HT23">
        <f t="array" ref="HT23">IF($J23:$X23='Capacity Backing (Hide)2'!CV$203:GT$217,1,0)</f>
        <v>0</v>
      </c>
      <c r="HU23">
        <f t="array" ref="HU23">IF($J23:$X23='Capacity Backing (Hide)2'!CW$203:GU$217,1,0)</f>
        <v>0</v>
      </c>
      <c r="HX23">
        <f>'Capacity Backing (Hide)2'!B$3*(AB23/MAX(1,SUMIFS('Treatment Backing (Hide)'!$B$110:$B$124,'Capacity Backing (Hide)2'!B$67:B$81,"X")))</f>
        <v>0</v>
      </c>
      <c r="HY23">
        <f>'Capacity Backing (Hide)2'!C$3*(AC23/MAX(1,SUMIFS('Treatment Backing (Hide)'!$B$110:$B$124,'Capacity Backing (Hide)2'!C$67:C$81,"X")))</f>
        <v>0</v>
      </c>
      <c r="HZ23">
        <f>'Capacity Backing (Hide)2'!D$3*(AD23/MAX(1,SUMIFS('Treatment Backing (Hide)'!$B$110:$B$124,'Capacity Backing (Hide)2'!D$67:D$81,"X")))</f>
        <v>0</v>
      </c>
      <c r="IA23">
        <f>'Capacity Backing (Hide)2'!E$3*(AE23/MAX(1,SUMIFS('Treatment Backing (Hide)'!$B$110:$B$124,'Capacity Backing (Hide)2'!E$67:E$81,"X")))</f>
        <v>0</v>
      </c>
      <c r="IB23">
        <f>'Capacity Backing (Hide)2'!F$3*(AF23/MAX(1,SUMIFS('Treatment Backing (Hide)'!$B$110:$B$124,'Capacity Backing (Hide)2'!F$67:F$81,"X")))</f>
        <v>0</v>
      </c>
      <c r="IC23">
        <f>'Capacity Backing (Hide)2'!G$3*(AG23/MAX(1,SUMIFS('Treatment Backing (Hide)'!$B$110:$B$124,'Capacity Backing (Hide)2'!G$67:G$81,"X")))</f>
        <v>0</v>
      </c>
      <c r="ID23">
        <f>'Capacity Backing (Hide)2'!H$3*(AH23/MAX(1,SUMIFS('Treatment Backing (Hide)'!$B$110:$B$124,'Capacity Backing (Hide)2'!H$67:H$81,"X")))</f>
        <v>0</v>
      </c>
      <c r="IE23">
        <f>'Capacity Backing (Hide)2'!I$3*(AI23/MAX(1,SUMIFS('Treatment Backing (Hide)'!$B$110:$B$124,'Capacity Backing (Hide)2'!I$67:I$81,"X")))</f>
        <v>0</v>
      </c>
      <c r="IF23">
        <f>'Capacity Backing (Hide)2'!J$3*(AJ23/MAX(1,SUMIFS('Treatment Backing (Hide)'!$B$110:$B$124,'Capacity Backing (Hide)2'!J$67:J$81,"X")))</f>
        <v>0</v>
      </c>
      <c r="IG23">
        <f>'Capacity Backing (Hide)2'!K$3*(AK23/MAX(1,SUMIFS('Treatment Backing (Hide)'!$B$110:$B$124,'Capacity Backing (Hide)2'!K$67:K$81,"X")))</f>
        <v>0</v>
      </c>
      <c r="IH23">
        <f>'Capacity Backing (Hide)2'!L$3*(AL23/MAX(1,SUMIFS('Treatment Backing (Hide)'!$B$110:$B$124,'Capacity Backing (Hide)2'!L$67:L$81,"X")))</f>
        <v>0</v>
      </c>
      <c r="II23">
        <f>'Capacity Backing (Hide)2'!M$3*(AM23/MAX(1,SUMIFS('Treatment Backing (Hide)'!$B$110:$B$124,'Capacity Backing (Hide)2'!M$67:M$81,"X")))</f>
        <v>0</v>
      </c>
      <c r="IJ23">
        <f>'Capacity Backing (Hide)2'!N$3*(AN23/MAX(1,SUMIFS('Treatment Backing (Hide)'!$B$110:$B$124,'Capacity Backing (Hide)2'!N$67:N$81,"X")))</f>
        <v>0</v>
      </c>
      <c r="IK23">
        <f>'Capacity Backing (Hide)2'!O$3*(AO23/MAX(1,SUMIFS('Treatment Backing (Hide)'!$B$110:$B$124,'Capacity Backing (Hide)2'!O$67:O$81,"X")))</f>
        <v>0</v>
      </c>
      <c r="IL23">
        <f>'Capacity Backing (Hide)2'!P$3*(AP23/MAX(1,SUMIFS('Treatment Backing (Hide)'!$B$110:$B$124,'Capacity Backing (Hide)2'!P$67:P$81,"X")))</f>
        <v>0</v>
      </c>
      <c r="IM23">
        <f>'Capacity Backing (Hide)2'!Q$3*(AQ23/MAX(1,SUMIFS('Treatment Backing (Hide)'!$B$110:$B$124,'Capacity Backing (Hide)2'!Q$67:Q$81,"X")))</f>
        <v>0</v>
      </c>
      <c r="IN23">
        <f>'Capacity Backing (Hide)2'!R$3*(AR23/MAX(1,SUMIFS('Treatment Backing (Hide)'!$B$110:$B$124,'Capacity Backing (Hide)2'!R$67:R$81,"X")))</f>
        <v>0</v>
      </c>
      <c r="IO23">
        <f>'Capacity Backing (Hide)2'!S$3*(AS23/MAX(1,SUMIFS('Treatment Backing (Hide)'!$B$110:$B$124,'Capacity Backing (Hide)2'!S$67:S$81,"X")))</f>
        <v>0</v>
      </c>
      <c r="IP23">
        <f>'Capacity Backing (Hide)2'!T$3*(AT23/MAX(1,SUMIFS('Treatment Backing (Hide)'!$B$110:$B$124,'Capacity Backing (Hide)2'!T$67:T$81,"X")))</f>
        <v>0</v>
      </c>
      <c r="IQ23">
        <f>'Capacity Backing (Hide)2'!U$3*(AU23/MAX(1,SUMIFS('Treatment Backing (Hide)'!$B$110:$B$124,'Capacity Backing (Hide)2'!U$67:U$81,"X")))</f>
        <v>0</v>
      </c>
      <c r="IR23">
        <f>'Capacity Backing (Hide)2'!V$3*(AV23/MAX(1,SUMIFS('Treatment Backing (Hide)'!$B$110:$B$124,'Capacity Backing (Hide)2'!V$67:V$81,"X")))</f>
        <v>0</v>
      </c>
      <c r="IS23">
        <f>'Capacity Backing (Hide)2'!W$3*(AW23/MAX(1,SUMIFS('Treatment Backing (Hide)'!$B$110:$B$124,'Capacity Backing (Hide)2'!W$67:W$81,"X")))</f>
        <v>0</v>
      </c>
      <c r="IT23">
        <f>'Capacity Backing (Hide)2'!X$3*(AX23/MAX(1,SUMIFS('Treatment Backing (Hide)'!$B$110:$B$124,'Capacity Backing (Hide)2'!X$67:X$81,"X")))</f>
        <v>0</v>
      </c>
      <c r="IU23">
        <f>'Capacity Backing (Hide)2'!Y$3*(AY23/MAX(1,SUMIFS('Treatment Backing (Hide)'!$B$110:$B$124,'Capacity Backing (Hide)2'!Y$67:Y$81,"X")))</f>
        <v>0</v>
      </c>
      <c r="IV23">
        <f>'Capacity Backing (Hide)2'!Z$3*(AZ23/MAX(1,SUMIFS('Treatment Backing (Hide)'!$B$110:$B$124,'Capacity Backing (Hide)2'!Z$67:Z$81,"X")))</f>
        <v>0</v>
      </c>
      <c r="IW23">
        <f>'Capacity Backing (Hide)2'!AA$3*(BA23/MAX(1,SUMIFS('Treatment Backing (Hide)'!$B$110:$B$124,'Capacity Backing (Hide)2'!AA$67:AA$81,"X")))</f>
        <v>0</v>
      </c>
      <c r="IX23">
        <f>'Capacity Backing (Hide)2'!AB$3*(BB23/MAX(1,SUMIFS('Treatment Backing (Hide)'!$B$110:$B$124,'Capacity Backing (Hide)2'!AB$67:AB$81,"X")))</f>
        <v>0</v>
      </c>
      <c r="IY23">
        <f>'Capacity Backing (Hide)2'!AC$3*(BC23/MAX(1,SUMIFS('Treatment Backing (Hide)'!$B$110:$B$124,'Capacity Backing (Hide)2'!AC$67:AC$81,"X")))</f>
        <v>0</v>
      </c>
      <c r="IZ23">
        <f>'Capacity Backing (Hide)2'!AD$3*(BD23/MAX(1,SUMIFS('Treatment Backing (Hide)'!$B$110:$B$124,'Capacity Backing (Hide)2'!AD$67:AD$81,"X")))</f>
        <v>0</v>
      </c>
      <c r="JA23">
        <f>'Capacity Backing (Hide)2'!AE$3*(BE23/MAX(1,SUMIFS('Treatment Backing (Hide)'!$B$110:$B$124,'Capacity Backing (Hide)2'!AE$67:AE$81,"X")))</f>
        <v>0</v>
      </c>
      <c r="JB23">
        <f>'Capacity Backing (Hide)2'!AF$3*(BF23/MAX(1,SUMIFS('Treatment Backing (Hide)'!$B$110:$B$124,'Capacity Backing (Hide)2'!AF$67:AF$81,"X")))</f>
        <v>0</v>
      </c>
      <c r="JC23">
        <f>'Capacity Backing (Hide)2'!AG$3*(BG23/MAX(1,SUMIFS('Treatment Backing (Hide)'!$B$110:$B$124,'Capacity Backing (Hide)2'!AG$67:AG$81,"X")))</f>
        <v>0</v>
      </c>
      <c r="JD23">
        <f>'Capacity Backing (Hide)2'!AH$3*(BH23/MAX(1,SUMIFS('Treatment Backing (Hide)'!$B$110:$B$124,'Capacity Backing (Hide)2'!AH$67:AH$81,"X")))</f>
        <v>0</v>
      </c>
      <c r="JE23">
        <f>'Capacity Backing (Hide)2'!AI$3*(BI23/MAX(1,SUMIFS('Treatment Backing (Hide)'!$B$110:$B$124,'Capacity Backing (Hide)2'!AI$67:AI$81,"X")))</f>
        <v>0</v>
      </c>
      <c r="JF23">
        <f>'Capacity Backing (Hide)2'!AJ$3*(BJ23/MAX(1,SUMIFS('Treatment Backing (Hide)'!$B$110:$B$124,'Capacity Backing (Hide)2'!AJ$67:AJ$81,"X")))</f>
        <v>0</v>
      </c>
      <c r="JG23">
        <f>'Capacity Backing (Hide)2'!AK$3*(BK23/MAX(1,SUMIFS('Treatment Backing (Hide)'!$B$110:$B$124,'Capacity Backing (Hide)2'!AK$67:AK$81,"X")))</f>
        <v>0</v>
      </c>
      <c r="JH23">
        <f>'Capacity Backing (Hide)2'!AL$3*(BL23/MAX(1,SUMIFS('Treatment Backing (Hide)'!$B$110:$B$124,'Capacity Backing (Hide)2'!AL$67:AL$81,"X")))</f>
        <v>0</v>
      </c>
      <c r="JI23">
        <f>'Capacity Backing (Hide)2'!AM$3*(BM23/MAX(1,SUMIFS('Treatment Backing (Hide)'!$B$110:$B$124,'Capacity Backing (Hide)2'!AM$67:AM$81,"X")))</f>
        <v>0</v>
      </c>
      <c r="JJ23">
        <f>'Capacity Backing (Hide)2'!AN$3*(BN23/MAX(1,SUMIFS('Treatment Backing (Hide)'!$B$110:$B$124,'Capacity Backing (Hide)2'!AN$67:AN$81,"X")))</f>
        <v>0</v>
      </c>
      <c r="JK23">
        <f>'Capacity Backing (Hide)2'!AO$3*(BO23/MAX(1,SUMIFS('Treatment Backing (Hide)'!$B$110:$B$124,'Capacity Backing (Hide)2'!AO$67:AO$81,"X")))</f>
        <v>0</v>
      </c>
      <c r="JL23">
        <f>'Capacity Backing (Hide)2'!AP$3*(BP23/MAX(1,SUMIFS('Treatment Backing (Hide)'!$B$110:$B$124,'Capacity Backing (Hide)2'!AP$67:AP$81,"X")))</f>
        <v>0</v>
      </c>
      <c r="JM23">
        <f>'Capacity Backing (Hide)2'!AQ$3*(BQ23/MAX(1,SUMIFS('Treatment Backing (Hide)'!$B$110:$B$124,'Capacity Backing (Hide)2'!AQ$67:AQ$81,"X")))</f>
        <v>0</v>
      </c>
      <c r="JN23">
        <f>'Capacity Backing (Hide)2'!AR$3*(BR23/MAX(1,SUMIFS('Treatment Backing (Hide)'!$B$110:$B$124,'Capacity Backing (Hide)2'!AR$67:AR$81,"X")))</f>
        <v>0</v>
      </c>
      <c r="JO23">
        <f>'Capacity Backing (Hide)2'!AS$3*(BS23/MAX(1,SUMIFS('Treatment Backing (Hide)'!$B$110:$B$124,'Capacity Backing (Hide)2'!AS$67:AS$81,"X")))</f>
        <v>0</v>
      </c>
      <c r="JP23">
        <f>'Capacity Backing (Hide)2'!AT$3*(BT23/MAX(1,SUMIFS('Treatment Backing (Hide)'!$B$110:$B$124,'Capacity Backing (Hide)2'!AT$67:AT$81,"X")))</f>
        <v>0</v>
      </c>
      <c r="JQ23">
        <f>'Capacity Backing (Hide)2'!AU$3*(BU23/MAX(1,SUMIFS('Treatment Backing (Hide)'!$B$110:$B$124,'Capacity Backing (Hide)2'!AU$67:AU$81,"X")))</f>
        <v>0</v>
      </c>
      <c r="JR23">
        <f>'Capacity Backing (Hide)2'!AV$3*(BV23/MAX(1,SUMIFS('Treatment Backing (Hide)'!$B$110:$B$124,'Capacity Backing (Hide)2'!AV$67:AV$81,"X")))</f>
        <v>0</v>
      </c>
      <c r="JS23">
        <f>'Capacity Backing (Hide)2'!AW$3*(BW23/MAX(1,SUMIFS('Treatment Backing (Hide)'!$B$110:$B$124,'Capacity Backing (Hide)2'!AW$67:AW$81,"X")))</f>
        <v>0</v>
      </c>
      <c r="JT23">
        <f>'Capacity Backing (Hide)2'!AX$3*(BX23/MAX(1,SUMIFS('Treatment Backing (Hide)'!$B$110:$B$124,'Capacity Backing (Hide)2'!AX$67:AX$81,"X")))</f>
        <v>0</v>
      </c>
      <c r="JU23">
        <f>'Capacity Backing (Hide)2'!AY$3*(BY23/MAX(1,SUMIFS('Treatment Backing (Hide)'!$B$110:$B$124,'Capacity Backing (Hide)2'!AY$67:AY$81,"X")))</f>
        <v>0</v>
      </c>
      <c r="JV23">
        <f>'Capacity Backing (Hide)2'!AZ$3*(BZ23/MAX(1,SUMIFS('Treatment Backing (Hide)'!$B$110:$B$124,'Capacity Backing (Hide)2'!AZ$67:AZ$81,"X")))</f>
        <v>0</v>
      </c>
      <c r="JW23">
        <f>'Capacity Backing (Hide)2'!BA$3*(CA23/MAX(1,SUMIFS('Treatment Backing (Hide)'!$B$110:$B$124,'Capacity Backing (Hide)2'!BA$67:BA$81,"X")))</f>
        <v>0</v>
      </c>
      <c r="JX23">
        <f>'Capacity Backing (Hide)2'!BB$3*(CB23/MAX(1,SUMIFS('Treatment Backing (Hide)'!$B$110:$B$124,'Capacity Backing (Hide)2'!BB$67:BB$81,"X")))</f>
        <v>0</v>
      </c>
      <c r="JY23">
        <f>'Capacity Backing (Hide)2'!BC$3*(CC23/MAX(1,SUMIFS('Treatment Backing (Hide)'!$B$110:$B$124,'Capacity Backing (Hide)2'!BC$67:BC$81,"X")))</f>
        <v>0</v>
      </c>
      <c r="JZ23">
        <f>'Capacity Backing (Hide)2'!BD$3*(CD23/MAX(1,SUMIFS('Treatment Backing (Hide)'!$B$110:$B$124,'Capacity Backing (Hide)2'!BD$67:BD$81,"X")))</f>
        <v>0</v>
      </c>
      <c r="KA23">
        <f>'Capacity Backing (Hide)2'!BE$3*(CE23/MAX(1,SUMIFS('Treatment Backing (Hide)'!$B$110:$B$124,'Capacity Backing (Hide)2'!BE$67:BE$81,"X")))</f>
        <v>0</v>
      </c>
      <c r="KB23">
        <f>'Capacity Backing (Hide)2'!BF$3*(CF23/MAX(1,SUMIFS('Treatment Backing (Hide)'!$B$110:$B$124,'Capacity Backing (Hide)2'!BF$67:BF$81,"X")))</f>
        <v>0</v>
      </c>
      <c r="KC23">
        <f>'Capacity Backing (Hide)2'!BG$3*(CG23/MAX(1,SUMIFS('Treatment Backing (Hide)'!$B$110:$B$124,'Capacity Backing (Hide)2'!BG$67:BG$81,"X")))</f>
        <v>0</v>
      </c>
      <c r="KD23">
        <f>'Capacity Backing (Hide)2'!BH$3*(CH23/MAX(1,SUMIFS('Treatment Backing (Hide)'!$B$110:$B$124,'Capacity Backing (Hide)2'!BH$67:BH$81,"X")))</f>
        <v>0</v>
      </c>
      <c r="KE23">
        <f>'Capacity Backing (Hide)2'!BI$3*(CI23/MAX(1,SUMIFS('Treatment Backing (Hide)'!$B$110:$B$124,'Capacity Backing (Hide)2'!BI$67:BI$81,"X")))</f>
        <v>0</v>
      </c>
      <c r="KF23">
        <f>'Capacity Backing (Hide)2'!BJ$3*(CJ23/MAX(1,SUMIFS('Treatment Backing (Hide)'!$B$110:$B$124,'Capacity Backing (Hide)2'!BJ$67:BJ$81,"X")))</f>
        <v>0</v>
      </c>
      <c r="KG23">
        <f>'Capacity Backing (Hide)2'!BK$3*(CK23/MAX(1,SUMIFS('Treatment Backing (Hide)'!$B$110:$B$124,'Capacity Backing (Hide)2'!BK$67:BK$81,"X")))</f>
        <v>0</v>
      </c>
      <c r="KH23">
        <f>'Capacity Backing (Hide)2'!BL$3*(CL23/MAX(1,SUMIFS('Treatment Backing (Hide)'!$B$110:$B$124,'Capacity Backing (Hide)2'!BL$67:BL$81,"X")))</f>
        <v>0</v>
      </c>
      <c r="KI23">
        <f>'Capacity Backing (Hide)2'!BM$3*(CM23/MAX(1,SUMIFS('Treatment Backing (Hide)'!$B$110:$B$124,'Capacity Backing (Hide)2'!BM$67:BM$81,"X")))</f>
        <v>0</v>
      </c>
      <c r="KJ23">
        <f>'Capacity Backing (Hide)2'!BN$3*(CN23/MAX(1,SUMIFS('Treatment Backing (Hide)'!$B$110:$B$124,'Capacity Backing (Hide)2'!BN$67:BN$81,"X")))</f>
        <v>0</v>
      </c>
      <c r="KK23">
        <f>'Capacity Backing (Hide)2'!BO$3*(CO23/MAX(1,SUMIFS('Treatment Backing (Hide)'!$B$110:$B$124,'Capacity Backing (Hide)2'!BO$67:BO$81,"X")))</f>
        <v>0</v>
      </c>
      <c r="KL23">
        <f>'Capacity Backing (Hide)2'!BP$3*(CP23/MAX(1,SUMIFS('Treatment Backing (Hide)'!$B$110:$B$124,'Capacity Backing (Hide)2'!BP$67:BP$81,"X")))</f>
        <v>0</v>
      </c>
      <c r="KM23">
        <f>'Capacity Backing (Hide)2'!BQ$3*(CQ23/MAX(1,SUMIFS('Treatment Backing (Hide)'!$B$110:$B$124,'Capacity Backing (Hide)2'!BQ$67:BQ$81,"X")))</f>
        <v>0</v>
      </c>
      <c r="KN23">
        <f>'Capacity Backing (Hide)2'!BR$3*(CR23/MAX(1,SUMIFS('Treatment Backing (Hide)'!$B$110:$B$124,'Capacity Backing (Hide)2'!BR$67:BR$81,"X")))</f>
        <v>0</v>
      </c>
      <c r="KO23">
        <f>'Capacity Backing (Hide)2'!BS$3*(CS23/MAX(1,SUMIFS('Treatment Backing (Hide)'!$B$110:$B$124,'Capacity Backing (Hide)2'!BS$67:BS$81,"X")))</f>
        <v>0</v>
      </c>
      <c r="KP23">
        <f>'Capacity Backing (Hide)2'!BT$3*(CT23/MAX(1,SUMIFS('Treatment Backing (Hide)'!$B$110:$B$124,'Capacity Backing (Hide)2'!BT$67:BT$81,"X")))</f>
        <v>0</v>
      </c>
      <c r="KQ23">
        <f>'Capacity Backing (Hide)2'!BU$3*(CU23/MAX(1,SUMIFS('Treatment Backing (Hide)'!$B$110:$B$124,'Capacity Backing (Hide)2'!BU$67:BU$81,"X")))</f>
        <v>0</v>
      </c>
      <c r="KR23">
        <f>'Capacity Backing (Hide)2'!BV$3*(CV23/MAX(1,SUMIFS('Treatment Backing (Hide)'!$B$110:$B$124,'Capacity Backing (Hide)2'!BV$67:BV$81,"X")))</f>
        <v>0</v>
      </c>
      <c r="KS23">
        <f>'Capacity Backing (Hide)2'!BW$3*(CW23/MAX(1,SUMIFS('Treatment Backing (Hide)'!$B$110:$B$124,'Capacity Backing (Hide)2'!BW$67:BW$81,"X")))</f>
        <v>0</v>
      </c>
      <c r="KT23">
        <f>'Capacity Backing (Hide)2'!BX$3*(CX23/MAX(1,SUMIFS('Treatment Backing (Hide)'!$B$110:$B$124,'Capacity Backing (Hide)2'!BX$67:BX$81,"X")))</f>
        <v>0</v>
      </c>
      <c r="KU23">
        <f>'Capacity Backing (Hide)2'!BY$3*(CY23/MAX(1,SUMIFS('Treatment Backing (Hide)'!$B$110:$B$124,'Capacity Backing (Hide)2'!BY$67:BY$81,"X")))</f>
        <v>0</v>
      </c>
      <c r="KV23">
        <f>'Capacity Backing (Hide)2'!BZ$3*(CZ23/MAX(1,SUMIFS('Treatment Backing (Hide)'!$B$110:$B$124,'Capacity Backing (Hide)2'!BZ$67:BZ$81,"X")))</f>
        <v>0</v>
      </c>
      <c r="KW23">
        <f>'Capacity Backing (Hide)2'!CA$3*(DA23/MAX(1,SUMIFS('Treatment Backing (Hide)'!$B$110:$B$124,'Capacity Backing (Hide)2'!CA$67:CA$81,"X")))</f>
        <v>0</v>
      </c>
      <c r="KX23">
        <f>'Capacity Backing (Hide)2'!CB$3*(DB23/MAX(1,SUMIFS('Treatment Backing (Hide)'!$B$110:$B$124,'Capacity Backing (Hide)2'!CB$67:CB$81,"X")))</f>
        <v>0</v>
      </c>
      <c r="KY23">
        <f>'Capacity Backing (Hide)2'!CC$3*(DC23/MAX(1,SUMIFS('Treatment Backing (Hide)'!$B$110:$B$124,'Capacity Backing (Hide)2'!CC$67:CC$81,"X")))</f>
        <v>0</v>
      </c>
      <c r="KZ23">
        <f>'Capacity Backing (Hide)2'!CD$3*(DD23/MAX(1,SUMIFS('Treatment Backing (Hide)'!$B$110:$B$124,'Capacity Backing (Hide)2'!CD$67:CD$81,"X")))</f>
        <v>0</v>
      </c>
      <c r="LA23">
        <f>'Capacity Backing (Hide)2'!CE$3*(DE23/MAX(1,SUMIFS('Treatment Backing (Hide)'!$B$110:$B$124,'Capacity Backing (Hide)2'!CE$67:CE$81,"X")))</f>
        <v>0</v>
      </c>
      <c r="LB23">
        <f>'Capacity Backing (Hide)2'!CF$3*(DF23/MAX(1,SUMIFS('Treatment Backing (Hide)'!$B$110:$B$124,'Capacity Backing (Hide)2'!CF$67:CF$81,"X")))</f>
        <v>0</v>
      </c>
      <c r="LC23">
        <f>'Capacity Backing (Hide)2'!CG$3*(DG23/MAX(1,SUMIFS('Treatment Backing (Hide)'!$B$110:$B$124,'Capacity Backing (Hide)2'!CG$67:CG$81,"X")))</f>
        <v>0</v>
      </c>
      <c r="LD23">
        <f>'Capacity Backing (Hide)2'!CH$3*(DH23/MAX(1,SUMIFS('Treatment Backing (Hide)'!$B$110:$B$124,'Capacity Backing (Hide)2'!CH$67:CH$81,"X")))</f>
        <v>0</v>
      </c>
      <c r="LE23">
        <f>'Capacity Backing (Hide)2'!CI$3*(DI23/MAX(1,SUMIFS('Treatment Backing (Hide)'!$B$110:$B$124,'Capacity Backing (Hide)2'!CI$67:CI$81,"X")))</f>
        <v>0</v>
      </c>
      <c r="LF23">
        <f>'Capacity Backing (Hide)2'!CJ$3*(DJ23/MAX(1,SUMIFS('Treatment Backing (Hide)'!$B$110:$B$124,'Capacity Backing (Hide)2'!CJ$67:CJ$81,"X")))</f>
        <v>0</v>
      </c>
      <c r="LG23">
        <f>'Capacity Backing (Hide)2'!CK$3*(DK23/MAX(1,SUMIFS('Treatment Backing (Hide)'!$B$110:$B$124,'Capacity Backing (Hide)2'!CK$67:CK$81,"X")))</f>
        <v>0</v>
      </c>
      <c r="LH23">
        <f>'Capacity Backing (Hide)2'!CL$3*(DL23/MAX(1,SUMIFS('Treatment Backing (Hide)'!$B$110:$B$124,'Capacity Backing (Hide)2'!CL$67:CL$81,"X")))</f>
        <v>0</v>
      </c>
      <c r="LI23">
        <f>'Capacity Backing (Hide)2'!CM$3*(DM23/MAX(1,SUMIFS('Treatment Backing (Hide)'!$B$110:$B$124,'Capacity Backing (Hide)2'!CM$67:CM$81,"X")))</f>
        <v>0</v>
      </c>
      <c r="LJ23">
        <f>'Capacity Backing (Hide)2'!CN$3*(DN23/MAX(1,SUMIFS('Treatment Backing (Hide)'!$B$110:$B$124,'Capacity Backing (Hide)2'!CN$67:CN$81,"X")))</f>
        <v>0</v>
      </c>
      <c r="LK23">
        <f>'Capacity Backing (Hide)2'!CO$3*(DO23/MAX(1,SUMIFS('Treatment Backing (Hide)'!$B$110:$B$124,'Capacity Backing (Hide)2'!CO$67:CO$81,"X")))</f>
        <v>0</v>
      </c>
      <c r="LL23">
        <f>'Capacity Backing (Hide)2'!CP$3*(DP23/MAX(1,SUMIFS('Treatment Backing (Hide)'!$B$110:$B$124,'Capacity Backing (Hide)2'!CP$67:CP$81,"X")))</f>
        <v>0</v>
      </c>
      <c r="LM23">
        <f>'Capacity Backing (Hide)2'!CQ$3*(DQ23/MAX(1,SUMIFS('Treatment Backing (Hide)'!$B$110:$B$124,'Capacity Backing (Hide)2'!CQ$67:CQ$81,"X")))</f>
        <v>0</v>
      </c>
      <c r="LN23">
        <f>'Capacity Backing (Hide)2'!CR$3*(DR23/MAX(1,SUMIFS('Treatment Backing (Hide)'!$B$110:$B$124,'Capacity Backing (Hide)2'!CR$67:CR$81,"X")))</f>
        <v>0</v>
      </c>
      <c r="LO23">
        <f>'Capacity Backing (Hide)2'!CS$3*(DS23/MAX(1,SUMIFS('Treatment Backing (Hide)'!$B$110:$B$124,'Capacity Backing (Hide)2'!CS$67:CS$81,"X")))</f>
        <v>0</v>
      </c>
      <c r="LP23">
        <f>'Capacity Backing (Hide)2'!CT$3*(DT23/MAX(1,SUMIFS('Treatment Backing (Hide)'!$B$110:$B$124,'Capacity Backing (Hide)2'!CT$67:CT$81,"X")))</f>
        <v>0</v>
      </c>
      <c r="LQ23">
        <f>'Capacity Backing (Hide)2'!CU$3*(DU23/MAX(1,SUMIFS('Treatment Backing (Hide)'!$B$110:$B$124,'Capacity Backing (Hide)2'!CU$67:CU$81,"X")))</f>
        <v>0</v>
      </c>
      <c r="LR23">
        <f>'Capacity Backing (Hide)2'!CV$3*(DV23/MAX(1,SUMIFS('Treatment Backing (Hide)'!$B$110:$B$124,'Capacity Backing (Hide)2'!CV$67:CV$81,"X")))</f>
        <v>0</v>
      </c>
      <c r="LS23">
        <f>'Capacity Backing (Hide)2'!CW$3*(DW23/MAX(1,SUMIFS('Treatment Backing (Hide)'!$B$110:$B$124,'Capacity Backing (Hide)2'!CW$67:CW$81,"X")))</f>
        <v>0</v>
      </c>
    </row>
    <row r="24" spans="8:331" x14ac:dyDescent="0.25">
      <c r="H24" t="str">
        <f>ROW(H21)&amp;". "&amp;'Clinical resources'!B27</f>
        <v xml:space="preserve">21. </v>
      </c>
      <c r="J24" t="str">
        <f>IF(COUNTIFS('Clinical resources'!F27:J27,"X")&gt;0,"X","")</f>
        <v/>
      </c>
      <c r="K24" t="str">
        <f>IF(COUNTIFS('Clinical resources'!K27:O27,"X")&gt;0,"X","")</f>
        <v/>
      </c>
      <c r="L24" t="str">
        <f>IF(COUNTIFS('Clinical resources'!P27:T27,"X")&gt;0,"X","")</f>
        <v/>
      </c>
      <c r="M24" t="str">
        <f>IF(COUNTIFS('Clinical resources'!U27:Y27,"X")&gt;0,"X","")</f>
        <v/>
      </c>
      <c r="N24" t="str">
        <f>IF(COUNTIFS('Clinical resources'!Z27:AD27,"X")&gt;0,"X","")</f>
        <v/>
      </c>
      <c r="O24" t="str">
        <f>IF(COUNTIFS('Clinical resources'!AE27:AI27,"X")&gt;0,"X","")</f>
        <v/>
      </c>
      <c r="P24" t="str">
        <f>IF(COUNTIFS('Clinical resources'!AJ27:AN27,"X")&gt;0,"X","")</f>
        <v/>
      </c>
      <c r="Q24" t="str">
        <f>IF(COUNTIFS('Clinical resources'!AO27:AS27,"X")&gt;0,"X","")</f>
        <v/>
      </c>
      <c r="R24" t="str">
        <f>IF(COUNTIFS('Clinical resources'!AT27:AX27,"X")&gt;0,"X","")</f>
        <v/>
      </c>
      <c r="S24" t="str">
        <f>IF(COUNTIFS('Clinical resources'!AY27:BC27,"X")&gt;0,"X","")</f>
        <v/>
      </c>
      <c r="T24" t="str">
        <f>IF(COUNTIFS('Clinical resources'!BD27:BH27,"X")&gt;0,"X","")</f>
        <v/>
      </c>
      <c r="U24" t="str">
        <f>IF(COUNTIFS('Clinical resources'!BI27:BM27,"X")&gt;0,"X","")</f>
        <v/>
      </c>
      <c r="V24" t="str">
        <f>IF(COUNTIFS('Clinical resources'!BN27:BR27,"X")&gt;0,"X","")</f>
        <v/>
      </c>
      <c r="W24" t="str">
        <f>IF(COUNTIFS('Clinical resources'!BS27:BW27,"X")&gt;0,"X","")</f>
        <v/>
      </c>
      <c r="X24" t="str">
        <f>IF(COUNTIFS('Clinical resources'!BX27:CB27,"X")&gt;0,"X","")</f>
        <v/>
      </c>
      <c r="AB24">
        <f t="array" ref="AB24">IF($J24:$X24='Capacity Backing (Hide)2'!B$67:B$81,1,0)</f>
        <v>0</v>
      </c>
      <c r="AC24">
        <f t="array" ref="AC24">IF($J24:$X24='Capacity Backing (Hide)2'!C$67:C$81,1,0)</f>
        <v>0</v>
      </c>
      <c r="AD24">
        <f t="array" ref="AD24">IF($J24:$X24='Capacity Backing (Hide)2'!D$67:D$81,1,0)</f>
        <v>0</v>
      </c>
      <c r="AE24">
        <f t="array" ref="AE24">IF($J24:$X24='Capacity Backing (Hide)2'!E$67:E$81,1,0)</f>
        <v>0</v>
      </c>
      <c r="AF24">
        <f t="array" ref="AF24">IF($J24:$X24='Capacity Backing (Hide)2'!F$67:F$81,1,0)</f>
        <v>0</v>
      </c>
      <c r="AG24">
        <f t="array" ref="AG24">IF($J24:$X24='Capacity Backing (Hide)2'!G$67:G$81,1,0)</f>
        <v>0</v>
      </c>
      <c r="AH24">
        <f t="array" ref="AH24">IF($J24:$X24='Capacity Backing (Hide)2'!H$67:H$81,1,0)</f>
        <v>0</v>
      </c>
      <c r="AI24">
        <f t="array" ref="AI24">IF($J24:$X24='Capacity Backing (Hide)2'!I$67:I$81,1,0)</f>
        <v>0</v>
      </c>
      <c r="AJ24">
        <f t="array" ref="AJ24">IF($J24:$X24='Capacity Backing (Hide)2'!J$67:J$81,1,0)</f>
        <v>0</v>
      </c>
      <c r="AK24">
        <f t="array" ref="AK24">IF($J24:$X24='Capacity Backing (Hide)2'!K$67:K$81,1,0)</f>
        <v>0</v>
      </c>
      <c r="AL24">
        <f t="array" ref="AL24">IF($J24:$X24='Capacity Backing (Hide)2'!L$67:L$81,1,0)</f>
        <v>0</v>
      </c>
      <c r="AM24">
        <f t="array" ref="AM24">IF($J24:$X24='Capacity Backing (Hide)2'!M$67:M$81,1,0)</f>
        <v>0</v>
      </c>
      <c r="AN24">
        <f t="array" ref="AN24">IF($J24:$X24='Capacity Backing (Hide)2'!N$67:N$81,1,0)</f>
        <v>0</v>
      </c>
      <c r="AO24">
        <f t="array" ref="AO24">IF($J24:$X24='Capacity Backing (Hide)2'!O$67:O$81,1,0)</f>
        <v>0</v>
      </c>
      <c r="AP24">
        <f t="array" ref="AP24">IF($J24:$X24='Capacity Backing (Hide)2'!P$67:P$81,1,0)</f>
        <v>0</v>
      </c>
      <c r="AQ24">
        <f t="array" ref="AQ24">IF($J24:$X24='Capacity Backing (Hide)2'!Q$67:Q$81,1,0)</f>
        <v>0</v>
      </c>
      <c r="AR24">
        <f t="array" ref="AR24">IF($J24:$X24='Capacity Backing (Hide)2'!R$67:R$81,1,0)</f>
        <v>0</v>
      </c>
      <c r="AS24">
        <f t="array" ref="AS24">IF($J24:$X24='Capacity Backing (Hide)2'!S$67:S$81,1,0)</f>
        <v>0</v>
      </c>
      <c r="AT24">
        <f t="array" ref="AT24">IF($J24:$X24='Capacity Backing (Hide)2'!T$67:T$81,1,0)</f>
        <v>0</v>
      </c>
      <c r="AU24">
        <f t="array" ref="AU24">IF($J24:$X24='Capacity Backing (Hide)2'!U$67:U$81,1,0)</f>
        <v>0</v>
      </c>
      <c r="AV24">
        <f t="array" ref="AV24">IF($J24:$X24='Capacity Backing (Hide)2'!V$67:V$81,1,0)</f>
        <v>0</v>
      </c>
      <c r="AW24">
        <f t="array" ref="AW24">IF($J24:$X24='Capacity Backing (Hide)2'!W$67:W$81,1,0)</f>
        <v>0</v>
      </c>
      <c r="AX24">
        <f t="array" ref="AX24">IF($J24:$X24='Capacity Backing (Hide)2'!X$67:X$81,1,0)</f>
        <v>0</v>
      </c>
      <c r="AY24">
        <f t="array" ref="AY24">IF($J24:$X24='Capacity Backing (Hide)2'!Y$67:Y$81,1,0)</f>
        <v>0</v>
      </c>
      <c r="AZ24">
        <f t="array" ref="AZ24">IF($J24:$X24='Capacity Backing (Hide)2'!Z$67:Z$81,1,0)</f>
        <v>0</v>
      </c>
      <c r="BA24">
        <f t="array" ref="BA24">IF($J24:$X24='Capacity Backing (Hide)2'!AA$67:AA$81,1,0)</f>
        <v>0</v>
      </c>
      <c r="BB24">
        <f t="array" ref="BB24">IF($J24:$X24='Capacity Backing (Hide)2'!AB$67:AB$81,1,0)</f>
        <v>0</v>
      </c>
      <c r="BC24">
        <f t="array" ref="BC24">IF($J24:$X24='Capacity Backing (Hide)2'!AC$67:AC$81,1,0)</f>
        <v>0</v>
      </c>
      <c r="BD24">
        <f t="array" ref="BD24">IF($J24:$X24='Capacity Backing (Hide)2'!AD$67:AD$81,1,0)</f>
        <v>0</v>
      </c>
      <c r="BE24">
        <f t="array" ref="BE24">IF($J24:$X24='Capacity Backing (Hide)2'!AE$67:AE$81,1,0)</f>
        <v>0</v>
      </c>
      <c r="BF24">
        <f t="array" ref="BF24">IF($J24:$X24='Capacity Backing (Hide)2'!AF$67:AF$81,1,0)</f>
        <v>0</v>
      </c>
      <c r="BG24">
        <f t="array" ref="BG24">IF($J24:$X24='Capacity Backing (Hide)2'!AG$67:AG$81,1,0)</f>
        <v>0</v>
      </c>
      <c r="BH24">
        <f t="array" ref="BH24">IF($J24:$X24='Capacity Backing (Hide)2'!AH$67:AH$81,1,0)</f>
        <v>0</v>
      </c>
      <c r="BI24">
        <f t="array" ref="BI24">IF($J24:$X24='Capacity Backing (Hide)2'!AI$67:AI$81,1,0)</f>
        <v>0</v>
      </c>
      <c r="BJ24">
        <f t="array" ref="BJ24">IF($J24:$X24='Capacity Backing (Hide)2'!AJ$67:AJ$81,1,0)</f>
        <v>0</v>
      </c>
      <c r="BK24">
        <f t="array" ref="BK24">IF($J24:$X24='Capacity Backing (Hide)2'!AK$67:AK$81,1,0)</f>
        <v>0</v>
      </c>
      <c r="BL24">
        <f t="array" ref="BL24">IF($J24:$X24='Capacity Backing (Hide)2'!AL$67:AL$81,1,0)</f>
        <v>0</v>
      </c>
      <c r="BM24">
        <f t="array" ref="BM24">IF($J24:$X24='Capacity Backing (Hide)2'!AM$67:AM$81,1,0)</f>
        <v>0</v>
      </c>
      <c r="BN24">
        <f t="array" ref="BN24">IF($J24:$X24='Capacity Backing (Hide)2'!AN$67:AN$81,1,0)</f>
        <v>0</v>
      </c>
      <c r="BO24">
        <f t="array" ref="BO24">IF($J24:$X24='Capacity Backing (Hide)2'!AO$67:AO$81,1,0)</f>
        <v>0</v>
      </c>
      <c r="BP24">
        <f t="array" ref="BP24">IF($J24:$X24='Capacity Backing (Hide)2'!AP$67:AP$81,1,0)</f>
        <v>0</v>
      </c>
      <c r="BQ24">
        <f t="array" ref="BQ24">IF($J24:$X24='Capacity Backing (Hide)2'!AQ$67:AQ$81,1,0)</f>
        <v>0</v>
      </c>
      <c r="BR24">
        <f t="array" ref="BR24">IF($J24:$X24='Capacity Backing (Hide)2'!AR$67:AR$81,1,0)</f>
        <v>0</v>
      </c>
      <c r="BS24">
        <f t="array" ref="BS24">IF($J24:$X24='Capacity Backing (Hide)2'!AS$67:AS$81,1,0)</f>
        <v>0</v>
      </c>
      <c r="BT24">
        <f t="array" ref="BT24">IF($J24:$X24='Capacity Backing (Hide)2'!AT$67:AT$81,1,0)</f>
        <v>0</v>
      </c>
      <c r="BU24">
        <f t="array" ref="BU24">IF($J24:$X24='Capacity Backing (Hide)2'!AU$67:AU$81,1,0)</f>
        <v>0</v>
      </c>
      <c r="BV24">
        <f t="array" ref="BV24">IF($J24:$X24='Capacity Backing (Hide)2'!AV$67:AV$81,1,0)</f>
        <v>0</v>
      </c>
      <c r="BW24">
        <f t="array" ref="BW24">IF($J24:$X24='Capacity Backing (Hide)2'!AW$67:AW$81,1,0)</f>
        <v>0</v>
      </c>
      <c r="BX24">
        <f t="array" ref="BX24">IF($J24:$X24='Capacity Backing (Hide)2'!AX$67:AX$81,1,0)</f>
        <v>0</v>
      </c>
      <c r="BY24">
        <f t="array" ref="BY24">IF($J24:$X24='Capacity Backing (Hide)2'!AY$67:AY$81,1,0)</f>
        <v>0</v>
      </c>
      <c r="BZ24">
        <f t="array" ref="BZ24">IF($J24:$X24='Capacity Backing (Hide)2'!AZ$67:AZ$81,1,0)</f>
        <v>0</v>
      </c>
      <c r="CA24">
        <f t="array" ref="CA24">IF($J24:$X24='Capacity Backing (Hide)2'!BA$67:BA$81,1,0)</f>
        <v>0</v>
      </c>
      <c r="CB24">
        <f t="array" ref="CB24">IF($J24:$X24='Capacity Backing (Hide)2'!BB$67:BB$81,1,0)</f>
        <v>0</v>
      </c>
      <c r="CC24">
        <f t="array" ref="CC24">IF($J24:$X24='Capacity Backing (Hide)2'!BC$67:BC$81,1,0)</f>
        <v>0</v>
      </c>
      <c r="CD24">
        <f t="array" ref="CD24">IF($J24:$X24='Capacity Backing (Hide)2'!BD$67:BD$81,1,0)</f>
        <v>0</v>
      </c>
      <c r="CE24">
        <f t="array" ref="CE24">IF($J24:$X24='Capacity Backing (Hide)2'!BE$67:BE$81,1,0)</f>
        <v>0</v>
      </c>
      <c r="CF24">
        <f t="array" ref="CF24">IF($J24:$X24='Capacity Backing (Hide)2'!BF$67:BF$81,1,0)</f>
        <v>0</v>
      </c>
      <c r="CG24">
        <f t="array" ref="CG24">IF($J24:$X24='Capacity Backing (Hide)2'!BG$67:BG$81,1,0)</f>
        <v>0</v>
      </c>
      <c r="CH24">
        <f t="array" ref="CH24">IF($J24:$X24='Capacity Backing (Hide)2'!BH$67:BH$81,1,0)</f>
        <v>0</v>
      </c>
      <c r="CI24">
        <f t="array" ref="CI24">IF($J24:$X24='Capacity Backing (Hide)2'!BI$67:BI$81,1,0)</f>
        <v>0</v>
      </c>
      <c r="CJ24">
        <f t="array" ref="CJ24">IF($J24:$X24='Capacity Backing (Hide)2'!BJ$67:BJ$81,1,0)</f>
        <v>0</v>
      </c>
      <c r="CK24">
        <f t="array" ref="CK24">IF($J24:$X24='Capacity Backing (Hide)2'!BK$67:BK$81,1,0)</f>
        <v>0</v>
      </c>
      <c r="CL24">
        <f t="array" ref="CL24">IF($J24:$X24='Capacity Backing (Hide)2'!BL$67:BL$81,1,0)</f>
        <v>0</v>
      </c>
      <c r="CM24">
        <f t="array" ref="CM24">IF($J24:$X24='Capacity Backing (Hide)2'!BM$67:BM$81,1,0)</f>
        <v>0</v>
      </c>
      <c r="CN24">
        <f t="array" ref="CN24">IF($J24:$X24='Capacity Backing (Hide)2'!BN$67:BN$81,1,0)</f>
        <v>0</v>
      </c>
      <c r="CO24">
        <f t="array" ref="CO24">IF($J24:$X24='Capacity Backing (Hide)2'!BO$67:BO$81,1,0)</f>
        <v>0</v>
      </c>
      <c r="CP24">
        <f t="array" ref="CP24">IF($J24:$X24='Capacity Backing (Hide)2'!BP$67:BP$81,1,0)</f>
        <v>0</v>
      </c>
      <c r="CQ24">
        <f t="array" ref="CQ24">IF($J24:$X24='Capacity Backing (Hide)2'!BQ$67:BQ$81,1,0)</f>
        <v>0</v>
      </c>
      <c r="CR24">
        <f t="array" ref="CR24">IF($J24:$X24='Capacity Backing (Hide)2'!BR$67:BR$81,1,0)</f>
        <v>0</v>
      </c>
      <c r="CS24">
        <f t="array" ref="CS24">IF($J24:$X24='Capacity Backing (Hide)2'!BS$67:BS$81,1,0)</f>
        <v>0</v>
      </c>
      <c r="CT24">
        <f t="array" ref="CT24">IF($J24:$X24='Capacity Backing (Hide)2'!BT$67:BT$81,1,0)</f>
        <v>0</v>
      </c>
      <c r="CU24">
        <f t="array" ref="CU24">IF($J24:$X24='Capacity Backing (Hide)2'!BU$67:BU$81,1,0)</f>
        <v>0</v>
      </c>
      <c r="CV24">
        <f t="array" ref="CV24">IF($J24:$X24='Capacity Backing (Hide)2'!BV$67:BV$81,1,0)</f>
        <v>0</v>
      </c>
      <c r="CW24">
        <f t="array" ref="CW24">IF($J24:$X24='Capacity Backing (Hide)2'!BW$67:BW$81,1,0)</f>
        <v>0</v>
      </c>
      <c r="CX24">
        <f t="array" ref="CX24">IF($J24:$X24='Capacity Backing (Hide)2'!BX$67:BX$81,1,0)</f>
        <v>0</v>
      </c>
      <c r="CY24">
        <f t="array" ref="CY24">IF($J24:$X24='Capacity Backing (Hide)2'!BY$67:BY$81,1,0)</f>
        <v>0</v>
      </c>
      <c r="CZ24">
        <f t="array" ref="CZ24">IF($J24:$X24='Capacity Backing (Hide)2'!BZ$67:BZ$81,1,0)</f>
        <v>0</v>
      </c>
      <c r="DA24">
        <f t="array" ref="DA24">IF($J24:$X24='Capacity Backing (Hide)2'!CA$67:CA$81,1,0)</f>
        <v>0</v>
      </c>
      <c r="DB24">
        <f t="array" ref="DB24">IF($J24:$X24='Capacity Backing (Hide)2'!CB$67:CB$81,1,0)</f>
        <v>0</v>
      </c>
      <c r="DC24">
        <f t="array" ref="DC24">IF($J24:$X24='Capacity Backing (Hide)2'!CC$67:CC$81,1,0)</f>
        <v>0</v>
      </c>
      <c r="DD24">
        <f t="array" ref="DD24">IF($J24:$X24='Capacity Backing (Hide)2'!CD$67:CD$81,1,0)</f>
        <v>0</v>
      </c>
      <c r="DE24">
        <f t="array" ref="DE24">IF($J24:$X24='Capacity Backing (Hide)2'!CE$67:CE$81,1,0)</f>
        <v>0</v>
      </c>
      <c r="DF24">
        <f t="array" ref="DF24">IF($J24:$X24='Capacity Backing (Hide)2'!CF$67:CF$81,1,0)</f>
        <v>0</v>
      </c>
      <c r="DG24">
        <f t="array" ref="DG24">IF($J24:$X24='Capacity Backing (Hide)2'!CG$67:CG$81,1,0)</f>
        <v>0</v>
      </c>
      <c r="DH24">
        <f t="array" ref="DH24">IF($J24:$X24='Capacity Backing (Hide)2'!CH$67:CH$81,1,0)</f>
        <v>0</v>
      </c>
      <c r="DI24">
        <f t="array" ref="DI24">IF($J24:$X24='Capacity Backing (Hide)2'!CI$67:CI$81,1,0)</f>
        <v>0</v>
      </c>
      <c r="DJ24">
        <f t="array" ref="DJ24">IF($J24:$X24='Capacity Backing (Hide)2'!CJ$67:CJ$81,1,0)</f>
        <v>0</v>
      </c>
      <c r="DK24">
        <f t="array" ref="DK24">IF($J24:$X24='Capacity Backing (Hide)2'!CK$67:CK$81,1,0)</f>
        <v>0</v>
      </c>
      <c r="DL24">
        <f t="array" ref="DL24">IF($J24:$X24='Capacity Backing (Hide)2'!CL$67:CL$81,1,0)</f>
        <v>0</v>
      </c>
      <c r="DM24">
        <f t="array" ref="DM24">IF($J24:$X24='Capacity Backing (Hide)2'!CM$67:CM$81,1,0)</f>
        <v>0</v>
      </c>
      <c r="DN24">
        <f t="array" ref="DN24">IF($J24:$X24='Capacity Backing (Hide)2'!CN$67:CN$81,1,0)</f>
        <v>0</v>
      </c>
      <c r="DO24">
        <f t="array" ref="DO24">IF($J24:$X24='Capacity Backing (Hide)2'!CO$67:CO$81,1,0)</f>
        <v>0</v>
      </c>
      <c r="DP24">
        <f t="array" ref="DP24">IF($J24:$X24='Capacity Backing (Hide)2'!CP$67:CP$81,1,0)</f>
        <v>0</v>
      </c>
      <c r="DQ24">
        <f t="array" ref="DQ24">IF($J24:$X24='Capacity Backing (Hide)2'!CQ$67:CQ$81,1,0)</f>
        <v>0</v>
      </c>
      <c r="DR24">
        <f t="array" ref="DR24">IF($J24:$X24='Capacity Backing (Hide)2'!CR$67:CR$81,1,0)</f>
        <v>0</v>
      </c>
      <c r="DS24">
        <f t="array" ref="DS24">IF($J24:$X24='Capacity Backing (Hide)2'!CS$67:CS$81,1,0)</f>
        <v>0</v>
      </c>
      <c r="DT24">
        <f t="array" ref="DT24">IF($J24:$X24='Capacity Backing (Hide)2'!CT$67:CT$81,1,0)</f>
        <v>0</v>
      </c>
      <c r="DU24">
        <f t="array" ref="DU24">IF($J24:$X24='Capacity Backing (Hide)2'!CU$67:CU$81,1,0)</f>
        <v>0</v>
      </c>
      <c r="DV24">
        <f t="array" ref="DV24">IF($J24:$X24='Capacity Backing (Hide)2'!CV$67:CV$81,1,0)</f>
        <v>0</v>
      </c>
      <c r="DW24">
        <f t="array" ref="DW24">IF($J24:$X24='Capacity Backing (Hide)2'!CW$67:CW$81,1,0)</f>
        <v>0</v>
      </c>
      <c r="DZ24">
        <f t="array" ref="DZ24">IF($J24:$X24='Capacity Backing (Hide)2'!B$203:CZ$217,1,0)</f>
        <v>0</v>
      </c>
      <c r="EA24">
        <f t="array" ref="EA24">IF($J24:$X24='Capacity Backing (Hide)2'!C$203:DA$217,1,0)</f>
        <v>0</v>
      </c>
      <c r="EB24">
        <f t="array" ref="EB24">IF($J24:$X24='Capacity Backing (Hide)2'!D$203:DB$217,1,0)</f>
        <v>0</v>
      </c>
      <c r="EC24">
        <f t="array" ref="EC24">IF($J24:$X24='Capacity Backing (Hide)2'!E$203:DC$217,1,0)</f>
        <v>0</v>
      </c>
      <c r="ED24">
        <f t="array" ref="ED24">IF($J24:$X24='Capacity Backing (Hide)2'!F$203:DD$217,1,0)</f>
        <v>0</v>
      </c>
      <c r="EE24">
        <f t="array" ref="EE24">IF($J24:$X24='Capacity Backing (Hide)2'!G$203:DE$217,1,0)</f>
        <v>0</v>
      </c>
      <c r="EF24">
        <f t="array" ref="EF24">IF($J24:$X24='Capacity Backing (Hide)2'!H$203:DF$217,1,0)</f>
        <v>0</v>
      </c>
      <c r="EG24">
        <f t="array" ref="EG24">IF($J24:$X24='Capacity Backing (Hide)2'!I$203:DG$217,1,0)</f>
        <v>0</v>
      </c>
      <c r="EH24">
        <f t="array" ref="EH24">IF($J24:$X24='Capacity Backing (Hide)2'!J$203:DH$217,1,0)</f>
        <v>0</v>
      </c>
      <c r="EI24">
        <f t="array" ref="EI24">IF($J24:$X24='Capacity Backing (Hide)2'!K$203:DI$217,1,0)</f>
        <v>0</v>
      </c>
      <c r="EJ24">
        <f t="array" ref="EJ24">IF($J24:$X24='Capacity Backing (Hide)2'!L$203:DJ$217,1,0)</f>
        <v>0</v>
      </c>
      <c r="EK24">
        <f t="array" ref="EK24">IF($J24:$X24='Capacity Backing (Hide)2'!M$203:DK$217,1,0)</f>
        <v>0</v>
      </c>
      <c r="EL24">
        <f t="array" ref="EL24">IF($J24:$X24='Capacity Backing (Hide)2'!N$203:DL$217,1,0)</f>
        <v>0</v>
      </c>
      <c r="EM24">
        <f t="array" ref="EM24">IF($J24:$X24='Capacity Backing (Hide)2'!O$203:DM$217,1,0)</f>
        <v>0</v>
      </c>
      <c r="EN24">
        <f t="array" ref="EN24">IF($J24:$X24='Capacity Backing (Hide)2'!P$203:DN$217,1,0)</f>
        <v>0</v>
      </c>
      <c r="EO24">
        <f t="array" ref="EO24">IF($J24:$X24='Capacity Backing (Hide)2'!Q$203:DO$217,1,0)</f>
        <v>0</v>
      </c>
      <c r="EP24">
        <f t="array" ref="EP24">IF($J24:$X24='Capacity Backing (Hide)2'!R$203:DP$217,1,0)</f>
        <v>0</v>
      </c>
      <c r="EQ24">
        <f t="array" ref="EQ24">IF($J24:$X24='Capacity Backing (Hide)2'!S$203:DQ$217,1,0)</f>
        <v>0</v>
      </c>
      <c r="ER24">
        <f t="array" ref="ER24">IF($J24:$X24='Capacity Backing (Hide)2'!T$203:DR$217,1,0)</f>
        <v>0</v>
      </c>
      <c r="ES24">
        <f t="array" ref="ES24">IF($J24:$X24='Capacity Backing (Hide)2'!U$203:DS$217,1,0)</f>
        <v>0</v>
      </c>
      <c r="ET24">
        <f t="array" ref="ET24">IF($J24:$X24='Capacity Backing (Hide)2'!V$203:DT$217,1,0)</f>
        <v>0</v>
      </c>
      <c r="EU24">
        <f t="array" ref="EU24">IF($J24:$X24='Capacity Backing (Hide)2'!W$203:DU$217,1,0)</f>
        <v>0</v>
      </c>
      <c r="EV24">
        <f t="array" ref="EV24">IF($J24:$X24='Capacity Backing (Hide)2'!X$203:DV$217,1,0)</f>
        <v>0</v>
      </c>
      <c r="EW24">
        <f t="array" ref="EW24">IF($J24:$X24='Capacity Backing (Hide)2'!Y$203:DW$217,1,0)</f>
        <v>0</v>
      </c>
      <c r="EX24">
        <f t="array" ref="EX24">IF($J24:$X24='Capacity Backing (Hide)2'!Z$203:DX$217,1,0)</f>
        <v>0</v>
      </c>
      <c r="EY24">
        <f t="array" ref="EY24">IF($J24:$X24='Capacity Backing (Hide)2'!AA$203:DY$217,1,0)</f>
        <v>0</v>
      </c>
      <c r="EZ24">
        <f t="array" ref="EZ24">IF($J24:$X24='Capacity Backing (Hide)2'!AB$203:DZ$217,1,0)</f>
        <v>0</v>
      </c>
      <c r="FA24">
        <f t="array" ref="FA24">IF($J24:$X24='Capacity Backing (Hide)2'!AC$203:EA$217,1,0)</f>
        <v>0</v>
      </c>
      <c r="FB24">
        <f t="array" ref="FB24">IF($J24:$X24='Capacity Backing (Hide)2'!AD$203:EB$217,1,0)</f>
        <v>0</v>
      </c>
      <c r="FC24">
        <f t="array" ref="FC24">IF($J24:$X24='Capacity Backing (Hide)2'!AE$203:EC$217,1,0)</f>
        <v>0</v>
      </c>
      <c r="FD24">
        <f t="array" ref="FD24">IF($J24:$X24='Capacity Backing (Hide)2'!AF$203:ED$217,1,0)</f>
        <v>0</v>
      </c>
      <c r="FE24">
        <f t="array" ref="FE24">IF($J24:$X24='Capacity Backing (Hide)2'!AG$203:EE$217,1,0)</f>
        <v>0</v>
      </c>
      <c r="FF24">
        <f t="array" ref="FF24">IF($J24:$X24='Capacity Backing (Hide)2'!AH$203:EF$217,1,0)</f>
        <v>0</v>
      </c>
      <c r="FG24">
        <f t="array" ref="FG24">IF($J24:$X24='Capacity Backing (Hide)2'!AI$203:EG$217,1,0)</f>
        <v>0</v>
      </c>
      <c r="FH24">
        <f t="array" ref="FH24">IF($J24:$X24='Capacity Backing (Hide)2'!AJ$203:EH$217,1,0)</f>
        <v>0</v>
      </c>
      <c r="FI24">
        <f t="array" ref="FI24">IF($J24:$X24='Capacity Backing (Hide)2'!AK$203:EI$217,1,0)</f>
        <v>0</v>
      </c>
      <c r="FJ24">
        <f t="array" ref="FJ24">IF($J24:$X24='Capacity Backing (Hide)2'!AL$203:EJ$217,1,0)</f>
        <v>0</v>
      </c>
      <c r="FK24">
        <f t="array" ref="FK24">IF($J24:$X24='Capacity Backing (Hide)2'!AM$203:EK$217,1,0)</f>
        <v>0</v>
      </c>
      <c r="FL24">
        <f t="array" ref="FL24">IF($J24:$X24='Capacity Backing (Hide)2'!AN$203:EL$217,1,0)</f>
        <v>0</v>
      </c>
      <c r="FM24">
        <f t="array" ref="FM24">IF($J24:$X24='Capacity Backing (Hide)2'!AO$203:EM$217,1,0)</f>
        <v>0</v>
      </c>
      <c r="FN24">
        <f t="array" ref="FN24">IF($J24:$X24='Capacity Backing (Hide)2'!AP$203:EN$217,1,0)</f>
        <v>0</v>
      </c>
      <c r="FO24">
        <f t="array" ref="FO24">IF($J24:$X24='Capacity Backing (Hide)2'!AQ$203:EO$217,1,0)</f>
        <v>0</v>
      </c>
      <c r="FP24">
        <f t="array" ref="FP24">IF($J24:$X24='Capacity Backing (Hide)2'!AR$203:EP$217,1,0)</f>
        <v>0</v>
      </c>
      <c r="FQ24">
        <f t="array" ref="FQ24">IF($J24:$X24='Capacity Backing (Hide)2'!AS$203:EQ$217,1,0)</f>
        <v>0</v>
      </c>
      <c r="FR24">
        <f t="array" ref="FR24">IF($J24:$X24='Capacity Backing (Hide)2'!AT$203:ER$217,1,0)</f>
        <v>0</v>
      </c>
      <c r="FS24">
        <f t="array" ref="FS24">IF($J24:$X24='Capacity Backing (Hide)2'!AU$203:ES$217,1,0)</f>
        <v>0</v>
      </c>
      <c r="FT24">
        <f t="array" ref="FT24">IF($J24:$X24='Capacity Backing (Hide)2'!AV$203:ET$217,1,0)</f>
        <v>0</v>
      </c>
      <c r="FU24">
        <f t="array" ref="FU24">IF($J24:$X24='Capacity Backing (Hide)2'!AW$203:EU$217,1,0)</f>
        <v>0</v>
      </c>
      <c r="FV24">
        <f t="array" ref="FV24">IF($J24:$X24='Capacity Backing (Hide)2'!AX$203:EV$217,1,0)</f>
        <v>0</v>
      </c>
      <c r="FW24">
        <f t="array" ref="FW24">IF($J24:$X24='Capacity Backing (Hide)2'!AY$203:EW$217,1,0)</f>
        <v>0</v>
      </c>
      <c r="FX24">
        <f t="array" ref="FX24">IF($J24:$X24='Capacity Backing (Hide)2'!AZ$203:EX$217,1,0)</f>
        <v>0</v>
      </c>
      <c r="FY24">
        <f t="array" ref="FY24">IF($J24:$X24='Capacity Backing (Hide)2'!BA$203:EY$217,1,0)</f>
        <v>0</v>
      </c>
      <c r="FZ24">
        <f t="array" ref="FZ24">IF($J24:$X24='Capacity Backing (Hide)2'!BB$203:EZ$217,1,0)</f>
        <v>0</v>
      </c>
      <c r="GA24">
        <f t="array" ref="GA24">IF($J24:$X24='Capacity Backing (Hide)2'!BC$203:FA$217,1,0)</f>
        <v>0</v>
      </c>
      <c r="GB24">
        <f t="array" ref="GB24">IF($J24:$X24='Capacity Backing (Hide)2'!BD$203:FB$217,1,0)</f>
        <v>0</v>
      </c>
      <c r="GC24">
        <f t="array" ref="GC24">IF($J24:$X24='Capacity Backing (Hide)2'!BE$203:FC$217,1,0)</f>
        <v>0</v>
      </c>
      <c r="GD24">
        <f t="array" ref="GD24">IF($J24:$X24='Capacity Backing (Hide)2'!BF$203:FD$217,1,0)</f>
        <v>0</v>
      </c>
      <c r="GE24">
        <f t="array" ref="GE24">IF($J24:$X24='Capacity Backing (Hide)2'!BG$203:FE$217,1,0)</f>
        <v>0</v>
      </c>
      <c r="GF24">
        <f t="array" ref="GF24">IF($J24:$X24='Capacity Backing (Hide)2'!BH$203:FF$217,1,0)</f>
        <v>0</v>
      </c>
      <c r="GG24">
        <f t="array" ref="GG24">IF($J24:$X24='Capacity Backing (Hide)2'!BI$203:FG$217,1,0)</f>
        <v>0</v>
      </c>
      <c r="GH24">
        <f t="array" ref="GH24">IF($J24:$X24='Capacity Backing (Hide)2'!BJ$203:FH$217,1,0)</f>
        <v>0</v>
      </c>
      <c r="GI24">
        <f t="array" ref="GI24">IF($J24:$X24='Capacity Backing (Hide)2'!BK$203:FI$217,1,0)</f>
        <v>0</v>
      </c>
      <c r="GJ24">
        <f t="array" ref="GJ24">IF($J24:$X24='Capacity Backing (Hide)2'!BL$203:FJ$217,1,0)</f>
        <v>0</v>
      </c>
      <c r="GK24">
        <f t="array" ref="GK24">IF($J24:$X24='Capacity Backing (Hide)2'!BM$203:FK$217,1,0)</f>
        <v>0</v>
      </c>
      <c r="GL24">
        <f t="array" ref="GL24">IF($J24:$X24='Capacity Backing (Hide)2'!BN$203:FL$217,1,0)</f>
        <v>0</v>
      </c>
      <c r="GM24">
        <f t="array" ref="GM24">IF($J24:$X24='Capacity Backing (Hide)2'!BO$203:FM$217,1,0)</f>
        <v>0</v>
      </c>
      <c r="GN24">
        <f t="array" ref="GN24">IF($J24:$X24='Capacity Backing (Hide)2'!BP$203:FN$217,1,0)</f>
        <v>0</v>
      </c>
      <c r="GO24">
        <f t="array" ref="GO24">IF($J24:$X24='Capacity Backing (Hide)2'!BQ$203:FO$217,1,0)</f>
        <v>0</v>
      </c>
      <c r="GP24">
        <f t="array" ref="GP24">IF($J24:$X24='Capacity Backing (Hide)2'!BR$203:FP$217,1,0)</f>
        <v>0</v>
      </c>
      <c r="GQ24">
        <f t="array" ref="GQ24">IF($J24:$X24='Capacity Backing (Hide)2'!BS$203:FQ$217,1,0)</f>
        <v>0</v>
      </c>
      <c r="GR24">
        <f t="array" ref="GR24">IF($J24:$X24='Capacity Backing (Hide)2'!BT$203:FR$217,1,0)</f>
        <v>0</v>
      </c>
      <c r="GS24">
        <f t="array" ref="GS24">IF($J24:$X24='Capacity Backing (Hide)2'!BU$203:FS$217,1,0)</f>
        <v>0</v>
      </c>
      <c r="GT24">
        <f t="array" ref="GT24">IF($J24:$X24='Capacity Backing (Hide)2'!BV$203:FT$217,1,0)</f>
        <v>0</v>
      </c>
      <c r="GU24">
        <f t="array" ref="GU24">IF($J24:$X24='Capacity Backing (Hide)2'!BW$203:FU$217,1,0)</f>
        <v>0</v>
      </c>
      <c r="GV24">
        <f t="array" ref="GV24">IF($J24:$X24='Capacity Backing (Hide)2'!BX$203:FV$217,1,0)</f>
        <v>0</v>
      </c>
      <c r="GW24">
        <f t="array" ref="GW24">IF($J24:$X24='Capacity Backing (Hide)2'!BY$203:FW$217,1,0)</f>
        <v>0</v>
      </c>
      <c r="GX24">
        <f t="array" ref="GX24">IF($J24:$X24='Capacity Backing (Hide)2'!BZ$203:FX$217,1,0)</f>
        <v>0</v>
      </c>
      <c r="GY24">
        <f t="array" ref="GY24">IF($J24:$X24='Capacity Backing (Hide)2'!CA$203:FY$217,1,0)</f>
        <v>0</v>
      </c>
      <c r="GZ24">
        <f t="array" ref="GZ24">IF($J24:$X24='Capacity Backing (Hide)2'!CB$203:FZ$217,1,0)</f>
        <v>0</v>
      </c>
      <c r="HA24">
        <f t="array" ref="HA24">IF($J24:$X24='Capacity Backing (Hide)2'!CC$203:GA$217,1,0)</f>
        <v>0</v>
      </c>
      <c r="HB24">
        <f t="array" ref="HB24">IF($J24:$X24='Capacity Backing (Hide)2'!CD$203:GB$217,1,0)</f>
        <v>0</v>
      </c>
      <c r="HC24">
        <f t="array" ref="HC24">IF($J24:$X24='Capacity Backing (Hide)2'!CE$203:GC$217,1,0)</f>
        <v>0</v>
      </c>
      <c r="HD24">
        <f t="array" ref="HD24">IF($J24:$X24='Capacity Backing (Hide)2'!CF$203:GD$217,1,0)</f>
        <v>0</v>
      </c>
      <c r="HE24">
        <f t="array" ref="HE24">IF($J24:$X24='Capacity Backing (Hide)2'!CG$203:GE$217,1,0)</f>
        <v>0</v>
      </c>
      <c r="HF24">
        <f t="array" ref="HF24">IF($J24:$X24='Capacity Backing (Hide)2'!CH$203:GF$217,1,0)</f>
        <v>0</v>
      </c>
      <c r="HG24">
        <f t="array" ref="HG24">IF($J24:$X24='Capacity Backing (Hide)2'!CI$203:GG$217,1,0)</f>
        <v>0</v>
      </c>
      <c r="HH24">
        <f t="array" ref="HH24">IF($J24:$X24='Capacity Backing (Hide)2'!CJ$203:GH$217,1,0)</f>
        <v>0</v>
      </c>
      <c r="HI24">
        <f t="array" ref="HI24">IF($J24:$X24='Capacity Backing (Hide)2'!CK$203:GI$217,1,0)</f>
        <v>0</v>
      </c>
      <c r="HJ24">
        <f t="array" ref="HJ24">IF($J24:$X24='Capacity Backing (Hide)2'!CL$203:GJ$217,1,0)</f>
        <v>0</v>
      </c>
      <c r="HK24">
        <f t="array" ref="HK24">IF($J24:$X24='Capacity Backing (Hide)2'!CM$203:GK$217,1,0)</f>
        <v>0</v>
      </c>
      <c r="HL24">
        <f t="array" ref="HL24">IF($J24:$X24='Capacity Backing (Hide)2'!CN$203:GL$217,1,0)</f>
        <v>0</v>
      </c>
      <c r="HM24">
        <f t="array" ref="HM24">IF($J24:$X24='Capacity Backing (Hide)2'!CO$203:GM$217,1,0)</f>
        <v>0</v>
      </c>
      <c r="HN24">
        <f t="array" ref="HN24">IF($J24:$X24='Capacity Backing (Hide)2'!CP$203:GN$217,1,0)</f>
        <v>0</v>
      </c>
      <c r="HO24">
        <f t="array" ref="HO24">IF($J24:$X24='Capacity Backing (Hide)2'!CQ$203:GO$217,1,0)</f>
        <v>0</v>
      </c>
      <c r="HP24">
        <f t="array" ref="HP24">IF($J24:$X24='Capacity Backing (Hide)2'!CR$203:GP$217,1,0)</f>
        <v>0</v>
      </c>
      <c r="HQ24">
        <f t="array" ref="HQ24">IF($J24:$X24='Capacity Backing (Hide)2'!CS$203:GQ$217,1,0)</f>
        <v>0</v>
      </c>
      <c r="HR24">
        <f t="array" ref="HR24">IF($J24:$X24='Capacity Backing (Hide)2'!CT$203:GR$217,1,0)</f>
        <v>0</v>
      </c>
      <c r="HS24">
        <f t="array" ref="HS24">IF($J24:$X24='Capacity Backing (Hide)2'!CU$203:GS$217,1,0)</f>
        <v>0</v>
      </c>
      <c r="HT24">
        <f t="array" ref="HT24">IF($J24:$X24='Capacity Backing (Hide)2'!CV$203:GT$217,1,0)</f>
        <v>0</v>
      </c>
      <c r="HU24">
        <f t="array" ref="HU24">IF($J24:$X24='Capacity Backing (Hide)2'!CW$203:GU$217,1,0)</f>
        <v>0</v>
      </c>
      <c r="HX24">
        <f>'Capacity Backing (Hide)2'!B$3*(AB24/MAX(1,SUMIFS('Treatment Backing (Hide)'!$B$110:$B$124,'Capacity Backing (Hide)2'!B$67:B$81,"X")))</f>
        <v>0</v>
      </c>
      <c r="HY24">
        <f>'Capacity Backing (Hide)2'!C$3*(AC24/MAX(1,SUMIFS('Treatment Backing (Hide)'!$B$110:$B$124,'Capacity Backing (Hide)2'!C$67:C$81,"X")))</f>
        <v>0</v>
      </c>
      <c r="HZ24">
        <f>'Capacity Backing (Hide)2'!D$3*(AD24/MAX(1,SUMIFS('Treatment Backing (Hide)'!$B$110:$B$124,'Capacity Backing (Hide)2'!D$67:D$81,"X")))</f>
        <v>0</v>
      </c>
      <c r="IA24">
        <f>'Capacity Backing (Hide)2'!E$3*(AE24/MAX(1,SUMIFS('Treatment Backing (Hide)'!$B$110:$B$124,'Capacity Backing (Hide)2'!E$67:E$81,"X")))</f>
        <v>0</v>
      </c>
      <c r="IB24">
        <f>'Capacity Backing (Hide)2'!F$3*(AF24/MAX(1,SUMIFS('Treatment Backing (Hide)'!$B$110:$B$124,'Capacity Backing (Hide)2'!F$67:F$81,"X")))</f>
        <v>0</v>
      </c>
      <c r="IC24">
        <f>'Capacity Backing (Hide)2'!G$3*(AG24/MAX(1,SUMIFS('Treatment Backing (Hide)'!$B$110:$B$124,'Capacity Backing (Hide)2'!G$67:G$81,"X")))</f>
        <v>0</v>
      </c>
      <c r="ID24">
        <f>'Capacity Backing (Hide)2'!H$3*(AH24/MAX(1,SUMIFS('Treatment Backing (Hide)'!$B$110:$B$124,'Capacity Backing (Hide)2'!H$67:H$81,"X")))</f>
        <v>0</v>
      </c>
      <c r="IE24">
        <f>'Capacity Backing (Hide)2'!I$3*(AI24/MAX(1,SUMIFS('Treatment Backing (Hide)'!$B$110:$B$124,'Capacity Backing (Hide)2'!I$67:I$81,"X")))</f>
        <v>0</v>
      </c>
      <c r="IF24">
        <f>'Capacity Backing (Hide)2'!J$3*(AJ24/MAX(1,SUMIFS('Treatment Backing (Hide)'!$B$110:$B$124,'Capacity Backing (Hide)2'!J$67:J$81,"X")))</f>
        <v>0</v>
      </c>
      <c r="IG24">
        <f>'Capacity Backing (Hide)2'!K$3*(AK24/MAX(1,SUMIFS('Treatment Backing (Hide)'!$B$110:$B$124,'Capacity Backing (Hide)2'!K$67:K$81,"X")))</f>
        <v>0</v>
      </c>
      <c r="IH24">
        <f>'Capacity Backing (Hide)2'!L$3*(AL24/MAX(1,SUMIFS('Treatment Backing (Hide)'!$B$110:$B$124,'Capacity Backing (Hide)2'!L$67:L$81,"X")))</f>
        <v>0</v>
      </c>
      <c r="II24">
        <f>'Capacity Backing (Hide)2'!M$3*(AM24/MAX(1,SUMIFS('Treatment Backing (Hide)'!$B$110:$B$124,'Capacity Backing (Hide)2'!M$67:M$81,"X")))</f>
        <v>0</v>
      </c>
      <c r="IJ24">
        <f>'Capacity Backing (Hide)2'!N$3*(AN24/MAX(1,SUMIFS('Treatment Backing (Hide)'!$B$110:$B$124,'Capacity Backing (Hide)2'!N$67:N$81,"X")))</f>
        <v>0</v>
      </c>
      <c r="IK24">
        <f>'Capacity Backing (Hide)2'!O$3*(AO24/MAX(1,SUMIFS('Treatment Backing (Hide)'!$B$110:$B$124,'Capacity Backing (Hide)2'!O$67:O$81,"X")))</f>
        <v>0</v>
      </c>
      <c r="IL24">
        <f>'Capacity Backing (Hide)2'!P$3*(AP24/MAX(1,SUMIFS('Treatment Backing (Hide)'!$B$110:$B$124,'Capacity Backing (Hide)2'!P$67:P$81,"X")))</f>
        <v>0</v>
      </c>
      <c r="IM24">
        <f>'Capacity Backing (Hide)2'!Q$3*(AQ24/MAX(1,SUMIFS('Treatment Backing (Hide)'!$B$110:$B$124,'Capacity Backing (Hide)2'!Q$67:Q$81,"X")))</f>
        <v>0</v>
      </c>
      <c r="IN24">
        <f>'Capacity Backing (Hide)2'!R$3*(AR24/MAX(1,SUMIFS('Treatment Backing (Hide)'!$B$110:$B$124,'Capacity Backing (Hide)2'!R$67:R$81,"X")))</f>
        <v>0</v>
      </c>
      <c r="IO24">
        <f>'Capacity Backing (Hide)2'!S$3*(AS24/MAX(1,SUMIFS('Treatment Backing (Hide)'!$B$110:$B$124,'Capacity Backing (Hide)2'!S$67:S$81,"X")))</f>
        <v>0</v>
      </c>
      <c r="IP24">
        <f>'Capacity Backing (Hide)2'!T$3*(AT24/MAX(1,SUMIFS('Treatment Backing (Hide)'!$B$110:$B$124,'Capacity Backing (Hide)2'!T$67:T$81,"X")))</f>
        <v>0</v>
      </c>
      <c r="IQ24">
        <f>'Capacity Backing (Hide)2'!U$3*(AU24/MAX(1,SUMIFS('Treatment Backing (Hide)'!$B$110:$B$124,'Capacity Backing (Hide)2'!U$67:U$81,"X")))</f>
        <v>0</v>
      </c>
      <c r="IR24">
        <f>'Capacity Backing (Hide)2'!V$3*(AV24/MAX(1,SUMIFS('Treatment Backing (Hide)'!$B$110:$B$124,'Capacity Backing (Hide)2'!V$67:V$81,"X")))</f>
        <v>0</v>
      </c>
      <c r="IS24">
        <f>'Capacity Backing (Hide)2'!W$3*(AW24/MAX(1,SUMIFS('Treatment Backing (Hide)'!$B$110:$B$124,'Capacity Backing (Hide)2'!W$67:W$81,"X")))</f>
        <v>0</v>
      </c>
      <c r="IT24">
        <f>'Capacity Backing (Hide)2'!X$3*(AX24/MAX(1,SUMIFS('Treatment Backing (Hide)'!$B$110:$B$124,'Capacity Backing (Hide)2'!X$67:X$81,"X")))</f>
        <v>0</v>
      </c>
      <c r="IU24">
        <f>'Capacity Backing (Hide)2'!Y$3*(AY24/MAX(1,SUMIFS('Treatment Backing (Hide)'!$B$110:$B$124,'Capacity Backing (Hide)2'!Y$67:Y$81,"X")))</f>
        <v>0</v>
      </c>
      <c r="IV24">
        <f>'Capacity Backing (Hide)2'!Z$3*(AZ24/MAX(1,SUMIFS('Treatment Backing (Hide)'!$B$110:$B$124,'Capacity Backing (Hide)2'!Z$67:Z$81,"X")))</f>
        <v>0</v>
      </c>
      <c r="IW24">
        <f>'Capacity Backing (Hide)2'!AA$3*(BA24/MAX(1,SUMIFS('Treatment Backing (Hide)'!$B$110:$B$124,'Capacity Backing (Hide)2'!AA$67:AA$81,"X")))</f>
        <v>0</v>
      </c>
      <c r="IX24">
        <f>'Capacity Backing (Hide)2'!AB$3*(BB24/MAX(1,SUMIFS('Treatment Backing (Hide)'!$B$110:$B$124,'Capacity Backing (Hide)2'!AB$67:AB$81,"X")))</f>
        <v>0</v>
      </c>
      <c r="IY24">
        <f>'Capacity Backing (Hide)2'!AC$3*(BC24/MAX(1,SUMIFS('Treatment Backing (Hide)'!$B$110:$B$124,'Capacity Backing (Hide)2'!AC$67:AC$81,"X")))</f>
        <v>0</v>
      </c>
      <c r="IZ24">
        <f>'Capacity Backing (Hide)2'!AD$3*(BD24/MAX(1,SUMIFS('Treatment Backing (Hide)'!$B$110:$B$124,'Capacity Backing (Hide)2'!AD$67:AD$81,"X")))</f>
        <v>0</v>
      </c>
      <c r="JA24">
        <f>'Capacity Backing (Hide)2'!AE$3*(BE24/MAX(1,SUMIFS('Treatment Backing (Hide)'!$B$110:$B$124,'Capacity Backing (Hide)2'!AE$67:AE$81,"X")))</f>
        <v>0</v>
      </c>
      <c r="JB24">
        <f>'Capacity Backing (Hide)2'!AF$3*(BF24/MAX(1,SUMIFS('Treatment Backing (Hide)'!$B$110:$B$124,'Capacity Backing (Hide)2'!AF$67:AF$81,"X")))</f>
        <v>0</v>
      </c>
      <c r="JC24">
        <f>'Capacity Backing (Hide)2'!AG$3*(BG24/MAX(1,SUMIFS('Treatment Backing (Hide)'!$B$110:$B$124,'Capacity Backing (Hide)2'!AG$67:AG$81,"X")))</f>
        <v>0</v>
      </c>
      <c r="JD24">
        <f>'Capacity Backing (Hide)2'!AH$3*(BH24/MAX(1,SUMIFS('Treatment Backing (Hide)'!$B$110:$B$124,'Capacity Backing (Hide)2'!AH$67:AH$81,"X")))</f>
        <v>0</v>
      </c>
      <c r="JE24">
        <f>'Capacity Backing (Hide)2'!AI$3*(BI24/MAX(1,SUMIFS('Treatment Backing (Hide)'!$B$110:$B$124,'Capacity Backing (Hide)2'!AI$67:AI$81,"X")))</f>
        <v>0</v>
      </c>
      <c r="JF24">
        <f>'Capacity Backing (Hide)2'!AJ$3*(BJ24/MAX(1,SUMIFS('Treatment Backing (Hide)'!$B$110:$B$124,'Capacity Backing (Hide)2'!AJ$67:AJ$81,"X")))</f>
        <v>0</v>
      </c>
      <c r="JG24">
        <f>'Capacity Backing (Hide)2'!AK$3*(BK24/MAX(1,SUMIFS('Treatment Backing (Hide)'!$B$110:$B$124,'Capacity Backing (Hide)2'!AK$67:AK$81,"X")))</f>
        <v>0</v>
      </c>
      <c r="JH24">
        <f>'Capacity Backing (Hide)2'!AL$3*(BL24/MAX(1,SUMIFS('Treatment Backing (Hide)'!$B$110:$B$124,'Capacity Backing (Hide)2'!AL$67:AL$81,"X")))</f>
        <v>0</v>
      </c>
      <c r="JI24">
        <f>'Capacity Backing (Hide)2'!AM$3*(BM24/MAX(1,SUMIFS('Treatment Backing (Hide)'!$B$110:$B$124,'Capacity Backing (Hide)2'!AM$67:AM$81,"X")))</f>
        <v>0</v>
      </c>
      <c r="JJ24">
        <f>'Capacity Backing (Hide)2'!AN$3*(BN24/MAX(1,SUMIFS('Treatment Backing (Hide)'!$B$110:$B$124,'Capacity Backing (Hide)2'!AN$67:AN$81,"X")))</f>
        <v>0</v>
      </c>
      <c r="JK24">
        <f>'Capacity Backing (Hide)2'!AO$3*(BO24/MAX(1,SUMIFS('Treatment Backing (Hide)'!$B$110:$B$124,'Capacity Backing (Hide)2'!AO$67:AO$81,"X")))</f>
        <v>0</v>
      </c>
      <c r="JL24">
        <f>'Capacity Backing (Hide)2'!AP$3*(BP24/MAX(1,SUMIFS('Treatment Backing (Hide)'!$B$110:$B$124,'Capacity Backing (Hide)2'!AP$67:AP$81,"X")))</f>
        <v>0</v>
      </c>
      <c r="JM24">
        <f>'Capacity Backing (Hide)2'!AQ$3*(BQ24/MAX(1,SUMIFS('Treatment Backing (Hide)'!$B$110:$B$124,'Capacity Backing (Hide)2'!AQ$67:AQ$81,"X")))</f>
        <v>0</v>
      </c>
      <c r="JN24">
        <f>'Capacity Backing (Hide)2'!AR$3*(BR24/MAX(1,SUMIFS('Treatment Backing (Hide)'!$B$110:$B$124,'Capacity Backing (Hide)2'!AR$67:AR$81,"X")))</f>
        <v>0</v>
      </c>
      <c r="JO24">
        <f>'Capacity Backing (Hide)2'!AS$3*(BS24/MAX(1,SUMIFS('Treatment Backing (Hide)'!$B$110:$B$124,'Capacity Backing (Hide)2'!AS$67:AS$81,"X")))</f>
        <v>0</v>
      </c>
      <c r="JP24">
        <f>'Capacity Backing (Hide)2'!AT$3*(BT24/MAX(1,SUMIFS('Treatment Backing (Hide)'!$B$110:$B$124,'Capacity Backing (Hide)2'!AT$67:AT$81,"X")))</f>
        <v>0</v>
      </c>
      <c r="JQ24">
        <f>'Capacity Backing (Hide)2'!AU$3*(BU24/MAX(1,SUMIFS('Treatment Backing (Hide)'!$B$110:$B$124,'Capacity Backing (Hide)2'!AU$67:AU$81,"X")))</f>
        <v>0</v>
      </c>
      <c r="JR24">
        <f>'Capacity Backing (Hide)2'!AV$3*(BV24/MAX(1,SUMIFS('Treatment Backing (Hide)'!$B$110:$B$124,'Capacity Backing (Hide)2'!AV$67:AV$81,"X")))</f>
        <v>0</v>
      </c>
      <c r="JS24">
        <f>'Capacity Backing (Hide)2'!AW$3*(BW24/MAX(1,SUMIFS('Treatment Backing (Hide)'!$B$110:$B$124,'Capacity Backing (Hide)2'!AW$67:AW$81,"X")))</f>
        <v>0</v>
      </c>
      <c r="JT24">
        <f>'Capacity Backing (Hide)2'!AX$3*(BX24/MAX(1,SUMIFS('Treatment Backing (Hide)'!$B$110:$B$124,'Capacity Backing (Hide)2'!AX$67:AX$81,"X")))</f>
        <v>0</v>
      </c>
      <c r="JU24">
        <f>'Capacity Backing (Hide)2'!AY$3*(BY24/MAX(1,SUMIFS('Treatment Backing (Hide)'!$B$110:$B$124,'Capacity Backing (Hide)2'!AY$67:AY$81,"X")))</f>
        <v>0</v>
      </c>
      <c r="JV24">
        <f>'Capacity Backing (Hide)2'!AZ$3*(BZ24/MAX(1,SUMIFS('Treatment Backing (Hide)'!$B$110:$B$124,'Capacity Backing (Hide)2'!AZ$67:AZ$81,"X")))</f>
        <v>0</v>
      </c>
      <c r="JW24">
        <f>'Capacity Backing (Hide)2'!BA$3*(CA24/MAX(1,SUMIFS('Treatment Backing (Hide)'!$B$110:$B$124,'Capacity Backing (Hide)2'!BA$67:BA$81,"X")))</f>
        <v>0</v>
      </c>
      <c r="JX24">
        <f>'Capacity Backing (Hide)2'!BB$3*(CB24/MAX(1,SUMIFS('Treatment Backing (Hide)'!$B$110:$B$124,'Capacity Backing (Hide)2'!BB$67:BB$81,"X")))</f>
        <v>0</v>
      </c>
      <c r="JY24">
        <f>'Capacity Backing (Hide)2'!BC$3*(CC24/MAX(1,SUMIFS('Treatment Backing (Hide)'!$B$110:$B$124,'Capacity Backing (Hide)2'!BC$67:BC$81,"X")))</f>
        <v>0</v>
      </c>
      <c r="JZ24">
        <f>'Capacity Backing (Hide)2'!BD$3*(CD24/MAX(1,SUMIFS('Treatment Backing (Hide)'!$B$110:$B$124,'Capacity Backing (Hide)2'!BD$67:BD$81,"X")))</f>
        <v>0</v>
      </c>
      <c r="KA24">
        <f>'Capacity Backing (Hide)2'!BE$3*(CE24/MAX(1,SUMIFS('Treatment Backing (Hide)'!$B$110:$B$124,'Capacity Backing (Hide)2'!BE$67:BE$81,"X")))</f>
        <v>0</v>
      </c>
      <c r="KB24">
        <f>'Capacity Backing (Hide)2'!BF$3*(CF24/MAX(1,SUMIFS('Treatment Backing (Hide)'!$B$110:$B$124,'Capacity Backing (Hide)2'!BF$67:BF$81,"X")))</f>
        <v>0</v>
      </c>
      <c r="KC24">
        <f>'Capacity Backing (Hide)2'!BG$3*(CG24/MAX(1,SUMIFS('Treatment Backing (Hide)'!$B$110:$B$124,'Capacity Backing (Hide)2'!BG$67:BG$81,"X")))</f>
        <v>0</v>
      </c>
      <c r="KD24">
        <f>'Capacity Backing (Hide)2'!BH$3*(CH24/MAX(1,SUMIFS('Treatment Backing (Hide)'!$B$110:$B$124,'Capacity Backing (Hide)2'!BH$67:BH$81,"X")))</f>
        <v>0</v>
      </c>
      <c r="KE24">
        <f>'Capacity Backing (Hide)2'!BI$3*(CI24/MAX(1,SUMIFS('Treatment Backing (Hide)'!$B$110:$B$124,'Capacity Backing (Hide)2'!BI$67:BI$81,"X")))</f>
        <v>0</v>
      </c>
      <c r="KF24">
        <f>'Capacity Backing (Hide)2'!BJ$3*(CJ24/MAX(1,SUMIFS('Treatment Backing (Hide)'!$B$110:$B$124,'Capacity Backing (Hide)2'!BJ$67:BJ$81,"X")))</f>
        <v>0</v>
      </c>
      <c r="KG24">
        <f>'Capacity Backing (Hide)2'!BK$3*(CK24/MAX(1,SUMIFS('Treatment Backing (Hide)'!$B$110:$B$124,'Capacity Backing (Hide)2'!BK$67:BK$81,"X")))</f>
        <v>0</v>
      </c>
      <c r="KH24">
        <f>'Capacity Backing (Hide)2'!BL$3*(CL24/MAX(1,SUMIFS('Treatment Backing (Hide)'!$B$110:$B$124,'Capacity Backing (Hide)2'!BL$67:BL$81,"X")))</f>
        <v>0</v>
      </c>
      <c r="KI24">
        <f>'Capacity Backing (Hide)2'!BM$3*(CM24/MAX(1,SUMIFS('Treatment Backing (Hide)'!$B$110:$B$124,'Capacity Backing (Hide)2'!BM$67:BM$81,"X")))</f>
        <v>0</v>
      </c>
      <c r="KJ24">
        <f>'Capacity Backing (Hide)2'!BN$3*(CN24/MAX(1,SUMIFS('Treatment Backing (Hide)'!$B$110:$B$124,'Capacity Backing (Hide)2'!BN$67:BN$81,"X")))</f>
        <v>0</v>
      </c>
      <c r="KK24">
        <f>'Capacity Backing (Hide)2'!BO$3*(CO24/MAX(1,SUMIFS('Treatment Backing (Hide)'!$B$110:$B$124,'Capacity Backing (Hide)2'!BO$67:BO$81,"X")))</f>
        <v>0</v>
      </c>
      <c r="KL24">
        <f>'Capacity Backing (Hide)2'!BP$3*(CP24/MAX(1,SUMIFS('Treatment Backing (Hide)'!$B$110:$B$124,'Capacity Backing (Hide)2'!BP$67:BP$81,"X")))</f>
        <v>0</v>
      </c>
      <c r="KM24">
        <f>'Capacity Backing (Hide)2'!BQ$3*(CQ24/MAX(1,SUMIFS('Treatment Backing (Hide)'!$B$110:$B$124,'Capacity Backing (Hide)2'!BQ$67:BQ$81,"X")))</f>
        <v>0</v>
      </c>
      <c r="KN24">
        <f>'Capacity Backing (Hide)2'!BR$3*(CR24/MAX(1,SUMIFS('Treatment Backing (Hide)'!$B$110:$B$124,'Capacity Backing (Hide)2'!BR$67:BR$81,"X")))</f>
        <v>0</v>
      </c>
      <c r="KO24">
        <f>'Capacity Backing (Hide)2'!BS$3*(CS24/MAX(1,SUMIFS('Treatment Backing (Hide)'!$B$110:$B$124,'Capacity Backing (Hide)2'!BS$67:BS$81,"X")))</f>
        <v>0</v>
      </c>
      <c r="KP24">
        <f>'Capacity Backing (Hide)2'!BT$3*(CT24/MAX(1,SUMIFS('Treatment Backing (Hide)'!$B$110:$B$124,'Capacity Backing (Hide)2'!BT$67:BT$81,"X")))</f>
        <v>0</v>
      </c>
      <c r="KQ24">
        <f>'Capacity Backing (Hide)2'!BU$3*(CU24/MAX(1,SUMIFS('Treatment Backing (Hide)'!$B$110:$B$124,'Capacity Backing (Hide)2'!BU$67:BU$81,"X")))</f>
        <v>0</v>
      </c>
      <c r="KR24">
        <f>'Capacity Backing (Hide)2'!BV$3*(CV24/MAX(1,SUMIFS('Treatment Backing (Hide)'!$B$110:$B$124,'Capacity Backing (Hide)2'!BV$67:BV$81,"X")))</f>
        <v>0</v>
      </c>
      <c r="KS24">
        <f>'Capacity Backing (Hide)2'!BW$3*(CW24/MAX(1,SUMIFS('Treatment Backing (Hide)'!$B$110:$B$124,'Capacity Backing (Hide)2'!BW$67:BW$81,"X")))</f>
        <v>0</v>
      </c>
      <c r="KT24">
        <f>'Capacity Backing (Hide)2'!BX$3*(CX24/MAX(1,SUMIFS('Treatment Backing (Hide)'!$B$110:$B$124,'Capacity Backing (Hide)2'!BX$67:BX$81,"X")))</f>
        <v>0</v>
      </c>
      <c r="KU24">
        <f>'Capacity Backing (Hide)2'!BY$3*(CY24/MAX(1,SUMIFS('Treatment Backing (Hide)'!$B$110:$B$124,'Capacity Backing (Hide)2'!BY$67:BY$81,"X")))</f>
        <v>0</v>
      </c>
      <c r="KV24">
        <f>'Capacity Backing (Hide)2'!BZ$3*(CZ24/MAX(1,SUMIFS('Treatment Backing (Hide)'!$B$110:$B$124,'Capacity Backing (Hide)2'!BZ$67:BZ$81,"X")))</f>
        <v>0</v>
      </c>
      <c r="KW24">
        <f>'Capacity Backing (Hide)2'!CA$3*(DA24/MAX(1,SUMIFS('Treatment Backing (Hide)'!$B$110:$B$124,'Capacity Backing (Hide)2'!CA$67:CA$81,"X")))</f>
        <v>0</v>
      </c>
      <c r="KX24">
        <f>'Capacity Backing (Hide)2'!CB$3*(DB24/MAX(1,SUMIFS('Treatment Backing (Hide)'!$B$110:$B$124,'Capacity Backing (Hide)2'!CB$67:CB$81,"X")))</f>
        <v>0</v>
      </c>
      <c r="KY24">
        <f>'Capacity Backing (Hide)2'!CC$3*(DC24/MAX(1,SUMIFS('Treatment Backing (Hide)'!$B$110:$B$124,'Capacity Backing (Hide)2'!CC$67:CC$81,"X")))</f>
        <v>0</v>
      </c>
      <c r="KZ24">
        <f>'Capacity Backing (Hide)2'!CD$3*(DD24/MAX(1,SUMIFS('Treatment Backing (Hide)'!$B$110:$B$124,'Capacity Backing (Hide)2'!CD$67:CD$81,"X")))</f>
        <v>0</v>
      </c>
      <c r="LA24">
        <f>'Capacity Backing (Hide)2'!CE$3*(DE24/MAX(1,SUMIFS('Treatment Backing (Hide)'!$B$110:$B$124,'Capacity Backing (Hide)2'!CE$67:CE$81,"X")))</f>
        <v>0</v>
      </c>
      <c r="LB24">
        <f>'Capacity Backing (Hide)2'!CF$3*(DF24/MAX(1,SUMIFS('Treatment Backing (Hide)'!$B$110:$B$124,'Capacity Backing (Hide)2'!CF$67:CF$81,"X")))</f>
        <v>0</v>
      </c>
      <c r="LC24">
        <f>'Capacity Backing (Hide)2'!CG$3*(DG24/MAX(1,SUMIFS('Treatment Backing (Hide)'!$B$110:$B$124,'Capacity Backing (Hide)2'!CG$67:CG$81,"X")))</f>
        <v>0</v>
      </c>
      <c r="LD24">
        <f>'Capacity Backing (Hide)2'!CH$3*(DH24/MAX(1,SUMIFS('Treatment Backing (Hide)'!$B$110:$B$124,'Capacity Backing (Hide)2'!CH$67:CH$81,"X")))</f>
        <v>0</v>
      </c>
      <c r="LE24">
        <f>'Capacity Backing (Hide)2'!CI$3*(DI24/MAX(1,SUMIFS('Treatment Backing (Hide)'!$B$110:$B$124,'Capacity Backing (Hide)2'!CI$67:CI$81,"X")))</f>
        <v>0</v>
      </c>
      <c r="LF24">
        <f>'Capacity Backing (Hide)2'!CJ$3*(DJ24/MAX(1,SUMIFS('Treatment Backing (Hide)'!$B$110:$B$124,'Capacity Backing (Hide)2'!CJ$67:CJ$81,"X")))</f>
        <v>0</v>
      </c>
      <c r="LG24">
        <f>'Capacity Backing (Hide)2'!CK$3*(DK24/MAX(1,SUMIFS('Treatment Backing (Hide)'!$B$110:$B$124,'Capacity Backing (Hide)2'!CK$67:CK$81,"X")))</f>
        <v>0</v>
      </c>
      <c r="LH24">
        <f>'Capacity Backing (Hide)2'!CL$3*(DL24/MAX(1,SUMIFS('Treatment Backing (Hide)'!$B$110:$B$124,'Capacity Backing (Hide)2'!CL$67:CL$81,"X")))</f>
        <v>0</v>
      </c>
      <c r="LI24">
        <f>'Capacity Backing (Hide)2'!CM$3*(DM24/MAX(1,SUMIFS('Treatment Backing (Hide)'!$B$110:$B$124,'Capacity Backing (Hide)2'!CM$67:CM$81,"X")))</f>
        <v>0</v>
      </c>
      <c r="LJ24">
        <f>'Capacity Backing (Hide)2'!CN$3*(DN24/MAX(1,SUMIFS('Treatment Backing (Hide)'!$B$110:$B$124,'Capacity Backing (Hide)2'!CN$67:CN$81,"X")))</f>
        <v>0</v>
      </c>
      <c r="LK24">
        <f>'Capacity Backing (Hide)2'!CO$3*(DO24/MAX(1,SUMIFS('Treatment Backing (Hide)'!$B$110:$B$124,'Capacity Backing (Hide)2'!CO$67:CO$81,"X")))</f>
        <v>0</v>
      </c>
      <c r="LL24">
        <f>'Capacity Backing (Hide)2'!CP$3*(DP24/MAX(1,SUMIFS('Treatment Backing (Hide)'!$B$110:$B$124,'Capacity Backing (Hide)2'!CP$67:CP$81,"X")))</f>
        <v>0</v>
      </c>
      <c r="LM24">
        <f>'Capacity Backing (Hide)2'!CQ$3*(DQ24/MAX(1,SUMIFS('Treatment Backing (Hide)'!$B$110:$B$124,'Capacity Backing (Hide)2'!CQ$67:CQ$81,"X")))</f>
        <v>0</v>
      </c>
      <c r="LN24">
        <f>'Capacity Backing (Hide)2'!CR$3*(DR24/MAX(1,SUMIFS('Treatment Backing (Hide)'!$B$110:$B$124,'Capacity Backing (Hide)2'!CR$67:CR$81,"X")))</f>
        <v>0</v>
      </c>
      <c r="LO24">
        <f>'Capacity Backing (Hide)2'!CS$3*(DS24/MAX(1,SUMIFS('Treatment Backing (Hide)'!$B$110:$B$124,'Capacity Backing (Hide)2'!CS$67:CS$81,"X")))</f>
        <v>0</v>
      </c>
      <c r="LP24">
        <f>'Capacity Backing (Hide)2'!CT$3*(DT24/MAX(1,SUMIFS('Treatment Backing (Hide)'!$B$110:$B$124,'Capacity Backing (Hide)2'!CT$67:CT$81,"X")))</f>
        <v>0</v>
      </c>
      <c r="LQ24">
        <f>'Capacity Backing (Hide)2'!CU$3*(DU24/MAX(1,SUMIFS('Treatment Backing (Hide)'!$B$110:$B$124,'Capacity Backing (Hide)2'!CU$67:CU$81,"X")))</f>
        <v>0</v>
      </c>
      <c r="LR24">
        <f>'Capacity Backing (Hide)2'!CV$3*(DV24/MAX(1,SUMIFS('Treatment Backing (Hide)'!$B$110:$B$124,'Capacity Backing (Hide)2'!CV$67:CV$81,"X")))</f>
        <v>0</v>
      </c>
      <c r="LS24">
        <f>'Capacity Backing (Hide)2'!CW$3*(DW24/MAX(1,SUMIFS('Treatment Backing (Hide)'!$B$110:$B$124,'Capacity Backing (Hide)2'!CW$67:CW$81,"X")))</f>
        <v>0</v>
      </c>
    </row>
    <row r="25" spans="8:331" x14ac:dyDescent="0.25">
      <c r="H25" t="str">
        <f>ROW(H22)&amp;". "&amp;'Clinical resources'!B28</f>
        <v xml:space="preserve">22. </v>
      </c>
      <c r="J25" t="str">
        <f>IF(COUNTIFS('Clinical resources'!F28:J28,"X")&gt;0,"X","")</f>
        <v/>
      </c>
      <c r="K25" t="str">
        <f>IF(COUNTIFS('Clinical resources'!K28:O28,"X")&gt;0,"X","")</f>
        <v/>
      </c>
      <c r="L25" t="str">
        <f>IF(COUNTIFS('Clinical resources'!P28:T28,"X")&gt;0,"X","")</f>
        <v/>
      </c>
      <c r="M25" t="str">
        <f>IF(COUNTIFS('Clinical resources'!U28:Y28,"X")&gt;0,"X","")</f>
        <v/>
      </c>
      <c r="N25" t="str">
        <f>IF(COUNTIFS('Clinical resources'!Z28:AD28,"X")&gt;0,"X","")</f>
        <v/>
      </c>
      <c r="O25" t="str">
        <f>IF(COUNTIFS('Clinical resources'!AE28:AI28,"X")&gt;0,"X","")</f>
        <v/>
      </c>
      <c r="P25" t="str">
        <f>IF(COUNTIFS('Clinical resources'!AJ28:AN28,"X")&gt;0,"X","")</f>
        <v/>
      </c>
      <c r="Q25" t="str">
        <f>IF(COUNTIFS('Clinical resources'!AO28:AS28,"X")&gt;0,"X","")</f>
        <v/>
      </c>
      <c r="R25" t="str">
        <f>IF(COUNTIFS('Clinical resources'!AT28:AX28,"X")&gt;0,"X","")</f>
        <v/>
      </c>
      <c r="S25" t="str">
        <f>IF(COUNTIFS('Clinical resources'!AY28:BC28,"X")&gt;0,"X","")</f>
        <v/>
      </c>
      <c r="T25" t="str">
        <f>IF(COUNTIFS('Clinical resources'!BD28:BH28,"X")&gt;0,"X","")</f>
        <v/>
      </c>
      <c r="U25" t="str">
        <f>IF(COUNTIFS('Clinical resources'!BI28:BM28,"X")&gt;0,"X","")</f>
        <v/>
      </c>
      <c r="V25" t="str">
        <f>IF(COUNTIFS('Clinical resources'!BN28:BR28,"X")&gt;0,"X","")</f>
        <v/>
      </c>
      <c r="W25" t="str">
        <f>IF(COUNTIFS('Clinical resources'!BS28:BW28,"X")&gt;0,"X","")</f>
        <v/>
      </c>
      <c r="X25" t="str">
        <f>IF(COUNTIFS('Clinical resources'!BX28:CB28,"X")&gt;0,"X","")</f>
        <v/>
      </c>
      <c r="AB25">
        <f t="array" ref="AB25">IF($J25:$X25='Capacity Backing (Hide)2'!B$67:B$81,1,0)</f>
        <v>0</v>
      </c>
      <c r="AC25">
        <f t="array" ref="AC25">IF($J25:$X25='Capacity Backing (Hide)2'!C$67:C$81,1,0)</f>
        <v>0</v>
      </c>
      <c r="AD25">
        <f t="array" ref="AD25">IF($J25:$X25='Capacity Backing (Hide)2'!D$67:D$81,1,0)</f>
        <v>0</v>
      </c>
      <c r="AE25">
        <f t="array" ref="AE25">IF($J25:$X25='Capacity Backing (Hide)2'!E$67:E$81,1,0)</f>
        <v>0</v>
      </c>
      <c r="AF25">
        <f t="array" ref="AF25">IF($J25:$X25='Capacity Backing (Hide)2'!F$67:F$81,1,0)</f>
        <v>0</v>
      </c>
      <c r="AG25">
        <f t="array" ref="AG25">IF($J25:$X25='Capacity Backing (Hide)2'!G$67:G$81,1,0)</f>
        <v>0</v>
      </c>
      <c r="AH25">
        <f t="array" ref="AH25">IF($J25:$X25='Capacity Backing (Hide)2'!H$67:H$81,1,0)</f>
        <v>0</v>
      </c>
      <c r="AI25">
        <f t="array" ref="AI25">IF($J25:$X25='Capacity Backing (Hide)2'!I$67:I$81,1,0)</f>
        <v>0</v>
      </c>
      <c r="AJ25">
        <f t="array" ref="AJ25">IF($J25:$X25='Capacity Backing (Hide)2'!J$67:J$81,1,0)</f>
        <v>0</v>
      </c>
      <c r="AK25">
        <f t="array" ref="AK25">IF($J25:$X25='Capacity Backing (Hide)2'!K$67:K$81,1,0)</f>
        <v>0</v>
      </c>
      <c r="AL25">
        <f t="array" ref="AL25">IF($J25:$X25='Capacity Backing (Hide)2'!L$67:L$81,1,0)</f>
        <v>0</v>
      </c>
      <c r="AM25">
        <f t="array" ref="AM25">IF($J25:$X25='Capacity Backing (Hide)2'!M$67:M$81,1,0)</f>
        <v>0</v>
      </c>
      <c r="AN25">
        <f t="array" ref="AN25">IF($J25:$X25='Capacity Backing (Hide)2'!N$67:N$81,1,0)</f>
        <v>0</v>
      </c>
      <c r="AO25">
        <f t="array" ref="AO25">IF($J25:$X25='Capacity Backing (Hide)2'!O$67:O$81,1,0)</f>
        <v>0</v>
      </c>
      <c r="AP25">
        <f t="array" ref="AP25">IF($J25:$X25='Capacity Backing (Hide)2'!P$67:P$81,1,0)</f>
        <v>0</v>
      </c>
      <c r="AQ25">
        <f t="array" ref="AQ25">IF($J25:$X25='Capacity Backing (Hide)2'!Q$67:Q$81,1,0)</f>
        <v>0</v>
      </c>
      <c r="AR25">
        <f t="array" ref="AR25">IF($J25:$X25='Capacity Backing (Hide)2'!R$67:R$81,1,0)</f>
        <v>0</v>
      </c>
      <c r="AS25">
        <f t="array" ref="AS25">IF($J25:$X25='Capacity Backing (Hide)2'!S$67:S$81,1,0)</f>
        <v>0</v>
      </c>
      <c r="AT25">
        <f t="array" ref="AT25">IF($J25:$X25='Capacity Backing (Hide)2'!T$67:T$81,1,0)</f>
        <v>0</v>
      </c>
      <c r="AU25">
        <f t="array" ref="AU25">IF($J25:$X25='Capacity Backing (Hide)2'!U$67:U$81,1,0)</f>
        <v>0</v>
      </c>
      <c r="AV25">
        <f t="array" ref="AV25">IF($J25:$X25='Capacity Backing (Hide)2'!V$67:V$81,1,0)</f>
        <v>0</v>
      </c>
      <c r="AW25">
        <f t="array" ref="AW25">IF($J25:$X25='Capacity Backing (Hide)2'!W$67:W$81,1,0)</f>
        <v>0</v>
      </c>
      <c r="AX25">
        <f t="array" ref="AX25">IF($J25:$X25='Capacity Backing (Hide)2'!X$67:X$81,1,0)</f>
        <v>0</v>
      </c>
      <c r="AY25">
        <f t="array" ref="AY25">IF($J25:$X25='Capacity Backing (Hide)2'!Y$67:Y$81,1,0)</f>
        <v>0</v>
      </c>
      <c r="AZ25">
        <f t="array" ref="AZ25">IF($J25:$X25='Capacity Backing (Hide)2'!Z$67:Z$81,1,0)</f>
        <v>0</v>
      </c>
      <c r="BA25">
        <f t="array" ref="BA25">IF($J25:$X25='Capacity Backing (Hide)2'!AA$67:AA$81,1,0)</f>
        <v>0</v>
      </c>
      <c r="BB25">
        <f t="array" ref="BB25">IF($J25:$X25='Capacity Backing (Hide)2'!AB$67:AB$81,1,0)</f>
        <v>0</v>
      </c>
      <c r="BC25">
        <f t="array" ref="BC25">IF($J25:$X25='Capacity Backing (Hide)2'!AC$67:AC$81,1,0)</f>
        <v>0</v>
      </c>
      <c r="BD25">
        <f t="array" ref="BD25">IF($J25:$X25='Capacity Backing (Hide)2'!AD$67:AD$81,1,0)</f>
        <v>0</v>
      </c>
      <c r="BE25">
        <f t="array" ref="BE25">IF($J25:$X25='Capacity Backing (Hide)2'!AE$67:AE$81,1,0)</f>
        <v>0</v>
      </c>
      <c r="BF25">
        <f t="array" ref="BF25">IF($J25:$X25='Capacity Backing (Hide)2'!AF$67:AF$81,1,0)</f>
        <v>0</v>
      </c>
      <c r="BG25">
        <f t="array" ref="BG25">IF($J25:$X25='Capacity Backing (Hide)2'!AG$67:AG$81,1,0)</f>
        <v>0</v>
      </c>
      <c r="BH25">
        <f t="array" ref="BH25">IF($J25:$X25='Capacity Backing (Hide)2'!AH$67:AH$81,1,0)</f>
        <v>0</v>
      </c>
      <c r="BI25">
        <f t="array" ref="BI25">IF($J25:$X25='Capacity Backing (Hide)2'!AI$67:AI$81,1,0)</f>
        <v>0</v>
      </c>
      <c r="BJ25">
        <f t="array" ref="BJ25">IF($J25:$X25='Capacity Backing (Hide)2'!AJ$67:AJ$81,1,0)</f>
        <v>0</v>
      </c>
      <c r="BK25">
        <f t="array" ref="BK25">IF($J25:$X25='Capacity Backing (Hide)2'!AK$67:AK$81,1,0)</f>
        <v>0</v>
      </c>
      <c r="BL25">
        <f t="array" ref="BL25">IF($J25:$X25='Capacity Backing (Hide)2'!AL$67:AL$81,1,0)</f>
        <v>0</v>
      </c>
      <c r="BM25">
        <f t="array" ref="BM25">IF($J25:$X25='Capacity Backing (Hide)2'!AM$67:AM$81,1,0)</f>
        <v>0</v>
      </c>
      <c r="BN25">
        <f t="array" ref="BN25">IF($J25:$X25='Capacity Backing (Hide)2'!AN$67:AN$81,1,0)</f>
        <v>0</v>
      </c>
      <c r="BO25">
        <f t="array" ref="BO25">IF($J25:$X25='Capacity Backing (Hide)2'!AO$67:AO$81,1,0)</f>
        <v>0</v>
      </c>
      <c r="BP25">
        <f t="array" ref="BP25">IF($J25:$X25='Capacity Backing (Hide)2'!AP$67:AP$81,1,0)</f>
        <v>0</v>
      </c>
      <c r="BQ25">
        <f t="array" ref="BQ25">IF($J25:$X25='Capacity Backing (Hide)2'!AQ$67:AQ$81,1,0)</f>
        <v>0</v>
      </c>
      <c r="BR25">
        <f t="array" ref="BR25">IF($J25:$X25='Capacity Backing (Hide)2'!AR$67:AR$81,1,0)</f>
        <v>0</v>
      </c>
      <c r="BS25">
        <f t="array" ref="BS25">IF($J25:$X25='Capacity Backing (Hide)2'!AS$67:AS$81,1,0)</f>
        <v>0</v>
      </c>
      <c r="BT25">
        <f t="array" ref="BT25">IF($J25:$X25='Capacity Backing (Hide)2'!AT$67:AT$81,1,0)</f>
        <v>0</v>
      </c>
      <c r="BU25">
        <f t="array" ref="BU25">IF($J25:$X25='Capacity Backing (Hide)2'!AU$67:AU$81,1,0)</f>
        <v>0</v>
      </c>
      <c r="BV25">
        <f t="array" ref="BV25">IF($J25:$X25='Capacity Backing (Hide)2'!AV$67:AV$81,1,0)</f>
        <v>0</v>
      </c>
      <c r="BW25">
        <f t="array" ref="BW25">IF($J25:$X25='Capacity Backing (Hide)2'!AW$67:AW$81,1,0)</f>
        <v>0</v>
      </c>
      <c r="BX25">
        <f t="array" ref="BX25">IF($J25:$X25='Capacity Backing (Hide)2'!AX$67:AX$81,1,0)</f>
        <v>0</v>
      </c>
      <c r="BY25">
        <f t="array" ref="BY25">IF($J25:$X25='Capacity Backing (Hide)2'!AY$67:AY$81,1,0)</f>
        <v>0</v>
      </c>
      <c r="BZ25">
        <f t="array" ref="BZ25">IF($J25:$X25='Capacity Backing (Hide)2'!AZ$67:AZ$81,1,0)</f>
        <v>0</v>
      </c>
      <c r="CA25">
        <f t="array" ref="CA25">IF($J25:$X25='Capacity Backing (Hide)2'!BA$67:BA$81,1,0)</f>
        <v>0</v>
      </c>
      <c r="CB25">
        <f t="array" ref="CB25">IF($J25:$X25='Capacity Backing (Hide)2'!BB$67:BB$81,1,0)</f>
        <v>0</v>
      </c>
      <c r="CC25">
        <f t="array" ref="CC25">IF($J25:$X25='Capacity Backing (Hide)2'!BC$67:BC$81,1,0)</f>
        <v>0</v>
      </c>
      <c r="CD25">
        <f t="array" ref="CD25">IF($J25:$X25='Capacity Backing (Hide)2'!BD$67:BD$81,1,0)</f>
        <v>0</v>
      </c>
      <c r="CE25">
        <f t="array" ref="CE25">IF($J25:$X25='Capacity Backing (Hide)2'!BE$67:BE$81,1,0)</f>
        <v>0</v>
      </c>
      <c r="CF25">
        <f t="array" ref="CF25">IF($J25:$X25='Capacity Backing (Hide)2'!BF$67:BF$81,1,0)</f>
        <v>0</v>
      </c>
      <c r="CG25">
        <f t="array" ref="CG25">IF($J25:$X25='Capacity Backing (Hide)2'!BG$67:BG$81,1,0)</f>
        <v>0</v>
      </c>
      <c r="CH25">
        <f t="array" ref="CH25">IF($J25:$X25='Capacity Backing (Hide)2'!BH$67:BH$81,1,0)</f>
        <v>0</v>
      </c>
      <c r="CI25">
        <f t="array" ref="CI25">IF($J25:$X25='Capacity Backing (Hide)2'!BI$67:BI$81,1,0)</f>
        <v>0</v>
      </c>
      <c r="CJ25">
        <f t="array" ref="CJ25">IF($J25:$X25='Capacity Backing (Hide)2'!BJ$67:BJ$81,1,0)</f>
        <v>0</v>
      </c>
      <c r="CK25">
        <f t="array" ref="CK25">IF($J25:$X25='Capacity Backing (Hide)2'!BK$67:BK$81,1,0)</f>
        <v>0</v>
      </c>
      <c r="CL25">
        <f t="array" ref="CL25">IF($J25:$X25='Capacity Backing (Hide)2'!BL$67:BL$81,1,0)</f>
        <v>0</v>
      </c>
      <c r="CM25">
        <f t="array" ref="CM25">IF($J25:$X25='Capacity Backing (Hide)2'!BM$67:BM$81,1,0)</f>
        <v>0</v>
      </c>
      <c r="CN25">
        <f t="array" ref="CN25">IF($J25:$X25='Capacity Backing (Hide)2'!BN$67:BN$81,1,0)</f>
        <v>0</v>
      </c>
      <c r="CO25">
        <f t="array" ref="CO25">IF($J25:$X25='Capacity Backing (Hide)2'!BO$67:BO$81,1,0)</f>
        <v>0</v>
      </c>
      <c r="CP25">
        <f t="array" ref="CP25">IF($J25:$X25='Capacity Backing (Hide)2'!BP$67:BP$81,1,0)</f>
        <v>0</v>
      </c>
      <c r="CQ25">
        <f t="array" ref="CQ25">IF($J25:$X25='Capacity Backing (Hide)2'!BQ$67:BQ$81,1,0)</f>
        <v>0</v>
      </c>
      <c r="CR25">
        <f t="array" ref="CR25">IF($J25:$X25='Capacity Backing (Hide)2'!BR$67:BR$81,1,0)</f>
        <v>0</v>
      </c>
      <c r="CS25">
        <f t="array" ref="CS25">IF($J25:$X25='Capacity Backing (Hide)2'!BS$67:BS$81,1,0)</f>
        <v>0</v>
      </c>
      <c r="CT25">
        <f t="array" ref="CT25">IF($J25:$X25='Capacity Backing (Hide)2'!BT$67:BT$81,1,0)</f>
        <v>0</v>
      </c>
      <c r="CU25">
        <f t="array" ref="CU25">IF($J25:$X25='Capacity Backing (Hide)2'!BU$67:BU$81,1,0)</f>
        <v>0</v>
      </c>
      <c r="CV25">
        <f t="array" ref="CV25">IF($J25:$X25='Capacity Backing (Hide)2'!BV$67:BV$81,1,0)</f>
        <v>0</v>
      </c>
      <c r="CW25">
        <f t="array" ref="CW25">IF($J25:$X25='Capacity Backing (Hide)2'!BW$67:BW$81,1,0)</f>
        <v>0</v>
      </c>
      <c r="CX25">
        <f t="array" ref="CX25">IF($J25:$X25='Capacity Backing (Hide)2'!BX$67:BX$81,1,0)</f>
        <v>0</v>
      </c>
      <c r="CY25">
        <f t="array" ref="CY25">IF($J25:$X25='Capacity Backing (Hide)2'!BY$67:BY$81,1,0)</f>
        <v>0</v>
      </c>
      <c r="CZ25">
        <f t="array" ref="CZ25">IF($J25:$X25='Capacity Backing (Hide)2'!BZ$67:BZ$81,1,0)</f>
        <v>0</v>
      </c>
      <c r="DA25">
        <f t="array" ref="DA25">IF($J25:$X25='Capacity Backing (Hide)2'!CA$67:CA$81,1,0)</f>
        <v>0</v>
      </c>
      <c r="DB25">
        <f t="array" ref="DB25">IF($J25:$X25='Capacity Backing (Hide)2'!CB$67:CB$81,1,0)</f>
        <v>0</v>
      </c>
      <c r="DC25">
        <f t="array" ref="DC25">IF($J25:$X25='Capacity Backing (Hide)2'!CC$67:CC$81,1,0)</f>
        <v>0</v>
      </c>
      <c r="DD25">
        <f t="array" ref="DD25">IF($J25:$X25='Capacity Backing (Hide)2'!CD$67:CD$81,1,0)</f>
        <v>0</v>
      </c>
      <c r="DE25">
        <f t="array" ref="DE25">IF($J25:$X25='Capacity Backing (Hide)2'!CE$67:CE$81,1,0)</f>
        <v>0</v>
      </c>
      <c r="DF25">
        <f t="array" ref="DF25">IF($J25:$X25='Capacity Backing (Hide)2'!CF$67:CF$81,1,0)</f>
        <v>0</v>
      </c>
      <c r="DG25">
        <f t="array" ref="DG25">IF($J25:$X25='Capacity Backing (Hide)2'!CG$67:CG$81,1,0)</f>
        <v>0</v>
      </c>
      <c r="DH25">
        <f t="array" ref="DH25">IF($J25:$X25='Capacity Backing (Hide)2'!CH$67:CH$81,1,0)</f>
        <v>0</v>
      </c>
      <c r="DI25">
        <f t="array" ref="DI25">IF($J25:$X25='Capacity Backing (Hide)2'!CI$67:CI$81,1,0)</f>
        <v>0</v>
      </c>
      <c r="DJ25">
        <f t="array" ref="DJ25">IF($J25:$X25='Capacity Backing (Hide)2'!CJ$67:CJ$81,1,0)</f>
        <v>0</v>
      </c>
      <c r="DK25">
        <f t="array" ref="DK25">IF($J25:$X25='Capacity Backing (Hide)2'!CK$67:CK$81,1,0)</f>
        <v>0</v>
      </c>
      <c r="DL25">
        <f t="array" ref="DL25">IF($J25:$X25='Capacity Backing (Hide)2'!CL$67:CL$81,1,0)</f>
        <v>0</v>
      </c>
      <c r="DM25">
        <f t="array" ref="DM25">IF($J25:$X25='Capacity Backing (Hide)2'!CM$67:CM$81,1,0)</f>
        <v>0</v>
      </c>
      <c r="DN25">
        <f t="array" ref="DN25">IF($J25:$X25='Capacity Backing (Hide)2'!CN$67:CN$81,1,0)</f>
        <v>0</v>
      </c>
      <c r="DO25">
        <f t="array" ref="DO25">IF($J25:$X25='Capacity Backing (Hide)2'!CO$67:CO$81,1,0)</f>
        <v>0</v>
      </c>
      <c r="DP25">
        <f t="array" ref="DP25">IF($J25:$X25='Capacity Backing (Hide)2'!CP$67:CP$81,1,0)</f>
        <v>0</v>
      </c>
      <c r="DQ25">
        <f t="array" ref="DQ25">IF($J25:$X25='Capacity Backing (Hide)2'!CQ$67:CQ$81,1,0)</f>
        <v>0</v>
      </c>
      <c r="DR25">
        <f t="array" ref="DR25">IF($J25:$X25='Capacity Backing (Hide)2'!CR$67:CR$81,1,0)</f>
        <v>0</v>
      </c>
      <c r="DS25">
        <f t="array" ref="DS25">IF($J25:$X25='Capacity Backing (Hide)2'!CS$67:CS$81,1,0)</f>
        <v>0</v>
      </c>
      <c r="DT25">
        <f t="array" ref="DT25">IF($J25:$X25='Capacity Backing (Hide)2'!CT$67:CT$81,1,0)</f>
        <v>0</v>
      </c>
      <c r="DU25">
        <f t="array" ref="DU25">IF($J25:$X25='Capacity Backing (Hide)2'!CU$67:CU$81,1,0)</f>
        <v>0</v>
      </c>
      <c r="DV25">
        <f t="array" ref="DV25">IF($J25:$X25='Capacity Backing (Hide)2'!CV$67:CV$81,1,0)</f>
        <v>0</v>
      </c>
      <c r="DW25">
        <f t="array" ref="DW25">IF($J25:$X25='Capacity Backing (Hide)2'!CW$67:CW$81,1,0)</f>
        <v>0</v>
      </c>
      <c r="DZ25">
        <f t="array" ref="DZ25">IF($J25:$X25='Capacity Backing (Hide)2'!B$203:CZ$217,1,0)</f>
        <v>0</v>
      </c>
      <c r="EA25">
        <f t="array" ref="EA25">IF($J25:$X25='Capacity Backing (Hide)2'!C$203:DA$217,1,0)</f>
        <v>0</v>
      </c>
      <c r="EB25">
        <f t="array" ref="EB25">IF($J25:$X25='Capacity Backing (Hide)2'!D$203:DB$217,1,0)</f>
        <v>0</v>
      </c>
      <c r="EC25">
        <f t="array" ref="EC25">IF($J25:$X25='Capacity Backing (Hide)2'!E$203:DC$217,1,0)</f>
        <v>0</v>
      </c>
      <c r="ED25">
        <f t="array" ref="ED25">IF($J25:$X25='Capacity Backing (Hide)2'!F$203:DD$217,1,0)</f>
        <v>0</v>
      </c>
      <c r="EE25">
        <f t="array" ref="EE25">IF($J25:$X25='Capacity Backing (Hide)2'!G$203:DE$217,1,0)</f>
        <v>0</v>
      </c>
      <c r="EF25">
        <f t="array" ref="EF25">IF($J25:$X25='Capacity Backing (Hide)2'!H$203:DF$217,1,0)</f>
        <v>0</v>
      </c>
      <c r="EG25">
        <f t="array" ref="EG25">IF($J25:$X25='Capacity Backing (Hide)2'!I$203:DG$217,1,0)</f>
        <v>0</v>
      </c>
      <c r="EH25">
        <f t="array" ref="EH25">IF($J25:$X25='Capacity Backing (Hide)2'!J$203:DH$217,1,0)</f>
        <v>0</v>
      </c>
      <c r="EI25">
        <f t="array" ref="EI25">IF($J25:$X25='Capacity Backing (Hide)2'!K$203:DI$217,1,0)</f>
        <v>0</v>
      </c>
      <c r="EJ25">
        <f t="array" ref="EJ25">IF($J25:$X25='Capacity Backing (Hide)2'!L$203:DJ$217,1,0)</f>
        <v>0</v>
      </c>
      <c r="EK25">
        <f t="array" ref="EK25">IF($J25:$X25='Capacity Backing (Hide)2'!M$203:DK$217,1,0)</f>
        <v>0</v>
      </c>
      <c r="EL25">
        <f t="array" ref="EL25">IF($J25:$X25='Capacity Backing (Hide)2'!N$203:DL$217,1,0)</f>
        <v>0</v>
      </c>
      <c r="EM25">
        <f t="array" ref="EM25">IF($J25:$X25='Capacity Backing (Hide)2'!O$203:DM$217,1,0)</f>
        <v>0</v>
      </c>
      <c r="EN25">
        <f t="array" ref="EN25">IF($J25:$X25='Capacity Backing (Hide)2'!P$203:DN$217,1,0)</f>
        <v>0</v>
      </c>
      <c r="EO25">
        <f t="array" ref="EO25">IF($J25:$X25='Capacity Backing (Hide)2'!Q$203:DO$217,1,0)</f>
        <v>0</v>
      </c>
      <c r="EP25">
        <f t="array" ref="EP25">IF($J25:$X25='Capacity Backing (Hide)2'!R$203:DP$217,1,0)</f>
        <v>0</v>
      </c>
      <c r="EQ25">
        <f t="array" ref="EQ25">IF($J25:$X25='Capacity Backing (Hide)2'!S$203:DQ$217,1,0)</f>
        <v>0</v>
      </c>
      <c r="ER25">
        <f t="array" ref="ER25">IF($J25:$X25='Capacity Backing (Hide)2'!T$203:DR$217,1,0)</f>
        <v>0</v>
      </c>
      <c r="ES25">
        <f t="array" ref="ES25">IF($J25:$X25='Capacity Backing (Hide)2'!U$203:DS$217,1,0)</f>
        <v>0</v>
      </c>
      <c r="ET25">
        <f t="array" ref="ET25">IF($J25:$X25='Capacity Backing (Hide)2'!V$203:DT$217,1,0)</f>
        <v>0</v>
      </c>
      <c r="EU25">
        <f t="array" ref="EU25">IF($J25:$X25='Capacity Backing (Hide)2'!W$203:DU$217,1,0)</f>
        <v>0</v>
      </c>
      <c r="EV25">
        <f t="array" ref="EV25">IF($J25:$X25='Capacity Backing (Hide)2'!X$203:DV$217,1,0)</f>
        <v>0</v>
      </c>
      <c r="EW25">
        <f t="array" ref="EW25">IF($J25:$X25='Capacity Backing (Hide)2'!Y$203:DW$217,1,0)</f>
        <v>0</v>
      </c>
      <c r="EX25">
        <f t="array" ref="EX25">IF($J25:$X25='Capacity Backing (Hide)2'!Z$203:DX$217,1,0)</f>
        <v>0</v>
      </c>
      <c r="EY25">
        <f t="array" ref="EY25">IF($J25:$X25='Capacity Backing (Hide)2'!AA$203:DY$217,1,0)</f>
        <v>0</v>
      </c>
      <c r="EZ25">
        <f t="array" ref="EZ25">IF($J25:$X25='Capacity Backing (Hide)2'!AB$203:DZ$217,1,0)</f>
        <v>0</v>
      </c>
      <c r="FA25">
        <f t="array" ref="FA25">IF($J25:$X25='Capacity Backing (Hide)2'!AC$203:EA$217,1,0)</f>
        <v>0</v>
      </c>
      <c r="FB25">
        <f t="array" ref="FB25">IF($J25:$X25='Capacity Backing (Hide)2'!AD$203:EB$217,1,0)</f>
        <v>0</v>
      </c>
      <c r="FC25">
        <f t="array" ref="FC25">IF($J25:$X25='Capacity Backing (Hide)2'!AE$203:EC$217,1,0)</f>
        <v>0</v>
      </c>
      <c r="FD25">
        <f t="array" ref="FD25">IF($J25:$X25='Capacity Backing (Hide)2'!AF$203:ED$217,1,0)</f>
        <v>0</v>
      </c>
      <c r="FE25">
        <f t="array" ref="FE25">IF($J25:$X25='Capacity Backing (Hide)2'!AG$203:EE$217,1,0)</f>
        <v>0</v>
      </c>
      <c r="FF25">
        <f t="array" ref="FF25">IF($J25:$X25='Capacity Backing (Hide)2'!AH$203:EF$217,1,0)</f>
        <v>0</v>
      </c>
      <c r="FG25">
        <f t="array" ref="FG25">IF($J25:$X25='Capacity Backing (Hide)2'!AI$203:EG$217,1,0)</f>
        <v>0</v>
      </c>
      <c r="FH25">
        <f t="array" ref="FH25">IF($J25:$X25='Capacity Backing (Hide)2'!AJ$203:EH$217,1,0)</f>
        <v>0</v>
      </c>
      <c r="FI25">
        <f t="array" ref="FI25">IF($J25:$X25='Capacity Backing (Hide)2'!AK$203:EI$217,1,0)</f>
        <v>0</v>
      </c>
      <c r="FJ25">
        <f t="array" ref="FJ25">IF($J25:$X25='Capacity Backing (Hide)2'!AL$203:EJ$217,1,0)</f>
        <v>0</v>
      </c>
      <c r="FK25">
        <f t="array" ref="FK25">IF($J25:$X25='Capacity Backing (Hide)2'!AM$203:EK$217,1,0)</f>
        <v>0</v>
      </c>
      <c r="FL25">
        <f t="array" ref="FL25">IF($J25:$X25='Capacity Backing (Hide)2'!AN$203:EL$217,1,0)</f>
        <v>0</v>
      </c>
      <c r="FM25">
        <f t="array" ref="FM25">IF($J25:$X25='Capacity Backing (Hide)2'!AO$203:EM$217,1,0)</f>
        <v>0</v>
      </c>
      <c r="FN25">
        <f t="array" ref="FN25">IF($J25:$X25='Capacity Backing (Hide)2'!AP$203:EN$217,1,0)</f>
        <v>0</v>
      </c>
      <c r="FO25">
        <f t="array" ref="FO25">IF($J25:$X25='Capacity Backing (Hide)2'!AQ$203:EO$217,1,0)</f>
        <v>0</v>
      </c>
      <c r="FP25">
        <f t="array" ref="FP25">IF($J25:$X25='Capacity Backing (Hide)2'!AR$203:EP$217,1,0)</f>
        <v>0</v>
      </c>
      <c r="FQ25">
        <f t="array" ref="FQ25">IF($J25:$X25='Capacity Backing (Hide)2'!AS$203:EQ$217,1,0)</f>
        <v>0</v>
      </c>
      <c r="FR25">
        <f t="array" ref="FR25">IF($J25:$X25='Capacity Backing (Hide)2'!AT$203:ER$217,1,0)</f>
        <v>0</v>
      </c>
      <c r="FS25">
        <f t="array" ref="FS25">IF($J25:$X25='Capacity Backing (Hide)2'!AU$203:ES$217,1,0)</f>
        <v>0</v>
      </c>
      <c r="FT25">
        <f t="array" ref="FT25">IF($J25:$X25='Capacity Backing (Hide)2'!AV$203:ET$217,1,0)</f>
        <v>0</v>
      </c>
      <c r="FU25">
        <f t="array" ref="FU25">IF($J25:$X25='Capacity Backing (Hide)2'!AW$203:EU$217,1,0)</f>
        <v>0</v>
      </c>
      <c r="FV25">
        <f t="array" ref="FV25">IF($J25:$X25='Capacity Backing (Hide)2'!AX$203:EV$217,1,0)</f>
        <v>0</v>
      </c>
      <c r="FW25">
        <f t="array" ref="FW25">IF($J25:$X25='Capacity Backing (Hide)2'!AY$203:EW$217,1,0)</f>
        <v>0</v>
      </c>
      <c r="FX25">
        <f t="array" ref="FX25">IF($J25:$X25='Capacity Backing (Hide)2'!AZ$203:EX$217,1,0)</f>
        <v>0</v>
      </c>
      <c r="FY25">
        <f t="array" ref="FY25">IF($J25:$X25='Capacity Backing (Hide)2'!BA$203:EY$217,1,0)</f>
        <v>0</v>
      </c>
      <c r="FZ25">
        <f t="array" ref="FZ25">IF($J25:$X25='Capacity Backing (Hide)2'!BB$203:EZ$217,1,0)</f>
        <v>0</v>
      </c>
      <c r="GA25">
        <f t="array" ref="GA25">IF($J25:$X25='Capacity Backing (Hide)2'!BC$203:FA$217,1,0)</f>
        <v>0</v>
      </c>
      <c r="GB25">
        <f t="array" ref="GB25">IF($J25:$X25='Capacity Backing (Hide)2'!BD$203:FB$217,1,0)</f>
        <v>0</v>
      </c>
      <c r="GC25">
        <f t="array" ref="GC25">IF($J25:$X25='Capacity Backing (Hide)2'!BE$203:FC$217,1,0)</f>
        <v>0</v>
      </c>
      <c r="GD25">
        <f t="array" ref="GD25">IF($J25:$X25='Capacity Backing (Hide)2'!BF$203:FD$217,1,0)</f>
        <v>0</v>
      </c>
      <c r="GE25">
        <f t="array" ref="GE25">IF($J25:$X25='Capacity Backing (Hide)2'!BG$203:FE$217,1,0)</f>
        <v>0</v>
      </c>
      <c r="GF25">
        <f t="array" ref="GF25">IF($J25:$X25='Capacity Backing (Hide)2'!BH$203:FF$217,1,0)</f>
        <v>0</v>
      </c>
      <c r="GG25">
        <f t="array" ref="GG25">IF($J25:$X25='Capacity Backing (Hide)2'!BI$203:FG$217,1,0)</f>
        <v>0</v>
      </c>
      <c r="GH25">
        <f t="array" ref="GH25">IF($J25:$X25='Capacity Backing (Hide)2'!BJ$203:FH$217,1,0)</f>
        <v>0</v>
      </c>
      <c r="GI25">
        <f t="array" ref="GI25">IF($J25:$X25='Capacity Backing (Hide)2'!BK$203:FI$217,1,0)</f>
        <v>0</v>
      </c>
      <c r="GJ25">
        <f t="array" ref="GJ25">IF($J25:$X25='Capacity Backing (Hide)2'!BL$203:FJ$217,1,0)</f>
        <v>0</v>
      </c>
      <c r="GK25">
        <f t="array" ref="GK25">IF($J25:$X25='Capacity Backing (Hide)2'!BM$203:FK$217,1,0)</f>
        <v>0</v>
      </c>
      <c r="GL25">
        <f t="array" ref="GL25">IF($J25:$X25='Capacity Backing (Hide)2'!BN$203:FL$217,1,0)</f>
        <v>0</v>
      </c>
      <c r="GM25">
        <f t="array" ref="GM25">IF($J25:$X25='Capacity Backing (Hide)2'!BO$203:FM$217,1,0)</f>
        <v>0</v>
      </c>
      <c r="GN25">
        <f t="array" ref="GN25">IF($J25:$X25='Capacity Backing (Hide)2'!BP$203:FN$217,1,0)</f>
        <v>0</v>
      </c>
      <c r="GO25">
        <f t="array" ref="GO25">IF($J25:$X25='Capacity Backing (Hide)2'!BQ$203:FO$217,1,0)</f>
        <v>0</v>
      </c>
      <c r="GP25">
        <f t="array" ref="GP25">IF($J25:$X25='Capacity Backing (Hide)2'!BR$203:FP$217,1,0)</f>
        <v>0</v>
      </c>
      <c r="GQ25">
        <f t="array" ref="GQ25">IF($J25:$X25='Capacity Backing (Hide)2'!BS$203:FQ$217,1,0)</f>
        <v>0</v>
      </c>
      <c r="GR25">
        <f t="array" ref="GR25">IF($J25:$X25='Capacity Backing (Hide)2'!BT$203:FR$217,1,0)</f>
        <v>0</v>
      </c>
      <c r="GS25">
        <f t="array" ref="GS25">IF($J25:$X25='Capacity Backing (Hide)2'!BU$203:FS$217,1,0)</f>
        <v>0</v>
      </c>
      <c r="GT25">
        <f t="array" ref="GT25">IF($J25:$X25='Capacity Backing (Hide)2'!BV$203:FT$217,1,0)</f>
        <v>0</v>
      </c>
      <c r="GU25">
        <f t="array" ref="GU25">IF($J25:$X25='Capacity Backing (Hide)2'!BW$203:FU$217,1,0)</f>
        <v>0</v>
      </c>
      <c r="GV25">
        <f t="array" ref="GV25">IF($J25:$X25='Capacity Backing (Hide)2'!BX$203:FV$217,1,0)</f>
        <v>0</v>
      </c>
      <c r="GW25">
        <f t="array" ref="GW25">IF($J25:$X25='Capacity Backing (Hide)2'!BY$203:FW$217,1,0)</f>
        <v>0</v>
      </c>
      <c r="GX25">
        <f t="array" ref="GX25">IF($J25:$X25='Capacity Backing (Hide)2'!BZ$203:FX$217,1,0)</f>
        <v>0</v>
      </c>
      <c r="GY25">
        <f t="array" ref="GY25">IF($J25:$X25='Capacity Backing (Hide)2'!CA$203:FY$217,1,0)</f>
        <v>0</v>
      </c>
      <c r="GZ25">
        <f t="array" ref="GZ25">IF($J25:$X25='Capacity Backing (Hide)2'!CB$203:FZ$217,1,0)</f>
        <v>0</v>
      </c>
      <c r="HA25">
        <f t="array" ref="HA25">IF($J25:$X25='Capacity Backing (Hide)2'!CC$203:GA$217,1,0)</f>
        <v>0</v>
      </c>
      <c r="HB25">
        <f t="array" ref="HB25">IF($J25:$X25='Capacity Backing (Hide)2'!CD$203:GB$217,1,0)</f>
        <v>0</v>
      </c>
      <c r="HC25">
        <f t="array" ref="HC25">IF($J25:$X25='Capacity Backing (Hide)2'!CE$203:GC$217,1,0)</f>
        <v>0</v>
      </c>
      <c r="HD25">
        <f t="array" ref="HD25">IF($J25:$X25='Capacity Backing (Hide)2'!CF$203:GD$217,1,0)</f>
        <v>0</v>
      </c>
      <c r="HE25">
        <f t="array" ref="HE25">IF($J25:$X25='Capacity Backing (Hide)2'!CG$203:GE$217,1,0)</f>
        <v>0</v>
      </c>
      <c r="HF25">
        <f t="array" ref="HF25">IF($J25:$X25='Capacity Backing (Hide)2'!CH$203:GF$217,1,0)</f>
        <v>0</v>
      </c>
      <c r="HG25">
        <f t="array" ref="HG25">IF($J25:$X25='Capacity Backing (Hide)2'!CI$203:GG$217,1,0)</f>
        <v>0</v>
      </c>
      <c r="HH25">
        <f t="array" ref="HH25">IF($J25:$X25='Capacity Backing (Hide)2'!CJ$203:GH$217,1,0)</f>
        <v>0</v>
      </c>
      <c r="HI25">
        <f t="array" ref="HI25">IF($J25:$X25='Capacity Backing (Hide)2'!CK$203:GI$217,1,0)</f>
        <v>0</v>
      </c>
      <c r="HJ25">
        <f t="array" ref="HJ25">IF($J25:$X25='Capacity Backing (Hide)2'!CL$203:GJ$217,1,0)</f>
        <v>0</v>
      </c>
      <c r="HK25">
        <f t="array" ref="HK25">IF($J25:$X25='Capacity Backing (Hide)2'!CM$203:GK$217,1,0)</f>
        <v>0</v>
      </c>
      <c r="HL25">
        <f t="array" ref="HL25">IF($J25:$X25='Capacity Backing (Hide)2'!CN$203:GL$217,1,0)</f>
        <v>0</v>
      </c>
      <c r="HM25">
        <f t="array" ref="HM25">IF($J25:$X25='Capacity Backing (Hide)2'!CO$203:GM$217,1,0)</f>
        <v>0</v>
      </c>
      <c r="HN25">
        <f t="array" ref="HN25">IF($J25:$X25='Capacity Backing (Hide)2'!CP$203:GN$217,1,0)</f>
        <v>0</v>
      </c>
      <c r="HO25">
        <f t="array" ref="HO25">IF($J25:$X25='Capacity Backing (Hide)2'!CQ$203:GO$217,1,0)</f>
        <v>0</v>
      </c>
      <c r="HP25">
        <f t="array" ref="HP25">IF($J25:$X25='Capacity Backing (Hide)2'!CR$203:GP$217,1,0)</f>
        <v>0</v>
      </c>
      <c r="HQ25">
        <f t="array" ref="HQ25">IF($J25:$X25='Capacity Backing (Hide)2'!CS$203:GQ$217,1,0)</f>
        <v>0</v>
      </c>
      <c r="HR25">
        <f t="array" ref="HR25">IF($J25:$X25='Capacity Backing (Hide)2'!CT$203:GR$217,1,0)</f>
        <v>0</v>
      </c>
      <c r="HS25">
        <f t="array" ref="HS25">IF($J25:$X25='Capacity Backing (Hide)2'!CU$203:GS$217,1,0)</f>
        <v>0</v>
      </c>
      <c r="HT25">
        <f t="array" ref="HT25">IF($J25:$X25='Capacity Backing (Hide)2'!CV$203:GT$217,1,0)</f>
        <v>0</v>
      </c>
      <c r="HU25">
        <f t="array" ref="HU25">IF($J25:$X25='Capacity Backing (Hide)2'!CW$203:GU$217,1,0)</f>
        <v>0</v>
      </c>
      <c r="HX25">
        <f>'Capacity Backing (Hide)2'!B$3*(AB25/MAX(1,SUMIFS('Treatment Backing (Hide)'!$B$110:$B$124,'Capacity Backing (Hide)2'!B$67:B$81,"X")))</f>
        <v>0</v>
      </c>
      <c r="HY25">
        <f>'Capacity Backing (Hide)2'!C$3*(AC25/MAX(1,SUMIFS('Treatment Backing (Hide)'!$B$110:$B$124,'Capacity Backing (Hide)2'!C$67:C$81,"X")))</f>
        <v>0</v>
      </c>
      <c r="HZ25">
        <f>'Capacity Backing (Hide)2'!D$3*(AD25/MAX(1,SUMIFS('Treatment Backing (Hide)'!$B$110:$B$124,'Capacity Backing (Hide)2'!D$67:D$81,"X")))</f>
        <v>0</v>
      </c>
      <c r="IA25">
        <f>'Capacity Backing (Hide)2'!E$3*(AE25/MAX(1,SUMIFS('Treatment Backing (Hide)'!$B$110:$B$124,'Capacity Backing (Hide)2'!E$67:E$81,"X")))</f>
        <v>0</v>
      </c>
      <c r="IB25">
        <f>'Capacity Backing (Hide)2'!F$3*(AF25/MAX(1,SUMIFS('Treatment Backing (Hide)'!$B$110:$B$124,'Capacity Backing (Hide)2'!F$67:F$81,"X")))</f>
        <v>0</v>
      </c>
      <c r="IC25">
        <f>'Capacity Backing (Hide)2'!G$3*(AG25/MAX(1,SUMIFS('Treatment Backing (Hide)'!$B$110:$B$124,'Capacity Backing (Hide)2'!G$67:G$81,"X")))</f>
        <v>0</v>
      </c>
      <c r="ID25">
        <f>'Capacity Backing (Hide)2'!H$3*(AH25/MAX(1,SUMIFS('Treatment Backing (Hide)'!$B$110:$B$124,'Capacity Backing (Hide)2'!H$67:H$81,"X")))</f>
        <v>0</v>
      </c>
      <c r="IE25">
        <f>'Capacity Backing (Hide)2'!I$3*(AI25/MAX(1,SUMIFS('Treatment Backing (Hide)'!$B$110:$B$124,'Capacity Backing (Hide)2'!I$67:I$81,"X")))</f>
        <v>0</v>
      </c>
      <c r="IF25">
        <f>'Capacity Backing (Hide)2'!J$3*(AJ25/MAX(1,SUMIFS('Treatment Backing (Hide)'!$B$110:$B$124,'Capacity Backing (Hide)2'!J$67:J$81,"X")))</f>
        <v>0</v>
      </c>
      <c r="IG25">
        <f>'Capacity Backing (Hide)2'!K$3*(AK25/MAX(1,SUMIFS('Treatment Backing (Hide)'!$B$110:$B$124,'Capacity Backing (Hide)2'!K$67:K$81,"X")))</f>
        <v>0</v>
      </c>
      <c r="IH25">
        <f>'Capacity Backing (Hide)2'!L$3*(AL25/MAX(1,SUMIFS('Treatment Backing (Hide)'!$B$110:$B$124,'Capacity Backing (Hide)2'!L$67:L$81,"X")))</f>
        <v>0</v>
      </c>
      <c r="II25">
        <f>'Capacity Backing (Hide)2'!M$3*(AM25/MAX(1,SUMIFS('Treatment Backing (Hide)'!$B$110:$B$124,'Capacity Backing (Hide)2'!M$67:M$81,"X")))</f>
        <v>0</v>
      </c>
      <c r="IJ25">
        <f>'Capacity Backing (Hide)2'!N$3*(AN25/MAX(1,SUMIFS('Treatment Backing (Hide)'!$B$110:$B$124,'Capacity Backing (Hide)2'!N$67:N$81,"X")))</f>
        <v>0</v>
      </c>
      <c r="IK25">
        <f>'Capacity Backing (Hide)2'!O$3*(AO25/MAX(1,SUMIFS('Treatment Backing (Hide)'!$B$110:$B$124,'Capacity Backing (Hide)2'!O$67:O$81,"X")))</f>
        <v>0</v>
      </c>
      <c r="IL25">
        <f>'Capacity Backing (Hide)2'!P$3*(AP25/MAX(1,SUMIFS('Treatment Backing (Hide)'!$B$110:$B$124,'Capacity Backing (Hide)2'!P$67:P$81,"X")))</f>
        <v>0</v>
      </c>
      <c r="IM25">
        <f>'Capacity Backing (Hide)2'!Q$3*(AQ25/MAX(1,SUMIFS('Treatment Backing (Hide)'!$B$110:$B$124,'Capacity Backing (Hide)2'!Q$67:Q$81,"X")))</f>
        <v>0</v>
      </c>
      <c r="IN25">
        <f>'Capacity Backing (Hide)2'!R$3*(AR25/MAX(1,SUMIFS('Treatment Backing (Hide)'!$B$110:$B$124,'Capacity Backing (Hide)2'!R$67:R$81,"X")))</f>
        <v>0</v>
      </c>
      <c r="IO25">
        <f>'Capacity Backing (Hide)2'!S$3*(AS25/MAX(1,SUMIFS('Treatment Backing (Hide)'!$B$110:$B$124,'Capacity Backing (Hide)2'!S$67:S$81,"X")))</f>
        <v>0</v>
      </c>
      <c r="IP25">
        <f>'Capacity Backing (Hide)2'!T$3*(AT25/MAX(1,SUMIFS('Treatment Backing (Hide)'!$B$110:$B$124,'Capacity Backing (Hide)2'!T$67:T$81,"X")))</f>
        <v>0</v>
      </c>
      <c r="IQ25">
        <f>'Capacity Backing (Hide)2'!U$3*(AU25/MAX(1,SUMIFS('Treatment Backing (Hide)'!$B$110:$B$124,'Capacity Backing (Hide)2'!U$67:U$81,"X")))</f>
        <v>0</v>
      </c>
      <c r="IR25">
        <f>'Capacity Backing (Hide)2'!V$3*(AV25/MAX(1,SUMIFS('Treatment Backing (Hide)'!$B$110:$B$124,'Capacity Backing (Hide)2'!V$67:V$81,"X")))</f>
        <v>0</v>
      </c>
      <c r="IS25">
        <f>'Capacity Backing (Hide)2'!W$3*(AW25/MAX(1,SUMIFS('Treatment Backing (Hide)'!$B$110:$B$124,'Capacity Backing (Hide)2'!W$67:W$81,"X")))</f>
        <v>0</v>
      </c>
      <c r="IT25">
        <f>'Capacity Backing (Hide)2'!X$3*(AX25/MAX(1,SUMIFS('Treatment Backing (Hide)'!$B$110:$B$124,'Capacity Backing (Hide)2'!X$67:X$81,"X")))</f>
        <v>0</v>
      </c>
      <c r="IU25">
        <f>'Capacity Backing (Hide)2'!Y$3*(AY25/MAX(1,SUMIFS('Treatment Backing (Hide)'!$B$110:$B$124,'Capacity Backing (Hide)2'!Y$67:Y$81,"X")))</f>
        <v>0</v>
      </c>
      <c r="IV25">
        <f>'Capacity Backing (Hide)2'!Z$3*(AZ25/MAX(1,SUMIFS('Treatment Backing (Hide)'!$B$110:$B$124,'Capacity Backing (Hide)2'!Z$67:Z$81,"X")))</f>
        <v>0</v>
      </c>
      <c r="IW25">
        <f>'Capacity Backing (Hide)2'!AA$3*(BA25/MAX(1,SUMIFS('Treatment Backing (Hide)'!$B$110:$B$124,'Capacity Backing (Hide)2'!AA$67:AA$81,"X")))</f>
        <v>0</v>
      </c>
      <c r="IX25">
        <f>'Capacity Backing (Hide)2'!AB$3*(BB25/MAX(1,SUMIFS('Treatment Backing (Hide)'!$B$110:$B$124,'Capacity Backing (Hide)2'!AB$67:AB$81,"X")))</f>
        <v>0</v>
      </c>
      <c r="IY25">
        <f>'Capacity Backing (Hide)2'!AC$3*(BC25/MAX(1,SUMIFS('Treatment Backing (Hide)'!$B$110:$B$124,'Capacity Backing (Hide)2'!AC$67:AC$81,"X")))</f>
        <v>0</v>
      </c>
      <c r="IZ25">
        <f>'Capacity Backing (Hide)2'!AD$3*(BD25/MAX(1,SUMIFS('Treatment Backing (Hide)'!$B$110:$B$124,'Capacity Backing (Hide)2'!AD$67:AD$81,"X")))</f>
        <v>0</v>
      </c>
      <c r="JA25">
        <f>'Capacity Backing (Hide)2'!AE$3*(BE25/MAX(1,SUMIFS('Treatment Backing (Hide)'!$B$110:$B$124,'Capacity Backing (Hide)2'!AE$67:AE$81,"X")))</f>
        <v>0</v>
      </c>
      <c r="JB25">
        <f>'Capacity Backing (Hide)2'!AF$3*(BF25/MAX(1,SUMIFS('Treatment Backing (Hide)'!$B$110:$B$124,'Capacity Backing (Hide)2'!AF$67:AF$81,"X")))</f>
        <v>0</v>
      </c>
      <c r="JC25">
        <f>'Capacity Backing (Hide)2'!AG$3*(BG25/MAX(1,SUMIFS('Treatment Backing (Hide)'!$B$110:$B$124,'Capacity Backing (Hide)2'!AG$67:AG$81,"X")))</f>
        <v>0</v>
      </c>
      <c r="JD25">
        <f>'Capacity Backing (Hide)2'!AH$3*(BH25/MAX(1,SUMIFS('Treatment Backing (Hide)'!$B$110:$B$124,'Capacity Backing (Hide)2'!AH$67:AH$81,"X")))</f>
        <v>0</v>
      </c>
      <c r="JE25">
        <f>'Capacity Backing (Hide)2'!AI$3*(BI25/MAX(1,SUMIFS('Treatment Backing (Hide)'!$B$110:$B$124,'Capacity Backing (Hide)2'!AI$67:AI$81,"X")))</f>
        <v>0</v>
      </c>
      <c r="JF25">
        <f>'Capacity Backing (Hide)2'!AJ$3*(BJ25/MAX(1,SUMIFS('Treatment Backing (Hide)'!$B$110:$B$124,'Capacity Backing (Hide)2'!AJ$67:AJ$81,"X")))</f>
        <v>0</v>
      </c>
      <c r="JG25">
        <f>'Capacity Backing (Hide)2'!AK$3*(BK25/MAX(1,SUMIFS('Treatment Backing (Hide)'!$B$110:$B$124,'Capacity Backing (Hide)2'!AK$67:AK$81,"X")))</f>
        <v>0</v>
      </c>
      <c r="JH25">
        <f>'Capacity Backing (Hide)2'!AL$3*(BL25/MAX(1,SUMIFS('Treatment Backing (Hide)'!$B$110:$B$124,'Capacity Backing (Hide)2'!AL$67:AL$81,"X")))</f>
        <v>0</v>
      </c>
      <c r="JI25">
        <f>'Capacity Backing (Hide)2'!AM$3*(BM25/MAX(1,SUMIFS('Treatment Backing (Hide)'!$B$110:$B$124,'Capacity Backing (Hide)2'!AM$67:AM$81,"X")))</f>
        <v>0</v>
      </c>
      <c r="JJ25">
        <f>'Capacity Backing (Hide)2'!AN$3*(BN25/MAX(1,SUMIFS('Treatment Backing (Hide)'!$B$110:$B$124,'Capacity Backing (Hide)2'!AN$67:AN$81,"X")))</f>
        <v>0</v>
      </c>
      <c r="JK25">
        <f>'Capacity Backing (Hide)2'!AO$3*(BO25/MAX(1,SUMIFS('Treatment Backing (Hide)'!$B$110:$B$124,'Capacity Backing (Hide)2'!AO$67:AO$81,"X")))</f>
        <v>0</v>
      </c>
      <c r="JL25">
        <f>'Capacity Backing (Hide)2'!AP$3*(BP25/MAX(1,SUMIFS('Treatment Backing (Hide)'!$B$110:$B$124,'Capacity Backing (Hide)2'!AP$67:AP$81,"X")))</f>
        <v>0</v>
      </c>
      <c r="JM25">
        <f>'Capacity Backing (Hide)2'!AQ$3*(BQ25/MAX(1,SUMIFS('Treatment Backing (Hide)'!$B$110:$B$124,'Capacity Backing (Hide)2'!AQ$67:AQ$81,"X")))</f>
        <v>0</v>
      </c>
      <c r="JN25">
        <f>'Capacity Backing (Hide)2'!AR$3*(BR25/MAX(1,SUMIFS('Treatment Backing (Hide)'!$B$110:$B$124,'Capacity Backing (Hide)2'!AR$67:AR$81,"X")))</f>
        <v>0</v>
      </c>
      <c r="JO25">
        <f>'Capacity Backing (Hide)2'!AS$3*(BS25/MAX(1,SUMIFS('Treatment Backing (Hide)'!$B$110:$B$124,'Capacity Backing (Hide)2'!AS$67:AS$81,"X")))</f>
        <v>0</v>
      </c>
      <c r="JP25">
        <f>'Capacity Backing (Hide)2'!AT$3*(BT25/MAX(1,SUMIFS('Treatment Backing (Hide)'!$B$110:$B$124,'Capacity Backing (Hide)2'!AT$67:AT$81,"X")))</f>
        <v>0</v>
      </c>
      <c r="JQ25">
        <f>'Capacity Backing (Hide)2'!AU$3*(BU25/MAX(1,SUMIFS('Treatment Backing (Hide)'!$B$110:$B$124,'Capacity Backing (Hide)2'!AU$67:AU$81,"X")))</f>
        <v>0</v>
      </c>
      <c r="JR25">
        <f>'Capacity Backing (Hide)2'!AV$3*(BV25/MAX(1,SUMIFS('Treatment Backing (Hide)'!$B$110:$B$124,'Capacity Backing (Hide)2'!AV$67:AV$81,"X")))</f>
        <v>0</v>
      </c>
      <c r="JS25">
        <f>'Capacity Backing (Hide)2'!AW$3*(BW25/MAX(1,SUMIFS('Treatment Backing (Hide)'!$B$110:$B$124,'Capacity Backing (Hide)2'!AW$67:AW$81,"X")))</f>
        <v>0</v>
      </c>
      <c r="JT25">
        <f>'Capacity Backing (Hide)2'!AX$3*(BX25/MAX(1,SUMIFS('Treatment Backing (Hide)'!$B$110:$B$124,'Capacity Backing (Hide)2'!AX$67:AX$81,"X")))</f>
        <v>0</v>
      </c>
      <c r="JU25">
        <f>'Capacity Backing (Hide)2'!AY$3*(BY25/MAX(1,SUMIFS('Treatment Backing (Hide)'!$B$110:$B$124,'Capacity Backing (Hide)2'!AY$67:AY$81,"X")))</f>
        <v>0</v>
      </c>
      <c r="JV25">
        <f>'Capacity Backing (Hide)2'!AZ$3*(BZ25/MAX(1,SUMIFS('Treatment Backing (Hide)'!$B$110:$B$124,'Capacity Backing (Hide)2'!AZ$67:AZ$81,"X")))</f>
        <v>0</v>
      </c>
      <c r="JW25">
        <f>'Capacity Backing (Hide)2'!BA$3*(CA25/MAX(1,SUMIFS('Treatment Backing (Hide)'!$B$110:$B$124,'Capacity Backing (Hide)2'!BA$67:BA$81,"X")))</f>
        <v>0</v>
      </c>
      <c r="JX25">
        <f>'Capacity Backing (Hide)2'!BB$3*(CB25/MAX(1,SUMIFS('Treatment Backing (Hide)'!$B$110:$B$124,'Capacity Backing (Hide)2'!BB$67:BB$81,"X")))</f>
        <v>0</v>
      </c>
      <c r="JY25">
        <f>'Capacity Backing (Hide)2'!BC$3*(CC25/MAX(1,SUMIFS('Treatment Backing (Hide)'!$B$110:$B$124,'Capacity Backing (Hide)2'!BC$67:BC$81,"X")))</f>
        <v>0</v>
      </c>
      <c r="JZ25">
        <f>'Capacity Backing (Hide)2'!BD$3*(CD25/MAX(1,SUMIFS('Treatment Backing (Hide)'!$B$110:$B$124,'Capacity Backing (Hide)2'!BD$67:BD$81,"X")))</f>
        <v>0</v>
      </c>
      <c r="KA25">
        <f>'Capacity Backing (Hide)2'!BE$3*(CE25/MAX(1,SUMIFS('Treatment Backing (Hide)'!$B$110:$B$124,'Capacity Backing (Hide)2'!BE$67:BE$81,"X")))</f>
        <v>0</v>
      </c>
      <c r="KB25">
        <f>'Capacity Backing (Hide)2'!BF$3*(CF25/MAX(1,SUMIFS('Treatment Backing (Hide)'!$B$110:$B$124,'Capacity Backing (Hide)2'!BF$67:BF$81,"X")))</f>
        <v>0</v>
      </c>
      <c r="KC25">
        <f>'Capacity Backing (Hide)2'!BG$3*(CG25/MAX(1,SUMIFS('Treatment Backing (Hide)'!$B$110:$B$124,'Capacity Backing (Hide)2'!BG$67:BG$81,"X")))</f>
        <v>0</v>
      </c>
      <c r="KD25">
        <f>'Capacity Backing (Hide)2'!BH$3*(CH25/MAX(1,SUMIFS('Treatment Backing (Hide)'!$B$110:$B$124,'Capacity Backing (Hide)2'!BH$67:BH$81,"X")))</f>
        <v>0</v>
      </c>
      <c r="KE25">
        <f>'Capacity Backing (Hide)2'!BI$3*(CI25/MAX(1,SUMIFS('Treatment Backing (Hide)'!$B$110:$B$124,'Capacity Backing (Hide)2'!BI$67:BI$81,"X")))</f>
        <v>0</v>
      </c>
      <c r="KF25">
        <f>'Capacity Backing (Hide)2'!BJ$3*(CJ25/MAX(1,SUMIFS('Treatment Backing (Hide)'!$B$110:$B$124,'Capacity Backing (Hide)2'!BJ$67:BJ$81,"X")))</f>
        <v>0</v>
      </c>
      <c r="KG25">
        <f>'Capacity Backing (Hide)2'!BK$3*(CK25/MAX(1,SUMIFS('Treatment Backing (Hide)'!$B$110:$B$124,'Capacity Backing (Hide)2'!BK$67:BK$81,"X")))</f>
        <v>0</v>
      </c>
      <c r="KH25">
        <f>'Capacity Backing (Hide)2'!BL$3*(CL25/MAX(1,SUMIFS('Treatment Backing (Hide)'!$B$110:$B$124,'Capacity Backing (Hide)2'!BL$67:BL$81,"X")))</f>
        <v>0</v>
      </c>
      <c r="KI25">
        <f>'Capacity Backing (Hide)2'!BM$3*(CM25/MAX(1,SUMIFS('Treatment Backing (Hide)'!$B$110:$B$124,'Capacity Backing (Hide)2'!BM$67:BM$81,"X")))</f>
        <v>0</v>
      </c>
      <c r="KJ25">
        <f>'Capacity Backing (Hide)2'!BN$3*(CN25/MAX(1,SUMIFS('Treatment Backing (Hide)'!$B$110:$B$124,'Capacity Backing (Hide)2'!BN$67:BN$81,"X")))</f>
        <v>0</v>
      </c>
      <c r="KK25">
        <f>'Capacity Backing (Hide)2'!BO$3*(CO25/MAX(1,SUMIFS('Treatment Backing (Hide)'!$B$110:$B$124,'Capacity Backing (Hide)2'!BO$67:BO$81,"X")))</f>
        <v>0</v>
      </c>
      <c r="KL25">
        <f>'Capacity Backing (Hide)2'!BP$3*(CP25/MAX(1,SUMIFS('Treatment Backing (Hide)'!$B$110:$B$124,'Capacity Backing (Hide)2'!BP$67:BP$81,"X")))</f>
        <v>0</v>
      </c>
      <c r="KM25">
        <f>'Capacity Backing (Hide)2'!BQ$3*(CQ25/MAX(1,SUMIFS('Treatment Backing (Hide)'!$B$110:$B$124,'Capacity Backing (Hide)2'!BQ$67:BQ$81,"X")))</f>
        <v>0</v>
      </c>
      <c r="KN25">
        <f>'Capacity Backing (Hide)2'!BR$3*(CR25/MAX(1,SUMIFS('Treatment Backing (Hide)'!$B$110:$B$124,'Capacity Backing (Hide)2'!BR$67:BR$81,"X")))</f>
        <v>0</v>
      </c>
      <c r="KO25">
        <f>'Capacity Backing (Hide)2'!BS$3*(CS25/MAX(1,SUMIFS('Treatment Backing (Hide)'!$B$110:$B$124,'Capacity Backing (Hide)2'!BS$67:BS$81,"X")))</f>
        <v>0</v>
      </c>
      <c r="KP25">
        <f>'Capacity Backing (Hide)2'!BT$3*(CT25/MAX(1,SUMIFS('Treatment Backing (Hide)'!$B$110:$B$124,'Capacity Backing (Hide)2'!BT$67:BT$81,"X")))</f>
        <v>0</v>
      </c>
      <c r="KQ25">
        <f>'Capacity Backing (Hide)2'!BU$3*(CU25/MAX(1,SUMIFS('Treatment Backing (Hide)'!$B$110:$B$124,'Capacity Backing (Hide)2'!BU$67:BU$81,"X")))</f>
        <v>0</v>
      </c>
      <c r="KR25">
        <f>'Capacity Backing (Hide)2'!BV$3*(CV25/MAX(1,SUMIFS('Treatment Backing (Hide)'!$B$110:$B$124,'Capacity Backing (Hide)2'!BV$67:BV$81,"X")))</f>
        <v>0</v>
      </c>
      <c r="KS25">
        <f>'Capacity Backing (Hide)2'!BW$3*(CW25/MAX(1,SUMIFS('Treatment Backing (Hide)'!$B$110:$B$124,'Capacity Backing (Hide)2'!BW$67:BW$81,"X")))</f>
        <v>0</v>
      </c>
      <c r="KT25">
        <f>'Capacity Backing (Hide)2'!BX$3*(CX25/MAX(1,SUMIFS('Treatment Backing (Hide)'!$B$110:$B$124,'Capacity Backing (Hide)2'!BX$67:BX$81,"X")))</f>
        <v>0</v>
      </c>
      <c r="KU25">
        <f>'Capacity Backing (Hide)2'!BY$3*(CY25/MAX(1,SUMIFS('Treatment Backing (Hide)'!$B$110:$B$124,'Capacity Backing (Hide)2'!BY$67:BY$81,"X")))</f>
        <v>0</v>
      </c>
      <c r="KV25">
        <f>'Capacity Backing (Hide)2'!BZ$3*(CZ25/MAX(1,SUMIFS('Treatment Backing (Hide)'!$B$110:$B$124,'Capacity Backing (Hide)2'!BZ$67:BZ$81,"X")))</f>
        <v>0</v>
      </c>
      <c r="KW25">
        <f>'Capacity Backing (Hide)2'!CA$3*(DA25/MAX(1,SUMIFS('Treatment Backing (Hide)'!$B$110:$B$124,'Capacity Backing (Hide)2'!CA$67:CA$81,"X")))</f>
        <v>0</v>
      </c>
      <c r="KX25">
        <f>'Capacity Backing (Hide)2'!CB$3*(DB25/MAX(1,SUMIFS('Treatment Backing (Hide)'!$B$110:$B$124,'Capacity Backing (Hide)2'!CB$67:CB$81,"X")))</f>
        <v>0</v>
      </c>
      <c r="KY25">
        <f>'Capacity Backing (Hide)2'!CC$3*(DC25/MAX(1,SUMIFS('Treatment Backing (Hide)'!$B$110:$B$124,'Capacity Backing (Hide)2'!CC$67:CC$81,"X")))</f>
        <v>0</v>
      </c>
      <c r="KZ25">
        <f>'Capacity Backing (Hide)2'!CD$3*(DD25/MAX(1,SUMIFS('Treatment Backing (Hide)'!$B$110:$B$124,'Capacity Backing (Hide)2'!CD$67:CD$81,"X")))</f>
        <v>0</v>
      </c>
      <c r="LA25">
        <f>'Capacity Backing (Hide)2'!CE$3*(DE25/MAX(1,SUMIFS('Treatment Backing (Hide)'!$B$110:$B$124,'Capacity Backing (Hide)2'!CE$67:CE$81,"X")))</f>
        <v>0</v>
      </c>
      <c r="LB25">
        <f>'Capacity Backing (Hide)2'!CF$3*(DF25/MAX(1,SUMIFS('Treatment Backing (Hide)'!$B$110:$B$124,'Capacity Backing (Hide)2'!CF$67:CF$81,"X")))</f>
        <v>0</v>
      </c>
      <c r="LC25">
        <f>'Capacity Backing (Hide)2'!CG$3*(DG25/MAX(1,SUMIFS('Treatment Backing (Hide)'!$B$110:$B$124,'Capacity Backing (Hide)2'!CG$67:CG$81,"X")))</f>
        <v>0</v>
      </c>
      <c r="LD25">
        <f>'Capacity Backing (Hide)2'!CH$3*(DH25/MAX(1,SUMIFS('Treatment Backing (Hide)'!$B$110:$B$124,'Capacity Backing (Hide)2'!CH$67:CH$81,"X")))</f>
        <v>0</v>
      </c>
      <c r="LE25">
        <f>'Capacity Backing (Hide)2'!CI$3*(DI25/MAX(1,SUMIFS('Treatment Backing (Hide)'!$B$110:$B$124,'Capacity Backing (Hide)2'!CI$67:CI$81,"X")))</f>
        <v>0</v>
      </c>
      <c r="LF25">
        <f>'Capacity Backing (Hide)2'!CJ$3*(DJ25/MAX(1,SUMIFS('Treatment Backing (Hide)'!$B$110:$B$124,'Capacity Backing (Hide)2'!CJ$67:CJ$81,"X")))</f>
        <v>0</v>
      </c>
      <c r="LG25">
        <f>'Capacity Backing (Hide)2'!CK$3*(DK25/MAX(1,SUMIFS('Treatment Backing (Hide)'!$B$110:$B$124,'Capacity Backing (Hide)2'!CK$67:CK$81,"X")))</f>
        <v>0</v>
      </c>
      <c r="LH25">
        <f>'Capacity Backing (Hide)2'!CL$3*(DL25/MAX(1,SUMIFS('Treatment Backing (Hide)'!$B$110:$B$124,'Capacity Backing (Hide)2'!CL$67:CL$81,"X")))</f>
        <v>0</v>
      </c>
      <c r="LI25">
        <f>'Capacity Backing (Hide)2'!CM$3*(DM25/MAX(1,SUMIFS('Treatment Backing (Hide)'!$B$110:$B$124,'Capacity Backing (Hide)2'!CM$67:CM$81,"X")))</f>
        <v>0</v>
      </c>
      <c r="LJ25">
        <f>'Capacity Backing (Hide)2'!CN$3*(DN25/MAX(1,SUMIFS('Treatment Backing (Hide)'!$B$110:$B$124,'Capacity Backing (Hide)2'!CN$67:CN$81,"X")))</f>
        <v>0</v>
      </c>
      <c r="LK25">
        <f>'Capacity Backing (Hide)2'!CO$3*(DO25/MAX(1,SUMIFS('Treatment Backing (Hide)'!$B$110:$B$124,'Capacity Backing (Hide)2'!CO$67:CO$81,"X")))</f>
        <v>0</v>
      </c>
      <c r="LL25">
        <f>'Capacity Backing (Hide)2'!CP$3*(DP25/MAX(1,SUMIFS('Treatment Backing (Hide)'!$B$110:$B$124,'Capacity Backing (Hide)2'!CP$67:CP$81,"X")))</f>
        <v>0</v>
      </c>
      <c r="LM25">
        <f>'Capacity Backing (Hide)2'!CQ$3*(DQ25/MAX(1,SUMIFS('Treatment Backing (Hide)'!$B$110:$B$124,'Capacity Backing (Hide)2'!CQ$67:CQ$81,"X")))</f>
        <v>0</v>
      </c>
      <c r="LN25">
        <f>'Capacity Backing (Hide)2'!CR$3*(DR25/MAX(1,SUMIFS('Treatment Backing (Hide)'!$B$110:$B$124,'Capacity Backing (Hide)2'!CR$67:CR$81,"X")))</f>
        <v>0</v>
      </c>
      <c r="LO25">
        <f>'Capacity Backing (Hide)2'!CS$3*(DS25/MAX(1,SUMIFS('Treatment Backing (Hide)'!$B$110:$B$124,'Capacity Backing (Hide)2'!CS$67:CS$81,"X")))</f>
        <v>0</v>
      </c>
      <c r="LP25">
        <f>'Capacity Backing (Hide)2'!CT$3*(DT25/MAX(1,SUMIFS('Treatment Backing (Hide)'!$B$110:$B$124,'Capacity Backing (Hide)2'!CT$67:CT$81,"X")))</f>
        <v>0</v>
      </c>
      <c r="LQ25">
        <f>'Capacity Backing (Hide)2'!CU$3*(DU25/MAX(1,SUMIFS('Treatment Backing (Hide)'!$B$110:$B$124,'Capacity Backing (Hide)2'!CU$67:CU$81,"X")))</f>
        <v>0</v>
      </c>
      <c r="LR25">
        <f>'Capacity Backing (Hide)2'!CV$3*(DV25/MAX(1,SUMIFS('Treatment Backing (Hide)'!$B$110:$B$124,'Capacity Backing (Hide)2'!CV$67:CV$81,"X")))</f>
        <v>0</v>
      </c>
      <c r="LS25">
        <f>'Capacity Backing (Hide)2'!CW$3*(DW25/MAX(1,SUMIFS('Treatment Backing (Hide)'!$B$110:$B$124,'Capacity Backing (Hide)2'!CW$67:CW$81,"X")))</f>
        <v>0</v>
      </c>
    </row>
    <row r="26" spans="8:331" x14ac:dyDescent="0.25">
      <c r="H26" t="str">
        <f>ROW(H23)&amp;". "&amp;'Clinical resources'!B29</f>
        <v xml:space="preserve">23. </v>
      </c>
      <c r="J26" t="str">
        <f>IF(COUNTIFS('Clinical resources'!F29:J29,"X")&gt;0,"X","")</f>
        <v/>
      </c>
      <c r="K26" t="str">
        <f>IF(COUNTIFS('Clinical resources'!K29:O29,"X")&gt;0,"X","")</f>
        <v/>
      </c>
      <c r="L26" t="str">
        <f>IF(COUNTIFS('Clinical resources'!P29:T29,"X")&gt;0,"X","")</f>
        <v/>
      </c>
      <c r="M26" t="str">
        <f>IF(COUNTIFS('Clinical resources'!U29:Y29,"X")&gt;0,"X","")</f>
        <v/>
      </c>
      <c r="N26" t="str">
        <f>IF(COUNTIFS('Clinical resources'!Z29:AD29,"X")&gt;0,"X","")</f>
        <v/>
      </c>
      <c r="O26" t="str">
        <f>IF(COUNTIFS('Clinical resources'!AE29:AI29,"X")&gt;0,"X","")</f>
        <v/>
      </c>
      <c r="P26" t="str">
        <f>IF(COUNTIFS('Clinical resources'!AJ29:AN29,"X")&gt;0,"X","")</f>
        <v/>
      </c>
      <c r="Q26" t="str">
        <f>IF(COUNTIFS('Clinical resources'!AO29:AS29,"X")&gt;0,"X","")</f>
        <v/>
      </c>
      <c r="R26" t="str">
        <f>IF(COUNTIFS('Clinical resources'!AT29:AX29,"X")&gt;0,"X","")</f>
        <v/>
      </c>
      <c r="S26" t="str">
        <f>IF(COUNTIFS('Clinical resources'!AY29:BC29,"X")&gt;0,"X","")</f>
        <v/>
      </c>
      <c r="T26" t="str">
        <f>IF(COUNTIFS('Clinical resources'!BD29:BH29,"X")&gt;0,"X","")</f>
        <v/>
      </c>
      <c r="U26" t="str">
        <f>IF(COUNTIFS('Clinical resources'!BI29:BM29,"X")&gt;0,"X","")</f>
        <v/>
      </c>
      <c r="V26" t="str">
        <f>IF(COUNTIFS('Clinical resources'!BN29:BR29,"X")&gt;0,"X","")</f>
        <v/>
      </c>
      <c r="W26" t="str">
        <f>IF(COUNTIFS('Clinical resources'!BS29:BW29,"X")&gt;0,"X","")</f>
        <v/>
      </c>
      <c r="X26" t="str">
        <f>IF(COUNTIFS('Clinical resources'!BX29:CB29,"X")&gt;0,"X","")</f>
        <v/>
      </c>
      <c r="AB26">
        <f t="array" ref="AB26">IF($J26:$X26='Capacity Backing (Hide)2'!B$67:B$81,1,0)</f>
        <v>0</v>
      </c>
      <c r="AC26">
        <f t="array" ref="AC26">IF($J26:$X26='Capacity Backing (Hide)2'!C$67:C$81,1,0)</f>
        <v>0</v>
      </c>
      <c r="AD26">
        <f t="array" ref="AD26">IF($J26:$X26='Capacity Backing (Hide)2'!D$67:D$81,1,0)</f>
        <v>0</v>
      </c>
      <c r="AE26">
        <f t="array" ref="AE26">IF($J26:$X26='Capacity Backing (Hide)2'!E$67:E$81,1,0)</f>
        <v>0</v>
      </c>
      <c r="AF26">
        <f t="array" ref="AF26">IF($J26:$X26='Capacity Backing (Hide)2'!F$67:F$81,1,0)</f>
        <v>0</v>
      </c>
      <c r="AG26">
        <f t="array" ref="AG26">IF($J26:$X26='Capacity Backing (Hide)2'!G$67:G$81,1,0)</f>
        <v>0</v>
      </c>
      <c r="AH26">
        <f t="array" ref="AH26">IF($J26:$X26='Capacity Backing (Hide)2'!H$67:H$81,1,0)</f>
        <v>0</v>
      </c>
      <c r="AI26">
        <f t="array" ref="AI26">IF($J26:$X26='Capacity Backing (Hide)2'!I$67:I$81,1,0)</f>
        <v>0</v>
      </c>
      <c r="AJ26">
        <f t="array" ref="AJ26">IF($J26:$X26='Capacity Backing (Hide)2'!J$67:J$81,1,0)</f>
        <v>0</v>
      </c>
      <c r="AK26">
        <f t="array" ref="AK26">IF($J26:$X26='Capacity Backing (Hide)2'!K$67:K$81,1,0)</f>
        <v>0</v>
      </c>
      <c r="AL26">
        <f t="array" ref="AL26">IF($J26:$X26='Capacity Backing (Hide)2'!L$67:L$81,1,0)</f>
        <v>0</v>
      </c>
      <c r="AM26">
        <f t="array" ref="AM26">IF($J26:$X26='Capacity Backing (Hide)2'!M$67:M$81,1,0)</f>
        <v>0</v>
      </c>
      <c r="AN26">
        <f t="array" ref="AN26">IF($J26:$X26='Capacity Backing (Hide)2'!N$67:N$81,1,0)</f>
        <v>0</v>
      </c>
      <c r="AO26">
        <f t="array" ref="AO26">IF($J26:$X26='Capacity Backing (Hide)2'!O$67:O$81,1,0)</f>
        <v>0</v>
      </c>
      <c r="AP26">
        <f t="array" ref="AP26">IF($J26:$X26='Capacity Backing (Hide)2'!P$67:P$81,1,0)</f>
        <v>0</v>
      </c>
      <c r="AQ26">
        <f t="array" ref="AQ26">IF($J26:$X26='Capacity Backing (Hide)2'!Q$67:Q$81,1,0)</f>
        <v>0</v>
      </c>
      <c r="AR26">
        <f t="array" ref="AR26">IF($J26:$X26='Capacity Backing (Hide)2'!R$67:R$81,1,0)</f>
        <v>0</v>
      </c>
      <c r="AS26">
        <f t="array" ref="AS26">IF($J26:$X26='Capacity Backing (Hide)2'!S$67:S$81,1,0)</f>
        <v>0</v>
      </c>
      <c r="AT26">
        <f t="array" ref="AT26">IF($J26:$X26='Capacity Backing (Hide)2'!T$67:T$81,1,0)</f>
        <v>0</v>
      </c>
      <c r="AU26">
        <f t="array" ref="AU26">IF($J26:$X26='Capacity Backing (Hide)2'!U$67:U$81,1,0)</f>
        <v>0</v>
      </c>
      <c r="AV26">
        <f t="array" ref="AV26">IF($J26:$X26='Capacity Backing (Hide)2'!V$67:V$81,1,0)</f>
        <v>0</v>
      </c>
      <c r="AW26">
        <f t="array" ref="AW26">IF($J26:$X26='Capacity Backing (Hide)2'!W$67:W$81,1,0)</f>
        <v>0</v>
      </c>
      <c r="AX26">
        <f t="array" ref="AX26">IF($J26:$X26='Capacity Backing (Hide)2'!X$67:X$81,1,0)</f>
        <v>0</v>
      </c>
      <c r="AY26">
        <f t="array" ref="AY26">IF($J26:$X26='Capacity Backing (Hide)2'!Y$67:Y$81,1,0)</f>
        <v>0</v>
      </c>
      <c r="AZ26">
        <f t="array" ref="AZ26">IF($J26:$X26='Capacity Backing (Hide)2'!Z$67:Z$81,1,0)</f>
        <v>0</v>
      </c>
      <c r="BA26">
        <f t="array" ref="BA26">IF($J26:$X26='Capacity Backing (Hide)2'!AA$67:AA$81,1,0)</f>
        <v>0</v>
      </c>
      <c r="BB26">
        <f t="array" ref="BB26">IF($J26:$X26='Capacity Backing (Hide)2'!AB$67:AB$81,1,0)</f>
        <v>0</v>
      </c>
      <c r="BC26">
        <f t="array" ref="BC26">IF($J26:$X26='Capacity Backing (Hide)2'!AC$67:AC$81,1,0)</f>
        <v>0</v>
      </c>
      <c r="BD26">
        <f t="array" ref="BD26">IF($J26:$X26='Capacity Backing (Hide)2'!AD$67:AD$81,1,0)</f>
        <v>0</v>
      </c>
      <c r="BE26">
        <f t="array" ref="BE26">IF($J26:$X26='Capacity Backing (Hide)2'!AE$67:AE$81,1,0)</f>
        <v>0</v>
      </c>
      <c r="BF26">
        <f t="array" ref="BF26">IF($J26:$X26='Capacity Backing (Hide)2'!AF$67:AF$81,1,0)</f>
        <v>0</v>
      </c>
      <c r="BG26">
        <f t="array" ref="BG26">IF($J26:$X26='Capacity Backing (Hide)2'!AG$67:AG$81,1,0)</f>
        <v>0</v>
      </c>
      <c r="BH26">
        <f t="array" ref="BH26">IF($J26:$X26='Capacity Backing (Hide)2'!AH$67:AH$81,1,0)</f>
        <v>0</v>
      </c>
      <c r="BI26">
        <f t="array" ref="BI26">IF($J26:$X26='Capacity Backing (Hide)2'!AI$67:AI$81,1,0)</f>
        <v>0</v>
      </c>
      <c r="BJ26">
        <f t="array" ref="BJ26">IF($J26:$X26='Capacity Backing (Hide)2'!AJ$67:AJ$81,1,0)</f>
        <v>0</v>
      </c>
      <c r="BK26">
        <f t="array" ref="BK26">IF($J26:$X26='Capacity Backing (Hide)2'!AK$67:AK$81,1,0)</f>
        <v>0</v>
      </c>
      <c r="BL26">
        <f t="array" ref="BL26">IF($J26:$X26='Capacity Backing (Hide)2'!AL$67:AL$81,1,0)</f>
        <v>0</v>
      </c>
      <c r="BM26">
        <f t="array" ref="BM26">IF($J26:$X26='Capacity Backing (Hide)2'!AM$67:AM$81,1,0)</f>
        <v>0</v>
      </c>
      <c r="BN26">
        <f t="array" ref="BN26">IF($J26:$X26='Capacity Backing (Hide)2'!AN$67:AN$81,1,0)</f>
        <v>0</v>
      </c>
      <c r="BO26">
        <f t="array" ref="BO26">IF($J26:$X26='Capacity Backing (Hide)2'!AO$67:AO$81,1,0)</f>
        <v>0</v>
      </c>
      <c r="BP26">
        <f t="array" ref="BP26">IF($J26:$X26='Capacity Backing (Hide)2'!AP$67:AP$81,1,0)</f>
        <v>0</v>
      </c>
      <c r="BQ26">
        <f t="array" ref="BQ26">IF($J26:$X26='Capacity Backing (Hide)2'!AQ$67:AQ$81,1,0)</f>
        <v>0</v>
      </c>
      <c r="BR26">
        <f t="array" ref="BR26">IF($J26:$X26='Capacity Backing (Hide)2'!AR$67:AR$81,1,0)</f>
        <v>0</v>
      </c>
      <c r="BS26">
        <f t="array" ref="BS26">IF($J26:$X26='Capacity Backing (Hide)2'!AS$67:AS$81,1,0)</f>
        <v>0</v>
      </c>
      <c r="BT26">
        <f t="array" ref="BT26">IF($J26:$X26='Capacity Backing (Hide)2'!AT$67:AT$81,1,0)</f>
        <v>0</v>
      </c>
      <c r="BU26">
        <f t="array" ref="BU26">IF($J26:$X26='Capacity Backing (Hide)2'!AU$67:AU$81,1,0)</f>
        <v>0</v>
      </c>
      <c r="BV26">
        <f t="array" ref="BV26">IF($J26:$X26='Capacity Backing (Hide)2'!AV$67:AV$81,1,0)</f>
        <v>0</v>
      </c>
      <c r="BW26">
        <f t="array" ref="BW26">IF($J26:$X26='Capacity Backing (Hide)2'!AW$67:AW$81,1,0)</f>
        <v>0</v>
      </c>
      <c r="BX26">
        <f t="array" ref="BX26">IF($J26:$X26='Capacity Backing (Hide)2'!AX$67:AX$81,1,0)</f>
        <v>0</v>
      </c>
      <c r="BY26">
        <f t="array" ref="BY26">IF($J26:$X26='Capacity Backing (Hide)2'!AY$67:AY$81,1,0)</f>
        <v>0</v>
      </c>
      <c r="BZ26">
        <f t="array" ref="BZ26">IF($J26:$X26='Capacity Backing (Hide)2'!AZ$67:AZ$81,1,0)</f>
        <v>0</v>
      </c>
      <c r="CA26">
        <f t="array" ref="CA26">IF($J26:$X26='Capacity Backing (Hide)2'!BA$67:BA$81,1,0)</f>
        <v>0</v>
      </c>
      <c r="CB26">
        <f t="array" ref="CB26">IF($J26:$X26='Capacity Backing (Hide)2'!BB$67:BB$81,1,0)</f>
        <v>0</v>
      </c>
      <c r="CC26">
        <f t="array" ref="CC26">IF($J26:$X26='Capacity Backing (Hide)2'!BC$67:BC$81,1,0)</f>
        <v>0</v>
      </c>
      <c r="CD26">
        <f t="array" ref="CD26">IF($J26:$X26='Capacity Backing (Hide)2'!BD$67:BD$81,1,0)</f>
        <v>0</v>
      </c>
      <c r="CE26">
        <f t="array" ref="CE26">IF($J26:$X26='Capacity Backing (Hide)2'!BE$67:BE$81,1,0)</f>
        <v>0</v>
      </c>
      <c r="CF26">
        <f t="array" ref="CF26">IF($J26:$X26='Capacity Backing (Hide)2'!BF$67:BF$81,1,0)</f>
        <v>0</v>
      </c>
      <c r="CG26">
        <f t="array" ref="CG26">IF($J26:$X26='Capacity Backing (Hide)2'!BG$67:BG$81,1,0)</f>
        <v>0</v>
      </c>
      <c r="CH26">
        <f t="array" ref="CH26">IF($J26:$X26='Capacity Backing (Hide)2'!BH$67:BH$81,1,0)</f>
        <v>0</v>
      </c>
      <c r="CI26">
        <f t="array" ref="CI26">IF($J26:$X26='Capacity Backing (Hide)2'!BI$67:BI$81,1,0)</f>
        <v>0</v>
      </c>
      <c r="CJ26">
        <f t="array" ref="CJ26">IF($J26:$X26='Capacity Backing (Hide)2'!BJ$67:BJ$81,1,0)</f>
        <v>0</v>
      </c>
      <c r="CK26">
        <f t="array" ref="CK26">IF($J26:$X26='Capacity Backing (Hide)2'!BK$67:BK$81,1,0)</f>
        <v>0</v>
      </c>
      <c r="CL26">
        <f t="array" ref="CL26">IF($J26:$X26='Capacity Backing (Hide)2'!BL$67:BL$81,1,0)</f>
        <v>0</v>
      </c>
      <c r="CM26">
        <f t="array" ref="CM26">IF($J26:$X26='Capacity Backing (Hide)2'!BM$67:BM$81,1,0)</f>
        <v>0</v>
      </c>
      <c r="CN26">
        <f t="array" ref="CN26">IF($J26:$X26='Capacity Backing (Hide)2'!BN$67:BN$81,1,0)</f>
        <v>0</v>
      </c>
      <c r="CO26">
        <f t="array" ref="CO26">IF($J26:$X26='Capacity Backing (Hide)2'!BO$67:BO$81,1,0)</f>
        <v>0</v>
      </c>
      <c r="CP26">
        <f t="array" ref="CP26">IF($J26:$X26='Capacity Backing (Hide)2'!BP$67:BP$81,1,0)</f>
        <v>0</v>
      </c>
      <c r="CQ26">
        <f t="array" ref="CQ26">IF($J26:$X26='Capacity Backing (Hide)2'!BQ$67:BQ$81,1,0)</f>
        <v>0</v>
      </c>
      <c r="CR26">
        <f t="array" ref="CR26">IF($J26:$X26='Capacity Backing (Hide)2'!BR$67:BR$81,1,0)</f>
        <v>0</v>
      </c>
      <c r="CS26">
        <f t="array" ref="CS26">IF($J26:$X26='Capacity Backing (Hide)2'!BS$67:BS$81,1,0)</f>
        <v>0</v>
      </c>
      <c r="CT26">
        <f t="array" ref="CT26">IF($J26:$X26='Capacity Backing (Hide)2'!BT$67:BT$81,1,0)</f>
        <v>0</v>
      </c>
      <c r="CU26">
        <f t="array" ref="CU26">IF($J26:$X26='Capacity Backing (Hide)2'!BU$67:BU$81,1,0)</f>
        <v>0</v>
      </c>
      <c r="CV26">
        <f t="array" ref="CV26">IF($J26:$X26='Capacity Backing (Hide)2'!BV$67:BV$81,1,0)</f>
        <v>0</v>
      </c>
      <c r="CW26">
        <f t="array" ref="CW26">IF($J26:$X26='Capacity Backing (Hide)2'!BW$67:BW$81,1,0)</f>
        <v>0</v>
      </c>
      <c r="CX26">
        <f t="array" ref="CX26">IF($J26:$X26='Capacity Backing (Hide)2'!BX$67:BX$81,1,0)</f>
        <v>0</v>
      </c>
      <c r="CY26">
        <f t="array" ref="CY26">IF($J26:$X26='Capacity Backing (Hide)2'!BY$67:BY$81,1,0)</f>
        <v>0</v>
      </c>
      <c r="CZ26">
        <f t="array" ref="CZ26">IF($J26:$X26='Capacity Backing (Hide)2'!BZ$67:BZ$81,1,0)</f>
        <v>0</v>
      </c>
      <c r="DA26">
        <f t="array" ref="DA26">IF($J26:$X26='Capacity Backing (Hide)2'!CA$67:CA$81,1,0)</f>
        <v>0</v>
      </c>
      <c r="DB26">
        <f t="array" ref="DB26">IF($J26:$X26='Capacity Backing (Hide)2'!CB$67:CB$81,1,0)</f>
        <v>0</v>
      </c>
      <c r="DC26">
        <f t="array" ref="DC26">IF($J26:$X26='Capacity Backing (Hide)2'!CC$67:CC$81,1,0)</f>
        <v>0</v>
      </c>
      <c r="DD26">
        <f t="array" ref="DD26">IF($J26:$X26='Capacity Backing (Hide)2'!CD$67:CD$81,1,0)</f>
        <v>0</v>
      </c>
      <c r="DE26">
        <f t="array" ref="DE26">IF($J26:$X26='Capacity Backing (Hide)2'!CE$67:CE$81,1,0)</f>
        <v>0</v>
      </c>
      <c r="DF26">
        <f t="array" ref="DF26">IF($J26:$X26='Capacity Backing (Hide)2'!CF$67:CF$81,1,0)</f>
        <v>0</v>
      </c>
      <c r="DG26">
        <f t="array" ref="DG26">IF($J26:$X26='Capacity Backing (Hide)2'!CG$67:CG$81,1,0)</f>
        <v>0</v>
      </c>
      <c r="DH26">
        <f t="array" ref="DH26">IF($J26:$X26='Capacity Backing (Hide)2'!CH$67:CH$81,1,0)</f>
        <v>0</v>
      </c>
      <c r="DI26">
        <f t="array" ref="DI26">IF($J26:$X26='Capacity Backing (Hide)2'!CI$67:CI$81,1,0)</f>
        <v>0</v>
      </c>
      <c r="DJ26">
        <f t="array" ref="DJ26">IF($J26:$X26='Capacity Backing (Hide)2'!CJ$67:CJ$81,1,0)</f>
        <v>0</v>
      </c>
      <c r="DK26">
        <f t="array" ref="DK26">IF($J26:$X26='Capacity Backing (Hide)2'!CK$67:CK$81,1,0)</f>
        <v>0</v>
      </c>
      <c r="DL26">
        <f t="array" ref="DL26">IF($J26:$X26='Capacity Backing (Hide)2'!CL$67:CL$81,1,0)</f>
        <v>0</v>
      </c>
      <c r="DM26">
        <f t="array" ref="DM26">IF($J26:$X26='Capacity Backing (Hide)2'!CM$67:CM$81,1,0)</f>
        <v>0</v>
      </c>
      <c r="DN26">
        <f t="array" ref="DN26">IF($J26:$X26='Capacity Backing (Hide)2'!CN$67:CN$81,1,0)</f>
        <v>0</v>
      </c>
      <c r="DO26">
        <f t="array" ref="DO26">IF($J26:$X26='Capacity Backing (Hide)2'!CO$67:CO$81,1,0)</f>
        <v>0</v>
      </c>
      <c r="DP26">
        <f t="array" ref="DP26">IF($J26:$X26='Capacity Backing (Hide)2'!CP$67:CP$81,1,0)</f>
        <v>0</v>
      </c>
      <c r="DQ26">
        <f t="array" ref="DQ26">IF($J26:$X26='Capacity Backing (Hide)2'!CQ$67:CQ$81,1,0)</f>
        <v>0</v>
      </c>
      <c r="DR26">
        <f t="array" ref="DR26">IF($J26:$X26='Capacity Backing (Hide)2'!CR$67:CR$81,1,0)</f>
        <v>0</v>
      </c>
      <c r="DS26">
        <f t="array" ref="DS26">IF($J26:$X26='Capacity Backing (Hide)2'!CS$67:CS$81,1,0)</f>
        <v>0</v>
      </c>
      <c r="DT26">
        <f t="array" ref="DT26">IF($J26:$X26='Capacity Backing (Hide)2'!CT$67:CT$81,1,0)</f>
        <v>0</v>
      </c>
      <c r="DU26">
        <f t="array" ref="DU26">IF($J26:$X26='Capacity Backing (Hide)2'!CU$67:CU$81,1,0)</f>
        <v>0</v>
      </c>
      <c r="DV26">
        <f t="array" ref="DV26">IF($J26:$X26='Capacity Backing (Hide)2'!CV$67:CV$81,1,0)</f>
        <v>0</v>
      </c>
      <c r="DW26">
        <f t="array" ref="DW26">IF($J26:$X26='Capacity Backing (Hide)2'!CW$67:CW$81,1,0)</f>
        <v>0</v>
      </c>
      <c r="DZ26">
        <f t="array" ref="DZ26">IF($J26:$X26='Capacity Backing (Hide)2'!B$203:CZ$217,1,0)</f>
        <v>0</v>
      </c>
      <c r="EA26">
        <f t="array" ref="EA26">IF($J26:$X26='Capacity Backing (Hide)2'!C$203:DA$217,1,0)</f>
        <v>0</v>
      </c>
      <c r="EB26">
        <f t="array" ref="EB26">IF($J26:$X26='Capacity Backing (Hide)2'!D$203:DB$217,1,0)</f>
        <v>0</v>
      </c>
      <c r="EC26">
        <f t="array" ref="EC26">IF($J26:$X26='Capacity Backing (Hide)2'!E$203:DC$217,1,0)</f>
        <v>0</v>
      </c>
      <c r="ED26">
        <f t="array" ref="ED26">IF($J26:$X26='Capacity Backing (Hide)2'!F$203:DD$217,1,0)</f>
        <v>0</v>
      </c>
      <c r="EE26">
        <f t="array" ref="EE26">IF($J26:$X26='Capacity Backing (Hide)2'!G$203:DE$217,1,0)</f>
        <v>0</v>
      </c>
      <c r="EF26">
        <f t="array" ref="EF26">IF($J26:$X26='Capacity Backing (Hide)2'!H$203:DF$217,1,0)</f>
        <v>0</v>
      </c>
      <c r="EG26">
        <f t="array" ref="EG26">IF($J26:$X26='Capacity Backing (Hide)2'!I$203:DG$217,1,0)</f>
        <v>0</v>
      </c>
      <c r="EH26">
        <f t="array" ref="EH26">IF($J26:$X26='Capacity Backing (Hide)2'!J$203:DH$217,1,0)</f>
        <v>0</v>
      </c>
      <c r="EI26">
        <f t="array" ref="EI26">IF($J26:$X26='Capacity Backing (Hide)2'!K$203:DI$217,1,0)</f>
        <v>0</v>
      </c>
      <c r="EJ26">
        <f t="array" ref="EJ26">IF($J26:$X26='Capacity Backing (Hide)2'!L$203:DJ$217,1,0)</f>
        <v>0</v>
      </c>
      <c r="EK26">
        <f t="array" ref="EK26">IF($J26:$X26='Capacity Backing (Hide)2'!M$203:DK$217,1,0)</f>
        <v>0</v>
      </c>
      <c r="EL26">
        <f t="array" ref="EL26">IF($J26:$X26='Capacity Backing (Hide)2'!N$203:DL$217,1,0)</f>
        <v>0</v>
      </c>
      <c r="EM26">
        <f t="array" ref="EM26">IF($J26:$X26='Capacity Backing (Hide)2'!O$203:DM$217,1,0)</f>
        <v>0</v>
      </c>
      <c r="EN26">
        <f t="array" ref="EN26">IF($J26:$X26='Capacity Backing (Hide)2'!P$203:DN$217,1,0)</f>
        <v>0</v>
      </c>
      <c r="EO26">
        <f t="array" ref="EO26">IF($J26:$X26='Capacity Backing (Hide)2'!Q$203:DO$217,1,0)</f>
        <v>0</v>
      </c>
      <c r="EP26">
        <f t="array" ref="EP26">IF($J26:$X26='Capacity Backing (Hide)2'!R$203:DP$217,1,0)</f>
        <v>0</v>
      </c>
      <c r="EQ26">
        <f t="array" ref="EQ26">IF($J26:$X26='Capacity Backing (Hide)2'!S$203:DQ$217,1,0)</f>
        <v>0</v>
      </c>
      <c r="ER26">
        <f t="array" ref="ER26">IF($J26:$X26='Capacity Backing (Hide)2'!T$203:DR$217,1,0)</f>
        <v>0</v>
      </c>
      <c r="ES26">
        <f t="array" ref="ES26">IF($J26:$X26='Capacity Backing (Hide)2'!U$203:DS$217,1,0)</f>
        <v>0</v>
      </c>
      <c r="ET26">
        <f t="array" ref="ET26">IF($J26:$X26='Capacity Backing (Hide)2'!V$203:DT$217,1,0)</f>
        <v>0</v>
      </c>
      <c r="EU26">
        <f t="array" ref="EU26">IF($J26:$X26='Capacity Backing (Hide)2'!W$203:DU$217,1,0)</f>
        <v>0</v>
      </c>
      <c r="EV26">
        <f t="array" ref="EV26">IF($J26:$X26='Capacity Backing (Hide)2'!X$203:DV$217,1,0)</f>
        <v>0</v>
      </c>
      <c r="EW26">
        <f t="array" ref="EW26">IF($J26:$X26='Capacity Backing (Hide)2'!Y$203:DW$217,1,0)</f>
        <v>0</v>
      </c>
      <c r="EX26">
        <f t="array" ref="EX26">IF($J26:$X26='Capacity Backing (Hide)2'!Z$203:DX$217,1,0)</f>
        <v>0</v>
      </c>
      <c r="EY26">
        <f t="array" ref="EY26">IF($J26:$X26='Capacity Backing (Hide)2'!AA$203:DY$217,1,0)</f>
        <v>0</v>
      </c>
      <c r="EZ26">
        <f t="array" ref="EZ26">IF($J26:$X26='Capacity Backing (Hide)2'!AB$203:DZ$217,1,0)</f>
        <v>0</v>
      </c>
      <c r="FA26">
        <f t="array" ref="FA26">IF($J26:$X26='Capacity Backing (Hide)2'!AC$203:EA$217,1,0)</f>
        <v>0</v>
      </c>
      <c r="FB26">
        <f t="array" ref="FB26">IF($J26:$X26='Capacity Backing (Hide)2'!AD$203:EB$217,1,0)</f>
        <v>0</v>
      </c>
      <c r="FC26">
        <f t="array" ref="FC26">IF($J26:$X26='Capacity Backing (Hide)2'!AE$203:EC$217,1,0)</f>
        <v>0</v>
      </c>
      <c r="FD26">
        <f t="array" ref="FD26">IF($J26:$X26='Capacity Backing (Hide)2'!AF$203:ED$217,1,0)</f>
        <v>0</v>
      </c>
      <c r="FE26">
        <f t="array" ref="FE26">IF($J26:$X26='Capacity Backing (Hide)2'!AG$203:EE$217,1,0)</f>
        <v>0</v>
      </c>
      <c r="FF26">
        <f t="array" ref="FF26">IF($J26:$X26='Capacity Backing (Hide)2'!AH$203:EF$217,1,0)</f>
        <v>0</v>
      </c>
      <c r="FG26">
        <f t="array" ref="FG26">IF($J26:$X26='Capacity Backing (Hide)2'!AI$203:EG$217,1,0)</f>
        <v>0</v>
      </c>
      <c r="FH26">
        <f t="array" ref="FH26">IF($J26:$X26='Capacity Backing (Hide)2'!AJ$203:EH$217,1,0)</f>
        <v>0</v>
      </c>
      <c r="FI26">
        <f t="array" ref="FI26">IF($J26:$X26='Capacity Backing (Hide)2'!AK$203:EI$217,1,0)</f>
        <v>0</v>
      </c>
      <c r="FJ26">
        <f t="array" ref="FJ26">IF($J26:$X26='Capacity Backing (Hide)2'!AL$203:EJ$217,1,0)</f>
        <v>0</v>
      </c>
      <c r="FK26">
        <f t="array" ref="FK26">IF($J26:$X26='Capacity Backing (Hide)2'!AM$203:EK$217,1,0)</f>
        <v>0</v>
      </c>
      <c r="FL26">
        <f t="array" ref="FL26">IF($J26:$X26='Capacity Backing (Hide)2'!AN$203:EL$217,1,0)</f>
        <v>0</v>
      </c>
      <c r="FM26">
        <f t="array" ref="FM26">IF($J26:$X26='Capacity Backing (Hide)2'!AO$203:EM$217,1,0)</f>
        <v>0</v>
      </c>
      <c r="FN26">
        <f t="array" ref="FN26">IF($J26:$X26='Capacity Backing (Hide)2'!AP$203:EN$217,1,0)</f>
        <v>0</v>
      </c>
      <c r="FO26">
        <f t="array" ref="FO26">IF($J26:$X26='Capacity Backing (Hide)2'!AQ$203:EO$217,1,0)</f>
        <v>0</v>
      </c>
      <c r="FP26">
        <f t="array" ref="FP26">IF($J26:$X26='Capacity Backing (Hide)2'!AR$203:EP$217,1,0)</f>
        <v>0</v>
      </c>
      <c r="FQ26">
        <f t="array" ref="FQ26">IF($J26:$X26='Capacity Backing (Hide)2'!AS$203:EQ$217,1,0)</f>
        <v>0</v>
      </c>
      <c r="FR26">
        <f t="array" ref="FR26">IF($J26:$X26='Capacity Backing (Hide)2'!AT$203:ER$217,1,0)</f>
        <v>0</v>
      </c>
      <c r="FS26">
        <f t="array" ref="FS26">IF($J26:$X26='Capacity Backing (Hide)2'!AU$203:ES$217,1,0)</f>
        <v>0</v>
      </c>
      <c r="FT26">
        <f t="array" ref="FT26">IF($J26:$X26='Capacity Backing (Hide)2'!AV$203:ET$217,1,0)</f>
        <v>0</v>
      </c>
      <c r="FU26">
        <f t="array" ref="FU26">IF($J26:$X26='Capacity Backing (Hide)2'!AW$203:EU$217,1,0)</f>
        <v>0</v>
      </c>
      <c r="FV26">
        <f t="array" ref="FV26">IF($J26:$X26='Capacity Backing (Hide)2'!AX$203:EV$217,1,0)</f>
        <v>0</v>
      </c>
      <c r="FW26">
        <f t="array" ref="FW26">IF($J26:$X26='Capacity Backing (Hide)2'!AY$203:EW$217,1,0)</f>
        <v>0</v>
      </c>
      <c r="FX26">
        <f t="array" ref="FX26">IF($J26:$X26='Capacity Backing (Hide)2'!AZ$203:EX$217,1,0)</f>
        <v>0</v>
      </c>
      <c r="FY26">
        <f t="array" ref="FY26">IF($J26:$X26='Capacity Backing (Hide)2'!BA$203:EY$217,1,0)</f>
        <v>0</v>
      </c>
      <c r="FZ26">
        <f t="array" ref="FZ26">IF($J26:$X26='Capacity Backing (Hide)2'!BB$203:EZ$217,1,0)</f>
        <v>0</v>
      </c>
      <c r="GA26">
        <f t="array" ref="GA26">IF($J26:$X26='Capacity Backing (Hide)2'!BC$203:FA$217,1,0)</f>
        <v>0</v>
      </c>
      <c r="GB26">
        <f t="array" ref="GB26">IF($J26:$X26='Capacity Backing (Hide)2'!BD$203:FB$217,1,0)</f>
        <v>0</v>
      </c>
      <c r="GC26">
        <f t="array" ref="GC26">IF($J26:$X26='Capacity Backing (Hide)2'!BE$203:FC$217,1,0)</f>
        <v>0</v>
      </c>
      <c r="GD26">
        <f t="array" ref="GD26">IF($J26:$X26='Capacity Backing (Hide)2'!BF$203:FD$217,1,0)</f>
        <v>0</v>
      </c>
      <c r="GE26">
        <f t="array" ref="GE26">IF($J26:$X26='Capacity Backing (Hide)2'!BG$203:FE$217,1,0)</f>
        <v>0</v>
      </c>
      <c r="GF26">
        <f t="array" ref="GF26">IF($J26:$X26='Capacity Backing (Hide)2'!BH$203:FF$217,1,0)</f>
        <v>0</v>
      </c>
      <c r="GG26">
        <f t="array" ref="GG26">IF($J26:$X26='Capacity Backing (Hide)2'!BI$203:FG$217,1,0)</f>
        <v>0</v>
      </c>
      <c r="GH26">
        <f t="array" ref="GH26">IF($J26:$X26='Capacity Backing (Hide)2'!BJ$203:FH$217,1,0)</f>
        <v>0</v>
      </c>
      <c r="GI26">
        <f t="array" ref="GI26">IF($J26:$X26='Capacity Backing (Hide)2'!BK$203:FI$217,1,0)</f>
        <v>0</v>
      </c>
      <c r="GJ26">
        <f t="array" ref="GJ26">IF($J26:$X26='Capacity Backing (Hide)2'!BL$203:FJ$217,1,0)</f>
        <v>0</v>
      </c>
      <c r="GK26">
        <f t="array" ref="GK26">IF($J26:$X26='Capacity Backing (Hide)2'!BM$203:FK$217,1,0)</f>
        <v>0</v>
      </c>
      <c r="GL26">
        <f t="array" ref="GL26">IF($J26:$X26='Capacity Backing (Hide)2'!BN$203:FL$217,1,0)</f>
        <v>0</v>
      </c>
      <c r="GM26">
        <f t="array" ref="GM26">IF($J26:$X26='Capacity Backing (Hide)2'!BO$203:FM$217,1,0)</f>
        <v>0</v>
      </c>
      <c r="GN26">
        <f t="array" ref="GN26">IF($J26:$X26='Capacity Backing (Hide)2'!BP$203:FN$217,1,0)</f>
        <v>0</v>
      </c>
      <c r="GO26">
        <f t="array" ref="GO26">IF($J26:$X26='Capacity Backing (Hide)2'!BQ$203:FO$217,1,0)</f>
        <v>0</v>
      </c>
      <c r="GP26">
        <f t="array" ref="GP26">IF($J26:$X26='Capacity Backing (Hide)2'!BR$203:FP$217,1,0)</f>
        <v>0</v>
      </c>
      <c r="GQ26">
        <f t="array" ref="GQ26">IF($J26:$X26='Capacity Backing (Hide)2'!BS$203:FQ$217,1,0)</f>
        <v>0</v>
      </c>
      <c r="GR26">
        <f t="array" ref="GR26">IF($J26:$X26='Capacity Backing (Hide)2'!BT$203:FR$217,1,0)</f>
        <v>0</v>
      </c>
      <c r="GS26">
        <f t="array" ref="GS26">IF($J26:$X26='Capacity Backing (Hide)2'!BU$203:FS$217,1,0)</f>
        <v>0</v>
      </c>
      <c r="GT26">
        <f t="array" ref="GT26">IF($J26:$X26='Capacity Backing (Hide)2'!BV$203:FT$217,1,0)</f>
        <v>0</v>
      </c>
      <c r="GU26">
        <f t="array" ref="GU26">IF($J26:$X26='Capacity Backing (Hide)2'!BW$203:FU$217,1,0)</f>
        <v>0</v>
      </c>
      <c r="GV26">
        <f t="array" ref="GV26">IF($J26:$X26='Capacity Backing (Hide)2'!BX$203:FV$217,1,0)</f>
        <v>0</v>
      </c>
      <c r="GW26">
        <f t="array" ref="GW26">IF($J26:$X26='Capacity Backing (Hide)2'!BY$203:FW$217,1,0)</f>
        <v>0</v>
      </c>
      <c r="GX26">
        <f t="array" ref="GX26">IF($J26:$X26='Capacity Backing (Hide)2'!BZ$203:FX$217,1,0)</f>
        <v>0</v>
      </c>
      <c r="GY26">
        <f t="array" ref="GY26">IF($J26:$X26='Capacity Backing (Hide)2'!CA$203:FY$217,1,0)</f>
        <v>0</v>
      </c>
      <c r="GZ26">
        <f t="array" ref="GZ26">IF($J26:$X26='Capacity Backing (Hide)2'!CB$203:FZ$217,1,0)</f>
        <v>0</v>
      </c>
      <c r="HA26">
        <f t="array" ref="HA26">IF($J26:$X26='Capacity Backing (Hide)2'!CC$203:GA$217,1,0)</f>
        <v>0</v>
      </c>
      <c r="HB26">
        <f t="array" ref="HB26">IF($J26:$X26='Capacity Backing (Hide)2'!CD$203:GB$217,1,0)</f>
        <v>0</v>
      </c>
      <c r="HC26">
        <f t="array" ref="HC26">IF($J26:$X26='Capacity Backing (Hide)2'!CE$203:GC$217,1,0)</f>
        <v>0</v>
      </c>
      <c r="HD26">
        <f t="array" ref="HD26">IF($J26:$X26='Capacity Backing (Hide)2'!CF$203:GD$217,1,0)</f>
        <v>0</v>
      </c>
      <c r="HE26">
        <f t="array" ref="HE26">IF($J26:$X26='Capacity Backing (Hide)2'!CG$203:GE$217,1,0)</f>
        <v>0</v>
      </c>
      <c r="HF26">
        <f t="array" ref="HF26">IF($J26:$X26='Capacity Backing (Hide)2'!CH$203:GF$217,1,0)</f>
        <v>0</v>
      </c>
      <c r="HG26">
        <f t="array" ref="HG26">IF($J26:$X26='Capacity Backing (Hide)2'!CI$203:GG$217,1,0)</f>
        <v>0</v>
      </c>
      <c r="HH26">
        <f t="array" ref="HH26">IF($J26:$X26='Capacity Backing (Hide)2'!CJ$203:GH$217,1,0)</f>
        <v>0</v>
      </c>
      <c r="HI26">
        <f t="array" ref="HI26">IF($J26:$X26='Capacity Backing (Hide)2'!CK$203:GI$217,1,0)</f>
        <v>0</v>
      </c>
      <c r="HJ26">
        <f t="array" ref="HJ26">IF($J26:$X26='Capacity Backing (Hide)2'!CL$203:GJ$217,1,0)</f>
        <v>0</v>
      </c>
      <c r="HK26">
        <f t="array" ref="HK26">IF($J26:$X26='Capacity Backing (Hide)2'!CM$203:GK$217,1,0)</f>
        <v>0</v>
      </c>
      <c r="HL26">
        <f t="array" ref="HL26">IF($J26:$X26='Capacity Backing (Hide)2'!CN$203:GL$217,1,0)</f>
        <v>0</v>
      </c>
      <c r="HM26">
        <f t="array" ref="HM26">IF($J26:$X26='Capacity Backing (Hide)2'!CO$203:GM$217,1,0)</f>
        <v>0</v>
      </c>
      <c r="HN26">
        <f t="array" ref="HN26">IF($J26:$X26='Capacity Backing (Hide)2'!CP$203:GN$217,1,0)</f>
        <v>0</v>
      </c>
      <c r="HO26">
        <f t="array" ref="HO26">IF($J26:$X26='Capacity Backing (Hide)2'!CQ$203:GO$217,1,0)</f>
        <v>0</v>
      </c>
      <c r="HP26">
        <f t="array" ref="HP26">IF($J26:$X26='Capacity Backing (Hide)2'!CR$203:GP$217,1,0)</f>
        <v>0</v>
      </c>
      <c r="HQ26">
        <f t="array" ref="HQ26">IF($J26:$X26='Capacity Backing (Hide)2'!CS$203:GQ$217,1,0)</f>
        <v>0</v>
      </c>
      <c r="HR26">
        <f t="array" ref="HR26">IF($J26:$X26='Capacity Backing (Hide)2'!CT$203:GR$217,1,0)</f>
        <v>0</v>
      </c>
      <c r="HS26">
        <f t="array" ref="HS26">IF($J26:$X26='Capacity Backing (Hide)2'!CU$203:GS$217,1,0)</f>
        <v>0</v>
      </c>
      <c r="HT26">
        <f t="array" ref="HT26">IF($J26:$X26='Capacity Backing (Hide)2'!CV$203:GT$217,1,0)</f>
        <v>0</v>
      </c>
      <c r="HU26">
        <f t="array" ref="HU26">IF($J26:$X26='Capacity Backing (Hide)2'!CW$203:GU$217,1,0)</f>
        <v>0</v>
      </c>
      <c r="HX26">
        <f>'Capacity Backing (Hide)2'!B$3*(AB26/MAX(1,SUMIFS('Treatment Backing (Hide)'!$B$110:$B$124,'Capacity Backing (Hide)2'!B$67:B$81,"X")))</f>
        <v>0</v>
      </c>
      <c r="HY26">
        <f>'Capacity Backing (Hide)2'!C$3*(AC26/MAX(1,SUMIFS('Treatment Backing (Hide)'!$B$110:$B$124,'Capacity Backing (Hide)2'!C$67:C$81,"X")))</f>
        <v>0</v>
      </c>
      <c r="HZ26">
        <f>'Capacity Backing (Hide)2'!D$3*(AD26/MAX(1,SUMIFS('Treatment Backing (Hide)'!$B$110:$B$124,'Capacity Backing (Hide)2'!D$67:D$81,"X")))</f>
        <v>0</v>
      </c>
      <c r="IA26">
        <f>'Capacity Backing (Hide)2'!E$3*(AE26/MAX(1,SUMIFS('Treatment Backing (Hide)'!$B$110:$B$124,'Capacity Backing (Hide)2'!E$67:E$81,"X")))</f>
        <v>0</v>
      </c>
      <c r="IB26">
        <f>'Capacity Backing (Hide)2'!F$3*(AF26/MAX(1,SUMIFS('Treatment Backing (Hide)'!$B$110:$B$124,'Capacity Backing (Hide)2'!F$67:F$81,"X")))</f>
        <v>0</v>
      </c>
      <c r="IC26">
        <f>'Capacity Backing (Hide)2'!G$3*(AG26/MAX(1,SUMIFS('Treatment Backing (Hide)'!$B$110:$B$124,'Capacity Backing (Hide)2'!G$67:G$81,"X")))</f>
        <v>0</v>
      </c>
      <c r="ID26">
        <f>'Capacity Backing (Hide)2'!H$3*(AH26/MAX(1,SUMIFS('Treatment Backing (Hide)'!$B$110:$B$124,'Capacity Backing (Hide)2'!H$67:H$81,"X")))</f>
        <v>0</v>
      </c>
      <c r="IE26">
        <f>'Capacity Backing (Hide)2'!I$3*(AI26/MAX(1,SUMIFS('Treatment Backing (Hide)'!$B$110:$B$124,'Capacity Backing (Hide)2'!I$67:I$81,"X")))</f>
        <v>0</v>
      </c>
      <c r="IF26">
        <f>'Capacity Backing (Hide)2'!J$3*(AJ26/MAX(1,SUMIFS('Treatment Backing (Hide)'!$B$110:$B$124,'Capacity Backing (Hide)2'!J$67:J$81,"X")))</f>
        <v>0</v>
      </c>
      <c r="IG26">
        <f>'Capacity Backing (Hide)2'!K$3*(AK26/MAX(1,SUMIFS('Treatment Backing (Hide)'!$B$110:$B$124,'Capacity Backing (Hide)2'!K$67:K$81,"X")))</f>
        <v>0</v>
      </c>
      <c r="IH26">
        <f>'Capacity Backing (Hide)2'!L$3*(AL26/MAX(1,SUMIFS('Treatment Backing (Hide)'!$B$110:$B$124,'Capacity Backing (Hide)2'!L$67:L$81,"X")))</f>
        <v>0</v>
      </c>
      <c r="II26">
        <f>'Capacity Backing (Hide)2'!M$3*(AM26/MAX(1,SUMIFS('Treatment Backing (Hide)'!$B$110:$B$124,'Capacity Backing (Hide)2'!M$67:M$81,"X")))</f>
        <v>0</v>
      </c>
      <c r="IJ26">
        <f>'Capacity Backing (Hide)2'!N$3*(AN26/MAX(1,SUMIFS('Treatment Backing (Hide)'!$B$110:$B$124,'Capacity Backing (Hide)2'!N$67:N$81,"X")))</f>
        <v>0</v>
      </c>
      <c r="IK26">
        <f>'Capacity Backing (Hide)2'!O$3*(AO26/MAX(1,SUMIFS('Treatment Backing (Hide)'!$B$110:$B$124,'Capacity Backing (Hide)2'!O$67:O$81,"X")))</f>
        <v>0</v>
      </c>
      <c r="IL26">
        <f>'Capacity Backing (Hide)2'!P$3*(AP26/MAX(1,SUMIFS('Treatment Backing (Hide)'!$B$110:$B$124,'Capacity Backing (Hide)2'!P$67:P$81,"X")))</f>
        <v>0</v>
      </c>
      <c r="IM26">
        <f>'Capacity Backing (Hide)2'!Q$3*(AQ26/MAX(1,SUMIFS('Treatment Backing (Hide)'!$B$110:$B$124,'Capacity Backing (Hide)2'!Q$67:Q$81,"X")))</f>
        <v>0</v>
      </c>
      <c r="IN26">
        <f>'Capacity Backing (Hide)2'!R$3*(AR26/MAX(1,SUMIFS('Treatment Backing (Hide)'!$B$110:$B$124,'Capacity Backing (Hide)2'!R$67:R$81,"X")))</f>
        <v>0</v>
      </c>
      <c r="IO26">
        <f>'Capacity Backing (Hide)2'!S$3*(AS26/MAX(1,SUMIFS('Treatment Backing (Hide)'!$B$110:$B$124,'Capacity Backing (Hide)2'!S$67:S$81,"X")))</f>
        <v>0</v>
      </c>
      <c r="IP26">
        <f>'Capacity Backing (Hide)2'!T$3*(AT26/MAX(1,SUMIFS('Treatment Backing (Hide)'!$B$110:$B$124,'Capacity Backing (Hide)2'!T$67:T$81,"X")))</f>
        <v>0</v>
      </c>
      <c r="IQ26">
        <f>'Capacity Backing (Hide)2'!U$3*(AU26/MAX(1,SUMIFS('Treatment Backing (Hide)'!$B$110:$B$124,'Capacity Backing (Hide)2'!U$67:U$81,"X")))</f>
        <v>0</v>
      </c>
      <c r="IR26">
        <f>'Capacity Backing (Hide)2'!V$3*(AV26/MAX(1,SUMIFS('Treatment Backing (Hide)'!$B$110:$B$124,'Capacity Backing (Hide)2'!V$67:V$81,"X")))</f>
        <v>0</v>
      </c>
      <c r="IS26">
        <f>'Capacity Backing (Hide)2'!W$3*(AW26/MAX(1,SUMIFS('Treatment Backing (Hide)'!$B$110:$B$124,'Capacity Backing (Hide)2'!W$67:W$81,"X")))</f>
        <v>0</v>
      </c>
      <c r="IT26">
        <f>'Capacity Backing (Hide)2'!X$3*(AX26/MAX(1,SUMIFS('Treatment Backing (Hide)'!$B$110:$B$124,'Capacity Backing (Hide)2'!X$67:X$81,"X")))</f>
        <v>0</v>
      </c>
      <c r="IU26">
        <f>'Capacity Backing (Hide)2'!Y$3*(AY26/MAX(1,SUMIFS('Treatment Backing (Hide)'!$B$110:$B$124,'Capacity Backing (Hide)2'!Y$67:Y$81,"X")))</f>
        <v>0</v>
      </c>
      <c r="IV26">
        <f>'Capacity Backing (Hide)2'!Z$3*(AZ26/MAX(1,SUMIFS('Treatment Backing (Hide)'!$B$110:$B$124,'Capacity Backing (Hide)2'!Z$67:Z$81,"X")))</f>
        <v>0</v>
      </c>
      <c r="IW26">
        <f>'Capacity Backing (Hide)2'!AA$3*(BA26/MAX(1,SUMIFS('Treatment Backing (Hide)'!$B$110:$B$124,'Capacity Backing (Hide)2'!AA$67:AA$81,"X")))</f>
        <v>0</v>
      </c>
      <c r="IX26">
        <f>'Capacity Backing (Hide)2'!AB$3*(BB26/MAX(1,SUMIFS('Treatment Backing (Hide)'!$B$110:$B$124,'Capacity Backing (Hide)2'!AB$67:AB$81,"X")))</f>
        <v>0</v>
      </c>
      <c r="IY26">
        <f>'Capacity Backing (Hide)2'!AC$3*(BC26/MAX(1,SUMIFS('Treatment Backing (Hide)'!$B$110:$B$124,'Capacity Backing (Hide)2'!AC$67:AC$81,"X")))</f>
        <v>0</v>
      </c>
      <c r="IZ26">
        <f>'Capacity Backing (Hide)2'!AD$3*(BD26/MAX(1,SUMIFS('Treatment Backing (Hide)'!$B$110:$B$124,'Capacity Backing (Hide)2'!AD$67:AD$81,"X")))</f>
        <v>0</v>
      </c>
      <c r="JA26">
        <f>'Capacity Backing (Hide)2'!AE$3*(BE26/MAX(1,SUMIFS('Treatment Backing (Hide)'!$B$110:$B$124,'Capacity Backing (Hide)2'!AE$67:AE$81,"X")))</f>
        <v>0</v>
      </c>
      <c r="JB26">
        <f>'Capacity Backing (Hide)2'!AF$3*(BF26/MAX(1,SUMIFS('Treatment Backing (Hide)'!$B$110:$B$124,'Capacity Backing (Hide)2'!AF$67:AF$81,"X")))</f>
        <v>0</v>
      </c>
      <c r="JC26">
        <f>'Capacity Backing (Hide)2'!AG$3*(BG26/MAX(1,SUMIFS('Treatment Backing (Hide)'!$B$110:$B$124,'Capacity Backing (Hide)2'!AG$67:AG$81,"X")))</f>
        <v>0</v>
      </c>
      <c r="JD26">
        <f>'Capacity Backing (Hide)2'!AH$3*(BH26/MAX(1,SUMIFS('Treatment Backing (Hide)'!$B$110:$B$124,'Capacity Backing (Hide)2'!AH$67:AH$81,"X")))</f>
        <v>0</v>
      </c>
      <c r="JE26">
        <f>'Capacity Backing (Hide)2'!AI$3*(BI26/MAX(1,SUMIFS('Treatment Backing (Hide)'!$B$110:$B$124,'Capacity Backing (Hide)2'!AI$67:AI$81,"X")))</f>
        <v>0</v>
      </c>
      <c r="JF26">
        <f>'Capacity Backing (Hide)2'!AJ$3*(BJ26/MAX(1,SUMIFS('Treatment Backing (Hide)'!$B$110:$B$124,'Capacity Backing (Hide)2'!AJ$67:AJ$81,"X")))</f>
        <v>0</v>
      </c>
      <c r="JG26">
        <f>'Capacity Backing (Hide)2'!AK$3*(BK26/MAX(1,SUMIFS('Treatment Backing (Hide)'!$B$110:$B$124,'Capacity Backing (Hide)2'!AK$67:AK$81,"X")))</f>
        <v>0</v>
      </c>
      <c r="JH26">
        <f>'Capacity Backing (Hide)2'!AL$3*(BL26/MAX(1,SUMIFS('Treatment Backing (Hide)'!$B$110:$B$124,'Capacity Backing (Hide)2'!AL$67:AL$81,"X")))</f>
        <v>0</v>
      </c>
      <c r="JI26">
        <f>'Capacity Backing (Hide)2'!AM$3*(BM26/MAX(1,SUMIFS('Treatment Backing (Hide)'!$B$110:$B$124,'Capacity Backing (Hide)2'!AM$67:AM$81,"X")))</f>
        <v>0</v>
      </c>
      <c r="JJ26">
        <f>'Capacity Backing (Hide)2'!AN$3*(BN26/MAX(1,SUMIFS('Treatment Backing (Hide)'!$B$110:$B$124,'Capacity Backing (Hide)2'!AN$67:AN$81,"X")))</f>
        <v>0</v>
      </c>
      <c r="JK26">
        <f>'Capacity Backing (Hide)2'!AO$3*(BO26/MAX(1,SUMIFS('Treatment Backing (Hide)'!$B$110:$B$124,'Capacity Backing (Hide)2'!AO$67:AO$81,"X")))</f>
        <v>0</v>
      </c>
      <c r="JL26">
        <f>'Capacity Backing (Hide)2'!AP$3*(BP26/MAX(1,SUMIFS('Treatment Backing (Hide)'!$B$110:$B$124,'Capacity Backing (Hide)2'!AP$67:AP$81,"X")))</f>
        <v>0</v>
      </c>
      <c r="JM26">
        <f>'Capacity Backing (Hide)2'!AQ$3*(BQ26/MAX(1,SUMIFS('Treatment Backing (Hide)'!$B$110:$B$124,'Capacity Backing (Hide)2'!AQ$67:AQ$81,"X")))</f>
        <v>0</v>
      </c>
      <c r="JN26">
        <f>'Capacity Backing (Hide)2'!AR$3*(BR26/MAX(1,SUMIFS('Treatment Backing (Hide)'!$B$110:$B$124,'Capacity Backing (Hide)2'!AR$67:AR$81,"X")))</f>
        <v>0</v>
      </c>
      <c r="JO26">
        <f>'Capacity Backing (Hide)2'!AS$3*(BS26/MAX(1,SUMIFS('Treatment Backing (Hide)'!$B$110:$B$124,'Capacity Backing (Hide)2'!AS$67:AS$81,"X")))</f>
        <v>0</v>
      </c>
      <c r="JP26">
        <f>'Capacity Backing (Hide)2'!AT$3*(BT26/MAX(1,SUMIFS('Treatment Backing (Hide)'!$B$110:$B$124,'Capacity Backing (Hide)2'!AT$67:AT$81,"X")))</f>
        <v>0</v>
      </c>
      <c r="JQ26">
        <f>'Capacity Backing (Hide)2'!AU$3*(BU26/MAX(1,SUMIFS('Treatment Backing (Hide)'!$B$110:$B$124,'Capacity Backing (Hide)2'!AU$67:AU$81,"X")))</f>
        <v>0</v>
      </c>
      <c r="JR26">
        <f>'Capacity Backing (Hide)2'!AV$3*(BV26/MAX(1,SUMIFS('Treatment Backing (Hide)'!$B$110:$B$124,'Capacity Backing (Hide)2'!AV$67:AV$81,"X")))</f>
        <v>0</v>
      </c>
      <c r="JS26">
        <f>'Capacity Backing (Hide)2'!AW$3*(BW26/MAX(1,SUMIFS('Treatment Backing (Hide)'!$B$110:$B$124,'Capacity Backing (Hide)2'!AW$67:AW$81,"X")))</f>
        <v>0</v>
      </c>
      <c r="JT26">
        <f>'Capacity Backing (Hide)2'!AX$3*(BX26/MAX(1,SUMIFS('Treatment Backing (Hide)'!$B$110:$B$124,'Capacity Backing (Hide)2'!AX$67:AX$81,"X")))</f>
        <v>0</v>
      </c>
      <c r="JU26">
        <f>'Capacity Backing (Hide)2'!AY$3*(BY26/MAX(1,SUMIFS('Treatment Backing (Hide)'!$B$110:$B$124,'Capacity Backing (Hide)2'!AY$67:AY$81,"X")))</f>
        <v>0</v>
      </c>
      <c r="JV26">
        <f>'Capacity Backing (Hide)2'!AZ$3*(BZ26/MAX(1,SUMIFS('Treatment Backing (Hide)'!$B$110:$B$124,'Capacity Backing (Hide)2'!AZ$67:AZ$81,"X")))</f>
        <v>0</v>
      </c>
      <c r="JW26">
        <f>'Capacity Backing (Hide)2'!BA$3*(CA26/MAX(1,SUMIFS('Treatment Backing (Hide)'!$B$110:$B$124,'Capacity Backing (Hide)2'!BA$67:BA$81,"X")))</f>
        <v>0</v>
      </c>
      <c r="JX26">
        <f>'Capacity Backing (Hide)2'!BB$3*(CB26/MAX(1,SUMIFS('Treatment Backing (Hide)'!$B$110:$B$124,'Capacity Backing (Hide)2'!BB$67:BB$81,"X")))</f>
        <v>0</v>
      </c>
      <c r="JY26">
        <f>'Capacity Backing (Hide)2'!BC$3*(CC26/MAX(1,SUMIFS('Treatment Backing (Hide)'!$B$110:$B$124,'Capacity Backing (Hide)2'!BC$67:BC$81,"X")))</f>
        <v>0</v>
      </c>
      <c r="JZ26">
        <f>'Capacity Backing (Hide)2'!BD$3*(CD26/MAX(1,SUMIFS('Treatment Backing (Hide)'!$B$110:$B$124,'Capacity Backing (Hide)2'!BD$67:BD$81,"X")))</f>
        <v>0</v>
      </c>
      <c r="KA26">
        <f>'Capacity Backing (Hide)2'!BE$3*(CE26/MAX(1,SUMIFS('Treatment Backing (Hide)'!$B$110:$B$124,'Capacity Backing (Hide)2'!BE$67:BE$81,"X")))</f>
        <v>0</v>
      </c>
      <c r="KB26">
        <f>'Capacity Backing (Hide)2'!BF$3*(CF26/MAX(1,SUMIFS('Treatment Backing (Hide)'!$B$110:$B$124,'Capacity Backing (Hide)2'!BF$67:BF$81,"X")))</f>
        <v>0</v>
      </c>
      <c r="KC26">
        <f>'Capacity Backing (Hide)2'!BG$3*(CG26/MAX(1,SUMIFS('Treatment Backing (Hide)'!$B$110:$B$124,'Capacity Backing (Hide)2'!BG$67:BG$81,"X")))</f>
        <v>0</v>
      </c>
      <c r="KD26">
        <f>'Capacity Backing (Hide)2'!BH$3*(CH26/MAX(1,SUMIFS('Treatment Backing (Hide)'!$B$110:$B$124,'Capacity Backing (Hide)2'!BH$67:BH$81,"X")))</f>
        <v>0</v>
      </c>
      <c r="KE26">
        <f>'Capacity Backing (Hide)2'!BI$3*(CI26/MAX(1,SUMIFS('Treatment Backing (Hide)'!$B$110:$B$124,'Capacity Backing (Hide)2'!BI$67:BI$81,"X")))</f>
        <v>0</v>
      </c>
      <c r="KF26">
        <f>'Capacity Backing (Hide)2'!BJ$3*(CJ26/MAX(1,SUMIFS('Treatment Backing (Hide)'!$B$110:$B$124,'Capacity Backing (Hide)2'!BJ$67:BJ$81,"X")))</f>
        <v>0</v>
      </c>
      <c r="KG26">
        <f>'Capacity Backing (Hide)2'!BK$3*(CK26/MAX(1,SUMIFS('Treatment Backing (Hide)'!$B$110:$B$124,'Capacity Backing (Hide)2'!BK$67:BK$81,"X")))</f>
        <v>0</v>
      </c>
      <c r="KH26">
        <f>'Capacity Backing (Hide)2'!BL$3*(CL26/MAX(1,SUMIFS('Treatment Backing (Hide)'!$B$110:$B$124,'Capacity Backing (Hide)2'!BL$67:BL$81,"X")))</f>
        <v>0</v>
      </c>
      <c r="KI26">
        <f>'Capacity Backing (Hide)2'!BM$3*(CM26/MAX(1,SUMIFS('Treatment Backing (Hide)'!$B$110:$B$124,'Capacity Backing (Hide)2'!BM$67:BM$81,"X")))</f>
        <v>0</v>
      </c>
      <c r="KJ26">
        <f>'Capacity Backing (Hide)2'!BN$3*(CN26/MAX(1,SUMIFS('Treatment Backing (Hide)'!$B$110:$B$124,'Capacity Backing (Hide)2'!BN$67:BN$81,"X")))</f>
        <v>0</v>
      </c>
      <c r="KK26">
        <f>'Capacity Backing (Hide)2'!BO$3*(CO26/MAX(1,SUMIFS('Treatment Backing (Hide)'!$B$110:$B$124,'Capacity Backing (Hide)2'!BO$67:BO$81,"X")))</f>
        <v>0</v>
      </c>
      <c r="KL26">
        <f>'Capacity Backing (Hide)2'!BP$3*(CP26/MAX(1,SUMIFS('Treatment Backing (Hide)'!$B$110:$B$124,'Capacity Backing (Hide)2'!BP$67:BP$81,"X")))</f>
        <v>0</v>
      </c>
      <c r="KM26">
        <f>'Capacity Backing (Hide)2'!BQ$3*(CQ26/MAX(1,SUMIFS('Treatment Backing (Hide)'!$B$110:$B$124,'Capacity Backing (Hide)2'!BQ$67:BQ$81,"X")))</f>
        <v>0</v>
      </c>
      <c r="KN26">
        <f>'Capacity Backing (Hide)2'!BR$3*(CR26/MAX(1,SUMIFS('Treatment Backing (Hide)'!$B$110:$B$124,'Capacity Backing (Hide)2'!BR$67:BR$81,"X")))</f>
        <v>0</v>
      </c>
      <c r="KO26">
        <f>'Capacity Backing (Hide)2'!BS$3*(CS26/MAX(1,SUMIFS('Treatment Backing (Hide)'!$B$110:$B$124,'Capacity Backing (Hide)2'!BS$67:BS$81,"X")))</f>
        <v>0</v>
      </c>
      <c r="KP26">
        <f>'Capacity Backing (Hide)2'!BT$3*(CT26/MAX(1,SUMIFS('Treatment Backing (Hide)'!$B$110:$B$124,'Capacity Backing (Hide)2'!BT$67:BT$81,"X")))</f>
        <v>0</v>
      </c>
      <c r="KQ26">
        <f>'Capacity Backing (Hide)2'!BU$3*(CU26/MAX(1,SUMIFS('Treatment Backing (Hide)'!$B$110:$B$124,'Capacity Backing (Hide)2'!BU$67:BU$81,"X")))</f>
        <v>0</v>
      </c>
      <c r="KR26">
        <f>'Capacity Backing (Hide)2'!BV$3*(CV26/MAX(1,SUMIFS('Treatment Backing (Hide)'!$B$110:$B$124,'Capacity Backing (Hide)2'!BV$67:BV$81,"X")))</f>
        <v>0</v>
      </c>
      <c r="KS26">
        <f>'Capacity Backing (Hide)2'!BW$3*(CW26/MAX(1,SUMIFS('Treatment Backing (Hide)'!$B$110:$B$124,'Capacity Backing (Hide)2'!BW$67:BW$81,"X")))</f>
        <v>0</v>
      </c>
      <c r="KT26">
        <f>'Capacity Backing (Hide)2'!BX$3*(CX26/MAX(1,SUMIFS('Treatment Backing (Hide)'!$B$110:$B$124,'Capacity Backing (Hide)2'!BX$67:BX$81,"X")))</f>
        <v>0</v>
      </c>
      <c r="KU26">
        <f>'Capacity Backing (Hide)2'!BY$3*(CY26/MAX(1,SUMIFS('Treatment Backing (Hide)'!$B$110:$B$124,'Capacity Backing (Hide)2'!BY$67:BY$81,"X")))</f>
        <v>0</v>
      </c>
      <c r="KV26">
        <f>'Capacity Backing (Hide)2'!BZ$3*(CZ26/MAX(1,SUMIFS('Treatment Backing (Hide)'!$B$110:$B$124,'Capacity Backing (Hide)2'!BZ$67:BZ$81,"X")))</f>
        <v>0</v>
      </c>
      <c r="KW26">
        <f>'Capacity Backing (Hide)2'!CA$3*(DA26/MAX(1,SUMIFS('Treatment Backing (Hide)'!$B$110:$B$124,'Capacity Backing (Hide)2'!CA$67:CA$81,"X")))</f>
        <v>0</v>
      </c>
      <c r="KX26">
        <f>'Capacity Backing (Hide)2'!CB$3*(DB26/MAX(1,SUMIFS('Treatment Backing (Hide)'!$B$110:$B$124,'Capacity Backing (Hide)2'!CB$67:CB$81,"X")))</f>
        <v>0</v>
      </c>
      <c r="KY26">
        <f>'Capacity Backing (Hide)2'!CC$3*(DC26/MAX(1,SUMIFS('Treatment Backing (Hide)'!$B$110:$B$124,'Capacity Backing (Hide)2'!CC$67:CC$81,"X")))</f>
        <v>0</v>
      </c>
      <c r="KZ26">
        <f>'Capacity Backing (Hide)2'!CD$3*(DD26/MAX(1,SUMIFS('Treatment Backing (Hide)'!$B$110:$B$124,'Capacity Backing (Hide)2'!CD$67:CD$81,"X")))</f>
        <v>0</v>
      </c>
      <c r="LA26">
        <f>'Capacity Backing (Hide)2'!CE$3*(DE26/MAX(1,SUMIFS('Treatment Backing (Hide)'!$B$110:$B$124,'Capacity Backing (Hide)2'!CE$67:CE$81,"X")))</f>
        <v>0</v>
      </c>
      <c r="LB26">
        <f>'Capacity Backing (Hide)2'!CF$3*(DF26/MAX(1,SUMIFS('Treatment Backing (Hide)'!$B$110:$B$124,'Capacity Backing (Hide)2'!CF$67:CF$81,"X")))</f>
        <v>0</v>
      </c>
      <c r="LC26">
        <f>'Capacity Backing (Hide)2'!CG$3*(DG26/MAX(1,SUMIFS('Treatment Backing (Hide)'!$B$110:$B$124,'Capacity Backing (Hide)2'!CG$67:CG$81,"X")))</f>
        <v>0</v>
      </c>
      <c r="LD26">
        <f>'Capacity Backing (Hide)2'!CH$3*(DH26/MAX(1,SUMIFS('Treatment Backing (Hide)'!$B$110:$B$124,'Capacity Backing (Hide)2'!CH$67:CH$81,"X")))</f>
        <v>0</v>
      </c>
      <c r="LE26">
        <f>'Capacity Backing (Hide)2'!CI$3*(DI26/MAX(1,SUMIFS('Treatment Backing (Hide)'!$B$110:$B$124,'Capacity Backing (Hide)2'!CI$67:CI$81,"X")))</f>
        <v>0</v>
      </c>
      <c r="LF26">
        <f>'Capacity Backing (Hide)2'!CJ$3*(DJ26/MAX(1,SUMIFS('Treatment Backing (Hide)'!$B$110:$B$124,'Capacity Backing (Hide)2'!CJ$67:CJ$81,"X")))</f>
        <v>0</v>
      </c>
      <c r="LG26">
        <f>'Capacity Backing (Hide)2'!CK$3*(DK26/MAX(1,SUMIFS('Treatment Backing (Hide)'!$B$110:$B$124,'Capacity Backing (Hide)2'!CK$67:CK$81,"X")))</f>
        <v>0</v>
      </c>
      <c r="LH26">
        <f>'Capacity Backing (Hide)2'!CL$3*(DL26/MAX(1,SUMIFS('Treatment Backing (Hide)'!$B$110:$B$124,'Capacity Backing (Hide)2'!CL$67:CL$81,"X")))</f>
        <v>0</v>
      </c>
      <c r="LI26">
        <f>'Capacity Backing (Hide)2'!CM$3*(DM26/MAX(1,SUMIFS('Treatment Backing (Hide)'!$B$110:$B$124,'Capacity Backing (Hide)2'!CM$67:CM$81,"X")))</f>
        <v>0</v>
      </c>
      <c r="LJ26">
        <f>'Capacity Backing (Hide)2'!CN$3*(DN26/MAX(1,SUMIFS('Treatment Backing (Hide)'!$B$110:$B$124,'Capacity Backing (Hide)2'!CN$67:CN$81,"X")))</f>
        <v>0</v>
      </c>
      <c r="LK26">
        <f>'Capacity Backing (Hide)2'!CO$3*(DO26/MAX(1,SUMIFS('Treatment Backing (Hide)'!$B$110:$B$124,'Capacity Backing (Hide)2'!CO$67:CO$81,"X")))</f>
        <v>0</v>
      </c>
      <c r="LL26">
        <f>'Capacity Backing (Hide)2'!CP$3*(DP26/MAX(1,SUMIFS('Treatment Backing (Hide)'!$B$110:$B$124,'Capacity Backing (Hide)2'!CP$67:CP$81,"X")))</f>
        <v>0</v>
      </c>
      <c r="LM26">
        <f>'Capacity Backing (Hide)2'!CQ$3*(DQ26/MAX(1,SUMIFS('Treatment Backing (Hide)'!$B$110:$B$124,'Capacity Backing (Hide)2'!CQ$67:CQ$81,"X")))</f>
        <v>0</v>
      </c>
      <c r="LN26">
        <f>'Capacity Backing (Hide)2'!CR$3*(DR26/MAX(1,SUMIFS('Treatment Backing (Hide)'!$B$110:$B$124,'Capacity Backing (Hide)2'!CR$67:CR$81,"X")))</f>
        <v>0</v>
      </c>
      <c r="LO26">
        <f>'Capacity Backing (Hide)2'!CS$3*(DS26/MAX(1,SUMIFS('Treatment Backing (Hide)'!$B$110:$B$124,'Capacity Backing (Hide)2'!CS$67:CS$81,"X")))</f>
        <v>0</v>
      </c>
      <c r="LP26">
        <f>'Capacity Backing (Hide)2'!CT$3*(DT26/MAX(1,SUMIFS('Treatment Backing (Hide)'!$B$110:$B$124,'Capacity Backing (Hide)2'!CT$67:CT$81,"X")))</f>
        <v>0</v>
      </c>
      <c r="LQ26">
        <f>'Capacity Backing (Hide)2'!CU$3*(DU26/MAX(1,SUMIFS('Treatment Backing (Hide)'!$B$110:$B$124,'Capacity Backing (Hide)2'!CU$67:CU$81,"X")))</f>
        <v>0</v>
      </c>
      <c r="LR26">
        <f>'Capacity Backing (Hide)2'!CV$3*(DV26/MAX(1,SUMIFS('Treatment Backing (Hide)'!$B$110:$B$124,'Capacity Backing (Hide)2'!CV$67:CV$81,"X")))</f>
        <v>0</v>
      </c>
      <c r="LS26">
        <f>'Capacity Backing (Hide)2'!CW$3*(DW26/MAX(1,SUMIFS('Treatment Backing (Hide)'!$B$110:$B$124,'Capacity Backing (Hide)2'!CW$67:CW$81,"X")))</f>
        <v>0</v>
      </c>
    </row>
    <row r="27" spans="8:331" x14ac:dyDescent="0.25">
      <c r="H27" t="str">
        <f>ROW(H24)&amp;". "&amp;'Clinical resources'!B30</f>
        <v xml:space="preserve">24. </v>
      </c>
      <c r="J27" t="str">
        <f>IF(COUNTIFS('Clinical resources'!F30:J30,"X")&gt;0,"X","")</f>
        <v/>
      </c>
      <c r="K27" t="str">
        <f>IF(COUNTIFS('Clinical resources'!K30:O30,"X")&gt;0,"X","")</f>
        <v/>
      </c>
      <c r="L27" t="str">
        <f>IF(COUNTIFS('Clinical resources'!P30:T30,"X")&gt;0,"X","")</f>
        <v/>
      </c>
      <c r="M27" t="str">
        <f>IF(COUNTIFS('Clinical resources'!U30:Y30,"X")&gt;0,"X","")</f>
        <v/>
      </c>
      <c r="N27" t="str">
        <f>IF(COUNTIFS('Clinical resources'!Z30:AD30,"X")&gt;0,"X","")</f>
        <v/>
      </c>
      <c r="O27" t="str">
        <f>IF(COUNTIFS('Clinical resources'!AE30:AI30,"X")&gt;0,"X","")</f>
        <v/>
      </c>
      <c r="P27" t="str">
        <f>IF(COUNTIFS('Clinical resources'!AJ30:AN30,"X")&gt;0,"X","")</f>
        <v/>
      </c>
      <c r="Q27" t="str">
        <f>IF(COUNTIFS('Clinical resources'!AO30:AS30,"X")&gt;0,"X","")</f>
        <v/>
      </c>
      <c r="R27" t="str">
        <f>IF(COUNTIFS('Clinical resources'!AT30:AX30,"X")&gt;0,"X","")</f>
        <v/>
      </c>
      <c r="S27" t="str">
        <f>IF(COUNTIFS('Clinical resources'!AY30:BC30,"X")&gt;0,"X","")</f>
        <v/>
      </c>
      <c r="T27" t="str">
        <f>IF(COUNTIFS('Clinical resources'!BD30:BH30,"X")&gt;0,"X","")</f>
        <v/>
      </c>
      <c r="U27" t="str">
        <f>IF(COUNTIFS('Clinical resources'!BI30:BM30,"X")&gt;0,"X","")</f>
        <v/>
      </c>
      <c r="V27" t="str">
        <f>IF(COUNTIFS('Clinical resources'!BN30:BR30,"X")&gt;0,"X","")</f>
        <v/>
      </c>
      <c r="W27" t="str">
        <f>IF(COUNTIFS('Clinical resources'!BS30:BW30,"X")&gt;0,"X","")</f>
        <v/>
      </c>
      <c r="X27" t="str">
        <f>IF(COUNTIFS('Clinical resources'!BX30:CB30,"X")&gt;0,"X","")</f>
        <v/>
      </c>
      <c r="AB27">
        <f t="array" ref="AB27">IF($J27:$X27='Capacity Backing (Hide)2'!B$67:B$81,1,0)</f>
        <v>0</v>
      </c>
      <c r="AC27">
        <f t="array" ref="AC27">IF($J27:$X27='Capacity Backing (Hide)2'!C$67:C$81,1,0)</f>
        <v>0</v>
      </c>
      <c r="AD27">
        <f t="array" ref="AD27">IF($J27:$X27='Capacity Backing (Hide)2'!D$67:D$81,1,0)</f>
        <v>0</v>
      </c>
      <c r="AE27">
        <f t="array" ref="AE27">IF($J27:$X27='Capacity Backing (Hide)2'!E$67:E$81,1,0)</f>
        <v>0</v>
      </c>
      <c r="AF27">
        <f t="array" ref="AF27">IF($J27:$X27='Capacity Backing (Hide)2'!F$67:F$81,1,0)</f>
        <v>0</v>
      </c>
      <c r="AG27">
        <f t="array" ref="AG27">IF($J27:$X27='Capacity Backing (Hide)2'!G$67:G$81,1,0)</f>
        <v>0</v>
      </c>
      <c r="AH27">
        <f t="array" ref="AH27">IF($J27:$X27='Capacity Backing (Hide)2'!H$67:H$81,1,0)</f>
        <v>0</v>
      </c>
      <c r="AI27">
        <f t="array" ref="AI27">IF($J27:$X27='Capacity Backing (Hide)2'!I$67:I$81,1,0)</f>
        <v>0</v>
      </c>
      <c r="AJ27">
        <f t="array" ref="AJ27">IF($J27:$X27='Capacity Backing (Hide)2'!J$67:J$81,1,0)</f>
        <v>0</v>
      </c>
      <c r="AK27">
        <f t="array" ref="AK27">IF($J27:$X27='Capacity Backing (Hide)2'!K$67:K$81,1,0)</f>
        <v>0</v>
      </c>
      <c r="AL27">
        <f t="array" ref="AL27">IF($J27:$X27='Capacity Backing (Hide)2'!L$67:L$81,1,0)</f>
        <v>0</v>
      </c>
      <c r="AM27">
        <f t="array" ref="AM27">IF($J27:$X27='Capacity Backing (Hide)2'!M$67:M$81,1,0)</f>
        <v>0</v>
      </c>
      <c r="AN27">
        <f t="array" ref="AN27">IF($J27:$X27='Capacity Backing (Hide)2'!N$67:N$81,1,0)</f>
        <v>0</v>
      </c>
      <c r="AO27">
        <f t="array" ref="AO27">IF($J27:$X27='Capacity Backing (Hide)2'!O$67:O$81,1,0)</f>
        <v>0</v>
      </c>
      <c r="AP27">
        <f t="array" ref="AP27">IF($J27:$X27='Capacity Backing (Hide)2'!P$67:P$81,1,0)</f>
        <v>0</v>
      </c>
      <c r="AQ27">
        <f t="array" ref="AQ27">IF($J27:$X27='Capacity Backing (Hide)2'!Q$67:Q$81,1,0)</f>
        <v>0</v>
      </c>
      <c r="AR27">
        <f t="array" ref="AR27">IF($J27:$X27='Capacity Backing (Hide)2'!R$67:R$81,1,0)</f>
        <v>0</v>
      </c>
      <c r="AS27">
        <f t="array" ref="AS27">IF($J27:$X27='Capacity Backing (Hide)2'!S$67:S$81,1,0)</f>
        <v>0</v>
      </c>
      <c r="AT27">
        <f t="array" ref="AT27">IF($J27:$X27='Capacity Backing (Hide)2'!T$67:T$81,1,0)</f>
        <v>0</v>
      </c>
      <c r="AU27">
        <f t="array" ref="AU27">IF($J27:$X27='Capacity Backing (Hide)2'!U$67:U$81,1,0)</f>
        <v>0</v>
      </c>
      <c r="AV27">
        <f t="array" ref="AV27">IF($J27:$X27='Capacity Backing (Hide)2'!V$67:V$81,1,0)</f>
        <v>0</v>
      </c>
      <c r="AW27">
        <f t="array" ref="AW27">IF($J27:$X27='Capacity Backing (Hide)2'!W$67:W$81,1,0)</f>
        <v>0</v>
      </c>
      <c r="AX27">
        <f t="array" ref="AX27">IF($J27:$X27='Capacity Backing (Hide)2'!X$67:X$81,1,0)</f>
        <v>0</v>
      </c>
      <c r="AY27">
        <f t="array" ref="AY27">IF($J27:$X27='Capacity Backing (Hide)2'!Y$67:Y$81,1,0)</f>
        <v>0</v>
      </c>
      <c r="AZ27">
        <f t="array" ref="AZ27">IF($J27:$X27='Capacity Backing (Hide)2'!Z$67:Z$81,1,0)</f>
        <v>0</v>
      </c>
      <c r="BA27">
        <f t="array" ref="BA27">IF($J27:$X27='Capacity Backing (Hide)2'!AA$67:AA$81,1,0)</f>
        <v>0</v>
      </c>
      <c r="BB27">
        <f t="array" ref="BB27">IF($J27:$X27='Capacity Backing (Hide)2'!AB$67:AB$81,1,0)</f>
        <v>0</v>
      </c>
      <c r="BC27">
        <f t="array" ref="BC27">IF($J27:$X27='Capacity Backing (Hide)2'!AC$67:AC$81,1,0)</f>
        <v>0</v>
      </c>
      <c r="BD27">
        <f t="array" ref="BD27">IF($J27:$X27='Capacity Backing (Hide)2'!AD$67:AD$81,1,0)</f>
        <v>0</v>
      </c>
      <c r="BE27">
        <f t="array" ref="BE27">IF($J27:$X27='Capacity Backing (Hide)2'!AE$67:AE$81,1,0)</f>
        <v>0</v>
      </c>
      <c r="BF27">
        <f t="array" ref="BF27">IF($J27:$X27='Capacity Backing (Hide)2'!AF$67:AF$81,1,0)</f>
        <v>0</v>
      </c>
      <c r="BG27">
        <f t="array" ref="BG27">IF($J27:$X27='Capacity Backing (Hide)2'!AG$67:AG$81,1,0)</f>
        <v>0</v>
      </c>
      <c r="BH27">
        <f t="array" ref="BH27">IF($J27:$X27='Capacity Backing (Hide)2'!AH$67:AH$81,1,0)</f>
        <v>0</v>
      </c>
      <c r="BI27">
        <f t="array" ref="BI27">IF($J27:$X27='Capacity Backing (Hide)2'!AI$67:AI$81,1,0)</f>
        <v>0</v>
      </c>
      <c r="BJ27">
        <f t="array" ref="BJ27">IF($J27:$X27='Capacity Backing (Hide)2'!AJ$67:AJ$81,1,0)</f>
        <v>0</v>
      </c>
      <c r="BK27">
        <f t="array" ref="BK27">IF($J27:$X27='Capacity Backing (Hide)2'!AK$67:AK$81,1,0)</f>
        <v>0</v>
      </c>
      <c r="BL27">
        <f t="array" ref="BL27">IF($J27:$X27='Capacity Backing (Hide)2'!AL$67:AL$81,1,0)</f>
        <v>0</v>
      </c>
      <c r="BM27">
        <f t="array" ref="BM27">IF($J27:$X27='Capacity Backing (Hide)2'!AM$67:AM$81,1,0)</f>
        <v>0</v>
      </c>
      <c r="BN27">
        <f t="array" ref="BN27">IF($J27:$X27='Capacity Backing (Hide)2'!AN$67:AN$81,1,0)</f>
        <v>0</v>
      </c>
      <c r="BO27">
        <f t="array" ref="BO27">IF($J27:$X27='Capacity Backing (Hide)2'!AO$67:AO$81,1,0)</f>
        <v>0</v>
      </c>
      <c r="BP27">
        <f t="array" ref="BP27">IF($J27:$X27='Capacity Backing (Hide)2'!AP$67:AP$81,1,0)</f>
        <v>0</v>
      </c>
      <c r="BQ27">
        <f t="array" ref="BQ27">IF($J27:$X27='Capacity Backing (Hide)2'!AQ$67:AQ$81,1,0)</f>
        <v>0</v>
      </c>
      <c r="BR27">
        <f t="array" ref="BR27">IF($J27:$X27='Capacity Backing (Hide)2'!AR$67:AR$81,1,0)</f>
        <v>0</v>
      </c>
      <c r="BS27">
        <f t="array" ref="BS27">IF($J27:$X27='Capacity Backing (Hide)2'!AS$67:AS$81,1,0)</f>
        <v>0</v>
      </c>
      <c r="BT27">
        <f t="array" ref="BT27">IF($J27:$X27='Capacity Backing (Hide)2'!AT$67:AT$81,1,0)</f>
        <v>0</v>
      </c>
      <c r="BU27">
        <f t="array" ref="BU27">IF($J27:$X27='Capacity Backing (Hide)2'!AU$67:AU$81,1,0)</f>
        <v>0</v>
      </c>
      <c r="BV27">
        <f t="array" ref="BV27">IF($J27:$X27='Capacity Backing (Hide)2'!AV$67:AV$81,1,0)</f>
        <v>0</v>
      </c>
      <c r="BW27">
        <f t="array" ref="BW27">IF($J27:$X27='Capacity Backing (Hide)2'!AW$67:AW$81,1,0)</f>
        <v>0</v>
      </c>
      <c r="BX27">
        <f t="array" ref="BX27">IF($J27:$X27='Capacity Backing (Hide)2'!AX$67:AX$81,1,0)</f>
        <v>0</v>
      </c>
      <c r="BY27">
        <f t="array" ref="BY27">IF($J27:$X27='Capacity Backing (Hide)2'!AY$67:AY$81,1,0)</f>
        <v>0</v>
      </c>
      <c r="BZ27">
        <f t="array" ref="BZ27">IF($J27:$X27='Capacity Backing (Hide)2'!AZ$67:AZ$81,1,0)</f>
        <v>0</v>
      </c>
      <c r="CA27">
        <f t="array" ref="CA27">IF($J27:$X27='Capacity Backing (Hide)2'!BA$67:BA$81,1,0)</f>
        <v>0</v>
      </c>
      <c r="CB27">
        <f t="array" ref="CB27">IF($J27:$X27='Capacity Backing (Hide)2'!BB$67:BB$81,1,0)</f>
        <v>0</v>
      </c>
      <c r="CC27">
        <f t="array" ref="CC27">IF($J27:$X27='Capacity Backing (Hide)2'!BC$67:BC$81,1,0)</f>
        <v>0</v>
      </c>
      <c r="CD27">
        <f t="array" ref="CD27">IF($J27:$X27='Capacity Backing (Hide)2'!BD$67:BD$81,1,0)</f>
        <v>0</v>
      </c>
      <c r="CE27">
        <f t="array" ref="CE27">IF($J27:$X27='Capacity Backing (Hide)2'!BE$67:BE$81,1,0)</f>
        <v>0</v>
      </c>
      <c r="CF27">
        <f t="array" ref="CF27">IF($J27:$X27='Capacity Backing (Hide)2'!BF$67:BF$81,1,0)</f>
        <v>0</v>
      </c>
      <c r="CG27">
        <f t="array" ref="CG27">IF($J27:$X27='Capacity Backing (Hide)2'!BG$67:BG$81,1,0)</f>
        <v>0</v>
      </c>
      <c r="CH27">
        <f t="array" ref="CH27">IF($J27:$X27='Capacity Backing (Hide)2'!BH$67:BH$81,1,0)</f>
        <v>0</v>
      </c>
      <c r="CI27">
        <f t="array" ref="CI27">IF($J27:$X27='Capacity Backing (Hide)2'!BI$67:BI$81,1,0)</f>
        <v>0</v>
      </c>
      <c r="CJ27">
        <f t="array" ref="CJ27">IF($J27:$X27='Capacity Backing (Hide)2'!BJ$67:BJ$81,1,0)</f>
        <v>0</v>
      </c>
      <c r="CK27">
        <f t="array" ref="CK27">IF($J27:$X27='Capacity Backing (Hide)2'!BK$67:BK$81,1,0)</f>
        <v>0</v>
      </c>
      <c r="CL27">
        <f t="array" ref="CL27">IF($J27:$X27='Capacity Backing (Hide)2'!BL$67:BL$81,1,0)</f>
        <v>0</v>
      </c>
      <c r="CM27">
        <f t="array" ref="CM27">IF($J27:$X27='Capacity Backing (Hide)2'!BM$67:BM$81,1,0)</f>
        <v>0</v>
      </c>
      <c r="CN27">
        <f t="array" ref="CN27">IF($J27:$X27='Capacity Backing (Hide)2'!BN$67:BN$81,1,0)</f>
        <v>0</v>
      </c>
      <c r="CO27">
        <f t="array" ref="CO27">IF($J27:$X27='Capacity Backing (Hide)2'!BO$67:BO$81,1,0)</f>
        <v>0</v>
      </c>
      <c r="CP27">
        <f t="array" ref="CP27">IF($J27:$X27='Capacity Backing (Hide)2'!BP$67:BP$81,1,0)</f>
        <v>0</v>
      </c>
      <c r="CQ27">
        <f t="array" ref="CQ27">IF($J27:$X27='Capacity Backing (Hide)2'!BQ$67:BQ$81,1,0)</f>
        <v>0</v>
      </c>
      <c r="CR27">
        <f t="array" ref="CR27">IF($J27:$X27='Capacity Backing (Hide)2'!BR$67:BR$81,1,0)</f>
        <v>0</v>
      </c>
      <c r="CS27">
        <f t="array" ref="CS27">IF($J27:$X27='Capacity Backing (Hide)2'!BS$67:BS$81,1,0)</f>
        <v>0</v>
      </c>
      <c r="CT27">
        <f t="array" ref="CT27">IF($J27:$X27='Capacity Backing (Hide)2'!BT$67:BT$81,1,0)</f>
        <v>0</v>
      </c>
      <c r="CU27">
        <f t="array" ref="CU27">IF($J27:$X27='Capacity Backing (Hide)2'!BU$67:BU$81,1,0)</f>
        <v>0</v>
      </c>
      <c r="CV27">
        <f t="array" ref="CV27">IF($J27:$X27='Capacity Backing (Hide)2'!BV$67:BV$81,1,0)</f>
        <v>0</v>
      </c>
      <c r="CW27">
        <f t="array" ref="CW27">IF($J27:$X27='Capacity Backing (Hide)2'!BW$67:BW$81,1,0)</f>
        <v>0</v>
      </c>
      <c r="CX27">
        <f t="array" ref="CX27">IF($J27:$X27='Capacity Backing (Hide)2'!BX$67:BX$81,1,0)</f>
        <v>0</v>
      </c>
      <c r="CY27">
        <f t="array" ref="CY27">IF($J27:$X27='Capacity Backing (Hide)2'!BY$67:BY$81,1,0)</f>
        <v>0</v>
      </c>
      <c r="CZ27">
        <f t="array" ref="CZ27">IF($J27:$X27='Capacity Backing (Hide)2'!BZ$67:BZ$81,1,0)</f>
        <v>0</v>
      </c>
      <c r="DA27">
        <f t="array" ref="DA27">IF($J27:$X27='Capacity Backing (Hide)2'!CA$67:CA$81,1,0)</f>
        <v>0</v>
      </c>
      <c r="DB27">
        <f t="array" ref="DB27">IF($J27:$X27='Capacity Backing (Hide)2'!CB$67:CB$81,1,0)</f>
        <v>0</v>
      </c>
      <c r="DC27">
        <f t="array" ref="DC27">IF($J27:$X27='Capacity Backing (Hide)2'!CC$67:CC$81,1,0)</f>
        <v>0</v>
      </c>
      <c r="DD27">
        <f t="array" ref="DD27">IF($J27:$X27='Capacity Backing (Hide)2'!CD$67:CD$81,1,0)</f>
        <v>0</v>
      </c>
      <c r="DE27">
        <f t="array" ref="DE27">IF($J27:$X27='Capacity Backing (Hide)2'!CE$67:CE$81,1,0)</f>
        <v>0</v>
      </c>
      <c r="DF27">
        <f t="array" ref="DF27">IF($J27:$X27='Capacity Backing (Hide)2'!CF$67:CF$81,1,0)</f>
        <v>0</v>
      </c>
      <c r="DG27">
        <f t="array" ref="DG27">IF($J27:$X27='Capacity Backing (Hide)2'!CG$67:CG$81,1,0)</f>
        <v>0</v>
      </c>
      <c r="DH27">
        <f t="array" ref="DH27">IF($J27:$X27='Capacity Backing (Hide)2'!CH$67:CH$81,1,0)</f>
        <v>0</v>
      </c>
      <c r="DI27">
        <f t="array" ref="DI27">IF($J27:$X27='Capacity Backing (Hide)2'!CI$67:CI$81,1,0)</f>
        <v>0</v>
      </c>
      <c r="DJ27">
        <f t="array" ref="DJ27">IF($J27:$X27='Capacity Backing (Hide)2'!CJ$67:CJ$81,1,0)</f>
        <v>0</v>
      </c>
      <c r="DK27">
        <f t="array" ref="DK27">IF($J27:$X27='Capacity Backing (Hide)2'!CK$67:CK$81,1,0)</f>
        <v>0</v>
      </c>
      <c r="DL27">
        <f t="array" ref="DL27">IF($J27:$X27='Capacity Backing (Hide)2'!CL$67:CL$81,1,0)</f>
        <v>0</v>
      </c>
      <c r="DM27">
        <f t="array" ref="DM27">IF($J27:$X27='Capacity Backing (Hide)2'!CM$67:CM$81,1,0)</f>
        <v>0</v>
      </c>
      <c r="DN27">
        <f t="array" ref="DN27">IF($J27:$X27='Capacity Backing (Hide)2'!CN$67:CN$81,1,0)</f>
        <v>0</v>
      </c>
      <c r="DO27">
        <f t="array" ref="DO27">IF($J27:$X27='Capacity Backing (Hide)2'!CO$67:CO$81,1,0)</f>
        <v>0</v>
      </c>
      <c r="DP27">
        <f t="array" ref="DP27">IF($J27:$X27='Capacity Backing (Hide)2'!CP$67:CP$81,1,0)</f>
        <v>0</v>
      </c>
      <c r="DQ27">
        <f t="array" ref="DQ27">IF($J27:$X27='Capacity Backing (Hide)2'!CQ$67:CQ$81,1,0)</f>
        <v>0</v>
      </c>
      <c r="DR27">
        <f t="array" ref="DR27">IF($J27:$X27='Capacity Backing (Hide)2'!CR$67:CR$81,1,0)</f>
        <v>0</v>
      </c>
      <c r="DS27">
        <f t="array" ref="DS27">IF($J27:$X27='Capacity Backing (Hide)2'!CS$67:CS$81,1,0)</f>
        <v>0</v>
      </c>
      <c r="DT27">
        <f t="array" ref="DT27">IF($J27:$X27='Capacity Backing (Hide)2'!CT$67:CT$81,1,0)</f>
        <v>0</v>
      </c>
      <c r="DU27">
        <f t="array" ref="DU27">IF($J27:$X27='Capacity Backing (Hide)2'!CU$67:CU$81,1,0)</f>
        <v>0</v>
      </c>
      <c r="DV27">
        <f t="array" ref="DV27">IF($J27:$X27='Capacity Backing (Hide)2'!CV$67:CV$81,1,0)</f>
        <v>0</v>
      </c>
      <c r="DW27">
        <f t="array" ref="DW27">IF($J27:$X27='Capacity Backing (Hide)2'!CW$67:CW$81,1,0)</f>
        <v>0</v>
      </c>
      <c r="DZ27">
        <f t="array" ref="DZ27">IF($J27:$X27='Capacity Backing (Hide)2'!B$203:CZ$217,1,0)</f>
        <v>0</v>
      </c>
      <c r="EA27">
        <f t="array" ref="EA27">IF($J27:$X27='Capacity Backing (Hide)2'!C$203:DA$217,1,0)</f>
        <v>0</v>
      </c>
      <c r="EB27">
        <f t="array" ref="EB27">IF($J27:$X27='Capacity Backing (Hide)2'!D$203:DB$217,1,0)</f>
        <v>0</v>
      </c>
      <c r="EC27">
        <f t="array" ref="EC27">IF($J27:$X27='Capacity Backing (Hide)2'!E$203:DC$217,1,0)</f>
        <v>0</v>
      </c>
      <c r="ED27">
        <f t="array" ref="ED27">IF($J27:$X27='Capacity Backing (Hide)2'!F$203:DD$217,1,0)</f>
        <v>0</v>
      </c>
      <c r="EE27">
        <f t="array" ref="EE27">IF($J27:$X27='Capacity Backing (Hide)2'!G$203:DE$217,1,0)</f>
        <v>0</v>
      </c>
      <c r="EF27">
        <f t="array" ref="EF27">IF($J27:$X27='Capacity Backing (Hide)2'!H$203:DF$217,1,0)</f>
        <v>0</v>
      </c>
      <c r="EG27">
        <f t="array" ref="EG27">IF($J27:$X27='Capacity Backing (Hide)2'!I$203:DG$217,1,0)</f>
        <v>0</v>
      </c>
      <c r="EH27">
        <f t="array" ref="EH27">IF($J27:$X27='Capacity Backing (Hide)2'!J$203:DH$217,1,0)</f>
        <v>0</v>
      </c>
      <c r="EI27">
        <f t="array" ref="EI27">IF($J27:$X27='Capacity Backing (Hide)2'!K$203:DI$217,1,0)</f>
        <v>0</v>
      </c>
      <c r="EJ27">
        <f t="array" ref="EJ27">IF($J27:$X27='Capacity Backing (Hide)2'!L$203:DJ$217,1,0)</f>
        <v>0</v>
      </c>
      <c r="EK27">
        <f t="array" ref="EK27">IF($J27:$X27='Capacity Backing (Hide)2'!M$203:DK$217,1,0)</f>
        <v>0</v>
      </c>
      <c r="EL27">
        <f t="array" ref="EL27">IF($J27:$X27='Capacity Backing (Hide)2'!N$203:DL$217,1,0)</f>
        <v>0</v>
      </c>
      <c r="EM27">
        <f t="array" ref="EM27">IF($J27:$X27='Capacity Backing (Hide)2'!O$203:DM$217,1,0)</f>
        <v>0</v>
      </c>
      <c r="EN27">
        <f t="array" ref="EN27">IF($J27:$X27='Capacity Backing (Hide)2'!P$203:DN$217,1,0)</f>
        <v>0</v>
      </c>
      <c r="EO27">
        <f t="array" ref="EO27">IF($J27:$X27='Capacity Backing (Hide)2'!Q$203:DO$217,1,0)</f>
        <v>0</v>
      </c>
      <c r="EP27">
        <f t="array" ref="EP27">IF($J27:$X27='Capacity Backing (Hide)2'!R$203:DP$217,1,0)</f>
        <v>0</v>
      </c>
      <c r="EQ27">
        <f t="array" ref="EQ27">IF($J27:$X27='Capacity Backing (Hide)2'!S$203:DQ$217,1,0)</f>
        <v>0</v>
      </c>
      <c r="ER27">
        <f t="array" ref="ER27">IF($J27:$X27='Capacity Backing (Hide)2'!T$203:DR$217,1,0)</f>
        <v>0</v>
      </c>
      <c r="ES27">
        <f t="array" ref="ES27">IF($J27:$X27='Capacity Backing (Hide)2'!U$203:DS$217,1,0)</f>
        <v>0</v>
      </c>
      <c r="ET27">
        <f t="array" ref="ET27">IF($J27:$X27='Capacity Backing (Hide)2'!V$203:DT$217,1,0)</f>
        <v>0</v>
      </c>
      <c r="EU27">
        <f t="array" ref="EU27">IF($J27:$X27='Capacity Backing (Hide)2'!W$203:DU$217,1,0)</f>
        <v>0</v>
      </c>
      <c r="EV27">
        <f t="array" ref="EV27">IF($J27:$X27='Capacity Backing (Hide)2'!X$203:DV$217,1,0)</f>
        <v>0</v>
      </c>
      <c r="EW27">
        <f t="array" ref="EW27">IF($J27:$X27='Capacity Backing (Hide)2'!Y$203:DW$217,1,0)</f>
        <v>0</v>
      </c>
      <c r="EX27">
        <f t="array" ref="EX27">IF($J27:$X27='Capacity Backing (Hide)2'!Z$203:DX$217,1,0)</f>
        <v>0</v>
      </c>
      <c r="EY27">
        <f t="array" ref="EY27">IF($J27:$X27='Capacity Backing (Hide)2'!AA$203:DY$217,1,0)</f>
        <v>0</v>
      </c>
      <c r="EZ27">
        <f t="array" ref="EZ27">IF($J27:$X27='Capacity Backing (Hide)2'!AB$203:DZ$217,1,0)</f>
        <v>0</v>
      </c>
      <c r="FA27">
        <f t="array" ref="FA27">IF($J27:$X27='Capacity Backing (Hide)2'!AC$203:EA$217,1,0)</f>
        <v>0</v>
      </c>
      <c r="FB27">
        <f t="array" ref="FB27">IF($J27:$X27='Capacity Backing (Hide)2'!AD$203:EB$217,1,0)</f>
        <v>0</v>
      </c>
      <c r="FC27">
        <f t="array" ref="FC27">IF($J27:$X27='Capacity Backing (Hide)2'!AE$203:EC$217,1,0)</f>
        <v>0</v>
      </c>
      <c r="FD27">
        <f t="array" ref="FD27">IF($J27:$X27='Capacity Backing (Hide)2'!AF$203:ED$217,1,0)</f>
        <v>0</v>
      </c>
      <c r="FE27">
        <f t="array" ref="FE27">IF($J27:$X27='Capacity Backing (Hide)2'!AG$203:EE$217,1,0)</f>
        <v>0</v>
      </c>
      <c r="FF27">
        <f t="array" ref="FF27">IF($J27:$X27='Capacity Backing (Hide)2'!AH$203:EF$217,1,0)</f>
        <v>0</v>
      </c>
      <c r="FG27">
        <f t="array" ref="FG27">IF($J27:$X27='Capacity Backing (Hide)2'!AI$203:EG$217,1,0)</f>
        <v>0</v>
      </c>
      <c r="FH27">
        <f t="array" ref="FH27">IF($J27:$X27='Capacity Backing (Hide)2'!AJ$203:EH$217,1,0)</f>
        <v>0</v>
      </c>
      <c r="FI27">
        <f t="array" ref="FI27">IF($J27:$X27='Capacity Backing (Hide)2'!AK$203:EI$217,1,0)</f>
        <v>0</v>
      </c>
      <c r="FJ27">
        <f t="array" ref="FJ27">IF($J27:$X27='Capacity Backing (Hide)2'!AL$203:EJ$217,1,0)</f>
        <v>0</v>
      </c>
      <c r="FK27">
        <f t="array" ref="FK27">IF($J27:$X27='Capacity Backing (Hide)2'!AM$203:EK$217,1,0)</f>
        <v>0</v>
      </c>
      <c r="FL27">
        <f t="array" ref="FL27">IF($J27:$X27='Capacity Backing (Hide)2'!AN$203:EL$217,1,0)</f>
        <v>0</v>
      </c>
      <c r="FM27">
        <f t="array" ref="FM27">IF($J27:$X27='Capacity Backing (Hide)2'!AO$203:EM$217,1,0)</f>
        <v>0</v>
      </c>
      <c r="FN27">
        <f t="array" ref="FN27">IF($J27:$X27='Capacity Backing (Hide)2'!AP$203:EN$217,1,0)</f>
        <v>0</v>
      </c>
      <c r="FO27">
        <f t="array" ref="FO27">IF($J27:$X27='Capacity Backing (Hide)2'!AQ$203:EO$217,1,0)</f>
        <v>0</v>
      </c>
      <c r="FP27">
        <f t="array" ref="FP27">IF($J27:$X27='Capacity Backing (Hide)2'!AR$203:EP$217,1,0)</f>
        <v>0</v>
      </c>
      <c r="FQ27">
        <f t="array" ref="FQ27">IF($J27:$X27='Capacity Backing (Hide)2'!AS$203:EQ$217,1,0)</f>
        <v>0</v>
      </c>
      <c r="FR27">
        <f t="array" ref="FR27">IF($J27:$X27='Capacity Backing (Hide)2'!AT$203:ER$217,1,0)</f>
        <v>0</v>
      </c>
      <c r="FS27">
        <f t="array" ref="FS27">IF($J27:$X27='Capacity Backing (Hide)2'!AU$203:ES$217,1,0)</f>
        <v>0</v>
      </c>
      <c r="FT27">
        <f t="array" ref="FT27">IF($J27:$X27='Capacity Backing (Hide)2'!AV$203:ET$217,1,0)</f>
        <v>0</v>
      </c>
      <c r="FU27">
        <f t="array" ref="FU27">IF($J27:$X27='Capacity Backing (Hide)2'!AW$203:EU$217,1,0)</f>
        <v>0</v>
      </c>
      <c r="FV27">
        <f t="array" ref="FV27">IF($J27:$X27='Capacity Backing (Hide)2'!AX$203:EV$217,1,0)</f>
        <v>0</v>
      </c>
      <c r="FW27">
        <f t="array" ref="FW27">IF($J27:$X27='Capacity Backing (Hide)2'!AY$203:EW$217,1,0)</f>
        <v>0</v>
      </c>
      <c r="FX27">
        <f t="array" ref="FX27">IF($J27:$X27='Capacity Backing (Hide)2'!AZ$203:EX$217,1,0)</f>
        <v>0</v>
      </c>
      <c r="FY27">
        <f t="array" ref="FY27">IF($J27:$X27='Capacity Backing (Hide)2'!BA$203:EY$217,1,0)</f>
        <v>0</v>
      </c>
      <c r="FZ27">
        <f t="array" ref="FZ27">IF($J27:$X27='Capacity Backing (Hide)2'!BB$203:EZ$217,1,0)</f>
        <v>0</v>
      </c>
      <c r="GA27">
        <f t="array" ref="GA27">IF($J27:$X27='Capacity Backing (Hide)2'!BC$203:FA$217,1,0)</f>
        <v>0</v>
      </c>
      <c r="GB27">
        <f t="array" ref="GB27">IF($J27:$X27='Capacity Backing (Hide)2'!BD$203:FB$217,1,0)</f>
        <v>0</v>
      </c>
      <c r="GC27">
        <f t="array" ref="GC27">IF($J27:$X27='Capacity Backing (Hide)2'!BE$203:FC$217,1,0)</f>
        <v>0</v>
      </c>
      <c r="GD27">
        <f t="array" ref="GD27">IF($J27:$X27='Capacity Backing (Hide)2'!BF$203:FD$217,1,0)</f>
        <v>0</v>
      </c>
      <c r="GE27">
        <f t="array" ref="GE27">IF($J27:$X27='Capacity Backing (Hide)2'!BG$203:FE$217,1,0)</f>
        <v>0</v>
      </c>
      <c r="GF27">
        <f t="array" ref="GF27">IF($J27:$X27='Capacity Backing (Hide)2'!BH$203:FF$217,1,0)</f>
        <v>0</v>
      </c>
      <c r="GG27">
        <f t="array" ref="GG27">IF($J27:$X27='Capacity Backing (Hide)2'!BI$203:FG$217,1,0)</f>
        <v>0</v>
      </c>
      <c r="GH27">
        <f t="array" ref="GH27">IF($J27:$X27='Capacity Backing (Hide)2'!BJ$203:FH$217,1,0)</f>
        <v>0</v>
      </c>
      <c r="GI27">
        <f t="array" ref="GI27">IF($J27:$X27='Capacity Backing (Hide)2'!BK$203:FI$217,1,0)</f>
        <v>0</v>
      </c>
      <c r="GJ27">
        <f t="array" ref="GJ27">IF($J27:$X27='Capacity Backing (Hide)2'!BL$203:FJ$217,1,0)</f>
        <v>0</v>
      </c>
      <c r="GK27">
        <f t="array" ref="GK27">IF($J27:$X27='Capacity Backing (Hide)2'!BM$203:FK$217,1,0)</f>
        <v>0</v>
      </c>
      <c r="GL27">
        <f t="array" ref="GL27">IF($J27:$X27='Capacity Backing (Hide)2'!BN$203:FL$217,1,0)</f>
        <v>0</v>
      </c>
      <c r="GM27">
        <f t="array" ref="GM27">IF($J27:$X27='Capacity Backing (Hide)2'!BO$203:FM$217,1,0)</f>
        <v>0</v>
      </c>
      <c r="GN27">
        <f t="array" ref="GN27">IF($J27:$X27='Capacity Backing (Hide)2'!BP$203:FN$217,1,0)</f>
        <v>0</v>
      </c>
      <c r="GO27">
        <f t="array" ref="GO27">IF($J27:$X27='Capacity Backing (Hide)2'!BQ$203:FO$217,1,0)</f>
        <v>0</v>
      </c>
      <c r="GP27">
        <f t="array" ref="GP27">IF($J27:$X27='Capacity Backing (Hide)2'!BR$203:FP$217,1,0)</f>
        <v>0</v>
      </c>
      <c r="GQ27">
        <f t="array" ref="GQ27">IF($J27:$X27='Capacity Backing (Hide)2'!BS$203:FQ$217,1,0)</f>
        <v>0</v>
      </c>
      <c r="GR27">
        <f t="array" ref="GR27">IF($J27:$X27='Capacity Backing (Hide)2'!BT$203:FR$217,1,0)</f>
        <v>0</v>
      </c>
      <c r="GS27">
        <f t="array" ref="GS27">IF($J27:$X27='Capacity Backing (Hide)2'!BU$203:FS$217,1,0)</f>
        <v>0</v>
      </c>
      <c r="GT27">
        <f t="array" ref="GT27">IF($J27:$X27='Capacity Backing (Hide)2'!BV$203:FT$217,1,0)</f>
        <v>0</v>
      </c>
      <c r="GU27">
        <f t="array" ref="GU27">IF($J27:$X27='Capacity Backing (Hide)2'!BW$203:FU$217,1,0)</f>
        <v>0</v>
      </c>
      <c r="GV27">
        <f t="array" ref="GV27">IF($J27:$X27='Capacity Backing (Hide)2'!BX$203:FV$217,1,0)</f>
        <v>0</v>
      </c>
      <c r="GW27">
        <f t="array" ref="GW27">IF($J27:$X27='Capacity Backing (Hide)2'!BY$203:FW$217,1,0)</f>
        <v>0</v>
      </c>
      <c r="GX27">
        <f t="array" ref="GX27">IF($J27:$X27='Capacity Backing (Hide)2'!BZ$203:FX$217,1,0)</f>
        <v>0</v>
      </c>
      <c r="GY27">
        <f t="array" ref="GY27">IF($J27:$X27='Capacity Backing (Hide)2'!CA$203:FY$217,1,0)</f>
        <v>0</v>
      </c>
      <c r="GZ27">
        <f t="array" ref="GZ27">IF($J27:$X27='Capacity Backing (Hide)2'!CB$203:FZ$217,1,0)</f>
        <v>0</v>
      </c>
      <c r="HA27">
        <f t="array" ref="HA27">IF($J27:$X27='Capacity Backing (Hide)2'!CC$203:GA$217,1,0)</f>
        <v>0</v>
      </c>
      <c r="HB27">
        <f t="array" ref="HB27">IF($J27:$X27='Capacity Backing (Hide)2'!CD$203:GB$217,1,0)</f>
        <v>0</v>
      </c>
      <c r="HC27">
        <f t="array" ref="HC27">IF($J27:$X27='Capacity Backing (Hide)2'!CE$203:GC$217,1,0)</f>
        <v>0</v>
      </c>
      <c r="HD27">
        <f t="array" ref="HD27">IF($J27:$X27='Capacity Backing (Hide)2'!CF$203:GD$217,1,0)</f>
        <v>0</v>
      </c>
      <c r="HE27">
        <f t="array" ref="HE27">IF($J27:$X27='Capacity Backing (Hide)2'!CG$203:GE$217,1,0)</f>
        <v>0</v>
      </c>
      <c r="HF27">
        <f t="array" ref="HF27">IF($J27:$X27='Capacity Backing (Hide)2'!CH$203:GF$217,1,0)</f>
        <v>0</v>
      </c>
      <c r="HG27">
        <f t="array" ref="HG27">IF($J27:$X27='Capacity Backing (Hide)2'!CI$203:GG$217,1,0)</f>
        <v>0</v>
      </c>
      <c r="HH27">
        <f t="array" ref="HH27">IF($J27:$X27='Capacity Backing (Hide)2'!CJ$203:GH$217,1,0)</f>
        <v>0</v>
      </c>
      <c r="HI27">
        <f t="array" ref="HI27">IF($J27:$X27='Capacity Backing (Hide)2'!CK$203:GI$217,1,0)</f>
        <v>0</v>
      </c>
      <c r="HJ27">
        <f t="array" ref="HJ27">IF($J27:$X27='Capacity Backing (Hide)2'!CL$203:GJ$217,1,0)</f>
        <v>0</v>
      </c>
      <c r="HK27">
        <f t="array" ref="HK27">IF($J27:$X27='Capacity Backing (Hide)2'!CM$203:GK$217,1,0)</f>
        <v>0</v>
      </c>
      <c r="HL27">
        <f t="array" ref="HL27">IF($J27:$X27='Capacity Backing (Hide)2'!CN$203:GL$217,1,0)</f>
        <v>0</v>
      </c>
      <c r="HM27">
        <f t="array" ref="HM27">IF($J27:$X27='Capacity Backing (Hide)2'!CO$203:GM$217,1,0)</f>
        <v>0</v>
      </c>
      <c r="HN27">
        <f t="array" ref="HN27">IF($J27:$X27='Capacity Backing (Hide)2'!CP$203:GN$217,1,0)</f>
        <v>0</v>
      </c>
      <c r="HO27">
        <f t="array" ref="HO27">IF($J27:$X27='Capacity Backing (Hide)2'!CQ$203:GO$217,1,0)</f>
        <v>0</v>
      </c>
      <c r="HP27">
        <f t="array" ref="HP27">IF($J27:$X27='Capacity Backing (Hide)2'!CR$203:GP$217,1,0)</f>
        <v>0</v>
      </c>
      <c r="HQ27">
        <f t="array" ref="HQ27">IF($J27:$X27='Capacity Backing (Hide)2'!CS$203:GQ$217,1,0)</f>
        <v>0</v>
      </c>
      <c r="HR27">
        <f t="array" ref="HR27">IF($J27:$X27='Capacity Backing (Hide)2'!CT$203:GR$217,1,0)</f>
        <v>0</v>
      </c>
      <c r="HS27">
        <f t="array" ref="HS27">IF($J27:$X27='Capacity Backing (Hide)2'!CU$203:GS$217,1,0)</f>
        <v>0</v>
      </c>
      <c r="HT27">
        <f t="array" ref="HT27">IF($J27:$X27='Capacity Backing (Hide)2'!CV$203:GT$217,1,0)</f>
        <v>0</v>
      </c>
      <c r="HU27">
        <f t="array" ref="HU27">IF($J27:$X27='Capacity Backing (Hide)2'!CW$203:GU$217,1,0)</f>
        <v>0</v>
      </c>
      <c r="HX27">
        <f>'Capacity Backing (Hide)2'!B$3*(AB27/MAX(1,SUMIFS('Treatment Backing (Hide)'!$B$110:$B$124,'Capacity Backing (Hide)2'!B$67:B$81,"X")))</f>
        <v>0</v>
      </c>
      <c r="HY27">
        <f>'Capacity Backing (Hide)2'!C$3*(AC27/MAX(1,SUMIFS('Treatment Backing (Hide)'!$B$110:$B$124,'Capacity Backing (Hide)2'!C$67:C$81,"X")))</f>
        <v>0</v>
      </c>
      <c r="HZ27">
        <f>'Capacity Backing (Hide)2'!D$3*(AD27/MAX(1,SUMIFS('Treatment Backing (Hide)'!$B$110:$B$124,'Capacity Backing (Hide)2'!D$67:D$81,"X")))</f>
        <v>0</v>
      </c>
      <c r="IA27">
        <f>'Capacity Backing (Hide)2'!E$3*(AE27/MAX(1,SUMIFS('Treatment Backing (Hide)'!$B$110:$B$124,'Capacity Backing (Hide)2'!E$67:E$81,"X")))</f>
        <v>0</v>
      </c>
      <c r="IB27">
        <f>'Capacity Backing (Hide)2'!F$3*(AF27/MAX(1,SUMIFS('Treatment Backing (Hide)'!$B$110:$B$124,'Capacity Backing (Hide)2'!F$67:F$81,"X")))</f>
        <v>0</v>
      </c>
      <c r="IC27">
        <f>'Capacity Backing (Hide)2'!G$3*(AG27/MAX(1,SUMIFS('Treatment Backing (Hide)'!$B$110:$B$124,'Capacity Backing (Hide)2'!G$67:G$81,"X")))</f>
        <v>0</v>
      </c>
      <c r="ID27">
        <f>'Capacity Backing (Hide)2'!H$3*(AH27/MAX(1,SUMIFS('Treatment Backing (Hide)'!$B$110:$B$124,'Capacity Backing (Hide)2'!H$67:H$81,"X")))</f>
        <v>0</v>
      </c>
      <c r="IE27">
        <f>'Capacity Backing (Hide)2'!I$3*(AI27/MAX(1,SUMIFS('Treatment Backing (Hide)'!$B$110:$B$124,'Capacity Backing (Hide)2'!I$67:I$81,"X")))</f>
        <v>0</v>
      </c>
      <c r="IF27">
        <f>'Capacity Backing (Hide)2'!J$3*(AJ27/MAX(1,SUMIFS('Treatment Backing (Hide)'!$B$110:$B$124,'Capacity Backing (Hide)2'!J$67:J$81,"X")))</f>
        <v>0</v>
      </c>
      <c r="IG27">
        <f>'Capacity Backing (Hide)2'!K$3*(AK27/MAX(1,SUMIFS('Treatment Backing (Hide)'!$B$110:$B$124,'Capacity Backing (Hide)2'!K$67:K$81,"X")))</f>
        <v>0</v>
      </c>
      <c r="IH27">
        <f>'Capacity Backing (Hide)2'!L$3*(AL27/MAX(1,SUMIFS('Treatment Backing (Hide)'!$B$110:$B$124,'Capacity Backing (Hide)2'!L$67:L$81,"X")))</f>
        <v>0</v>
      </c>
      <c r="II27">
        <f>'Capacity Backing (Hide)2'!M$3*(AM27/MAX(1,SUMIFS('Treatment Backing (Hide)'!$B$110:$B$124,'Capacity Backing (Hide)2'!M$67:M$81,"X")))</f>
        <v>0</v>
      </c>
      <c r="IJ27">
        <f>'Capacity Backing (Hide)2'!N$3*(AN27/MAX(1,SUMIFS('Treatment Backing (Hide)'!$B$110:$B$124,'Capacity Backing (Hide)2'!N$67:N$81,"X")))</f>
        <v>0</v>
      </c>
      <c r="IK27">
        <f>'Capacity Backing (Hide)2'!O$3*(AO27/MAX(1,SUMIFS('Treatment Backing (Hide)'!$B$110:$B$124,'Capacity Backing (Hide)2'!O$67:O$81,"X")))</f>
        <v>0</v>
      </c>
      <c r="IL27">
        <f>'Capacity Backing (Hide)2'!P$3*(AP27/MAX(1,SUMIFS('Treatment Backing (Hide)'!$B$110:$B$124,'Capacity Backing (Hide)2'!P$67:P$81,"X")))</f>
        <v>0</v>
      </c>
      <c r="IM27">
        <f>'Capacity Backing (Hide)2'!Q$3*(AQ27/MAX(1,SUMIFS('Treatment Backing (Hide)'!$B$110:$B$124,'Capacity Backing (Hide)2'!Q$67:Q$81,"X")))</f>
        <v>0</v>
      </c>
      <c r="IN27">
        <f>'Capacity Backing (Hide)2'!R$3*(AR27/MAX(1,SUMIFS('Treatment Backing (Hide)'!$B$110:$B$124,'Capacity Backing (Hide)2'!R$67:R$81,"X")))</f>
        <v>0</v>
      </c>
      <c r="IO27">
        <f>'Capacity Backing (Hide)2'!S$3*(AS27/MAX(1,SUMIFS('Treatment Backing (Hide)'!$B$110:$B$124,'Capacity Backing (Hide)2'!S$67:S$81,"X")))</f>
        <v>0</v>
      </c>
      <c r="IP27">
        <f>'Capacity Backing (Hide)2'!T$3*(AT27/MAX(1,SUMIFS('Treatment Backing (Hide)'!$B$110:$B$124,'Capacity Backing (Hide)2'!T$67:T$81,"X")))</f>
        <v>0</v>
      </c>
      <c r="IQ27">
        <f>'Capacity Backing (Hide)2'!U$3*(AU27/MAX(1,SUMIFS('Treatment Backing (Hide)'!$B$110:$B$124,'Capacity Backing (Hide)2'!U$67:U$81,"X")))</f>
        <v>0</v>
      </c>
      <c r="IR27">
        <f>'Capacity Backing (Hide)2'!V$3*(AV27/MAX(1,SUMIFS('Treatment Backing (Hide)'!$B$110:$B$124,'Capacity Backing (Hide)2'!V$67:V$81,"X")))</f>
        <v>0</v>
      </c>
      <c r="IS27">
        <f>'Capacity Backing (Hide)2'!W$3*(AW27/MAX(1,SUMIFS('Treatment Backing (Hide)'!$B$110:$B$124,'Capacity Backing (Hide)2'!W$67:W$81,"X")))</f>
        <v>0</v>
      </c>
      <c r="IT27">
        <f>'Capacity Backing (Hide)2'!X$3*(AX27/MAX(1,SUMIFS('Treatment Backing (Hide)'!$B$110:$B$124,'Capacity Backing (Hide)2'!X$67:X$81,"X")))</f>
        <v>0</v>
      </c>
      <c r="IU27">
        <f>'Capacity Backing (Hide)2'!Y$3*(AY27/MAX(1,SUMIFS('Treatment Backing (Hide)'!$B$110:$B$124,'Capacity Backing (Hide)2'!Y$67:Y$81,"X")))</f>
        <v>0</v>
      </c>
      <c r="IV27">
        <f>'Capacity Backing (Hide)2'!Z$3*(AZ27/MAX(1,SUMIFS('Treatment Backing (Hide)'!$B$110:$B$124,'Capacity Backing (Hide)2'!Z$67:Z$81,"X")))</f>
        <v>0</v>
      </c>
      <c r="IW27">
        <f>'Capacity Backing (Hide)2'!AA$3*(BA27/MAX(1,SUMIFS('Treatment Backing (Hide)'!$B$110:$B$124,'Capacity Backing (Hide)2'!AA$67:AA$81,"X")))</f>
        <v>0</v>
      </c>
      <c r="IX27">
        <f>'Capacity Backing (Hide)2'!AB$3*(BB27/MAX(1,SUMIFS('Treatment Backing (Hide)'!$B$110:$B$124,'Capacity Backing (Hide)2'!AB$67:AB$81,"X")))</f>
        <v>0</v>
      </c>
      <c r="IY27">
        <f>'Capacity Backing (Hide)2'!AC$3*(BC27/MAX(1,SUMIFS('Treatment Backing (Hide)'!$B$110:$B$124,'Capacity Backing (Hide)2'!AC$67:AC$81,"X")))</f>
        <v>0</v>
      </c>
      <c r="IZ27">
        <f>'Capacity Backing (Hide)2'!AD$3*(BD27/MAX(1,SUMIFS('Treatment Backing (Hide)'!$B$110:$B$124,'Capacity Backing (Hide)2'!AD$67:AD$81,"X")))</f>
        <v>0</v>
      </c>
      <c r="JA27">
        <f>'Capacity Backing (Hide)2'!AE$3*(BE27/MAX(1,SUMIFS('Treatment Backing (Hide)'!$B$110:$B$124,'Capacity Backing (Hide)2'!AE$67:AE$81,"X")))</f>
        <v>0</v>
      </c>
      <c r="JB27">
        <f>'Capacity Backing (Hide)2'!AF$3*(BF27/MAX(1,SUMIFS('Treatment Backing (Hide)'!$B$110:$B$124,'Capacity Backing (Hide)2'!AF$67:AF$81,"X")))</f>
        <v>0</v>
      </c>
      <c r="JC27">
        <f>'Capacity Backing (Hide)2'!AG$3*(BG27/MAX(1,SUMIFS('Treatment Backing (Hide)'!$B$110:$B$124,'Capacity Backing (Hide)2'!AG$67:AG$81,"X")))</f>
        <v>0</v>
      </c>
      <c r="JD27">
        <f>'Capacity Backing (Hide)2'!AH$3*(BH27/MAX(1,SUMIFS('Treatment Backing (Hide)'!$B$110:$B$124,'Capacity Backing (Hide)2'!AH$67:AH$81,"X")))</f>
        <v>0</v>
      </c>
      <c r="JE27">
        <f>'Capacity Backing (Hide)2'!AI$3*(BI27/MAX(1,SUMIFS('Treatment Backing (Hide)'!$B$110:$B$124,'Capacity Backing (Hide)2'!AI$67:AI$81,"X")))</f>
        <v>0</v>
      </c>
      <c r="JF27">
        <f>'Capacity Backing (Hide)2'!AJ$3*(BJ27/MAX(1,SUMIFS('Treatment Backing (Hide)'!$B$110:$B$124,'Capacity Backing (Hide)2'!AJ$67:AJ$81,"X")))</f>
        <v>0</v>
      </c>
      <c r="JG27">
        <f>'Capacity Backing (Hide)2'!AK$3*(BK27/MAX(1,SUMIFS('Treatment Backing (Hide)'!$B$110:$B$124,'Capacity Backing (Hide)2'!AK$67:AK$81,"X")))</f>
        <v>0</v>
      </c>
      <c r="JH27">
        <f>'Capacity Backing (Hide)2'!AL$3*(BL27/MAX(1,SUMIFS('Treatment Backing (Hide)'!$B$110:$B$124,'Capacity Backing (Hide)2'!AL$67:AL$81,"X")))</f>
        <v>0</v>
      </c>
      <c r="JI27">
        <f>'Capacity Backing (Hide)2'!AM$3*(BM27/MAX(1,SUMIFS('Treatment Backing (Hide)'!$B$110:$B$124,'Capacity Backing (Hide)2'!AM$67:AM$81,"X")))</f>
        <v>0</v>
      </c>
      <c r="JJ27">
        <f>'Capacity Backing (Hide)2'!AN$3*(BN27/MAX(1,SUMIFS('Treatment Backing (Hide)'!$B$110:$B$124,'Capacity Backing (Hide)2'!AN$67:AN$81,"X")))</f>
        <v>0</v>
      </c>
      <c r="JK27">
        <f>'Capacity Backing (Hide)2'!AO$3*(BO27/MAX(1,SUMIFS('Treatment Backing (Hide)'!$B$110:$B$124,'Capacity Backing (Hide)2'!AO$67:AO$81,"X")))</f>
        <v>0</v>
      </c>
      <c r="JL27">
        <f>'Capacity Backing (Hide)2'!AP$3*(BP27/MAX(1,SUMIFS('Treatment Backing (Hide)'!$B$110:$B$124,'Capacity Backing (Hide)2'!AP$67:AP$81,"X")))</f>
        <v>0</v>
      </c>
      <c r="JM27">
        <f>'Capacity Backing (Hide)2'!AQ$3*(BQ27/MAX(1,SUMIFS('Treatment Backing (Hide)'!$B$110:$B$124,'Capacity Backing (Hide)2'!AQ$67:AQ$81,"X")))</f>
        <v>0</v>
      </c>
      <c r="JN27">
        <f>'Capacity Backing (Hide)2'!AR$3*(BR27/MAX(1,SUMIFS('Treatment Backing (Hide)'!$B$110:$B$124,'Capacity Backing (Hide)2'!AR$67:AR$81,"X")))</f>
        <v>0</v>
      </c>
      <c r="JO27">
        <f>'Capacity Backing (Hide)2'!AS$3*(BS27/MAX(1,SUMIFS('Treatment Backing (Hide)'!$B$110:$B$124,'Capacity Backing (Hide)2'!AS$67:AS$81,"X")))</f>
        <v>0</v>
      </c>
      <c r="JP27">
        <f>'Capacity Backing (Hide)2'!AT$3*(BT27/MAX(1,SUMIFS('Treatment Backing (Hide)'!$B$110:$B$124,'Capacity Backing (Hide)2'!AT$67:AT$81,"X")))</f>
        <v>0</v>
      </c>
      <c r="JQ27">
        <f>'Capacity Backing (Hide)2'!AU$3*(BU27/MAX(1,SUMIFS('Treatment Backing (Hide)'!$B$110:$B$124,'Capacity Backing (Hide)2'!AU$67:AU$81,"X")))</f>
        <v>0</v>
      </c>
      <c r="JR27">
        <f>'Capacity Backing (Hide)2'!AV$3*(BV27/MAX(1,SUMIFS('Treatment Backing (Hide)'!$B$110:$B$124,'Capacity Backing (Hide)2'!AV$67:AV$81,"X")))</f>
        <v>0</v>
      </c>
      <c r="JS27">
        <f>'Capacity Backing (Hide)2'!AW$3*(BW27/MAX(1,SUMIFS('Treatment Backing (Hide)'!$B$110:$B$124,'Capacity Backing (Hide)2'!AW$67:AW$81,"X")))</f>
        <v>0</v>
      </c>
      <c r="JT27">
        <f>'Capacity Backing (Hide)2'!AX$3*(BX27/MAX(1,SUMIFS('Treatment Backing (Hide)'!$B$110:$B$124,'Capacity Backing (Hide)2'!AX$67:AX$81,"X")))</f>
        <v>0</v>
      </c>
      <c r="JU27">
        <f>'Capacity Backing (Hide)2'!AY$3*(BY27/MAX(1,SUMIFS('Treatment Backing (Hide)'!$B$110:$B$124,'Capacity Backing (Hide)2'!AY$67:AY$81,"X")))</f>
        <v>0</v>
      </c>
      <c r="JV27">
        <f>'Capacity Backing (Hide)2'!AZ$3*(BZ27/MAX(1,SUMIFS('Treatment Backing (Hide)'!$B$110:$B$124,'Capacity Backing (Hide)2'!AZ$67:AZ$81,"X")))</f>
        <v>0</v>
      </c>
      <c r="JW27">
        <f>'Capacity Backing (Hide)2'!BA$3*(CA27/MAX(1,SUMIFS('Treatment Backing (Hide)'!$B$110:$B$124,'Capacity Backing (Hide)2'!BA$67:BA$81,"X")))</f>
        <v>0</v>
      </c>
      <c r="JX27">
        <f>'Capacity Backing (Hide)2'!BB$3*(CB27/MAX(1,SUMIFS('Treatment Backing (Hide)'!$B$110:$B$124,'Capacity Backing (Hide)2'!BB$67:BB$81,"X")))</f>
        <v>0</v>
      </c>
      <c r="JY27">
        <f>'Capacity Backing (Hide)2'!BC$3*(CC27/MAX(1,SUMIFS('Treatment Backing (Hide)'!$B$110:$B$124,'Capacity Backing (Hide)2'!BC$67:BC$81,"X")))</f>
        <v>0</v>
      </c>
      <c r="JZ27">
        <f>'Capacity Backing (Hide)2'!BD$3*(CD27/MAX(1,SUMIFS('Treatment Backing (Hide)'!$B$110:$B$124,'Capacity Backing (Hide)2'!BD$67:BD$81,"X")))</f>
        <v>0</v>
      </c>
      <c r="KA27">
        <f>'Capacity Backing (Hide)2'!BE$3*(CE27/MAX(1,SUMIFS('Treatment Backing (Hide)'!$B$110:$B$124,'Capacity Backing (Hide)2'!BE$67:BE$81,"X")))</f>
        <v>0</v>
      </c>
      <c r="KB27">
        <f>'Capacity Backing (Hide)2'!BF$3*(CF27/MAX(1,SUMIFS('Treatment Backing (Hide)'!$B$110:$B$124,'Capacity Backing (Hide)2'!BF$67:BF$81,"X")))</f>
        <v>0</v>
      </c>
      <c r="KC27">
        <f>'Capacity Backing (Hide)2'!BG$3*(CG27/MAX(1,SUMIFS('Treatment Backing (Hide)'!$B$110:$B$124,'Capacity Backing (Hide)2'!BG$67:BG$81,"X")))</f>
        <v>0</v>
      </c>
      <c r="KD27">
        <f>'Capacity Backing (Hide)2'!BH$3*(CH27/MAX(1,SUMIFS('Treatment Backing (Hide)'!$B$110:$B$124,'Capacity Backing (Hide)2'!BH$67:BH$81,"X")))</f>
        <v>0</v>
      </c>
      <c r="KE27">
        <f>'Capacity Backing (Hide)2'!BI$3*(CI27/MAX(1,SUMIFS('Treatment Backing (Hide)'!$B$110:$B$124,'Capacity Backing (Hide)2'!BI$67:BI$81,"X")))</f>
        <v>0</v>
      </c>
      <c r="KF27">
        <f>'Capacity Backing (Hide)2'!BJ$3*(CJ27/MAX(1,SUMIFS('Treatment Backing (Hide)'!$B$110:$B$124,'Capacity Backing (Hide)2'!BJ$67:BJ$81,"X")))</f>
        <v>0</v>
      </c>
      <c r="KG27">
        <f>'Capacity Backing (Hide)2'!BK$3*(CK27/MAX(1,SUMIFS('Treatment Backing (Hide)'!$B$110:$B$124,'Capacity Backing (Hide)2'!BK$67:BK$81,"X")))</f>
        <v>0</v>
      </c>
      <c r="KH27">
        <f>'Capacity Backing (Hide)2'!BL$3*(CL27/MAX(1,SUMIFS('Treatment Backing (Hide)'!$B$110:$B$124,'Capacity Backing (Hide)2'!BL$67:BL$81,"X")))</f>
        <v>0</v>
      </c>
      <c r="KI27">
        <f>'Capacity Backing (Hide)2'!BM$3*(CM27/MAX(1,SUMIFS('Treatment Backing (Hide)'!$B$110:$B$124,'Capacity Backing (Hide)2'!BM$67:BM$81,"X")))</f>
        <v>0</v>
      </c>
      <c r="KJ27">
        <f>'Capacity Backing (Hide)2'!BN$3*(CN27/MAX(1,SUMIFS('Treatment Backing (Hide)'!$B$110:$B$124,'Capacity Backing (Hide)2'!BN$67:BN$81,"X")))</f>
        <v>0</v>
      </c>
      <c r="KK27">
        <f>'Capacity Backing (Hide)2'!BO$3*(CO27/MAX(1,SUMIFS('Treatment Backing (Hide)'!$B$110:$B$124,'Capacity Backing (Hide)2'!BO$67:BO$81,"X")))</f>
        <v>0</v>
      </c>
      <c r="KL27">
        <f>'Capacity Backing (Hide)2'!BP$3*(CP27/MAX(1,SUMIFS('Treatment Backing (Hide)'!$B$110:$B$124,'Capacity Backing (Hide)2'!BP$67:BP$81,"X")))</f>
        <v>0</v>
      </c>
      <c r="KM27">
        <f>'Capacity Backing (Hide)2'!BQ$3*(CQ27/MAX(1,SUMIFS('Treatment Backing (Hide)'!$B$110:$B$124,'Capacity Backing (Hide)2'!BQ$67:BQ$81,"X")))</f>
        <v>0</v>
      </c>
      <c r="KN27">
        <f>'Capacity Backing (Hide)2'!BR$3*(CR27/MAX(1,SUMIFS('Treatment Backing (Hide)'!$B$110:$B$124,'Capacity Backing (Hide)2'!BR$67:BR$81,"X")))</f>
        <v>0</v>
      </c>
      <c r="KO27">
        <f>'Capacity Backing (Hide)2'!BS$3*(CS27/MAX(1,SUMIFS('Treatment Backing (Hide)'!$B$110:$B$124,'Capacity Backing (Hide)2'!BS$67:BS$81,"X")))</f>
        <v>0</v>
      </c>
      <c r="KP27">
        <f>'Capacity Backing (Hide)2'!BT$3*(CT27/MAX(1,SUMIFS('Treatment Backing (Hide)'!$B$110:$B$124,'Capacity Backing (Hide)2'!BT$67:BT$81,"X")))</f>
        <v>0</v>
      </c>
      <c r="KQ27">
        <f>'Capacity Backing (Hide)2'!BU$3*(CU27/MAX(1,SUMIFS('Treatment Backing (Hide)'!$B$110:$B$124,'Capacity Backing (Hide)2'!BU$67:BU$81,"X")))</f>
        <v>0</v>
      </c>
      <c r="KR27">
        <f>'Capacity Backing (Hide)2'!BV$3*(CV27/MAX(1,SUMIFS('Treatment Backing (Hide)'!$B$110:$B$124,'Capacity Backing (Hide)2'!BV$67:BV$81,"X")))</f>
        <v>0</v>
      </c>
      <c r="KS27">
        <f>'Capacity Backing (Hide)2'!BW$3*(CW27/MAX(1,SUMIFS('Treatment Backing (Hide)'!$B$110:$B$124,'Capacity Backing (Hide)2'!BW$67:BW$81,"X")))</f>
        <v>0</v>
      </c>
      <c r="KT27">
        <f>'Capacity Backing (Hide)2'!BX$3*(CX27/MAX(1,SUMIFS('Treatment Backing (Hide)'!$B$110:$B$124,'Capacity Backing (Hide)2'!BX$67:BX$81,"X")))</f>
        <v>0</v>
      </c>
      <c r="KU27">
        <f>'Capacity Backing (Hide)2'!BY$3*(CY27/MAX(1,SUMIFS('Treatment Backing (Hide)'!$B$110:$B$124,'Capacity Backing (Hide)2'!BY$67:BY$81,"X")))</f>
        <v>0</v>
      </c>
      <c r="KV27">
        <f>'Capacity Backing (Hide)2'!BZ$3*(CZ27/MAX(1,SUMIFS('Treatment Backing (Hide)'!$B$110:$B$124,'Capacity Backing (Hide)2'!BZ$67:BZ$81,"X")))</f>
        <v>0</v>
      </c>
      <c r="KW27">
        <f>'Capacity Backing (Hide)2'!CA$3*(DA27/MAX(1,SUMIFS('Treatment Backing (Hide)'!$B$110:$B$124,'Capacity Backing (Hide)2'!CA$67:CA$81,"X")))</f>
        <v>0</v>
      </c>
      <c r="KX27">
        <f>'Capacity Backing (Hide)2'!CB$3*(DB27/MAX(1,SUMIFS('Treatment Backing (Hide)'!$B$110:$B$124,'Capacity Backing (Hide)2'!CB$67:CB$81,"X")))</f>
        <v>0</v>
      </c>
      <c r="KY27">
        <f>'Capacity Backing (Hide)2'!CC$3*(DC27/MAX(1,SUMIFS('Treatment Backing (Hide)'!$B$110:$B$124,'Capacity Backing (Hide)2'!CC$67:CC$81,"X")))</f>
        <v>0</v>
      </c>
      <c r="KZ27">
        <f>'Capacity Backing (Hide)2'!CD$3*(DD27/MAX(1,SUMIFS('Treatment Backing (Hide)'!$B$110:$B$124,'Capacity Backing (Hide)2'!CD$67:CD$81,"X")))</f>
        <v>0</v>
      </c>
      <c r="LA27">
        <f>'Capacity Backing (Hide)2'!CE$3*(DE27/MAX(1,SUMIFS('Treatment Backing (Hide)'!$B$110:$B$124,'Capacity Backing (Hide)2'!CE$67:CE$81,"X")))</f>
        <v>0</v>
      </c>
      <c r="LB27">
        <f>'Capacity Backing (Hide)2'!CF$3*(DF27/MAX(1,SUMIFS('Treatment Backing (Hide)'!$B$110:$B$124,'Capacity Backing (Hide)2'!CF$67:CF$81,"X")))</f>
        <v>0</v>
      </c>
      <c r="LC27">
        <f>'Capacity Backing (Hide)2'!CG$3*(DG27/MAX(1,SUMIFS('Treatment Backing (Hide)'!$B$110:$B$124,'Capacity Backing (Hide)2'!CG$67:CG$81,"X")))</f>
        <v>0</v>
      </c>
      <c r="LD27">
        <f>'Capacity Backing (Hide)2'!CH$3*(DH27/MAX(1,SUMIFS('Treatment Backing (Hide)'!$B$110:$B$124,'Capacity Backing (Hide)2'!CH$67:CH$81,"X")))</f>
        <v>0</v>
      </c>
      <c r="LE27">
        <f>'Capacity Backing (Hide)2'!CI$3*(DI27/MAX(1,SUMIFS('Treatment Backing (Hide)'!$B$110:$B$124,'Capacity Backing (Hide)2'!CI$67:CI$81,"X")))</f>
        <v>0</v>
      </c>
      <c r="LF27">
        <f>'Capacity Backing (Hide)2'!CJ$3*(DJ27/MAX(1,SUMIFS('Treatment Backing (Hide)'!$B$110:$B$124,'Capacity Backing (Hide)2'!CJ$67:CJ$81,"X")))</f>
        <v>0</v>
      </c>
      <c r="LG27">
        <f>'Capacity Backing (Hide)2'!CK$3*(DK27/MAX(1,SUMIFS('Treatment Backing (Hide)'!$B$110:$B$124,'Capacity Backing (Hide)2'!CK$67:CK$81,"X")))</f>
        <v>0</v>
      </c>
      <c r="LH27">
        <f>'Capacity Backing (Hide)2'!CL$3*(DL27/MAX(1,SUMIFS('Treatment Backing (Hide)'!$B$110:$B$124,'Capacity Backing (Hide)2'!CL$67:CL$81,"X")))</f>
        <v>0</v>
      </c>
      <c r="LI27">
        <f>'Capacity Backing (Hide)2'!CM$3*(DM27/MAX(1,SUMIFS('Treatment Backing (Hide)'!$B$110:$B$124,'Capacity Backing (Hide)2'!CM$67:CM$81,"X")))</f>
        <v>0</v>
      </c>
      <c r="LJ27">
        <f>'Capacity Backing (Hide)2'!CN$3*(DN27/MAX(1,SUMIFS('Treatment Backing (Hide)'!$B$110:$B$124,'Capacity Backing (Hide)2'!CN$67:CN$81,"X")))</f>
        <v>0</v>
      </c>
      <c r="LK27">
        <f>'Capacity Backing (Hide)2'!CO$3*(DO27/MAX(1,SUMIFS('Treatment Backing (Hide)'!$B$110:$B$124,'Capacity Backing (Hide)2'!CO$67:CO$81,"X")))</f>
        <v>0</v>
      </c>
      <c r="LL27">
        <f>'Capacity Backing (Hide)2'!CP$3*(DP27/MAX(1,SUMIFS('Treatment Backing (Hide)'!$B$110:$B$124,'Capacity Backing (Hide)2'!CP$67:CP$81,"X")))</f>
        <v>0</v>
      </c>
      <c r="LM27">
        <f>'Capacity Backing (Hide)2'!CQ$3*(DQ27/MAX(1,SUMIFS('Treatment Backing (Hide)'!$B$110:$B$124,'Capacity Backing (Hide)2'!CQ$67:CQ$81,"X")))</f>
        <v>0</v>
      </c>
      <c r="LN27">
        <f>'Capacity Backing (Hide)2'!CR$3*(DR27/MAX(1,SUMIFS('Treatment Backing (Hide)'!$B$110:$B$124,'Capacity Backing (Hide)2'!CR$67:CR$81,"X")))</f>
        <v>0</v>
      </c>
      <c r="LO27">
        <f>'Capacity Backing (Hide)2'!CS$3*(DS27/MAX(1,SUMIFS('Treatment Backing (Hide)'!$B$110:$B$124,'Capacity Backing (Hide)2'!CS$67:CS$81,"X")))</f>
        <v>0</v>
      </c>
      <c r="LP27">
        <f>'Capacity Backing (Hide)2'!CT$3*(DT27/MAX(1,SUMIFS('Treatment Backing (Hide)'!$B$110:$B$124,'Capacity Backing (Hide)2'!CT$67:CT$81,"X")))</f>
        <v>0</v>
      </c>
      <c r="LQ27">
        <f>'Capacity Backing (Hide)2'!CU$3*(DU27/MAX(1,SUMIFS('Treatment Backing (Hide)'!$B$110:$B$124,'Capacity Backing (Hide)2'!CU$67:CU$81,"X")))</f>
        <v>0</v>
      </c>
      <c r="LR27">
        <f>'Capacity Backing (Hide)2'!CV$3*(DV27/MAX(1,SUMIFS('Treatment Backing (Hide)'!$B$110:$B$124,'Capacity Backing (Hide)2'!CV$67:CV$81,"X")))</f>
        <v>0</v>
      </c>
      <c r="LS27">
        <f>'Capacity Backing (Hide)2'!CW$3*(DW27/MAX(1,SUMIFS('Treatment Backing (Hide)'!$B$110:$B$124,'Capacity Backing (Hide)2'!CW$67:CW$81,"X")))</f>
        <v>0</v>
      </c>
    </row>
    <row r="28" spans="8:331" x14ac:dyDescent="0.25">
      <c r="H28" t="str">
        <f>ROW(H25)&amp;". "&amp;'Clinical resources'!B31</f>
        <v xml:space="preserve">25. </v>
      </c>
      <c r="J28" t="str">
        <f>IF(COUNTIFS('Clinical resources'!F31:J31,"X")&gt;0,"X","")</f>
        <v/>
      </c>
      <c r="K28" t="str">
        <f>IF(COUNTIFS('Clinical resources'!K31:O31,"X")&gt;0,"X","")</f>
        <v/>
      </c>
      <c r="L28" t="str">
        <f>IF(COUNTIFS('Clinical resources'!P31:T31,"X")&gt;0,"X","")</f>
        <v/>
      </c>
      <c r="M28" t="str">
        <f>IF(COUNTIFS('Clinical resources'!U31:Y31,"X")&gt;0,"X","")</f>
        <v/>
      </c>
      <c r="N28" t="str">
        <f>IF(COUNTIFS('Clinical resources'!Z31:AD31,"X")&gt;0,"X","")</f>
        <v/>
      </c>
      <c r="O28" t="str">
        <f>IF(COUNTIFS('Clinical resources'!AE31:AI31,"X")&gt;0,"X","")</f>
        <v/>
      </c>
      <c r="P28" t="str">
        <f>IF(COUNTIFS('Clinical resources'!AJ31:AN31,"X")&gt;0,"X","")</f>
        <v/>
      </c>
      <c r="Q28" t="str">
        <f>IF(COUNTIFS('Clinical resources'!AO31:AS31,"X")&gt;0,"X","")</f>
        <v/>
      </c>
      <c r="R28" t="str">
        <f>IF(COUNTIFS('Clinical resources'!AT31:AX31,"X")&gt;0,"X","")</f>
        <v/>
      </c>
      <c r="S28" t="str">
        <f>IF(COUNTIFS('Clinical resources'!AY31:BC31,"X")&gt;0,"X","")</f>
        <v/>
      </c>
      <c r="T28" t="str">
        <f>IF(COUNTIFS('Clinical resources'!BD31:BH31,"X")&gt;0,"X","")</f>
        <v/>
      </c>
      <c r="U28" t="str">
        <f>IF(COUNTIFS('Clinical resources'!BI31:BM31,"X")&gt;0,"X","")</f>
        <v/>
      </c>
      <c r="V28" t="str">
        <f>IF(COUNTIFS('Clinical resources'!BN31:BR31,"X")&gt;0,"X","")</f>
        <v/>
      </c>
      <c r="W28" t="str">
        <f>IF(COUNTIFS('Clinical resources'!BS31:BW31,"X")&gt;0,"X","")</f>
        <v/>
      </c>
      <c r="X28" t="str">
        <f>IF(COUNTIFS('Clinical resources'!BX31:CB31,"X")&gt;0,"X","")</f>
        <v/>
      </c>
      <c r="AB28">
        <f t="array" ref="AB28">IF($J28:$X28='Capacity Backing (Hide)2'!B$67:B$81,1,0)</f>
        <v>0</v>
      </c>
      <c r="AC28">
        <f t="array" ref="AC28">IF($J28:$X28='Capacity Backing (Hide)2'!C$67:C$81,1,0)</f>
        <v>0</v>
      </c>
      <c r="AD28">
        <f t="array" ref="AD28">IF($J28:$X28='Capacity Backing (Hide)2'!D$67:D$81,1,0)</f>
        <v>0</v>
      </c>
      <c r="AE28">
        <f t="array" ref="AE28">IF($J28:$X28='Capacity Backing (Hide)2'!E$67:E$81,1,0)</f>
        <v>0</v>
      </c>
      <c r="AF28">
        <f t="array" ref="AF28">IF($J28:$X28='Capacity Backing (Hide)2'!F$67:F$81,1,0)</f>
        <v>0</v>
      </c>
      <c r="AG28">
        <f t="array" ref="AG28">IF($J28:$X28='Capacity Backing (Hide)2'!G$67:G$81,1,0)</f>
        <v>0</v>
      </c>
      <c r="AH28">
        <f t="array" ref="AH28">IF($J28:$X28='Capacity Backing (Hide)2'!H$67:H$81,1,0)</f>
        <v>0</v>
      </c>
      <c r="AI28">
        <f t="array" ref="AI28">IF($J28:$X28='Capacity Backing (Hide)2'!I$67:I$81,1,0)</f>
        <v>0</v>
      </c>
      <c r="AJ28">
        <f t="array" ref="AJ28">IF($J28:$X28='Capacity Backing (Hide)2'!J$67:J$81,1,0)</f>
        <v>0</v>
      </c>
      <c r="AK28">
        <f t="array" ref="AK28">IF($J28:$X28='Capacity Backing (Hide)2'!K$67:K$81,1,0)</f>
        <v>0</v>
      </c>
      <c r="AL28">
        <f t="array" ref="AL28">IF($J28:$X28='Capacity Backing (Hide)2'!L$67:L$81,1,0)</f>
        <v>0</v>
      </c>
      <c r="AM28">
        <f t="array" ref="AM28">IF($J28:$X28='Capacity Backing (Hide)2'!M$67:M$81,1,0)</f>
        <v>0</v>
      </c>
      <c r="AN28">
        <f t="array" ref="AN28">IF($J28:$X28='Capacity Backing (Hide)2'!N$67:N$81,1,0)</f>
        <v>0</v>
      </c>
      <c r="AO28">
        <f t="array" ref="AO28">IF($J28:$X28='Capacity Backing (Hide)2'!O$67:O$81,1,0)</f>
        <v>0</v>
      </c>
      <c r="AP28">
        <f t="array" ref="AP28">IF($J28:$X28='Capacity Backing (Hide)2'!P$67:P$81,1,0)</f>
        <v>0</v>
      </c>
      <c r="AQ28">
        <f t="array" ref="AQ28">IF($J28:$X28='Capacity Backing (Hide)2'!Q$67:Q$81,1,0)</f>
        <v>0</v>
      </c>
      <c r="AR28">
        <f t="array" ref="AR28">IF($J28:$X28='Capacity Backing (Hide)2'!R$67:R$81,1,0)</f>
        <v>0</v>
      </c>
      <c r="AS28">
        <f t="array" ref="AS28">IF($J28:$X28='Capacity Backing (Hide)2'!S$67:S$81,1,0)</f>
        <v>0</v>
      </c>
      <c r="AT28">
        <f t="array" ref="AT28">IF($J28:$X28='Capacity Backing (Hide)2'!T$67:T$81,1,0)</f>
        <v>0</v>
      </c>
      <c r="AU28">
        <f t="array" ref="AU28">IF($J28:$X28='Capacity Backing (Hide)2'!U$67:U$81,1,0)</f>
        <v>0</v>
      </c>
      <c r="AV28">
        <f t="array" ref="AV28">IF($J28:$X28='Capacity Backing (Hide)2'!V$67:V$81,1,0)</f>
        <v>0</v>
      </c>
      <c r="AW28">
        <f t="array" ref="AW28">IF($J28:$X28='Capacity Backing (Hide)2'!W$67:W$81,1,0)</f>
        <v>0</v>
      </c>
      <c r="AX28">
        <f t="array" ref="AX28">IF($J28:$X28='Capacity Backing (Hide)2'!X$67:X$81,1,0)</f>
        <v>0</v>
      </c>
      <c r="AY28">
        <f t="array" ref="AY28">IF($J28:$X28='Capacity Backing (Hide)2'!Y$67:Y$81,1,0)</f>
        <v>0</v>
      </c>
      <c r="AZ28">
        <f t="array" ref="AZ28">IF($J28:$X28='Capacity Backing (Hide)2'!Z$67:Z$81,1,0)</f>
        <v>0</v>
      </c>
      <c r="BA28">
        <f t="array" ref="BA28">IF($J28:$X28='Capacity Backing (Hide)2'!AA$67:AA$81,1,0)</f>
        <v>0</v>
      </c>
      <c r="BB28">
        <f t="array" ref="BB28">IF($J28:$X28='Capacity Backing (Hide)2'!AB$67:AB$81,1,0)</f>
        <v>0</v>
      </c>
      <c r="BC28">
        <f t="array" ref="BC28">IF($J28:$X28='Capacity Backing (Hide)2'!AC$67:AC$81,1,0)</f>
        <v>0</v>
      </c>
      <c r="BD28">
        <f t="array" ref="BD28">IF($J28:$X28='Capacity Backing (Hide)2'!AD$67:AD$81,1,0)</f>
        <v>0</v>
      </c>
      <c r="BE28">
        <f t="array" ref="BE28">IF($J28:$X28='Capacity Backing (Hide)2'!AE$67:AE$81,1,0)</f>
        <v>0</v>
      </c>
      <c r="BF28">
        <f t="array" ref="BF28">IF($J28:$X28='Capacity Backing (Hide)2'!AF$67:AF$81,1,0)</f>
        <v>0</v>
      </c>
      <c r="BG28">
        <f t="array" ref="BG28">IF($J28:$X28='Capacity Backing (Hide)2'!AG$67:AG$81,1,0)</f>
        <v>0</v>
      </c>
      <c r="BH28">
        <f t="array" ref="BH28">IF($J28:$X28='Capacity Backing (Hide)2'!AH$67:AH$81,1,0)</f>
        <v>0</v>
      </c>
      <c r="BI28">
        <f t="array" ref="BI28">IF($J28:$X28='Capacity Backing (Hide)2'!AI$67:AI$81,1,0)</f>
        <v>0</v>
      </c>
      <c r="BJ28">
        <f t="array" ref="BJ28">IF($J28:$X28='Capacity Backing (Hide)2'!AJ$67:AJ$81,1,0)</f>
        <v>0</v>
      </c>
      <c r="BK28">
        <f t="array" ref="BK28">IF($J28:$X28='Capacity Backing (Hide)2'!AK$67:AK$81,1,0)</f>
        <v>0</v>
      </c>
      <c r="BL28">
        <f t="array" ref="BL28">IF($J28:$X28='Capacity Backing (Hide)2'!AL$67:AL$81,1,0)</f>
        <v>0</v>
      </c>
      <c r="BM28">
        <f t="array" ref="BM28">IF($J28:$X28='Capacity Backing (Hide)2'!AM$67:AM$81,1,0)</f>
        <v>0</v>
      </c>
      <c r="BN28">
        <f t="array" ref="BN28">IF($J28:$X28='Capacity Backing (Hide)2'!AN$67:AN$81,1,0)</f>
        <v>0</v>
      </c>
      <c r="BO28">
        <f t="array" ref="BO28">IF($J28:$X28='Capacity Backing (Hide)2'!AO$67:AO$81,1,0)</f>
        <v>0</v>
      </c>
      <c r="BP28">
        <f t="array" ref="BP28">IF($J28:$X28='Capacity Backing (Hide)2'!AP$67:AP$81,1,0)</f>
        <v>0</v>
      </c>
      <c r="BQ28">
        <f t="array" ref="BQ28">IF($J28:$X28='Capacity Backing (Hide)2'!AQ$67:AQ$81,1,0)</f>
        <v>0</v>
      </c>
      <c r="BR28">
        <f t="array" ref="BR28">IF($J28:$X28='Capacity Backing (Hide)2'!AR$67:AR$81,1,0)</f>
        <v>0</v>
      </c>
      <c r="BS28">
        <f t="array" ref="BS28">IF($J28:$X28='Capacity Backing (Hide)2'!AS$67:AS$81,1,0)</f>
        <v>0</v>
      </c>
      <c r="BT28">
        <f t="array" ref="BT28">IF($J28:$X28='Capacity Backing (Hide)2'!AT$67:AT$81,1,0)</f>
        <v>0</v>
      </c>
      <c r="BU28">
        <f t="array" ref="BU28">IF($J28:$X28='Capacity Backing (Hide)2'!AU$67:AU$81,1,0)</f>
        <v>0</v>
      </c>
      <c r="BV28">
        <f t="array" ref="BV28">IF($J28:$X28='Capacity Backing (Hide)2'!AV$67:AV$81,1,0)</f>
        <v>0</v>
      </c>
      <c r="BW28">
        <f t="array" ref="BW28">IF($J28:$X28='Capacity Backing (Hide)2'!AW$67:AW$81,1,0)</f>
        <v>0</v>
      </c>
      <c r="BX28">
        <f t="array" ref="BX28">IF($J28:$X28='Capacity Backing (Hide)2'!AX$67:AX$81,1,0)</f>
        <v>0</v>
      </c>
      <c r="BY28">
        <f t="array" ref="BY28">IF($J28:$X28='Capacity Backing (Hide)2'!AY$67:AY$81,1,0)</f>
        <v>0</v>
      </c>
      <c r="BZ28">
        <f t="array" ref="BZ28">IF($J28:$X28='Capacity Backing (Hide)2'!AZ$67:AZ$81,1,0)</f>
        <v>0</v>
      </c>
      <c r="CA28">
        <f t="array" ref="CA28">IF($J28:$X28='Capacity Backing (Hide)2'!BA$67:BA$81,1,0)</f>
        <v>0</v>
      </c>
      <c r="CB28">
        <f t="array" ref="CB28">IF($J28:$X28='Capacity Backing (Hide)2'!BB$67:BB$81,1,0)</f>
        <v>0</v>
      </c>
      <c r="CC28">
        <f t="array" ref="CC28">IF($J28:$X28='Capacity Backing (Hide)2'!BC$67:BC$81,1,0)</f>
        <v>0</v>
      </c>
      <c r="CD28">
        <f t="array" ref="CD28">IF($J28:$X28='Capacity Backing (Hide)2'!BD$67:BD$81,1,0)</f>
        <v>0</v>
      </c>
      <c r="CE28">
        <f t="array" ref="CE28">IF($J28:$X28='Capacity Backing (Hide)2'!BE$67:BE$81,1,0)</f>
        <v>0</v>
      </c>
      <c r="CF28">
        <f t="array" ref="CF28">IF($J28:$X28='Capacity Backing (Hide)2'!BF$67:BF$81,1,0)</f>
        <v>0</v>
      </c>
      <c r="CG28">
        <f t="array" ref="CG28">IF($J28:$X28='Capacity Backing (Hide)2'!BG$67:BG$81,1,0)</f>
        <v>0</v>
      </c>
      <c r="CH28">
        <f t="array" ref="CH28">IF($J28:$X28='Capacity Backing (Hide)2'!BH$67:BH$81,1,0)</f>
        <v>0</v>
      </c>
      <c r="CI28">
        <f t="array" ref="CI28">IF($J28:$X28='Capacity Backing (Hide)2'!BI$67:BI$81,1,0)</f>
        <v>0</v>
      </c>
      <c r="CJ28">
        <f t="array" ref="CJ28">IF($J28:$X28='Capacity Backing (Hide)2'!BJ$67:BJ$81,1,0)</f>
        <v>0</v>
      </c>
      <c r="CK28">
        <f t="array" ref="CK28">IF($J28:$X28='Capacity Backing (Hide)2'!BK$67:BK$81,1,0)</f>
        <v>0</v>
      </c>
      <c r="CL28">
        <f t="array" ref="CL28">IF($J28:$X28='Capacity Backing (Hide)2'!BL$67:BL$81,1,0)</f>
        <v>0</v>
      </c>
      <c r="CM28">
        <f t="array" ref="CM28">IF($J28:$X28='Capacity Backing (Hide)2'!BM$67:BM$81,1,0)</f>
        <v>0</v>
      </c>
      <c r="CN28">
        <f t="array" ref="CN28">IF($J28:$X28='Capacity Backing (Hide)2'!BN$67:BN$81,1,0)</f>
        <v>0</v>
      </c>
      <c r="CO28">
        <f t="array" ref="CO28">IF($J28:$X28='Capacity Backing (Hide)2'!BO$67:BO$81,1,0)</f>
        <v>0</v>
      </c>
      <c r="CP28">
        <f t="array" ref="CP28">IF($J28:$X28='Capacity Backing (Hide)2'!BP$67:BP$81,1,0)</f>
        <v>0</v>
      </c>
      <c r="CQ28">
        <f t="array" ref="CQ28">IF($J28:$X28='Capacity Backing (Hide)2'!BQ$67:BQ$81,1,0)</f>
        <v>0</v>
      </c>
      <c r="CR28">
        <f t="array" ref="CR28">IF($J28:$X28='Capacity Backing (Hide)2'!BR$67:BR$81,1,0)</f>
        <v>0</v>
      </c>
      <c r="CS28">
        <f t="array" ref="CS28">IF($J28:$X28='Capacity Backing (Hide)2'!BS$67:BS$81,1,0)</f>
        <v>0</v>
      </c>
      <c r="CT28">
        <f t="array" ref="CT28">IF($J28:$X28='Capacity Backing (Hide)2'!BT$67:BT$81,1,0)</f>
        <v>0</v>
      </c>
      <c r="CU28">
        <f t="array" ref="CU28">IF($J28:$X28='Capacity Backing (Hide)2'!BU$67:BU$81,1,0)</f>
        <v>0</v>
      </c>
      <c r="CV28">
        <f t="array" ref="CV28">IF($J28:$X28='Capacity Backing (Hide)2'!BV$67:BV$81,1,0)</f>
        <v>0</v>
      </c>
      <c r="CW28">
        <f t="array" ref="CW28">IF($J28:$X28='Capacity Backing (Hide)2'!BW$67:BW$81,1,0)</f>
        <v>0</v>
      </c>
      <c r="CX28">
        <f t="array" ref="CX28">IF($J28:$X28='Capacity Backing (Hide)2'!BX$67:BX$81,1,0)</f>
        <v>0</v>
      </c>
      <c r="CY28">
        <f t="array" ref="CY28">IF($J28:$X28='Capacity Backing (Hide)2'!BY$67:BY$81,1,0)</f>
        <v>0</v>
      </c>
      <c r="CZ28">
        <f t="array" ref="CZ28">IF($J28:$X28='Capacity Backing (Hide)2'!BZ$67:BZ$81,1,0)</f>
        <v>0</v>
      </c>
      <c r="DA28">
        <f t="array" ref="DA28">IF($J28:$X28='Capacity Backing (Hide)2'!CA$67:CA$81,1,0)</f>
        <v>0</v>
      </c>
      <c r="DB28">
        <f t="array" ref="DB28">IF($J28:$X28='Capacity Backing (Hide)2'!CB$67:CB$81,1,0)</f>
        <v>0</v>
      </c>
      <c r="DC28">
        <f t="array" ref="DC28">IF($J28:$X28='Capacity Backing (Hide)2'!CC$67:CC$81,1,0)</f>
        <v>0</v>
      </c>
      <c r="DD28">
        <f t="array" ref="DD28">IF($J28:$X28='Capacity Backing (Hide)2'!CD$67:CD$81,1,0)</f>
        <v>0</v>
      </c>
      <c r="DE28">
        <f t="array" ref="DE28">IF($J28:$X28='Capacity Backing (Hide)2'!CE$67:CE$81,1,0)</f>
        <v>0</v>
      </c>
      <c r="DF28">
        <f t="array" ref="DF28">IF($J28:$X28='Capacity Backing (Hide)2'!CF$67:CF$81,1,0)</f>
        <v>0</v>
      </c>
      <c r="DG28">
        <f t="array" ref="DG28">IF($J28:$X28='Capacity Backing (Hide)2'!CG$67:CG$81,1,0)</f>
        <v>0</v>
      </c>
      <c r="DH28">
        <f t="array" ref="DH28">IF($J28:$X28='Capacity Backing (Hide)2'!CH$67:CH$81,1,0)</f>
        <v>0</v>
      </c>
      <c r="DI28">
        <f t="array" ref="DI28">IF($J28:$X28='Capacity Backing (Hide)2'!CI$67:CI$81,1,0)</f>
        <v>0</v>
      </c>
      <c r="DJ28">
        <f t="array" ref="DJ28">IF($J28:$X28='Capacity Backing (Hide)2'!CJ$67:CJ$81,1,0)</f>
        <v>0</v>
      </c>
      <c r="DK28">
        <f t="array" ref="DK28">IF($J28:$X28='Capacity Backing (Hide)2'!CK$67:CK$81,1,0)</f>
        <v>0</v>
      </c>
      <c r="DL28">
        <f t="array" ref="DL28">IF($J28:$X28='Capacity Backing (Hide)2'!CL$67:CL$81,1,0)</f>
        <v>0</v>
      </c>
      <c r="DM28">
        <f t="array" ref="DM28">IF($J28:$X28='Capacity Backing (Hide)2'!CM$67:CM$81,1,0)</f>
        <v>0</v>
      </c>
      <c r="DN28">
        <f t="array" ref="DN28">IF($J28:$X28='Capacity Backing (Hide)2'!CN$67:CN$81,1,0)</f>
        <v>0</v>
      </c>
      <c r="DO28">
        <f t="array" ref="DO28">IF($J28:$X28='Capacity Backing (Hide)2'!CO$67:CO$81,1,0)</f>
        <v>0</v>
      </c>
      <c r="DP28">
        <f t="array" ref="DP28">IF($J28:$X28='Capacity Backing (Hide)2'!CP$67:CP$81,1,0)</f>
        <v>0</v>
      </c>
      <c r="DQ28">
        <f t="array" ref="DQ28">IF($J28:$X28='Capacity Backing (Hide)2'!CQ$67:CQ$81,1,0)</f>
        <v>0</v>
      </c>
      <c r="DR28">
        <f t="array" ref="DR28">IF($J28:$X28='Capacity Backing (Hide)2'!CR$67:CR$81,1,0)</f>
        <v>0</v>
      </c>
      <c r="DS28">
        <f t="array" ref="DS28">IF($J28:$X28='Capacity Backing (Hide)2'!CS$67:CS$81,1,0)</f>
        <v>0</v>
      </c>
      <c r="DT28">
        <f t="array" ref="DT28">IF($J28:$X28='Capacity Backing (Hide)2'!CT$67:CT$81,1,0)</f>
        <v>0</v>
      </c>
      <c r="DU28">
        <f t="array" ref="DU28">IF($J28:$X28='Capacity Backing (Hide)2'!CU$67:CU$81,1,0)</f>
        <v>0</v>
      </c>
      <c r="DV28">
        <f t="array" ref="DV28">IF($J28:$X28='Capacity Backing (Hide)2'!CV$67:CV$81,1,0)</f>
        <v>0</v>
      </c>
      <c r="DW28">
        <f t="array" ref="DW28">IF($J28:$X28='Capacity Backing (Hide)2'!CW$67:CW$81,1,0)</f>
        <v>0</v>
      </c>
      <c r="DZ28">
        <f t="array" ref="DZ28">IF($J28:$X28='Capacity Backing (Hide)2'!B$203:CZ$217,1,0)</f>
        <v>0</v>
      </c>
      <c r="EA28">
        <f t="array" ref="EA28">IF($J28:$X28='Capacity Backing (Hide)2'!C$203:DA$217,1,0)</f>
        <v>0</v>
      </c>
      <c r="EB28">
        <f t="array" ref="EB28">IF($J28:$X28='Capacity Backing (Hide)2'!D$203:DB$217,1,0)</f>
        <v>0</v>
      </c>
      <c r="EC28">
        <f t="array" ref="EC28">IF($J28:$X28='Capacity Backing (Hide)2'!E$203:DC$217,1,0)</f>
        <v>0</v>
      </c>
      <c r="ED28">
        <f t="array" ref="ED28">IF($J28:$X28='Capacity Backing (Hide)2'!F$203:DD$217,1,0)</f>
        <v>0</v>
      </c>
      <c r="EE28">
        <f t="array" ref="EE28">IF($J28:$X28='Capacity Backing (Hide)2'!G$203:DE$217,1,0)</f>
        <v>0</v>
      </c>
      <c r="EF28">
        <f t="array" ref="EF28">IF($J28:$X28='Capacity Backing (Hide)2'!H$203:DF$217,1,0)</f>
        <v>0</v>
      </c>
      <c r="EG28">
        <f t="array" ref="EG28">IF($J28:$X28='Capacity Backing (Hide)2'!I$203:DG$217,1,0)</f>
        <v>0</v>
      </c>
      <c r="EH28">
        <f t="array" ref="EH28">IF($J28:$X28='Capacity Backing (Hide)2'!J$203:DH$217,1,0)</f>
        <v>0</v>
      </c>
      <c r="EI28">
        <f t="array" ref="EI28">IF($J28:$X28='Capacity Backing (Hide)2'!K$203:DI$217,1,0)</f>
        <v>0</v>
      </c>
      <c r="EJ28">
        <f t="array" ref="EJ28">IF($J28:$X28='Capacity Backing (Hide)2'!L$203:DJ$217,1,0)</f>
        <v>0</v>
      </c>
      <c r="EK28">
        <f t="array" ref="EK28">IF($J28:$X28='Capacity Backing (Hide)2'!M$203:DK$217,1,0)</f>
        <v>0</v>
      </c>
      <c r="EL28">
        <f t="array" ref="EL28">IF($J28:$X28='Capacity Backing (Hide)2'!N$203:DL$217,1,0)</f>
        <v>0</v>
      </c>
      <c r="EM28">
        <f t="array" ref="EM28">IF($J28:$X28='Capacity Backing (Hide)2'!O$203:DM$217,1,0)</f>
        <v>0</v>
      </c>
      <c r="EN28">
        <f t="array" ref="EN28">IF($J28:$X28='Capacity Backing (Hide)2'!P$203:DN$217,1,0)</f>
        <v>0</v>
      </c>
      <c r="EO28">
        <f t="array" ref="EO28">IF($J28:$X28='Capacity Backing (Hide)2'!Q$203:DO$217,1,0)</f>
        <v>0</v>
      </c>
      <c r="EP28">
        <f t="array" ref="EP28">IF($J28:$X28='Capacity Backing (Hide)2'!R$203:DP$217,1,0)</f>
        <v>0</v>
      </c>
      <c r="EQ28">
        <f t="array" ref="EQ28">IF($J28:$X28='Capacity Backing (Hide)2'!S$203:DQ$217,1,0)</f>
        <v>0</v>
      </c>
      <c r="ER28">
        <f t="array" ref="ER28">IF($J28:$X28='Capacity Backing (Hide)2'!T$203:DR$217,1,0)</f>
        <v>0</v>
      </c>
      <c r="ES28">
        <f t="array" ref="ES28">IF($J28:$X28='Capacity Backing (Hide)2'!U$203:DS$217,1,0)</f>
        <v>0</v>
      </c>
      <c r="ET28">
        <f t="array" ref="ET28">IF($J28:$X28='Capacity Backing (Hide)2'!V$203:DT$217,1,0)</f>
        <v>0</v>
      </c>
      <c r="EU28">
        <f t="array" ref="EU28">IF($J28:$X28='Capacity Backing (Hide)2'!W$203:DU$217,1,0)</f>
        <v>0</v>
      </c>
      <c r="EV28">
        <f t="array" ref="EV28">IF($J28:$X28='Capacity Backing (Hide)2'!X$203:DV$217,1,0)</f>
        <v>0</v>
      </c>
      <c r="EW28">
        <f t="array" ref="EW28">IF($J28:$X28='Capacity Backing (Hide)2'!Y$203:DW$217,1,0)</f>
        <v>0</v>
      </c>
      <c r="EX28">
        <f t="array" ref="EX28">IF($J28:$X28='Capacity Backing (Hide)2'!Z$203:DX$217,1,0)</f>
        <v>0</v>
      </c>
      <c r="EY28">
        <f t="array" ref="EY28">IF($J28:$X28='Capacity Backing (Hide)2'!AA$203:DY$217,1,0)</f>
        <v>0</v>
      </c>
      <c r="EZ28">
        <f t="array" ref="EZ28">IF($J28:$X28='Capacity Backing (Hide)2'!AB$203:DZ$217,1,0)</f>
        <v>0</v>
      </c>
      <c r="FA28">
        <f t="array" ref="FA28">IF($J28:$X28='Capacity Backing (Hide)2'!AC$203:EA$217,1,0)</f>
        <v>0</v>
      </c>
      <c r="FB28">
        <f t="array" ref="FB28">IF($J28:$X28='Capacity Backing (Hide)2'!AD$203:EB$217,1,0)</f>
        <v>0</v>
      </c>
      <c r="FC28">
        <f t="array" ref="FC28">IF($J28:$X28='Capacity Backing (Hide)2'!AE$203:EC$217,1,0)</f>
        <v>0</v>
      </c>
      <c r="FD28">
        <f t="array" ref="FD28">IF($J28:$X28='Capacity Backing (Hide)2'!AF$203:ED$217,1,0)</f>
        <v>0</v>
      </c>
      <c r="FE28">
        <f t="array" ref="FE28">IF($J28:$X28='Capacity Backing (Hide)2'!AG$203:EE$217,1,0)</f>
        <v>0</v>
      </c>
      <c r="FF28">
        <f t="array" ref="FF28">IF($J28:$X28='Capacity Backing (Hide)2'!AH$203:EF$217,1,0)</f>
        <v>0</v>
      </c>
      <c r="FG28">
        <f t="array" ref="FG28">IF($J28:$X28='Capacity Backing (Hide)2'!AI$203:EG$217,1,0)</f>
        <v>0</v>
      </c>
      <c r="FH28">
        <f t="array" ref="FH28">IF($J28:$X28='Capacity Backing (Hide)2'!AJ$203:EH$217,1,0)</f>
        <v>0</v>
      </c>
      <c r="FI28">
        <f t="array" ref="FI28">IF($J28:$X28='Capacity Backing (Hide)2'!AK$203:EI$217,1,0)</f>
        <v>0</v>
      </c>
      <c r="FJ28">
        <f t="array" ref="FJ28">IF($J28:$X28='Capacity Backing (Hide)2'!AL$203:EJ$217,1,0)</f>
        <v>0</v>
      </c>
      <c r="FK28">
        <f t="array" ref="FK28">IF($J28:$X28='Capacity Backing (Hide)2'!AM$203:EK$217,1,0)</f>
        <v>0</v>
      </c>
      <c r="FL28">
        <f t="array" ref="FL28">IF($J28:$X28='Capacity Backing (Hide)2'!AN$203:EL$217,1,0)</f>
        <v>0</v>
      </c>
      <c r="FM28">
        <f t="array" ref="FM28">IF($J28:$X28='Capacity Backing (Hide)2'!AO$203:EM$217,1,0)</f>
        <v>0</v>
      </c>
      <c r="FN28">
        <f t="array" ref="FN28">IF($J28:$X28='Capacity Backing (Hide)2'!AP$203:EN$217,1,0)</f>
        <v>0</v>
      </c>
      <c r="FO28">
        <f t="array" ref="FO28">IF($J28:$X28='Capacity Backing (Hide)2'!AQ$203:EO$217,1,0)</f>
        <v>0</v>
      </c>
      <c r="FP28">
        <f t="array" ref="FP28">IF($J28:$X28='Capacity Backing (Hide)2'!AR$203:EP$217,1,0)</f>
        <v>0</v>
      </c>
      <c r="FQ28">
        <f t="array" ref="FQ28">IF($J28:$X28='Capacity Backing (Hide)2'!AS$203:EQ$217,1,0)</f>
        <v>0</v>
      </c>
      <c r="FR28">
        <f t="array" ref="FR28">IF($J28:$X28='Capacity Backing (Hide)2'!AT$203:ER$217,1,0)</f>
        <v>0</v>
      </c>
      <c r="FS28">
        <f t="array" ref="FS28">IF($J28:$X28='Capacity Backing (Hide)2'!AU$203:ES$217,1,0)</f>
        <v>0</v>
      </c>
      <c r="FT28">
        <f t="array" ref="FT28">IF($J28:$X28='Capacity Backing (Hide)2'!AV$203:ET$217,1,0)</f>
        <v>0</v>
      </c>
      <c r="FU28">
        <f t="array" ref="FU28">IF($J28:$X28='Capacity Backing (Hide)2'!AW$203:EU$217,1,0)</f>
        <v>0</v>
      </c>
      <c r="FV28">
        <f t="array" ref="FV28">IF($J28:$X28='Capacity Backing (Hide)2'!AX$203:EV$217,1,0)</f>
        <v>0</v>
      </c>
      <c r="FW28">
        <f t="array" ref="FW28">IF($J28:$X28='Capacity Backing (Hide)2'!AY$203:EW$217,1,0)</f>
        <v>0</v>
      </c>
      <c r="FX28">
        <f t="array" ref="FX28">IF($J28:$X28='Capacity Backing (Hide)2'!AZ$203:EX$217,1,0)</f>
        <v>0</v>
      </c>
      <c r="FY28">
        <f t="array" ref="FY28">IF($J28:$X28='Capacity Backing (Hide)2'!BA$203:EY$217,1,0)</f>
        <v>0</v>
      </c>
      <c r="FZ28">
        <f t="array" ref="FZ28">IF($J28:$X28='Capacity Backing (Hide)2'!BB$203:EZ$217,1,0)</f>
        <v>0</v>
      </c>
      <c r="GA28">
        <f t="array" ref="GA28">IF($J28:$X28='Capacity Backing (Hide)2'!BC$203:FA$217,1,0)</f>
        <v>0</v>
      </c>
      <c r="GB28">
        <f t="array" ref="GB28">IF($J28:$X28='Capacity Backing (Hide)2'!BD$203:FB$217,1,0)</f>
        <v>0</v>
      </c>
      <c r="GC28">
        <f t="array" ref="GC28">IF($J28:$X28='Capacity Backing (Hide)2'!BE$203:FC$217,1,0)</f>
        <v>0</v>
      </c>
      <c r="GD28">
        <f t="array" ref="GD28">IF($J28:$X28='Capacity Backing (Hide)2'!BF$203:FD$217,1,0)</f>
        <v>0</v>
      </c>
      <c r="GE28">
        <f t="array" ref="GE28">IF($J28:$X28='Capacity Backing (Hide)2'!BG$203:FE$217,1,0)</f>
        <v>0</v>
      </c>
      <c r="GF28">
        <f t="array" ref="GF28">IF($J28:$X28='Capacity Backing (Hide)2'!BH$203:FF$217,1,0)</f>
        <v>0</v>
      </c>
      <c r="GG28">
        <f t="array" ref="GG28">IF($J28:$X28='Capacity Backing (Hide)2'!BI$203:FG$217,1,0)</f>
        <v>0</v>
      </c>
      <c r="GH28">
        <f t="array" ref="GH28">IF($J28:$X28='Capacity Backing (Hide)2'!BJ$203:FH$217,1,0)</f>
        <v>0</v>
      </c>
      <c r="GI28">
        <f t="array" ref="GI28">IF($J28:$X28='Capacity Backing (Hide)2'!BK$203:FI$217,1,0)</f>
        <v>0</v>
      </c>
      <c r="GJ28">
        <f t="array" ref="GJ28">IF($J28:$X28='Capacity Backing (Hide)2'!BL$203:FJ$217,1,0)</f>
        <v>0</v>
      </c>
      <c r="GK28">
        <f t="array" ref="GK28">IF($J28:$X28='Capacity Backing (Hide)2'!BM$203:FK$217,1,0)</f>
        <v>0</v>
      </c>
      <c r="GL28">
        <f t="array" ref="GL28">IF($J28:$X28='Capacity Backing (Hide)2'!BN$203:FL$217,1,0)</f>
        <v>0</v>
      </c>
      <c r="GM28">
        <f t="array" ref="GM28">IF($J28:$X28='Capacity Backing (Hide)2'!BO$203:FM$217,1,0)</f>
        <v>0</v>
      </c>
      <c r="GN28">
        <f t="array" ref="GN28">IF($J28:$X28='Capacity Backing (Hide)2'!BP$203:FN$217,1,0)</f>
        <v>0</v>
      </c>
      <c r="GO28">
        <f t="array" ref="GO28">IF($J28:$X28='Capacity Backing (Hide)2'!BQ$203:FO$217,1,0)</f>
        <v>0</v>
      </c>
      <c r="GP28">
        <f t="array" ref="GP28">IF($J28:$X28='Capacity Backing (Hide)2'!BR$203:FP$217,1,0)</f>
        <v>0</v>
      </c>
      <c r="GQ28">
        <f t="array" ref="GQ28">IF($J28:$X28='Capacity Backing (Hide)2'!BS$203:FQ$217,1,0)</f>
        <v>0</v>
      </c>
      <c r="GR28">
        <f t="array" ref="GR28">IF($J28:$X28='Capacity Backing (Hide)2'!BT$203:FR$217,1,0)</f>
        <v>0</v>
      </c>
      <c r="GS28">
        <f t="array" ref="GS28">IF($J28:$X28='Capacity Backing (Hide)2'!BU$203:FS$217,1,0)</f>
        <v>0</v>
      </c>
      <c r="GT28">
        <f t="array" ref="GT28">IF($J28:$X28='Capacity Backing (Hide)2'!BV$203:FT$217,1,0)</f>
        <v>0</v>
      </c>
      <c r="GU28">
        <f t="array" ref="GU28">IF($J28:$X28='Capacity Backing (Hide)2'!BW$203:FU$217,1,0)</f>
        <v>0</v>
      </c>
      <c r="GV28">
        <f t="array" ref="GV28">IF($J28:$X28='Capacity Backing (Hide)2'!BX$203:FV$217,1,0)</f>
        <v>0</v>
      </c>
      <c r="GW28">
        <f t="array" ref="GW28">IF($J28:$X28='Capacity Backing (Hide)2'!BY$203:FW$217,1,0)</f>
        <v>0</v>
      </c>
      <c r="GX28">
        <f t="array" ref="GX28">IF($J28:$X28='Capacity Backing (Hide)2'!BZ$203:FX$217,1,0)</f>
        <v>0</v>
      </c>
      <c r="GY28">
        <f t="array" ref="GY28">IF($J28:$X28='Capacity Backing (Hide)2'!CA$203:FY$217,1,0)</f>
        <v>0</v>
      </c>
      <c r="GZ28">
        <f t="array" ref="GZ28">IF($J28:$X28='Capacity Backing (Hide)2'!CB$203:FZ$217,1,0)</f>
        <v>0</v>
      </c>
      <c r="HA28">
        <f t="array" ref="HA28">IF($J28:$X28='Capacity Backing (Hide)2'!CC$203:GA$217,1,0)</f>
        <v>0</v>
      </c>
      <c r="HB28">
        <f t="array" ref="HB28">IF($J28:$X28='Capacity Backing (Hide)2'!CD$203:GB$217,1,0)</f>
        <v>0</v>
      </c>
      <c r="HC28">
        <f t="array" ref="HC28">IF($J28:$X28='Capacity Backing (Hide)2'!CE$203:GC$217,1,0)</f>
        <v>0</v>
      </c>
      <c r="HD28">
        <f t="array" ref="HD28">IF($J28:$X28='Capacity Backing (Hide)2'!CF$203:GD$217,1,0)</f>
        <v>0</v>
      </c>
      <c r="HE28">
        <f t="array" ref="HE28">IF($J28:$X28='Capacity Backing (Hide)2'!CG$203:GE$217,1,0)</f>
        <v>0</v>
      </c>
      <c r="HF28">
        <f t="array" ref="HF28">IF($J28:$X28='Capacity Backing (Hide)2'!CH$203:GF$217,1,0)</f>
        <v>0</v>
      </c>
      <c r="HG28">
        <f t="array" ref="HG28">IF($J28:$X28='Capacity Backing (Hide)2'!CI$203:GG$217,1,0)</f>
        <v>0</v>
      </c>
      <c r="HH28">
        <f t="array" ref="HH28">IF($J28:$X28='Capacity Backing (Hide)2'!CJ$203:GH$217,1,0)</f>
        <v>0</v>
      </c>
      <c r="HI28">
        <f t="array" ref="HI28">IF($J28:$X28='Capacity Backing (Hide)2'!CK$203:GI$217,1,0)</f>
        <v>0</v>
      </c>
      <c r="HJ28">
        <f t="array" ref="HJ28">IF($J28:$X28='Capacity Backing (Hide)2'!CL$203:GJ$217,1,0)</f>
        <v>0</v>
      </c>
      <c r="HK28">
        <f t="array" ref="HK28">IF($J28:$X28='Capacity Backing (Hide)2'!CM$203:GK$217,1,0)</f>
        <v>0</v>
      </c>
      <c r="HL28">
        <f t="array" ref="HL28">IF($J28:$X28='Capacity Backing (Hide)2'!CN$203:GL$217,1,0)</f>
        <v>0</v>
      </c>
      <c r="HM28">
        <f t="array" ref="HM28">IF($J28:$X28='Capacity Backing (Hide)2'!CO$203:GM$217,1,0)</f>
        <v>0</v>
      </c>
      <c r="HN28">
        <f t="array" ref="HN28">IF($J28:$X28='Capacity Backing (Hide)2'!CP$203:GN$217,1,0)</f>
        <v>0</v>
      </c>
      <c r="HO28">
        <f t="array" ref="HO28">IF($J28:$X28='Capacity Backing (Hide)2'!CQ$203:GO$217,1,0)</f>
        <v>0</v>
      </c>
      <c r="HP28">
        <f t="array" ref="HP28">IF($J28:$X28='Capacity Backing (Hide)2'!CR$203:GP$217,1,0)</f>
        <v>0</v>
      </c>
      <c r="HQ28">
        <f t="array" ref="HQ28">IF($J28:$X28='Capacity Backing (Hide)2'!CS$203:GQ$217,1,0)</f>
        <v>0</v>
      </c>
      <c r="HR28">
        <f t="array" ref="HR28">IF($J28:$X28='Capacity Backing (Hide)2'!CT$203:GR$217,1,0)</f>
        <v>0</v>
      </c>
      <c r="HS28">
        <f t="array" ref="HS28">IF($J28:$X28='Capacity Backing (Hide)2'!CU$203:GS$217,1,0)</f>
        <v>0</v>
      </c>
      <c r="HT28">
        <f t="array" ref="HT28">IF($J28:$X28='Capacity Backing (Hide)2'!CV$203:GT$217,1,0)</f>
        <v>0</v>
      </c>
      <c r="HU28">
        <f t="array" ref="HU28">IF($J28:$X28='Capacity Backing (Hide)2'!CW$203:GU$217,1,0)</f>
        <v>0</v>
      </c>
      <c r="HX28">
        <f>'Capacity Backing (Hide)2'!B$3*(AB28/MAX(1,SUMIFS('Treatment Backing (Hide)'!$B$110:$B$124,'Capacity Backing (Hide)2'!B$67:B$81,"X")))</f>
        <v>0</v>
      </c>
      <c r="HY28">
        <f>'Capacity Backing (Hide)2'!C$3*(AC28/MAX(1,SUMIFS('Treatment Backing (Hide)'!$B$110:$B$124,'Capacity Backing (Hide)2'!C$67:C$81,"X")))</f>
        <v>0</v>
      </c>
      <c r="HZ28">
        <f>'Capacity Backing (Hide)2'!D$3*(AD28/MAX(1,SUMIFS('Treatment Backing (Hide)'!$B$110:$B$124,'Capacity Backing (Hide)2'!D$67:D$81,"X")))</f>
        <v>0</v>
      </c>
      <c r="IA28">
        <f>'Capacity Backing (Hide)2'!E$3*(AE28/MAX(1,SUMIFS('Treatment Backing (Hide)'!$B$110:$B$124,'Capacity Backing (Hide)2'!E$67:E$81,"X")))</f>
        <v>0</v>
      </c>
      <c r="IB28">
        <f>'Capacity Backing (Hide)2'!F$3*(AF28/MAX(1,SUMIFS('Treatment Backing (Hide)'!$B$110:$B$124,'Capacity Backing (Hide)2'!F$67:F$81,"X")))</f>
        <v>0</v>
      </c>
      <c r="IC28">
        <f>'Capacity Backing (Hide)2'!G$3*(AG28/MAX(1,SUMIFS('Treatment Backing (Hide)'!$B$110:$B$124,'Capacity Backing (Hide)2'!G$67:G$81,"X")))</f>
        <v>0</v>
      </c>
      <c r="ID28">
        <f>'Capacity Backing (Hide)2'!H$3*(AH28/MAX(1,SUMIFS('Treatment Backing (Hide)'!$B$110:$B$124,'Capacity Backing (Hide)2'!H$67:H$81,"X")))</f>
        <v>0</v>
      </c>
      <c r="IE28">
        <f>'Capacity Backing (Hide)2'!I$3*(AI28/MAX(1,SUMIFS('Treatment Backing (Hide)'!$B$110:$B$124,'Capacity Backing (Hide)2'!I$67:I$81,"X")))</f>
        <v>0</v>
      </c>
      <c r="IF28">
        <f>'Capacity Backing (Hide)2'!J$3*(AJ28/MAX(1,SUMIFS('Treatment Backing (Hide)'!$B$110:$B$124,'Capacity Backing (Hide)2'!J$67:J$81,"X")))</f>
        <v>0</v>
      </c>
      <c r="IG28">
        <f>'Capacity Backing (Hide)2'!K$3*(AK28/MAX(1,SUMIFS('Treatment Backing (Hide)'!$B$110:$B$124,'Capacity Backing (Hide)2'!K$67:K$81,"X")))</f>
        <v>0</v>
      </c>
      <c r="IH28">
        <f>'Capacity Backing (Hide)2'!L$3*(AL28/MAX(1,SUMIFS('Treatment Backing (Hide)'!$B$110:$B$124,'Capacity Backing (Hide)2'!L$67:L$81,"X")))</f>
        <v>0</v>
      </c>
      <c r="II28">
        <f>'Capacity Backing (Hide)2'!M$3*(AM28/MAX(1,SUMIFS('Treatment Backing (Hide)'!$B$110:$B$124,'Capacity Backing (Hide)2'!M$67:M$81,"X")))</f>
        <v>0</v>
      </c>
      <c r="IJ28">
        <f>'Capacity Backing (Hide)2'!N$3*(AN28/MAX(1,SUMIFS('Treatment Backing (Hide)'!$B$110:$B$124,'Capacity Backing (Hide)2'!N$67:N$81,"X")))</f>
        <v>0</v>
      </c>
      <c r="IK28">
        <f>'Capacity Backing (Hide)2'!O$3*(AO28/MAX(1,SUMIFS('Treatment Backing (Hide)'!$B$110:$B$124,'Capacity Backing (Hide)2'!O$67:O$81,"X")))</f>
        <v>0</v>
      </c>
      <c r="IL28">
        <f>'Capacity Backing (Hide)2'!P$3*(AP28/MAX(1,SUMIFS('Treatment Backing (Hide)'!$B$110:$B$124,'Capacity Backing (Hide)2'!P$67:P$81,"X")))</f>
        <v>0</v>
      </c>
      <c r="IM28">
        <f>'Capacity Backing (Hide)2'!Q$3*(AQ28/MAX(1,SUMIFS('Treatment Backing (Hide)'!$B$110:$B$124,'Capacity Backing (Hide)2'!Q$67:Q$81,"X")))</f>
        <v>0</v>
      </c>
      <c r="IN28">
        <f>'Capacity Backing (Hide)2'!R$3*(AR28/MAX(1,SUMIFS('Treatment Backing (Hide)'!$B$110:$B$124,'Capacity Backing (Hide)2'!R$67:R$81,"X")))</f>
        <v>0</v>
      </c>
      <c r="IO28">
        <f>'Capacity Backing (Hide)2'!S$3*(AS28/MAX(1,SUMIFS('Treatment Backing (Hide)'!$B$110:$B$124,'Capacity Backing (Hide)2'!S$67:S$81,"X")))</f>
        <v>0</v>
      </c>
      <c r="IP28">
        <f>'Capacity Backing (Hide)2'!T$3*(AT28/MAX(1,SUMIFS('Treatment Backing (Hide)'!$B$110:$B$124,'Capacity Backing (Hide)2'!T$67:T$81,"X")))</f>
        <v>0</v>
      </c>
      <c r="IQ28">
        <f>'Capacity Backing (Hide)2'!U$3*(AU28/MAX(1,SUMIFS('Treatment Backing (Hide)'!$B$110:$B$124,'Capacity Backing (Hide)2'!U$67:U$81,"X")))</f>
        <v>0</v>
      </c>
      <c r="IR28">
        <f>'Capacity Backing (Hide)2'!V$3*(AV28/MAX(1,SUMIFS('Treatment Backing (Hide)'!$B$110:$B$124,'Capacity Backing (Hide)2'!V$67:V$81,"X")))</f>
        <v>0</v>
      </c>
      <c r="IS28">
        <f>'Capacity Backing (Hide)2'!W$3*(AW28/MAX(1,SUMIFS('Treatment Backing (Hide)'!$B$110:$B$124,'Capacity Backing (Hide)2'!W$67:W$81,"X")))</f>
        <v>0</v>
      </c>
      <c r="IT28">
        <f>'Capacity Backing (Hide)2'!X$3*(AX28/MAX(1,SUMIFS('Treatment Backing (Hide)'!$B$110:$B$124,'Capacity Backing (Hide)2'!X$67:X$81,"X")))</f>
        <v>0</v>
      </c>
      <c r="IU28">
        <f>'Capacity Backing (Hide)2'!Y$3*(AY28/MAX(1,SUMIFS('Treatment Backing (Hide)'!$B$110:$B$124,'Capacity Backing (Hide)2'!Y$67:Y$81,"X")))</f>
        <v>0</v>
      </c>
      <c r="IV28">
        <f>'Capacity Backing (Hide)2'!Z$3*(AZ28/MAX(1,SUMIFS('Treatment Backing (Hide)'!$B$110:$B$124,'Capacity Backing (Hide)2'!Z$67:Z$81,"X")))</f>
        <v>0</v>
      </c>
      <c r="IW28">
        <f>'Capacity Backing (Hide)2'!AA$3*(BA28/MAX(1,SUMIFS('Treatment Backing (Hide)'!$B$110:$B$124,'Capacity Backing (Hide)2'!AA$67:AA$81,"X")))</f>
        <v>0</v>
      </c>
      <c r="IX28">
        <f>'Capacity Backing (Hide)2'!AB$3*(BB28/MAX(1,SUMIFS('Treatment Backing (Hide)'!$B$110:$B$124,'Capacity Backing (Hide)2'!AB$67:AB$81,"X")))</f>
        <v>0</v>
      </c>
      <c r="IY28">
        <f>'Capacity Backing (Hide)2'!AC$3*(BC28/MAX(1,SUMIFS('Treatment Backing (Hide)'!$B$110:$B$124,'Capacity Backing (Hide)2'!AC$67:AC$81,"X")))</f>
        <v>0</v>
      </c>
      <c r="IZ28">
        <f>'Capacity Backing (Hide)2'!AD$3*(BD28/MAX(1,SUMIFS('Treatment Backing (Hide)'!$B$110:$B$124,'Capacity Backing (Hide)2'!AD$67:AD$81,"X")))</f>
        <v>0</v>
      </c>
      <c r="JA28">
        <f>'Capacity Backing (Hide)2'!AE$3*(BE28/MAX(1,SUMIFS('Treatment Backing (Hide)'!$B$110:$B$124,'Capacity Backing (Hide)2'!AE$67:AE$81,"X")))</f>
        <v>0</v>
      </c>
      <c r="JB28">
        <f>'Capacity Backing (Hide)2'!AF$3*(BF28/MAX(1,SUMIFS('Treatment Backing (Hide)'!$B$110:$B$124,'Capacity Backing (Hide)2'!AF$67:AF$81,"X")))</f>
        <v>0</v>
      </c>
      <c r="JC28">
        <f>'Capacity Backing (Hide)2'!AG$3*(BG28/MAX(1,SUMIFS('Treatment Backing (Hide)'!$B$110:$B$124,'Capacity Backing (Hide)2'!AG$67:AG$81,"X")))</f>
        <v>0</v>
      </c>
      <c r="JD28">
        <f>'Capacity Backing (Hide)2'!AH$3*(BH28/MAX(1,SUMIFS('Treatment Backing (Hide)'!$B$110:$B$124,'Capacity Backing (Hide)2'!AH$67:AH$81,"X")))</f>
        <v>0</v>
      </c>
      <c r="JE28">
        <f>'Capacity Backing (Hide)2'!AI$3*(BI28/MAX(1,SUMIFS('Treatment Backing (Hide)'!$B$110:$B$124,'Capacity Backing (Hide)2'!AI$67:AI$81,"X")))</f>
        <v>0</v>
      </c>
      <c r="JF28">
        <f>'Capacity Backing (Hide)2'!AJ$3*(BJ28/MAX(1,SUMIFS('Treatment Backing (Hide)'!$B$110:$B$124,'Capacity Backing (Hide)2'!AJ$67:AJ$81,"X")))</f>
        <v>0</v>
      </c>
      <c r="JG28">
        <f>'Capacity Backing (Hide)2'!AK$3*(BK28/MAX(1,SUMIFS('Treatment Backing (Hide)'!$B$110:$B$124,'Capacity Backing (Hide)2'!AK$67:AK$81,"X")))</f>
        <v>0</v>
      </c>
      <c r="JH28">
        <f>'Capacity Backing (Hide)2'!AL$3*(BL28/MAX(1,SUMIFS('Treatment Backing (Hide)'!$B$110:$B$124,'Capacity Backing (Hide)2'!AL$67:AL$81,"X")))</f>
        <v>0</v>
      </c>
      <c r="JI28">
        <f>'Capacity Backing (Hide)2'!AM$3*(BM28/MAX(1,SUMIFS('Treatment Backing (Hide)'!$B$110:$B$124,'Capacity Backing (Hide)2'!AM$67:AM$81,"X")))</f>
        <v>0</v>
      </c>
      <c r="JJ28">
        <f>'Capacity Backing (Hide)2'!AN$3*(BN28/MAX(1,SUMIFS('Treatment Backing (Hide)'!$B$110:$B$124,'Capacity Backing (Hide)2'!AN$67:AN$81,"X")))</f>
        <v>0</v>
      </c>
      <c r="JK28">
        <f>'Capacity Backing (Hide)2'!AO$3*(BO28/MAX(1,SUMIFS('Treatment Backing (Hide)'!$B$110:$B$124,'Capacity Backing (Hide)2'!AO$67:AO$81,"X")))</f>
        <v>0</v>
      </c>
      <c r="JL28">
        <f>'Capacity Backing (Hide)2'!AP$3*(BP28/MAX(1,SUMIFS('Treatment Backing (Hide)'!$B$110:$B$124,'Capacity Backing (Hide)2'!AP$67:AP$81,"X")))</f>
        <v>0</v>
      </c>
      <c r="JM28">
        <f>'Capacity Backing (Hide)2'!AQ$3*(BQ28/MAX(1,SUMIFS('Treatment Backing (Hide)'!$B$110:$B$124,'Capacity Backing (Hide)2'!AQ$67:AQ$81,"X")))</f>
        <v>0</v>
      </c>
      <c r="JN28">
        <f>'Capacity Backing (Hide)2'!AR$3*(BR28/MAX(1,SUMIFS('Treatment Backing (Hide)'!$B$110:$B$124,'Capacity Backing (Hide)2'!AR$67:AR$81,"X")))</f>
        <v>0</v>
      </c>
      <c r="JO28">
        <f>'Capacity Backing (Hide)2'!AS$3*(BS28/MAX(1,SUMIFS('Treatment Backing (Hide)'!$B$110:$B$124,'Capacity Backing (Hide)2'!AS$67:AS$81,"X")))</f>
        <v>0</v>
      </c>
      <c r="JP28">
        <f>'Capacity Backing (Hide)2'!AT$3*(BT28/MAX(1,SUMIFS('Treatment Backing (Hide)'!$B$110:$B$124,'Capacity Backing (Hide)2'!AT$67:AT$81,"X")))</f>
        <v>0</v>
      </c>
      <c r="JQ28">
        <f>'Capacity Backing (Hide)2'!AU$3*(BU28/MAX(1,SUMIFS('Treatment Backing (Hide)'!$B$110:$B$124,'Capacity Backing (Hide)2'!AU$67:AU$81,"X")))</f>
        <v>0</v>
      </c>
      <c r="JR28">
        <f>'Capacity Backing (Hide)2'!AV$3*(BV28/MAX(1,SUMIFS('Treatment Backing (Hide)'!$B$110:$B$124,'Capacity Backing (Hide)2'!AV$67:AV$81,"X")))</f>
        <v>0</v>
      </c>
      <c r="JS28">
        <f>'Capacity Backing (Hide)2'!AW$3*(BW28/MAX(1,SUMIFS('Treatment Backing (Hide)'!$B$110:$B$124,'Capacity Backing (Hide)2'!AW$67:AW$81,"X")))</f>
        <v>0</v>
      </c>
      <c r="JT28">
        <f>'Capacity Backing (Hide)2'!AX$3*(BX28/MAX(1,SUMIFS('Treatment Backing (Hide)'!$B$110:$B$124,'Capacity Backing (Hide)2'!AX$67:AX$81,"X")))</f>
        <v>0</v>
      </c>
      <c r="JU28">
        <f>'Capacity Backing (Hide)2'!AY$3*(BY28/MAX(1,SUMIFS('Treatment Backing (Hide)'!$B$110:$B$124,'Capacity Backing (Hide)2'!AY$67:AY$81,"X")))</f>
        <v>0</v>
      </c>
      <c r="JV28">
        <f>'Capacity Backing (Hide)2'!AZ$3*(BZ28/MAX(1,SUMIFS('Treatment Backing (Hide)'!$B$110:$B$124,'Capacity Backing (Hide)2'!AZ$67:AZ$81,"X")))</f>
        <v>0</v>
      </c>
      <c r="JW28">
        <f>'Capacity Backing (Hide)2'!BA$3*(CA28/MAX(1,SUMIFS('Treatment Backing (Hide)'!$B$110:$B$124,'Capacity Backing (Hide)2'!BA$67:BA$81,"X")))</f>
        <v>0</v>
      </c>
      <c r="JX28">
        <f>'Capacity Backing (Hide)2'!BB$3*(CB28/MAX(1,SUMIFS('Treatment Backing (Hide)'!$B$110:$B$124,'Capacity Backing (Hide)2'!BB$67:BB$81,"X")))</f>
        <v>0</v>
      </c>
      <c r="JY28">
        <f>'Capacity Backing (Hide)2'!BC$3*(CC28/MAX(1,SUMIFS('Treatment Backing (Hide)'!$B$110:$B$124,'Capacity Backing (Hide)2'!BC$67:BC$81,"X")))</f>
        <v>0</v>
      </c>
      <c r="JZ28">
        <f>'Capacity Backing (Hide)2'!BD$3*(CD28/MAX(1,SUMIFS('Treatment Backing (Hide)'!$B$110:$B$124,'Capacity Backing (Hide)2'!BD$67:BD$81,"X")))</f>
        <v>0</v>
      </c>
      <c r="KA28">
        <f>'Capacity Backing (Hide)2'!BE$3*(CE28/MAX(1,SUMIFS('Treatment Backing (Hide)'!$B$110:$B$124,'Capacity Backing (Hide)2'!BE$67:BE$81,"X")))</f>
        <v>0</v>
      </c>
      <c r="KB28">
        <f>'Capacity Backing (Hide)2'!BF$3*(CF28/MAX(1,SUMIFS('Treatment Backing (Hide)'!$B$110:$B$124,'Capacity Backing (Hide)2'!BF$67:BF$81,"X")))</f>
        <v>0</v>
      </c>
      <c r="KC28">
        <f>'Capacity Backing (Hide)2'!BG$3*(CG28/MAX(1,SUMIFS('Treatment Backing (Hide)'!$B$110:$B$124,'Capacity Backing (Hide)2'!BG$67:BG$81,"X")))</f>
        <v>0</v>
      </c>
      <c r="KD28">
        <f>'Capacity Backing (Hide)2'!BH$3*(CH28/MAX(1,SUMIFS('Treatment Backing (Hide)'!$B$110:$B$124,'Capacity Backing (Hide)2'!BH$67:BH$81,"X")))</f>
        <v>0</v>
      </c>
      <c r="KE28">
        <f>'Capacity Backing (Hide)2'!BI$3*(CI28/MAX(1,SUMIFS('Treatment Backing (Hide)'!$B$110:$B$124,'Capacity Backing (Hide)2'!BI$67:BI$81,"X")))</f>
        <v>0</v>
      </c>
      <c r="KF28">
        <f>'Capacity Backing (Hide)2'!BJ$3*(CJ28/MAX(1,SUMIFS('Treatment Backing (Hide)'!$B$110:$B$124,'Capacity Backing (Hide)2'!BJ$67:BJ$81,"X")))</f>
        <v>0</v>
      </c>
      <c r="KG28">
        <f>'Capacity Backing (Hide)2'!BK$3*(CK28/MAX(1,SUMIFS('Treatment Backing (Hide)'!$B$110:$B$124,'Capacity Backing (Hide)2'!BK$67:BK$81,"X")))</f>
        <v>0</v>
      </c>
      <c r="KH28">
        <f>'Capacity Backing (Hide)2'!BL$3*(CL28/MAX(1,SUMIFS('Treatment Backing (Hide)'!$B$110:$B$124,'Capacity Backing (Hide)2'!BL$67:BL$81,"X")))</f>
        <v>0</v>
      </c>
      <c r="KI28">
        <f>'Capacity Backing (Hide)2'!BM$3*(CM28/MAX(1,SUMIFS('Treatment Backing (Hide)'!$B$110:$B$124,'Capacity Backing (Hide)2'!BM$67:BM$81,"X")))</f>
        <v>0</v>
      </c>
      <c r="KJ28">
        <f>'Capacity Backing (Hide)2'!BN$3*(CN28/MAX(1,SUMIFS('Treatment Backing (Hide)'!$B$110:$B$124,'Capacity Backing (Hide)2'!BN$67:BN$81,"X")))</f>
        <v>0</v>
      </c>
      <c r="KK28">
        <f>'Capacity Backing (Hide)2'!BO$3*(CO28/MAX(1,SUMIFS('Treatment Backing (Hide)'!$B$110:$B$124,'Capacity Backing (Hide)2'!BO$67:BO$81,"X")))</f>
        <v>0</v>
      </c>
      <c r="KL28">
        <f>'Capacity Backing (Hide)2'!BP$3*(CP28/MAX(1,SUMIFS('Treatment Backing (Hide)'!$B$110:$B$124,'Capacity Backing (Hide)2'!BP$67:BP$81,"X")))</f>
        <v>0</v>
      </c>
      <c r="KM28">
        <f>'Capacity Backing (Hide)2'!BQ$3*(CQ28/MAX(1,SUMIFS('Treatment Backing (Hide)'!$B$110:$B$124,'Capacity Backing (Hide)2'!BQ$67:BQ$81,"X")))</f>
        <v>0</v>
      </c>
      <c r="KN28">
        <f>'Capacity Backing (Hide)2'!BR$3*(CR28/MAX(1,SUMIFS('Treatment Backing (Hide)'!$B$110:$B$124,'Capacity Backing (Hide)2'!BR$67:BR$81,"X")))</f>
        <v>0</v>
      </c>
      <c r="KO28">
        <f>'Capacity Backing (Hide)2'!BS$3*(CS28/MAX(1,SUMIFS('Treatment Backing (Hide)'!$B$110:$B$124,'Capacity Backing (Hide)2'!BS$67:BS$81,"X")))</f>
        <v>0</v>
      </c>
      <c r="KP28">
        <f>'Capacity Backing (Hide)2'!BT$3*(CT28/MAX(1,SUMIFS('Treatment Backing (Hide)'!$B$110:$B$124,'Capacity Backing (Hide)2'!BT$67:BT$81,"X")))</f>
        <v>0</v>
      </c>
      <c r="KQ28">
        <f>'Capacity Backing (Hide)2'!BU$3*(CU28/MAX(1,SUMIFS('Treatment Backing (Hide)'!$B$110:$B$124,'Capacity Backing (Hide)2'!BU$67:BU$81,"X")))</f>
        <v>0</v>
      </c>
      <c r="KR28">
        <f>'Capacity Backing (Hide)2'!BV$3*(CV28/MAX(1,SUMIFS('Treatment Backing (Hide)'!$B$110:$B$124,'Capacity Backing (Hide)2'!BV$67:BV$81,"X")))</f>
        <v>0</v>
      </c>
      <c r="KS28">
        <f>'Capacity Backing (Hide)2'!BW$3*(CW28/MAX(1,SUMIFS('Treatment Backing (Hide)'!$B$110:$B$124,'Capacity Backing (Hide)2'!BW$67:BW$81,"X")))</f>
        <v>0</v>
      </c>
      <c r="KT28">
        <f>'Capacity Backing (Hide)2'!BX$3*(CX28/MAX(1,SUMIFS('Treatment Backing (Hide)'!$B$110:$B$124,'Capacity Backing (Hide)2'!BX$67:BX$81,"X")))</f>
        <v>0</v>
      </c>
      <c r="KU28">
        <f>'Capacity Backing (Hide)2'!BY$3*(CY28/MAX(1,SUMIFS('Treatment Backing (Hide)'!$B$110:$B$124,'Capacity Backing (Hide)2'!BY$67:BY$81,"X")))</f>
        <v>0</v>
      </c>
      <c r="KV28">
        <f>'Capacity Backing (Hide)2'!BZ$3*(CZ28/MAX(1,SUMIFS('Treatment Backing (Hide)'!$B$110:$B$124,'Capacity Backing (Hide)2'!BZ$67:BZ$81,"X")))</f>
        <v>0</v>
      </c>
      <c r="KW28">
        <f>'Capacity Backing (Hide)2'!CA$3*(DA28/MAX(1,SUMIFS('Treatment Backing (Hide)'!$B$110:$B$124,'Capacity Backing (Hide)2'!CA$67:CA$81,"X")))</f>
        <v>0</v>
      </c>
      <c r="KX28">
        <f>'Capacity Backing (Hide)2'!CB$3*(DB28/MAX(1,SUMIFS('Treatment Backing (Hide)'!$B$110:$B$124,'Capacity Backing (Hide)2'!CB$67:CB$81,"X")))</f>
        <v>0</v>
      </c>
      <c r="KY28">
        <f>'Capacity Backing (Hide)2'!CC$3*(DC28/MAX(1,SUMIFS('Treatment Backing (Hide)'!$B$110:$B$124,'Capacity Backing (Hide)2'!CC$67:CC$81,"X")))</f>
        <v>0</v>
      </c>
      <c r="KZ28">
        <f>'Capacity Backing (Hide)2'!CD$3*(DD28/MAX(1,SUMIFS('Treatment Backing (Hide)'!$B$110:$B$124,'Capacity Backing (Hide)2'!CD$67:CD$81,"X")))</f>
        <v>0</v>
      </c>
      <c r="LA28">
        <f>'Capacity Backing (Hide)2'!CE$3*(DE28/MAX(1,SUMIFS('Treatment Backing (Hide)'!$B$110:$B$124,'Capacity Backing (Hide)2'!CE$67:CE$81,"X")))</f>
        <v>0</v>
      </c>
      <c r="LB28">
        <f>'Capacity Backing (Hide)2'!CF$3*(DF28/MAX(1,SUMIFS('Treatment Backing (Hide)'!$B$110:$B$124,'Capacity Backing (Hide)2'!CF$67:CF$81,"X")))</f>
        <v>0</v>
      </c>
      <c r="LC28">
        <f>'Capacity Backing (Hide)2'!CG$3*(DG28/MAX(1,SUMIFS('Treatment Backing (Hide)'!$B$110:$B$124,'Capacity Backing (Hide)2'!CG$67:CG$81,"X")))</f>
        <v>0</v>
      </c>
      <c r="LD28">
        <f>'Capacity Backing (Hide)2'!CH$3*(DH28/MAX(1,SUMIFS('Treatment Backing (Hide)'!$B$110:$B$124,'Capacity Backing (Hide)2'!CH$67:CH$81,"X")))</f>
        <v>0</v>
      </c>
      <c r="LE28">
        <f>'Capacity Backing (Hide)2'!CI$3*(DI28/MAX(1,SUMIFS('Treatment Backing (Hide)'!$B$110:$B$124,'Capacity Backing (Hide)2'!CI$67:CI$81,"X")))</f>
        <v>0</v>
      </c>
      <c r="LF28">
        <f>'Capacity Backing (Hide)2'!CJ$3*(DJ28/MAX(1,SUMIFS('Treatment Backing (Hide)'!$B$110:$B$124,'Capacity Backing (Hide)2'!CJ$67:CJ$81,"X")))</f>
        <v>0</v>
      </c>
      <c r="LG28">
        <f>'Capacity Backing (Hide)2'!CK$3*(DK28/MAX(1,SUMIFS('Treatment Backing (Hide)'!$B$110:$B$124,'Capacity Backing (Hide)2'!CK$67:CK$81,"X")))</f>
        <v>0</v>
      </c>
      <c r="LH28">
        <f>'Capacity Backing (Hide)2'!CL$3*(DL28/MAX(1,SUMIFS('Treatment Backing (Hide)'!$B$110:$B$124,'Capacity Backing (Hide)2'!CL$67:CL$81,"X")))</f>
        <v>0</v>
      </c>
      <c r="LI28">
        <f>'Capacity Backing (Hide)2'!CM$3*(DM28/MAX(1,SUMIFS('Treatment Backing (Hide)'!$B$110:$B$124,'Capacity Backing (Hide)2'!CM$67:CM$81,"X")))</f>
        <v>0</v>
      </c>
      <c r="LJ28">
        <f>'Capacity Backing (Hide)2'!CN$3*(DN28/MAX(1,SUMIFS('Treatment Backing (Hide)'!$B$110:$B$124,'Capacity Backing (Hide)2'!CN$67:CN$81,"X")))</f>
        <v>0</v>
      </c>
      <c r="LK28">
        <f>'Capacity Backing (Hide)2'!CO$3*(DO28/MAX(1,SUMIFS('Treatment Backing (Hide)'!$B$110:$B$124,'Capacity Backing (Hide)2'!CO$67:CO$81,"X")))</f>
        <v>0</v>
      </c>
      <c r="LL28">
        <f>'Capacity Backing (Hide)2'!CP$3*(DP28/MAX(1,SUMIFS('Treatment Backing (Hide)'!$B$110:$B$124,'Capacity Backing (Hide)2'!CP$67:CP$81,"X")))</f>
        <v>0</v>
      </c>
      <c r="LM28">
        <f>'Capacity Backing (Hide)2'!CQ$3*(DQ28/MAX(1,SUMIFS('Treatment Backing (Hide)'!$B$110:$B$124,'Capacity Backing (Hide)2'!CQ$67:CQ$81,"X")))</f>
        <v>0</v>
      </c>
      <c r="LN28">
        <f>'Capacity Backing (Hide)2'!CR$3*(DR28/MAX(1,SUMIFS('Treatment Backing (Hide)'!$B$110:$B$124,'Capacity Backing (Hide)2'!CR$67:CR$81,"X")))</f>
        <v>0</v>
      </c>
      <c r="LO28">
        <f>'Capacity Backing (Hide)2'!CS$3*(DS28/MAX(1,SUMIFS('Treatment Backing (Hide)'!$B$110:$B$124,'Capacity Backing (Hide)2'!CS$67:CS$81,"X")))</f>
        <v>0</v>
      </c>
      <c r="LP28">
        <f>'Capacity Backing (Hide)2'!CT$3*(DT28/MAX(1,SUMIFS('Treatment Backing (Hide)'!$B$110:$B$124,'Capacity Backing (Hide)2'!CT$67:CT$81,"X")))</f>
        <v>0</v>
      </c>
      <c r="LQ28">
        <f>'Capacity Backing (Hide)2'!CU$3*(DU28/MAX(1,SUMIFS('Treatment Backing (Hide)'!$B$110:$B$124,'Capacity Backing (Hide)2'!CU$67:CU$81,"X")))</f>
        <v>0</v>
      </c>
      <c r="LR28">
        <f>'Capacity Backing (Hide)2'!CV$3*(DV28/MAX(1,SUMIFS('Treatment Backing (Hide)'!$B$110:$B$124,'Capacity Backing (Hide)2'!CV$67:CV$81,"X")))</f>
        <v>0</v>
      </c>
      <c r="LS28">
        <f>'Capacity Backing (Hide)2'!CW$3*(DW28/MAX(1,SUMIFS('Treatment Backing (Hide)'!$B$110:$B$124,'Capacity Backing (Hide)2'!CW$67:CW$81,"X")))</f>
        <v>0</v>
      </c>
    </row>
    <row r="29" spans="8:331" x14ac:dyDescent="0.25">
      <c r="H29" t="str">
        <f>ROW(H26)&amp;". "&amp;'Clinical resources'!B32</f>
        <v xml:space="preserve">26. </v>
      </c>
      <c r="J29" t="str">
        <f>IF(COUNTIFS('Clinical resources'!F32:J32,"X")&gt;0,"X","")</f>
        <v/>
      </c>
      <c r="K29" t="str">
        <f>IF(COUNTIFS('Clinical resources'!K32:O32,"X")&gt;0,"X","")</f>
        <v/>
      </c>
      <c r="L29" t="str">
        <f>IF(COUNTIFS('Clinical resources'!P32:T32,"X")&gt;0,"X","")</f>
        <v/>
      </c>
      <c r="M29" t="str">
        <f>IF(COUNTIFS('Clinical resources'!U32:Y32,"X")&gt;0,"X","")</f>
        <v/>
      </c>
      <c r="N29" t="str">
        <f>IF(COUNTIFS('Clinical resources'!Z32:AD32,"X")&gt;0,"X","")</f>
        <v/>
      </c>
      <c r="O29" t="str">
        <f>IF(COUNTIFS('Clinical resources'!AE32:AI32,"X")&gt;0,"X","")</f>
        <v/>
      </c>
      <c r="P29" t="str">
        <f>IF(COUNTIFS('Clinical resources'!AJ32:AN32,"X")&gt;0,"X","")</f>
        <v/>
      </c>
      <c r="Q29" t="str">
        <f>IF(COUNTIFS('Clinical resources'!AO32:AS32,"X")&gt;0,"X","")</f>
        <v/>
      </c>
      <c r="R29" t="str">
        <f>IF(COUNTIFS('Clinical resources'!AT32:AX32,"X")&gt;0,"X","")</f>
        <v/>
      </c>
      <c r="S29" t="str">
        <f>IF(COUNTIFS('Clinical resources'!AY32:BC32,"X")&gt;0,"X","")</f>
        <v/>
      </c>
      <c r="T29" t="str">
        <f>IF(COUNTIFS('Clinical resources'!BD32:BH32,"X")&gt;0,"X","")</f>
        <v/>
      </c>
      <c r="U29" t="str">
        <f>IF(COUNTIFS('Clinical resources'!BI32:BM32,"X")&gt;0,"X","")</f>
        <v/>
      </c>
      <c r="V29" t="str">
        <f>IF(COUNTIFS('Clinical resources'!BN32:BR32,"X")&gt;0,"X","")</f>
        <v/>
      </c>
      <c r="W29" t="str">
        <f>IF(COUNTIFS('Clinical resources'!BS32:BW32,"X")&gt;0,"X","")</f>
        <v/>
      </c>
      <c r="X29" t="str">
        <f>IF(COUNTIFS('Clinical resources'!BX32:CB32,"X")&gt;0,"X","")</f>
        <v/>
      </c>
      <c r="AB29">
        <f t="array" ref="AB29">IF($J29:$X29='Capacity Backing (Hide)2'!B$67:B$81,1,0)</f>
        <v>0</v>
      </c>
      <c r="AC29">
        <f t="array" ref="AC29">IF($J29:$X29='Capacity Backing (Hide)2'!C$67:C$81,1,0)</f>
        <v>0</v>
      </c>
      <c r="AD29">
        <f t="array" ref="AD29">IF($J29:$X29='Capacity Backing (Hide)2'!D$67:D$81,1,0)</f>
        <v>0</v>
      </c>
      <c r="AE29">
        <f t="array" ref="AE29">IF($J29:$X29='Capacity Backing (Hide)2'!E$67:E$81,1,0)</f>
        <v>0</v>
      </c>
      <c r="AF29">
        <f t="array" ref="AF29">IF($J29:$X29='Capacity Backing (Hide)2'!F$67:F$81,1,0)</f>
        <v>0</v>
      </c>
      <c r="AG29">
        <f t="array" ref="AG29">IF($J29:$X29='Capacity Backing (Hide)2'!G$67:G$81,1,0)</f>
        <v>0</v>
      </c>
      <c r="AH29">
        <f t="array" ref="AH29">IF($J29:$X29='Capacity Backing (Hide)2'!H$67:H$81,1,0)</f>
        <v>0</v>
      </c>
      <c r="AI29">
        <f t="array" ref="AI29">IF($J29:$X29='Capacity Backing (Hide)2'!I$67:I$81,1,0)</f>
        <v>0</v>
      </c>
      <c r="AJ29">
        <f t="array" ref="AJ29">IF($J29:$X29='Capacity Backing (Hide)2'!J$67:J$81,1,0)</f>
        <v>0</v>
      </c>
      <c r="AK29">
        <f t="array" ref="AK29">IF($J29:$X29='Capacity Backing (Hide)2'!K$67:K$81,1,0)</f>
        <v>0</v>
      </c>
      <c r="AL29">
        <f t="array" ref="AL29">IF($J29:$X29='Capacity Backing (Hide)2'!L$67:L$81,1,0)</f>
        <v>0</v>
      </c>
      <c r="AM29">
        <f t="array" ref="AM29">IF($J29:$X29='Capacity Backing (Hide)2'!M$67:M$81,1,0)</f>
        <v>0</v>
      </c>
      <c r="AN29">
        <f t="array" ref="AN29">IF($J29:$X29='Capacity Backing (Hide)2'!N$67:N$81,1,0)</f>
        <v>0</v>
      </c>
      <c r="AO29">
        <f t="array" ref="AO29">IF($J29:$X29='Capacity Backing (Hide)2'!O$67:O$81,1,0)</f>
        <v>0</v>
      </c>
      <c r="AP29">
        <f t="array" ref="AP29">IF($J29:$X29='Capacity Backing (Hide)2'!P$67:P$81,1,0)</f>
        <v>0</v>
      </c>
      <c r="AQ29">
        <f t="array" ref="AQ29">IF($J29:$X29='Capacity Backing (Hide)2'!Q$67:Q$81,1,0)</f>
        <v>0</v>
      </c>
      <c r="AR29">
        <f t="array" ref="AR29">IF($J29:$X29='Capacity Backing (Hide)2'!R$67:R$81,1,0)</f>
        <v>0</v>
      </c>
      <c r="AS29">
        <f t="array" ref="AS29">IF($J29:$X29='Capacity Backing (Hide)2'!S$67:S$81,1,0)</f>
        <v>0</v>
      </c>
      <c r="AT29">
        <f t="array" ref="AT29">IF($J29:$X29='Capacity Backing (Hide)2'!T$67:T$81,1,0)</f>
        <v>0</v>
      </c>
      <c r="AU29">
        <f t="array" ref="AU29">IF($J29:$X29='Capacity Backing (Hide)2'!U$67:U$81,1,0)</f>
        <v>0</v>
      </c>
      <c r="AV29">
        <f t="array" ref="AV29">IF($J29:$X29='Capacity Backing (Hide)2'!V$67:V$81,1,0)</f>
        <v>0</v>
      </c>
      <c r="AW29">
        <f t="array" ref="AW29">IF($J29:$X29='Capacity Backing (Hide)2'!W$67:W$81,1,0)</f>
        <v>0</v>
      </c>
      <c r="AX29">
        <f t="array" ref="AX29">IF($J29:$X29='Capacity Backing (Hide)2'!X$67:X$81,1,0)</f>
        <v>0</v>
      </c>
      <c r="AY29">
        <f t="array" ref="AY29">IF($J29:$X29='Capacity Backing (Hide)2'!Y$67:Y$81,1,0)</f>
        <v>0</v>
      </c>
      <c r="AZ29">
        <f t="array" ref="AZ29">IF($J29:$X29='Capacity Backing (Hide)2'!Z$67:Z$81,1,0)</f>
        <v>0</v>
      </c>
      <c r="BA29">
        <f t="array" ref="BA29">IF($J29:$X29='Capacity Backing (Hide)2'!AA$67:AA$81,1,0)</f>
        <v>0</v>
      </c>
      <c r="BB29">
        <f t="array" ref="BB29">IF($J29:$X29='Capacity Backing (Hide)2'!AB$67:AB$81,1,0)</f>
        <v>0</v>
      </c>
      <c r="BC29">
        <f t="array" ref="BC29">IF($J29:$X29='Capacity Backing (Hide)2'!AC$67:AC$81,1,0)</f>
        <v>0</v>
      </c>
      <c r="BD29">
        <f t="array" ref="BD29">IF($J29:$X29='Capacity Backing (Hide)2'!AD$67:AD$81,1,0)</f>
        <v>0</v>
      </c>
      <c r="BE29">
        <f t="array" ref="BE29">IF($J29:$X29='Capacity Backing (Hide)2'!AE$67:AE$81,1,0)</f>
        <v>0</v>
      </c>
      <c r="BF29">
        <f t="array" ref="BF29">IF($J29:$X29='Capacity Backing (Hide)2'!AF$67:AF$81,1,0)</f>
        <v>0</v>
      </c>
      <c r="BG29">
        <f t="array" ref="BG29">IF($J29:$X29='Capacity Backing (Hide)2'!AG$67:AG$81,1,0)</f>
        <v>0</v>
      </c>
      <c r="BH29">
        <f t="array" ref="BH29">IF($J29:$X29='Capacity Backing (Hide)2'!AH$67:AH$81,1,0)</f>
        <v>0</v>
      </c>
      <c r="BI29">
        <f t="array" ref="BI29">IF($J29:$X29='Capacity Backing (Hide)2'!AI$67:AI$81,1,0)</f>
        <v>0</v>
      </c>
      <c r="BJ29">
        <f t="array" ref="BJ29">IF($J29:$X29='Capacity Backing (Hide)2'!AJ$67:AJ$81,1,0)</f>
        <v>0</v>
      </c>
      <c r="BK29">
        <f t="array" ref="BK29">IF($J29:$X29='Capacity Backing (Hide)2'!AK$67:AK$81,1,0)</f>
        <v>0</v>
      </c>
      <c r="BL29">
        <f t="array" ref="BL29">IF($J29:$X29='Capacity Backing (Hide)2'!AL$67:AL$81,1,0)</f>
        <v>0</v>
      </c>
      <c r="BM29">
        <f t="array" ref="BM29">IF($J29:$X29='Capacity Backing (Hide)2'!AM$67:AM$81,1,0)</f>
        <v>0</v>
      </c>
      <c r="BN29">
        <f t="array" ref="BN29">IF($J29:$X29='Capacity Backing (Hide)2'!AN$67:AN$81,1,0)</f>
        <v>0</v>
      </c>
      <c r="BO29">
        <f t="array" ref="BO29">IF($J29:$X29='Capacity Backing (Hide)2'!AO$67:AO$81,1,0)</f>
        <v>0</v>
      </c>
      <c r="BP29">
        <f t="array" ref="BP29">IF($J29:$X29='Capacity Backing (Hide)2'!AP$67:AP$81,1,0)</f>
        <v>0</v>
      </c>
      <c r="BQ29">
        <f t="array" ref="BQ29">IF($J29:$X29='Capacity Backing (Hide)2'!AQ$67:AQ$81,1,0)</f>
        <v>0</v>
      </c>
      <c r="BR29">
        <f t="array" ref="BR29">IF($J29:$X29='Capacity Backing (Hide)2'!AR$67:AR$81,1,0)</f>
        <v>0</v>
      </c>
      <c r="BS29">
        <f t="array" ref="BS29">IF($J29:$X29='Capacity Backing (Hide)2'!AS$67:AS$81,1,0)</f>
        <v>0</v>
      </c>
      <c r="BT29">
        <f t="array" ref="BT29">IF($J29:$X29='Capacity Backing (Hide)2'!AT$67:AT$81,1,0)</f>
        <v>0</v>
      </c>
      <c r="BU29">
        <f t="array" ref="BU29">IF($J29:$X29='Capacity Backing (Hide)2'!AU$67:AU$81,1,0)</f>
        <v>0</v>
      </c>
      <c r="BV29">
        <f t="array" ref="BV29">IF($J29:$X29='Capacity Backing (Hide)2'!AV$67:AV$81,1,0)</f>
        <v>0</v>
      </c>
      <c r="BW29">
        <f t="array" ref="BW29">IF($J29:$X29='Capacity Backing (Hide)2'!AW$67:AW$81,1,0)</f>
        <v>0</v>
      </c>
      <c r="BX29">
        <f t="array" ref="BX29">IF($J29:$X29='Capacity Backing (Hide)2'!AX$67:AX$81,1,0)</f>
        <v>0</v>
      </c>
      <c r="BY29">
        <f t="array" ref="BY29">IF($J29:$X29='Capacity Backing (Hide)2'!AY$67:AY$81,1,0)</f>
        <v>0</v>
      </c>
      <c r="BZ29">
        <f t="array" ref="BZ29">IF($J29:$X29='Capacity Backing (Hide)2'!AZ$67:AZ$81,1,0)</f>
        <v>0</v>
      </c>
      <c r="CA29">
        <f t="array" ref="CA29">IF($J29:$X29='Capacity Backing (Hide)2'!BA$67:BA$81,1,0)</f>
        <v>0</v>
      </c>
      <c r="CB29">
        <f t="array" ref="CB29">IF($J29:$X29='Capacity Backing (Hide)2'!BB$67:BB$81,1,0)</f>
        <v>0</v>
      </c>
      <c r="CC29">
        <f t="array" ref="CC29">IF($J29:$X29='Capacity Backing (Hide)2'!BC$67:BC$81,1,0)</f>
        <v>0</v>
      </c>
      <c r="CD29">
        <f t="array" ref="CD29">IF($J29:$X29='Capacity Backing (Hide)2'!BD$67:BD$81,1,0)</f>
        <v>0</v>
      </c>
      <c r="CE29">
        <f t="array" ref="CE29">IF($J29:$X29='Capacity Backing (Hide)2'!BE$67:BE$81,1,0)</f>
        <v>0</v>
      </c>
      <c r="CF29">
        <f t="array" ref="CF29">IF($J29:$X29='Capacity Backing (Hide)2'!BF$67:BF$81,1,0)</f>
        <v>0</v>
      </c>
      <c r="CG29">
        <f t="array" ref="CG29">IF($J29:$X29='Capacity Backing (Hide)2'!BG$67:BG$81,1,0)</f>
        <v>0</v>
      </c>
      <c r="CH29">
        <f t="array" ref="CH29">IF($J29:$X29='Capacity Backing (Hide)2'!BH$67:BH$81,1,0)</f>
        <v>0</v>
      </c>
      <c r="CI29">
        <f t="array" ref="CI29">IF($J29:$X29='Capacity Backing (Hide)2'!BI$67:BI$81,1,0)</f>
        <v>0</v>
      </c>
      <c r="CJ29">
        <f t="array" ref="CJ29">IF($J29:$X29='Capacity Backing (Hide)2'!BJ$67:BJ$81,1,0)</f>
        <v>0</v>
      </c>
      <c r="CK29">
        <f t="array" ref="CK29">IF($J29:$X29='Capacity Backing (Hide)2'!BK$67:BK$81,1,0)</f>
        <v>0</v>
      </c>
      <c r="CL29">
        <f t="array" ref="CL29">IF($J29:$X29='Capacity Backing (Hide)2'!BL$67:BL$81,1,0)</f>
        <v>0</v>
      </c>
      <c r="CM29">
        <f t="array" ref="CM29">IF($J29:$X29='Capacity Backing (Hide)2'!BM$67:BM$81,1,0)</f>
        <v>0</v>
      </c>
      <c r="CN29">
        <f t="array" ref="CN29">IF($J29:$X29='Capacity Backing (Hide)2'!BN$67:BN$81,1,0)</f>
        <v>0</v>
      </c>
      <c r="CO29">
        <f t="array" ref="CO29">IF($J29:$X29='Capacity Backing (Hide)2'!BO$67:BO$81,1,0)</f>
        <v>0</v>
      </c>
      <c r="CP29">
        <f t="array" ref="CP29">IF($J29:$X29='Capacity Backing (Hide)2'!BP$67:BP$81,1,0)</f>
        <v>0</v>
      </c>
      <c r="CQ29">
        <f t="array" ref="CQ29">IF($J29:$X29='Capacity Backing (Hide)2'!BQ$67:BQ$81,1,0)</f>
        <v>0</v>
      </c>
      <c r="CR29">
        <f t="array" ref="CR29">IF($J29:$X29='Capacity Backing (Hide)2'!BR$67:BR$81,1,0)</f>
        <v>0</v>
      </c>
      <c r="CS29">
        <f t="array" ref="CS29">IF($J29:$X29='Capacity Backing (Hide)2'!BS$67:BS$81,1,0)</f>
        <v>0</v>
      </c>
      <c r="CT29">
        <f t="array" ref="CT29">IF($J29:$X29='Capacity Backing (Hide)2'!BT$67:BT$81,1,0)</f>
        <v>0</v>
      </c>
      <c r="CU29">
        <f t="array" ref="CU29">IF($J29:$X29='Capacity Backing (Hide)2'!BU$67:BU$81,1,0)</f>
        <v>0</v>
      </c>
      <c r="CV29">
        <f t="array" ref="CV29">IF($J29:$X29='Capacity Backing (Hide)2'!BV$67:BV$81,1,0)</f>
        <v>0</v>
      </c>
      <c r="CW29">
        <f t="array" ref="CW29">IF($J29:$X29='Capacity Backing (Hide)2'!BW$67:BW$81,1,0)</f>
        <v>0</v>
      </c>
      <c r="CX29">
        <f t="array" ref="CX29">IF($J29:$X29='Capacity Backing (Hide)2'!BX$67:BX$81,1,0)</f>
        <v>0</v>
      </c>
      <c r="CY29">
        <f t="array" ref="CY29">IF($J29:$X29='Capacity Backing (Hide)2'!BY$67:BY$81,1,0)</f>
        <v>0</v>
      </c>
      <c r="CZ29">
        <f t="array" ref="CZ29">IF($J29:$X29='Capacity Backing (Hide)2'!BZ$67:BZ$81,1,0)</f>
        <v>0</v>
      </c>
      <c r="DA29">
        <f t="array" ref="DA29">IF($J29:$X29='Capacity Backing (Hide)2'!CA$67:CA$81,1,0)</f>
        <v>0</v>
      </c>
      <c r="DB29">
        <f t="array" ref="DB29">IF($J29:$X29='Capacity Backing (Hide)2'!CB$67:CB$81,1,0)</f>
        <v>0</v>
      </c>
      <c r="DC29">
        <f t="array" ref="DC29">IF($J29:$X29='Capacity Backing (Hide)2'!CC$67:CC$81,1,0)</f>
        <v>0</v>
      </c>
      <c r="DD29">
        <f t="array" ref="DD29">IF($J29:$X29='Capacity Backing (Hide)2'!CD$67:CD$81,1,0)</f>
        <v>0</v>
      </c>
      <c r="DE29">
        <f t="array" ref="DE29">IF($J29:$X29='Capacity Backing (Hide)2'!CE$67:CE$81,1,0)</f>
        <v>0</v>
      </c>
      <c r="DF29">
        <f t="array" ref="DF29">IF($J29:$X29='Capacity Backing (Hide)2'!CF$67:CF$81,1,0)</f>
        <v>0</v>
      </c>
      <c r="DG29">
        <f t="array" ref="DG29">IF($J29:$X29='Capacity Backing (Hide)2'!CG$67:CG$81,1,0)</f>
        <v>0</v>
      </c>
      <c r="DH29">
        <f t="array" ref="DH29">IF($J29:$X29='Capacity Backing (Hide)2'!CH$67:CH$81,1,0)</f>
        <v>0</v>
      </c>
      <c r="DI29">
        <f t="array" ref="DI29">IF($J29:$X29='Capacity Backing (Hide)2'!CI$67:CI$81,1,0)</f>
        <v>0</v>
      </c>
      <c r="DJ29">
        <f t="array" ref="DJ29">IF($J29:$X29='Capacity Backing (Hide)2'!CJ$67:CJ$81,1,0)</f>
        <v>0</v>
      </c>
      <c r="DK29">
        <f t="array" ref="DK29">IF($J29:$X29='Capacity Backing (Hide)2'!CK$67:CK$81,1,0)</f>
        <v>0</v>
      </c>
      <c r="DL29">
        <f t="array" ref="DL29">IF($J29:$X29='Capacity Backing (Hide)2'!CL$67:CL$81,1,0)</f>
        <v>0</v>
      </c>
      <c r="DM29">
        <f t="array" ref="DM29">IF($J29:$X29='Capacity Backing (Hide)2'!CM$67:CM$81,1,0)</f>
        <v>0</v>
      </c>
      <c r="DN29">
        <f t="array" ref="DN29">IF($J29:$X29='Capacity Backing (Hide)2'!CN$67:CN$81,1,0)</f>
        <v>0</v>
      </c>
      <c r="DO29">
        <f t="array" ref="DO29">IF($J29:$X29='Capacity Backing (Hide)2'!CO$67:CO$81,1,0)</f>
        <v>0</v>
      </c>
      <c r="DP29">
        <f t="array" ref="DP29">IF($J29:$X29='Capacity Backing (Hide)2'!CP$67:CP$81,1,0)</f>
        <v>0</v>
      </c>
      <c r="DQ29">
        <f t="array" ref="DQ29">IF($J29:$X29='Capacity Backing (Hide)2'!CQ$67:CQ$81,1,0)</f>
        <v>0</v>
      </c>
      <c r="DR29">
        <f t="array" ref="DR29">IF($J29:$X29='Capacity Backing (Hide)2'!CR$67:CR$81,1,0)</f>
        <v>0</v>
      </c>
      <c r="DS29">
        <f t="array" ref="DS29">IF($J29:$X29='Capacity Backing (Hide)2'!CS$67:CS$81,1,0)</f>
        <v>0</v>
      </c>
      <c r="DT29">
        <f t="array" ref="DT29">IF($J29:$X29='Capacity Backing (Hide)2'!CT$67:CT$81,1,0)</f>
        <v>0</v>
      </c>
      <c r="DU29">
        <f t="array" ref="DU29">IF($J29:$X29='Capacity Backing (Hide)2'!CU$67:CU$81,1,0)</f>
        <v>0</v>
      </c>
      <c r="DV29">
        <f t="array" ref="DV29">IF($J29:$X29='Capacity Backing (Hide)2'!CV$67:CV$81,1,0)</f>
        <v>0</v>
      </c>
      <c r="DW29">
        <f t="array" ref="DW29">IF($J29:$X29='Capacity Backing (Hide)2'!CW$67:CW$81,1,0)</f>
        <v>0</v>
      </c>
      <c r="DZ29">
        <f t="array" ref="DZ29">IF($J29:$X29='Capacity Backing (Hide)2'!B$203:CZ$217,1,0)</f>
        <v>0</v>
      </c>
      <c r="EA29">
        <f t="array" ref="EA29">IF($J29:$X29='Capacity Backing (Hide)2'!C$203:DA$217,1,0)</f>
        <v>0</v>
      </c>
      <c r="EB29">
        <f t="array" ref="EB29">IF($J29:$X29='Capacity Backing (Hide)2'!D$203:DB$217,1,0)</f>
        <v>0</v>
      </c>
      <c r="EC29">
        <f t="array" ref="EC29">IF($J29:$X29='Capacity Backing (Hide)2'!E$203:DC$217,1,0)</f>
        <v>0</v>
      </c>
      <c r="ED29">
        <f t="array" ref="ED29">IF($J29:$X29='Capacity Backing (Hide)2'!F$203:DD$217,1,0)</f>
        <v>0</v>
      </c>
      <c r="EE29">
        <f t="array" ref="EE29">IF($J29:$X29='Capacity Backing (Hide)2'!G$203:DE$217,1,0)</f>
        <v>0</v>
      </c>
      <c r="EF29">
        <f t="array" ref="EF29">IF($J29:$X29='Capacity Backing (Hide)2'!H$203:DF$217,1,0)</f>
        <v>0</v>
      </c>
      <c r="EG29">
        <f t="array" ref="EG29">IF($J29:$X29='Capacity Backing (Hide)2'!I$203:DG$217,1,0)</f>
        <v>0</v>
      </c>
      <c r="EH29">
        <f t="array" ref="EH29">IF($J29:$X29='Capacity Backing (Hide)2'!J$203:DH$217,1,0)</f>
        <v>0</v>
      </c>
      <c r="EI29">
        <f t="array" ref="EI29">IF($J29:$X29='Capacity Backing (Hide)2'!K$203:DI$217,1,0)</f>
        <v>0</v>
      </c>
      <c r="EJ29">
        <f t="array" ref="EJ29">IF($J29:$X29='Capacity Backing (Hide)2'!L$203:DJ$217,1,0)</f>
        <v>0</v>
      </c>
      <c r="EK29">
        <f t="array" ref="EK29">IF($J29:$X29='Capacity Backing (Hide)2'!M$203:DK$217,1,0)</f>
        <v>0</v>
      </c>
      <c r="EL29">
        <f t="array" ref="EL29">IF($J29:$X29='Capacity Backing (Hide)2'!N$203:DL$217,1,0)</f>
        <v>0</v>
      </c>
      <c r="EM29">
        <f t="array" ref="EM29">IF($J29:$X29='Capacity Backing (Hide)2'!O$203:DM$217,1,0)</f>
        <v>0</v>
      </c>
      <c r="EN29">
        <f t="array" ref="EN29">IF($J29:$X29='Capacity Backing (Hide)2'!P$203:DN$217,1,0)</f>
        <v>0</v>
      </c>
      <c r="EO29">
        <f t="array" ref="EO29">IF($J29:$X29='Capacity Backing (Hide)2'!Q$203:DO$217,1,0)</f>
        <v>0</v>
      </c>
      <c r="EP29">
        <f t="array" ref="EP29">IF($J29:$X29='Capacity Backing (Hide)2'!R$203:DP$217,1,0)</f>
        <v>0</v>
      </c>
      <c r="EQ29">
        <f t="array" ref="EQ29">IF($J29:$X29='Capacity Backing (Hide)2'!S$203:DQ$217,1,0)</f>
        <v>0</v>
      </c>
      <c r="ER29">
        <f t="array" ref="ER29">IF($J29:$X29='Capacity Backing (Hide)2'!T$203:DR$217,1,0)</f>
        <v>0</v>
      </c>
      <c r="ES29">
        <f t="array" ref="ES29">IF($J29:$X29='Capacity Backing (Hide)2'!U$203:DS$217,1,0)</f>
        <v>0</v>
      </c>
      <c r="ET29">
        <f t="array" ref="ET29">IF($J29:$X29='Capacity Backing (Hide)2'!V$203:DT$217,1,0)</f>
        <v>0</v>
      </c>
      <c r="EU29">
        <f t="array" ref="EU29">IF($J29:$X29='Capacity Backing (Hide)2'!W$203:DU$217,1,0)</f>
        <v>0</v>
      </c>
      <c r="EV29">
        <f t="array" ref="EV29">IF($J29:$X29='Capacity Backing (Hide)2'!X$203:DV$217,1,0)</f>
        <v>0</v>
      </c>
      <c r="EW29">
        <f t="array" ref="EW29">IF($J29:$X29='Capacity Backing (Hide)2'!Y$203:DW$217,1,0)</f>
        <v>0</v>
      </c>
      <c r="EX29">
        <f t="array" ref="EX29">IF($J29:$X29='Capacity Backing (Hide)2'!Z$203:DX$217,1,0)</f>
        <v>0</v>
      </c>
      <c r="EY29">
        <f t="array" ref="EY29">IF($J29:$X29='Capacity Backing (Hide)2'!AA$203:DY$217,1,0)</f>
        <v>0</v>
      </c>
      <c r="EZ29">
        <f t="array" ref="EZ29">IF($J29:$X29='Capacity Backing (Hide)2'!AB$203:DZ$217,1,0)</f>
        <v>0</v>
      </c>
      <c r="FA29">
        <f t="array" ref="FA29">IF($J29:$X29='Capacity Backing (Hide)2'!AC$203:EA$217,1,0)</f>
        <v>0</v>
      </c>
      <c r="FB29">
        <f t="array" ref="FB29">IF($J29:$X29='Capacity Backing (Hide)2'!AD$203:EB$217,1,0)</f>
        <v>0</v>
      </c>
      <c r="FC29">
        <f t="array" ref="FC29">IF($J29:$X29='Capacity Backing (Hide)2'!AE$203:EC$217,1,0)</f>
        <v>0</v>
      </c>
      <c r="FD29">
        <f t="array" ref="FD29">IF($J29:$X29='Capacity Backing (Hide)2'!AF$203:ED$217,1,0)</f>
        <v>0</v>
      </c>
      <c r="FE29">
        <f t="array" ref="FE29">IF($J29:$X29='Capacity Backing (Hide)2'!AG$203:EE$217,1,0)</f>
        <v>0</v>
      </c>
      <c r="FF29">
        <f t="array" ref="FF29">IF($J29:$X29='Capacity Backing (Hide)2'!AH$203:EF$217,1,0)</f>
        <v>0</v>
      </c>
      <c r="FG29">
        <f t="array" ref="FG29">IF($J29:$X29='Capacity Backing (Hide)2'!AI$203:EG$217,1,0)</f>
        <v>0</v>
      </c>
      <c r="FH29">
        <f t="array" ref="FH29">IF($J29:$X29='Capacity Backing (Hide)2'!AJ$203:EH$217,1,0)</f>
        <v>0</v>
      </c>
      <c r="FI29">
        <f t="array" ref="FI29">IF($J29:$X29='Capacity Backing (Hide)2'!AK$203:EI$217,1,0)</f>
        <v>0</v>
      </c>
      <c r="FJ29">
        <f t="array" ref="FJ29">IF($J29:$X29='Capacity Backing (Hide)2'!AL$203:EJ$217,1,0)</f>
        <v>0</v>
      </c>
      <c r="FK29">
        <f t="array" ref="FK29">IF($J29:$X29='Capacity Backing (Hide)2'!AM$203:EK$217,1,0)</f>
        <v>0</v>
      </c>
      <c r="FL29">
        <f t="array" ref="FL29">IF($J29:$X29='Capacity Backing (Hide)2'!AN$203:EL$217,1,0)</f>
        <v>0</v>
      </c>
      <c r="FM29">
        <f t="array" ref="FM29">IF($J29:$X29='Capacity Backing (Hide)2'!AO$203:EM$217,1,0)</f>
        <v>0</v>
      </c>
      <c r="FN29">
        <f t="array" ref="FN29">IF($J29:$X29='Capacity Backing (Hide)2'!AP$203:EN$217,1,0)</f>
        <v>0</v>
      </c>
      <c r="FO29">
        <f t="array" ref="FO29">IF($J29:$X29='Capacity Backing (Hide)2'!AQ$203:EO$217,1,0)</f>
        <v>0</v>
      </c>
      <c r="FP29">
        <f t="array" ref="FP29">IF($J29:$X29='Capacity Backing (Hide)2'!AR$203:EP$217,1,0)</f>
        <v>0</v>
      </c>
      <c r="FQ29">
        <f t="array" ref="FQ29">IF($J29:$X29='Capacity Backing (Hide)2'!AS$203:EQ$217,1,0)</f>
        <v>0</v>
      </c>
      <c r="FR29">
        <f t="array" ref="FR29">IF($J29:$X29='Capacity Backing (Hide)2'!AT$203:ER$217,1,0)</f>
        <v>0</v>
      </c>
      <c r="FS29">
        <f t="array" ref="FS29">IF($J29:$X29='Capacity Backing (Hide)2'!AU$203:ES$217,1,0)</f>
        <v>0</v>
      </c>
      <c r="FT29">
        <f t="array" ref="FT29">IF($J29:$X29='Capacity Backing (Hide)2'!AV$203:ET$217,1,0)</f>
        <v>0</v>
      </c>
      <c r="FU29">
        <f t="array" ref="FU29">IF($J29:$X29='Capacity Backing (Hide)2'!AW$203:EU$217,1,0)</f>
        <v>0</v>
      </c>
      <c r="FV29">
        <f t="array" ref="FV29">IF($J29:$X29='Capacity Backing (Hide)2'!AX$203:EV$217,1,0)</f>
        <v>0</v>
      </c>
      <c r="FW29">
        <f t="array" ref="FW29">IF($J29:$X29='Capacity Backing (Hide)2'!AY$203:EW$217,1,0)</f>
        <v>0</v>
      </c>
      <c r="FX29">
        <f t="array" ref="FX29">IF($J29:$X29='Capacity Backing (Hide)2'!AZ$203:EX$217,1,0)</f>
        <v>0</v>
      </c>
      <c r="FY29">
        <f t="array" ref="FY29">IF($J29:$X29='Capacity Backing (Hide)2'!BA$203:EY$217,1,0)</f>
        <v>0</v>
      </c>
      <c r="FZ29">
        <f t="array" ref="FZ29">IF($J29:$X29='Capacity Backing (Hide)2'!BB$203:EZ$217,1,0)</f>
        <v>0</v>
      </c>
      <c r="GA29">
        <f t="array" ref="GA29">IF($J29:$X29='Capacity Backing (Hide)2'!BC$203:FA$217,1,0)</f>
        <v>0</v>
      </c>
      <c r="GB29">
        <f t="array" ref="GB29">IF($J29:$X29='Capacity Backing (Hide)2'!BD$203:FB$217,1,0)</f>
        <v>0</v>
      </c>
      <c r="GC29">
        <f t="array" ref="GC29">IF($J29:$X29='Capacity Backing (Hide)2'!BE$203:FC$217,1,0)</f>
        <v>0</v>
      </c>
      <c r="GD29">
        <f t="array" ref="GD29">IF($J29:$X29='Capacity Backing (Hide)2'!BF$203:FD$217,1,0)</f>
        <v>0</v>
      </c>
      <c r="GE29">
        <f t="array" ref="GE29">IF($J29:$X29='Capacity Backing (Hide)2'!BG$203:FE$217,1,0)</f>
        <v>0</v>
      </c>
      <c r="GF29">
        <f t="array" ref="GF29">IF($J29:$X29='Capacity Backing (Hide)2'!BH$203:FF$217,1,0)</f>
        <v>0</v>
      </c>
      <c r="GG29">
        <f t="array" ref="GG29">IF($J29:$X29='Capacity Backing (Hide)2'!BI$203:FG$217,1,0)</f>
        <v>0</v>
      </c>
      <c r="GH29">
        <f t="array" ref="GH29">IF($J29:$X29='Capacity Backing (Hide)2'!BJ$203:FH$217,1,0)</f>
        <v>0</v>
      </c>
      <c r="GI29">
        <f t="array" ref="GI29">IF($J29:$X29='Capacity Backing (Hide)2'!BK$203:FI$217,1,0)</f>
        <v>0</v>
      </c>
      <c r="GJ29">
        <f t="array" ref="GJ29">IF($J29:$X29='Capacity Backing (Hide)2'!BL$203:FJ$217,1,0)</f>
        <v>0</v>
      </c>
      <c r="GK29">
        <f t="array" ref="GK29">IF($J29:$X29='Capacity Backing (Hide)2'!BM$203:FK$217,1,0)</f>
        <v>0</v>
      </c>
      <c r="GL29">
        <f t="array" ref="GL29">IF($J29:$X29='Capacity Backing (Hide)2'!BN$203:FL$217,1,0)</f>
        <v>0</v>
      </c>
      <c r="GM29">
        <f t="array" ref="GM29">IF($J29:$X29='Capacity Backing (Hide)2'!BO$203:FM$217,1,0)</f>
        <v>0</v>
      </c>
      <c r="GN29">
        <f t="array" ref="GN29">IF($J29:$X29='Capacity Backing (Hide)2'!BP$203:FN$217,1,0)</f>
        <v>0</v>
      </c>
      <c r="GO29">
        <f t="array" ref="GO29">IF($J29:$X29='Capacity Backing (Hide)2'!BQ$203:FO$217,1,0)</f>
        <v>0</v>
      </c>
      <c r="GP29">
        <f t="array" ref="GP29">IF($J29:$X29='Capacity Backing (Hide)2'!BR$203:FP$217,1,0)</f>
        <v>0</v>
      </c>
      <c r="GQ29">
        <f t="array" ref="GQ29">IF($J29:$X29='Capacity Backing (Hide)2'!BS$203:FQ$217,1,0)</f>
        <v>0</v>
      </c>
      <c r="GR29">
        <f t="array" ref="GR29">IF($J29:$X29='Capacity Backing (Hide)2'!BT$203:FR$217,1,0)</f>
        <v>0</v>
      </c>
      <c r="GS29">
        <f t="array" ref="GS29">IF($J29:$X29='Capacity Backing (Hide)2'!BU$203:FS$217,1,0)</f>
        <v>0</v>
      </c>
      <c r="GT29">
        <f t="array" ref="GT29">IF($J29:$X29='Capacity Backing (Hide)2'!BV$203:FT$217,1,0)</f>
        <v>0</v>
      </c>
      <c r="GU29">
        <f t="array" ref="GU29">IF($J29:$X29='Capacity Backing (Hide)2'!BW$203:FU$217,1,0)</f>
        <v>0</v>
      </c>
      <c r="GV29">
        <f t="array" ref="GV29">IF($J29:$X29='Capacity Backing (Hide)2'!BX$203:FV$217,1,0)</f>
        <v>0</v>
      </c>
      <c r="GW29">
        <f t="array" ref="GW29">IF($J29:$X29='Capacity Backing (Hide)2'!BY$203:FW$217,1,0)</f>
        <v>0</v>
      </c>
      <c r="GX29">
        <f t="array" ref="GX29">IF($J29:$X29='Capacity Backing (Hide)2'!BZ$203:FX$217,1,0)</f>
        <v>0</v>
      </c>
      <c r="GY29">
        <f t="array" ref="GY29">IF($J29:$X29='Capacity Backing (Hide)2'!CA$203:FY$217,1,0)</f>
        <v>0</v>
      </c>
      <c r="GZ29">
        <f t="array" ref="GZ29">IF($J29:$X29='Capacity Backing (Hide)2'!CB$203:FZ$217,1,0)</f>
        <v>0</v>
      </c>
      <c r="HA29">
        <f t="array" ref="HA29">IF($J29:$X29='Capacity Backing (Hide)2'!CC$203:GA$217,1,0)</f>
        <v>0</v>
      </c>
      <c r="HB29">
        <f t="array" ref="HB29">IF($J29:$X29='Capacity Backing (Hide)2'!CD$203:GB$217,1,0)</f>
        <v>0</v>
      </c>
      <c r="HC29">
        <f t="array" ref="HC29">IF($J29:$X29='Capacity Backing (Hide)2'!CE$203:GC$217,1,0)</f>
        <v>0</v>
      </c>
      <c r="HD29">
        <f t="array" ref="HD29">IF($J29:$X29='Capacity Backing (Hide)2'!CF$203:GD$217,1,0)</f>
        <v>0</v>
      </c>
      <c r="HE29">
        <f t="array" ref="HE29">IF($J29:$X29='Capacity Backing (Hide)2'!CG$203:GE$217,1,0)</f>
        <v>0</v>
      </c>
      <c r="HF29">
        <f t="array" ref="HF29">IF($J29:$X29='Capacity Backing (Hide)2'!CH$203:GF$217,1,0)</f>
        <v>0</v>
      </c>
      <c r="HG29">
        <f t="array" ref="HG29">IF($J29:$X29='Capacity Backing (Hide)2'!CI$203:GG$217,1,0)</f>
        <v>0</v>
      </c>
      <c r="HH29">
        <f t="array" ref="HH29">IF($J29:$X29='Capacity Backing (Hide)2'!CJ$203:GH$217,1,0)</f>
        <v>0</v>
      </c>
      <c r="HI29">
        <f t="array" ref="HI29">IF($J29:$X29='Capacity Backing (Hide)2'!CK$203:GI$217,1,0)</f>
        <v>0</v>
      </c>
      <c r="HJ29">
        <f t="array" ref="HJ29">IF($J29:$X29='Capacity Backing (Hide)2'!CL$203:GJ$217,1,0)</f>
        <v>0</v>
      </c>
      <c r="HK29">
        <f t="array" ref="HK29">IF($J29:$X29='Capacity Backing (Hide)2'!CM$203:GK$217,1,0)</f>
        <v>0</v>
      </c>
      <c r="HL29">
        <f t="array" ref="HL29">IF($J29:$X29='Capacity Backing (Hide)2'!CN$203:GL$217,1,0)</f>
        <v>0</v>
      </c>
      <c r="HM29">
        <f t="array" ref="HM29">IF($J29:$X29='Capacity Backing (Hide)2'!CO$203:GM$217,1,0)</f>
        <v>0</v>
      </c>
      <c r="HN29">
        <f t="array" ref="HN29">IF($J29:$X29='Capacity Backing (Hide)2'!CP$203:GN$217,1,0)</f>
        <v>0</v>
      </c>
      <c r="HO29">
        <f t="array" ref="HO29">IF($J29:$X29='Capacity Backing (Hide)2'!CQ$203:GO$217,1,0)</f>
        <v>0</v>
      </c>
      <c r="HP29">
        <f t="array" ref="HP29">IF($J29:$X29='Capacity Backing (Hide)2'!CR$203:GP$217,1,0)</f>
        <v>0</v>
      </c>
      <c r="HQ29">
        <f t="array" ref="HQ29">IF($J29:$X29='Capacity Backing (Hide)2'!CS$203:GQ$217,1,0)</f>
        <v>0</v>
      </c>
      <c r="HR29">
        <f t="array" ref="HR29">IF($J29:$X29='Capacity Backing (Hide)2'!CT$203:GR$217,1,0)</f>
        <v>0</v>
      </c>
      <c r="HS29">
        <f t="array" ref="HS29">IF($J29:$X29='Capacity Backing (Hide)2'!CU$203:GS$217,1,0)</f>
        <v>0</v>
      </c>
      <c r="HT29">
        <f t="array" ref="HT29">IF($J29:$X29='Capacity Backing (Hide)2'!CV$203:GT$217,1,0)</f>
        <v>0</v>
      </c>
      <c r="HU29">
        <f t="array" ref="HU29">IF($J29:$X29='Capacity Backing (Hide)2'!CW$203:GU$217,1,0)</f>
        <v>0</v>
      </c>
      <c r="HX29">
        <f>'Capacity Backing (Hide)2'!B$3*(AB29/MAX(1,SUMIFS('Treatment Backing (Hide)'!$B$110:$B$124,'Capacity Backing (Hide)2'!B$67:B$81,"X")))</f>
        <v>0</v>
      </c>
      <c r="HY29">
        <f>'Capacity Backing (Hide)2'!C$3*(AC29/MAX(1,SUMIFS('Treatment Backing (Hide)'!$B$110:$B$124,'Capacity Backing (Hide)2'!C$67:C$81,"X")))</f>
        <v>0</v>
      </c>
      <c r="HZ29">
        <f>'Capacity Backing (Hide)2'!D$3*(AD29/MAX(1,SUMIFS('Treatment Backing (Hide)'!$B$110:$B$124,'Capacity Backing (Hide)2'!D$67:D$81,"X")))</f>
        <v>0</v>
      </c>
      <c r="IA29">
        <f>'Capacity Backing (Hide)2'!E$3*(AE29/MAX(1,SUMIFS('Treatment Backing (Hide)'!$B$110:$B$124,'Capacity Backing (Hide)2'!E$67:E$81,"X")))</f>
        <v>0</v>
      </c>
      <c r="IB29">
        <f>'Capacity Backing (Hide)2'!F$3*(AF29/MAX(1,SUMIFS('Treatment Backing (Hide)'!$B$110:$B$124,'Capacity Backing (Hide)2'!F$67:F$81,"X")))</f>
        <v>0</v>
      </c>
      <c r="IC29">
        <f>'Capacity Backing (Hide)2'!G$3*(AG29/MAX(1,SUMIFS('Treatment Backing (Hide)'!$B$110:$B$124,'Capacity Backing (Hide)2'!G$67:G$81,"X")))</f>
        <v>0</v>
      </c>
      <c r="ID29">
        <f>'Capacity Backing (Hide)2'!H$3*(AH29/MAX(1,SUMIFS('Treatment Backing (Hide)'!$B$110:$B$124,'Capacity Backing (Hide)2'!H$67:H$81,"X")))</f>
        <v>0</v>
      </c>
      <c r="IE29">
        <f>'Capacity Backing (Hide)2'!I$3*(AI29/MAX(1,SUMIFS('Treatment Backing (Hide)'!$B$110:$B$124,'Capacity Backing (Hide)2'!I$67:I$81,"X")))</f>
        <v>0</v>
      </c>
      <c r="IF29">
        <f>'Capacity Backing (Hide)2'!J$3*(AJ29/MAX(1,SUMIFS('Treatment Backing (Hide)'!$B$110:$B$124,'Capacity Backing (Hide)2'!J$67:J$81,"X")))</f>
        <v>0</v>
      </c>
      <c r="IG29">
        <f>'Capacity Backing (Hide)2'!K$3*(AK29/MAX(1,SUMIFS('Treatment Backing (Hide)'!$B$110:$B$124,'Capacity Backing (Hide)2'!K$67:K$81,"X")))</f>
        <v>0</v>
      </c>
      <c r="IH29">
        <f>'Capacity Backing (Hide)2'!L$3*(AL29/MAX(1,SUMIFS('Treatment Backing (Hide)'!$B$110:$B$124,'Capacity Backing (Hide)2'!L$67:L$81,"X")))</f>
        <v>0</v>
      </c>
      <c r="II29">
        <f>'Capacity Backing (Hide)2'!M$3*(AM29/MAX(1,SUMIFS('Treatment Backing (Hide)'!$B$110:$B$124,'Capacity Backing (Hide)2'!M$67:M$81,"X")))</f>
        <v>0</v>
      </c>
      <c r="IJ29">
        <f>'Capacity Backing (Hide)2'!N$3*(AN29/MAX(1,SUMIFS('Treatment Backing (Hide)'!$B$110:$B$124,'Capacity Backing (Hide)2'!N$67:N$81,"X")))</f>
        <v>0</v>
      </c>
      <c r="IK29">
        <f>'Capacity Backing (Hide)2'!O$3*(AO29/MAX(1,SUMIFS('Treatment Backing (Hide)'!$B$110:$B$124,'Capacity Backing (Hide)2'!O$67:O$81,"X")))</f>
        <v>0</v>
      </c>
      <c r="IL29">
        <f>'Capacity Backing (Hide)2'!P$3*(AP29/MAX(1,SUMIFS('Treatment Backing (Hide)'!$B$110:$B$124,'Capacity Backing (Hide)2'!P$67:P$81,"X")))</f>
        <v>0</v>
      </c>
      <c r="IM29">
        <f>'Capacity Backing (Hide)2'!Q$3*(AQ29/MAX(1,SUMIFS('Treatment Backing (Hide)'!$B$110:$B$124,'Capacity Backing (Hide)2'!Q$67:Q$81,"X")))</f>
        <v>0</v>
      </c>
      <c r="IN29">
        <f>'Capacity Backing (Hide)2'!R$3*(AR29/MAX(1,SUMIFS('Treatment Backing (Hide)'!$B$110:$B$124,'Capacity Backing (Hide)2'!R$67:R$81,"X")))</f>
        <v>0</v>
      </c>
      <c r="IO29">
        <f>'Capacity Backing (Hide)2'!S$3*(AS29/MAX(1,SUMIFS('Treatment Backing (Hide)'!$B$110:$B$124,'Capacity Backing (Hide)2'!S$67:S$81,"X")))</f>
        <v>0</v>
      </c>
      <c r="IP29">
        <f>'Capacity Backing (Hide)2'!T$3*(AT29/MAX(1,SUMIFS('Treatment Backing (Hide)'!$B$110:$B$124,'Capacity Backing (Hide)2'!T$67:T$81,"X")))</f>
        <v>0</v>
      </c>
      <c r="IQ29">
        <f>'Capacity Backing (Hide)2'!U$3*(AU29/MAX(1,SUMIFS('Treatment Backing (Hide)'!$B$110:$B$124,'Capacity Backing (Hide)2'!U$67:U$81,"X")))</f>
        <v>0</v>
      </c>
      <c r="IR29">
        <f>'Capacity Backing (Hide)2'!V$3*(AV29/MAX(1,SUMIFS('Treatment Backing (Hide)'!$B$110:$B$124,'Capacity Backing (Hide)2'!V$67:V$81,"X")))</f>
        <v>0</v>
      </c>
      <c r="IS29">
        <f>'Capacity Backing (Hide)2'!W$3*(AW29/MAX(1,SUMIFS('Treatment Backing (Hide)'!$B$110:$B$124,'Capacity Backing (Hide)2'!W$67:W$81,"X")))</f>
        <v>0</v>
      </c>
      <c r="IT29">
        <f>'Capacity Backing (Hide)2'!X$3*(AX29/MAX(1,SUMIFS('Treatment Backing (Hide)'!$B$110:$B$124,'Capacity Backing (Hide)2'!X$67:X$81,"X")))</f>
        <v>0</v>
      </c>
      <c r="IU29">
        <f>'Capacity Backing (Hide)2'!Y$3*(AY29/MAX(1,SUMIFS('Treatment Backing (Hide)'!$B$110:$B$124,'Capacity Backing (Hide)2'!Y$67:Y$81,"X")))</f>
        <v>0</v>
      </c>
      <c r="IV29">
        <f>'Capacity Backing (Hide)2'!Z$3*(AZ29/MAX(1,SUMIFS('Treatment Backing (Hide)'!$B$110:$B$124,'Capacity Backing (Hide)2'!Z$67:Z$81,"X")))</f>
        <v>0</v>
      </c>
      <c r="IW29">
        <f>'Capacity Backing (Hide)2'!AA$3*(BA29/MAX(1,SUMIFS('Treatment Backing (Hide)'!$B$110:$B$124,'Capacity Backing (Hide)2'!AA$67:AA$81,"X")))</f>
        <v>0</v>
      </c>
      <c r="IX29">
        <f>'Capacity Backing (Hide)2'!AB$3*(BB29/MAX(1,SUMIFS('Treatment Backing (Hide)'!$B$110:$B$124,'Capacity Backing (Hide)2'!AB$67:AB$81,"X")))</f>
        <v>0</v>
      </c>
      <c r="IY29">
        <f>'Capacity Backing (Hide)2'!AC$3*(BC29/MAX(1,SUMIFS('Treatment Backing (Hide)'!$B$110:$B$124,'Capacity Backing (Hide)2'!AC$67:AC$81,"X")))</f>
        <v>0</v>
      </c>
      <c r="IZ29">
        <f>'Capacity Backing (Hide)2'!AD$3*(BD29/MAX(1,SUMIFS('Treatment Backing (Hide)'!$B$110:$B$124,'Capacity Backing (Hide)2'!AD$67:AD$81,"X")))</f>
        <v>0</v>
      </c>
      <c r="JA29">
        <f>'Capacity Backing (Hide)2'!AE$3*(BE29/MAX(1,SUMIFS('Treatment Backing (Hide)'!$B$110:$B$124,'Capacity Backing (Hide)2'!AE$67:AE$81,"X")))</f>
        <v>0</v>
      </c>
      <c r="JB29">
        <f>'Capacity Backing (Hide)2'!AF$3*(BF29/MAX(1,SUMIFS('Treatment Backing (Hide)'!$B$110:$B$124,'Capacity Backing (Hide)2'!AF$67:AF$81,"X")))</f>
        <v>0</v>
      </c>
      <c r="JC29">
        <f>'Capacity Backing (Hide)2'!AG$3*(BG29/MAX(1,SUMIFS('Treatment Backing (Hide)'!$B$110:$B$124,'Capacity Backing (Hide)2'!AG$67:AG$81,"X")))</f>
        <v>0</v>
      </c>
      <c r="JD29">
        <f>'Capacity Backing (Hide)2'!AH$3*(BH29/MAX(1,SUMIFS('Treatment Backing (Hide)'!$B$110:$B$124,'Capacity Backing (Hide)2'!AH$67:AH$81,"X")))</f>
        <v>0</v>
      </c>
      <c r="JE29">
        <f>'Capacity Backing (Hide)2'!AI$3*(BI29/MAX(1,SUMIFS('Treatment Backing (Hide)'!$B$110:$B$124,'Capacity Backing (Hide)2'!AI$67:AI$81,"X")))</f>
        <v>0</v>
      </c>
      <c r="JF29">
        <f>'Capacity Backing (Hide)2'!AJ$3*(BJ29/MAX(1,SUMIFS('Treatment Backing (Hide)'!$B$110:$B$124,'Capacity Backing (Hide)2'!AJ$67:AJ$81,"X")))</f>
        <v>0</v>
      </c>
      <c r="JG29">
        <f>'Capacity Backing (Hide)2'!AK$3*(BK29/MAX(1,SUMIFS('Treatment Backing (Hide)'!$B$110:$B$124,'Capacity Backing (Hide)2'!AK$67:AK$81,"X")))</f>
        <v>0</v>
      </c>
      <c r="JH29">
        <f>'Capacity Backing (Hide)2'!AL$3*(BL29/MAX(1,SUMIFS('Treatment Backing (Hide)'!$B$110:$B$124,'Capacity Backing (Hide)2'!AL$67:AL$81,"X")))</f>
        <v>0</v>
      </c>
      <c r="JI29">
        <f>'Capacity Backing (Hide)2'!AM$3*(BM29/MAX(1,SUMIFS('Treatment Backing (Hide)'!$B$110:$B$124,'Capacity Backing (Hide)2'!AM$67:AM$81,"X")))</f>
        <v>0</v>
      </c>
      <c r="JJ29">
        <f>'Capacity Backing (Hide)2'!AN$3*(BN29/MAX(1,SUMIFS('Treatment Backing (Hide)'!$B$110:$B$124,'Capacity Backing (Hide)2'!AN$67:AN$81,"X")))</f>
        <v>0</v>
      </c>
      <c r="JK29">
        <f>'Capacity Backing (Hide)2'!AO$3*(BO29/MAX(1,SUMIFS('Treatment Backing (Hide)'!$B$110:$B$124,'Capacity Backing (Hide)2'!AO$67:AO$81,"X")))</f>
        <v>0</v>
      </c>
      <c r="JL29">
        <f>'Capacity Backing (Hide)2'!AP$3*(BP29/MAX(1,SUMIFS('Treatment Backing (Hide)'!$B$110:$B$124,'Capacity Backing (Hide)2'!AP$67:AP$81,"X")))</f>
        <v>0</v>
      </c>
      <c r="JM29">
        <f>'Capacity Backing (Hide)2'!AQ$3*(BQ29/MAX(1,SUMIFS('Treatment Backing (Hide)'!$B$110:$B$124,'Capacity Backing (Hide)2'!AQ$67:AQ$81,"X")))</f>
        <v>0</v>
      </c>
      <c r="JN29">
        <f>'Capacity Backing (Hide)2'!AR$3*(BR29/MAX(1,SUMIFS('Treatment Backing (Hide)'!$B$110:$B$124,'Capacity Backing (Hide)2'!AR$67:AR$81,"X")))</f>
        <v>0</v>
      </c>
      <c r="JO29">
        <f>'Capacity Backing (Hide)2'!AS$3*(BS29/MAX(1,SUMIFS('Treatment Backing (Hide)'!$B$110:$B$124,'Capacity Backing (Hide)2'!AS$67:AS$81,"X")))</f>
        <v>0</v>
      </c>
      <c r="JP29">
        <f>'Capacity Backing (Hide)2'!AT$3*(BT29/MAX(1,SUMIFS('Treatment Backing (Hide)'!$B$110:$B$124,'Capacity Backing (Hide)2'!AT$67:AT$81,"X")))</f>
        <v>0</v>
      </c>
      <c r="JQ29">
        <f>'Capacity Backing (Hide)2'!AU$3*(BU29/MAX(1,SUMIFS('Treatment Backing (Hide)'!$B$110:$B$124,'Capacity Backing (Hide)2'!AU$67:AU$81,"X")))</f>
        <v>0</v>
      </c>
      <c r="JR29">
        <f>'Capacity Backing (Hide)2'!AV$3*(BV29/MAX(1,SUMIFS('Treatment Backing (Hide)'!$B$110:$B$124,'Capacity Backing (Hide)2'!AV$67:AV$81,"X")))</f>
        <v>0</v>
      </c>
      <c r="JS29">
        <f>'Capacity Backing (Hide)2'!AW$3*(BW29/MAX(1,SUMIFS('Treatment Backing (Hide)'!$B$110:$B$124,'Capacity Backing (Hide)2'!AW$67:AW$81,"X")))</f>
        <v>0</v>
      </c>
      <c r="JT29">
        <f>'Capacity Backing (Hide)2'!AX$3*(BX29/MAX(1,SUMIFS('Treatment Backing (Hide)'!$B$110:$B$124,'Capacity Backing (Hide)2'!AX$67:AX$81,"X")))</f>
        <v>0</v>
      </c>
      <c r="JU29">
        <f>'Capacity Backing (Hide)2'!AY$3*(BY29/MAX(1,SUMIFS('Treatment Backing (Hide)'!$B$110:$B$124,'Capacity Backing (Hide)2'!AY$67:AY$81,"X")))</f>
        <v>0</v>
      </c>
      <c r="JV29">
        <f>'Capacity Backing (Hide)2'!AZ$3*(BZ29/MAX(1,SUMIFS('Treatment Backing (Hide)'!$B$110:$B$124,'Capacity Backing (Hide)2'!AZ$67:AZ$81,"X")))</f>
        <v>0</v>
      </c>
      <c r="JW29">
        <f>'Capacity Backing (Hide)2'!BA$3*(CA29/MAX(1,SUMIFS('Treatment Backing (Hide)'!$B$110:$B$124,'Capacity Backing (Hide)2'!BA$67:BA$81,"X")))</f>
        <v>0</v>
      </c>
      <c r="JX29">
        <f>'Capacity Backing (Hide)2'!BB$3*(CB29/MAX(1,SUMIFS('Treatment Backing (Hide)'!$B$110:$B$124,'Capacity Backing (Hide)2'!BB$67:BB$81,"X")))</f>
        <v>0</v>
      </c>
      <c r="JY29">
        <f>'Capacity Backing (Hide)2'!BC$3*(CC29/MAX(1,SUMIFS('Treatment Backing (Hide)'!$B$110:$B$124,'Capacity Backing (Hide)2'!BC$67:BC$81,"X")))</f>
        <v>0</v>
      </c>
      <c r="JZ29">
        <f>'Capacity Backing (Hide)2'!BD$3*(CD29/MAX(1,SUMIFS('Treatment Backing (Hide)'!$B$110:$B$124,'Capacity Backing (Hide)2'!BD$67:BD$81,"X")))</f>
        <v>0</v>
      </c>
      <c r="KA29">
        <f>'Capacity Backing (Hide)2'!BE$3*(CE29/MAX(1,SUMIFS('Treatment Backing (Hide)'!$B$110:$B$124,'Capacity Backing (Hide)2'!BE$67:BE$81,"X")))</f>
        <v>0</v>
      </c>
      <c r="KB29">
        <f>'Capacity Backing (Hide)2'!BF$3*(CF29/MAX(1,SUMIFS('Treatment Backing (Hide)'!$B$110:$B$124,'Capacity Backing (Hide)2'!BF$67:BF$81,"X")))</f>
        <v>0</v>
      </c>
      <c r="KC29">
        <f>'Capacity Backing (Hide)2'!BG$3*(CG29/MAX(1,SUMIFS('Treatment Backing (Hide)'!$B$110:$B$124,'Capacity Backing (Hide)2'!BG$67:BG$81,"X")))</f>
        <v>0</v>
      </c>
      <c r="KD29">
        <f>'Capacity Backing (Hide)2'!BH$3*(CH29/MAX(1,SUMIFS('Treatment Backing (Hide)'!$B$110:$B$124,'Capacity Backing (Hide)2'!BH$67:BH$81,"X")))</f>
        <v>0</v>
      </c>
      <c r="KE29">
        <f>'Capacity Backing (Hide)2'!BI$3*(CI29/MAX(1,SUMIFS('Treatment Backing (Hide)'!$B$110:$B$124,'Capacity Backing (Hide)2'!BI$67:BI$81,"X")))</f>
        <v>0</v>
      </c>
      <c r="KF29">
        <f>'Capacity Backing (Hide)2'!BJ$3*(CJ29/MAX(1,SUMIFS('Treatment Backing (Hide)'!$B$110:$B$124,'Capacity Backing (Hide)2'!BJ$67:BJ$81,"X")))</f>
        <v>0</v>
      </c>
      <c r="KG29">
        <f>'Capacity Backing (Hide)2'!BK$3*(CK29/MAX(1,SUMIFS('Treatment Backing (Hide)'!$B$110:$B$124,'Capacity Backing (Hide)2'!BK$67:BK$81,"X")))</f>
        <v>0</v>
      </c>
      <c r="KH29">
        <f>'Capacity Backing (Hide)2'!BL$3*(CL29/MAX(1,SUMIFS('Treatment Backing (Hide)'!$B$110:$B$124,'Capacity Backing (Hide)2'!BL$67:BL$81,"X")))</f>
        <v>0</v>
      </c>
      <c r="KI29">
        <f>'Capacity Backing (Hide)2'!BM$3*(CM29/MAX(1,SUMIFS('Treatment Backing (Hide)'!$B$110:$B$124,'Capacity Backing (Hide)2'!BM$67:BM$81,"X")))</f>
        <v>0</v>
      </c>
      <c r="KJ29">
        <f>'Capacity Backing (Hide)2'!BN$3*(CN29/MAX(1,SUMIFS('Treatment Backing (Hide)'!$B$110:$B$124,'Capacity Backing (Hide)2'!BN$67:BN$81,"X")))</f>
        <v>0</v>
      </c>
      <c r="KK29">
        <f>'Capacity Backing (Hide)2'!BO$3*(CO29/MAX(1,SUMIFS('Treatment Backing (Hide)'!$B$110:$B$124,'Capacity Backing (Hide)2'!BO$67:BO$81,"X")))</f>
        <v>0</v>
      </c>
      <c r="KL29">
        <f>'Capacity Backing (Hide)2'!BP$3*(CP29/MAX(1,SUMIFS('Treatment Backing (Hide)'!$B$110:$B$124,'Capacity Backing (Hide)2'!BP$67:BP$81,"X")))</f>
        <v>0</v>
      </c>
      <c r="KM29">
        <f>'Capacity Backing (Hide)2'!BQ$3*(CQ29/MAX(1,SUMIFS('Treatment Backing (Hide)'!$B$110:$B$124,'Capacity Backing (Hide)2'!BQ$67:BQ$81,"X")))</f>
        <v>0</v>
      </c>
      <c r="KN29">
        <f>'Capacity Backing (Hide)2'!BR$3*(CR29/MAX(1,SUMIFS('Treatment Backing (Hide)'!$B$110:$B$124,'Capacity Backing (Hide)2'!BR$67:BR$81,"X")))</f>
        <v>0</v>
      </c>
      <c r="KO29">
        <f>'Capacity Backing (Hide)2'!BS$3*(CS29/MAX(1,SUMIFS('Treatment Backing (Hide)'!$B$110:$B$124,'Capacity Backing (Hide)2'!BS$67:BS$81,"X")))</f>
        <v>0</v>
      </c>
      <c r="KP29">
        <f>'Capacity Backing (Hide)2'!BT$3*(CT29/MAX(1,SUMIFS('Treatment Backing (Hide)'!$B$110:$B$124,'Capacity Backing (Hide)2'!BT$67:BT$81,"X")))</f>
        <v>0</v>
      </c>
      <c r="KQ29">
        <f>'Capacity Backing (Hide)2'!BU$3*(CU29/MAX(1,SUMIFS('Treatment Backing (Hide)'!$B$110:$B$124,'Capacity Backing (Hide)2'!BU$67:BU$81,"X")))</f>
        <v>0</v>
      </c>
      <c r="KR29">
        <f>'Capacity Backing (Hide)2'!BV$3*(CV29/MAX(1,SUMIFS('Treatment Backing (Hide)'!$B$110:$B$124,'Capacity Backing (Hide)2'!BV$67:BV$81,"X")))</f>
        <v>0</v>
      </c>
      <c r="KS29">
        <f>'Capacity Backing (Hide)2'!BW$3*(CW29/MAX(1,SUMIFS('Treatment Backing (Hide)'!$B$110:$B$124,'Capacity Backing (Hide)2'!BW$67:BW$81,"X")))</f>
        <v>0</v>
      </c>
      <c r="KT29">
        <f>'Capacity Backing (Hide)2'!BX$3*(CX29/MAX(1,SUMIFS('Treatment Backing (Hide)'!$B$110:$B$124,'Capacity Backing (Hide)2'!BX$67:BX$81,"X")))</f>
        <v>0</v>
      </c>
      <c r="KU29">
        <f>'Capacity Backing (Hide)2'!BY$3*(CY29/MAX(1,SUMIFS('Treatment Backing (Hide)'!$B$110:$B$124,'Capacity Backing (Hide)2'!BY$67:BY$81,"X")))</f>
        <v>0</v>
      </c>
      <c r="KV29">
        <f>'Capacity Backing (Hide)2'!BZ$3*(CZ29/MAX(1,SUMIFS('Treatment Backing (Hide)'!$B$110:$B$124,'Capacity Backing (Hide)2'!BZ$67:BZ$81,"X")))</f>
        <v>0</v>
      </c>
      <c r="KW29">
        <f>'Capacity Backing (Hide)2'!CA$3*(DA29/MAX(1,SUMIFS('Treatment Backing (Hide)'!$B$110:$B$124,'Capacity Backing (Hide)2'!CA$67:CA$81,"X")))</f>
        <v>0</v>
      </c>
      <c r="KX29">
        <f>'Capacity Backing (Hide)2'!CB$3*(DB29/MAX(1,SUMIFS('Treatment Backing (Hide)'!$B$110:$B$124,'Capacity Backing (Hide)2'!CB$67:CB$81,"X")))</f>
        <v>0</v>
      </c>
      <c r="KY29">
        <f>'Capacity Backing (Hide)2'!CC$3*(DC29/MAX(1,SUMIFS('Treatment Backing (Hide)'!$B$110:$B$124,'Capacity Backing (Hide)2'!CC$67:CC$81,"X")))</f>
        <v>0</v>
      </c>
      <c r="KZ29">
        <f>'Capacity Backing (Hide)2'!CD$3*(DD29/MAX(1,SUMIFS('Treatment Backing (Hide)'!$B$110:$B$124,'Capacity Backing (Hide)2'!CD$67:CD$81,"X")))</f>
        <v>0</v>
      </c>
      <c r="LA29">
        <f>'Capacity Backing (Hide)2'!CE$3*(DE29/MAX(1,SUMIFS('Treatment Backing (Hide)'!$B$110:$B$124,'Capacity Backing (Hide)2'!CE$67:CE$81,"X")))</f>
        <v>0</v>
      </c>
      <c r="LB29">
        <f>'Capacity Backing (Hide)2'!CF$3*(DF29/MAX(1,SUMIFS('Treatment Backing (Hide)'!$B$110:$B$124,'Capacity Backing (Hide)2'!CF$67:CF$81,"X")))</f>
        <v>0</v>
      </c>
      <c r="LC29">
        <f>'Capacity Backing (Hide)2'!CG$3*(DG29/MAX(1,SUMIFS('Treatment Backing (Hide)'!$B$110:$B$124,'Capacity Backing (Hide)2'!CG$67:CG$81,"X")))</f>
        <v>0</v>
      </c>
      <c r="LD29">
        <f>'Capacity Backing (Hide)2'!CH$3*(DH29/MAX(1,SUMIFS('Treatment Backing (Hide)'!$B$110:$B$124,'Capacity Backing (Hide)2'!CH$67:CH$81,"X")))</f>
        <v>0</v>
      </c>
      <c r="LE29">
        <f>'Capacity Backing (Hide)2'!CI$3*(DI29/MAX(1,SUMIFS('Treatment Backing (Hide)'!$B$110:$B$124,'Capacity Backing (Hide)2'!CI$67:CI$81,"X")))</f>
        <v>0</v>
      </c>
      <c r="LF29">
        <f>'Capacity Backing (Hide)2'!CJ$3*(DJ29/MAX(1,SUMIFS('Treatment Backing (Hide)'!$B$110:$B$124,'Capacity Backing (Hide)2'!CJ$67:CJ$81,"X")))</f>
        <v>0</v>
      </c>
      <c r="LG29">
        <f>'Capacity Backing (Hide)2'!CK$3*(DK29/MAX(1,SUMIFS('Treatment Backing (Hide)'!$B$110:$B$124,'Capacity Backing (Hide)2'!CK$67:CK$81,"X")))</f>
        <v>0</v>
      </c>
      <c r="LH29">
        <f>'Capacity Backing (Hide)2'!CL$3*(DL29/MAX(1,SUMIFS('Treatment Backing (Hide)'!$B$110:$B$124,'Capacity Backing (Hide)2'!CL$67:CL$81,"X")))</f>
        <v>0</v>
      </c>
      <c r="LI29">
        <f>'Capacity Backing (Hide)2'!CM$3*(DM29/MAX(1,SUMIFS('Treatment Backing (Hide)'!$B$110:$B$124,'Capacity Backing (Hide)2'!CM$67:CM$81,"X")))</f>
        <v>0</v>
      </c>
      <c r="LJ29">
        <f>'Capacity Backing (Hide)2'!CN$3*(DN29/MAX(1,SUMIFS('Treatment Backing (Hide)'!$B$110:$B$124,'Capacity Backing (Hide)2'!CN$67:CN$81,"X")))</f>
        <v>0</v>
      </c>
      <c r="LK29">
        <f>'Capacity Backing (Hide)2'!CO$3*(DO29/MAX(1,SUMIFS('Treatment Backing (Hide)'!$B$110:$B$124,'Capacity Backing (Hide)2'!CO$67:CO$81,"X")))</f>
        <v>0</v>
      </c>
      <c r="LL29">
        <f>'Capacity Backing (Hide)2'!CP$3*(DP29/MAX(1,SUMIFS('Treatment Backing (Hide)'!$B$110:$B$124,'Capacity Backing (Hide)2'!CP$67:CP$81,"X")))</f>
        <v>0</v>
      </c>
      <c r="LM29">
        <f>'Capacity Backing (Hide)2'!CQ$3*(DQ29/MAX(1,SUMIFS('Treatment Backing (Hide)'!$B$110:$B$124,'Capacity Backing (Hide)2'!CQ$67:CQ$81,"X")))</f>
        <v>0</v>
      </c>
      <c r="LN29">
        <f>'Capacity Backing (Hide)2'!CR$3*(DR29/MAX(1,SUMIFS('Treatment Backing (Hide)'!$B$110:$B$124,'Capacity Backing (Hide)2'!CR$67:CR$81,"X")))</f>
        <v>0</v>
      </c>
      <c r="LO29">
        <f>'Capacity Backing (Hide)2'!CS$3*(DS29/MAX(1,SUMIFS('Treatment Backing (Hide)'!$B$110:$B$124,'Capacity Backing (Hide)2'!CS$67:CS$81,"X")))</f>
        <v>0</v>
      </c>
      <c r="LP29">
        <f>'Capacity Backing (Hide)2'!CT$3*(DT29/MAX(1,SUMIFS('Treatment Backing (Hide)'!$B$110:$B$124,'Capacity Backing (Hide)2'!CT$67:CT$81,"X")))</f>
        <v>0</v>
      </c>
      <c r="LQ29">
        <f>'Capacity Backing (Hide)2'!CU$3*(DU29/MAX(1,SUMIFS('Treatment Backing (Hide)'!$B$110:$B$124,'Capacity Backing (Hide)2'!CU$67:CU$81,"X")))</f>
        <v>0</v>
      </c>
      <c r="LR29">
        <f>'Capacity Backing (Hide)2'!CV$3*(DV29/MAX(1,SUMIFS('Treatment Backing (Hide)'!$B$110:$B$124,'Capacity Backing (Hide)2'!CV$67:CV$81,"X")))</f>
        <v>0</v>
      </c>
      <c r="LS29">
        <f>'Capacity Backing (Hide)2'!CW$3*(DW29/MAX(1,SUMIFS('Treatment Backing (Hide)'!$B$110:$B$124,'Capacity Backing (Hide)2'!CW$67:CW$81,"X")))</f>
        <v>0</v>
      </c>
    </row>
    <row r="30" spans="8:331" x14ac:dyDescent="0.25">
      <c r="H30" t="str">
        <f>ROW(H27)&amp;". "&amp;'Clinical resources'!B33</f>
        <v xml:space="preserve">27. </v>
      </c>
      <c r="J30" t="str">
        <f>IF(COUNTIFS('Clinical resources'!F33:J33,"X")&gt;0,"X","")</f>
        <v/>
      </c>
      <c r="K30" t="str">
        <f>IF(COUNTIFS('Clinical resources'!K33:O33,"X")&gt;0,"X","")</f>
        <v/>
      </c>
      <c r="L30" t="str">
        <f>IF(COUNTIFS('Clinical resources'!P33:T33,"X")&gt;0,"X","")</f>
        <v/>
      </c>
      <c r="M30" t="str">
        <f>IF(COUNTIFS('Clinical resources'!U33:Y33,"X")&gt;0,"X","")</f>
        <v/>
      </c>
      <c r="N30" t="str">
        <f>IF(COUNTIFS('Clinical resources'!Z33:AD33,"X")&gt;0,"X","")</f>
        <v/>
      </c>
      <c r="O30" t="str">
        <f>IF(COUNTIFS('Clinical resources'!AE33:AI33,"X")&gt;0,"X","")</f>
        <v/>
      </c>
      <c r="P30" t="str">
        <f>IF(COUNTIFS('Clinical resources'!AJ33:AN33,"X")&gt;0,"X","")</f>
        <v/>
      </c>
      <c r="Q30" t="str">
        <f>IF(COUNTIFS('Clinical resources'!AO33:AS33,"X")&gt;0,"X","")</f>
        <v/>
      </c>
      <c r="R30" t="str">
        <f>IF(COUNTIFS('Clinical resources'!AT33:AX33,"X")&gt;0,"X","")</f>
        <v/>
      </c>
      <c r="S30" t="str">
        <f>IF(COUNTIFS('Clinical resources'!AY33:BC33,"X")&gt;0,"X","")</f>
        <v/>
      </c>
      <c r="T30" t="str">
        <f>IF(COUNTIFS('Clinical resources'!BD33:BH33,"X")&gt;0,"X","")</f>
        <v/>
      </c>
      <c r="U30" t="str">
        <f>IF(COUNTIFS('Clinical resources'!BI33:BM33,"X")&gt;0,"X","")</f>
        <v/>
      </c>
      <c r="V30" t="str">
        <f>IF(COUNTIFS('Clinical resources'!BN33:BR33,"X")&gt;0,"X","")</f>
        <v/>
      </c>
      <c r="W30" t="str">
        <f>IF(COUNTIFS('Clinical resources'!BS33:BW33,"X")&gt;0,"X","")</f>
        <v/>
      </c>
      <c r="X30" t="str">
        <f>IF(COUNTIFS('Clinical resources'!BX33:CB33,"X")&gt;0,"X","")</f>
        <v/>
      </c>
      <c r="AB30">
        <f t="array" ref="AB30">IF($J30:$X30='Capacity Backing (Hide)2'!B$67:B$81,1,0)</f>
        <v>0</v>
      </c>
      <c r="AC30">
        <f t="array" ref="AC30">IF($J30:$X30='Capacity Backing (Hide)2'!C$67:C$81,1,0)</f>
        <v>0</v>
      </c>
      <c r="AD30">
        <f t="array" ref="AD30">IF($J30:$X30='Capacity Backing (Hide)2'!D$67:D$81,1,0)</f>
        <v>0</v>
      </c>
      <c r="AE30">
        <f t="array" ref="AE30">IF($J30:$X30='Capacity Backing (Hide)2'!E$67:E$81,1,0)</f>
        <v>0</v>
      </c>
      <c r="AF30">
        <f t="array" ref="AF30">IF($J30:$X30='Capacity Backing (Hide)2'!F$67:F$81,1,0)</f>
        <v>0</v>
      </c>
      <c r="AG30">
        <f t="array" ref="AG30">IF($J30:$X30='Capacity Backing (Hide)2'!G$67:G$81,1,0)</f>
        <v>0</v>
      </c>
      <c r="AH30">
        <f t="array" ref="AH30">IF($J30:$X30='Capacity Backing (Hide)2'!H$67:H$81,1,0)</f>
        <v>0</v>
      </c>
      <c r="AI30">
        <f t="array" ref="AI30">IF($J30:$X30='Capacity Backing (Hide)2'!I$67:I$81,1,0)</f>
        <v>0</v>
      </c>
      <c r="AJ30">
        <f t="array" ref="AJ30">IF($J30:$X30='Capacity Backing (Hide)2'!J$67:J$81,1,0)</f>
        <v>0</v>
      </c>
      <c r="AK30">
        <f t="array" ref="AK30">IF($J30:$X30='Capacity Backing (Hide)2'!K$67:K$81,1,0)</f>
        <v>0</v>
      </c>
      <c r="AL30">
        <f t="array" ref="AL30">IF($J30:$X30='Capacity Backing (Hide)2'!L$67:L$81,1,0)</f>
        <v>0</v>
      </c>
      <c r="AM30">
        <f t="array" ref="AM30">IF($J30:$X30='Capacity Backing (Hide)2'!M$67:M$81,1,0)</f>
        <v>0</v>
      </c>
      <c r="AN30">
        <f t="array" ref="AN30">IF($J30:$X30='Capacity Backing (Hide)2'!N$67:N$81,1,0)</f>
        <v>0</v>
      </c>
      <c r="AO30">
        <f t="array" ref="AO30">IF($J30:$X30='Capacity Backing (Hide)2'!O$67:O$81,1,0)</f>
        <v>0</v>
      </c>
      <c r="AP30">
        <f t="array" ref="AP30">IF($J30:$X30='Capacity Backing (Hide)2'!P$67:P$81,1,0)</f>
        <v>0</v>
      </c>
      <c r="AQ30">
        <f t="array" ref="AQ30">IF($J30:$X30='Capacity Backing (Hide)2'!Q$67:Q$81,1,0)</f>
        <v>0</v>
      </c>
      <c r="AR30">
        <f t="array" ref="AR30">IF($J30:$X30='Capacity Backing (Hide)2'!R$67:R$81,1,0)</f>
        <v>0</v>
      </c>
      <c r="AS30">
        <f t="array" ref="AS30">IF($J30:$X30='Capacity Backing (Hide)2'!S$67:S$81,1,0)</f>
        <v>0</v>
      </c>
      <c r="AT30">
        <f t="array" ref="AT30">IF($J30:$X30='Capacity Backing (Hide)2'!T$67:T$81,1,0)</f>
        <v>0</v>
      </c>
      <c r="AU30">
        <f t="array" ref="AU30">IF($J30:$X30='Capacity Backing (Hide)2'!U$67:U$81,1,0)</f>
        <v>0</v>
      </c>
      <c r="AV30">
        <f t="array" ref="AV30">IF($J30:$X30='Capacity Backing (Hide)2'!V$67:V$81,1,0)</f>
        <v>0</v>
      </c>
      <c r="AW30">
        <f t="array" ref="AW30">IF($J30:$X30='Capacity Backing (Hide)2'!W$67:W$81,1,0)</f>
        <v>0</v>
      </c>
      <c r="AX30">
        <f t="array" ref="AX30">IF($J30:$X30='Capacity Backing (Hide)2'!X$67:X$81,1,0)</f>
        <v>0</v>
      </c>
      <c r="AY30">
        <f t="array" ref="AY30">IF($J30:$X30='Capacity Backing (Hide)2'!Y$67:Y$81,1,0)</f>
        <v>0</v>
      </c>
      <c r="AZ30">
        <f t="array" ref="AZ30">IF($J30:$X30='Capacity Backing (Hide)2'!Z$67:Z$81,1,0)</f>
        <v>0</v>
      </c>
      <c r="BA30">
        <f t="array" ref="BA30">IF($J30:$X30='Capacity Backing (Hide)2'!AA$67:AA$81,1,0)</f>
        <v>0</v>
      </c>
      <c r="BB30">
        <f t="array" ref="BB30">IF($J30:$X30='Capacity Backing (Hide)2'!AB$67:AB$81,1,0)</f>
        <v>0</v>
      </c>
      <c r="BC30">
        <f t="array" ref="BC30">IF($J30:$X30='Capacity Backing (Hide)2'!AC$67:AC$81,1,0)</f>
        <v>0</v>
      </c>
      <c r="BD30">
        <f t="array" ref="BD30">IF($J30:$X30='Capacity Backing (Hide)2'!AD$67:AD$81,1,0)</f>
        <v>0</v>
      </c>
      <c r="BE30">
        <f t="array" ref="BE30">IF($J30:$X30='Capacity Backing (Hide)2'!AE$67:AE$81,1,0)</f>
        <v>0</v>
      </c>
      <c r="BF30">
        <f t="array" ref="BF30">IF($J30:$X30='Capacity Backing (Hide)2'!AF$67:AF$81,1,0)</f>
        <v>0</v>
      </c>
      <c r="BG30">
        <f t="array" ref="BG30">IF($J30:$X30='Capacity Backing (Hide)2'!AG$67:AG$81,1,0)</f>
        <v>0</v>
      </c>
      <c r="BH30">
        <f t="array" ref="BH30">IF($J30:$X30='Capacity Backing (Hide)2'!AH$67:AH$81,1,0)</f>
        <v>0</v>
      </c>
      <c r="BI30">
        <f t="array" ref="BI30">IF($J30:$X30='Capacity Backing (Hide)2'!AI$67:AI$81,1,0)</f>
        <v>0</v>
      </c>
      <c r="BJ30">
        <f t="array" ref="BJ30">IF($J30:$X30='Capacity Backing (Hide)2'!AJ$67:AJ$81,1,0)</f>
        <v>0</v>
      </c>
      <c r="BK30">
        <f t="array" ref="BK30">IF($J30:$X30='Capacity Backing (Hide)2'!AK$67:AK$81,1,0)</f>
        <v>0</v>
      </c>
      <c r="BL30">
        <f t="array" ref="BL30">IF($J30:$X30='Capacity Backing (Hide)2'!AL$67:AL$81,1,0)</f>
        <v>0</v>
      </c>
      <c r="BM30">
        <f t="array" ref="BM30">IF($J30:$X30='Capacity Backing (Hide)2'!AM$67:AM$81,1,0)</f>
        <v>0</v>
      </c>
      <c r="BN30">
        <f t="array" ref="BN30">IF($J30:$X30='Capacity Backing (Hide)2'!AN$67:AN$81,1,0)</f>
        <v>0</v>
      </c>
      <c r="BO30">
        <f t="array" ref="BO30">IF($J30:$X30='Capacity Backing (Hide)2'!AO$67:AO$81,1,0)</f>
        <v>0</v>
      </c>
      <c r="BP30">
        <f t="array" ref="BP30">IF($J30:$X30='Capacity Backing (Hide)2'!AP$67:AP$81,1,0)</f>
        <v>0</v>
      </c>
      <c r="BQ30">
        <f t="array" ref="BQ30">IF($J30:$X30='Capacity Backing (Hide)2'!AQ$67:AQ$81,1,0)</f>
        <v>0</v>
      </c>
      <c r="BR30">
        <f t="array" ref="BR30">IF($J30:$X30='Capacity Backing (Hide)2'!AR$67:AR$81,1,0)</f>
        <v>0</v>
      </c>
      <c r="BS30">
        <f t="array" ref="BS30">IF($J30:$X30='Capacity Backing (Hide)2'!AS$67:AS$81,1,0)</f>
        <v>0</v>
      </c>
      <c r="BT30">
        <f t="array" ref="BT30">IF($J30:$X30='Capacity Backing (Hide)2'!AT$67:AT$81,1,0)</f>
        <v>0</v>
      </c>
      <c r="BU30">
        <f t="array" ref="BU30">IF($J30:$X30='Capacity Backing (Hide)2'!AU$67:AU$81,1,0)</f>
        <v>0</v>
      </c>
      <c r="BV30">
        <f t="array" ref="BV30">IF($J30:$X30='Capacity Backing (Hide)2'!AV$67:AV$81,1,0)</f>
        <v>0</v>
      </c>
      <c r="BW30">
        <f t="array" ref="BW30">IF($J30:$X30='Capacity Backing (Hide)2'!AW$67:AW$81,1,0)</f>
        <v>0</v>
      </c>
      <c r="BX30">
        <f t="array" ref="BX30">IF($J30:$X30='Capacity Backing (Hide)2'!AX$67:AX$81,1,0)</f>
        <v>0</v>
      </c>
      <c r="BY30">
        <f t="array" ref="BY30">IF($J30:$X30='Capacity Backing (Hide)2'!AY$67:AY$81,1,0)</f>
        <v>0</v>
      </c>
      <c r="BZ30">
        <f t="array" ref="BZ30">IF($J30:$X30='Capacity Backing (Hide)2'!AZ$67:AZ$81,1,0)</f>
        <v>0</v>
      </c>
      <c r="CA30">
        <f t="array" ref="CA30">IF($J30:$X30='Capacity Backing (Hide)2'!BA$67:BA$81,1,0)</f>
        <v>0</v>
      </c>
      <c r="CB30">
        <f t="array" ref="CB30">IF($J30:$X30='Capacity Backing (Hide)2'!BB$67:BB$81,1,0)</f>
        <v>0</v>
      </c>
      <c r="CC30">
        <f t="array" ref="CC30">IF($J30:$X30='Capacity Backing (Hide)2'!BC$67:BC$81,1,0)</f>
        <v>0</v>
      </c>
      <c r="CD30">
        <f t="array" ref="CD30">IF($J30:$X30='Capacity Backing (Hide)2'!BD$67:BD$81,1,0)</f>
        <v>0</v>
      </c>
      <c r="CE30">
        <f t="array" ref="CE30">IF($J30:$X30='Capacity Backing (Hide)2'!BE$67:BE$81,1,0)</f>
        <v>0</v>
      </c>
      <c r="CF30">
        <f t="array" ref="CF30">IF($J30:$X30='Capacity Backing (Hide)2'!BF$67:BF$81,1,0)</f>
        <v>0</v>
      </c>
      <c r="CG30">
        <f t="array" ref="CG30">IF($J30:$X30='Capacity Backing (Hide)2'!BG$67:BG$81,1,0)</f>
        <v>0</v>
      </c>
      <c r="CH30">
        <f t="array" ref="CH30">IF($J30:$X30='Capacity Backing (Hide)2'!BH$67:BH$81,1,0)</f>
        <v>0</v>
      </c>
      <c r="CI30">
        <f t="array" ref="CI30">IF($J30:$X30='Capacity Backing (Hide)2'!BI$67:BI$81,1,0)</f>
        <v>0</v>
      </c>
      <c r="CJ30">
        <f t="array" ref="CJ30">IF($J30:$X30='Capacity Backing (Hide)2'!BJ$67:BJ$81,1,0)</f>
        <v>0</v>
      </c>
      <c r="CK30">
        <f t="array" ref="CK30">IF($J30:$X30='Capacity Backing (Hide)2'!BK$67:BK$81,1,0)</f>
        <v>0</v>
      </c>
      <c r="CL30">
        <f t="array" ref="CL30">IF($J30:$X30='Capacity Backing (Hide)2'!BL$67:BL$81,1,0)</f>
        <v>0</v>
      </c>
      <c r="CM30">
        <f t="array" ref="CM30">IF($J30:$X30='Capacity Backing (Hide)2'!BM$67:BM$81,1,0)</f>
        <v>0</v>
      </c>
      <c r="CN30">
        <f t="array" ref="CN30">IF($J30:$X30='Capacity Backing (Hide)2'!BN$67:BN$81,1,0)</f>
        <v>0</v>
      </c>
      <c r="CO30">
        <f t="array" ref="CO30">IF($J30:$X30='Capacity Backing (Hide)2'!BO$67:BO$81,1,0)</f>
        <v>0</v>
      </c>
      <c r="CP30">
        <f t="array" ref="CP30">IF($J30:$X30='Capacity Backing (Hide)2'!BP$67:BP$81,1,0)</f>
        <v>0</v>
      </c>
      <c r="CQ30">
        <f t="array" ref="CQ30">IF($J30:$X30='Capacity Backing (Hide)2'!BQ$67:BQ$81,1,0)</f>
        <v>0</v>
      </c>
      <c r="CR30">
        <f t="array" ref="CR30">IF($J30:$X30='Capacity Backing (Hide)2'!BR$67:BR$81,1,0)</f>
        <v>0</v>
      </c>
      <c r="CS30">
        <f t="array" ref="CS30">IF($J30:$X30='Capacity Backing (Hide)2'!BS$67:BS$81,1,0)</f>
        <v>0</v>
      </c>
      <c r="CT30">
        <f t="array" ref="CT30">IF($J30:$X30='Capacity Backing (Hide)2'!BT$67:BT$81,1,0)</f>
        <v>0</v>
      </c>
      <c r="CU30">
        <f t="array" ref="CU30">IF($J30:$X30='Capacity Backing (Hide)2'!BU$67:BU$81,1,0)</f>
        <v>0</v>
      </c>
      <c r="CV30">
        <f t="array" ref="CV30">IF($J30:$X30='Capacity Backing (Hide)2'!BV$67:BV$81,1,0)</f>
        <v>0</v>
      </c>
      <c r="CW30">
        <f t="array" ref="CW30">IF($J30:$X30='Capacity Backing (Hide)2'!BW$67:BW$81,1,0)</f>
        <v>0</v>
      </c>
      <c r="CX30">
        <f t="array" ref="CX30">IF($J30:$X30='Capacity Backing (Hide)2'!BX$67:BX$81,1,0)</f>
        <v>0</v>
      </c>
      <c r="CY30">
        <f t="array" ref="CY30">IF($J30:$X30='Capacity Backing (Hide)2'!BY$67:BY$81,1,0)</f>
        <v>0</v>
      </c>
      <c r="CZ30">
        <f t="array" ref="CZ30">IF($J30:$X30='Capacity Backing (Hide)2'!BZ$67:BZ$81,1,0)</f>
        <v>0</v>
      </c>
      <c r="DA30">
        <f t="array" ref="DA30">IF($J30:$X30='Capacity Backing (Hide)2'!CA$67:CA$81,1,0)</f>
        <v>0</v>
      </c>
      <c r="DB30">
        <f t="array" ref="DB30">IF($J30:$X30='Capacity Backing (Hide)2'!CB$67:CB$81,1,0)</f>
        <v>0</v>
      </c>
      <c r="DC30">
        <f t="array" ref="DC30">IF($J30:$X30='Capacity Backing (Hide)2'!CC$67:CC$81,1,0)</f>
        <v>0</v>
      </c>
      <c r="DD30">
        <f t="array" ref="DD30">IF($J30:$X30='Capacity Backing (Hide)2'!CD$67:CD$81,1,0)</f>
        <v>0</v>
      </c>
      <c r="DE30">
        <f t="array" ref="DE30">IF($J30:$X30='Capacity Backing (Hide)2'!CE$67:CE$81,1,0)</f>
        <v>0</v>
      </c>
      <c r="DF30">
        <f t="array" ref="DF30">IF($J30:$X30='Capacity Backing (Hide)2'!CF$67:CF$81,1,0)</f>
        <v>0</v>
      </c>
      <c r="DG30">
        <f t="array" ref="DG30">IF($J30:$X30='Capacity Backing (Hide)2'!CG$67:CG$81,1,0)</f>
        <v>0</v>
      </c>
      <c r="DH30">
        <f t="array" ref="DH30">IF($J30:$X30='Capacity Backing (Hide)2'!CH$67:CH$81,1,0)</f>
        <v>0</v>
      </c>
      <c r="DI30">
        <f t="array" ref="DI30">IF($J30:$X30='Capacity Backing (Hide)2'!CI$67:CI$81,1,0)</f>
        <v>0</v>
      </c>
      <c r="DJ30">
        <f t="array" ref="DJ30">IF($J30:$X30='Capacity Backing (Hide)2'!CJ$67:CJ$81,1,0)</f>
        <v>0</v>
      </c>
      <c r="DK30">
        <f t="array" ref="DK30">IF($J30:$X30='Capacity Backing (Hide)2'!CK$67:CK$81,1,0)</f>
        <v>0</v>
      </c>
      <c r="DL30">
        <f t="array" ref="DL30">IF($J30:$X30='Capacity Backing (Hide)2'!CL$67:CL$81,1,0)</f>
        <v>0</v>
      </c>
      <c r="DM30">
        <f t="array" ref="DM30">IF($J30:$X30='Capacity Backing (Hide)2'!CM$67:CM$81,1,0)</f>
        <v>0</v>
      </c>
      <c r="DN30">
        <f t="array" ref="DN30">IF($J30:$X30='Capacity Backing (Hide)2'!CN$67:CN$81,1,0)</f>
        <v>0</v>
      </c>
      <c r="DO30">
        <f t="array" ref="DO30">IF($J30:$X30='Capacity Backing (Hide)2'!CO$67:CO$81,1,0)</f>
        <v>0</v>
      </c>
      <c r="DP30">
        <f t="array" ref="DP30">IF($J30:$X30='Capacity Backing (Hide)2'!CP$67:CP$81,1,0)</f>
        <v>0</v>
      </c>
      <c r="DQ30">
        <f t="array" ref="DQ30">IF($J30:$X30='Capacity Backing (Hide)2'!CQ$67:CQ$81,1,0)</f>
        <v>0</v>
      </c>
      <c r="DR30">
        <f t="array" ref="DR30">IF($J30:$X30='Capacity Backing (Hide)2'!CR$67:CR$81,1,0)</f>
        <v>0</v>
      </c>
      <c r="DS30">
        <f t="array" ref="DS30">IF($J30:$X30='Capacity Backing (Hide)2'!CS$67:CS$81,1,0)</f>
        <v>0</v>
      </c>
      <c r="DT30">
        <f t="array" ref="DT30">IF($J30:$X30='Capacity Backing (Hide)2'!CT$67:CT$81,1,0)</f>
        <v>0</v>
      </c>
      <c r="DU30">
        <f t="array" ref="DU30">IF($J30:$X30='Capacity Backing (Hide)2'!CU$67:CU$81,1,0)</f>
        <v>0</v>
      </c>
      <c r="DV30">
        <f t="array" ref="DV30">IF($J30:$X30='Capacity Backing (Hide)2'!CV$67:CV$81,1,0)</f>
        <v>0</v>
      </c>
      <c r="DW30">
        <f t="array" ref="DW30">IF($J30:$X30='Capacity Backing (Hide)2'!CW$67:CW$81,1,0)</f>
        <v>0</v>
      </c>
      <c r="DZ30">
        <f t="array" ref="DZ30">IF($J30:$X30='Capacity Backing (Hide)2'!B$203:CZ$217,1,0)</f>
        <v>0</v>
      </c>
      <c r="EA30">
        <f t="array" ref="EA30">IF($J30:$X30='Capacity Backing (Hide)2'!C$203:DA$217,1,0)</f>
        <v>0</v>
      </c>
      <c r="EB30">
        <f t="array" ref="EB30">IF($J30:$X30='Capacity Backing (Hide)2'!D$203:DB$217,1,0)</f>
        <v>0</v>
      </c>
      <c r="EC30">
        <f t="array" ref="EC30">IF($J30:$X30='Capacity Backing (Hide)2'!E$203:DC$217,1,0)</f>
        <v>0</v>
      </c>
      <c r="ED30">
        <f t="array" ref="ED30">IF($J30:$X30='Capacity Backing (Hide)2'!F$203:DD$217,1,0)</f>
        <v>0</v>
      </c>
      <c r="EE30">
        <f t="array" ref="EE30">IF($J30:$X30='Capacity Backing (Hide)2'!G$203:DE$217,1,0)</f>
        <v>0</v>
      </c>
      <c r="EF30">
        <f t="array" ref="EF30">IF($J30:$X30='Capacity Backing (Hide)2'!H$203:DF$217,1,0)</f>
        <v>0</v>
      </c>
      <c r="EG30">
        <f t="array" ref="EG30">IF($J30:$X30='Capacity Backing (Hide)2'!I$203:DG$217,1,0)</f>
        <v>0</v>
      </c>
      <c r="EH30">
        <f t="array" ref="EH30">IF($J30:$X30='Capacity Backing (Hide)2'!J$203:DH$217,1,0)</f>
        <v>0</v>
      </c>
      <c r="EI30">
        <f t="array" ref="EI30">IF($J30:$X30='Capacity Backing (Hide)2'!K$203:DI$217,1,0)</f>
        <v>0</v>
      </c>
      <c r="EJ30">
        <f t="array" ref="EJ30">IF($J30:$X30='Capacity Backing (Hide)2'!L$203:DJ$217,1,0)</f>
        <v>0</v>
      </c>
      <c r="EK30">
        <f t="array" ref="EK30">IF($J30:$X30='Capacity Backing (Hide)2'!M$203:DK$217,1,0)</f>
        <v>0</v>
      </c>
      <c r="EL30">
        <f t="array" ref="EL30">IF($J30:$X30='Capacity Backing (Hide)2'!N$203:DL$217,1,0)</f>
        <v>0</v>
      </c>
      <c r="EM30">
        <f t="array" ref="EM30">IF($J30:$X30='Capacity Backing (Hide)2'!O$203:DM$217,1,0)</f>
        <v>0</v>
      </c>
      <c r="EN30">
        <f t="array" ref="EN30">IF($J30:$X30='Capacity Backing (Hide)2'!P$203:DN$217,1,0)</f>
        <v>0</v>
      </c>
      <c r="EO30">
        <f t="array" ref="EO30">IF($J30:$X30='Capacity Backing (Hide)2'!Q$203:DO$217,1,0)</f>
        <v>0</v>
      </c>
      <c r="EP30">
        <f t="array" ref="EP30">IF($J30:$X30='Capacity Backing (Hide)2'!R$203:DP$217,1,0)</f>
        <v>0</v>
      </c>
      <c r="EQ30">
        <f t="array" ref="EQ30">IF($J30:$X30='Capacity Backing (Hide)2'!S$203:DQ$217,1,0)</f>
        <v>0</v>
      </c>
      <c r="ER30">
        <f t="array" ref="ER30">IF($J30:$X30='Capacity Backing (Hide)2'!T$203:DR$217,1,0)</f>
        <v>0</v>
      </c>
      <c r="ES30">
        <f t="array" ref="ES30">IF($J30:$X30='Capacity Backing (Hide)2'!U$203:DS$217,1,0)</f>
        <v>0</v>
      </c>
      <c r="ET30">
        <f t="array" ref="ET30">IF($J30:$X30='Capacity Backing (Hide)2'!V$203:DT$217,1,0)</f>
        <v>0</v>
      </c>
      <c r="EU30">
        <f t="array" ref="EU30">IF($J30:$X30='Capacity Backing (Hide)2'!W$203:DU$217,1,0)</f>
        <v>0</v>
      </c>
      <c r="EV30">
        <f t="array" ref="EV30">IF($J30:$X30='Capacity Backing (Hide)2'!X$203:DV$217,1,0)</f>
        <v>0</v>
      </c>
      <c r="EW30">
        <f t="array" ref="EW30">IF($J30:$X30='Capacity Backing (Hide)2'!Y$203:DW$217,1,0)</f>
        <v>0</v>
      </c>
      <c r="EX30">
        <f t="array" ref="EX30">IF($J30:$X30='Capacity Backing (Hide)2'!Z$203:DX$217,1,0)</f>
        <v>0</v>
      </c>
      <c r="EY30">
        <f t="array" ref="EY30">IF($J30:$X30='Capacity Backing (Hide)2'!AA$203:DY$217,1,0)</f>
        <v>0</v>
      </c>
      <c r="EZ30">
        <f t="array" ref="EZ30">IF($J30:$X30='Capacity Backing (Hide)2'!AB$203:DZ$217,1,0)</f>
        <v>0</v>
      </c>
      <c r="FA30">
        <f t="array" ref="FA30">IF($J30:$X30='Capacity Backing (Hide)2'!AC$203:EA$217,1,0)</f>
        <v>0</v>
      </c>
      <c r="FB30">
        <f t="array" ref="FB30">IF($J30:$X30='Capacity Backing (Hide)2'!AD$203:EB$217,1,0)</f>
        <v>0</v>
      </c>
      <c r="FC30">
        <f t="array" ref="FC30">IF($J30:$X30='Capacity Backing (Hide)2'!AE$203:EC$217,1,0)</f>
        <v>0</v>
      </c>
      <c r="FD30">
        <f t="array" ref="FD30">IF($J30:$X30='Capacity Backing (Hide)2'!AF$203:ED$217,1,0)</f>
        <v>0</v>
      </c>
      <c r="FE30">
        <f t="array" ref="FE30">IF($J30:$X30='Capacity Backing (Hide)2'!AG$203:EE$217,1,0)</f>
        <v>0</v>
      </c>
      <c r="FF30">
        <f t="array" ref="FF30">IF($J30:$X30='Capacity Backing (Hide)2'!AH$203:EF$217,1,0)</f>
        <v>0</v>
      </c>
      <c r="FG30">
        <f t="array" ref="FG30">IF($J30:$X30='Capacity Backing (Hide)2'!AI$203:EG$217,1,0)</f>
        <v>0</v>
      </c>
      <c r="FH30">
        <f t="array" ref="FH30">IF($J30:$X30='Capacity Backing (Hide)2'!AJ$203:EH$217,1,0)</f>
        <v>0</v>
      </c>
      <c r="FI30">
        <f t="array" ref="FI30">IF($J30:$X30='Capacity Backing (Hide)2'!AK$203:EI$217,1,0)</f>
        <v>0</v>
      </c>
      <c r="FJ30">
        <f t="array" ref="FJ30">IF($J30:$X30='Capacity Backing (Hide)2'!AL$203:EJ$217,1,0)</f>
        <v>0</v>
      </c>
      <c r="FK30">
        <f t="array" ref="FK30">IF($J30:$X30='Capacity Backing (Hide)2'!AM$203:EK$217,1,0)</f>
        <v>0</v>
      </c>
      <c r="FL30">
        <f t="array" ref="FL30">IF($J30:$X30='Capacity Backing (Hide)2'!AN$203:EL$217,1,0)</f>
        <v>0</v>
      </c>
      <c r="FM30">
        <f t="array" ref="FM30">IF($J30:$X30='Capacity Backing (Hide)2'!AO$203:EM$217,1,0)</f>
        <v>0</v>
      </c>
      <c r="FN30">
        <f t="array" ref="FN30">IF($J30:$X30='Capacity Backing (Hide)2'!AP$203:EN$217,1,0)</f>
        <v>0</v>
      </c>
      <c r="FO30">
        <f t="array" ref="FO30">IF($J30:$X30='Capacity Backing (Hide)2'!AQ$203:EO$217,1,0)</f>
        <v>0</v>
      </c>
      <c r="FP30">
        <f t="array" ref="FP30">IF($J30:$X30='Capacity Backing (Hide)2'!AR$203:EP$217,1,0)</f>
        <v>0</v>
      </c>
      <c r="FQ30">
        <f t="array" ref="FQ30">IF($J30:$X30='Capacity Backing (Hide)2'!AS$203:EQ$217,1,0)</f>
        <v>0</v>
      </c>
      <c r="FR30">
        <f t="array" ref="FR30">IF($J30:$X30='Capacity Backing (Hide)2'!AT$203:ER$217,1,0)</f>
        <v>0</v>
      </c>
      <c r="FS30">
        <f t="array" ref="FS30">IF($J30:$X30='Capacity Backing (Hide)2'!AU$203:ES$217,1,0)</f>
        <v>0</v>
      </c>
      <c r="FT30">
        <f t="array" ref="FT30">IF($J30:$X30='Capacity Backing (Hide)2'!AV$203:ET$217,1,0)</f>
        <v>0</v>
      </c>
      <c r="FU30">
        <f t="array" ref="FU30">IF($J30:$X30='Capacity Backing (Hide)2'!AW$203:EU$217,1,0)</f>
        <v>0</v>
      </c>
      <c r="FV30">
        <f t="array" ref="FV30">IF($J30:$X30='Capacity Backing (Hide)2'!AX$203:EV$217,1,0)</f>
        <v>0</v>
      </c>
      <c r="FW30">
        <f t="array" ref="FW30">IF($J30:$X30='Capacity Backing (Hide)2'!AY$203:EW$217,1,0)</f>
        <v>0</v>
      </c>
      <c r="FX30">
        <f t="array" ref="FX30">IF($J30:$X30='Capacity Backing (Hide)2'!AZ$203:EX$217,1,0)</f>
        <v>0</v>
      </c>
      <c r="FY30">
        <f t="array" ref="FY30">IF($J30:$X30='Capacity Backing (Hide)2'!BA$203:EY$217,1,0)</f>
        <v>0</v>
      </c>
      <c r="FZ30">
        <f t="array" ref="FZ30">IF($J30:$X30='Capacity Backing (Hide)2'!BB$203:EZ$217,1,0)</f>
        <v>0</v>
      </c>
      <c r="GA30">
        <f t="array" ref="GA30">IF($J30:$X30='Capacity Backing (Hide)2'!BC$203:FA$217,1,0)</f>
        <v>0</v>
      </c>
      <c r="GB30">
        <f t="array" ref="GB30">IF($J30:$X30='Capacity Backing (Hide)2'!BD$203:FB$217,1,0)</f>
        <v>0</v>
      </c>
      <c r="GC30">
        <f t="array" ref="GC30">IF($J30:$X30='Capacity Backing (Hide)2'!BE$203:FC$217,1,0)</f>
        <v>0</v>
      </c>
      <c r="GD30">
        <f t="array" ref="GD30">IF($J30:$X30='Capacity Backing (Hide)2'!BF$203:FD$217,1,0)</f>
        <v>0</v>
      </c>
      <c r="GE30">
        <f t="array" ref="GE30">IF($J30:$X30='Capacity Backing (Hide)2'!BG$203:FE$217,1,0)</f>
        <v>0</v>
      </c>
      <c r="GF30">
        <f t="array" ref="GF30">IF($J30:$X30='Capacity Backing (Hide)2'!BH$203:FF$217,1,0)</f>
        <v>0</v>
      </c>
      <c r="GG30">
        <f t="array" ref="GG30">IF($J30:$X30='Capacity Backing (Hide)2'!BI$203:FG$217,1,0)</f>
        <v>0</v>
      </c>
      <c r="GH30">
        <f t="array" ref="GH30">IF($J30:$X30='Capacity Backing (Hide)2'!BJ$203:FH$217,1,0)</f>
        <v>0</v>
      </c>
      <c r="GI30">
        <f t="array" ref="GI30">IF($J30:$X30='Capacity Backing (Hide)2'!BK$203:FI$217,1,0)</f>
        <v>0</v>
      </c>
      <c r="GJ30">
        <f t="array" ref="GJ30">IF($J30:$X30='Capacity Backing (Hide)2'!BL$203:FJ$217,1,0)</f>
        <v>0</v>
      </c>
      <c r="GK30">
        <f t="array" ref="GK30">IF($J30:$X30='Capacity Backing (Hide)2'!BM$203:FK$217,1,0)</f>
        <v>0</v>
      </c>
      <c r="GL30">
        <f t="array" ref="GL30">IF($J30:$X30='Capacity Backing (Hide)2'!BN$203:FL$217,1,0)</f>
        <v>0</v>
      </c>
      <c r="GM30">
        <f t="array" ref="GM30">IF($J30:$X30='Capacity Backing (Hide)2'!BO$203:FM$217,1,0)</f>
        <v>0</v>
      </c>
      <c r="GN30">
        <f t="array" ref="GN30">IF($J30:$X30='Capacity Backing (Hide)2'!BP$203:FN$217,1,0)</f>
        <v>0</v>
      </c>
      <c r="GO30">
        <f t="array" ref="GO30">IF($J30:$X30='Capacity Backing (Hide)2'!BQ$203:FO$217,1,0)</f>
        <v>0</v>
      </c>
      <c r="GP30">
        <f t="array" ref="GP30">IF($J30:$X30='Capacity Backing (Hide)2'!BR$203:FP$217,1,0)</f>
        <v>0</v>
      </c>
      <c r="GQ30">
        <f t="array" ref="GQ30">IF($J30:$X30='Capacity Backing (Hide)2'!BS$203:FQ$217,1,0)</f>
        <v>0</v>
      </c>
      <c r="GR30">
        <f t="array" ref="GR30">IF($J30:$X30='Capacity Backing (Hide)2'!BT$203:FR$217,1,0)</f>
        <v>0</v>
      </c>
      <c r="GS30">
        <f t="array" ref="GS30">IF($J30:$X30='Capacity Backing (Hide)2'!BU$203:FS$217,1,0)</f>
        <v>0</v>
      </c>
      <c r="GT30">
        <f t="array" ref="GT30">IF($J30:$X30='Capacity Backing (Hide)2'!BV$203:FT$217,1,0)</f>
        <v>0</v>
      </c>
      <c r="GU30">
        <f t="array" ref="GU30">IF($J30:$X30='Capacity Backing (Hide)2'!BW$203:FU$217,1,0)</f>
        <v>0</v>
      </c>
      <c r="GV30">
        <f t="array" ref="GV30">IF($J30:$X30='Capacity Backing (Hide)2'!BX$203:FV$217,1,0)</f>
        <v>0</v>
      </c>
      <c r="GW30">
        <f t="array" ref="GW30">IF($J30:$X30='Capacity Backing (Hide)2'!BY$203:FW$217,1,0)</f>
        <v>0</v>
      </c>
      <c r="GX30">
        <f t="array" ref="GX30">IF($J30:$X30='Capacity Backing (Hide)2'!BZ$203:FX$217,1,0)</f>
        <v>0</v>
      </c>
      <c r="GY30">
        <f t="array" ref="GY30">IF($J30:$X30='Capacity Backing (Hide)2'!CA$203:FY$217,1,0)</f>
        <v>0</v>
      </c>
      <c r="GZ30">
        <f t="array" ref="GZ30">IF($J30:$X30='Capacity Backing (Hide)2'!CB$203:FZ$217,1,0)</f>
        <v>0</v>
      </c>
      <c r="HA30">
        <f t="array" ref="HA30">IF($J30:$X30='Capacity Backing (Hide)2'!CC$203:GA$217,1,0)</f>
        <v>0</v>
      </c>
      <c r="HB30">
        <f t="array" ref="HB30">IF($J30:$X30='Capacity Backing (Hide)2'!CD$203:GB$217,1,0)</f>
        <v>0</v>
      </c>
      <c r="HC30">
        <f t="array" ref="HC30">IF($J30:$X30='Capacity Backing (Hide)2'!CE$203:GC$217,1,0)</f>
        <v>0</v>
      </c>
      <c r="HD30">
        <f t="array" ref="HD30">IF($J30:$X30='Capacity Backing (Hide)2'!CF$203:GD$217,1,0)</f>
        <v>0</v>
      </c>
      <c r="HE30">
        <f t="array" ref="HE30">IF($J30:$X30='Capacity Backing (Hide)2'!CG$203:GE$217,1,0)</f>
        <v>0</v>
      </c>
      <c r="HF30">
        <f t="array" ref="HF30">IF($J30:$X30='Capacity Backing (Hide)2'!CH$203:GF$217,1,0)</f>
        <v>0</v>
      </c>
      <c r="HG30">
        <f t="array" ref="HG30">IF($J30:$X30='Capacity Backing (Hide)2'!CI$203:GG$217,1,0)</f>
        <v>0</v>
      </c>
      <c r="HH30">
        <f t="array" ref="HH30">IF($J30:$X30='Capacity Backing (Hide)2'!CJ$203:GH$217,1,0)</f>
        <v>0</v>
      </c>
      <c r="HI30">
        <f t="array" ref="HI30">IF($J30:$X30='Capacity Backing (Hide)2'!CK$203:GI$217,1,0)</f>
        <v>0</v>
      </c>
      <c r="HJ30">
        <f t="array" ref="HJ30">IF($J30:$X30='Capacity Backing (Hide)2'!CL$203:GJ$217,1,0)</f>
        <v>0</v>
      </c>
      <c r="HK30">
        <f t="array" ref="HK30">IF($J30:$X30='Capacity Backing (Hide)2'!CM$203:GK$217,1,0)</f>
        <v>0</v>
      </c>
      <c r="HL30">
        <f t="array" ref="HL30">IF($J30:$X30='Capacity Backing (Hide)2'!CN$203:GL$217,1,0)</f>
        <v>0</v>
      </c>
      <c r="HM30">
        <f t="array" ref="HM30">IF($J30:$X30='Capacity Backing (Hide)2'!CO$203:GM$217,1,0)</f>
        <v>0</v>
      </c>
      <c r="HN30">
        <f t="array" ref="HN30">IF($J30:$X30='Capacity Backing (Hide)2'!CP$203:GN$217,1,0)</f>
        <v>0</v>
      </c>
      <c r="HO30">
        <f t="array" ref="HO30">IF($J30:$X30='Capacity Backing (Hide)2'!CQ$203:GO$217,1,0)</f>
        <v>0</v>
      </c>
      <c r="HP30">
        <f t="array" ref="HP30">IF($J30:$X30='Capacity Backing (Hide)2'!CR$203:GP$217,1,0)</f>
        <v>0</v>
      </c>
      <c r="HQ30">
        <f t="array" ref="HQ30">IF($J30:$X30='Capacity Backing (Hide)2'!CS$203:GQ$217,1,0)</f>
        <v>0</v>
      </c>
      <c r="HR30">
        <f t="array" ref="HR30">IF($J30:$X30='Capacity Backing (Hide)2'!CT$203:GR$217,1,0)</f>
        <v>0</v>
      </c>
      <c r="HS30">
        <f t="array" ref="HS30">IF($J30:$X30='Capacity Backing (Hide)2'!CU$203:GS$217,1,0)</f>
        <v>0</v>
      </c>
      <c r="HT30">
        <f t="array" ref="HT30">IF($J30:$X30='Capacity Backing (Hide)2'!CV$203:GT$217,1,0)</f>
        <v>0</v>
      </c>
      <c r="HU30">
        <f t="array" ref="HU30">IF($J30:$X30='Capacity Backing (Hide)2'!CW$203:GU$217,1,0)</f>
        <v>0</v>
      </c>
      <c r="HX30">
        <f>'Capacity Backing (Hide)2'!B$3*(AB30/MAX(1,SUMIFS('Treatment Backing (Hide)'!$B$110:$B$124,'Capacity Backing (Hide)2'!B$67:B$81,"X")))</f>
        <v>0</v>
      </c>
      <c r="HY30">
        <f>'Capacity Backing (Hide)2'!C$3*(AC30/MAX(1,SUMIFS('Treatment Backing (Hide)'!$B$110:$B$124,'Capacity Backing (Hide)2'!C$67:C$81,"X")))</f>
        <v>0</v>
      </c>
      <c r="HZ30">
        <f>'Capacity Backing (Hide)2'!D$3*(AD30/MAX(1,SUMIFS('Treatment Backing (Hide)'!$B$110:$B$124,'Capacity Backing (Hide)2'!D$67:D$81,"X")))</f>
        <v>0</v>
      </c>
      <c r="IA30">
        <f>'Capacity Backing (Hide)2'!E$3*(AE30/MAX(1,SUMIFS('Treatment Backing (Hide)'!$B$110:$B$124,'Capacity Backing (Hide)2'!E$67:E$81,"X")))</f>
        <v>0</v>
      </c>
      <c r="IB30">
        <f>'Capacity Backing (Hide)2'!F$3*(AF30/MAX(1,SUMIFS('Treatment Backing (Hide)'!$B$110:$B$124,'Capacity Backing (Hide)2'!F$67:F$81,"X")))</f>
        <v>0</v>
      </c>
      <c r="IC30">
        <f>'Capacity Backing (Hide)2'!G$3*(AG30/MAX(1,SUMIFS('Treatment Backing (Hide)'!$B$110:$B$124,'Capacity Backing (Hide)2'!G$67:G$81,"X")))</f>
        <v>0</v>
      </c>
      <c r="ID30">
        <f>'Capacity Backing (Hide)2'!H$3*(AH30/MAX(1,SUMIFS('Treatment Backing (Hide)'!$B$110:$B$124,'Capacity Backing (Hide)2'!H$67:H$81,"X")))</f>
        <v>0</v>
      </c>
      <c r="IE30">
        <f>'Capacity Backing (Hide)2'!I$3*(AI30/MAX(1,SUMIFS('Treatment Backing (Hide)'!$B$110:$B$124,'Capacity Backing (Hide)2'!I$67:I$81,"X")))</f>
        <v>0</v>
      </c>
      <c r="IF30">
        <f>'Capacity Backing (Hide)2'!J$3*(AJ30/MAX(1,SUMIFS('Treatment Backing (Hide)'!$B$110:$B$124,'Capacity Backing (Hide)2'!J$67:J$81,"X")))</f>
        <v>0</v>
      </c>
      <c r="IG30">
        <f>'Capacity Backing (Hide)2'!K$3*(AK30/MAX(1,SUMIFS('Treatment Backing (Hide)'!$B$110:$B$124,'Capacity Backing (Hide)2'!K$67:K$81,"X")))</f>
        <v>0</v>
      </c>
      <c r="IH30">
        <f>'Capacity Backing (Hide)2'!L$3*(AL30/MAX(1,SUMIFS('Treatment Backing (Hide)'!$B$110:$B$124,'Capacity Backing (Hide)2'!L$67:L$81,"X")))</f>
        <v>0</v>
      </c>
      <c r="II30">
        <f>'Capacity Backing (Hide)2'!M$3*(AM30/MAX(1,SUMIFS('Treatment Backing (Hide)'!$B$110:$B$124,'Capacity Backing (Hide)2'!M$67:M$81,"X")))</f>
        <v>0</v>
      </c>
      <c r="IJ30">
        <f>'Capacity Backing (Hide)2'!N$3*(AN30/MAX(1,SUMIFS('Treatment Backing (Hide)'!$B$110:$B$124,'Capacity Backing (Hide)2'!N$67:N$81,"X")))</f>
        <v>0</v>
      </c>
      <c r="IK30">
        <f>'Capacity Backing (Hide)2'!O$3*(AO30/MAX(1,SUMIFS('Treatment Backing (Hide)'!$B$110:$B$124,'Capacity Backing (Hide)2'!O$67:O$81,"X")))</f>
        <v>0</v>
      </c>
      <c r="IL30">
        <f>'Capacity Backing (Hide)2'!P$3*(AP30/MAX(1,SUMIFS('Treatment Backing (Hide)'!$B$110:$B$124,'Capacity Backing (Hide)2'!P$67:P$81,"X")))</f>
        <v>0</v>
      </c>
      <c r="IM30">
        <f>'Capacity Backing (Hide)2'!Q$3*(AQ30/MAX(1,SUMIFS('Treatment Backing (Hide)'!$B$110:$B$124,'Capacity Backing (Hide)2'!Q$67:Q$81,"X")))</f>
        <v>0</v>
      </c>
      <c r="IN30">
        <f>'Capacity Backing (Hide)2'!R$3*(AR30/MAX(1,SUMIFS('Treatment Backing (Hide)'!$B$110:$B$124,'Capacity Backing (Hide)2'!R$67:R$81,"X")))</f>
        <v>0</v>
      </c>
      <c r="IO30">
        <f>'Capacity Backing (Hide)2'!S$3*(AS30/MAX(1,SUMIFS('Treatment Backing (Hide)'!$B$110:$B$124,'Capacity Backing (Hide)2'!S$67:S$81,"X")))</f>
        <v>0</v>
      </c>
      <c r="IP30">
        <f>'Capacity Backing (Hide)2'!T$3*(AT30/MAX(1,SUMIFS('Treatment Backing (Hide)'!$B$110:$B$124,'Capacity Backing (Hide)2'!T$67:T$81,"X")))</f>
        <v>0</v>
      </c>
      <c r="IQ30">
        <f>'Capacity Backing (Hide)2'!U$3*(AU30/MAX(1,SUMIFS('Treatment Backing (Hide)'!$B$110:$B$124,'Capacity Backing (Hide)2'!U$67:U$81,"X")))</f>
        <v>0</v>
      </c>
      <c r="IR30">
        <f>'Capacity Backing (Hide)2'!V$3*(AV30/MAX(1,SUMIFS('Treatment Backing (Hide)'!$B$110:$B$124,'Capacity Backing (Hide)2'!V$67:V$81,"X")))</f>
        <v>0</v>
      </c>
      <c r="IS30">
        <f>'Capacity Backing (Hide)2'!W$3*(AW30/MAX(1,SUMIFS('Treatment Backing (Hide)'!$B$110:$B$124,'Capacity Backing (Hide)2'!W$67:W$81,"X")))</f>
        <v>0</v>
      </c>
      <c r="IT30">
        <f>'Capacity Backing (Hide)2'!X$3*(AX30/MAX(1,SUMIFS('Treatment Backing (Hide)'!$B$110:$B$124,'Capacity Backing (Hide)2'!X$67:X$81,"X")))</f>
        <v>0</v>
      </c>
      <c r="IU30">
        <f>'Capacity Backing (Hide)2'!Y$3*(AY30/MAX(1,SUMIFS('Treatment Backing (Hide)'!$B$110:$B$124,'Capacity Backing (Hide)2'!Y$67:Y$81,"X")))</f>
        <v>0</v>
      </c>
      <c r="IV30">
        <f>'Capacity Backing (Hide)2'!Z$3*(AZ30/MAX(1,SUMIFS('Treatment Backing (Hide)'!$B$110:$B$124,'Capacity Backing (Hide)2'!Z$67:Z$81,"X")))</f>
        <v>0</v>
      </c>
      <c r="IW30">
        <f>'Capacity Backing (Hide)2'!AA$3*(BA30/MAX(1,SUMIFS('Treatment Backing (Hide)'!$B$110:$B$124,'Capacity Backing (Hide)2'!AA$67:AA$81,"X")))</f>
        <v>0</v>
      </c>
      <c r="IX30">
        <f>'Capacity Backing (Hide)2'!AB$3*(BB30/MAX(1,SUMIFS('Treatment Backing (Hide)'!$B$110:$B$124,'Capacity Backing (Hide)2'!AB$67:AB$81,"X")))</f>
        <v>0</v>
      </c>
      <c r="IY30">
        <f>'Capacity Backing (Hide)2'!AC$3*(BC30/MAX(1,SUMIFS('Treatment Backing (Hide)'!$B$110:$B$124,'Capacity Backing (Hide)2'!AC$67:AC$81,"X")))</f>
        <v>0</v>
      </c>
      <c r="IZ30">
        <f>'Capacity Backing (Hide)2'!AD$3*(BD30/MAX(1,SUMIFS('Treatment Backing (Hide)'!$B$110:$B$124,'Capacity Backing (Hide)2'!AD$67:AD$81,"X")))</f>
        <v>0</v>
      </c>
      <c r="JA30">
        <f>'Capacity Backing (Hide)2'!AE$3*(BE30/MAX(1,SUMIFS('Treatment Backing (Hide)'!$B$110:$B$124,'Capacity Backing (Hide)2'!AE$67:AE$81,"X")))</f>
        <v>0</v>
      </c>
      <c r="JB30">
        <f>'Capacity Backing (Hide)2'!AF$3*(BF30/MAX(1,SUMIFS('Treatment Backing (Hide)'!$B$110:$B$124,'Capacity Backing (Hide)2'!AF$67:AF$81,"X")))</f>
        <v>0</v>
      </c>
      <c r="JC30">
        <f>'Capacity Backing (Hide)2'!AG$3*(BG30/MAX(1,SUMIFS('Treatment Backing (Hide)'!$B$110:$B$124,'Capacity Backing (Hide)2'!AG$67:AG$81,"X")))</f>
        <v>0</v>
      </c>
      <c r="JD30">
        <f>'Capacity Backing (Hide)2'!AH$3*(BH30/MAX(1,SUMIFS('Treatment Backing (Hide)'!$B$110:$B$124,'Capacity Backing (Hide)2'!AH$67:AH$81,"X")))</f>
        <v>0</v>
      </c>
      <c r="JE30">
        <f>'Capacity Backing (Hide)2'!AI$3*(BI30/MAX(1,SUMIFS('Treatment Backing (Hide)'!$B$110:$B$124,'Capacity Backing (Hide)2'!AI$67:AI$81,"X")))</f>
        <v>0</v>
      </c>
      <c r="JF30">
        <f>'Capacity Backing (Hide)2'!AJ$3*(BJ30/MAX(1,SUMIFS('Treatment Backing (Hide)'!$B$110:$B$124,'Capacity Backing (Hide)2'!AJ$67:AJ$81,"X")))</f>
        <v>0</v>
      </c>
      <c r="JG30">
        <f>'Capacity Backing (Hide)2'!AK$3*(BK30/MAX(1,SUMIFS('Treatment Backing (Hide)'!$B$110:$B$124,'Capacity Backing (Hide)2'!AK$67:AK$81,"X")))</f>
        <v>0</v>
      </c>
      <c r="JH30">
        <f>'Capacity Backing (Hide)2'!AL$3*(BL30/MAX(1,SUMIFS('Treatment Backing (Hide)'!$B$110:$B$124,'Capacity Backing (Hide)2'!AL$67:AL$81,"X")))</f>
        <v>0</v>
      </c>
      <c r="JI30">
        <f>'Capacity Backing (Hide)2'!AM$3*(BM30/MAX(1,SUMIFS('Treatment Backing (Hide)'!$B$110:$B$124,'Capacity Backing (Hide)2'!AM$67:AM$81,"X")))</f>
        <v>0</v>
      </c>
      <c r="JJ30">
        <f>'Capacity Backing (Hide)2'!AN$3*(BN30/MAX(1,SUMIFS('Treatment Backing (Hide)'!$B$110:$B$124,'Capacity Backing (Hide)2'!AN$67:AN$81,"X")))</f>
        <v>0</v>
      </c>
      <c r="JK30">
        <f>'Capacity Backing (Hide)2'!AO$3*(BO30/MAX(1,SUMIFS('Treatment Backing (Hide)'!$B$110:$B$124,'Capacity Backing (Hide)2'!AO$67:AO$81,"X")))</f>
        <v>0</v>
      </c>
      <c r="JL30">
        <f>'Capacity Backing (Hide)2'!AP$3*(BP30/MAX(1,SUMIFS('Treatment Backing (Hide)'!$B$110:$B$124,'Capacity Backing (Hide)2'!AP$67:AP$81,"X")))</f>
        <v>0</v>
      </c>
      <c r="JM30">
        <f>'Capacity Backing (Hide)2'!AQ$3*(BQ30/MAX(1,SUMIFS('Treatment Backing (Hide)'!$B$110:$B$124,'Capacity Backing (Hide)2'!AQ$67:AQ$81,"X")))</f>
        <v>0</v>
      </c>
      <c r="JN30">
        <f>'Capacity Backing (Hide)2'!AR$3*(BR30/MAX(1,SUMIFS('Treatment Backing (Hide)'!$B$110:$B$124,'Capacity Backing (Hide)2'!AR$67:AR$81,"X")))</f>
        <v>0</v>
      </c>
      <c r="JO30">
        <f>'Capacity Backing (Hide)2'!AS$3*(BS30/MAX(1,SUMIFS('Treatment Backing (Hide)'!$B$110:$B$124,'Capacity Backing (Hide)2'!AS$67:AS$81,"X")))</f>
        <v>0</v>
      </c>
      <c r="JP30">
        <f>'Capacity Backing (Hide)2'!AT$3*(BT30/MAX(1,SUMIFS('Treatment Backing (Hide)'!$B$110:$B$124,'Capacity Backing (Hide)2'!AT$67:AT$81,"X")))</f>
        <v>0</v>
      </c>
      <c r="JQ30">
        <f>'Capacity Backing (Hide)2'!AU$3*(BU30/MAX(1,SUMIFS('Treatment Backing (Hide)'!$B$110:$B$124,'Capacity Backing (Hide)2'!AU$67:AU$81,"X")))</f>
        <v>0</v>
      </c>
      <c r="JR30">
        <f>'Capacity Backing (Hide)2'!AV$3*(BV30/MAX(1,SUMIFS('Treatment Backing (Hide)'!$B$110:$B$124,'Capacity Backing (Hide)2'!AV$67:AV$81,"X")))</f>
        <v>0</v>
      </c>
      <c r="JS30">
        <f>'Capacity Backing (Hide)2'!AW$3*(BW30/MAX(1,SUMIFS('Treatment Backing (Hide)'!$B$110:$B$124,'Capacity Backing (Hide)2'!AW$67:AW$81,"X")))</f>
        <v>0</v>
      </c>
      <c r="JT30">
        <f>'Capacity Backing (Hide)2'!AX$3*(BX30/MAX(1,SUMIFS('Treatment Backing (Hide)'!$B$110:$B$124,'Capacity Backing (Hide)2'!AX$67:AX$81,"X")))</f>
        <v>0</v>
      </c>
      <c r="JU30">
        <f>'Capacity Backing (Hide)2'!AY$3*(BY30/MAX(1,SUMIFS('Treatment Backing (Hide)'!$B$110:$B$124,'Capacity Backing (Hide)2'!AY$67:AY$81,"X")))</f>
        <v>0</v>
      </c>
      <c r="JV30">
        <f>'Capacity Backing (Hide)2'!AZ$3*(BZ30/MAX(1,SUMIFS('Treatment Backing (Hide)'!$B$110:$B$124,'Capacity Backing (Hide)2'!AZ$67:AZ$81,"X")))</f>
        <v>0</v>
      </c>
      <c r="JW30">
        <f>'Capacity Backing (Hide)2'!BA$3*(CA30/MAX(1,SUMIFS('Treatment Backing (Hide)'!$B$110:$B$124,'Capacity Backing (Hide)2'!BA$67:BA$81,"X")))</f>
        <v>0</v>
      </c>
      <c r="JX30">
        <f>'Capacity Backing (Hide)2'!BB$3*(CB30/MAX(1,SUMIFS('Treatment Backing (Hide)'!$B$110:$B$124,'Capacity Backing (Hide)2'!BB$67:BB$81,"X")))</f>
        <v>0</v>
      </c>
      <c r="JY30">
        <f>'Capacity Backing (Hide)2'!BC$3*(CC30/MAX(1,SUMIFS('Treatment Backing (Hide)'!$B$110:$B$124,'Capacity Backing (Hide)2'!BC$67:BC$81,"X")))</f>
        <v>0</v>
      </c>
      <c r="JZ30">
        <f>'Capacity Backing (Hide)2'!BD$3*(CD30/MAX(1,SUMIFS('Treatment Backing (Hide)'!$B$110:$B$124,'Capacity Backing (Hide)2'!BD$67:BD$81,"X")))</f>
        <v>0</v>
      </c>
      <c r="KA30">
        <f>'Capacity Backing (Hide)2'!BE$3*(CE30/MAX(1,SUMIFS('Treatment Backing (Hide)'!$B$110:$B$124,'Capacity Backing (Hide)2'!BE$67:BE$81,"X")))</f>
        <v>0</v>
      </c>
      <c r="KB30">
        <f>'Capacity Backing (Hide)2'!BF$3*(CF30/MAX(1,SUMIFS('Treatment Backing (Hide)'!$B$110:$B$124,'Capacity Backing (Hide)2'!BF$67:BF$81,"X")))</f>
        <v>0</v>
      </c>
      <c r="KC30">
        <f>'Capacity Backing (Hide)2'!BG$3*(CG30/MAX(1,SUMIFS('Treatment Backing (Hide)'!$B$110:$B$124,'Capacity Backing (Hide)2'!BG$67:BG$81,"X")))</f>
        <v>0</v>
      </c>
      <c r="KD30">
        <f>'Capacity Backing (Hide)2'!BH$3*(CH30/MAX(1,SUMIFS('Treatment Backing (Hide)'!$B$110:$B$124,'Capacity Backing (Hide)2'!BH$67:BH$81,"X")))</f>
        <v>0</v>
      </c>
      <c r="KE30">
        <f>'Capacity Backing (Hide)2'!BI$3*(CI30/MAX(1,SUMIFS('Treatment Backing (Hide)'!$B$110:$B$124,'Capacity Backing (Hide)2'!BI$67:BI$81,"X")))</f>
        <v>0</v>
      </c>
      <c r="KF30">
        <f>'Capacity Backing (Hide)2'!BJ$3*(CJ30/MAX(1,SUMIFS('Treatment Backing (Hide)'!$B$110:$B$124,'Capacity Backing (Hide)2'!BJ$67:BJ$81,"X")))</f>
        <v>0</v>
      </c>
      <c r="KG30">
        <f>'Capacity Backing (Hide)2'!BK$3*(CK30/MAX(1,SUMIFS('Treatment Backing (Hide)'!$B$110:$B$124,'Capacity Backing (Hide)2'!BK$67:BK$81,"X")))</f>
        <v>0</v>
      </c>
      <c r="KH30">
        <f>'Capacity Backing (Hide)2'!BL$3*(CL30/MAX(1,SUMIFS('Treatment Backing (Hide)'!$B$110:$B$124,'Capacity Backing (Hide)2'!BL$67:BL$81,"X")))</f>
        <v>0</v>
      </c>
      <c r="KI30">
        <f>'Capacity Backing (Hide)2'!BM$3*(CM30/MAX(1,SUMIFS('Treatment Backing (Hide)'!$B$110:$B$124,'Capacity Backing (Hide)2'!BM$67:BM$81,"X")))</f>
        <v>0</v>
      </c>
      <c r="KJ30">
        <f>'Capacity Backing (Hide)2'!BN$3*(CN30/MAX(1,SUMIFS('Treatment Backing (Hide)'!$B$110:$B$124,'Capacity Backing (Hide)2'!BN$67:BN$81,"X")))</f>
        <v>0</v>
      </c>
      <c r="KK30">
        <f>'Capacity Backing (Hide)2'!BO$3*(CO30/MAX(1,SUMIFS('Treatment Backing (Hide)'!$B$110:$B$124,'Capacity Backing (Hide)2'!BO$67:BO$81,"X")))</f>
        <v>0</v>
      </c>
      <c r="KL30">
        <f>'Capacity Backing (Hide)2'!BP$3*(CP30/MAX(1,SUMIFS('Treatment Backing (Hide)'!$B$110:$B$124,'Capacity Backing (Hide)2'!BP$67:BP$81,"X")))</f>
        <v>0</v>
      </c>
      <c r="KM30">
        <f>'Capacity Backing (Hide)2'!BQ$3*(CQ30/MAX(1,SUMIFS('Treatment Backing (Hide)'!$B$110:$B$124,'Capacity Backing (Hide)2'!BQ$67:BQ$81,"X")))</f>
        <v>0</v>
      </c>
      <c r="KN30">
        <f>'Capacity Backing (Hide)2'!BR$3*(CR30/MAX(1,SUMIFS('Treatment Backing (Hide)'!$B$110:$B$124,'Capacity Backing (Hide)2'!BR$67:BR$81,"X")))</f>
        <v>0</v>
      </c>
      <c r="KO30">
        <f>'Capacity Backing (Hide)2'!BS$3*(CS30/MAX(1,SUMIFS('Treatment Backing (Hide)'!$B$110:$B$124,'Capacity Backing (Hide)2'!BS$67:BS$81,"X")))</f>
        <v>0</v>
      </c>
      <c r="KP30">
        <f>'Capacity Backing (Hide)2'!BT$3*(CT30/MAX(1,SUMIFS('Treatment Backing (Hide)'!$B$110:$B$124,'Capacity Backing (Hide)2'!BT$67:BT$81,"X")))</f>
        <v>0</v>
      </c>
      <c r="KQ30">
        <f>'Capacity Backing (Hide)2'!BU$3*(CU30/MAX(1,SUMIFS('Treatment Backing (Hide)'!$B$110:$B$124,'Capacity Backing (Hide)2'!BU$67:BU$81,"X")))</f>
        <v>0</v>
      </c>
      <c r="KR30">
        <f>'Capacity Backing (Hide)2'!BV$3*(CV30/MAX(1,SUMIFS('Treatment Backing (Hide)'!$B$110:$B$124,'Capacity Backing (Hide)2'!BV$67:BV$81,"X")))</f>
        <v>0</v>
      </c>
      <c r="KS30">
        <f>'Capacity Backing (Hide)2'!BW$3*(CW30/MAX(1,SUMIFS('Treatment Backing (Hide)'!$B$110:$B$124,'Capacity Backing (Hide)2'!BW$67:BW$81,"X")))</f>
        <v>0</v>
      </c>
      <c r="KT30">
        <f>'Capacity Backing (Hide)2'!BX$3*(CX30/MAX(1,SUMIFS('Treatment Backing (Hide)'!$B$110:$B$124,'Capacity Backing (Hide)2'!BX$67:BX$81,"X")))</f>
        <v>0</v>
      </c>
      <c r="KU30">
        <f>'Capacity Backing (Hide)2'!BY$3*(CY30/MAX(1,SUMIFS('Treatment Backing (Hide)'!$B$110:$B$124,'Capacity Backing (Hide)2'!BY$67:BY$81,"X")))</f>
        <v>0</v>
      </c>
      <c r="KV30">
        <f>'Capacity Backing (Hide)2'!BZ$3*(CZ30/MAX(1,SUMIFS('Treatment Backing (Hide)'!$B$110:$B$124,'Capacity Backing (Hide)2'!BZ$67:BZ$81,"X")))</f>
        <v>0</v>
      </c>
      <c r="KW30">
        <f>'Capacity Backing (Hide)2'!CA$3*(DA30/MAX(1,SUMIFS('Treatment Backing (Hide)'!$B$110:$B$124,'Capacity Backing (Hide)2'!CA$67:CA$81,"X")))</f>
        <v>0</v>
      </c>
      <c r="KX30">
        <f>'Capacity Backing (Hide)2'!CB$3*(DB30/MAX(1,SUMIFS('Treatment Backing (Hide)'!$B$110:$B$124,'Capacity Backing (Hide)2'!CB$67:CB$81,"X")))</f>
        <v>0</v>
      </c>
      <c r="KY30">
        <f>'Capacity Backing (Hide)2'!CC$3*(DC30/MAX(1,SUMIFS('Treatment Backing (Hide)'!$B$110:$B$124,'Capacity Backing (Hide)2'!CC$67:CC$81,"X")))</f>
        <v>0</v>
      </c>
      <c r="KZ30">
        <f>'Capacity Backing (Hide)2'!CD$3*(DD30/MAX(1,SUMIFS('Treatment Backing (Hide)'!$B$110:$B$124,'Capacity Backing (Hide)2'!CD$67:CD$81,"X")))</f>
        <v>0</v>
      </c>
      <c r="LA30">
        <f>'Capacity Backing (Hide)2'!CE$3*(DE30/MAX(1,SUMIFS('Treatment Backing (Hide)'!$B$110:$B$124,'Capacity Backing (Hide)2'!CE$67:CE$81,"X")))</f>
        <v>0</v>
      </c>
      <c r="LB30">
        <f>'Capacity Backing (Hide)2'!CF$3*(DF30/MAX(1,SUMIFS('Treatment Backing (Hide)'!$B$110:$B$124,'Capacity Backing (Hide)2'!CF$67:CF$81,"X")))</f>
        <v>0</v>
      </c>
      <c r="LC30">
        <f>'Capacity Backing (Hide)2'!CG$3*(DG30/MAX(1,SUMIFS('Treatment Backing (Hide)'!$B$110:$B$124,'Capacity Backing (Hide)2'!CG$67:CG$81,"X")))</f>
        <v>0</v>
      </c>
      <c r="LD30">
        <f>'Capacity Backing (Hide)2'!CH$3*(DH30/MAX(1,SUMIFS('Treatment Backing (Hide)'!$B$110:$B$124,'Capacity Backing (Hide)2'!CH$67:CH$81,"X")))</f>
        <v>0</v>
      </c>
      <c r="LE30">
        <f>'Capacity Backing (Hide)2'!CI$3*(DI30/MAX(1,SUMIFS('Treatment Backing (Hide)'!$B$110:$B$124,'Capacity Backing (Hide)2'!CI$67:CI$81,"X")))</f>
        <v>0</v>
      </c>
      <c r="LF30">
        <f>'Capacity Backing (Hide)2'!CJ$3*(DJ30/MAX(1,SUMIFS('Treatment Backing (Hide)'!$B$110:$B$124,'Capacity Backing (Hide)2'!CJ$67:CJ$81,"X")))</f>
        <v>0</v>
      </c>
      <c r="LG30">
        <f>'Capacity Backing (Hide)2'!CK$3*(DK30/MAX(1,SUMIFS('Treatment Backing (Hide)'!$B$110:$B$124,'Capacity Backing (Hide)2'!CK$67:CK$81,"X")))</f>
        <v>0</v>
      </c>
      <c r="LH30">
        <f>'Capacity Backing (Hide)2'!CL$3*(DL30/MAX(1,SUMIFS('Treatment Backing (Hide)'!$B$110:$B$124,'Capacity Backing (Hide)2'!CL$67:CL$81,"X")))</f>
        <v>0</v>
      </c>
      <c r="LI30">
        <f>'Capacity Backing (Hide)2'!CM$3*(DM30/MAX(1,SUMIFS('Treatment Backing (Hide)'!$B$110:$B$124,'Capacity Backing (Hide)2'!CM$67:CM$81,"X")))</f>
        <v>0</v>
      </c>
      <c r="LJ30">
        <f>'Capacity Backing (Hide)2'!CN$3*(DN30/MAX(1,SUMIFS('Treatment Backing (Hide)'!$B$110:$B$124,'Capacity Backing (Hide)2'!CN$67:CN$81,"X")))</f>
        <v>0</v>
      </c>
      <c r="LK30">
        <f>'Capacity Backing (Hide)2'!CO$3*(DO30/MAX(1,SUMIFS('Treatment Backing (Hide)'!$B$110:$B$124,'Capacity Backing (Hide)2'!CO$67:CO$81,"X")))</f>
        <v>0</v>
      </c>
      <c r="LL30">
        <f>'Capacity Backing (Hide)2'!CP$3*(DP30/MAX(1,SUMIFS('Treatment Backing (Hide)'!$B$110:$B$124,'Capacity Backing (Hide)2'!CP$67:CP$81,"X")))</f>
        <v>0</v>
      </c>
      <c r="LM30">
        <f>'Capacity Backing (Hide)2'!CQ$3*(DQ30/MAX(1,SUMIFS('Treatment Backing (Hide)'!$B$110:$B$124,'Capacity Backing (Hide)2'!CQ$67:CQ$81,"X")))</f>
        <v>0</v>
      </c>
      <c r="LN30">
        <f>'Capacity Backing (Hide)2'!CR$3*(DR30/MAX(1,SUMIFS('Treatment Backing (Hide)'!$B$110:$B$124,'Capacity Backing (Hide)2'!CR$67:CR$81,"X")))</f>
        <v>0</v>
      </c>
      <c r="LO30">
        <f>'Capacity Backing (Hide)2'!CS$3*(DS30/MAX(1,SUMIFS('Treatment Backing (Hide)'!$B$110:$B$124,'Capacity Backing (Hide)2'!CS$67:CS$81,"X")))</f>
        <v>0</v>
      </c>
      <c r="LP30">
        <f>'Capacity Backing (Hide)2'!CT$3*(DT30/MAX(1,SUMIFS('Treatment Backing (Hide)'!$B$110:$B$124,'Capacity Backing (Hide)2'!CT$67:CT$81,"X")))</f>
        <v>0</v>
      </c>
      <c r="LQ30">
        <f>'Capacity Backing (Hide)2'!CU$3*(DU30/MAX(1,SUMIFS('Treatment Backing (Hide)'!$B$110:$B$124,'Capacity Backing (Hide)2'!CU$67:CU$81,"X")))</f>
        <v>0</v>
      </c>
      <c r="LR30">
        <f>'Capacity Backing (Hide)2'!CV$3*(DV30/MAX(1,SUMIFS('Treatment Backing (Hide)'!$B$110:$B$124,'Capacity Backing (Hide)2'!CV$67:CV$81,"X")))</f>
        <v>0</v>
      </c>
      <c r="LS30">
        <f>'Capacity Backing (Hide)2'!CW$3*(DW30/MAX(1,SUMIFS('Treatment Backing (Hide)'!$B$110:$B$124,'Capacity Backing (Hide)2'!CW$67:CW$81,"X")))</f>
        <v>0</v>
      </c>
    </row>
    <row r="31" spans="8:331" x14ac:dyDescent="0.25">
      <c r="H31" t="str">
        <f>ROW(H28)&amp;". "&amp;'Clinical resources'!B34</f>
        <v xml:space="preserve">28. </v>
      </c>
      <c r="J31" t="str">
        <f>IF(COUNTIFS('Clinical resources'!F34:J34,"X")&gt;0,"X","")</f>
        <v/>
      </c>
      <c r="K31" t="str">
        <f>IF(COUNTIFS('Clinical resources'!K34:O34,"X")&gt;0,"X","")</f>
        <v/>
      </c>
      <c r="L31" t="str">
        <f>IF(COUNTIFS('Clinical resources'!P34:T34,"X")&gt;0,"X","")</f>
        <v/>
      </c>
      <c r="M31" t="str">
        <f>IF(COUNTIFS('Clinical resources'!U34:Y34,"X")&gt;0,"X","")</f>
        <v/>
      </c>
      <c r="N31" t="str">
        <f>IF(COUNTIFS('Clinical resources'!Z34:AD34,"X")&gt;0,"X","")</f>
        <v/>
      </c>
      <c r="O31" t="str">
        <f>IF(COUNTIFS('Clinical resources'!AE34:AI34,"X")&gt;0,"X","")</f>
        <v/>
      </c>
      <c r="P31" t="str">
        <f>IF(COUNTIFS('Clinical resources'!AJ34:AN34,"X")&gt;0,"X","")</f>
        <v/>
      </c>
      <c r="Q31" t="str">
        <f>IF(COUNTIFS('Clinical resources'!AO34:AS34,"X")&gt;0,"X","")</f>
        <v/>
      </c>
      <c r="R31" t="str">
        <f>IF(COUNTIFS('Clinical resources'!AT34:AX34,"X")&gt;0,"X","")</f>
        <v/>
      </c>
      <c r="S31" t="str">
        <f>IF(COUNTIFS('Clinical resources'!AY34:BC34,"X")&gt;0,"X","")</f>
        <v/>
      </c>
      <c r="T31" t="str">
        <f>IF(COUNTIFS('Clinical resources'!BD34:BH34,"X")&gt;0,"X","")</f>
        <v/>
      </c>
      <c r="U31" t="str">
        <f>IF(COUNTIFS('Clinical resources'!BI34:BM34,"X")&gt;0,"X","")</f>
        <v/>
      </c>
      <c r="V31" t="str">
        <f>IF(COUNTIFS('Clinical resources'!BN34:BR34,"X")&gt;0,"X","")</f>
        <v/>
      </c>
      <c r="W31" t="str">
        <f>IF(COUNTIFS('Clinical resources'!BS34:BW34,"X")&gt;0,"X","")</f>
        <v/>
      </c>
      <c r="X31" t="str">
        <f>IF(COUNTIFS('Clinical resources'!BX34:CB34,"X")&gt;0,"X","")</f>
        <v/>
      </c>
      <c r="AB31">
        <f t="array" ref="AB31">IF($J31:$X31='Capacity Backing (Hide)2'!B$67:B$81,1,0)</f>
        <v>0</v>
      </c>
      <c r="AC31">
        <f t="array" ref="AC31">IF($J31:$X31='Capacity Backing (Hide)2'!C$67:C$81,1,0)</f>
        <v>0</v>
      </c>
      <c r="AD31">
        <f t="array" ref="AD31">IF($J31:$X31='Capacity Backing (Hide)2'!D$67:D$81,1,0)</f>
        <v>0</v>
      </c>
      <c r="AE31">
        <f t="array" ref="AE31">IF($J31:$X31='Capacity Backing (Hide)2'!E$67:E$81,1,0)</f>
        <v>0</v>
      </c>
      <c r="AF31">
        <f t="array" ref="AF31">IF($J31:$X31='Capacity Backing (Hide)2'!F$67:F$81,1,0)</f>
        <v>0</v>
      </c>
      <c r="AG31">
        <f t="array" ref="AG31">IF($J31:$X31='Capacity Backing (Hide)2'!G$67:G$81,1,0)</f>
        <v>0</v>
      </c>
      <c r="AH31">
        <f t="array" ref="AH31">IF($J31:$X31='Capacity Backing (Hide)2'!H$67:H$81,1,0)</f>
        <v>0</v>
      </c>
      <c r="AI31">
        <f t="array" ref="AI31">IF($J31:$X31='Capacity Backing (Hide)2'!I$67:I$81,1,0)</f>
        <v>0</v>
      </c>
      <c r="AJ31">
        <f t="array" ref="AJ31">IF($J31:$X31='Capacity Backing (Hide)2'!J$67:J$81,1,0)</f>
        <v>0</v>
      </c>
      <c r="AK31">
        <f t="array" ref="AK31">IF($J31:$X31='Capacity Backing (Hide)2'!K$67:K$81,1,0)</f>
        <v>0</v>
      </c>
      <c r="AL31">
        <f t="array" ref="AL31">IF($J31:$X31='Capacity Backing (Hide)2'!L$67:L$81,1,0)</f>
        <v>0</v>
      </c>
      <c r="AM31">
        <f t="array" ref="AM31">IF($J31:$X31='Capacity Backing (Hide)2'!M$67:M$81,1,0)</f>
        <v>0</v>
      </c>
      <c r="AN31">
        <f t="array" ref="AN31">IF($J31:$X31='Capacity Backing (Hide)2'!N$67:N$81,1,0)</f>
        <v>0</v>
      </c>
      <c r="AO31">
        <f t="array" ref="AO31">IF($J31:$X31='Capacity Backing (Hide)2'!O$67:O$81,1,0)</f>
        <v>0</v>
      </c>
      <c r="AP31">
        <f t="array" ref="AP31">IF($J31:$X31='Capacity Backing (Hide)2'!P$67:P$81,1,0)</f>
        <v>0</v>
      </c>
      <c r="AQ31">
        <f t="array" ref="AQ31">IF($J31:$X31='Capacity Backing (Hide)2'!Q$67:Q$81,1,0)</f>
        <v>0</v>
      </c>
      <c r="AR31">
        <f t="array" ref="AR31">IF($J31:$X31='Capacity Backing (Hide)2'!R$67:R$81,1,0)</f>
        <v>0</v>
      </c>
      <c r="AS31">
        <f t="array" ref="AS31">IF($J31:$X31='Capacity Backing (Hide)2'!S$67:S$81,1,0)</f>
        <v>0</v>
      </c>
      <c r="AT31">
        <f t="array" ref="AT31">IF($J31:$X31='Capacity Backing (Hide)2'!T$67:T$81,1,0)</f>
        <v>0</v>
      </c>
      <c r="AU31">
        <f t="array" ref="AU31">IF($J31:$X31='Capacity Backing (Hide)2'!U$67:U$81,1,0)</f>
        <v>0</v>
      </c>
      <c r="AV31">
        <f t="array" ref="AV31">IF($J31:$X31='Capacity Backing (Hide)2'!V$67:V$81,1,0)</f>
        <v>0</v>
      </c>
      <c r="AW31">
        <f t="array" ref="AW31">IF($J31:$X31='Capacity Backing (Hide)2'!W$67:W$81,1,0)</f>
        <v>0</v>
      </c>
      <c r="AX31">
        <f t="array" ref="AX31">IF($J31:$X31='Capacity Backing (Hide)2'!X$67:X$81,1,0)</f>
        <v>0</v>
      </c>
      <c r="AY31">
        <f t="array" ref="AY31">IF($J31:$X31='Capacity Backing (Hide)2'!Y$67:Y$81,1,0)</f>
        <v>0</v>
      </c>
      <c r="AZ31">
        <f t="array" ref="AZ31">IF($J31:$X31='Capacity Backing (Hide)2'!Z$67:Z$81,1,0)</f>
        <v>0</v>
      </c>
      <c r="BA31">
        <f t="array" ref="BA31">IF($J31:$X31='Capacity Backing (Hide)2'!AA$67:AA$81,1,0)</f>
        <v>0</v>
      </c>
      <c r="BB31">
        <f t="array" ref="BB31">IF($J31:$X31='Capacity Backing (Hide)2'!AB$67:AB$81,1,0)</f>
        <v>0</v>
      </c>
      <c r="BC31">
        <f t="array" ref="BC31">IF($J31:$X31='Capacity Backing (Hide)2'!AC$67:AC$81,1,0)</f>
        <v>0</v>
      </c>
      <c r="BD31">
        <f t="array" ref="BD31">IF($J31:$X31='Capacity Backing (Hide)2'!AD$67:AD$81,1,0)</f>
        <v>0</v>
      </c>
      <c r="BE31">
        <f t="array" ref="BE31">IF($J31:$X31='Capacity Backing (Hide)2'!AE$67:AE$81,1,0)</f>
        <v>0</v>
      </c>
      <c r="BF31">
        <f t="array" ref="BF31">IF($J31:$X31='Capacity Backing (Hide)2'!AF$67:AF$81,1,0)</f>
        <v>0</v>
      </c>
      <c r="BG31">
        <f t="array" ref="BG31">IF($J31:$X31='Capacity Backing (Hide)2'!AG$67:AG$81,1,0)</f>
        <v>0</v>
      </c>
      <c r="BH31">
        <f t="array" ref="BH31">IF($J31:$X31='Capacity Backing (Hide)2'!AH$67:AH$81,1,0)</f>
        <v>0</v>
      </c>
      <c r="BI31">
        <f t="array" ref="BI31">IF($J31:$X31='Capacity Backing (Hide)2'!AI$67:AI$81,1,0)</f>
        <v>0</v>
      </c>
      <c r="BJ31">
        <f t="array" ref="BJ31">IF($J31:$X31='Capacity Backing (Hide)2'!AJ$67:AJ$81,1,0)</f>
        <v>0</v>
      </c>
      <c r="BK31">
        <f t="array" ref="BK31">IF($J31:$X31='Capacity Backing (Hide)2'!AK$67:AK$81,1,0)</f>
        <v>0</v>
      </c>
      <c r="BL31">
        <f t="array" ref="BL31">IF($J31:$X31='Capacity Backing (Hide)2'!AL$67:AL$81,1,0)</f>
        <v>0</v>
      </c>
      <c r="BM31">
        <f t="array" ref="BM31">IF($J31:$X31='Capacity Backing (Hide)2'!AM$67:AM$81,1,0)</f>
        <v>0</v>
      </c>
      <c r="BN31">
        <f t="array" ref="BN31">IF($J31:$X31='Capacity Backing (Hide)2'!AN$67:AN$81,1,0)</f>
        <v>0</v>
      </c>
      <c r="BO31">
        <f t="array" ref="BO31">IF($J31:$X31='Capacity Backing (Hide)2'!AO$67:AO$81,1,0)</f>
        <v>0</v>
      </c>
      <c r="BP31">
        <f t="array" ref="BP31">IF($J31:$X31='Capacity Backing (Hide)2'!AP$67:AP$81,1,0)</f>
        <v>0</v>
      </c>
      <c r="BQ31">
        <f t="array" ref="BQ31">IF($J31:$X31='Capacity Backing (Hide)2'!AQ$67:AQ$81,1,0)</f>
        <v>0</v>
      </c>
      <c r="BR31">
        <f t="array" ref="BR31">IF($J31:$X31='Capacity Backing (Hide)2'!AR$67:AR$81,1,0)</f>
        <v>0</v>
      </c>
      <c r="BS31">
        <f t="array" ref="BS31">IF($J31:$X31='Capacity Backing (Hide)2'!AS$67:AS$81,1,0)</f>
        <v>0</v>
      </c>
      <c r="BT31">
        <f t="array" ref="BT31">IF($J31:$X31='Capacity Backing (Hide)2'!AT$67:AT$81,1,0)</f>
        <v>0</v>
      </c>
      <c r="BU31">
        <f t="array" ref="BU31">IF($J31:$X31='Capacity Backing (Hide)2'!AU$67:AU$81,1,0)</f>
        <v>0</v>
      </c>
      <c r="BV31">
        <f t="array" ref="BV31">IF($J31:$X31='Capacity Backing (Hide)2'!AV$67:AV$81,1,0)</f>
        <v>0</v>
      </c>
      <c r="BW31">
        <f t="array" ref="BW31">IF($J31:$X31='Capacity Backing (Hide)2'!AW$67:AW$81,1,0)</f>
        <v>0</v>
      </c>
      <c r="BX31">
        <f t="array" ref="BX31">IF($J31:$X31='Capacity Backing (Hide)2'!AX$67:AX$81,1,0)</f>
        <v>0</v>
      </c>
      <c r="BY31">
        <f t="array" ref="BY31">IF($J31:$X31='Capacity Backing (Hide)2'!AY$67:AY$81,1,0)</f>
        <v>0</v>
      </c>
      <c r="BZ31">
        <f t="array" ref="BZ31">IF($J31:$X31='Capacity Backing (Hide)2'!AZ$67:AZ$81,1,0)</f>
        <v>0</v>
      </c>
      <c r="CA31">
        <f t="array" ref="CA31">IF($J31:$X31='Capacity Backing (Hide)2'!BA$67:BA$81,1,0)</f>
        <v>0</v>
      </c>
      <c r="CB31">
        <f t="array" ref="CB31">IF($J31:$X31='Capacity Backing (Hide)2'!BB$67:BB$81,1,0)</f>
        <v>0</v>
      </c>
      <c r="CC31">
        <f t="array" ref="CC31">IF($J31:$X31='Capacity Backing (Hide)2'!BC$67:BC$81,1,0)</f>
        <v>0</v>
      </c>
      <c r="CD31">
        <f t="array" ref="CD31">IF($J31:$X31='Capacity Backing (Hide)2'!BD$67:BD$81,1,0)</f>
        <v>0</v>
      </c>
      <c r="CE31">
        <f t="array" ref="CE31">IF($J31:$X31='Capacity Backing (Hide)2'!BE$67:BE$81,1,0)</f>
        <v>0</v>
      </c>
      <c r="CF31">
        <f t="array" ref="CF31">IF($J31:$X31='Capacity Backing (Hide)2'!BF$67:BF$81,1,0)</f>
        <v>0</v>
      </c>
      <c r="CG31">
        <f t="array" ref="CG31">IF($J31:$X31='Capacity Backing (Hide)2'!BG$67:BG$81,1,0)</f>
        <v>0</v>
      </c>
      <c r="CH31">
        <f t="array" ref="CH31">IF($J31:$X31='Capacity Backing (Hide)2'!BH$67:BH$81,1,0)</f>
        <v>0</v>
      </c>
      <c r="CI31">
        <f t="array" ref="CI31">IF($J31:$X31='Capacity Backing (Hide)2'!BI$67:BI$81,1,0)</f>
        <v>0</v>
      </c>
      <c r="CJ31">
        <f t="array" ref="CJ31">IF($J31:$X31='Capacity Backing (Hide)2'!BJ$67:BJ$81,1,0)</f>
        <v>0</v>
      </c>
      <c r="CK31">
        <f t="array" ref="CK31">IF($J31:$X31='Capacity Backing (Hide)2'!BK$67:BK$81,1,0)</f>
        <v>0</v>
      </c>
      <c r="CL31">
        <f t="array" ref="CL31">IF($J31:$X31='Capacity Backing (Hide)2'!BL$67:BL$81,1,0)</f>
        <v>0</v>
      </c>
      <c r="CM31">
        <f t="array" ref="CM31">IF($J31:$X31='Capacity Backing (Hide)2'!BM$67:BM$81,1,0)</f>
        <v>0</v>
      </c>
      <c r="CN31">
        <f t="array" ref="CN31">IF($J31:$X31='Capacity Backing (Hide)2'!BN$67:BN$81,1,0)</f>
        <v>0</v>
      </c>
      <c r="CO31">
        <f t="array" ref="CO31">IF($J31:$X31='Capacity Backing (Hide)2'!BO$67:BO$81,1,0)</f>
        <v>0</v>
      </c>
      <c r="CP31">
        <f t="array" ref="CP31">IF($J31:$X31='Capacity Backing (Hide)2'!BP$67:BP$81,1,0)</f>
        <v>0</v>
      </c>
      <c r="CQ31">
        <f t="array" ref="CQ31">IF($J31:$X31='Capacity Backing (Hide)2'!BQ$67:BQ$81,1,0)</f>
        <v>0</v>
      </c>
      <c r="CR31">
        <f t="array" ref="CR31">IF($J31:$X31='Capacity Backing (Hide)2'!BR$67:BR$81,1,0)</f>
        <v>0</v>
      </c>
      <c r="CS31">
        <f t="array" ref="CS31">IF($J31:$X31='Capacity Backing (Hide)2'!BS$67:BS$81,1,0)</f>
        <v>0</v>
      </c>
      <c r="CT31">
        <f t="array" ref="CT31">IF($J31:$X31='Capacity Backing (Hide)2'!BT$67:BT$81,1,0)</f>
        <v>0</v>
      </c>
      <c r="CU31">
        <f t="array" ref="CU31">IF($J31:$X31='Capacity Backing (Hide)2'!BU$67:BU$81,1,0)</f>
        <v>0</v>
      </c>
      <c r="CV31">
        <f t="array" ref="CV31">IF($J31:$X31='Capacity Backing (Hide)2'!BV$67:BV$81,1,0)</f>
        <v>0</v>
      </c>
      <c r="CW31">
        <f t="array" ref="CW31">IF($J31:$X31='Capacity Backing (Hide)2'!BW$67:BW$81,1,0)</f>
        <v>0</v>
      </c>
      <c r="CX31">
        <f t="array" ref="CX31">IF($J31:$X31='Capacity Backing (Hide)2'!BX$67:BX$81,1,0)</f>
        <v>0</v>
      </c>
      <c r="CY31">
        <f t="array" ref="CY31">IF($J31:$X31='Capacity Backing (Hide)2'!BY$67:BY$81,1,0)</f>
        <v>0</v>
      </c>
      <c r="CZ31">
        <f t="array" ref="CZ31">IF($J31:$X31='Capacity Backing (Hide)2'!BZ$67:BZ$81,1,0)</f>
        <v>0</v>
      </c>
      <c r="DA31">
        <f t="array" ref="DA31">IF($J31:$X31='Capacity Backing (Hide)2'!CA$67:CA$81,1,0)</f>
        <v>0</v>
      </c>
      <c r="DB31">
        <f t="array" ref="DB31">IF($J31:$X31='Capacity Backing (Hide)2'!CB$67:CB$81,1,0)</f>
        <v>0</v>
      </c>
      <c r="DC31">
        <f t="array" ref="DC31">IF($J31:$X31='Capacity Backing (Hide)2'!CC$67:CC$81,1,0)</f>
        <v>0</v>
      </c>
      <c r="DD31">
        <f t="array" ref="DD31">IF($J31:$X31='Capacity Backing (Hide)2'!CD$67:CD$81,1,0)</f>
        <v>0</v>
      </c>
      <c r="DE31">
        <f t="array" ref="DE31">IF($J31:$X31='Capacity Backing (Hide)2'!CE$67:CE$81,1,0)</f>
        <v>0</v>
      </c>
      <c r="DF31">
        <f t="array" ref="DF31">IF($J31:$X31='Capacity Backing (Hide)2'!CF$67:CF$81,1,0)</f>
        <v>0</v>
      </c>
      <c r="DG31">
        <f t="array" ref="DG31">IF($J31:$X31='Capacity Backing (Hide)2'!CG$67:CG$81,1,0)</f>
        <v>0</v>
      </c>
      <c r="DH31">
        <f t="array" ref="DH31">IF($J31:$X31='Capacity Backing (Hide)2'!CH$67:CH$81,1,0)</f>
        <v>0</v>
      </c>
      <c r="DI31">
        <f t="array" ref="DI31">IF($J31:$X31='Capacity Backing (Hide)2'!CI$67:CI$81,1,0)</f>
        <v>0</v>
      </c>
      <c r="DJ31">
        <f t="array" ref="DJ31">IF($J31:$X31='Capacity Backing (Hide)2'!CJ$67:CJ$81,1,0)</f>
        <v>0</v>
      </c>
      <c r="DK31">
        <f t="array" ref="DK31">IF($J31:$X31='Capacity Backing (Hide)2'!CK$67:CK$81,1,0)</f>
        <v>0</v>
      </c>
      <c r="DL31">
        <f t="array" ref="DL31">IF($J31:$X31='Capacity Backing (Hide)2'!CL$67:CL$81,1,0)</f>
        <v>0</v>
      </c>
      <c r="DM31">
        <f t="array" ref="DM31">IF($J31:$X31='Capacity Backing (Hide)2'!CM$67:CM$81,1,0)</f>
        <v>0</v>
      </c>
      <c r="DN31">
        <f t="array" ref="DN31">IF($J31:$X31='Capacity Backing (Hide)2'!CN$67:CN$81,1,0)</f>
        <v>0</v>
      </c>
      <c r="DO31">
        <f t="array" ref="DO31">IF($J31:$X31='Capacity Backing (Hide)2'!CO$67:CO$81,1,0)</f>
        <v>0</v>
      </c>
      <c r="DP31">
        <f t="array" ref="DP31">IF($J31:$X31='Capacity Backing (Hide)2'!CP$67:CP$81,1,0)</f>
        <v>0</v>
      </c>
      <c r="DQ31">
        <f t="array" ref="DQ31">IF($J31:$X31='Capacity Backing (Hide)2'!CQ$67:CQ$81,1,0)</f>
        <v>0</v>
      </c>
      <c r="DR31">
        <f t="array" ref="DR31">IF($J31:$X31='Capacity Backing (Hide)2'!CR$67:CR$81,1,0)</f>
        <v>0</v>
      </c>
      <c r="DS31">
        <f t="array" ref="DS31">IF($J31:$X31='Capacity Backing (Hide)2'!CS$67:CS$81,1,0)</f>
        <v>0</v>
      </c>
      <c r="DT31">
        <f t="array" ref="DT31">IF($J31:$X31='Capacity Backing (Hide)2'!CT$67:CT$81,1,0)</f>
        <v>0</v>
      </c>
      <c r="DU31">
        <f t="array" ref="DU31">IF($J31:$X31='Capacity Backing (Hide)2'!CU$67:CU$81,1,0)</f>
        <v>0</v>
      </c>
      <c r="DV31">
        <f t="array" ref="DV31">IF($J31:$X31='Capacity Backing (Hide)2'!CV$67:CV$81,1,0)</f>
        <v>0</v>
      </c>
      <c r="DW31">
        <f t="array" ref="DW31">IF($J31:$X31='Capacity Backing (Hide)2'!CW$67:CW$81,1,0)</f>
        <v>0</v>
      </c>
      <c r="DZ31">
        <f t="array" ref="DZ31">IF($J31:$X31='Capacity Backing (Hide)2'!B$203:CZ$217,1,0)</f>
        <v>0</v>
      </c>
      <c r="EA31">
        <f t="array" ref="EA31">IF($J31:$X31='Capacity Backing (Hide)2'!C$203:DA$217,1,0)</f>
        <v>0</v>
      </c>
      <c r="EB31">
        <f t="array" ref="EB31">IF($J31:$X31='Capacity Backing (Hide)2'!D$203:DB$217,1,0)</f>
        <v>0</v>
      </c>
      <c r="EC31">
        <f t="array" ref="EC31">IF($J31:$X31='Capacity Backing (Hide)2'!E$203:DC$217,1,0)</f>
        <v>0</v>
      </c>
      <c r="ED31">
        <f t="array" ref="ED31">IF($J31:$X31='Capacity Backing (Hide)2'!F$203:DD$217,1,0)</f>
        <v>0</v>
      </c>
      <c r="EE31">
        <f t="array" ref="EE31">IF($J31:$X31='Capacity Backing (Hide)2'!G$203:DE$217,1,0)</f>
        <v>0</v>
      </c>
      <c r="EF31">
        <f t="array" ref="EF31">IF($J31:$X31='Capacity Backing (Hide)2'!H$203:DF$217,1,0)</f>
        <v>0</v>
      </c>
      <c r="EG31">
        <f t="array" ref="EG31">IF($J31:$X31='Capacity Backing (Hide)2'!I$203:DG$217,1,0)</f>
        <v>0</v>
      </c>
      <c r="EH31">
        <f t="array" ref="EH31">IF($J31:$X31='Capacity Backing (Hide)2'!J$203:DH$217,1,0)</f>
        <v>0</v>
      </c>
      <c r="EI31">
        <f t="array" ref="EI31">IF($J31:$X31='Capacity Backing (Hide)2'!K$203:DI$217,1,0)</f>
        <v>0</v>
      </c>
      <c r="EJ31">
        <f t="array" ref="EJ31">IF($J31:$X31='Capacity Backing (Hide)2'!L$203:DJ$217,1,0)</f>
        <v>0</v>
      </c>
      <c r="EK31">
        <f t="array" ref="EK31">IF($J31:$X31='Capacity Backing (Hide)2'!M$203:DK$217,1,0)</f>
        <v>0</v>
      </c>
      <c r="EL31">
        <f t="array" ref="EL31">IF($J31:$X31='Capacity Backing (Hide)2'!N$203:DL$217,1,0)</f>
        <v>0</v>
      </c>
      <c r="EM31">
        <f t="array" ref="EM31">IF($J31:$X31='Capacity Backing (Hide)2'!O$203:DM$217,1,0)</f>
        <v>0</v>
      </c>
      <c r="EN31">
        <f t="array" ref="EN31">IF($J31:$X31='Capacity Backing (Hide)2'!P$203:DN$217,1,0)</f>
        <v>0</v>
      </c>
      <c r="EO31">
        <f t="array" ref="EO31">IF($J31:$X31='Capacity Backing (Hide)2'!Q$203:DO$217,1,0)</f>
        <v>0</v>
      </c>
      <c r="EP31">
        <f t="array" ref="EP31">IF($J31:$X31='Capacity Backing (Hide)2'!R$203:DP$217,1,0)</f>
        <v>0</v>
      </c>
      <c r="EQ31">
        <f t="array" ref="EQ31">IF($J31:$X31='Capacity Backing (Hide)2'!S$203:DQ$217,1,0)</f>
        <v>0</v>
      </c>
      <c r="ER31">
        <f t="array" ref="ER31">IF($J31:$X31='Capacity Backing (Hide)2'!T$203:DR$217,1,0)</f>
        <v>0</v>
      </c>
      <c r="ES31">
        <f t="array" ref="ES31">IF($J31:$X31='Capacity Backing (Hide)2'!U$203:DS$217,1,0)</f>
        <v>0</v>
      </c>
      <c r="ET31">
        <f t="array" ref="ET31">IF($J31:$X31='Capacity Backing (Hide)2'!V$203:DT$217,1,0)</f>
        <v>0</v>
      </c>
      <c r="EU31">
        <f t="array" ref="EU31">IF($J31:$X31='Capacity Backing (Hide)2'!W$203:DU$217,1,0)</f>
        <v>0</v>
      </c>
      <c r="EV31">
        <f t="array" ref="EV31">IF($J31:$X31='Capacity Backing (Hide)2'!X$203:DV$217,1,0)</f>
        <v>0</v>
      </c>
      <c r="EW31">
        <f t="array" ref="EW31">IF($J31:$X31='Capacity Backing (Hide)2'!Y$203:DW$217,1,0)</f>
        <v>0</v>
      </c>
      <c r="EX31">
        <f t="array" ref="EX31">IF($J31:$X31='Capacity Backing (Hide)2'!Z$203:DX$217,1,0)</f>
        <v>0</v>
      </c>
      <c r="EY31">
        <f t="array" ref="EY31">IF($J31:$X31='Capacity Backing (Hide)2'!AA$203:DY$217,1,0)</f>
        <v>0</v>
      </c>
      <c r="EZ31">
        <f t="array" ref="EZ31">IF($J31:$X31='Capacity Backing (Hide)2'!AB$203:DZ$217,1,0)</f>
        <v>0</v>
      </c>
      <c r="FA31">
        <f t="array" ref="FA31">IF($J31:$X31='Capacity Backing (Hide)2'!AC$203:EA$217,1,0)</f>
        <v>0</v>
      </c>
      <c r="FB31">
        <f t="array" ref="FB31">IF($J31:$X31='Capacity Backing (Hide)2'!AD$203:EB$217,1,0)</f>
        <v>0</v>
      </c>
      <c r="FC31">
        <f t="array" ref="FC31">IF($J31:$X31='Capacity Backing (Hide)2'!AE$203:EC$217,1,0)</f>
        <v>0</v>
      </c>
      <c r="FD31">
        <f t="array" ref="FD31">IF($J31:$X31='Capacity Backing (Hide)2'!AF$203:ED$217,1,0)</f>
        <v>0</v>
      </c>
      <c r="FE31">
        <f t="array" ref="FE31">IF($J31:$X31='Capacity Backing (Hide)2'!AG$203:EE$217,1,0)</f>
        <v>0</v>
      </c>
      <c r="FF31">
        <f t="array" ref="FF31">IF($J31:$X31='Capacity Backing (Hide)2'!AH$203:EF$217,1,0)</f>
        <v>0</v>
      </c>
      <c r="FG31">
        <f t="array" ref="FG31">IF($J31:$X31='Capacity Backing (Hide)2'!AI$203:EG$217,1,0)</f>
        <v>0</v>
      </c>
      <c r="FH31">
        <f t="array" ref="FH31">IF($J31:$X31='Capacity Backing (Hide)2'!AJ$203:EH$217,1,0)</f>
        <v>0</v>
      </c>
      <c r="FI31">
        <f t="array" ref="FI31">IF($J31:$X31='Capacity Backing (Hide)2'!AK$203:EI$217,1,0)</f>
        <v>0</v>
      </c>
      <c r="FJ31">
        <f t="array" ref="FJ31">IF($J31:$X31='Capacity Backing (Hide)2'!AL$203:EJ$217,1,0)</f>
        <v>0</v>
      </c>
      <c r="FK31">
        <f t="array" ref="FK31">IF($J31:$X31='Capacity Backing (Hide)2'!AM$203:EK$217,1,0)</f>
        <v>0</v>
      </c>
      <c r="FL31">
        <f t="array" ref="FL31">IF($J31:$X31='Capacity Backing (Hide)2'!AN$203:EL$217,1,0)</f>
        <v>0</v>
      </c>
      <c r="FM31">
        <f t="array" ref="FM31">IF($J31:$X31='Capacity Backing (Hide)2'!AO$203:EM$217,1,0)</f>
        <v>0</v>
      </c>
      <c r="FN31">
        <f t="array" ref="FN31">IF($J31:$X31='Capacity Backing (Hide)2'!AP$203:EN$217,1,0)</f>
        <v>0</v>
      </c>
      <c r="FO31">
        <f t="array" ref="FO31">IF($J31:$X31='Capacity Backing (Hide)2'!AQ$203:EO$217,1,0)</f>
        <v>0</v>
      </c>
      <c r="FP31">
        <f t="array" ref="FP31">IF($J31:$X31='Capacity Backing (Hide)2'!AR$203:EP$217,1,0)</f>
        <v>0</v>
      </c>
      <c r="FQ31">
        <f t="array" ref="FQ31">IF($J31:$X31='Capacity Backing (Hide)2'!AS$203:EQ$217,1,0)</f>
        <v>0</v>
      </c>
      <c r="FR31">
        <f t="array" ref="FR31">IF($J31:$X31='Capacity Backing (Hide)2'!AT$203:ER$217,1,0)</f>
        <v>0</v>
      </c>
      <c r="FS31">
        <f t="array" ref="FS31">IF($J31:$X31='Capacity Backing (Hide)2'!AU$203:ES$217,1,0)</f>
        <v>0</v>
      </c>
      <c r="FT31">
        <f t="array" ref="FT31">IF($J31:$X31='Capacity Backing (Hide)2'!AV$203:ET$217,1,0)</f>
        <v>0</v>
      </c>
      <c r="FU31">
        <f t="array" ref="FU31">IF($J31:$X31='Capacity Backing (Hide)2'!AW$203:EU$217,1,0)</f>
        <v>0</v>
      </c>
      <c r="FV31">
        <f t="array" ref="FV31">IF($J31:$X31='Capacity Backing (Hide)2'!AX$203:EV$217,1,0)</f>
        <v>0</v>
      </c>
      <c r="FW31">
        <f t="array" ref="FW31">IF($J31:$X31='Capacity Backing (Hide)2'!AY$203:EW$217,1,0)</f>
        <v>0</v>
      </c>
      <c r="FX31">
        <f t="array" ref="FX31">IF($J31:$X31='Capacity Backing (Hide)2'!AZ$203:EX$217,1,0)</f>
        <v>0</v>
      </c>
      <c r="FY31">
        <f t="array" ref="FY31">IF($J31:$X31='Capacity Backing (Hide)2'!BA$203:EY$217,1,0)</f>
        <v>0</v>
      </c>
      <c r="FZ31">
        <f t="array" ref="FZ31">IF($J31:$X31='Capacity Backing (Hide)2'!BB$203:EZ$217,1,0)</f>
        <v>0</v>
      </c>
      <c r="GA31">
        <f t="array" ref="GA31">IF($J31:$X31='Capacity Backing (Hide)2'!BC$203:FA$217,1,0)</f>
        <v>0</v>
      </c>
      <c r="GB31">
        <f t="array" ref="GB31">IF($J31:$X31='Capacity Backing (Hide)2'!BD$203:FB$217,1,0)</f>
        <v>0</v>
      </c>
      <c r="GC31">
        <f t="array" ref="GC31">IF($J31:$X31='Capacity Backing (Hide)2'!BE$203:FC$217,1,0)</f>
        <v>0</v>
      </c>
      <c r="GD31">
        <f t="array" ref="GD31">IF($J31:$X31='Capacity Backing (Hide)2'!BF$203:FD$217,1,0)</f>
        <v>0</v>
      </c>
      <c r="GE31">
        <f t="array" ref="GE31">IF($J31:$X31='Capacity Backing (Hide)2'!BG$203:FE$217,1,0)</f>
        <v>0</v>
      </c>
      <c r="GF31">
        <f t="array" ref="GF31">IF($J31:$X31='Capacity Backing (Hide)2'!BH$203:FF$217,1,0)</f>
        <v>0</v>
      </c>
      <c r="GG31">
        <f t="array" ref="GG31">IF($J31:$X31='Capacity Backing (Hide)2'!BI$203:FG$217,1,0)</f>
        <v>0</v>
      </c>
      <c r="GH31">
        <f t="array" ref="GH31">IF($J31:$X31='Capacity Backing (Hide)2'!BJ$203:FH$217,1,0)</f>
        <v>0</v>
      </c>
      <c r="GI31">
        <f t="array" ref="GI31">IF($J31:$X31='Capacity Backing (Hide)2'!BK$203:FI$217,1,0)</f>
        <v>0</v>
      </c>
      <c r="GJ31">
        <f t="array" ref="GJ31">IF($J31:$X31='Capacity Backing (Hide)2'!BL$203:FJ$217,1,0)</f>
        <v>0</v>
      </c>
      <c r="GK31">
        <f t="array" ref="GK31">IF($J31:$X31='Capacity Backing (Hide)2'!BM$203:FK$217,1,0)</f>
        <v>0</v>
      </c>
      <c r="GL31">
        <f t="array" ref="GL31">IF($J31:$X31='Capacity Backing (Hide)2'!BN$203:FL$217,1,0)</f>
        <v>0</v>
      </c>
      <c r="GM31">
        <f t="array" ref="GM31">IF($J31:$X31='Capacity Backing (Hide)2'!BO$203:FM$217,1,0)</f>
        <v>0</v>
      </c>
      <c r="GN31">
        <f t="array" ref="GN31">IF($J31:$X31='Capacity Backing (Hide)2'!BP$203:FN$217,1,0)</f>
        <v>0</v>
      </c>
      <c r="GO31">
        <f t="array" ref="GO31">IF($J31:$X31='Capacity Backing (Hide)2'!BQ$203:FO$217,1,0)</f>
        <v>0</v>
      </c>
      <c r="GP31">
        <f t="array" ref="GP31">IF($J31:$X31='Capacity Backing (Hide)2'!BR$203:FP$217,1,0)</f>
        <v>0</v>
      </c>
      <c r="GQ31">
        <f t="array" ref="GQ31">IF($J31:$X31='Capacity Backing (Hide)2'!BS$203:FQ$217,1,0)</f>
        <v>0</v>
      </c>
      <c r="GR31">
        <f t="array" ref="GR31">IF($J31:$X31='Capacity Backing (Hide)2'!BT$203:FR$217,1,0)</f>
        <v>0</v>
      </c>
      <c r="GS31">
        <f t="array" ref="GS31">IF($J31:$X31='Capacity Backing (Hide)2'!BU$203:FS$217,1,0)</f>
        <v>0</v>
      </c>
      <c r="GT31">
        <f t="array" ref="GT31">IF($J31:$X31='Capacity Backing (Hide)2'!BV$203:FT$217,1,0)</f>
        <v>0</v>
      </c>
      <c r="GU31">
        <f t="array" ref="GU31">IF($J31:$X31='Capacity Backing (Hide)2'!BW$203:FU$217,1,0)</f>
        <v>0</v>
      </c>
      <c r="GV31">
        <f t="array" ref="GV31">IF($J31:$X31='Capacity Backing (Hide)2'!BX$203:FV$217,1,0)</f>
        <v>0</v>
      </c>
      <c r="GW31">
        <f t="array" ref="GW31">IF($J31:$X31='Capacity Backing (Hide)2'!BY$203:FW$217,1,0)</f>
        <v>0</v>
      </c>
      <c r="GX31">
        <f t="array" ref="GX31">IF($J31:$X31='Capacity Backing (Hide)2'!BZ$203:FX$217,1,0)</f>
        <v>0</v>
      </c>
      <c r="GY31">
        <f t="array" ref="GY31">IF($J31:$X31='Capacity Backing (Hide)2'!CA$203:FY$217,1,0)</f>
        <v>0</v>
      </c>
      <c r="GZ31">
        <f t="array" ref="GZ31">IF($J31:$X31='Capacity Backing (Hide)2'!CB$203:FZ$217,1,0)</f>
        <v>0</v>
      </c>
      <c r="HA31">
        <f t="array" ref="HA31">IF($J31:$X31='Capacity Backing (Hide)2'!CC$203:GA$217,1,0)</f>
        <v>0</v>
      </c>
      <c r="HB31">
        <f t="array" ref="HB31">IF($J31:$X31='Capacity Backing (Hide)2'!CD$203:GB$217,1,0)</f>
        <v>0</v>
      </c>
      <c r="HC31">
        <f t="array" ref="HC31">IF($J31:$X31='Capacity Backing (Hide)2'!CE$203:GC$217,1,0)</f>
        <v>0</v>
      </c>
      <c r="HD31">
        <f t="array" ref="HD31">IF($J31:$X31='Capacity Backing (Hide)2'!CF$203:GD$217,1,0)</f>
        <v>0</v>
      </c>
      <c r="HE31">
        <f t="array" ref="HE31">IF($J31:$X31='Capacity Backing (Hide)2'!CG$203:GE$217,1,0)</f>
        <v>0</v>
      </c>
      <c r="HF31">
        <f t="array" ref="HF31">IF($J31:$X31='Capacity Backing (Hide)2'!CH$203:GF$217,1,0)</f>
        <v>0</v>
      </c>
      <c r="HG31">
        <f t="array" ref="HG31">IF($J31:$X31='Capacity Backing (Hide)2'!CI$203:GG$217,1,0)</f>
        <v>0</v>
      </c>
      <c r="HH31">
        <f t="array" ref="HH31">IF($J31:$X31='Capacity Backing (Hide)2'!CJ$203:GH$217,1,0)</f>
        <v>0</v>
      </c>
      <c r="HI31">
        <f t="array" ref="HI31">IF($J31:$X31='Capacity Backing (Hide)2'!CK$203:GI$217,1,0)</f>
        <v>0</v>
      </c>
      <c r="HJ31">
        <f t="array" ref="HJ31">IF($J31:$X31='Capacity Backing (Hide)2'!CL$203:GJ$217,1,0)</f>
        <v>0</v>
      </c>
      <c r="HK31">
        <f t="array" ref="HK31">IF($J31:$X31='Capacity Backing (Hide)2'!CM$203:GK$217,1,0)</f>
        <v>0</v>
      </c>
      <c r="HL31">
        <f t="array" ref="HL31">IF($J31:$X31='Capacity Backing (Hide)2'!CN$203:GL$217,1,0)</f>
        <v>0</v>
      </c>
      <c r="HM31">
        <f t="array" ref="HM31">IF($J31:$X31='Capacity Backing (Hide)2'!CO$203:GM$217,1,0)</f>
        <v>0</v>
      </c>
      <c r="HN31">
        <f t="array" ref="HN31">IF($J31:$X31='Capacity Backing (Hide)2'!CP$203:GN$217,1,0)</f>
        <v>0</v>
      </c>
      <c r="HO31">
        <f t="array" ref="HO31">IF($J31:$X31='Capacity Backing (Hide)2'!CQ$203:GO$217,1,0)</f>
        <v>0</v>
      </c>
      <c r="HP31">
        <f t="array" ref="HP31">IF($J31:$X31='Capacity Backing (Hide)2'!CR$203:GP$217,1,0)</f>
        <v>0</v>
      </c>
      <c r="HQ31">
        <f t="array" ref="HQ31">IF($J31:$X31='Capacity Backing (Hide)2'!CS$203:GQ$217,1,0)</f>
        <v>0</v>
      </c>
      <c r="HR31">
        <f t="array" ref="HR31">IF($J31:$X31='Capacity Backing (Hide)2'!CT$203:GR$217,1,0)</f>
        <v>0</v>
      </c>
      <c r="HS31">
        <f t="array" ref="HS31">IF($J31:$X31='Capacity Backing (Hide)2'!CU$203:GS$217,1,0)</f>
        <v>0</v>
      </c>
      <c r="HT31">
        <f t="array" ref="HT31">IF($J31:$X31='Capacity Backing (Hide)2'!CV$203:GT$217,1,0)</f>
        <v>0</v>
      </c>
      <c r="HU31">
        <f t="array" ref="HU31">IF($J31:$X31='Capacity Backing (Hide)2'!CW$203:GU$217,1,0)</f>
        <v>0</v>
      </c>
      <c r="HX31">
        <f>'Capacity Backing (Hide)2'!B$3*(AB31/MAX(1,SUMIFS('Treatment Backing (Hide)'!$B$110:$B$124,'Capacity Backing (Hide)2'!B$67:B$81,"X")))</f>
        <v>0</v>
      </c>
      <c r="HY31">
        <f>'Capacity Backing (Hide)2'!C$3*(AC31/MAX(1,SUMIFS('Treatment Backing (Hide)'!$B$110:$B$124,'Capacity Backing (Hide)2'!C$67:C$81,"X")))</f>
        <v>0</v>
      </c>
      <c r="HZ31">
        <f>'Capacity Backing (Hide)2'!D$3*(AD31/MAX(1,SUMIFS('Treatment Backing (Hide)'!$B$110:$B$124,'Capacity Backing (Hide)2'!D$67:D$81,"X")))</f>
        <v>0</v>
      </c>
      <c r="IA31">
        <f>'Capacity Backing (Hide)2'!E$3*(AE31/MAX(1,SUMIFS('Treatment Backing (Hide)'!$B$110:$B$124,'Capacity Backing (Hide)2'!E$67:E$81,"X")))</f>
        <v>0</v>
      </c>
      <c r="IB31">
        <f>'Capacity Backing (Hide)2'!F$3*(AF31/MAX(1,SUMIFS('Treatment Backing (Hide)'!$B$110:$B$124,'Capacity Backing (Hide)2'!F$67:F$81,"X")))</f>
        <v>0</v>
      </c>
      <c r="IC31">
        <f>'Capacity Backing (Hide)2'!G$3*(AG31/MAX(1,SUMIFS('Treatment Backing (Hide)'!$B$110:$B$124,'Capacity Backing (Hide)2'!G$67:G$81,"X")))</f>
        <v>0</v>
      </c>
      <c r="ID31">
        <f>'Capacity Backing (Hide)2'!H$3*(AH31/MAX(1,SUMIFS('Treatment Backing (Hide)'!$B$110:$B$124,'Capacity Backing (Hide)2'!H$67:H$81,"X")))</f>
        <v>0</v>
      </c>
      <c r="IE31">
        <f>'Capacity Backing (Hide)2'!I$3*(AI31/MAX(1,SUMIFS('Treatment Backing (Hide)'!$B$110:$B$124,'Capacity Backing (Hide)2'!I$67:I$81,"X")))</f>
        <v>0</v>
      </c>
      <c r="IF31">
        <f>'Capacity Backing (Hide)2'!J$3*(AJ31/MAX(1,SUMIFS('Treatment Backing (Hide)'!$B$110:$B$124,'Capacity Backing (Hide)2'!J$67:J$81,"X")))</f>
        <v>0</v>
      </c>
      <c r="IG31">
        <f>'Capacity Backing (Hide)2'!K$3*(AK31/MAX(1,SUMIFS('Treatment Backing (Hide)'!$B$110:$B$124,'Capacity Backing (Hide)2'!K$67:K$81,"X")))</f>
        <v>0</v>
      </c>
      <c r="IH31">
        <f>'Capacity Backing (Hide)2'!L$3*(AL31/MAX(1,SUMIFS('Treatment Backing (Hide)'!$B$110:$B$124,'Capacity Backing (Hide)2'!L$67:L$81,"X")))</f>
        <v>0</v>
      </c>
      <c r="II31">
        <f>'Capacity Backing (Hide)2'!M$3*(AM31/MAX(1,SUMIFS('Treatment Backing (Hide)'!$B$110:$B$124,'Capacity Backing (Hide)2'!M$67:M$81,"X")))</f>
        <v>0</v>
      </c>
      <c r="IJ31">
        <f>'Capacity Backing (Hide)2'!N$3*(AN31/MAX(1,SUMIFS('Treatment Backing (Hide)'!$B$110:$B$124,'Capacity Backing (Hide)2'!N$67:N$81,"X")))</f>
        <v>0</v>
      </c>
      <c r="IK31">
        <f>'Capacity Backing (Hide)2'!O$3*(AO31/MAX(1,SUMIFS('Treatment Backing (Hide)'!$B$110:$B$124,'Capacity Backing (Hide)2'!O$67:O$81,"X")))</f>
        <v>0</v>
      </c>
      <c r="IL31">
        <f>'Capacity Backing (Hide)2'!P$3*(AP31/MAX(1,SUMIFS('Treatment Backing (Hide)'!$B$110:$B$124,'Capacity Backing (Hide)2'!P$67:P$81,"X")))</f>
        <v>0</v>
      </c>
      <c r="IM31">
        <f>'Capacity Backing (Hide)2'!Q$3*(AQ31/MAX(1,SUMIFS('Treatment Backing (Hide)'!$B$110:$B$124,'Capacity Backing (Hide)2'!Q$67:Q$81,"X")))</f>
        <v>0</v>
      </c>
      <c r="IN31">
        <f>'Capacity Backing (Hide)2'!R$3*(AR31/MAX(1,SUMIFS('Treatment Backing (Hide)'!$B$110:$B$124,'Capacity Backing (Hide)2'!R$67:R$81,"X")))</f>
        <v>0</v>
      </c>
      <c r="IO31">
        <f>'Capacity Backing (Hide)2'!S$3*(AS31/MAX(1,SUMIFS('Treatment Backing (Hide)'!$B$110:$B$124,'Capacity Backing (Hide)2'!S$67:S$81,"X")))</f>
        <v>0</v>
      </c>
      <c r="IP31">
        <f>'Capacity Backing (Hide)2'!T$3*(AT31/MAX(1,SUMIFS('Treatment Backing (Hide)'!$B$110:$B$124,'Capacity Backing (Hide)2'!T$67:T$81,"X")))</f>
        <v>0</v>
      </c>
      <c r="IQ31">
        <f>'Capacity Backing (Hide)2'!U$3*(AU31/MAX(1,SUMIFS('Treatment Backing (Hide)'!$B$110:$B$124,'Capacity Backing (Hide)2'!U$67:U$81,"X")))</f>
        <v>0</v>
      </c>
      <c r="IR31">
        <f>'Capacity Backing (Hide)2'!V$3*(AV31/MAX(1,SUMIFS('Treatment Backing (Hide)'!$B$110:$B$124,'Capacity Backing (Hide)2'!V$67:V$81,"X")))</f>
        <v>0</v>
      </c>
      <c r="IS31">
        <f>'Capacity Backing (Hide)2'!W$3*(AW31/MAX(1,SUMIFS('Treatment Backing (Hide)'!$B$110:$B$124,'Capacity Backing (Hide)2'!W$67:W$81,"X")))</f>
        <v>0</v>
      </c>
      <c r="IT31">
        <f>'Capacity Backing (Hide)2'!X$3*(AX31/MAX(1,SUMIFS('Treatment Backing (Hide)'!$B$110:$B$124,'Capacity Backing (Hide)2'!X$67:X$81,"X")))</f>
        <v>0</v>
      </c>
      <c r="IU31">
        <f>'Capacity Backing (Hide)2'!Y$3*(AY31/MAX(1,SUMIFS('Treatment Backing (Hide)'!$B$110:$B$124,'Capacity Backing (Hide)2'!Y$67:Y$81,"X")))</f>
        <v>0</v>
      </c>
      <c r="IV31">
        <f>'Capacity Backing (Hide)2'!Z$3*(AZ31/MAX(1,SUMIFS('Treatment Backing (Hide)'!$B$110:$B$124,'Capacity Backing (Hide)2'!Z$67:Z$81,"X")))</f>
        <v>0</v>
      </c>
      <c r="IW31">
        <f>'Capacity Backing (Hide)2'!AA$3*(BA31/MAX(1,SUMIFS('Treatment Backing (Hide)'!$B$110:$B$124,'Capacity Backing (Hide)2'!AA$67:AA$81,"X")))</f>
        <v>0</v>
      </c>
      <c r="IX31">
        <f>'Capacity Backing (Hide)2'!AB$3*(BB31/MAX(1,SUMIFS('Treatment Backing (Hide)'!$B$110:$B$124,'Capacity Backing (Hide)2'!AB$67:AB$81,"X")))</f>
        <v>0</v>
      </c>
      <c r="IY31">
        <f>'Capacity Backing (Hide)2'!AC$3*(BC31/MAX(1,SUMIFS('Treatment Backing (Hide)'!$B$110:$B$124,'Capacity Backing (Hide)2'!AC$67:AC$81,"X")))</f>
        <v>0</v>
      </c>
      <c r="IZ31">
        <f>'Capacity Backing (Hide)2'!AD$3*(BD31/MAX(1,SUMIFS('Treatment Backing (Hide)'!$B$110:$B$124,'Capacity Backing (Hide)2'!AD$67:AD$81,"X")))</f>
        <v>0</v>
      </c>
      <c r="JA31">
        <f>'Capacity Backing (Hide)2'!AE$3*(BE31/MAX(1,SUMIFS('Treatment Backing (Hide)'!$B$110:$B$124,'Capacity Backing (Hide)2'!AE$67:AE$81,"X")))</f>
        <v>0</v>
      </c>
      <c r="JB31">
        <f>'Capacity Backing (Hide)2'!AF$3*(BF31/MAX(1,SUMIFS('Treatment Backing (Hide)'!$B$110:$B$124,'Capacity Backing (Hide)2'!AF$67:AF$81,"X")))</f>
        <v>0</v>
      </c>
      <c r="JC31">
        <f>'Capacity Backing (Hide)2'!AG$3*(BG31/MAX(1,SUMIFS('Treatment Backing (Hide)'!$B$110:$B$124,'Capacity Backing (Hide)2'!AG$67:AG$81,"X")))</f>
        <v>0</v>
      </c>
      <c r="JD31">
        <f>'Capacity Backing (Hide)2'!AH$3*(BH31/MAX(1,SUMIFS('Treatment Backing (Hide)'!$B$110:$B$124,'Capacity Backing (Hide)2'!AH$67:AH$81,"X")))</f>
        <v>0</v>
      </c>
      <c r="JE31">
        <f>'Capacity Backing (Hide)2'!AI$3*(BI31/MAX(1,SUMIFS('Treatment Backing (Hide)'!$B$110:$B$124,'Capacity Backing (Hide)2'!AI$67:AI$81,"X")))</f>
        <v>0</v>
      </c>
      <c r="JF31">
        <f>'Capacity Backing (Hide)2'!AJ$3*(BJ31/MAX(1,SUMIFS('Treatment Backing (Hide)'!$B$110:$B$124,'Capacity Backing (Hide)2'!AJ$67:AJ$81,"X")))</f>
        <v>0</v>
      </c>
      <c r="JG31">
        <f>'Capacity Backing (Hide)2'!AK$3*(BK31/MAX(1,SUMIFS('Treatment Backing (Hide)'!$B$110:$B$124,'Capacity Backing (Hide)2'!AK$67:AK$81,"X")))</f>
        <v>0</v>
      </c>
      <c r="JH31">
        <f>'Capacity Backing (Hide)2'!AL$3*(BL31/MAX(1,SUMIFS('Treatment Backing (Hide)'!$B$110:$B$124,'Capacity Backing (Hide)2'!AL$67:AL$81,"X")))</f>
        <v>0</v>
      </c>
      <c r="JI31">
        <f>'Capacity Backing (Hide)2'!AM$3*(BM31/MAX(1,SUMIFS('Treatment Backing (Hide)'!$B$110:$B$124,'Capacity Backing (Hide)2'!AM$67:AM$81,"X")))</f>
        <v>0</v>
      </c>
      <c r="JJ31">
        <f>'Capacity Backing (Hide)2'!AN$3*(BN31/MAX(1,SUMIFS('Treatment Backing (Hide)'!$B$110:$B$124,'Capacity Backing (Hide)2'!AN$67:AN$81,"X")))</f>
        <v>0</v>
      </c>
      <c r="JK31">
        <f>'Capacity Backing (Hide)2'!AO$3*(BO31/MAX(1,SUMIFS('Treatment Backing (Hide)'!$B$110:$B$124,'Capacity Backing (Hide)2'!AO$67:AO$81,"X")))</f>
        <v>0</v>
      </c>
      <c r="JL31">
        <f>'Capacity Backing (Hide)2'!AP$3*(BP31/MAX(1,SUMIFS('Treatment Backing (Hide)'!$B$110:$B$124,'Capacity Backing (Hide)2'!AP$67:AP$81,"X")))</f>
        <v>0</v>
      </c>
      <c r="JM31">
        <f>'Capacity Backing (Hide)2'!AQ$3*(BQ31/MAX(1,SUMIFS('Treatment Backing (Hide)'!$B$110:$B$124,'Capacity Backing (Hide)2'!AQ$67:AQ$81,"X")))</f>
        <v>0</v>
      </c>
      <c r="JN31">
        <f>'Capacity Backing (Hide)2'!AR$3*(BR31/MAX(1,SUMIFS('Treatment Backing (Hide)'!$B$110:$B$124,'Capacity Backing (Hide)2'!AR$67:AR$81,"X")))</f>
        <v>0</v>
      </c>
      <c r="JO31">
        <f>'Capacity Backing (Hide)2'!AS$3*(BS31/MAX(1,SUMIFS('Treatment Backing (Hide)'!$B$110:$B$124,'Capacity Backing (Hide)2'!AS$67:AS$81,"X")))</f>
        <v>0</v>
      </c>
      <c r="JP31">
        <f>'Capacity Backing (Hide)2'!AT$3*(BT31/MAX(1,SUMIFS('Treatment Backing (Hide)'!$B$110:$B$124,'Capacity Backing (Hide)2'!AT$67:AT$81,"X")))</f>
        <v>0</v>
      </c>
      <c r="JQ31">
        <f>'Capacity Backing (Hide)2'!AU$3*(BU31/MAX(1,SUMIFS('Treatment Backing (Hide)'!$B$110:$B$124,'Capacity Backing (Hide)2'!AU$67:AU$81,"X")))</f>
        <v>0</v>
      </c>
      <c r="JR31">
        <f>'Capacity Backing (Hide)2'!AV$3*(BV31/MAX(1,SUMIFS('Treatment Backing (Hide)'!$B$110:$B$124,'Capacity Backing (Hide)2'!AV$67:AV$81,"X")))</f>
        <v>0</v>
      </c>
      <c r="JS31">
        <f>'Capacity Backing (Hide)2'!AW$3*(BW31/MAX(1,SUMIFS('Treatment Backing (Hide)'!$B$110:$B$124,'Capacity Backing (Hide)2'!AW$67:AW$81,"X")))</f>
        <v>0</v>
      </c>
      <c r="JT31">
        <f>'Capacity Backing (Hide)2'!AX$3*(BX31/MAX(1,SUMIFS('Treatment Backing (Hide)'!$B$110:$B$124,'Capacity Backing (Hide)2'!AX$67:AX$81,"X")))</f>
        <v>0</v>
      </c>
      <c r="JU31">
        <f>'Capacity Backing (Hide)2'!AY$3*(BY31/MAX(1,SUMIFS('Treatment Backing (Hide)'!$B$110:$B$124,'Capacity Backing (Hide)2'!AY$67:AY$81,"X")))</f>
        <v>0</v>
      </c>
      <c r="JV31">
        <f>'Capacity Backing (Hide)2'!AZ$3*(BZ31/MAX(1,SUMIFS('Treatment Backing (Hide)'!$B$110:$B$124,'Capacity Backing (Hide)2'!AZ$67:AZ$81,"X")))</f>
        <v>0</v>
      </c>
      <c r="JW31">
        <f>'Capacity Backing (Hide)2'!BA$3*(CA31/MAX(1,SUMIFS('Treatment Backing (Hide)'!$B$110:$B$124,'Capacity Backing (Hide)2'!BA$67:BA$81,"X")))</f>
        <v>0</v>
      </c>
      <c r="JX31">
        <f>'Capacity Backing (Hide)2'!BB$3*(CB31/MAX(1,SUMIFS('Treatment Backing (Hide)'!$B$110:$B$124,'Capacity Backing (Hide)2'!BB$67:BB$81,"X")))</f>
        <v>0</v>
      </c>
      <c r="JY31">
        <f>'Capacity Backing (Hide)2'!BC$3*(CC31/MAX(1,SUMIFS('Treatment Backing (Hide)'!$B$110:$B$124,'Capacity Backing (Hide)2'!BC$67:BC$81,"X")))</f>
        <v>0</v>
      </c>
      <c r="JZ31">
        <f>'Capacity Backing (Hide)2'!BD$3*(CD31/MAX(1,SUMIFS('Treatment Backing (Hide)'!$B$110:$B$124,'Capacity Backing (Hide)2'!BD$67:BD$81,"X")))</f>
        <v>0</v>
      </c>
      <c r="KA31">
        <f>'Capacity Backing (Hide)2'!BE$3*(CE31/MAX(1,SUMIFS('Treatment Backing (Hide)'!$B$110:$B$124,'Capacity Backing (Hide)2'!BE$67:BE$81,"X")))</f>
        <v>0</v>
      </c>
      <c r="KB31">
        <f>'Capacity Backing (Hide)2'!BF$3*(CF31/MAX(1,SUMIFS('Treatment Backing (Hide)'!$B$110:$B$124,'Capacity Backing (Hide)2'!BF$67:BF$81,"X")))</f>
        <v>0</v>
      </c>
      <c r="KC31">
        <f>'Capacity Backing (Hide)2'!BG$3*(CG31/MAX(1,SUMIFS('Treatment Backing (Hide)'!$B$110:$B$124,'Capacity Backing (Hide)2'!BG$67:BG$81,"X")))</f>
        <v>0</v>
      </c>
      <c r="KD31">
        <f>'Capacity Backing (Hide)2'!BH$3*(CH31/MAX(1,SUMIFS('Treatment Backing (Hide)'!$B$110:$B$124,'Capacity Backing (Hide)2'!BH$67:BH$81,"X")))</f>
        <v>0</v>
      </c>
      <c r="KE31">
        <f>'Capacity Backing (Hide)2'!BI$3*(CI31/MAX(1,SUMIFS('Treatment Backing (Hide)'!$B$110:$B$124,'Capacity Backing (Hide)2'!BI$67:BI$81,"X")))</f>
        <v>0</v>
      </c>
      <c r="KF31">
        <f>'Capacity Backing (Hide)2'!BJ$3*(CJ31/MAX(1,SUMIFS('Treatment Backing (Hide)'!$B$110:$B$124,'Capacity Backing (Hide)2'!BJ$67:BJ$81,"X")))</f>
        <v>0</v>
      </c>
      <c r="KG31">
        <f>'Capacity Backing (Hide)2'!BK$3*(CK31/MAX(1,SUMIFS('Treatment Backing (Hide)'!$B$110:$B$124,'Capacity Backing (Hide)2'!BK$67:BK$81,"X")))</f>
        <v>0</v>
      </c>
      <c r="KH31">
        <f>'Capacity Backing (Hide)2'!BL$3*(CL31/MAX(1,SUMIFS('Treatment Backing (Hide)'!$B$110:$B$124,'Capacity Backing (Hide)2'!BL$67:BL$81,"X")))</f>
        <v>0</v>
      </c>
      <c r="KI31">
        <f>'Capacity Backing (Hide)2'!BM$3*(CM31/MAX(1,SUMIFS('Treatment Backing (Hide)'!$B$110:$B$124,'Capacity Backing (Hide)2'!BM$67:BM$81,"X")))</f>
        <v>0</v>
      </c>
      <c r="KJ31">
        <f>'Capacity Backing (Hide)2'!BN$3*(CN31/MAX(1,SUMIFS('Treatment Backing (Hide)'!$B$110:$B$124,'Capacity Backing (Hide)2'!BN$67:BN$81,"X")))</f>
        <v>0</v>
      </c>
      <c r="KK31">
        <f>'Capacity Backing (Hide)2'!BO$3*(CO31/MAX(1,SUMIFS('Treatment Backing (Hide)'!$B$110:$B$124,'Capacity Backing (Hide)2'!BO$67:BO$81,"X")))</f>
        <v>0</v>
      </c>
      <c r="KL31">
        <f>'Capacity Backing (Hide)2'!BP$3*(CP31/MAX(1,SUMIFS('Treatment Backing (Hide)'!$B$110:$B$124,'Capacity Backing (Hide)2'!BP$67:BP$81,"X")))</f>
        <v>0</v>
      </c>
      <c r="KM31">
        <f>'Capacity Backing (Hide)2'!BQ$3*(CQ31/MAX(1,SUMIFS('Treatment Backing (Hide)'!$B$110:$B$124,'Capacity Backing (Hide)2'!BQ$67:BQ$81,"X")))</f>
        <v>0</v>
      </c>
      <c r="KN31">
        <f>'Capacity Backing (Hide)2'!BR$3*(CR31/MAX(1,SUMIFS('Treatment Backing (Hide)'!$B$110:$B$124,'Capacity Backing (Hide)2'!BR$67:BR$81,"X")))</f>
        <v>0</v>
      </c>
      <c r="KO31">
        <f>'Capacity Backing (Hide)2'!BS$3*(CS31/MAX(1,SUMIFS('Treatment Backing (Hide)'!$B$110:$B$124,'Capacity Backing (Hide)2'!BS$67:BS$81,"X")))</f>
        <v>0</v>
      </c>
      <c r="KP31">
        <f>'Capacity Backing (Hide)2'!BT$3*(CT31/MAX(1,SUMIFS('Treatment Backing (Hide)'!$B$110:$B$124,'Capacity Backing (Hide)2'!BT$67:BT$81,"X")))</f>
        <v>0</v>
      </c>
      <c r="KQ31">
        <f>'Capacity Backing (Hide)2'!BU$3*(CU31/MAX(1,SUMIFS('Treatment Backing (Hide)'!$B$110:$B$124,'Capacity Backing (Hide)2'!BU$67:BU$81,"X")))</f>
        <v>0</v>
      </c>
      <c r="KR31">
        <f>'Capacity Backing (Hide)2'!BV$3*(CV31/MAX(1,SUMIFS('Treatment Backing (Hide)'!$B$110:$B$124,'Capacity Backing (Hide)2'!BV$67:BV$81,"X")))</f>
        <v>0</v>
      </c>
      <c r="KS31">
        <f>'Capacity Backing (Hide)2'!BW$3*(CW31/MAX(1,SUMIFS('Treatment Backing (Hide)'!$B$110:$B$124,'Capacity Backing (Hide)2'!BW$67:BW$81,"X")))</f>
        <v>0</v>
      </c>
      <c r="KT31">
        <f>'Capacity Backing (Hide)2'!BX$3*(CX31/MAX(1,SUMIFS('Treatment Backing (Hide)'!$B$110:$B$124,'Capacity Backing (Hide)2'!BX$67:BX$81,"X")))</f>
        <v>0</v>
      </c>
      <c r="KU31">
        <f>'Capacity Backing (Hide)2'!BY$3*(CY31/MAX(1,SUMIFS('Treatment Backing (Hide)'!$B$110:$B$124,'Capacity Backing (Hide)2'!BY$67:BY$81,"X")))</f>
        <v>0</v>
      </c>
      <c r="KV31">
        <f>'Capacity Backing (Hide)2'!BZ$3*(CZ31/MAX(1,SUMIFS('Treatment Backing (Hide)'!$B$110:$B$124,'Capacity Backing (Hide)2'!BZ$67:BZ$81,"X")))</f>
        <v>0</v>
      </c>
      <c r="KW31">
        <f>'Capacity Backing (Hide)2'!CA$3*(DA31/MAX(1,SUMIFS('Treatment Backing (Hide)'!$B$110:$B$124,'Capacity Backing (Hide)2'!CA$67:CA$81,"X")))</f>
        <v>0</v>
      </c>
      <c r="KX31">
        <f>'Capacity Backing (Hide)2'!CB$3*(DB31/MAX(1,SUMIFS('Treatment Backing (Hide)'!$B$110:$B$124,'Capacity Backing (Hide)2'!CB$67:CB$81,"X")))</f>
        <v>0</v>
      </c>
      <c r="KY31">
        <f>'Capacity Backing (Hide)2'!CC$3*(DC31/MAX(1,SUMIFS('Treatment Backing (Hide)'!$B$110:$B$124,'Capacity Backing (Hide)2'!CC$67:CC$81,"X")))</f>
        <v>0</v>
      </c>
      <c r="KZ31">
        <f>'Capacity Backing (Hide)2'!CD$3*(DD31/MAX(1,SUMIFS('Treatment Backing (Hide)'!$B$110:$B$124,'Capacity Backing (Hide)2'!CD$67:CD$81,"X")))</f>
        <v>0</v>
      </c>
      <c r="LA31">
        <f>'Capacity Backing (Hide)2'!CE$3*(DE31/MAX(1,SUMIFS('Treatment Backing (Hide)'!$B$110:$B$124,'Capacity Backing (Hide)2'!CE$67:CE$81,"X")))</f>
        <v>0</v>
      </c>
      <c r="LB31">
        <f>'Capacity Backing (Hide)2'!CF$3*(DF31/MAX(1,SUMIFS('Treatment Backing (Hide)'!$B$110:$B$124,'Capacity Backing (Hide)2'!CF$67:CF$81,"X")))</f>
        <v>0</v>
      </c>
      <c r="LC31">
        <f>'Capacity Backing (Hide)2'!CG$3*(DG31/MAX(1,SUMIFS('Treatment Backing (Hide)'!$B$110:$B$124,'Capacity Backing (Hide)2'!CG$67:CG$81,"X")))</f>
        <v>0</v>
      </c>
      <c r="LD31">
        <f>'Capacity Backing (Hide)2'!CH$3*(DH31/MAX(1,SUMIFS('Treatment Backing (Hide)'!$B$110:$B$124,'Capacity Backing (Hide)2'!CH$67:CH$81,"X")))</f>
        <v>0</v>
      </c>
      <c r="LE31">
        <f>'Capacity Backing (Hide)2'!CI$3*(DI31/MAX(1,SUMIFS('Treatment Backing (Hide)'!$B$110:$B$124,'Capacity Backing (Hide)2'!CI$67:CI$81,"X")))</f>
        <v>0</v>
      </c>
      <c r="LF31">
        <f>'Capacity Backing (Hide)2'!CJ$3*(DJ31/MAX(1,SUMIFS('Treatment Backing (Hide)'!$B$110:$B$124,'Capacity Backing (Hide)2'!CJ$67:CJ$81,"X")))</f>
        <v>0</v>
      </c>
      <c r="LG31">
        <f>'Capacity Backing (Hide)2'!CK$3*(DK31/MAX(1,SUMIFS('Treatment Backing (Hide)'!$B$110:$B$124,'Capacity Backing (Hide)2'!CK$67:CK$81,"X")))</f>
        <v>0</v>
      </c>
      <c r="LH31">
        <f>'Capacity Backing (Hide)2'!CL$3*(DL31/MAX(1,SUMIFS('Treatment Backing (Hide)'!$B$110:$B$124,'Capacity Backing (Hide)2'!CL$67:CL$81,"X")))</f>
        <v>0</v>
      </c>
      <c r="LI31">
        <f>'Capacity Backing (Hide)2'!CM$3*(DM31/MAX(1,SUMIFS('Treatment Backing (Hide)'!$B$110:$B$124,'Capacity Backing (Hide)2'!CM$67:CM$81,"X")))</f>
        <v>0</v>
      </c>
      <c r="LJ31">
        <f>'Capacity Backing (Hide)2'!CN$3*(DN31/MAX(1,SUMIFS('Treatment Backing (Hide)'!$B$110:$B$124,'Capacity Backing (Hide)2'!CN$67:CN$81,"X")))</f>
        <v>0</v>
      </c>
      <c r="LK31">
        <f>'Capacity Backing (Hide)2'!CO$3*(DO31/MAX(1,SUMIFS('Treatment Backing (Hide)'!$B$110:$B$124,'Capacity Backing (Hide)2'!CO$67:CO$81,"X")))</f>
        <v>0</v>
      </c>
      <c r="LL31">
        <f>'Capacity Backing (Hide)2'!CP$3*(DP31/MAX(1,SUMIFS('Treatment Backing (Hide)'!$B$110:$B$124,'Capacity Backing (Hide)2'!CP$67:CP$81,"X")))</f>
        <v>0</v>
      </c>
      <c r="LM31">
        <f>'Capacity Backing (Hide)2'!CQ$3*(DQ31/MAX(1,SUMIFS('Treatment Backing (Hide)'!$B$110:$B$124,'Capacity Backing (Hide)2'!CQ$67:CQ$81,"X")))</f>
        <v>0</v>
      </c>
      <c r="LN31">
        <f>'Capacity Backing (Hide)2'!CR$3*(DR31/MAX(1,SUMIFS('Treatment Backing (Hide)'!$B$110:$B$124,'Capacity Backing (Hide)2'!CR$67:CR$81,"X")))</f>
        <v>0</v>
      </c>
      <c r="LO31">
        <f>'Capacity Backing (Hide)2'!CS$3*(DS31/MAX(1,SUMIFS('Treatment Backing (Hide)'!$B$110:$B$124,'Capacity Backing (Hide)2'!CS$67:CS$81,"X")))</f>
        <v>0</v>
      </c>
      <c r="LP31">
        <f>'Capacity Backing (Hide)2'!CT$3*(DT31/MAX(1,SUMIFS('Treatment Backing (Hide)'!$B$110:$B$124,'Capacity Backing (Hide)2'!CT$67:CT$81,"X")))</f>
        <v>0</v>
      </c>
      <c r="LQ31">
        <f>'Capacity Backing (Hide)2'!CU$3*(DU31/MAX(1,SUMIFS('Treatment Backing (Hide)'!$B$110:$B$124,'Capacity Backing (Hide)2'!CU$67:CU$81,"X")))</f>
        <v>0</v>
      </c>
      <c r="LR31">
        <f>'Capacity Backing (Hide)2'!CV$3*(DV31/MAX(1,SUMIFS('Treatment Backing (Hide)'!$B$110:$B$124,'Capacity Backing (Hide)2'!CV$67:CV$81,"X")))</f>
        <v>0</v>
      </c>
      <c r="LS31">
        <f>'Capacity Backing (Hide)2'!CW$3*(DW31/MAX(1,SUMIFS('Treatment Backing (Hide)'!$B$110:$B$124,'Capacity Backing (Hide)2'!CW$67:CW$81,"X")))</f>
        <v>0</v>
      </c>
    </row>
    <row r="32" spans="8:331" x14ac:dyDescent="0.25">
      <c r="H32" t="str">
        <f>ROW(H29)&amp;". "&amp;'Clinical resources'!B35</f>
        <v xml:space="preserve">29. </v>
      </c>
      <c r="J32" t="str">
        <f>IF(COUNTIFS('Clinical resources'!F35:J35,"X")&gt;0,"X","")</f>
        <v/>
      </c>
      <c r="K32" t="str">
        <f>IF(COUNTIFS('Clinical resources'!K35:O35,"X")&gt;0,"X","")</f>
        <v/>
      </c>
      <c r="L32" t="str">
        <f>IF(COUNTIFS('Clinical resources'!P35:T35,"X")&gt;0,"X","")</f>
        <v/>
      </c>
      <c r="M32" t="str">
        <f>IF(COUNTIFS('Clinical resources'!U35:Y35,"X")&gt;0,"X","")</f>
        <v/>
      </c>
      <c r="N32" t="str">
        <f>IF(COUNTIFS('Clinical resources'!Z35:AD35,"X")&gt;0,"X","")</f>
        <v/>
      </c>
      <c r="O32" t="str">
        <f>IF(COUNTIFS('Clinical resources'!AE35:AI35,"X")&gt;0,"X","")</f>
        <v/>
      </c>
      <c r="P32" t="str">
        <f>IF(COUNTIFS('Clinical resources'!AJ35:AN35,"X")&gt;0,"X","")</f>
        <v/>
      </c>
      <c r="Q32" t="str">
        <f>IF(COUNTIFS('Clinical resources'!AO35:AS35,"X")&gt;0,"X","")</f>
        <v/>
      </c>
      <c r="R32" t="str">
        <f>IF(COUNTIFS('Clinical resources'!AT35:AX35,"X")&gt;0,"X","")</f>
        <v/>
      </c>
      <c r="S32" t="str">
        <f>IF(COUNTIFS('Clinical resources'!AY35:BC35,"X")&gt;0,"X","")</f>
        <v/>
      </c>
      <c r="T32" t="str">
        <f>IF(COUNTIFS('Clinical resources'!BD35:BH35,"X")&gt;0,"X","")</f>
        <v/>
      </c>
      <c r="U32" t="str">
        <f>IF(COUNTIFS('Clinical resources'!BI35:BM35,"X")&gt;0,"X","")</f>
        <v/>
      </c>
      <c r="V32" t="str">
        <f>IF(COUNTIFS('Clinical resources'!BN35:BR35,"X")&gt;0,"X","")</f>
        <v/>
      </c>
      <c r="W32" t="str">
        <f>IF(COUNTIFS('Clinical resources'!BS35:BW35,"X")&gt;0,"X","")</f>
        <v/>
      </c>
      <c r="X32" t="str">
        <f>IF(COUNTIFS('Clinical resources'!BX35:CB35,"X")&gt;0,"X","")</f>
        <v/>
      </c>
      <c r="AB32">
        <f t="array" ref="AB32">IF($J32:$X32='Capacity Backing (Hide)2'!B$67:B$81,1,0)</f>
        <v>0</v>
      </c>
      <c r="AC32">
        <f t="array" ref="AC32">IF($J32:$X32='Capacity Backing (Hide)2'!C$67:C$81,1,0)</f>
        <v>0</v>
      </c>
      <c r="AD32">
        <f t="array" ref="AD32">IF($J32:$X32='Capacity Backing (Hide)2'!D$67:D$81,1,0)</f>
        <v>0</v>
      </c>
      <c r="AE32">
        <f t="array" ref="AE32">IF($J32:$X32='Capacity Backing (Hide)2'!E$67:E$81,1,0)</f>
        <v>0</v>
      </c>
      <c r="AF32">
        <f t="array" ref="AF32">IF($J32:$X32='Capacity Backing (Hide)2'!F$67:F$81,1,0)</f>
        <v>0</v>
      </c>
      <c r="AG32">
        <f t="array" ref="AG32">IF($J32:$X32='Capacity Backing (Hide)2'!G$67:G$81,1,0)</f>
        <v>0</v>
      </c>
      <c r="AH32">
        <f t="array" ref="AH32">IF($J32:$X32='Capacity Backing (Hide)2'!H$67:H$81,1,0)</f>
        <v>0</v>
      </c>
      <c r="AI32">
        <f t="array" ref="AI32">IF($J32:$X32='Capacity Backing (Hide)2'!I$67:I$81,1,0)</f>
        <v>0</v>
      </c>
      <c r="AJ32">
        <f t="array" ref="AJ32">IF($J32:$X32='Capacity Backing (Hide)2'!J$67:J$81,1,0)</f>
        <v>0</v>
      </c>
      <c r="AK32">
        <f t="array" ref="AK32">IF($J32:$X32='Capacity Backing (Hide)2'!K$67:K$81,1,0)</f>
        <v>0</v>
      </c>
      <c r="AL32">
        <f t="array" ref="AL32">IF($J32:$X32='Capacity Backing (Hide)2'!L$67:L$81,1,0)</f>
        <v>0</v>
      </c>
      <c r="AM32">
        <f t="array" ref="AM32">IF($J32:$X32='Capacity Backing (Hide)2'!M$67:M$81,1,0)</f>
        <v>0</v>
      </c>
      <c r="AN32">
        <f t="array" ref="AN32">IF($J32:$X32='Capacity Backing (Hide)2'!N$67:N$81,1,0)</f>
        <v>0</v>
      </c>
      <c r="AO32">
        <f t="array" ref="AO32">IF($J32:$X32='Capacity Backing (Hide)2'!O$67:O$81,1,0)</f>
        <v>0</v>
      </c>
      <c r="AP32">
        <f t="array" ref="AP32">IF($J32:$X32='Capacity Backing (Hide)2'!P$67:P$81,1,0)</f>
        <v>0</v>
      </c>
      <c r="AQ32">
        <f t="array" ref="AQ32">IF($J32:$X32='Capacity Backing (Hide)2'!Q$67:Q$81,1,0)</f>
        <v>0</v>
      </c>
      <c r="AR32">
        <f t="array" ref="AR32">IF($J32:$X32='Capacity Backing (Hide)2'!R$67:R$81,1,0)</f>
        <v>0</v>
      </c>
      <c r="AS32">
        <f t="array" ref="AS32">IF($J32:$X32='Capacity Backing (Hide)2'!S$67:S$81,1,0)</f>
        <v>0</v>
      </c>
      <c r="AT32">
        <f t="array" ref="AT32">IF($J32:$X32='Capacity Backing (Hide)2'!T$67:T$81,1,0)</f>
        <v>0</v>
      </c>
      <c r="AU32">
        <f t="array" ref="AU32">IF($J32:$X32='Capacity Backing (Hide)2'!U$67:U$81,1,0)</f>
        <v>0</v>
      </c>
      <c r="AV32">
        <f t="array" ref="AV32">IF($J32:$X32='Capacity Backing (Hide)2'!V$67:V$81,1,0)</f>
        <v>0</v>
      </c>
      <c r="AW32">
        <f t="array" ref="AW32">IF($J32:$X32='Capacity Backing (Hide)2'!W$67:W$81,1,0)</f>
        <v>0</v>
      </c>
      <c r="AX32">
        <f t="array" ref="AX32">IF($J32:$X32='Capacity Backing (Hide)2'!X$67:X$81,1,0)</f>
        <v>0</v>
      </c>
      <c r="AY32">
        <f t="array" ref="AY32">IF($J32:$X32='Capacity Backing (Hide)2'!Y$67:Y$81,1,0)</f>
        <v>0</v>
      </c>
      <c r="AZ32">
        <f t="array" ref="AZ32">IF($J32:$X32='Capacity Backing (Hide)2'!Z$67:Z$81,1,0)</f>
        <v>0</v>
      </c>
      <c r="BA32">
        <f t="array" ref="BA32">IF($J32:$X32='Capacity Backing (Hide)2'!AA$67:AA$81,1,0)</f>
        <v>0</v>
      </c>
      <c r="BB32">
        <f t="array" ref="BB32">IF($J32:$X32='Capacity Backing (Hide)2'!AB$67:AB$81,1,0)</f>
        <v>0</v>
      </c>
      <c r="BC32">
        <f t="array" ref="BC32">IF($J32:$X32='Capacity Backing (Hide)2'!AC$67:AC$81,1,0)</f>
        <v>0</v>
      </c>
      <c r="BD32">
        <f t="array" ref="BD32">IF($J32:$X32='Capacity Backing (Hide)2'!AD$67:AD$81,1,0)</f>
        <v>0</v>
      </c>
      <c r="BE32">
        <f t="array" ref="BE32">IF($J32:$X32='Capacity Backing (Hide)2'!AE$67:AE$81,1,0)</f>
        <v>0</v>
      </c>
      <c r="BF32">
        <f t="array" ref="BF32">IF($J32:$X32='Capacity Backing (Hide)2'!AF$67:AF$81,1,0)</f>
        <v>0</v>
      </c>
      <c r="BG32">
        <f t="array" ref="BG32">IF($J32:$X32='Capacity Backing (Hide)2'!AG$67:AG$81,1,0)</f>
        <v>0</v>
      </c>
      <c r="BH32">
        <f t="array" ref="BH32">IF($J32:$X32='Capacity Backing (Hide)2'!AH$67:AH$81,1,0)</f>
        <v>0</v>
      </c>
      <c r="BI32">
        <f t="array" ref="BI32">IF($J32:$X32='Capacity Backing (Hide)2'!AI$67:AI$81,1,0)</f>
        <v>0</v>
      </c>
      <c r="BJ32">
        <f t="array" ref="BJ32">IF($J32:$X32='Capacity Backing (Hide)2'!AJ$67:AJ$81,1,0)</f>
        <v>0</v>
      </c>
      <c r="BK32">
        <f t="array" ref="BK32">IF($J32:$X32='Capacity Backing (Hide)2'!AK$67:AK$81,1,0)</f>
        <v>0</v>
      </c>
      <c r="BL32">
        <f t="array" ref="BL32">IF($J32:$X32='Capacity Backing (Hide)2'!AL$67:AL$81,1,0)</f>
        <v>0</v>
      </c>
      <c r="BM32">
        <f t="array" ref="BM32">IF($J32:$X32='Capacity Backing (Hide)2'!AM$67:AM$81,1,0)</f>
        <v>0</v>
      </c>
      <c r="BN32">
        <f t="array" ref="BN32">IF($J32:$X32='Capacity Backing (Hide)2'!AN$67:AN$81,1,0)</f>
        <v>0</v>
      </c>
      <c r="BO32">
        <f t="array" ref="BO32">IF($J32:$X32='Capacity Backing (Hide)2'!AO$67:AO$81,1,0)</f>
        <v>0</v>
      </c>
      <c r="BP32">
        <f t="array" ref="BP32">IF($J32:$X32='Capacity Backing (Hide)2'!AP$67:AP$81,1,0)</f>
        <v>0</v>
      </c>
      <c r="BQ32">
        <f t="array" ref="BQ32">IF($J32:$X32='Capacity Backing (Hide)2'!AQ$67:AQ$81,1,0)</f>
        <v>0</v>
      </c>
      <c r="BR32">
        <f t="array" ref="BR32">IF($J32:$X32='Capacity Backing (Hide)2'!AR$67:AR$81,1,0)</f>
        <v>0</v>
      </c>
      <c r="BS32">
        <f t="array" ref="BS32">IF($J32:$X32='Capacity Backing (Hide)2'!AS$67:AS$81,1,0)</f>
        <v>0</v>
      </c>
      <c r="BT32">
        <f t="array" ref="BT32">IF($J32:$X32='Capacity Backing (Hide)2'!AT$67:AT$81,1,0)</f>
        <v>0</v>
      </c>
      <c r="BU32">
        <f t="array" ref="BU32">IF($J32:$X32='Capacity Backing (Hide)2'!AU$67:AU$81,1,0)</f>
        <v>0</v>
      </c>
      <c r="BV32">
        <f t="array" ref="BV32">IF($J32:$X32='Capacity Backing (Hide)2'!AV$67:AV$81,1,0)</f>
        <v>0</v>
      </c>
      <c r="BW32">
        <f t="array" ref="BW32">IF($J32:$X32='Capacity Backing (Hide)2'!AW$67:AW$81,1,0)</f>
        <v>0</v>
      </c>
      <c r="BX32">
        <f t="array" ref="BX32">IF($J32:$X32='Capacity Backing (Hide)2'!AX$67:AX$81,1,0)</f>
        <v>0</v>
      </c>
      <c r="BY32">
        <f t="array" ref="BY32">IF($J32:$X32='Capacity Backing (Hide)2'!AY$67:AY$81,1,0)</f>
        <v>0</v>
      </c>
      <c r="BZ32">
        <f t="array" ref="BZ32">IF($J32:$X32='Capacity Backing (Hide)2'!AZ$67:AZ$81,1,0)</f>
        <v>0</v>
      </c>
      <c r="CA32">
        <f t="array" ref="CA32">IF($J32:$X32='Capacity Backing (Hide)2'!BA$67:BA$81,1,0)</f>
        <v>0</v>
      </c>
      <c r="CB32">
        <f t="array" ref="CB32">IF($J32:$X32='Capacity Backing (Hide)2'!BB$67:BB$81,1,0)</f>
        <v>0</v>
      </c>
      <c r="CC32">
        <f t="array" ref="CC32">IF($J32:$X32='Capacity Backing (Hide)2'!BC$67:BC$81,1,0)</f>
        <v>0</v>
      </c>
      <c r="CD32">
        <f t="array" ref="CD32">IF($J32:$X32='Capacity Backing (Hide)2'!BD$67:BD$81,1,0)</f>
        <v>0</v>
      </c>
      <c r="CE32">
        <f t="array" ref="CE32">IF($J32:$X32='Capacity Backing (Hide)2'!BE$67:BE$81,1,0)</f>
        <v>0</v>
      </c>
      <c r="CF32">
        <f t="array" ref="CF32">IF($J32:$X32='Capacity Backing (Hide)2'!BF$67:BF$81,1,0)</f>
        <v>0</v>
      </c>
      <c r="CG32">
        <f t="array" ref="CG32">IF($J32:$X32='Capacity Backing (Hide)2'!BG$67:BG$81,1,0)</f>
        <v>0</v>
      </c>
      <c r="CH32">
        <f t="array" ref="CH32">IF($J32:$X32='Capacity Backing (Hide)2'!BH$67:BH$81,1,0)</f>
        <v>0</v>
      </c>
      <c r="CI32">
        <f t="array" ref="CI32">IF($J32:$X32='Capacity Backing (Hide)2'!BI$67:BI$81,1,0)</f>
        <v>0</v>
      </c>
      <c r="CJ32">
        <f t="array" ref="CJ32">IF($J32:$X32='Capacity Backing (Hide)2'!BJ$67:BJ$81,1,0)</f>
        <v>0</v>
      </c>
      <c r="CK32">
        <f t="array" ref="CK32">IF($J32:$X32='Capacity Backing (Hide)2'!BK$67:BK$81,1,0)</f>
        <v>0</v>
      </c>
      <c r="CL32">
        <f t="array" ref="CL32">IF($J32:$X32='Capacity Backing (Hide)2'!BL$67:BL$81,1,0)</f>
        <v>0</v>
      </c>
      <c r="CM32">
        <f t="array" ref="CM32">IF($J32:$X32='Capacity Backing (Hide)2'!BM$67:BM$81,1,0)</f>
        <v>0</v>
      </c>
      <c r="CN32">
        <f t="array" ref="CN32">IF($J32:$X32='Capacity Backing (Hide)2'!BN$67:BN$81,1,0)</f>
        <v>0</v>
      </c>
      <c r="CO32">
        <f t="array" ref="CO32">IF($J32:$X32='Capacity Backing (Hide)2'!BO$67:BO$81,1,0)</f>
        <v>0</v>
      </c>
      <c r="CP32">
        <f t="array" ref="CP32">IF($J32:$X32='Capacity Backing (Hide)2'!BP$67:BP$81,1,0)</f>
        <v>0</v>
      </c>
      <c r="CQ32">
        <f t="array" ref="CQ32">IF($J32:$X32='Capacity Backing (Hide)2'!BQ$67:BQ$81,1,0)</f>
        <v>0</v>
      </c>
      <c r="CR32">
        <f t="array" ref="CR32">IF($J32:$X32='Capacity Backing (Hide)2'!BR$67:BR$81,1,0)</f>
        <v>0</v>
      </c>
      <c r="CS32">
        <f t="array" ref="CS32">IF($J32:$X32='Capacity Backing (Hide)2'!BS$67:BS$81,1,0)</f>
        <v>0</v>
      </c>
      <c r="CT32">
        <f t="array" ref="CT32">IF($J32:$X32='Capacity Backing (Hide)2'!BT$67:BT$81,1,0)</f>
        <v>0</v>
      </c>
      <c r="CU32">
        <f t="array" ref="CU32">IF($J32:$X32='Capacity Backing (Hide)2'!BU$67:BU$81,1,0)</f>
        <v>0</v>
      </c>
      <c r="CV32">
        <f t="array" ref="CV32">IF($J32:$X32='Capacity Backing (Hide)2'!BV$67:BV$81,1,0)</f>
        <v>0</v>
      </c>
      <c r="CW32">
        <f t="array" ref="CW32">IF($J32:$X32='Capacity Backing (Hide)2'!BW$67:BW$81,1,0)</f>
        <v>0</v>
      </c>
      <c r="CX32">
        <f t="array" ref="CX32">IF($J32:$X32='Capacity Backing (Hide)2'!BX$67:BX$81,1,0)</f>
        <v>0</v>
      </c>
      <c r="CY32">
        <f t="array" ref="CY32">IF($J32:$X32='Capacity Backing (Hide)2'!BY$67:BY$81,1,0)</f>
        <v>0</v>
      </c>
      <c r="CZ32">
        <f t="array" ref="CZ32">IF($J32:$X32='Capacity Backing (Hide)2'!BZ$67:BZ$81,1,0)</f>
        <v>0</v>
      </c>
      <c r="DA32">
        <f t="array" ref="DA32">IF($J32:$X32='Capacity Backing (Hide)2'!CA$67:CA$81,1,0)</f>
        <v>0</v>
      </c>
      <c r="DB32">
        <f t="array" ref="DB32">IF($J32:$X32='Capacity Backing (Hide)2'!CB$67:CB$81,1,0)</f>
        <v>0</v>
      </c>
      <c r="DC32">
        <f t="array" ref="DC32">IF($J32:$X32='Capacity Backing (Hide)2'!CC$67:CC$81,1,0)</f>
        <v>0</v>
      </c>
      <c r="DD32">
        <f t="array" ref="DD32">IF($J32:$X32='Capacity Backing (Hide)2'!CD$67:CD$81,1,0)</f>
        <v>0</v>
      </c>
      <c r="DE32">
        <f t="array" ref="DE32">IF($J32:$X32='Capacity Backing (Hide)2'!CE$67:CE$81,1,0)</f>
        <v>0</v>
      </c>
      <c r="DF32">
        <f t="array" ref="DF32">IF($J32:$X32='Capacity Backing (Hide)2'!CF$67:CF$81,1,0)</f>
        <v>0</v>
      </c>
      <c r="DG32">
        <f t="array" ref="DG32">IF($J32:$X32='Capacity Backing (Hide)2'!CG$67:CG$81,1,0)</f>
        <v>0</v>
      </c>
      <c r="DH32">
        <f t="array" ref="DH32">IF($J32:$X32='Capacity Backing (Hide)2'!CH$67:CH$81,1,0)</f>
        <v>0</v>
      </c>
      <c r="DI32">
        <f t="array" ref="DI32">IF($J32:$X32='Capacity Backing (Hide)2'!CI$67:CI$81,1,0)</f>
        <v>0</v>
      </c>
      <c r="DJ32">
        <f t="array" ref="DJ32">IF($J32:$X32='Capacity Backing (Hide)2'!CJ$67:CJ$81,1,0)</f>
        <v>0</v>
      </c>
      <c r="DK32">
        <f t="array" ref="DK32">IF($J32:$X32='Capacity Backing (Hide)2'!CK$67:CK$81,1,0)</f>
        <v>0</v>
      </c>
      <c r="DL32">
        <f t="array" ref="DL32">IF($J32:$X32='Capacity Backing (Hide)2'!CL$67:CL$81,1,0)</f>
        <v>0</v>
      </c>
      <c r="DM32">
        <f t="array" ref="DM32">IF($J32:$X32='Capacity Backing (Hide)2'!CM$67:CM$81,1,0)</f>
        <v>0</v>
      </c>
      <c r="DN32">
        <f t="array" ref="DN32">IF($J32:$X32='Capacity Backing (Hide)2'!CN$67:CN$81,1,0)</f>
        <v>0</v>
      </c>
      <c r="DO32">
        <f t="array" ref="DO32">IF($J32:$X32='Capacity Backing (Hide)2'!CO$67:CO$81,1,0)</f>
        <v>0</v>
      </c>
      <c r="DP32">
        <f t="array" ref="DP32">IF($J32:$X32='Capacity Backing (Hide)2'!CP$67:CP$81,1,0)</f>
        <v>0</v>
      </c>
      <c r="DQ32">
        <f t="array" ref="DQ32">IF($J32:$X32='Capacity Backing (Hide)2'!CQ$67:CQ$81,1,0)</f>
        <v>0</v>
      </c>
      <c r="DR32">
        <f t="array" ref="DR32">IF($J32:$X32='Capacity Backing (Hide)2'!CR$67:CR$81,1,0)</f>
        <v>0</v>
      </c>
      <c r="DS32">
        <f t="array" ref="DS32">IF($J32:$X32='Capacity Backing (Hide)2'!CS$67:CS$81,1,0)</f>
        <v>0</v>
      </c>
      <c r="DT32">
        <f t="array" ref="DT32">IF($J32:$X32='Capacity Backing (Hide)2'!CT$67:CT$81,1,0)</f>
        <v>0</v>
      </c>
      <c r="DU32">
        <f t="array" ref="DU32">IF($J32:$X32='Capacity Backing (Hide)2'!CU$67:CU$81,1,0)</f>
        <v>0</v>
      </c>
      <c r="DV32">
        <f t="array" ref="DV32">IF($J32:$X32='Capacity Backing (Hide)2'!CV$67:CV$81,1,0)</f>
        <v>0</v>
      </c>
      <c r="DW32">
        <f t="array" ref="DW32">IF($J32:$X32='Capacity Backing (Hide)2'!CW$67:CW$81,1,0)</f>
        <v>0</v>
      </c>
      <c r="DZ32">
        <f t="array" ref="DZ32">IF($J32:$X32='Capacity Backing (Hide)2'!B$203:CZ$217,1,0)</f>
        <v>0</v>
      </c>
      <c r="EA32">
        <f t="array" ref="EA32">IF($J32:$X32='Capacity Backing (Hide)2'!C$203:DA$217,1,0)</f>
        <v>0</v>
      </c>
      <c r="EB32">
        <f t="array" ref="EB32">IF($J32:$X32='Capacity Backing (Hide)2'!D$203:DB$217,1,0)</f>
        <v>0</v>
      </c>
      <c r="EC32">
        <f t="array" ref="EC32">IF($J32:$X32='Capacity Backing (Hide)2'!E$203:DC$217,1,0)</f>
        <v>0</v>
      </c>
      <c r="ED32">
        <f t="array" ref="ED32">IF($J32:$X32='Capacity Backing (Hide)2'!F$203:DD$217,1,0)</f>
        <v>0</v>
      </c>
      <c r="EE32">
        <f t="array" ref="EE32">IF($J32:$X32='Capacity Backing (Hide)2'!G$203:DE$217,1,0)</f>
        <v>0</v>
      </c>
      <c r="EF32">
        <f t="array" ref="EF32">IF($J32:$X32='Capacity Backing (Hide)2'!H$203:DF$217,1,0)</f>
        <v>0</v>
      </c>
      <c r="EG32">
        <f t="array" ref="EG32">IF($J32:$X32='Capacity Backing (Hide)2'!I$203:DG$217,1,0)</f>
        <v>0</v>
      </c>
      <c r="EH32">
        <f t="array" ref="EH32">IF($J32:$X32='Capacity Backing (Hide)2'!J$203:DH$217,1,0)</f>
        <v>0</v>
      </c>
      <c r="EI32">
        <f t="array" ref="EI32">IF($J32:$X32='Capacity Backing (Hide)2'!K$203:DI$217,1,0)</f>
        <v>0</v>
      </c>
      <c r="EJ32">
        <f t="array" ref="EJ32">IF($J32:$X32='Capacity Backing (Hide)2'!L$203:DJ$217,1,0)</f>
        <v>0</v>
      </c>
      <c r="EK32">
        <f t="array" ref="EK32">IF($J32:$X32='Capacity Backing (Hide)2'!M$203:DK$217,1,0)</f>
        <v>0</v>
      </c>
      <c r="EL32">
        <f t="array" ref="EL32">IF($J32:$X32='Capacity Backing (Hide)2'!N$203:DL$217,1,0)</f>
        <v>0</v>
      </c>
      <c r="EM32">
        <f t="array" ref="EM32">IF($J32:$X32='Capacity Backing (Hide)2'!O$203:DM$217,1,0)</f>
        <v>0</v>
      </c>
      <c r="EN32">
        <f t="array" ref="EN32">IF($J32:$X32='Capacity Backing (Hide)2'!P$203:DN$217,1,0)</f>
        <v>0</v>
      </c>
      <c r="EO32">
        <f t="array" ref="EO32">IF($J32:$X32='Capacity Backing (Hide)2'!Q$203:DO$217,1,0)</f>
        <v>0</v>
      </c>
      <c r="EP32">
        <f t="array" ref="EP32">IF($J32:$X32='Capacity Backing (Hide)2'!R$203:DP$217,1,0)</f>
        <v>0</v>
      </c>
      <c r="EQ32">
        <f t="array" ref="EQ32">IF($J32:$X32='Capacity Backing (Hide)2'!S$203:DQ$217,1,0)</f>
        <v>0</v>
      </c>
      <c r="ER32">
        <f t="array" ref="ER32">IF($J32:$X32='Capacity Backing (Hide)2'!T$203:DR$217,1,0)</f>
        <v>0</v>
      </c>
      <c r="ES32">
        <f t="array" ref="ES32">IF($J32:$X32='Capacity Backing (Hide)2'!U$203:DS$217,1,0)</f>
        <v>0</v>
      </c>
      <c r="ET32">
        <f t="array" ref="ET32">IF($J32:$X32='Capacity Backing (Hide)2'!V$203:DT$217,1,0)</f>
        <v>0</v>
      </c>
      <c r="EU32">
        <f t="array" ref="EU32">IF($J32:$X32='Capacity Backing (Hide)2'!W$203:DU$217,1,0)</f>
        <v>0</v>
      </c>
      <c r="EV32">
        <f t="array" ref="EV32">IF($J32:$X32='Capacity Backing (Hide)2'!X$203:DV$217,1,0)</f>
        <v>0</v>
      </c>
      <c r="EW32">
        <f t="array" ref="EW32">IF($J32:$X32='Capacity Backing (Hide)2'!Y$203:DW$217,1,0)</f>
        <v>0</v>
      </c>
      <c r="EX32">
        <f t="array" ref="EX32">IF($J32:$X32='Capacity Backing (Hide)2'!Z$203:DX$217,1,0)</f>
        <v>0</v>
      </c>
      <c r="EY32">
        <f t="array" ref="EY32">IF($J32:$X32='Capacity Backing (Hide)2'!AA$203:DY$217,1,0)</f>
        <v>0</v>
      </c>
      <c r="EZ32">
        <f t="array" ref="EZ32">IF($J32:$X32='Capacity Backing (Hide)2'!AB$203:DZ$217,1,0)</f>
        <v>0</v>
      </c>
      <c r="FA32">
        <f t="array" ref="FA32">IF($J32:$X32='Capacity Backing (Hide)2'!AC$203:EA$217,1,0)</f>
        <v>0</v>
      </c>
      <c r="FB32">
        <f t="array" ref="FB32">IF($J32:$X32='Capacity Backing (Hide)2'!AD$203:EB$217,1,0)</f>
        <v>0</v>
      </c>
      <c r="FC32">
        <f t="array" ref="FC32">IF($J32:$X32='Capacity Backing (Hide)2'!AE$203:EC$217,1,0)</f>
        <v>0</v>
      </c>
      <c r="FD32">
        <f t="array" ref="FD32">IF($J32:$X32='Capacity Backing (Hide)2'!AF$203:ED$217,1,0)</f>
        <v>0</v>
      </c>
      <c r="FE32">
        <f t="array" ref="FE32">IF($J32:$X32='Capacity Backing (Hide)2'!AG$203:EE$217,1,0)</f>
        <v>0</v>
      </c>
      <c r="FF32">
        <f t="array" ref="FF32">IF($J32:$X32='Capacity Backing (Hide)2'!AH$203:EF$217,1,0)</f>
        <v>0</v>
      </c>
      <c r="FG32">
        <f t="array" ref="FG32">IF($J32:$X32='Capacity Backing (Hide)2'!AI$203:EG$217,1,0)</f>
        <v>0</v>
      </c>
      <c r="FH32">
        <f t="array" ref="FH32">IF($J32:$X32='Capacity Backing (Hide)2'!AJ$203:EH$217,1,0)</f>
        <v>0</v>
      </c>
      <c r="FI32">
        <f t="array" ref="FI32">IF($J32:$X32='Capacity Backing (Hide)2'!AK$203:EI$217,1,0)</f>
        <v>0</v>
      </c>
      <c r="FJ32">
        <f t="array" ref="FJ32">IF($J32:$X32='Capacity Backing (Hide)2'!AL$203:EJ$217,1,0)</f>
        <v>0</v>
      </c>
      <c r="FK32">
        <f t="array" ref="FK32">IF($J32:$X32='Capacity Backing (Hide)2'!AM$203:EK$217,1,0)</f>
        <v>0</v>
      </c>
      <c r="FL32">
        <f t="array" ref="FL32">IF($J32:$X32='Capacity Backing (Hide)2'!AN$203:EL$217,1,0)</f>
        <v>0</v>
      </c>
      <c r="FM32">
        <f t="array" ref="FM32">IF($J32:$X32='Capacity Backing (Hide)2'!AO$203:EM$217,1,0)</f>
        <v>0</v>
      </c>
      <c r="FN32">
        <f t="array" ref="FN32">IF($J32:$X32='Capacity Backing (Hide)2'!AP$203:EN$217,1,0)</f>
        <v>0</v>
      </c>
      <c r="FO32">
        <f t="array" ref="FO32">IF($J32:$X32='Capacity Backing (Hide)2'!AQ$203:EO$217,1,0)</f>
        <v>0</v>
      </c>
      <c r="FP32">
        <f t="array" ref="FP32">IF($J32:$X32='Capacity Backing (Hide)2'!AR$203:EP$217,1,0)</f>
        <v>0</v>
      </c>
      <c r="FQ32">
        <f t="array" ref="FQ32">IF($J32:$X32='Capacity Backing (Hide)2'!AS$203:EQ$217,1,0)</f>
        <v>0</v>
      </c>
      <c r="FR32">
        <f t="array" ref="FR32">IF($J32:$X32='Capacity Backing (Hide)2'!AT$203:ER$217,1,0)</f>
        <v>0</v>
      </c>
      <c r="FS32">
        <f t="array" ref="FS32">IF($J32:$X32='Capacity Backing (Hide)2'!AU$203:ES$217,1,0)</f>
        <v>0</v>
      </c>
      <c r="FT32">
        <f t="array" ref="FT32">IF($J32:$X32='Capacity Backing (Hide)2'!AV$203:ET$217,1,0)</f>
        <v>0</v>
      </c>
      <c r="FU32">
        <f t="array" ref="FU32">IF($J32:$X32='Capacity Backing (Hide)2'!AW$203:EU$217,1,0)</f>
        <v>0</v>
      </c>
      <c r="FV32">
        <f t="array" ref="FV32">IF($J32:$X32='Capacity Backing (Hide)2'!AX$203:EV$217,1,0)</f>
        <v>0</v>
      </c>
      <c r="FW32">
        <f t="array" ref="FW32">IF($J32:$X32='Capacity Backing (Hide)2'!AY$203:EW$217,1,0)</f>
        <v>0</v>
      </c>
      <c r="FX32">
        <f t="array" ref="FX32">IF($J32:$X32='Capacity Backing (Hide)2'!AZ$203:EX$217,1,0)</f>
        <v>0</v>
      </c>
      <c r="FY32">
        <f t="array" ref="FY32">IF($J32:$X32='Capacity Backing (Hide)2'!BA$203:EY$217,1,0)</f>
        <v>0</v>
      </c>
      <c r="FZ32">
        <f t="array" ref="FZ32">IF($J32:$X32='Capacity Backing (Hide)2'!BB$203:EZ$217,1,0)</f>
        <v>0</v>
      </c>
      <c r="GA32">
        <f t="array" ref="GA32">IF($J32:$X32='Capacity Backing (Hide)2'!BC$203:FA$217,1,0)</f>
        <v>0</v>
      </c>
      <c r="GB32">
        <f t="array" ref="GB32">IF($J32:$X32='Capacity Backing (Hide)2'!BD$203:FB$217,1,0)</f>
        <v>0</v>
      </c>
      <c r="GC32">
        <f t="array" ref="GC32">IF($J32:$X32='Capacity Backing (Hide)2'!BE$203:FC$217,1,0)</f>
        <v>0</v>
      </c>
      <c r="GD32">
        <f t="array" ref="GD32">IF($J32:$X32='Capacity Backing (Hide)2'!BF$203:FD$217,1,0)</f>
        <v>0</v>
      </c>
      <c r="GE32">
        <f t="array" ref="GE32">IF($J32:$X32='Capacity Backing (Hide)2'!BG$203:FE$217,1,0)</f>
        <v>0</v>
      </c>
      <c r="GF32">
        <f t="array" ref="GF32">IF($J32:$X32='Capacity Backing (Hide)2'!BH$203:FF$217,1,0)</f>
        <v>0</v>
      </c>
      <c r="GG32">
        <f t="array" ref="GG32">IF($J32:$X32='Capacity Backing (Hide)2'!BI$203:FG$217,1,0)</f>
        <v>0</v>
      </c>
      <c r="GH32">
        <f t="array" ref="GH32">IF($J32:$X32='Capacity Backing (Hide)2'!BJ$203:FH$217,1,0)</f>
        <v>0</v>
      </c>
      <c r="GI32">
        <f t="array" ref="GI32">IF($J32:$X32='Capacity Backing (Hide)2'!BK$203:FI$217,1,0)</f>
        <v>0</v>
      </c>
      <c r="GJ32">
        <f t="array" ref="GJ32">IF($J32:$X32='Capacity Backing (Hide)2'!BL$203:FJ$217,1,0)</f>
        <v>0</v>
      </c>
      <c r="GK32">
        <f t="array" ref="GK32">IF($J32:$X32='Capacity Backing (Hide)2'!BM$203:FK$217,1,0)</f>
        <v>0</v>
      </c>
      <c r="GL32">
        <f t="array" ref="GL32">IF($J32:$X32='Capacity Backing (Hide)2'!BN$203:FL$217,1,0)</f>
        <v>0</v>
      </c>
      <c r="GM32">
        <f t="array" ref="GM32">IF($J32:$X32='Capacity Backing (Hide)2'!BO$203:FM$217,1,0)</f>
        <v>0</v>
      </c>
      <c r="GN32">
        <f t="array" ref="GN32">IF($J32:$X32='Capacity Backing (Hide)2'!BP$203:FN$217,1,0)</f>
        <v>0</v>
      </c>
      <c r="GO32">
        <f t="array" ref="GO32">IF($J32:$X32='Capacity Backing (Hide)2'!BQ$203:FO$217,1,0)</f>
        <v>0</v>
      </c>
      <c r="GP32">
        <f t="array" ref="GP32">IF($J32:$X32='Capacity Backing (Hide)2'!BR$203:FP$217,1,0)</f>
        <v>0</v>
      </c>
      <c r="GQ32">
        <f t="array" ref="GQ32">IF($J32:$X32='Capacity Backing (Hide)2'!BS$203:FQ$217,1,0)</f>
        <v>0</v>
      </c>
      <c r="GR32">
        <f t="array" ref="GR32">IF($J32:$X32='Capacity Backing (Hide)2'!BT$203:FR$217,1,0)</f>
        <v>0</v>
      </c>
      <c r="GS32">
        <f t="array" ref="GS32">IF($J32:$X32='Capacity Backing (Hide)2'!BU$203:FS$217,1,0)</f>
        <v>0</v>
      </c>
      <c r="GT32">
        <f t="array" ref="GT32">IF($J32:$X32='Capacity Backing (Hide)2'!BV$203:FT$217,1,0)</f>
        <v>0</v>
      </c>
      <c r="GU32">
        <f t="array" ref="GU32">IF($J32:$X32='Capacity Backing (Hide)2'!BW$203:FU$217,1,0)</f>
        <v>0</v>
      </c>
      <c r="GV32">
        <f t="array" ref="GV32">IF($J32:$X32='Capacity Backing (Hide)2'!BX$203:FV$217,1,0)</f>
        <v>0</v>
      </c>
      <c r="GW32">
        <f t="array" ref="GW32">IF($J32:$X32='Capacity Backing (Hide)2'!BY$203:FW$217,1,0)</f>
        <v>0</v>
      </c>
      <c r="GX32">
        <f t="array" ref="GX32">IF($J32:$X32='Capacity Backing (Hide)2'!BZ$203:FX$217,1,0)</f>
        <v>0</v>
      </c>
      <c r="GY32">
        <f t="array" ref="GY32">IF($J32:$X32='Capacity Backing (Hide)2'!CA$203:FY$217,1,0)</f>
        <v>0</v>
      </c>
      <c r="GZ32">
        <f t="array" ref="GZ32">IF($J32:$X32='Capacity Backing (Hide)2'!CB$203:FZ$217,1,0)</f>
        <v>0</v>
      </c>
      <c r="HA32">
        <f t="array" ref="HA32">IF($J32:$X32='Capacity Backing (Hide)2'!CC$203:GA$217,1,0)</f>
        <v>0</v>
      </c>
      <c r="HB32">
        <f t="array" ref="HB32">IF($J32:$X32='Capacity Backing (Hide)2'!CD$203:GB$217,1,0)</f>
        <v>0</v>
      </c>
      <c r="HC32">
        <f t="array" ref="HC32">IF($J32:$X32='Capacity Backing (Hide)2'!CE$203:GC$217,1,0)</f>
        <v>0</v>
      </c>
      <c r="HD32">
        <f t="array" ref="HD32">IF($J32:$X32='Capacity Backing (Hide)2'!CF$203:GD$217,1,0)</f>
        <v>0</v>
      </c>
      <c r="HE32">
        <f t="array" ref="HE32">IF($J32:$X32='Capacity Backing (Hide)2'!CG$203:GE$217,1,0)</f>
        <v>0</v>
      </c>
      <c r="HF32">
        <f t="array" ref="HF32">IF($J32:$X32='Capacity Backing (Hide)2'!CH$203:GF$217,1,0)</f>
        <v>0</v>
      </c>
      <c r="HG32">
        <f t="array" ref="HG32">IF($J32:$X32='Capacity Backing (Hide)2'!CI$203:GG$217,1,0)</f>
        <v>0</v>
      </c>
      <c r="HH32">
        <f t="array" ref="HH32">IF($J32:$X32='Capacity Backing (Hide)2'!CJ$203:GH$217,1,0)</f>
        <v>0</v>
      </c>
      <c r="HI32">
        <f t="array" ref="HI32">IF($J32:$X32='Capacity Backing (Hide)2'!CK$203:GI$217,1,0)</f>
        <v>0</v>
      </c>
      <c r="HJ32">
        <f t="array" ref="HJ32">IF($J32:$X32='Capacity Backing (Hide)2'!CL$203:GJ$217,1,0)</f>
        <v>0</v>
      </c>
      <c r="HK32">
        <f t="array" ref="HK32">IF($J32:$X32='Capacity Backing (Hide)2'!CM$203:GK$217,1,0)</f>
        <v>0</v>
      </c>
      <c r="HL32">
        <f t="array" ref="HL32">IF($J32:$X32='Capacity Backing (Hide)2'!CN$203:GL$217,1,0)</f>
        <v>0</v>
      </c>
      <c r="HM32">
        <f t="array" ref="HM32">IF($J32:$X32='Capacity Backing (Hide)2'!CO$203:GM$217,1,0)</f>
        <v>0</v>
      </c>
      <c r="HN32">
        <f t="array" ref="HN32">IF($J32:$X32='Capacity Backing (Hide)2'!CP$203:GN$217,1,0)</f>
        <v>0</v>
      </c>
      <c r="HO32">
        <f t="array" ref="HO32">IF($J32:$X32='Capacity Backing (Hide)2'!CQ$203:GO$217,1,0)</f>
        <v>0</v>
      </c>
      <c r="HP32">
        <f t="array" ref="HP32">IF($J32:$X32='Capacity Backing (Hide)2'!CR$203:GP$217,1,0)</f>
        <v>0</v>
      </c>
      <c r="HQ32">
        <f t="array" ref="HQ32">IF($J32:$X32='Capacity Backing (Hide)2'!CS$203:GQ$217,1,0)</f>
        <v>0</v>
      </c>
      <c r="HR32">
        <f t="array" ref="HR32">IF($J32:$X32='Capacity Backing (Hide)2'!CT$203:GR$217,1,0)</f>
        <v>0</v>
      </c>
      <c r="HS32">
        <f t="array" ref="HS32">IF($J32:$X32='Capacity Backing (Hide)2'!CU$203:GS$217,1,0)</f>
        <v>0</v>
      </c>
      <c r="HT32">
        <f t="array" ref="HT32">IF($J32:$X32='Capacity Backing (Hide)2'!CV$203:GT$217,1,0)</f>
        <v>0</v>
      </c>
      <c r="HU32">
        <f t="array" ref="HU32">IF($J32:$X32='Capacity Backing (Hide)2'!CW$203:GU$217,1,0)</f>
        <v>0</v>
      </c>
      <c r="HX32">
        <f>'Capacity Backing (Hide)2'!B$3*(AB32/MAX(1,SUMIFS('Treatment Backing (Hide)'!$B$110:$B$124,'Capacity Backing (Hide)2'!B$67:B$81,"X")))</f>
        <v>0</v>
      </c>
      <c r="HY32">
        <f>'Capacity Backing (Hide)2'!C$3*(AC32/MAX(1,SUMIFS('Treatment Backing (Hide)'!$B$110:$B$124,'Capacity Backing (Hide)2'!C$67:C$81,"X")))</f>
        <v>0</v>
      </c>
      <c r="HZ32">
        <f>'Capacity Backing (Hide)2'!D$3*(AD32/MAX(1,SUMIFS('Treatment Backing (Hide)'!$B$110:$B$124,'Capacity Backing (Hide)2'!D$67:D$81,"X")))</f>
        <v>0</v>
      </c>
      <c r="IA32">
        <f>'Capacity Backing (Hide)2'!E$3*(AE32/MAX(1,SUMIFS('Treatment Backing (Hide)'!$B$110:$B$124,'Capacity Backing (Hide)2'!E$67:E$81,"X")))</f>
        <v>0</v>
      </c>
      <c r="IB32">
        <f>'Capacity Backing (Hide)2'!F$3*(AF32/MAX(1,SUMIFS('Treatment Backing (Hide)'!$B$110:$B$124,'Capacity Backing (Hide)2'!F$67:F$81,"X")))</f>
        <v>0</v>
      </c>
      <c r="IC32">
        <f>'Capacity Backing (Hide)2'!G$3*(AG32/MAX(1,SUMIFS('Treatment Backing (Hide)'!$B$110:$B$124,'Capacity Backing (Hide)2'!G$67:G$81,"X")))</f>
        <v>0</v>
      </c>
      <c r="ID32">
        <f>'Capacity Backing (Hide)2'!H$3*(AH32/MAX(1,SUMIFS('Treatment Backing (Hide)'!$B$110:$B$124,'Capacity Backing (Hide)2'!H$67:H$81,"X")))</f>
        <v>0</v>
      </c>
      <c r="IE32">
        <f>'Capacity Backing (Hide)2'!I$3*(AI32/MAX(1,SUMIFS('Treatment Backing (Hide)'!$B$110:$B$124,'Capacity Backing (Hide)2'!I$67:I$81,"X")))</f>
        <v>0</v>
      </c>
      <c r="IF32">
        <f>'Capacity Backing (Hide)2'!J$3*(AJ32/MAX(1,SUMIFS('Treatment Backing (Hide)'!$B$110:$B$124,'Capacity Backing (Hide)2'!J$67:J$81,"X")))</f>
        <v>0</v>
      </c>
      <c r="IG32">
        <f>'Capacity Backing (Hide)2'!K$3*(AK32/MAX(1,SUMIFS('Treatment Backing (Hide)'!$B$110:$B$124,'Capacity Backing (Hide)2'!K$67:K$81,"X")))</f>
        <v>0</v>
      </c>
      <c r="IH32">
        <f>'Capacity Backing (Hide)2'!L$3*(AL32/MAX(1,SUMIFS('Treatment Backing (Hide)'!$B$110:$B$124,'Capacity Backing (Hide)2'!L$67:L$81,"X")))</f>
        <v>0</v>
      </c>
      <c r="II32">
        <f>'Capacity Backing (Hide)2'!M$3*(AM32/MAX(1,SUMIFS('Treatment Backing (Hide)'!$B$110:$B$124,'Capacity Backing (Hide)2'!M$67:M$81,"X")))</f>
        <v>0</v>
      </c>
      <c r="IJ32">
        <f>'Capacity Backing (Hide)2'!N$3*(AN32/MAX(1,SUMIFS('Treatment Backing (Hide)'!$B$110:$B$124,'Capacity Backing (Hide)2'!N$67:N$81,"X")))</f>
        <v>0</v>
      </c>
      <c r="IK32">
        <f>'Capacity Backing (Hide)2'!O$3*(AO32/MAX(1,SUMIFS('Treatment Backing (Hide)'!$B$110:$B$124,'Capacity Backing (Hide)2'!O$67:O$81,"X")))</f>
        <v>0</v>
      </c>
      <c r="IL32">
        <f>'Capacity Backing (Hide)2'!P$3*(AP32/MAX(1,SUMIFS('Treatment Backing (Hide)'!$B$110:$B$124,'Capacity Backing (Hide)2'!P$67:P$81,"X")))</f>
        <v>0</v>
      </c>
      <c r="IM32">
        <f>'Capacity Backing (Hide)2'!Q$3*(AQ32/MAX(1,SUMIFS('Treatment Backing (Hide)'!$B$110:$B$124,'Capacity Backing (Hide)2'!Q$67:Q$81,"X")))</f>
        <v>0</v>
      </c>
      <c r="IN32">
        <f>'Capacity Backing (Hide)2'!R$3*(AR32/MAX(1,SUMIFS('Treatment Backing (Hide)'!$B$110:$B$124,'Capacity Backing (Hide)2'!R$67:R$81,"X")))</f>
        <v>0</v>
      </c>
      <c r="IO32">
        <f>'Capacity Backing (Hide)2'!S$3*(AS32/MAX(1,SUMIFS('Treatment Backing (Hide)'!$B$110:$B$124,'Capacity Backing (Hide)2'!S$67:S$81,"X")))</f>
        <v>0</v>
      </c>
      <c r="IP32">
        <f>'Capacity Backing (Hide)2'!T$3*(AT32/MAX(1,SUMIFS('Treatment Backing (Hide)'!$B$110:$B$124,'Capacity Backing (Hide)2'!T$67:T$81,"X")))</f>
        <v>0</v>
      </c>
      <c r="IQ32">
        <f>'Capacity Backing (Hide)2'!U$3*(AU32/MAX(1,SUMIFS('Treatment Backing (Hide)'!$B$110:$B$124,'Capacity Backing (Hide)2'!U$67:U$81,"X")))</f>
        <v>0</v>
      </c>
      <c r="IR32">
        <f>'Capacity Backing (Hide)2'!V$3*(AV32/MAX(1,SUMIFS('Treatment Backing (Hide)'!$B$110:$B$124,'Capacity Backing (Hide)2'!V$67:V$81,"X")))</f>
        <v>0</v>
      </c>
      <c r="IS32">
        <f>'Capacity Backing (Hide)2'!W$3*(AW32/MAX(1,SUMIFS('Treatment Backing (Hide)'!$B$110:$B$124,'Capacity Backing (Hide)2'!W$67:W$81,"X")))</f>
        <v>0</v>
      </c>
      <c r="IT32">
        <f>'Capacity Backing (Hide)2'!X$3*(AX32/MAX(1,SUMIFS('Treatment Backing (Hide)'!$B$110:$B$124,'Capacity Backing (Hide)2'!X$67:X$81,"X")))</f>
        <v>0</v>
      </c>
      <c r="IU32">
        <f>'Capacity Backing (Hide)2'!Y$3*(AY32/MAX(1,SUMIFS('Treatment Backing (Hide)'!$B$110:$B$124,'Capacity Backing (Hide)2'!Y$67:Y$81,"X")))</f>
        <v>0</v>
      </c>
      <c r="IV32">
        <f>'Capacity Backing (Hide)2'!Z$3*(AZ32/MAX(1,SUMIFS('Treatment Backing (Hide)'!$B$110:$B$124,'Capacity Backing (Hide)2'!Z$67:Z$81,"X")))</f>
        <v>0</v>
      </c>
      <c r="IW32">
        <f>'Capacity Backing (Hide)2'!AA$3*(BA32/MAX(1,SUMIFS('Treatment Backing (Hide)'!$B$110:$B$124,'Capacity Backing (Hide)2'!AA$67:AA$81,"X")))</f>
        <v>0</v>
      </c>
      <c r="IX32">
        <f>'Capacity Backing (Hide)2'!AB$3*(BB32/MAX(1,SUMIFS('Treatment Backing (Hide)'!$B$110:$B$124,'Capacity Backing (Hide)2'!AB$67:AB$81,"X")))</f>
        <v>0</v>
      </c>
      <c r="IY32">
        <f>'Capacity Backing (Hide)2'!AC$3*(BC32/MAX(1,SUMIFS('Treatment Backing (Hide)'!$B$110:$B$124,'Capacity Backing (Hide)2'!AC$67:AC$81,"X")))</f>
        <v>0</v>
      </c>
      <c r="IZ32">
        <f>'Capacity Backing (Hide)2'!AD$3*(BD32/MAX(1,SUMIFS('Treatment Backing (Hide)'!$B$110:$B$124,'Capacity Backing (Hide)2'!AD$67:AD$81,"X")))</f>
        <v>0</v>
      </c>
      <c r="JA32">
        <f>'Capacity Backing (Hide)2'!AE$3*(BE32/MAX(1,SUMIFS('Treatment Backing (Hide)'!$B$110:$B$124,'Capacity Backing (Hide)2'!AE$67:AE$81,"X")))</f>
        <v>0</v>
      </c>
      <c r="JB32">
        <f>'Capacity Backing (Hide)2'!AF$3*(BF32/MAX(1,SUMIFS('Treatment Backing (Hide)'!$B$110:$B$124,'Capacity Backing (Hide)2'!AF$67:AF$81,"X")))</f>
        <v>0</v>
      </c>
      <c r="JC32">
        <f>'Capacity Backing (Hide)2'!AG$3*(BG32/MAX(1,SUMIFS('Treatment Backing (Hide)'!$B$110:$B$124,'Capacity Backing (Hide)2'!AG$67:AG$81,"X")))</f>
        <v>0</v>
      </c>
      <c r="JD32">
        <f>'Capacity Backing (Hide)2'!AH$3*(BH32/MAX(1,SUMIFS('Treatment Backing (Hide)'!$B$110:$B$124,'Capacity Backing (Hide)2'!AH$67:AH$81,"X")))</f>
        <v>0</v>
      </c>
      <c r="JE32">
        <f>'Capacity Backing (Hide)2'!AI$3*(BI32/MAX(1,SUMIFS('Treatment Backing (Hide)'!$B$110:$B$124,'Capacity Backing (Hide)2'!AI$67:AI$81,"X")))</f>
        <v>0</v>
      </c>
      <c r="JF32">
        <f>'Capacity Backing (Hide)2'!AJ$3*(BJ32/MAX(1,SUMIFS('Treatment Backing (Hide)'!$B$110:$B$124,'Capacity Backing (Hide)2'!AJ$67:AJ$81,"X")))</f>
        <v>0</v>
      </c>
      <c r="JG32">
        <f>'Capacity Backing (Hide)2'!AK$3*(BK32/MAX(1,SUMIFS('Treatment Backing (Hide)'!$B$110:$B$124,'Capacity Backing (Hide)2'!AK$67:AK$81,"X")))</f>
        <v>0</v>
      </c>
      <c r="JH32">
        <f>'Capacity Backing (Hide)2'!AL$3*(BL32/MAX(1,SUMIFS('Treatment Backing (Hide)'!$B$110:$B$124,'Capacity Backing (Hide)2'!AL$67:AL$81,"X")))</f>
        <v>0</v>
      </c>
      <c r="JI32">
        <f>'Capacity Backing (Hide)2'!AM$3*(BM32/MAX(1,SUMIFS('Treatment Backing (Hide)'!$B$110:$B$124,'Capacity Backing (Hide)2'!AM$67:AM$81,"X")))</f>
        <v>0</v>
      </c>
      <c r="JJ32">
        <f>'Capacity Backing (Hide)2'!AN$3*(BN32/MAX(1,SUMIFS('Treatment Backing (Hide)'!$B$110:$B$124,'Capacity Backing (Hide)2'!AN$67:AN$81,"X")))</f>
        <v>0</v>
      </c>
      <c r="JK32">
        <f>'Capacity Backing (Hide)2'!AO$3*(BO32/MAX(1,SUMIFS('Treatment Backing (Hide)'!$B$110:$B$124,'Capacity Backing (Hide)2'!AO$67:AO$81,"X")))</f>
        <v>0</v>
      </c>
      <c r="JL32">
        <f>'Capacity Backing (Hide)2'!AP$3*(BP32/MAX(1,SUMIFS('Treatment Backing (Hide)'!$B$110:$B$124,'Capacity Backing (Hide)2'!AP$67:AP$81,"X")))</f>
        <v>0</v>
      </c>
      <c r="JM32">
        <f>'Capacity Backing (Hide)2'!AQ$3*(BQ32/MAX(1,SUMIFS('Treatment Backing (Hide)'!$B$110:$B$124,'Capacity Backing (Hide)2'!AQ$67:AQ$81,"X")))</f>
        <v>0</v>
      </c>
      <c r="JN32">
        <f>'Capacity Backing (Hide)2'!AR$3*(BR32/MAX(1,SUMIFS('Treatment Backing (Hide)'!$B$110:$B$124,'Capacity Backing (Hide)2'!AR$67:AR$81,"X")))</f>
        <v>0</v>
      </c>
      <c r="JO32">
        <f>'Capacity Backing (Hide)2'!AS$3*(BS32/MAX(1,SUMIFS('Treatment Backing (Hide)'!$B$110:$B$124,'Capacity Backing (Hide)2'!AS$67:AS$81,"X")))</f>
        <v>0</v>
      </c>
      <c r="JP32">
        <f>'Capacity Backing (Hide)2'!AT$3*(BT32/MAX(1,SUMIFS('Treatment Backing (Hide)'!$B$110:$B$124,'Capacity Backing (Hide)2'!AT$67:AT$81,"X")))</f>
        <v>0</v>
      </c>
      <c r="JQ32">
        <f>'Capacity Backing (Hide)2'!AU$3*(BU32/MAX(1,SUMIFS('Treatment Backing (Hide)'!$B$110:$B$124,'Capacity Backing (Hide)2'!AU$67:AU$81,"X")))</f>
        <v>0</v>
      </c>
      <c r="JR32">
        <f>'Capacity Backing (Hide)2'!AV$3*(BV32/MAX(1,SUMIFS('Treatment Backing (Hide)'!$B$110:$B$124,'Capacity Backing (Hide)2'!AV$67:AV$81,"X")))</f>
        <v>0</v>
      </c>
      <c r="JS32">
        <f>'Capacity Backing (Hide)2'!AW$3*(BW32/MAX(1,SUMIFS('Treatment Backing (Hide)'!$B$110:$B$124,'Capacity Backing (Hide)2'!AW$67:AW$81,"X")))</f>
        <v>0</v>
      </c>
      <c r="JT32">
        <f>'Capacity Backing (Hide)2'!AX$3*(BX32/MAX(1,SUMIFS('Treatment Backing (Hide)'!$B$110:$B$124,'Capacity Backing (Hide)2'!AX$67:AX$81,"X")))</f>
        <v>0</v>
      </c>
      <c r="JU32">
        <f>'Capacity Backing (Hide)2'!AY$3*(BY32/MAX(1,SUMIFS('Treatment Backing (Hide)'!$B$110:$B$124,'Capacity Backing (Hide)2'!AY$67:AY$81,"X")))</f>
        <v>0</v>
      </c>
      <c r="JV32">
        <f>'Capacity Backing (Hide)2'!AZ$3*(BZ32/MAX(1,SUMIFS('Treatment Backing (Hide)'!$B$110:$B$124,'Capacity Backing (Hide)2'!AZ$67:AZ$81,"X")))</f>
        <v>0</v>
      </c>
      <c r="JW32">
        <f>'Capacity Backing (Hide)2'!BA$3*(CA32/MAX(1,SUMIFS('Treatment Backing (Hide)'!$B$110:$B$124,'Capacity Backing (Hide)2'!BA$67:BA$81,"X")))</f>
        <v>0</v>
      </c>
      <c r="JX32">
        <f>'Capacity Backing (Hide)2'!BB$3*(CB32/MAX(1,SUMIFS('Treatment Backing (Hide)'!$B$110:$B$124,'Capacity Backing (Hide)2'!BB$67:BB$81,"X")))</f>
        <v>0</v>
      </c>
      <c r="JY32">
        <f>'Capacity Backing (Hide)2'!BC$3*(CC32/MAX(1,SUMIFS('Treatment Backing (Hide)'!$B$110:$B$124,'Capacity Backing (Hide)2'!BC$67:BC$81,"X")))</f>
        <v>0</v>
      </c>
      <c r="JZ32">
        <f>'Capacity Backing (Hide)2'!BD$3*(CD32/MAX(1,SUMIFS('Treatment Backing (Hide)'!$B$110:$B$124,'Capacity Backing (Hide)2'!BD$67:BD$81,"X")))</f>
        <v>0</v>
      </c>
      <c r="KA32">
        <f>'Capacity Backing (Hide)2'!BE$3*(CE32/MAX(1,SUMIFS('Treatment Backing (Hide)'!$B$110:$B$124,'Capacity Backing (Hide)2'!BE$67:BE$81,"X")))</f>
        <v>0</v>
      </c>
      <c r="KB32">
        <f>'Capacity Backing (Hide)2'!BF$3*(CF32/MAX(1,SUMIFS('Treatment Backing (Hide)'!$B$110:$B$124,'Capacity Backing (Hide)2'!BF$67:BF$81,"X")))</f>
        <v>0</v>
      </c>
      <c r="KC32">
        <f>'Capacity Backing (Hide)2'!BG$3*(CG32/MAX(1,SUMIFS('Treatment Backing (Hide)'!$B$110:$B$124,'Capacity Backing (Hide)2'!BG$67:BG$81,"X")))</f>
        <v>0</v>
      </c>
      <c r="KD32">
        <f>'Capacity Backing (Hide)2'!BH$3*(CH32/MAX(1,SUMIFS('Treatment Backing (Hide)'!$B$110:$B$124,'Capacity Backing (Hide)2'!BH$67:BH$81,"X")))</f>
        <v>0</v>
      </c>
      <c r="KE32">
        <f>'Capacity Backing (Hide)2'!BI$3*(CI32/MAX(1,SUMIFS('Treatment Backing (Hide)'!$B$110:$B$124,'Capacity Backing (Hide)2'!BI$67:BI$81,"X")))</f>
        <v>0</v>
      </c>
      <c r="KF32">
        <f>'Capacity Backing (Hide)2'!BJ$3*(CJ32/MAX(1,SUMIFS('Treatment Backing (Hide)'!$B$110:$B$124,'Capacity Backing (Hide)2'!BJ$67:BJ$81,"X")))</f>
        <v>0</v>
      </c>
      <c r="KG32">
        <f>'Capacity Backing (Hide)2'!BK$3*(CK32/MAX(1,SUMIFS('Treatment Backing (Hide)'!$B$110:$B$124,'Capacity Backing (Hide)2'!BK$67:BK$81,"X")))</f>
        <v>0</v>
      </c>
      <c r="KH32">
        <f>'Capacity Backing (Hide)2'!BL$3*(CL32/MAX(1,SUMIFS('Treatment Backing (Hide)'!$B$110:$B$124,'Capacity Backing (Hide)2'!BL$67:BL$81,"X")))</f>
        <v>0</v>
      </c>
      <c r="KI32">
        <f>'Capacity Backing (Hide)2'!BM$3*(CM32/MAX(1,SUMIFS('Treatment Backing (Hide)'!$B$110:$B$124,'Capacity Backing (Hide)2'!BM$67:BM$81,"X")))</f>
        <v>0</v>
      </c>
      <c r="KJ32">
        <f>'Capacity Backing (Hide)2'!BN$3*(CN32/MAX(1,SUMIFS('Treatment Backing (Hide)'!$B$110:$B$124,'Capacity Backing (Hide)2'!BN$67:BN$81,"X")))</f>
        <v>0</v>
      </c>
      <c r="KK32">
        <f>'Capacity Backing (Hide)2'!BO$3*(CO32/MAX(1,SUMIFS('Treatment Backing (Hide)'!$B$110:$B$124,'Capacity Backing (Hide)2'!BO$67:BO$81,"X")))</f>
        <v>0</v>
      </c>
      <c r="KL32">
        <f>'Capacity Backing (Hide)2'!BP$3*(CP32/MAX(1,SUMIFS('Treatment Backing (Hide)'!$B$110:$B$124,'Capacity Backing (Hide)2'!BP$67:BP$81,"X")))</f>
        <v>0</v>
      </c>
      <c r="KM32">
        <f>'Capacity Backing (Hide)2'!BQ$3*(CQ32/MAX(1,SUMIFS('Treatment Backing (Hide)'!$B$110:$B$124,'Capacity Backing (Hide)2'!BQ$67:BQ$81,"X")))</f>
        <v>0</v>
      </c>
      <c r="KN32">
        <f>'Capacity Backing (Hide)2'!BR$3*(CR32/MAX(1,SUMIFS('Treatment Backing (Hide)'!$B$110:$B$124,'Capacity Backing (Hide)2'!BR$67:BR$81,"X")))</f>
        <v>0</v>
      </c>
      <c r="KO32">
        <f>'Capacity Backing (Hide)2'!BS$3*(CS32/MAX(1,SUMIFS('Treatment Backing (Hide)'!$B$110:$B$124,'Capacity Backing (Hide)2'!BS$67:BS$81,"X")))</f>
        <v>0</v>
      </c>
      <c r="KP32">
        <f>'Capacity Backing (Hide)2'!BT$3*(CT32/MAX(1,SUMIFS('Treatment Backing (Hide)'!$B$110:$B$124,'Capacity Backing (Hide)2'!BT$67:BT$81,"X")))</f>
        <v>0</v>
      </c>
      <c r="KQ32">
        <f>'Capacity Backing (Hide)2'!BU$3*(CU32/MAX(1,SUMIFS('Treatment Backing (Hide)'!$B$110:$B$124,'Capacity Backing (Hide)2'!BU$67:BU$81,"X")))</f>
        <v>0</v>
      </c>
      <c r="KR32">
        <f>'Capacity Backing (Hide)2'!BV$3*(CV32/MAX(1,SUMIFS('Treatment Backing (Hide)'!$B$110:$B$124,'Capacity Backing (Hide)2'!BV$67:BV$81,"X")))</f>
        <v>0</v>
      </c>
      <c r="KS32">
        <f>'Capacity Backing (Hide)2'!BW$3*(CW32/MAX(1,SUMIFS('Treatment Backing (Hide)'!$B$110:$B$124,'Capacity Backing (Hide)2'!BW$67:BW$81,"X")))</f>
        <v>0</v>
      </c>
      <c r="KT32">
        <f>'Capacity Backing (Hide)2'!BX$3*(CX32/MAX(1,SUMIFS('Treatment Backing (Hide)'!$B$110:$B$124,'Capacity Backing (Hide)2'!BX$67:BX$81,"X")))</f>
        <v>0</v>
      </c>
      <c r="KU32">
        <f>'Capacity Backing (Hide)2'!BY$3*(CY32/MAX(1,SUMIFS('Treatment Backing (Hide)'!$B$110:$B$124,'Capacity Backing (Hide)2'!BY$67:BY$81,"X")))</f>
        <v>0</v>
      </c>
      <c r="KV32">
        <f>'Capacity Backing (Hide)2'!BZ$3*(CZ32/MAX(1,SUMIFS('Treatment Backing (Hide)'!$B$110:$B$124,'Capacity Backing (Hide)2'!BZ$67:BZ$81,"X")))</f>
        <v>0</v>
      </c>
      <c r="KW32">
        <f>'Capacity Backing (Hide)2'!CA$3*(DA32/MAX(1,SUMIFS('Treatment Backing (Hide)'!$B$110:$B$124,'Capacity Backing (Hide)2'!CA$67:CA$81,"X")))</f>
        <v>0</v>
      </c>
      <c r="KX32">
        <f>'Capacity Backing (Hide)2'!CB$3*(DB32/MAX(1,SUMIFS('Treatment Backing (Hide)'!$B$110:$B$124,'Capacity Backing (Hide)2'!CB$67:CB$81,"X")))</f>
        <v>0</v>
      </c>
      <c r="KY32">
        <f>'Capacity Backing (Hide)2'!CC$3*(DC32/MAX(1,SUMIFS('Treatment Backing (Hide)'!$B$110:$B$124,'Capacity Backing (Hide)2'!CC$67:CC$81,"X")))</f>
        <v>0</v>
      </c>
      <c r="KZ32">
        <f>'Capacity Backing (Hide)2'!CD$3*(DD32/MAX(1,SUMIFS('Treatment Backing (Hide)'!$B$110:$B$124,'Capacity Backing (Hide)2'!CD$67:CD$81,"X")))</f>
        <v>0</v>
      </c>
      <c r="LA32">
        <f>'Capacity Backing (Hide)2'!CE$3*(DE32/MAX(1,SUMIFS('Treatment Backing (Hide)'!$B$110:$B$124,'Capacity Backing (Hide)2'!CE$67:CE$81,"X")))</f>
        <v>0</v>
      </c>
      <c r="LB32">
        <f>'Capacity Backing (Hide)2'!CF$3*(DF32/MAX(1,SUMIFS('Treatment Backing (Hide)'!$B$110:$B$124,'Capacity Backing (Hide)2'!CF$67:CF$81,"X")))</f>
        <v>0</v>
      </c>
      <c r="LC32">
        <f>'Capacity Backing (Hide)2'!CG$3*(DG32/MAX(1,SUMIFS('Treatment Backing (Hide)'!$B$110:$B$124,'Capacity Backing (Hide)2'!CG$67:CG$81,"X")))</f>
        <v>0</v>
      </c>
      <c r="LD32">
        <f>'Capacity Backing (Hide)2'!CH$3*(DH32/MAX(1,SUMIFS('Treatment Backing (Hide)'!$B$110:$B$124,'Capacity Backing (Hide)2'!CH$67:CH$81,"X")))</f>
        <v>0</v>
      </c>
      <c r="LE32">
        <f>'Capacity Backing (Hide)2'!CI$3*(DI32/MAX(1,SUMIFS('Treatment Backing (Hide)'!$B$110:$B$124,'Capacity Backing (Hide)2'!CI$67:CI$81,"X")))</f>
        <v>0</v>
      </c>
      <c r="LF32">
        <f>'Capacity Backing (Hide)2'!CJ$3*(DJ32/MAX(1,SUMIFS('Treatment Backing (Hide)'!$B$110:$B$124,'Capacity Backing (Hide)2'!CJ$67:CJ$81,"X")))</f>
        <v>0</v>
      </c>
      <c r="LG32">
        <f>'Capacity Backing (Hide)2'!CK$3*(DK32/MAX(1,SUMIFS('Treatment Backing (Hide)'!$B$110:$B$124,'Capacity Backing (Hide)2'!CK$67:CK$81,"X")))</f>
        <v>0</v>
      </c>
      <c r="LH32">
        <f>'Capacity Backing (Hide)2'!CL$3*(DL32/MAX(1,SUMIFS('Treatment Backing (Hide)'!$B$110:$B$124,'Capacity Backing (Hide)2'!CL$67:CL$81,"X")))</f>
        <v>0</v>
      </c>
      <c r="LI32">
        <f>'Capacity Backing (Hide)2'!CM$3*(DM32/MAX(1,SUMIFS('Treatment Backing (Hide)'!$B$110:$B$124,'Capacity Backing (Hide)2'!CM$67:CM$81,"X")))</f>
        <v>0</v>
      </c>
      <c r="LJ32">
        <f>'Capacity Backing (Hide)2'!CN$3*(DN32/MAX(1,SUMIFS('Treatment Backing (Hide)'!$B$110:$B$124,'Capacity Backing (Hide)2'!CN$67:CN$81,"X")))</f>
        <v>0</v>
      </c>
      <c r="LK32">
        <f>'Capacity Backing (Hide)2'!CO$3*(DO32/MAX(1,SUMIFS('Treatment Backing (Hide)'!$B$110:$B$124,'Capacity Backing (Hide)2'!CO$67:CO$81,"X")))</f>
        <v>0</v>
      </c>
      <c r="LL32">
        <f>'Capacity Backing (Hide)2'!CP$3*(DP32/MAX(1,SUMIFS('Treatment Backing (Hide)'!$B$110:$B$124,'Capacity Backing (Hide)2'!CP$67:CP$81,"X")))</f>
        <v>0</v>
      </c>
      <c r="LM32">
        <f>'Capacity Backing (Hide)2'!CQ$3*(DQ32/MAX(1,SUMIFS('Treatment Backing (Hide)'!$B$110:$B$124,'Capacity Backing (Hide)2'!CQ$67:CQ$81,"X")))</f>
        <v>0</v>
      </c>
      <c r="LN32">
        <f>'Capacity Backing (Hide)2'!CR$3*(DR32/MAX(1,SUMIFS('Treatment Backing (Hide)'!$B$110:$B$124,'Capacity Backing (Hide)2'!CR$67:CR$81,"X")))</f>
        <v>0</v>
      </c>
      <c r="LO32">
        <f>'Capacity Backing (Hide)2'!CS$3*(DS32/MAX(1,SUMIFS('Treatment Backing (Hide)'!$B$110:$B$124,'Capacity Backing (Hide)2'!CS$67:CS$81,"X")))</f>
        <v>0</v>
      </c>
      <c r="LP32">
        <f>'Capacity Backing (Hide)2'!CT$3*(DT32/MAX(1,SUMIFS('Treatment Backing (Hide)'!$B$110:$B$124,'Capacity Backing (Hide)2'!CT$67:CT$81,"X")))</f>
        <v>0</v>
      </c>
      <c r="LQ32">
        <f>'Capacity Backing (Hide)2'!CU$3*(DU32/MAX(1,SUMIFS('Treatment Backing (Hide)'!$B$110:$B$124,'Capacity Backing (Hide)2'!CU$67:CU$81,"X")))</f>
        <v>0</v>
      </c>
      <c r="LR32">
        <f>'Capacity Backing (Hide)2'!CV$3*(DV32/MAX(1,SUMIFS('Treatment Backing (Hide)'!$B$110:$B$124,'Capacity Backing (Hide)2'!CV$67:CV$81,"X")))</f>
        <v>0</v>
      </c>
      <c r="LS32">
        <f>'Capacity Backing (Hide)2'!CW$3*(DW32/MAX(1,SUMIFS('Treatment Backing (Hide)'!$B$110:$B$124,'Capacity Backing (Hide)2'!CW$67:CW$81,"X")))</f>
        <v>0</v>
      </c>
    </row>
    <row r="33" spans="8:331" x14ac:dyDescent="0.25">
      <c r="H33" t="str">
        <f>ROW(H30)&amp;". "&amp;'Clinical resources'!B36</f>
        <v xml:space="preserve">30. </v>
      </c>
      <c r="J33" t="str">
        <f>IF(COUNTIFS('Clinical resources'!F36:J36,"X")&gt;0,"X","")</f>
        <v/>
      </c>
      <c r="K33" t="str">
        <f>IF(COUNTIFS('Clinical resources'!K36:O36,"X")&gt;0,"X","")</f>
        <v/>
      </c>
      <c r="L33" t="str">
        <f>IF(COUNTIFS('Clinical resources'!P36:T36,"X")&gt;0,"X","")</f>
        <v/>
      </c>
      <c r="M33" t="str">
        <f>IF(COUNTIFS('Clinical resources'!U36:Y36,"X")&gt;0,"X","")</f>
        <v/>
      </c>
      <c r="N33" t="str">
        <f>IF(COUNTIFS('Clinical resources'!Z36:AD36,"X")&gt;0,"X","")</f>
        <v/>
      </c>
      <c r="O33" t="str">
        <f>IF(COUNTIFS('Clinical resources'!AE36:AI36,"X")&gt;0,"X","")</f>
        <v/>
      </c>
      <c r="P33" t="str">
        <f>IF(COUNTIFS('Clinical resources'!AJ36:AN36,"X")&gt;0,"X","")</f>
        <v/>
      </c>
      <c r="Q33" t="str">
        <f>IF(COUNTIFS('Clinical resources'!AO36:AS36,"X")&gt;0,"X","")</f>
        <v/>
      </c>
      <c r="R33" t="str">
        <f>IF(COUNTIFS('Clinical resources'!AT36:AX36,"X")&gt;0,"X","")</f>
        <v/>
      </c>
      <c r="S33" t="str">
        <f>IF(COUNTIFS('Clinical resources'!AY36:BC36,"X")&gt;0,"X","")</f>
        <v/>
      </c>
      <c r="T33" t="str">
        <f>IF(COUNTIFS('Clinical resources'!BD36:BH36,"X")&gt;0,"X","")</f>
        <v/>
      </c>
      <c r="U33" t="str">
        <f>IF(COUNTIFS('Clinical resources'!BI36:BM36,"X")&gt;0,"X","")</f>
        <v/>
      </c>
      <c r="V33" t="str">
        <f>IF(COUNTIFS('Clinical resources'!BN36:BR36,"X")&gt;0,"X","")</f>
        <v/>
      </c>
      <c r="W33" t="str">
        <f>IF(COUNTIFS('Clinical resources'!BS36:BW36,"X")&gt;0,"X","")</f>
        <v/>
      </c>
      <c r="X33" t="str">
        <f>IF(COUNTIFS('Clinical resources'!BX36:CB36,"X")&gt;0,"X","")</f>
        <v/>
      </c>
      <c r="AB33">
        <f t="array" ref="AB33">IF($J33:$X33='Capacity Backing (Hide)2'!B$67:B$81,1,0)</f>
        <v>0</v>
      </c>
      <c r="AC33">
        <f t="array" ref="AC33">IF($J33:$X33='Capacity Backing (Hide)2'!C$67:C$81,1,0)</f>
        <v>0</v>
      </c>
      <c r="AD33">
        <f t="array" ref="AD33">IF($J33:$X33='Capacity Backing (Hide)2'!D$67:D$81,1,0)</f>
        <v>0</v>
      </c>
      <c r="AE33">
        <f t="array" ref="AE33">IF($J33:$X33='Capacity Backing (Hide)2'!E$67:E$81,1,0)</f>
        <v>0</v>
      </c>
      <c r="AF33">
        <f t="array" ref="AF33">IF($J33:$X33='Capacity Backing (Hide)2'!F$67:F$81,1,0)</f>
        <v>0</v>
      </c>
      <c r="AG33">
        <f t="array" ref="AG33">IF($J33:$X33='Capacity Backing (Hide)2'!G$67:G$81,1,0)</f>
        <v>0</v>
      </c>
      <c r="AH33">
        <f t="array" ref="AH33">IF($J33:$X33='Capacity Backing (Hide)2'!H$67:H$81,1,0)</f>
        <v>0</v>
      </c>
      <c r="AI33">
        <f t="array" ref="AI33">IF($J33:$X33='Capacity Backing (Hide)2'!I$67:I$81,1,0)</f>
        <v>0</v>
      </c>
      <c r="AJ33">
        <f t="array" ref="AJ33">IF($J33:$X33='Capacity Backing (Hide)2'!J$67:J$81,1,0)</f>
        <v>0</v>
      </c>
      <c r="AK33">
        <f t="array" ref="AK33">IF($J33:$X33='Capacity Backing (Hide)2'!K$67:K$81,1,0)</f>
        <v>0</v>
      </c>
      <c r="AL33">
        <f t="array" ref="AL33">IF($J33:$X33='Capacity Backing (Hide)2'!L$67:L$81,1,0)</f>
        <v>0</v>
      </c>
      <c r="AM33">
        <f t="array" ref="AM33">IF($J33:$X33='Capacity Backing (Hide)2'!M$67:M$81,1,0)</f>
        <v>0</v>
      </c>
      <c r="AN33">
        <f t="array" ref="AN33">IF($J33:$X33='Capacity Backing (Hide)2'!N$67:N$81,1,0)</f>
        <v>0</v>
      </c>
      <c r="AO33">
        <f t="array" ref="AO33">IF($J33:$X33='Capacity Backing (Hide)2'!O$67:O$81,1,0)</f>
        <v>0</v>
      </c>
      <c r="AP33">
        <f t="array" ref="AP33">IF($J33:$X33='Capacity Backing (Hide)2'!P$67:P$81,1,0)</f>
        <v>0</v>
      </c>
      <c r="AQ33">
        <f t="array" ref="AQ33">IF($J33:$X33='Capacity Backing (Hide)2'!Q$67:Q$81,1,0)</f>
        <v>0</v>
      </c>
      <c r="AR33">
        <f t="array" ref="AR33">IF($J33:$X33='Capacity Backing (Hide)2'!R$67:R$81,1,0)</f>
        <v>0</v>
      </c>
      <c r="AS33">
        <f t="array" ref="AS33">IF($J33:$X33='Capacity Backing (Hide)2'!S$67:S$81,1,0)</f>
        <v>0</v>
      </c>
      <c r="AT33">
        <f t="array" ref="AT33">IF($J33:$X33='Capacity Backing (Hide)2'!T$67:T$81,1,0)</f>
        <v>0</v>
      </c>
      <c r="AU33">
        <f t="array" ref="AU33">IF($J33:$X33='Capacity Backing (Hide)2'!U$67:U$81,1,0)</f>
        <v>0</v>
      </c>
      <c r="AV33">
        <f t="array" ref="AV33">IF($J33:$X33='Capacity Backing (Hide)2'!V$67:V$81,1,0)</f>
        <v>0</v>
      </c>
      <c r="AW33">
        <f t="array" ref="AW33">IF($J33:$X33='Capacity Backing (Hide)2'!W$67:W$81,1,0)</f>
        <v>0</v>
      </c>
      <c r="AX33">
        <f t="array" ref="AX33">IF($J33:$X33='Capacity Backing (Hide)2'!X$67:X$81,1,0)</f>
        <v>0</v>
      </c>
      <c r="AY33">
        <f t="array" ref="AY33">IF($J33:$X33='Capacity Backing (Hide)2'!Y$67:Y$81,1,0)</f>
        <v>0</v>
      </c>
      <c r="AZ33">
        <f t="array" ref="AZ33">IF($J33:$X33='Capacity Backing (Hide)2'!Z$67:Z$81,1,0)</f>
        <v>0</v>
      </c>
      <c r="BA33">
        <f t="array" ref="BA33">IF($J33:$X33='Capacity Backing (Hide)2'!AA$67:AA$81,1,0)</f>
        <v>0</v>
      </c>
      <c r="BB33">
        <f t="array" ref="BB33">IF($J33:$X33='Capacity Backing (Hide)2'!AB$67:AB$81,1,0)</f>
        <v>0</v>
      </c>
      <c r="BC33">
        <f t="array" ref="BC33">IF($J33:$X33='Capacity Backing (Hide)2'!AC$67:AC$81,1,0)</f>
        <v>0</v>
      </c>
      <c r="BD33">
        <f t="array" ref="BD33">IF($J33:$X33='Capacity Backing (Hide)2'!AD$67:AD$81,1,0)</f>
        <v>0</v>
      </c>
      <c r="BE33">
        <f t="array" ref="BE33">IF($J33:$X33='Capacity Backing (Hide)2'!AE$67:AE$81,1,0)</f>
        <v>0</v>
      </c>
      <c r="BF33">
        <f t="array" ref="BF33">IF($J33:$X33='Capacity Backing (Hide)2'!AF$67:AF$81,1,0)</f>
        <v>0</v>
      </c>
      <c r="BG33">
        <f t="array" ref="BG33">IF($J33:$X33='Capacity Backing (Hide)2'!AG$67:AG$81,1,0)</f>
        <v>0</v>
      </c>
      <c r="BH33">
        <f t="array" ref="BH33">IF($J33:$X33='Capacity Backing (Hide)2'!AH$67:AH$81,1,0)</f>
        <v>0</v>
      </c>
      <c r="BI33">
        <f t="array" ref="BI33">IF($J33:$X33='Capacity Backing (Hide)2'!AI$67:AI$81,1,0)</f>
        <v>0</v>
      </c>
      <c r="BJ33">
        <f t="array" ref="BJ33">IF($J33:$X33='Capacity Backing (Hide)2'!AJ$67:AJ$81,1,0)</f>
        <v>0</v>
      </c>
      <c r="BK33">
        <f t="array" ref="BK33">IF($J33:$X33='Capacity Backing (Hide)2'!AK$67:AK$81,1,0)</f>
        <v>0</v>
      </c>
      <c r="BL33">
        <f t="array" ref="BL33">IF($J33:$X33='Capacity Backing (Hide)2'!AL$67:AL$81,1,0)</f>
        <v>0</v>
      </c>
      <c r="BM33">
        <f t="array" ref="BM33">IF($J33:$X33='Capacity Backing (Hide)2'!AM$67:AM$81,1,0)</f>
        <v>0</v>
      </c>
      <c r="BN33">
        <f t="array" ref="BN33">IF($J33:$X33='Capacity Backing (Hide)2'!AN$67:AN$81,1,0)</f>
        <v>0</v>
      </c>
      <c r="BO33">
        <f t="array" ref="BO33">IF($J33:$X33='Capacity Backing (Hide)2'!AO$67:AO$81,1,0)</f>
        <v>0</v>
      </c>
      <c r="BP33">
        <f t="array" ref="BP33">IF($J33:$X33='Capacity Backing (Hide)2'!AP$67:AP$81,1,0)</f>
        <v>0</v>
      </c>
      <c r="BQ33">
        <f t="array" ref="BQ33">IF($J33:$X33='Capacity Backing (Hide)2'!AQ$67:AQ$81,1,0)</f>
        <v>0</v>
      </c>
      <c r="BR33">
        <f t="array" ref="BR33">IF($J33:$X33='Capacity Backing (Hide)2'!AR$67:AR$81,1,0)</f>
        <v>0</v>
      </c>
      <c r="BS33">
        <f t="array" ref="BS33">IF($J33:$X33='Capacity Backing (Hide)2'!AS$67:AS$81,1,0)</f>
        <v>0</v>
      </c>
      <c r="BT33">
        <f t="array" ref="BT33">IF($J33:$X33='Capacity Backing (Hide)2'!AT$67:AT$81,1,0)</f>
        <v>0</v>
      </c>
      <c r="BU33">
        <f t="array" ref="BU33">IF($J33:$X33='Capacity Backing (Hide)2'!AU$67:AU$81,1,0)</f>
        <v>0</v>
      </c>
      <c r="BV33">
        <f t="array" ref="BV33">IF($J33:$X33='Capacity Backing (Hide)2'!AV$67:AV$81,1,0)</f>
        <v>0</v>
      </c>
      <c r="BW33">
        <f t="array" ref="BW33">IF($J33:$X33='Capacity Backing (Hide)2'!AW$67:AW$81,1,0)</f>
        <v>0</v>
      </c>
      <c r="BX33">
        <f t="array" ref="BX33">IF($J33:$X33='Capacity Backing (Hide)2'!AX$67:AX$81,1,0)</f>
        <v>0</v>
      </c>
      <c r="BY33">
        <f t="array" ref="BY33">IF($J33:$X33='Capacity Backing (Hide)2'!AY$67:AY$81,1,0)</f>
        <v>0</v>
      </c>
      <c r="BZ33">
        <f t="array" ref="BZ33">IF($J33:$X33='Capacity Backing (Hide)2'!AZ$67:AZ$81,1,0)</f>
        <v>0</v>
      </c>
      <c r="CA33">
        <f t="array" ref="CA33">IF($J33:$X33='Capacity Backing (Hide)2'!BA$67:BA$81,1,0)</f>
        <v>0</v>
      </c>
      <c r="CB33">
        <f t="array" ref="CB33">IF($J33:$X33='Capacity Backing (Hide)2'!BB$67:BB$81,1,0)</f>
        <v>0</v>
      </c>
      <c r="CC33">
        <f t="array" ref="CC33">IF($J33:$X33='Capacity Backing (Hide)2'!BC$67:BC$81,1,0)</f>
        <v>0</v>
      </c>
      <c r="CD33">
        <f t="array" ref="CD33">IF($J33:$X33='Capacity Backing (Hide)2'!BD$67:BD$81,1,0)</f>
        <v>0</v>
      </c>
      <c r="CE33">
        <f t="array" ref="CE33">IF($J33:$X33='Capacity Backing (Hide)2'!BE$67:BE$81,1,0)</f>
        <v>0</v>
      </c>
      <c r="CF33">
        <f t="array" ref="CF33">IF($J33:$X33='Capacity Backing (Hide)2'!BF$67:BF$81,1,0)</f>
        <v>0</v>
      </c>
      <c r="CG33">
        <f t="array" ref="CG33">IF($J33:$X33='Capacity Backing (Hide)2'!BG$67:BG$81,1,0)</f>
        <v>0</v>
      </c>
      <c r="CH33">
        <f t="array" ref="CH33">IF($J33:$X33='Capacity Backing (Hide)2'!BH$67:BH$81,1,0)</f>
        <v>0</v>
      </c>
      <c r="CI33">
        <f t="array" ref="CI33">IF($J33:$X33='Capacity Backing (Hide)2'!BI$67:BI$81,1,0)</f>
        <v>0</v>
      </c>
      <c r="CJ33">
        <f t="array" ref="CJ33">IF($J33:$X33='Capacity Backing (Hide)2'!BJ$67:BJ$81,1,0)</f>
        <v>0</v>
      </c>
      <c r="CK33">
        <f t="array" ref="CK33">IF($J33:$X33='Capacity Backing (Hide)2'!BK$67:BK$81,1,0)</f>
        <v>0</v>
      </c>
      <c r="CL33">
        <f t="array" ref="CL33">IF($J33:$X33='Capacity Backing (Hide)2'!BL$67:BL$81,1,0)</f>
        <v>0</v>
      </c>
      <c r="CM33">
        <f t="array" ref="CM33">IF($J33:$X33='Capacity Backing (Hide)2'!BM$67:BM$81,1,0)</f>
        <v>0</v>
      </c>
      <c r="CN33">
        <f t="array" ref="CN33">IF($J33:$X33='Capacity Backing (Hide)2'!BN$67:BN$81,1,0)</f>
        <v>0</v>
      </c>
      <c r="CO33">
        <f t="array" ref="CO33">IF($J33:$X33='Capacity Backing (Hide)2'!BO$67:BO$81,1,0)</f>
        <v>0</v>
      </c>
      <c r="CP33">
        <f t="array" ref="CP33">IF($J33:$X33='Capacity Backing (Hide)2'!BP$67:BP$81,1,0)</f>
        <v>0</v>
      </c>
      <c r="CQ33">
        <f t="array" ref="CQ33">IF($J33:$X33='Capacity Backing (Hide)2'!BQ$67:BQ$81,1,0)</f>
        <v>0</v>
      </c>
      <c r="CR33">
        <f t="array" ref="CR33">IF($J33:$X33='Capacity Backing (Hide)2'!BR$67:BR$81,1,0)</f>
        <v>0</v>
      </c>
      <c r="CS33">
        <f t="array" ref="CS33">IF($J33:$X33='Capacity Backing (Hide)2'!BS$67:BS$81,1,0)</f>
        <v>0</v>
      </c>
      <c r="CT33">
        <f t="array" ref="CT33">IF($J33:$X33='Capacity Backing (Hide)2'!BT$67:BT$81,1,0)</f>
        <v>0</v>
      </c>
      <c r="CU33">
        <f t="array" ref="CU33">IF($J33:$X33='Capacity Backing (Hide)2'!BU$67:BU$81,1,0)</f>
        <v>0</v>
      </c>
      <c r="CV33">
        <f t="array" ref="CV33">IF($J33:$X33='Capacity Backing (Hide)2'!BV$67:BV$81,1,0)</f>
        <v>0</v>
      </c>
      <c r="CW33">
        <f t="array" ref="CW33">IF($J33:$X33='Capacity Backing (Hide)2'!BW$67:BW$81,1,0)</f>
        <v>0</v>
      </c>
      <c r="CX33">
        <f t="array" ref="CX33">IF($J33:$X33='Capacity Backing (Hide)2'!BX$67:BX$81,1,0)</f>
        <v>0</v>
      </c>
      <c r="CY33">
        <f t="array" ref="CY33">IF($J33:$X33='Capacity Backing (Hide)2'!BY$67:BY$81,1,0)</f>
        <v>0</v>
      </c>
      <c r="CZ33">
        <f t="array" ref="CZ33">IF($J33:$X33='Capacity Backing (Hide)2'!BZ$67:BZ$81,1,0)</f>
        <v>0</v>
      </c>
      <c r="DA33">
        <f t="array" ref="DA33">IF($J33:$X33='Capacity Backing (Hide)2'!CA$67:CA$81,1,0)</f>
        <v>0</v>
      </c>
      <c r="DB33">
        <f t="array" ref="DB33">IF($J33:$X33='Capacity Backing (Hide)2'!CB$67:CB$81,1,0)</f>
        <v>0</v>
      </c>
      <c r="DC33">
        <f t="array" ref="DC33">IF($J33:$X33='Capacity Backing (Hide)2'!CC$67:CC$81,1,0)</f>
        <v>0</v>
      </c>
      <c r="DD33">
        <f t="array" ref="DD33">IF($J33:$X33='Capacity Backing (Hide)2'!CD$67:CD$81,1,0)</f>
        <v>0</v>
      </c>
      <c r="DE33">
        <f t="array" ref="DE33">IF($J33:$X33='Capacity Backing (Hide)2'!CE$67:CE$81,1,0)</f>
        <v>0</v>
      </c>
      <c r="DF33">
        <f t="array" ref="DF33">IF($J33:$X33='Capacity Backing (Hide)2'!CF$67:CF$81,1,0)</f>
        <v>0</v>
      </c>
      <c r="DG33">
        <f t="array" ref="DG33">IF($J33:$X33='Capacity Backing (Hide)2'!CG$67:CG$81,1,0)</f>
        <v>0</v>
      </c>
      <c r="DH33">
        <f t="array" ref="DH33">IF($J33:$X33='Capacity Backing (Hide)2'!CH$67:CH$81,1,0)</f>
        <v>0</v>
      </c>
      <c r="DI33">
        <f t="array" ref="DI33">IF($J33:$X33='Capacity Backing (Hide)2'!CI$67:CI$81,1,0)</f>
        <v>0</v>
      </c>
      <c r="DJ33">
        <f t="array" ref="DJ33">IF($J33:$X33='Capacity Backing (Hide)2'!CJ$67:CJ$81,1,0)</f>
        <v>0</v>
      </c>
      <c r="DK33">
        <f t="array" ref="DK33">IF($J33:$X33='Capacity Backing (Hide)2'!CK$67:CK$81,1,0)</f>
        <v>0</v>
      </c>
      <c r="DL33">
        <f t="array" ref="DL33">IF($J33:$X33='Capacity Backing (Hide)2'!CL$67:CL$81,1,0)</f>
        <v>0</v>
      </c>
      <c r="DM33">
        <f t="array" ref="DM33">IF($J33:$X33='Capacity Backing (Hide)2'!CM$67:CM$81,1,0)</f>
        <v>0</v>
      </c>
      <c r="DN33">
        <f t="array" ref="DN33">IF($J33:$X33='Capacity Backing (Hide)2'!CN$67:CN$81,1,0)</f>
        <v>0</v>
      </c>
      <c r="DO33">
        <f t="array" ref="DO33">IF($J33:$X33='Capacity Backing (Hide)2'!CO$67:CO$81,1,0)</f>
        <v>0</v>
      </c>
      <c r="DP33">
        <f t="array" ref="DP33">IF($J33:$X33='Capacity Backing (Hide)2'!CP$67:CP$81,1,0)</f>
        <v>0</v>
      </c>
      <c r="DQ33">
        <f t="array" ref="DQ33">IF($J33:$X33='Capacity Backing (Hide)2'!CQ$67:CQ$81,1,0)</f>
        <v>0</v>
      </c>
      <c r="DR33">
        <f t="array" ref="DR33">IF($J33:$X33='Capacity Backing (Hide)2'!CR$67:CR$81,1,0)</f>
        <v>0</v>
      </c>
      <c r="DS33">
        <f t="array" ref="DS33">IF($J33:$X33='Capacity Backing (Hide)2'!CS$67:CS$81,1,0)</f>
        <v>0</v>
      </c>
      <c r="DT33">
        <f t="array" ref="DT33">IF($J33:$X33='Capacity Backing (Hide)2'!CT$67:CT$81,1,0)</f>
        <v>0</v>
      </c>
      <c r="DU33">
        <f t="array" ref="DU33">IF($J33:$X33='Capacity Backing (Hide)2'!CU$67:CU$81,1,0)</f>
        <v>0</v>
      </c>
      <c r="DV33">
        <f t="array" ref="DV33">IF($J33:$X33='Capacity Backing (Hide)2'!CV$67:CV$81,1,0)</f>
        <v>0</v>
      </c>
      <c r="DW33">
        <f t="array" ref="DW33">IF($J33:$X33='Capacity Backing (Hide)2'!CW$67:CW$81,1,0)</f>
        <v>0</v>
      </c>
      <c r="DZ33">
        <f t="array" ref="DZ33">IF($J33:$X33='Capacity Backing (Hide)2'!B$203:CZ$217,1,0)</f>
        <v>0</v>
      </c>
      <c r="EA33">
        <f t="array" ref="EA33">IF($J33:$X33='Capacity Backing (Hide)2'!C$203:DA$217,1,0)</f>
        <v>0</v>
      </c>
      <c r="EB33">
        <f t="array" ref="EB33">IF($J33:$X33='Capacity Backing (Hide)2'!D$203:DB$217,1,0)</f>
        <v>0</v>
      </c>
      <c r="EC33">
        <f t="array" ref="EC33">IF($J33:$X33='Capacity Backing (Hide)2'!E$203:DC$217,1,0)</f>
        <v>0</v>
      </c>
      <c r="ED33">
        <f t="array" ref="ED33">IF($J33:$X33='Capacity Backing (Hide)2'!F$203:DD$217,1,0)</f>
        <v>0</v>
      </c>
      <c r="EE33">
        <f t="array" ref="EE33">IF($J33:$X33='Capacity Backing (Hide)2'!G$203:DE$217,1,0)</f>
        <v>0</v>
      </c>
      <c r="EF33">
        <f t="array" ref="EF33">IF($J33:$X33='Capacity Backing (Hide)2'!H$203:DF$217,1,0)</f>
        <v>0</v>
      </c>
      <c r="EG33">
        <f t="array" ref="EG33">IF($J33:$X33='Capacity Backing (Hide)2'!I$203:DG$217,1,0)</f>
        <v>0</v>
      </c>
      <c r="EH33">
        <f t="array" ref="EH33">IF($J33:$X33='Capacity Backing (Hide)2'!J$203:DH$217,1,0)</f>
        <v>0</v>
      </c>
      <c r="EI33">
        <f t="array" ref="EI33">IF($J33:$X33='Capacity Backing (Hide)2'!K$203:DI$217,1,0)</f>
        <v>0</v>
      </c>
      <c r="EJ33">
        <f t="array" ref="EJ33">IF($J33:$X33='Capacity Backing (Hide)2'!L$203:DJ$217,1,0)</f>
        <v>0</v>
      </c>
      <c r="EK33">
        <f t="array" ref="EK33">IF($J33:$X33='Capacity Backing (Hide)2'!M$203:DK$217,1,0)</f>
        <v>0</v>
      </c>
      <c r="EL33">
        <f t="array" ref="EL33">IF($J33:$X33='Capacity Backing (Hide)2'!N$203:DL$217,1,0)</f>
        <v>0</v>
      </c>
      <c r="EM33">
        <f t="array" ref="EM33">IF($J33:$X33='Capacity Backing (Hide)2'!O$203:DM$217,1,0)</f>
        <v>0</v>
      </c>
      <c r="EN33">
        <f t="array" ref="EN33">IF($J33:$X33='Capacity Backing (Hide)2'!P$203:DN$217,1,0)</f>
        <v>0</v>
      </c>
      <c r="EO33">
        <f t="array" ref="EO33">IF($J33:$X33='Capacity Backing (Hide)2'!Q$203:DO$217,1,0)</f>
        <v>0</v>
      </c>
      <c r="EP33">
        <f t="array" ref="EP33">IF($J33:$X33='Capacity Backing (Hide)2'!R$203:DP$217,1,0)</f>
        <v>0</v>
      </c>
      <c r="EQ33">
        <f t="array" ref="EQ33">IF($J33:$X33='Capacity Backing (Hide)2'!S$203:DQ$217,1,0)</f>
        <v>0</v>
      </c>
      <c r="ER33">
        <f t="array" ref="ER33">IF($J33:$X33='Capacity Backing (Hide)2'!T$203:DR$217,1,0)</f>
        <v>0</v>
      </c>
      <c r="ES33">
        <f t="array" ref="ES33">IF($J33:$X33='Capacity Backing (Hide)2'!U$203:DS$217,1,0)</f>
        <v>0</v>
      </c>
      <c r="ET33">
        <f t="array" ref="ET33">IF($J33:$X33='Capacity Backing (Hide)2'!V$203:DT$217,1,0)</f>
        <v>0</v>
      </c>
      <c r="EU33">
        <f t="array" ref="EU33">IF($J33:$X33='Capacity Backing (Hide)2'!W$203:DU$217,1,0)</f>
        <v>0</v>
      </c>
      <c r="EV33">
        <f t="array" ref="EV33">IF($J33:$X33='Capacity Backing (Hide)2'!X$203:DV$217,1,0)</f>
        <v>0</v>
      </c>
      <c r="EW33">
        <f t="array" ref="EW33">IF($J33:$X33='Capacity Backing (Hide)2'!Y$203:DW$217,1,0)</f>
        <v>0</v>
      </c>
      <c r="EX33">
        <f t="array" ref="EX33">IF($J33:$X33='Capacity Backing (Hide)2'!Z$203:DX$217,1,0)</f>
        <v>0</v>
      </c>
      <c r="EY33">
        <f t="array" ref="EY33">IF($J33:$X33='Capacity Backing (Hide)2'!AA$203:DY$217,1,0)</f>
        <v>0</v>
      </c>
      <c r="EZ33">
        <f t="array" ref="EZ33">IF($J33:$X33='Capacity Backing (Hide)2'!AB$203:DZ$217,1,0)</f>
        <v>0</v>
      </c>
      <c r="FA33">
        <f t="array" ref="FA33">IF($J33:$X33='Capacity Backing (Hide)2'!AC$203:EA$217,1,0)</f>
        <v>0</v>
      </c>
      <c r="FB33">
        <f t="array" ref="FB33">IF($J33:$X33='Capacity Backing (Hide)2'!AD$203:EB$217,1,0)</f>
        <v>0</v>
      </c>
      <c r="FC33">
        <f t="array" ref="FC33">IF($J33:$X33='Capacity Backing (Hide)2'!AE$203:EC$217,1,0)</f>
        <v>0</v>
      </c>
      <c r="FD33">
        <f t="array" ref="FD33">IF($J33:$X33='Capacity Backing (Hide)2'!AF$203:ED$217,1,0)</f>
        <v>0</v>
      </c>
      <c r="FE33">
        <f t="array" ref="FE33">IF($J33:$X33='Capacity Backing (Hide)2'!AG$203:EE$217,1,0)</f>
        <v>0</v>
      </c>
      <c r="FF33">
        <f t="array" ref="FF33">IF($J33:$X33='Capacity Backing (Hide)2'!AH$203:EF$217,1,0)</f>
        <v>0</v>
      </c>
      <c r="FG33">
        <f t="array" ref="FG33">IF($J33:$X33='Capacity Backing (Hide)2'!AI$203:EG$217,1,0)</f>
        <v>0</v>
      </c>
      <c r="FH33">
        <f t="array" ref="FH33">IF($J33:$X33='Capacity Backing (Hide)2'!AJ$203:EH$217,1,0)</f>
        <v>0</v>
      </c>
      <c r="FI33">
        <f t="array" ref="FI33">IF($J33:$X33='Capacity Backing (Hide)2'!AK$203:EI$217,1,0)</f>
        <v>0</v>
      </c>
      <c r="FJ33">
        <f t="array" ref="FJ33">IF($J33:$X33='Capacity Backing (Hide)2'!AL$203:EJ$217,1,0)</f>
        <v>0</v>
      </c>
      <c r="FK33">
        <f t="array" ref="FK33">IF($J33:$X33='Capacity Backing (Hide)2'!AM$203:EK$217,1,0)</f>
        <v>0</v>
      </c>
      <c r="FL33">
        <f t="array" ref="FL33">IF($J33:$X33='Capacity Backing (Hide)2'!AN$203:EL$217,1,0)</f>
        <v>0</v>
      </c>
      <c r="FM33">
        <f t="array" ref="FM33">IF($J33:$X33='Capacity Backing (Hide)2'!AO$203:EM$217,1,0)</f>
        <v>0</v>
      </c>
      <c r="FN33">
        <f t="array" ref="FN33">IF($J33:$X33='Capacity Backing (Hide)2'!AP$203:EN$217,1,0)</f>
        <v>0</v>
      </c>
      <c r="FO33">
        <f t="array" ref="FO33">IF($J33:$X33='Capacity Backing (Hide)2'!AQ$203:EO$217,1,0)</f>
        <v>0</v>
      </c>
      <c r="FP33">
        <f t="array" ref="FP33">IF($J33:$X33='Capacity Backing (Hide)2'!AR$203:EP$217,1,0)</f>
        <v>0</v>
      </c>
      <c r="FQ33">
        <f t="array" ref="FQ33">IF($J33:$X33='Capacity Backing (Hide)2'!AS$203:EQ$217,1,0)</f>
        <v>0</v>
      </c>
      <c r="FR33">
        <f t="array" ref="FR33">IF($J33:$X33='Capacity Backing (Hide)2'!AT$203:ER$217,1,0)</f>
        <v>0</v>
      </c>
      <c r="FS33">
        <f t="array" ref="FS33">IF($J33:$X33='Capacity Backing (Hide)2'!AU$203:ES$217,1,0)</f>
        <v>0</v>
      </c>
      <c r="FT33">
        <f t="array" ref="FT33">IF($J33:$X33='Capacity Backing (Hide)2'!AV$203:ET$217,1,0)</f>
        <v>0</v>
      </c>
      <c r="FU33">
        <f t="array" ref="FU33">IF($J33:$X33='Capacity Backing (Hide)2'!AW$203:EU$217,1,0)</f>
        <v>0</v>
      </c>
      <c r="FV33">
        <f t="array" ref="FV33">IF($J33:$X33='Capacity Backing (Hide)2'!AX$203:EV$217,1,0)</f>
        <v>0</v>
      </c>
      <c r="FW33">
        <f t="array" ref="FW33">IF($J33:$X33='Capacity Backing (Hide)2'!AY$203:EW$217,1,0)</f>
        <v>0</v>
      </c>
      <c r="FX33">
        <f t="array" ref="FX33">IF($J33:$X33='Capacity Backing (Hide)2'!AZ$203:EX$217,1,0)</f>
        <v>0</v>
      </c>
      <c r="FY33">
        <f t="array" ref="FY33">IF($J33:$X33='Capacity Backing (Hide)2'!BA$203:EY$217,1,0)</f>
        <v>0</v>
      </c>
      <c r="FZ33">
        <f t="array" ref="FZ33">IF($J33:$X33='Capacity Backing (Hide)2'!BB$203:EZ$217,1,0)</f>
        <v>0</v>
      </c>
      <c r="GA33">
        <f t="array" ref="GA33">IF($J33:$X33='Capacity Backing (Hide)2'!BC$203:FA$217,1,0)</f>
        <v>0</v>
      </c>
      <c r="GB33">
        <f t="array" ref="GB33">IF($J33:$X33='Capacity Backing (Hide)2'!BD$203:FB$217,1,0)</f>
        <v>0</v>
      </c>
      <c r="GC33">
        <f t="array" ref="GC33">IF($J33:$X33='Capacity Backing (Hide)2'!BE$203:FC$217,1,0)</f>
        <v>0</v>
      </c>
      <c r="GD33">
        <f t="array" ref="GD33">IF($J33:$X33='Capacity Backing (Hide)2'!BF$203:FD$217,1,0)</f>
        <v>0</v>
      </c>
      <c r="GE33">
        <f t="array" ref="GE33">IF($J33:$X33='Capacity Backing (Hide)2'!BG$203:FE$217,1,0)</f>
        <v>0</v>
      </c>
      <c r="GF33">
        <f t="array" ref="GF33">IF($J33:$X33='Capacity Backing (Hide)2'!BH$203:FF$217,1,0)</f>
        <v>0</v>
      </c>
      <c r="GG33">
        <f t="array" ref="GG33">IF($J33:$X33='Capacity Backing (Hide)2'!BI$203:FG$217,1,0)</f>
        <v>0</v>
      </c>
      <c r="GH33">
        <f t="array" ref="GH33">IF($J33:$X33='Capacity Backing (Hide)2'!BJ$203:FH$217,1,0)</f>
        <v>0</v>
      </c>
      <c r="GI33">
        <f t="array" ref="GI33">IF($J33:$X33='Capacity Backing (Hide)2'!BK$203:FI$217,1,0)</f>
        <v>0</v>
      </c>
      <c r="GJ33">
        <f t="array" ref="GJ33">IF($J33:$X33='Capacity Backing (Hide)2'!BL$203:FJ$217,1,0)</f>
        <v>0</v>
      </c>
      <c r="GK33">
        <f t="array" ref="GK33">IF($J33:$X33='Capacity Backing (Hide)2'!BM$203:FK$217,1,0)</f>
        <v>0</v>
      </c>
      <c r="GL33">
        <f t="array" ref="GL33">IF($J33:$X33='Capacity Backing (Hide)2'!BN$203:FL$217,1,0)</f>
        <v>0</v>
      </c>
      <c r="GM33">
        <f t="array" ref="GM33">IF($J33:$X33='Capacity Backing (Hide)2'!BO$203:FM$217,1,0)</f>
        <v>0</v>
      </c>
      <c r="GN33">
        <f t="array" ref="GN33">IF($J33:$X33='Capacity Backing (Hide)2'!BP$203:FN$217,1,0)</f>
        <v>0</v>
      </c>
      <c r="GO33">
        <f t="array" ref="GO33">IF($J33:$X33='Capacity Backing (Hide)2'!BQ$203:FO$217,1,0)</f>
        <v>0</v>
      </c>
      <c r="GP33">
        <f t="array" ref="GP33">IF($J33:$X33='Capacity Backing (Hide)2'!BR$203:FP$217,1,0)</f>
        <v>0</v>
      </c>
      <c r="GQ33">
        <f t="array" ref="GQ33">IF($J33:$X33='Capacity Backing (Hide)2'!BS$203:FQ$217,1,0)</f>
        <v>0</v>
      </c>
      <c r="GR33">
        <f t="array" ref="GR33">IF($J33:$X33='Capacity Backing (Hide)2'!BT$203:FR$217,1,0)</f>
        <v>0</v>
      </c>
      <c r="GS33">
        <f t="array" ref="GS33">IF($J33:$X33='Capacity Backing (Hide)2'!BU$203:FS$217,1,0)</f>
        <v>0</v>
      </c>
      <c r="GT33">
        <f t="array" ref="GT33">IF($J33:$X33='Capacity Backing (Hide)2'!BV$203:FT$217,1,0)</f>
        <v>0</v>
      </c>
      <c r="GU33">
        <f t="array" ref="GU33">IF($J33:$X33='Capacity Backing (Hide)2'!BW$203:FU$217,1,0)</f>
        <v>0</v>
      </c>
      <c r="GV33">
        <f t="array" ref="GV33">IF($J33:$X33='Capacity Backing (Hide)2'!BX$203:FV$217,1,0)</f>
        <v>0</v>
      </c>
      <c r="GW33">
        <f t="array" ref="GW33">IF($J33:$X33='Capacity Backing (Hide)2'!BY$203:FW$217,1,0)</f>
        <v>0</v>
      </c>
      <c r="GX33">
        <f t="array" ref="GX33">IF($J33:$X33='Capacity Backing (Hide)2'!BZ$203:FX$217,1,0)</f>
        <v>0</v>
      </c>
      <c r="GY33">
        <f t="array" ref="GY33">IF($J33:$X33='Capacity Backing (Hide)2'!CA$203:FY$217,1,0)</f>
        <v>0</v>
      </c>
      <c r="GZ33">
        <f t="array" ref="GZ33">IF($J33:$X33='Capacity Backing (Hide)2'!CB$203:FZ$217,1,0)</f>
        <v>0</v>
      </c>
      <c r="HA33">
        <f t="array" ref="HA33">IF($J33:$X33='Capacity Backing (Hide)2'!CC$203:GA$217,1,0)</f>
        <v>0</v>
      </c>
      <c r="HB33">
        <f t="array" ref="HB33">IF($J33:$X33='Capacity Backing (Hide)2'!CD$203:GB$217,1,0)</f>
        <v>0</v>
      </c>
      <c r="HC33">
        <f t="array" ref="HC33">IF($J33:$X33='Capacity Backing (Hide)2'!CE$203:GC$217,1,0)</f>
        <v>0</v>
      </c>
      <c r="HD33">
        <f t="array" ref="HD33">IF($J33:$X33='Capacity Backing (Hide)2'!CF$203:GD$217,1,0)</f>
        <v>0</v>
      </c>
      <c r="HE33">
        <f t="array" ref="HE33">IF($J33:$X33='Capacity Backing (Hide)2'!CG$203:GE$217,1,0)</f>
        <v>0</v>
      </c>
      <c r="HF33">
        <f t="array" ref="HF33">IF($J33:$X33='Capacity Backing (Hide)2'!CH$203:GF$217,1,0)</f>
        <v>0</v>
      </c>
      <c r="HG33">
        <f t="array" ref="HG33">IF($J33:$X33='Capacity Backing (Hide)2'!CI$203:GG$217,1,0)</f>
        <v>0</v>
      </c>
      <c r="HH33">
        <f t="array" ref="HH33">IF($J33:$X33='Capacity Backing (Hide)2'!CJ$203:GH$217,1,0)</f>
        <v>0</v>
      </c>
      <c r="HI33">
        <f t="array" ref="HI33">IF($J33:$X33='Capacity Backing (Hide)2'!CK$203:GI$217,1,0)</f>
        <v>0</v>
      </c>
      <c r="HJ33">
        <f t="array" ref="HJ33">IF($J33:$X33='Capacity Backing (Hide)2'!CL$203:GJ$217,1,0)</f>
        <v>0</v>
      </c>
      <c r="HK33">
        <f t="array" ref="HK33">IF($J33:$X33='Capacity Backing (Hide)2'!CM$203:GK$217,1,0)</f>
        <v>0</v>
      </c>
      <c r="HL33">
        <f t="array" ref="HL33">IF($J33:$X33='Capacity Backing (Hide)2'!CN$203:GL$217,1,0)</f>
        <v>0</v>
      </c>
      <c r="HM33">
        <f t="array" ref="HM33">IF($J33:$X33='Capacity Backing (Hide)2'!CO$203:GM$217,1,0)</f>
        <v>0</v>
      </c>
      <c r="HN33">
        <f t="array" ref="HN33">IF($J33:$X33='Capacity Backing (Hide)2'!CP$203:GN$217,1,0)</f>
        <v>0</v>
      </c>
      <c r="HO33">
        <f t="array" ref="HO33">IF($J33:$X33='Capacity Backing (Hide)2'!CQ$203:GO$217,1,0)</f>
        <v>0</v>
      </c>
      <c r="HP33">
        <f t="array" ref="HP33">IF($J33:$X33='Capacity Backing (Hide)2'!CR$203:GP$217,1,0)</f>
        <v>0</v>
      </c>
      <c r="HQ33">
        <f t="array" ref="HQ33">IF($J33:$X33='Capacity Backing (Hide)2'!CS$203:GQ$217,1,0)</f>
        <v>0</v>
      </c>
      <c r="HR33">
        <f t="array" ref="HR33">IF($J33:$X33='Capacity Backing (Hide)2'!CT$203:GR$217,1,0)</f>
        <v>0</v>
      </c>
      <c r="HS33">
        <f t="array" ref="HS33">IF($J33:$X33='Capacity Backing (Hide)2'!CU$203:GS$217,1,0)</f>
        <v>0</v>
      </c>
      <c r="HT33">
        <f t="array" ref="HT33">IF($J33:$X33='Capacity Backing (Hide)2'!CV$203:GT$217,1,0)</f>
        <v>0</v>
      </c>
      <c r="HU33">
        <f t="array" ref="HU33">IF($J33:$X33='Capacity Backing (Hide)2'!CW$203:GU$217,1,0)</f>
        <v>0</v>
      </c>
      <c r="HX33">
        <f>'Capacity Backing (Hide)2'!B$3*(AB33/MAX(1,SUMIFS('Treatment Backing (Hide)'!$B$110:$B$124,'Capacity Backing (Hide)2'!B$67:B$81,"X")))</f>
        <v>0</v>
      </c>
      <c r="HY33">
        <f>'Capacity Backing (Hide)2'!C$3*(AC33/MAX(1,SUMIFS('Treatment Backing (Hide)'!$B$110:$B$124,'Capacity Backing (Hide)2'!C$67:C$81,"X")))</f>
        <v>0</v>
      </c>
      <c r="HZ33">
        <f>'Capacity Backing (Hide)2'!D$3*(AD33/MAX(1,SUMIFS('Treatment Backing (Hide)'!$B$110:$B$124,'Capacity Backing (Hide)2'!D$67:D$81,"X")))</f>
        <v>0</v>
      </c>
      <c r="IA33">
        <f>'Capacity Backing (Hide)2'!E$3*(AE33/MAX(1,SUMIFS('Treatment Backing (Hide)'!$B$110:$B$124,'Capacity Backing (Hide)2'!E$67:E$81,"X")))</f>
        <v>0</v>
      </c>
      <c r="IB33">
        <f>'Capacity Backing (Hide)2'!F$3*(AF33/MAX(1,SUMIFS('Treatment Backing (Hide)'!$B$110:$B$124,'Capacity Backing (Hide)2'!F$67:F$81,"X")))</f>
        <v>0</v>
      </c>
      <c r="IC33">
        <f>'Capacity Backing (Hide)2'!G$3*(AG33/MAX(1,SUMIFS('Treatment Backing (Hide)'!$B$110:$B$124,'Capacity Backing (Hide)2'!G$67:G$81,"X")))</f>
        <v>0</v>
      </c>
      <c r="ID33">
        <f>'Capacity Backing (Hide)2'!H$3*(AH33/MAX(1,SUMIFS('Treatment Backing (Hide)'!$B$110:$B$124,'Capacity Backing (Hide)2'!H$67:H$81,"X")))</f>
        <v>0</v>
      </c>
      <c r="IE33">
        <f>'Capacity Backing (Hide)2'!I$3*(AI33/MAX(1,SUMIFS('Treatment Backing (Hide)'!$B$110:$B$124,'Capacity Backing (Hide)2'!I$67:I$81,"X")))</f>
        <v>0</v>
      </c>
      <c r="IF33">
        <f>'Capacity Backing (Hide)2'!J$3*(AJ33/MAX(1,SUMIFS('Treatment Backing (Hide)'!$B$110:$B$124,'Capacity Backing (Hide)2'!J$67:J$81,"X")))</f>
        <v>0</v>
      </c>
      <c r="IG33">
        <f>'Capacity Backing (Hide)2'!K$3*(AK33/MAX(1,SUMIFS('Treatment Backing (Hide)'!$B$110:$B$124,'Capacity Backing (Hide)2'!K$67:K$81,"X")))</f>
        <v>0</v>
      </c>
      <c r="IH33">
        <f>'Capacity Backing (Hide)2'!L$3*(AL33/MAX(1,SUMIFS('Treatment Backing (Hide)'!$B$110:$B$124,'Capacity Backing (Hide)2'!L$67:L$81,"X")))</f>
        <v>0</v>
      </c>
      <c r="II33">
        <f>'Capacity Backing (Hide)2'!M$3*(AM33/MAX(1,SUMIFS('Treatment Backing (Hide)'!$B$110:$B$124,'Capacity Backing (Hide)2'!M$67:M$81,"X")))</f>
        <v>0</v>
      </c>
      <c r="IJ33">
        <f>'Capacity Backing (Hide)2'!N$3*(AN33/MAX(1,SUMIFS('Treatment Backing (Hide)'!$B$110:$B$124,'Capacity Backing (Hide)2'!N$67:N$81,"X")))</f>
        <v>0</v>
      </c>
      <c r="IK33">
        <f>'Capacity Backing (Hide)2'!O$3*(AO33/MAX(1,SUMIFS('Treatment Backing (Hide)'!$B$110:$B$124,'Capacity Backing (Hide)2'!O$67:O$81,"X")))</f>
        <v>0</v>
      </c>
      <c r="IL33">
        <f>'Capacity Backing (Hide)2'!P$3*(AP33/MAX(1,SUMIFS('Treatment Backing (Hide)'!$B$110:$B$124,'Capacity Backing (Hide)2'!P$67:P$81,"X")))</f>
        <v>0</v>
      </c>
      <c r="IM33">
        <f>'Capacity Backing (Hide)2'!Q$3*(AQ33/MAX(1,SUMIFS('Treatment Backing (Hide)'!$B$110:$B$124,'Capacity Backing (Hide)2'!Q$67:Q$81,"X")))</f>
        <v>0</v>
      </c>
      <c r="IN33">
        <f>'Capacity Backing (Hide)2'!R$3*(AR33/MAX(1,SUMIFS('Treatment Backing (Hide)'!$B$110:$B$124,'Capacity Backing (Hide)2'!R$67:R$81,"X")))</f>
        <v>0</v>
      </c>
      <c r="IO33">
        <f>'Capacity Backing (Hide)2'!S$3*(AS33/MAX(1,SUMIFS('Treatment Backing (Hide)'!$B$110:$B$124,'Capacity Backing (Hide)2'!S$67:S$81,"X")))</f>
        <v>0</v>
      </c>
      <c r="IP33">
        <f>'Capacity Backing (Hide)2'!T$3*(AT33/MAX(1,SUMIFS('Treatment Backing (Hide)'!$B$110:$B$124,'Capacity Backing (Hide)2'!T$67:T$81,"X")))</f>
        <v>0</v>
      </c>
      <c r="IQ33">
        <f>'Capacity Backing (Hide)2'!U$3*(AU33/MAX(1,SUMIFS('Treatment Backing (Hide)'!$B$110:$B$124,'Capacity Backing (Hide)2'!U$67:U$81,"X")))</f>
        <v>0</v>
      </c>
      <c r="IR33">
        <f>'Capacity Backing (Hide)2'!V$3*(AV33/MAX(1,SUMIFS('Treatment Backing (Hide)'!$B$110:$B$124,'Capacity Backing (Hide)2'!V$67:V$81,"X")))</f>
        <v>0</v>
      </c>
      <c r="IS33">
        <f>'Capacity Backing (Hide)2'!W$3*(AW33/MAX(1,SUMIFS('Treatment Backing (Hide)'!$B$110:$B$124,'Capacity Backing (Hide)2'!W$67:W$81,"X")))</f>
        <v>0</v>
      </c>
      <c r="IT33">
        <f>'Capacity Backing (Hide)2'!X$3*(AX33/MAX(1,SUMIFS('Treatment Backing (Hide)'!$B$110:$B$124,'Capacity Backing (Hide)2'!X$67:X$81,"X")))</f>
        <v>0</v>
      </c>
      <c r="IU33">
        <f>'Capacity Backing (Hide)2'!Y$3*(AY33/MAX(1,SUMIFS('Treatment Backing (Hide)'!$B$110:$B$124,'Capacity Backing (Hide)2'!Y$67:Y$81,"X")))</f>
        <v>0</v>
      </c>
      <c r="IV33">
        <f>'Capacity Backing (Hide)2'!Z$3*(AZ33/MAX(1,SUMIFS('Treatment Backing (Hide)'!$B$110:$B$124,'Capacity Backing (Hide)2'!Z$67:Z$81,"X")))</f>
        <v>0</v>
      </c>
      <c r="IW33">
        <f>'Capacity Backing (Hide)2'!AA$3*(BA33/MAX(1,SUMIFS('Treatment Backing (Hide)'!$B$110:$B$124,'Capacity Backing (Hide)2'!AA$67:AA$81,"X")))</f>
        <v>0</v>
      </c>
      <c r="IX33">
        <f>'Capacity Backing (Hide)2'!AB$3*(BB33/MAX(1,SUMIFS('Treatment Backing (Hide)'!$B$110:$B$124,'Capacity Backing (Hide)2'!AB$67:AB$81,"X")))</f>
        <v>0</v>
      </c>
      <c r="IY33">
        <f>'Capacity Backing (Hide)2'!AC$3*(BC33/MAX(1,SUMIFS('Treatment Backing (Hide)'!$B$110:$B$124,'Capacity Backing (Hide)2'!AC$67:AC$81,"X")))</f>
        <v>0</v>
      </c>
      <c r="IZ33">
        <f>'Capacity Backing (Hide)2'!AD$3*(BD33/MAX(1,SUMIFS('Treatment Backing (Hide)'!$B$110:$B$124,'Capacity Backing (Hide)2'!AD$67:AD$81,"X")))</f>
        <v>0</v>
      </c>
      <c r="JA33">
        <f>'Capacity Backing (Hide)2'!AE$3*(BE33/MAX(1,SUMIFS('Treatment Backing (Hide)'!$B$110:$B$124,'Capacity Backing (Hide)2'!AE$67:AE$81,"X")))</f>
        <v>0</v>
      </c>
      <c r="JB33">
        <f>'Capacity Backing (Hide)2'!AF$3*(BF33/MAX(1,SUMIFS('Treatment Backing (Hide)'!$B$110:$B$124,'Capacity Backing (Hide)2'!AF$67:AF$81,"X")))</f>
        <v>0</v>
      </c>
      <c r="JC33">
        <f>'Capacity Backing (Hide)2'!AG$3*(BG33/MAX(1,SUMIFS('Treatment Backing (Hide)'!$B$110:$B$124,'Capacity Backing (Hide)2'!AG$67:AG$81,"X")))</f>
        <v>0</v>
      </c>
      <c r="JD33">
        <f>'Capacity Backing (Hide)2'!AH$3*(BH33/MAX(1,SUMIFS('Treatment Backing (Hide)'!$B$110:$B$124,'Capacity Backing (Hide)2'!AH$67:AH$81,"X")))</f>
        <v>0</v>
      </c>
      <c r="JE33">
        <f>'Capacity Backing (Hide)2'!AI$3*(BI33/MAX(1,SUMIFS('Treatment Backing (Hide)'!$B$110:$B$124,'Capacity Backing (Hide)2'!AI$67:AI$81,"X")))</f>
        <v>0</v>
      </c>
      <c r="JF33">
        <f>'Capacity Backing (Hide)2'!AJ$3*(BJ33/MAX(1,SUMIFS('Treatment Backing (Hide)'!$B$110:$B$124,'Capacity Backing (Hide)2'!AJ$67:AJ$81,"X")))</f>
        <v>0</v>
      </c>
      <c r="JG33">
        <f>'Capacity Backing (Hide)2'!AK$3*(BK33/MAX(1,SUMIFS('Treatment Backing (Hide)'!$B$110:$B$124,'Capacity Backing (Hide)2'!AK$67:AK$81,"X")))</f>
        <v>0</v>
      </c>
      <c r="JH33">
        <f>'Capacity Backing (Hide)2'!AL$3*(BL33/MAX(1,SUMIFS('Treatment Backing (Hide)'!$B$110:$B$124,'Capacity Backing (Hide)2'!AL$67:AL$81,"X")))</f>
        <v>0</v>
      </c>
      <c r="JI33">
        <f>'Capacity Backing (Hide)2'!AM$3*(BM33/MAX(1,SUMIFS('Treatment Backing (Hide)'!$B$110:$B$124,'Capacity Backing (Hide)2'!AM$67:AM$81,"X")))</f>
        <v>0</v>
      </c>
      <c r="JJ33">
        <f>'Capacity Backing (Hide)2'!AN$3*(BN33/MAX(1,SUMIFS('Treatment Backing (Hide)'!$B$110:$B$124,'Capacity Backing (Hide)2'!AN$67:AN$81,"X")))</f>
        <v>0</v>
      </c>
      <c r="JK33">
        <f>'Capacity Backing (Hide)2'!AO$3*(BO33/MAX(1,SUMIFS('Treatment Backing (Hide)'!$B$110:$B$124,'Capacity Backing (Hide)2'!AO$67:AO$81,"X")))</f>
        <v>0</v>
      </c>
      <c r="JL33">
        <f>'Capacity Backing (Hide)2'!AP$3*(BP33/MAX(1,SUMIFS('Treatment Backing (Hide)'!$B$110:$B$124,'Capacity Backing (Hide)2'!AP$67:AP$81,"X")))</f>
        <v>0</v>
      </c>
      <c r="JM33">
        <f>'Capacity Backing (Hide)2'!AQ$3*(BQ33/MAX(1,SUMIFS('Treatment Backing (Hide)'!$B$110:$B$124,'Capacity Backing (Hide)2'!AQ$67:AQ$81,"X")))</f>
        <v>0</v>
      </c>
      <c r="JN33">
        <f>'Capacity Backing (Hide)2'!AR$3*(BR33/MAX(1,SUMIFS('Treatment Backing (Hide)'!$B$110:$B$124,'Capacity Backing (Hide)2'!AR$67:AR$81,"X")))</f>
        <v>0</v>
      </c>
      <c r="JO33">
        <f>'Capacity Backing (Hide)2'!AS$3*(BS33/MAX(1,SUMIFS('Treatment Backing (Hide)'!$B$110:$B$124,'Capacity Backing (Hide)2'!AS$67:AS$81,"X")))</f>
        <v>0</v>
      </c>
      <c r="JP33">
        <f>'Capacity Backing (Hide)2'!AT$3*(BT33/MAX(1,SUMIFS('Treatment Backing (Hide)'!$B$110:$B$124,'Capacity Backing (Hide)2'!AT$67:AT$81,"X")))</f>
        <v>0</v>
      </c>
      <c r="JQ33">
        <f>'Capacity Backing (Hide)2'!AU$3*(BU33/MAX(1,SUMIFS('Treatment Backing (Hide)'!$B$110:$B$124,'Capacity Backing (Hide)2'!AU$67:AU$81,"X")))</f>
        <v>0</v>
      </c>
      <c r="JR33">
        <f>'Capacity Backing (Hide)2'!AV$3*(BV33/MAX(1,SUMIFS('Treatment Backing (Hide)'!$B$110:$B$124,'Capacity Backing (Hide)2'!AV$67:AV$81,"X")))</f>
        <v>0</v>
      </c>
      <c r="JS33">
        <f>'Capacity Backing (Hide)2'!AW$3*(BW33/MAX(1,SUMIFS('Treatment Backing (Hide)'!$B$110:$B$124,'Capacity Backing (Hide)2'!AW$67:AW$81,"X")))</f>
        <v>0</v>
      </c>
      <c r="JT33">
        <f>'Capacity Backing (Hide)2'!AX$3*(BX33/MAX(1,SUMIFS('Treatment Backing (Hide)'!$B$110:$B$124,'Capacity Backing (Hide)2'!AX$67:AX$81,"X")))</f>
        <v>0</v>
      </c>
      <c r="JU33">
        <f>'Capacity Backing (Hide)2'!AY$3*(BY33/MAX(1,SUMIFS('Treatment Backing (Hide)'!$B$110:$B$124,'Capacity Backing (Hide)2'!AY$67:AY$81,"X")))</f>
        <v>0</v>
      </c>
      <c r="JV33">
        <f>'Capacity Backing (Hide)2'!AZ$3*(BZ33/MAX(1,SUMIFS('Treatment Backing (Hide)'!$B$110:$B$124,'Capacity Backing (Hide)2'!AZ$67:AZ$81,"X")))</f>
        <v>0</v>
      </c>
      <c r="JW33">
        <f>'Capacity Backing (Hide)2'!BA$3*(CA33/MAX(1,SUMIFS('Treatment Backing (Hide)'!$B$110:$B$124,'Capacity Backing (Hide)2'!BA$67:BA$81,"X")))</f>
        <v>0</v>
      </c>
      <c r="JX33">
        <f>'Capacity Backing (Hide)2'!BB$3*(CB33/MAX(1,SUMIFS('Treatment Backing (Hide)'!$B$110:$B$124,'Capacity Backing (Hide)2'!BB$67:BB$81,"X")))</f>
        <v>0</v>
      </c>
      <c r="JY33">
        <f>'Capacity Backing (Hide)2'!BC$3*(CC33/MAX(1,SUMIFS('Treatment Backing (Hide)'!$B$110:$B$124,'Capacity Backing (Hide)2'!BC$67:BC$81,"X")))</f>
        <v>0</v>
      </c>
      <c r="JZ33">
        <f>'Capacity Backing (Hide)2'!BD$3*(CD33/MAX(1,SUMIFS('Treatment Backing (Hide)'!$B$110:$B$124,'Capacity Backing (Hide)2'!BD$67:BD$81,"X")))</f>
        <v>0</v>
      </c>
      <c r="KA33">
        <f>'Capacity Backing (Hide)2'!BE$3*(CE33/MAX(1,SUMIFS('Treatment Backing (Hide)'!$B$110:$B$124,'Capacity Backing (Hide)2'!BE$67:BE$81,"X")))</f>
        <v>0</v>
      </c>
      <c r="KB33">
        <f>'Capacity Backing (Hide)2'!BF$3*(CF33/MAX(1,SUMIFS('Treatment Backing (Hide)'!$B$110:$B$124,'Capacity Backing (Hide)2'!BF$67:BF$81,"X")))</f>
        <v>0</v>
      </c>
      <c r="KC33">
        <f>'Capacity Backing (Hide)2'!BG$3*(CG33/MAX(1,SUMIFS('Treatment Backing (Hide)'!$B$110:$B$124,'Capacity Backing (Hide)2'!BG$67:BG$81,"X")))</f>
        <v>0</v>
      </c>
      <c r="KD33">
        <f>'Capacity Backing (Hide)2'!BH$3*(CH33/MAX(1,SUMIFS('Treatment Backing (Hide)'!$B$110:$B$124,'Capacity Backing (Hide)2'!BH$67:BH$81,"X")))</f>
        <v>0</v>
      </c>
      <c r="KE33">
        <f>'Capacity Backing (Hide)2'!BI$3*(CI33/MAX(1,SUMIFS('Treatment Backing (Hide)'!$B$110:$B$124,'Capacity Backing (Hide)2'!BI$67:BI$81,"X")))</f>
        <v>0</v>
      </c>
      <c r="KF33">
        <f>'Capacity Backing (Hide)2'!BJ$3*(CJ33/MAX(1,SUMIFS('Treatment Backing (Hide)'!$B$110:$B$124,'Capacity Backing (Hide)2'!BJ$67:BJ$81,"X")))</f>
        <v>0</v>
      </c>
      <c r="KG33">
        <f>'Capacity Backing (Hide)2'!BK$3*(CK33/MAX(1,SUMIFS('Treatment Backing (Hide)'!$B$110:$B$124,'Capacity Backing (Hide)2'!BK$67:BK$81,"X")))</f>
        <v>0</v>
      </c>
      <c r="KH33">
        <f>'Capacity Backing (Hide)2'!BL$3*(CL33/MAX(1,SUMIFS('Treatment Backing (Hide)'!$B$110:$B$124,'Capacity Backing (Hide)2'!BL$67:BL$81,"X")))</f>
        <v>0</v>
      </c>
      <c r="KI33">
        <f>'Capacity Backing (Hide)2'!BM$3*(CM33/MAX(1,SUMIFS('Treatment Backing (Hide)'!$B$110:$B$124,'Capacity Backing (Hide)2'!BM$67:BM$81,"X")))</f>
        <v>0</v>
      </c>
      <c r="KJ33">
        <f>'Capacity Backing (Hide)2'!BN$3*(CN33/MAX(1,SUMIFS('Treatment Backing (Hide)'!$B$110:$B$124,'Capacity Backing (Hide)2'!BN$67:BN$81,"X")))</f>
        <v>0</v>
      </c>
      <c r="KK33">
        <f>'Capacity Backing (Hide)2'!BO$3*(CO33/MAX(1,SUMIFS('Treatment Backing (Hide)'!$B$110:$B$124,'Capacity Backing (Hide)2'!BO$67:BO$81,"X")))</f>
        <v>0</v>
      </c>
      <c r="KL33">
        <f>'Capacity Backing (Hide)2'!BP$3*(CP33/MAX(1,SUMIFS('Treatment Backing (Hide)'!$B$110:$B$124,'Capacity Backing (Hide)2'!BP$67:BP$81,"X")))</f>
        <v>0</v>
      </c>
      <c r="KM33">
        <f>'Capacity Backing (Hide)2'!BQ$3*(CQ33/MAX(1,SUMIFS('Treatment Backing (Hide)'!$B$110:$B$124,'Capacity Backing (Hide)2'!BQ$67:BQ$81,"X")))</f>
        <v>0</v>
      </c>
      <c r="KN33">
        <f>'Capacity Backing (Hide)2'!BR$3*(CR33/MAX(1,SUMIFS('Treatment Backing (Hide)'!$B$110:$B$124,'Capacity Backing (Hide)2'!BR$67:BR$81,"X")))</f>
        <v>0</v>
      </c>
      <c r="KO33">
        <f>'Capacity Backing (Hide)2'!BS$3*(CS33/MAX(1,SUMIFS('Treatment Backing (Hide)'!$B$110:$B$124,'Capacity Backing (Hide)2'!BS$67:BS$81,"X")))</f>
        <v>0</v>
      </c>
      <c r="KP33">
        <f>'Capacity Backing (Hide)2'!BT$3*(CT33/MAX(1,SUMIFS('Treatment Backing (Hide)'!$B$110:$B$124,'Capacity Backing (Hide)2'!BT$67:BT$81,"X")))</f>
        <v>0</v>
      </c>
      <c r="KQ33">
        <f>'Capacity Backing (Hide)2'!BU$3*(CU33/MAX(1,SUMIFS('Treatment Backing (Hide)'!$B$110:$B$124,'Capacity Backing (Hide)2'!BU$67:BU$81,"X")))</f>
        <v>0</v>
      </c>
      <c r="KR33">
        <f>'Capacity Backing (Hide)2'!BV$3*(CV33/MAX(1,SUMIFS('Treatment Backing (Hide)'!$B$110:$B$124,'Capacity Backing (Hide)2'!BV$67:BV$81,"X")))</f>
        <v>0</v>
      </c>
      <c r="KS33">
        <f>'Capacity Backing (Hide)2'!BW$3*(CW33/MAX(1,SUMIFS('Treatment Backing (Hide)'!$B$110:$B$124,'Capacity Backing (Hide)2'!BW$67:BW$81,"X")))</f>
        <v>0</v>
      </c>
      <c r="KT33">
        <f>'Capacity Backing (Hide)2'!BX$3*(CX33/MAX(1,SUMIFS('Treatment Backing (Hide)'!$B$110:$B$124,'Capacity Backing (Hide)2'!BX$67:BX$81,"X")))</f>
        <v>0</v>
      </c>
      <c r="KU33">
        <f>'Capacity Backing (Hide)2'!BY$3*(CY33/MAX(1,SUMIFS('Treatment Backing (Hide)'!$B$110:$B$124,'Capacity Backing (Hide)2'!BY$67:BY$81,"X")))</f>
        <v>0</v>
      </c>
      <c r="KV33">
        <f>'Capacity Backing (Hide)2'!BZ$3*(CZ33/MAX(1,SUMIFS('Treatment Backing (Hide)'!$B$110:$B$124,'Capacity Backing (Hide)2'!BZ$67:BZ$81,"X")))</f>
        <v>0</v>
      </c>
      <c r="KW33">
        <f>'Capacity Backing (Hide)2'!CA$3*(DA33/MAX(1,SUMIFS('Treatment Backing (Hide)'!$B$110:$B$124,'Capacity Backing (Hide)2'!CA$67:CA$81,"X")))</f>
        <v>0</v>
      </c>
      <c r="KX33">
        <f>'Capacity Backing (Hide)2'!CB$3*(DB33/MAX(1,SUMIFS('Treatment Backing (Hide)'!$B$110:$B$124,'Capacity Backing (Hide)2'!CB$67:CB$81,"X")))</f>
        <v>0</v>
      </c>
      <c r="KY33">
        <f>'Capacity Backing (Hide)2'!CC$3*(DC33/MAX(1,SUMIFS('Treatment Backing (Hide)'!$B$110:$B$124,'Capacity Backing (Hide)2'!CC$67:CC$81,"X")))</f>
        <v>0</v>
      </c>
      <c r="KZ33">
        <f>'Capacity Backing (Hide)2'!CD$3*(DD33/MAX(1,SUMIFS('Treatment Backing (Hide)'!$B$110:$B$124,'Capacity Backing (Hide)2'!CD$67:CD$81,"X")))</f>
        <v>0</v>
      </c>
      <c r="LA33">
        <f>'Capacity Backing (Hide)2'!CE$3*(DE33/MAX(1,SUMIFS('Treatment Backing (Hide)'!$B$110:$B$124,'Capacity Backing (Hide)2'!CE$67:CE$81,"X")))</f>
        <v>0</v>
      </c>
      <c r="LB33">
        <f>'Capacity Backing (Hide)2'!CF$3*(DF33/MAX(1,SUMIFS('Treatment Backing (Hide)'!$B$110:$B$124,'Capacity Backing (Hide)2'!CF$67:CF$81,"X")))</f>
        <v>0</v>
      </c>
      <c r="LC33">
        <f>'Capacity Backing (Hide)2'!CG$3*(DG33/MAX(1,SUMIFS('Treatment Backing (Hide)'!$B$110:$B$124,'Capacity Backing (Hide)2'!CG$67:CG$81,"X")))</f>
        <v>0</v>
      </c>
      <c r="LD33">
        <f>'Capacity Backing (Hide)2'!CH$3*(DH33/MAX(1,SUMIFS('Treatment Backing (Hide)'!$B$110:$B$124,'Capacity Backing (Hide)2'!CH$67:CH$81,"X")))</f>
        <v>0</v>
      </c>
      <c r="LE33">
        <f>'Capacity Backing (Hide)2'!CI$3*(DI33/MAX(1,SUMIFS('Treatment Backing (Hide)'!$B$110:$B$124,'Capacity Backing (Hide)2'!CI$67:CI$81,"X")))</f>
        <v>0</v>
      </c>
      <c r="LF33">
        <f>'Capacity Backing (Hide)2'!CJ$3*(DJ33/MAX(1,SUMIFS('Treatment Backing (Hide)'!$B$110:$B$124,'Capacity Backing (Hide)2'!CJ$67:CJ$81,"X")))</f>
        <v>0</v>
      </c>
      <c r="LG33">
        <f>'Capacity Backing (Hide)2'!CK$3*(DK33/MAX(1,SUMIFS('Treatment Backing (Hide)'!$B$110:$B$124,'Capacity Backing (Hide)2'!CK$67:CK$81,"X")))</f>
        <v>0</v>
      </c>
      <c r="LH33">
        <f>'Capacity Backing (Hide)2'!CL$3*(DL33/MAX(1,SUMIFS('Treatment Backing (Hide)'!$B$110:$B$124,'Capacity Backing (Hide)2'!CL$67:CL$81,"X")))</f>
        <v>0</v>
      </c>
      <c r="LI33">
        <f>'Capacity Backing (Hide)2'!CM$3*(DM33/MAX(1,SUMIFS('Treatment Backing (Hide)'!$B$110:$B$124,'Capacity Backing (Hide)2'!CM$67:CM$81,"X")))</f>
        <v>0</v>
      </c>
      <c r="LJ33">
        <f>'Capacity Backing (Hide)2'!CN$3*(DN33/MAX(1,SUMIFS('Treatment Backing (Hide)'!$B$110:$B$124,'Capacity Backing (Hide)2'!CN$67:CN$81,"X")))</f>
        <v>0</v>
      </c>
      <c r="LK33">
        <f>'Capacity Backing (Hide)2'!CO$3*(DO33/MAX(1,SUMIFS('Treatment Backing (Hide)'!$B$110:$B$124,'Capacity Backing (Hide)2'!CO$67:CO$81,"X")))</f>
        <v>0</v>
      </c>
      <c r="LL33">
        <f>'Capacity Backing (Hide)2'!CP$3*(DP33/MAX(1,SUMIFS('Treatment Backing (Hide)'!$B$110:$B$124,'Capacity Backing (Hide)2'!CP$67:CP$81,"X")))</f>
        <v>0</v>
      </c>
      <c r="LM33">
        <f>'Capacity Backing (Hide)2'!CQ$3*(DQ33/MAX(1,SUMIFS('Treatment Backing (Hide)'!$B$110:$B$124,'Capacity Backing (Hide)2'!CQ$67:CQ$81,"X")))</f>
        <v>0</v>
      </c>
      <c r="LN33">
        <f>'Capacity Backing (Hide)2'!CR$3*(DR33/MAX(1,SUMIFS('Treatment Backing (Hide)'!$B$110:$B$124,'Capacity Backing (Hide)2'!CR$67:CR$81,"X")))</f>
        <v>0</v>
      </c>
      <c r="LO33">
        <f>'Capacity Backing (Hide)2'!CS$3*(DS33/MAX(1,SUMIFS('Treatment Backing (Hide)'!$B$110:$B$124,'Capacity Backing (Hide)2'!CS$67:CS$81,"X")))</f>
        <v>0</v>
      </c>
      <c r="LP33">
        <f>'Capacity Backing (Hide)2'!CT$3*(DT33/MAX(1,SUMIFS('Treatment Backing (Hide)'!$B$110:$B$124,'Capacity Backing (Hide)2'!CT$67:CT$81,"X")))</f>
        <v>0</v>
      </c>
      <c r="LQ33">
        <f>'Capacity Backing (Hide)2'!CU$3*(DU33/MAX(1,SUMIFS('Treatment Backing (Hide)'!$B$110:$B$124,'Capacity Backing (Hide)2'!CU$67:CU$81,"X")))</f>
        <v>0</v>
      </c>
      <c r="LR33">
        <f>'Capacity Backing (Hide)2'!CV$3*(DV33/MAX(1,SUMIFS('Treatment Backing (Hide)'!$B$110:$B$124,'Capacity Backing (Hide)2'!CV$67:CV$81,"X")))</f>
        <v>0</v>
      </c>
      <c r="LS33">
        <f>'Capacity Backing (Hide)2'!CW$3*(DW33/MAX(1,SUMIFS('Treatment Backing (Hide)'!$B$110:$B$124,'Capacity Backing (Hide)2'!CW$67:CW$81,"X")))</f>
        <v>0</v>
      </c>
    </row>
    <row r="34" spans="8:331" x14ac:dyDescent="0.25">
      <c r="H34" t="str">
        <f>ROW(H31)&amp;". "&amp;'Clinical resources'!B37</f>
        <v xml:space="preserve">31. </v>
      </c>
      <c r="J34" t="str">
        <f>IF(COUNTIFS('Clinical resources'!F37:J37,"X")&gt;0,"X","")</f>
        <v/>
      </c>
      <c r="K34" t="str">
        <f>IF(COUNTIFS('Clinical resources'!K37:O37,"X")&gt;0,"X","")</f>
        <v/>
      </c>
      <c r="L34" t="str">
        <f>IF(COUNTIFS('Clinical resources'!P37:T37,"X")&gt;0,"X","")</f>
        <v/>
      </c>
      <c r="M34" t="str">
        <f>IF(COUNTIFS('Clinical resources'!U37:Y37,"X")&gt;0,"X","")</f>
        <v/>
      </c>
      <c r="N34" t="str">
        <f>IF(COUNTIFS('Clinical resources'!Z37:AD37,"X")&gt;0,"X","")</f>
        <v/>
      </c>
      <c r="O34" t="str">
        <f>IF(COUNTIFS('Clinical resources'!AE37:AI37,"X")&gt;0,"X","")</f>
        <v/>
      </c>
      <c r="P34" t="str">
        <f>IF(COUNTIFS('Clinical resources'!AJ37:AN37,"X")&gt;0,"X","")</f>
        <v/>
      </c>
      <c r="Q34" t="str">
        <f>IF(COUNTIFS('Clinical resources'!AO37:AS37,"X")&gt;0,"X","")</f>
        <v/>
      </c>
      <c r="R34" t="str">
        <f>IF(COUNTIFS('Clinical resources'!AT37:AX37,"X")&gt;0,"X","")</f>
        <v/>
      </c>
      <c r="S34" t="str">
        <f>IF(COUNTIFS('Clinical resources'!AY37:BC37,"X")&gt;0,"X","")</f>
        <v/>
      </c>
      <c r="T34" t="str">
        <f>IF(COUNTIFS('Clinical resources'!BD37:BH37,"X")&gt;0,"X","")</f>
        <v/>
      </c>
      <c r="U34" t="str">
        <f>IF(COUNTIFS('Clinical resources'!BI37:BM37,"X")&gt;0,"X","")</f>
        <v/>
      </c>
      <c r="V34" t="str">
        <f>IF(COUNTIFS('Clinical resources'!BN37:BR37,"X")&gt;0,"X","")</f>
        <v/>
      </c>
      <c r="W34" t="str">
        <f>IF(COUNTIFS('Clinical resources'!BS37:BW37,"X")&gt;0,"X","")</f>
        <v/>
      </c>
      <c r="X34" t="str">
        <f>IF(COUNTIFS('Clinical resources'!BX37:CB37,"X")&gt;0,"X","")</f>
        <v/>
      </c>
      <c r="AB34">
        <f t="array" ref="AB34">IF($J34:$X34='Capacity Backing (Hide)2'!B$67:B$81,1,0)</f>
        <v>0</v>
      </c>
      <c r="AC34">
        <f t="array" ref="AC34">IF($J34:$X34='Capacity Backing (Hide)2'!C$67:C$81,1,0)</f>
        <v>0</v>
      </c>
      <c r="AD34">
        <f t="array" ref="AD34">IF($J34:$X34='Capacity Backing (Hide)2'!D$67:D$81,1,0)</f>
        <v>0</v>
      </c>
      <c r="AE34">
        <f t="array" ref="AE34">IF($J34:$X34='Capacity Backing (Hide)2'!E$67:E$81,1,0)</f>
        <v>0</v>
      </c>
      <c r="AF34">
        <f t="array" ref="AF34">IF($J34:$X34='Capacity Backing (Hide)2'!F$67:F$81,1,0)</f>
        <v>0</v>
      </c>
      <c r="AG34">
        <f t="array" ref="AG34">IF($J34:$X34='Capacity Backing (Hide)2'!G$67:G$81,1,0)</f>
        <v>0</v>
      </c>
      <c r="AH34">
        <f t="array" ref="AH34">IF($J34:$X34='Capacity Backing (Hide)2'!H$67:H$81,1,0)</f>
        <v>0</v>
      </c>
      <c r="AI34">
        <f t="array" ref="AI34">IF($J34:$X34='Capacity Backing (Hide)2'!I$67:I$81,1,0)</f>
        <v>0</v>
      </c>
      <c r="AJ34">
        <f t="array" ref="AJ34">IF($J34:$X34='Capacity Backing (Hide)2'!J$67:J$81,1,0)</f>
        <v>0</v>
      </c>
      <c r="AK34">
        <f t="array" ref="AK34">IF($J34:$X34='Capacity Backing (Hide)2'!K$67:K$81,1,0)</f>
        <v>0</v>
      </c>
      <c r="AL34">
        <f t="array" ref="AL34">IF($J34:$X34='Capacity Backing (Hide)2'!L$67:L$81,1,0)</f>
        <v>0</v>
      </c>
      <c r="AM34">
        <f t="array" ref="AM34">IF($J34:$X34='Capacity Backing (Hide)2'!M$67:M$81,1,0)</f>
        <v>0</v>
      </c>
      <c r="AN34">
        <f t="array" ref="AN34">IF($J34:$X34='Capacity Backing (Hide)2'!N$67:N$81,1,0)</f>
        <v>0</v>
      </c>
      <c r="AO34">
        <f t="array" ref="AO34">IF($J34:$X34='Capacity Backing (Hide)2'!O$67:O$81,1,0)</f>
        <v>0</v>
      </c>
      <c r="AP34">
        <f t="array" ref="AP34">IF($J34:$X34='Capacity Backing (Hide)2'!P$67:P$81,1,0)</f>
        <v>0</v>
      </c>
      <c r="AQ34">
        <f t="array" ref="AQ34">IF($J34:$X34='Capacity Backing (Hide)2'!Q$67:Q$81,1,0)</f>
        <v>0</v>
      </c>
      <c r="AR34">
        <f t="array" ref="AR34">IF($J34:$X34='Capacity Backing (Hide)2'!R$67:R$81,1,0)</f>
        <v>0</v>
      </c>
      <c r="AS34">
        <f t="array" ref="AS34">IF($J34:$X34='Capacity Backing (Hide)2'!S$67:S$81,1,0)</f>
        <v>0</v>
      </c>
      <c r="AT34">
        <f t="array" ref="AT34">IF($J34:$X34='Capacity Backing (Hide)2'!T$67:T$81,1,0)</f>
        <v>0</v>
      </c>
      <c r="AU34">
        <f t="array" ref="AU34">IF($J34:$X34='Capacity Backing (Hide)2'!U$67:U$81,1,0)</f>
        <v>0</v>
      </c>
      <c r="AV34">
        <f t="array" ref="AV34">IF($J34:$X34='Capacity Backing (Hide)2'!V$67:V$81,1,0)</f>
        <v>0</v>
      </c>
      <c r="AW34">
        <f t="array" ref="AW34">IF($J34:$X34='Capacity Backing (Hide)2'!W$67:W$81,1,0)</f>
        <v>0</v>
      </c>
      <c r="AX34">
        <f t="array" ref="AX34">IF($J34:$X34='Capacity Backing (Hide)2'!X$67:X$81,1,0)</f>
        <v>0</v>
      </c>
      <c r="AY34">
        <f t="array" ref="AY34">IF($J34:$X34='Capacity Backing (Hide)2'!Y$67:Y$81,1,0)</f>
        <v>0</v>
      </c>
      <c r="AZ34">
        <f t="array" ref="AZ34">IF($J34:$X34='Capacity Backing (Hide)2'!Z$67:Z$81,1,0)</f>
        <v>0</v>
      </c>
      <c r="BA34">
        <f t="array" ref="BA34">IF($J34:$X34='Capacity Backing (Hide)2'!AA$67:AA$81,1,0)</f>
        <v>0</v>
      </c>
      <c r="BB34">
        <f t="array" ref="BB34">IF($J34:$X34='Capacity Backing (Hide)2'!AB$67:AB$81,1,0)</f>
        <v>0</v>
      </c>
      <c r="BC34">
        <f t="array" ref="BC34">IF($J34:$X34='Capacity Backing (Hide)2'!AC$67:AC$81,1,0)</f>
        <v>0</v>
      </c>
      <c r="BD34">
        <f t="array" ref="BD34">IF($J34:$X34='Capacity Backing (Hide)2'!AD$67:AD$81,1,0)</f>
        <v>0</v>
      </c>
      <c r="BE34">
        <f t="array" ref="BE34">IF($J34:$X34='Capacity Backing (Hide)2'!AE$67:AE$81,1,0)</f>
        <v>0</v>
      </c>
      <c r="BF34">
        <f t="array" ref="BF34">IF($J34:$X34='Capacity Backing (Hide)2'!AF$67:AF$81,1,0)</f>
        <v>0</v>
      </c>
      <c r="BG34">
        <f t="array" ref="BG34">IF($J34:$X34='Capacity Backing (Hide)2'!AG$67:AG$81,1,0)</f>
        <v>0</v>
      </c>
      <c r="BH34">
        <f t="array" ref="BH34">IF($J34:$X34='Capacity Backing (Hide)2'!AH$67:AH$81,1,0)</f>
        <v>0</v>
      </c>
      <c r="BI34">
        <f t="array" ref="BI34">IF($J34:$X34='Capacity Backing (Hide)2'!AI$67:AI$81,1,0)</f>
        <v>0</v>
      </c>
      <c r="BJ34">
        <f t="array" ref="BJ34">IF($J34:$X34='Capacity Backing (Hide)2'!AJ$67:AJ$81,1,0)</f>
        <v>0</v>
      </c>
      <c r="BK34">
        <f t="array" ref="BK34">IF($J34:$X34='Capacity Backing (Hide)2'!AK$67:AK$81,1,0)</f>
        <v>0</v>
      </c>
      <c r="BL34">
        <f t="array" ref="BL34">IF($J34:$X34='Capacity Backing (Hide)2'!AL$67:AL$81,1,0)</f>
        <v>0</v>
      </c>
      <c r="BM34">
        <f t="array" ref="BM34">IF($J34:$X34='Capacity Backing (Hide)2'!AM$67:AM$81,1,0)</f>
        <v>0</v>
      </c>
      <c r="BN34">
        <f t="array" ref="BN34">IF($J34:$X34='Capacity Backing (Hide)2'!AN$67:AN$81,1,0)</f>
        <v>0</v>
      </c>
      <c r="BO34">
        <f t="array" ref="BO34">IF($J34:$X34='Capacity Backing (Hide)2'!AO$67:AO$81,1,0)</f>
        <v>0</v>
      </c>
      <c r="BP34">
        <f t="array" ref="BP34">IF($J34:$X34='Capacity Backing (Hide)2'!AP$67:AP$81,1,0)</f>
        <v>0</v>
      </c>
      <c r="BQ34">
        <f t="array" ref="BQ34">IF($J34:$X34='Capacity Backing (Hide)2'!AQ$67:AQ$81,1,0)</f>
        <v>0</v>
      </c>
      <c r="BR34">
        <f t="array" ref="BR34">IF($J34:$X34='Capacity Backing (Hide)2'!AR$67:AR$81,1,0)</f>
        <v>0</v>
      </c>
      <c r="BS34">
        <f t="array" ref="BS34">IF($J34:$X34='Capacity Backing (Hide)2'!AS$67:AS$81,1,0)</f>
        <v>0</v>
      </c>
      <c r="BT34">
        <f t="array" ref="BT34">IF($J34:$X34='Capacity Backing (Hide)2'!AT$67:AT$81,1,0)</f>
        <v>0</v>
      </c>
      <c r="BU34">
        <f t="array" ref="BU34">IF($J34:$X34='Capacity Backing (Hide)2'!AU$67:AU$81,1,0)</f>
        <v>0</v>
      </c>
      <c r="BV34">
        <f t="array" ref="BV34">IF($J34:$X34='Capacity Backing (Hide)2'!AV$67:AV$81,1,0)</f>
        <v>0</v>
      </c>
      <c r="BW34">
        <f t="array" ref="BW34">IF($J34:$X34='Capacity Backing (Hide)2'!AW$67:AW$81,1,0)</f>
        <v>0</v>
      </c>
      <c r="BX34">
        <f t="array" ref="BX34">IF($J34:$X34='Capacity Backing (Hide)2'!AX$67:AX$81,1,0)</f>
        <v>0</v>
      </c>
      <c r="BY34">
        <f t="array" ref="BY34">IF($J34:$X34='Capacity Backing (Hide)2'!AY$67:AY$81,1,0)</f>
        <v>0</v>
      </c>
      <c r="BZ34">
        <f t="array" ref="BZ34">IF($J34:$X34='Capacity Backing (Hide)2'!AZ$67:AZ$81,1,0)</f>
        <v>0</v>
      </c>
      <c r="CA34">
        <f t="array" ref="CA34">IF($J34:$X34='Capacity Backing (Hide)2'!BA$67:BA$81,1,0)</f>
        <v>0</v>
      </c>
      <c r="CB34">
        <f t="array" ref="CB34">IF($J34:$X34='Capacity Backing (Hide)2'!BB$67:BB$81,1,0)</f>
        <v>0</v>
      </c>
      <c r="CC34">
        <f t="array" ref="CC34">IF($J34:$X34='Capacity Backing (Hide)2'!BC$67:BC$81,1,0)</f>
        <v>0</v>
      </c>
      <c r="CD34">
        <f t="array" ref="CD34">IF($J34:$X34='Capacity Backing (Hide)2'!BD$67:BD$81,1,0)</f>
        <v>0</v>
      </c>
      <c r="CE34">
        <f t="array" ref="CE34">IF($J34:$X34='Capacity Backing (Hide)2'!BE$67:BE$81,1,0)</f>
        <v>0</v>
      </c>
      <c r="CF34">
        <f t="array" ref="CF34">IF($J34:$X34='Capacity Backing (Hide)2'!BF$67:BF$81,1,0)</f>
        <v>0</v>
      </c>
      <c r="CG34">
        <f t="array" ref="CG34">IF($J34:$X34='Capacity Backing (Hide)2'!BG$67:BG$81,1,0)</f>
        <v>0</v>
      </c>
      <c r="CH34">
        <f t="array" ref="CH34">IF($J34:$X34='Capacity Backing (Hide)2'!BH$67:BH$81,1,0)</f>
        <v>0</v>
      </c>
      <c r="CI34">
        <f t="array" ref="CI34">IF($J34:$X34='Capacity Backing (Hide)2'!BI$67:BI$81,1,0)</f>
        <v>0</v>
      </c>
      <c r="CJ34">
        <f t="array" ref="CJ34">IF($J34:$X34='Capacity Backing (Hide)2'!BJ$67:BJ$81,1,0)</f>
        <v>0</v>
      </c>
      <c r="CK34">
        <f t="array" ref="CK34">IF($J34:$X34='Capacity Backing (Hide)2'!BK$67:BK$81,1,0)</f>
        <v>0</v>
      </c>
      <c r="CL34">
        <f t="array" ref="CL34">IF($J34:$X34='Capacity Backing (Hide)2'!BL$67:BL$81,1,0)</f>
        <v>0</v>
      </c>
      <c r="CM34">
        <f t="array" ref="CM34">IF($J34:$X34='Capacity Backing (Hide)2'!BM$67:BM$81,1,0)</f>
        <v>0</v>
      </c>
      <c r="CN34">
        <f t="array" ref="CN34">IF($J34:$X34='Capacity Backing (Hide)2'!BN$67:BN$81,1,0)</f>
        <v>0</v>
      </c>
      <c r="CO34">
        <f t="array" ref="CO34">IF($J34:$X34='Capacity Backing (Hide)2'!BO$67:BO$81,1,0)</f>
        <v>0</v>
      </c>
      <c r="CP34">
        <f t="array" ref="CP34">IF($J34:$X34='Capacity Backing (Hide)2'!BP$67:BP$81,1,0)</f>
        <v>0</v>
      </c>
      <c r="CQ34">
        <f t="array" ref="CQ34">IF($J34:$X34='Capacity Backing (Hide)2'!BQ$67:BQ$81,1,0)</f>
        <v>0</v>
      </c>
      <c r="CR34">
        <f t="array" ref="CR34">IF($J34:$X34='Capacity Backing (Hide)2'!BR$67:BR$81,1,0)</f>
        <v>0</v>
      </c>
      <c r="CS34">
        <f t="array" ref="CS34">IF($J34:$X34='Capacity Backing (Hide)2'!BS$67:BS$81,1,0)</f>
        <v>0</v>
      </c>
      <c r="CT34">
        <f t="array" ref="CT34">IF($J34:$X34='Capacity Backing (Hide)2'!BT$67:BT$81,1,0)</f>
        <v>0</v>
      </c>
      <c r="CU34">
        <f t="array" ref="CU34">IF($J34:$X34='Capacity Backing (Hide)2'!BU$67:BU$81,1,0)</f>
        <v>0</v>
      </c>
      <c r="CV34">
        <f t="array" ref="CV34">IF($J34:$X34='Capacity Backing (Hide)2'!BV$67:BV$81,1,0)</f>
        <v>0</v>
      </c>
      <c r="CW34">
        <f t="array" ref="CW34">IF($J34:$X34='Capacity Backing (Hide)2'!BW$67:BW$81,1,0)</f>
        <v>0</v>
      </c>
      <c r="CX34">
        <f t="array" ref="CX34">IF($J34:$X34='Capacity Backing (Hide)2'!BX$67:BX$81,1,0)</f>
        <v>0</v>
      </c>
      <c r="CY34">
        <f t="array" ref="CY34">IF($J34:$X34='Capacity Backing (Hide)2'!BY$67:BY$81,1,0)</f>
        <v>0</v>
      </c>
      <c r="CZ34">
        <f t="array" ref="CZ34">IF($J34:$X34='Capacity Backing (Hide)2'!BZ$67:BZ$81,1,0)</f>
        <v>0</v>
      </c>
      <c r="DA34">
        <f t="array" ref="DA34">IF($J34:$X34='Capacity Backing (Hide)2'!CA$67:CA$81,1,0)</f>
        <v>0</v>
      </c>
      <c r="DB34">
        <f t="array" ref="DB34">IF($J34:$X34='Capacity Backing (Hide)2'!CB$67:CB$81,1,0)</f>
        <v>0</v>
      </c>
      <c r="DC34">
        <f t="array" ref="DC34">IF($J34:$X34='Capacity Backing (Hide)2'!CC$67:CC$81,1,0)</f>
        <v>0</v>
      </c>
      <c r="DD34">
        <f t="array" ref="DD34">IF($J34:$X34='Capacity Backing (Hide)2'!CD$67:CD$81,1,0)</f>
        <v>0</v>
      </c>
      <c r="DE34">
        <f t="array" ref="DE34">IF($J34:$X34='Capacity Backing (Hide)2'!CE$67:CE$81,1,0)</f>
        <v>0</v>
      </c>
      <c r="DF34">
        <f t="array" ref="DF34">IF($J34:$X34='Capacity Backing (Hide)2'!CF$67:CF$81,1,0)</f>
        <v>0</v>
      </c>
      <c r="DG34">
        <f t="array" ref="DG34">IF($J34:$X34='Capacity Backing (Hide)2'!CG$67:CG$81,1,0)</f>
        <v>0</v>
      </c>
      <c r="DH34">
        <f t="array" ref="DH34">IF($J34:$X34='Capacity Backing (Hide)2'!CH$67:CH$81,1,0)</f>
        <v>0</v>
      </c>
      <c r="DI34">
        <f t="array" ref="DI34">IF($J34:$X34='Capacity Backing (Hide)2'!CI$67:CI$81,1,0)</f>
        <v>0</v>
      </c>
      <c r="DJ34">
        <f t="array" ref="DJ34">IF($J34:$X34='Capacity Backing (Hide)2'!CJ$67:CJ$81,1,0)</f>
        <v>0</v>
      </c>
      <c r="DK34">
        <f t="array" ref="DK34">IF($J34:$X34='Capacity Backing (Hide)2'!CK$67:CK$81,1,0)</f>
        <v>0</v>
      </c>
      <c r="DL34">
        <f t="array" ref="DL34">IF($J34:$X34='Capacity Backing (Hide)2'!CL$67:CL$81,1,0)</f>
        <v>0</v>
      </c>
      <c r="DM34">
        <f t="array" ref="DM34">IF($J34:$X34='Capacity Backing (Hide)2'!CM$67:CM$81,1,0)</f>
        <v>0</v>
      </c>
      <c r="DN34">
        <f t="array" ref="DN34">IF($J34:$X34='Capacity Backing (Hide)2'!CN$67:CN$81,1,0)</f>
        <v>0</v>
      </c>
      <c r="DO34">
        <f t="array" ref="DO34">IF($J34:$X34='Capacity Backing (Hide)2'!CO$67:CO$81,1,0)</f>
        <v>0</v>
      </c>
      <c r="DP34">
        <f t="array" ref="DP34">IF($J34:$X34='Capacity Backing (Hide)2'!CP$67:CP$81,1,0)</f>
        <v>0</v>
      </c>
      <c r="DQ34">
        <f t="array" ref="DQ34">IF($J34:$X34='Capacity Backing (Hide)2'!CQ$67:CQ$81,1,0)</f>
        <v>0</v>
      </c>
      <c r="DR34">
        <f t="array" ref="DR34">IF($J34:$X34='Capacity Backing (Hide)2'!CR$67:CR$81,1,0)</f>
        <v>0</v>
      </c>
      <c r="DS34">
        <f t="array" ref="DS34">IF($J34:$X34='Capacity Backing (Hide)2'!CS$67:CS$81,1,0)</f>
        <v>0</v>
      </c>
      <c r="DT34">
        <f t="array" ref="DT34">IF($J34:$X34='Capacity Backing (Hide)2'!CT$67:CT$81,1,0)</f>
        <v>0</v>
      </c>
      <c r="DU34">
        <f t="array" ref="DU34">IF($J34:$X34='Capacity Backing (Hide)2'!CU$67:CU$81,1,0)</f>
        <v>0</v>
      </c>
      <c r="DV34">
        <f t="array" ref="DV34">IF($J34:$X34='Capacity Backing (Hide)2'!CV$67:CV$81,1,0)</f>
        <v>0</v>
      </c>
      <c r="DW34">
        <f t="array" ref="DW34">IF($J34:$X34='Capacity Backing (Hide)2'!CW$67:CW$81,1,0)</f>
        <v>0</v>
      </c>
      <c r="DZ34">
        <f t="array" ref="DZ34">IF($J34:$X34='Capacity Backing (Hide)2'!B$203:CZ$217,1,0)</f>
        <v>0</v>
      </c>
      <c r="EA34">
        <f t="array" ref="EA34">IF($J34:$X34='Capacity Backing (Hide)2'!C$203:DA$217,1,0)</f>
        <v>0</v>
      </c>
      <c r="EB34">
        <f t="array" ref="EB34">IF($J34:$X34='Capacity Backing (Hide)2'!D$203:DB$217,1,0)</f>
        <v>0</v>
      </c>
      <c r="EC34">
        <f t="array" ref="EC34">IF($J34:$X34='Capacity Backing (Hide)2'!E$203:DC$217,1,0)</f>
        <v>0</v>
      </c>
      <c r="ED34">
        <f t="array" ref="ED34">IF($J34:$X34='Capacity Backing (Hide)2'!F$203:DD$217,1,0)</f>
        <v>0</v>
      </c>
      <c r="EE34">
        <f t="array" ref="EE34">IF($J34:$X34='Capacity Backing (Hide)2'!G$203:DE$217,1,0)</f>
        <v>0</v>
      </c>
      <c r="EF34">
        <f t="array" ref="EF34">IF($J34:$X34='Capacity Backing (Hide)2'!H$203:DF$217,1,0)</f>
        <v>0</v>
      </c>
      <c r="EG34">
        <f t="array" ref="EG34">IF($J34:$X34='Capacity Backing (Hide)2'!I$203:DG$217,1,0)</f>
        <v>0</v>
      </c>
      <c r="EH34">
        <f t="array" ref="EH34">IF($J34:$X34='Capacity Backing (Hide)2'!J$203:DH$217,1,0)</f>
        <v>0</v>
      </c>
      <c r="EI34">
        <f t="array" ref="EI34">IF($J34:$X34='Capacity Backing (Hide)2'!K$203:DI$217,1,0)</f>
        <v>0</v>
      </c>
      <c r="EJ34">
        <f t="array" ref="EJ34">IF($J34:$X34='Capacity Backing (Hide)2'!L$203:DJ$217,1,0)</f>
        <v>0</v>
      </c>
      <c r="EK34">
        <f t="array" ref="EK34">IF($J34:$X34='Capacity Backing (Hide)2'!M$203:DK$217,1,0)</f>
        <v>0</v>
      </c>
      <c r="EL34">
        <f t="array" ref="EL34">IF($J34:$X34='Capacity Backing (Hide)2'!N$203:DL$217,1,0)</f>
        <v>0</v>
      </c>
      <c r="EM34">
        <f t="array" ref="EM34">IF($J34:$X34='Capacity Backing (Hide)2'!O$203:DM$217,1,0)</f>
        <v>0</v>
      </c>
      <c r="EN34">
        <f t="array" ref="EN34">IF($J34:$X34='Capacity Backing (Hide)2'!P$203:DN$217,1,0)</f>
        <v>0</v>
      </c>
      <c r="EO34">
        <f t="array" ref="EO34">IF($J34:$X34='Capacity Backing (Hide)2'!Q$203:DO$217,1,0)</f>
        <v>0</v>
      </c>
      <c r="EP34">
        <f t="array" ref="EP34">IF($J34:$X34='Capacity Backing (Hide)2'!R$203:DP$217,1,0)</f>
        <v>0</v>
      </c>
      <c r="EQ34">
        <f t="array" ref="EQ34">IF($J34:$X34='Capacity Backing (Hide)2'!S$203:DQ$217,1,0)</f>
        <v>0</v>
      </c>
      <c r="ER34">
        <f t="array" ref="ER34">IF($J34:$X34='Capacity Backing (Hide)2'!T$203:DR$217,1,0)</f>
        <v>0</v>
      </c>
      <c r="ES34">
        <f t="array" ref="ES34">IF($J34:$X34='Capacity Backing (Hide)2'!U$203:DS$217,1,0)</f>
        <v>0</v>
      </c>
      <c r="ET34">
        <f t="array" ref="ET34">IF($J34:$X34='Capacity Backing (Hide)2'!V$203:DT$217,1,0)</f>
        <v>0</v>
      </c>
      <c r="EU34">
        <f t="array" ref="EU34">IF($J34:$X34='Capacity Backing (Hide)2'!W$203:DU$217,1,0)</f>
        <v>0</v>
      </c>
      <c r="EV34">
        <f t="array" ref="EV34">IF($J34:$X34='Capacity Backing (Hide)2'!X$203:DV$217,1,0)</f>
        <v>0</v>
      </c>
      <c r="EW34">
        <f t="array" ref="EW34">IF($J34:$X34='Capacity Backing (Hide)2'!Y$203:DW$217,1,0)</f>
        <v>0</v>
      </c>
      <c r="EX34">
        <f t="array" ref="EX34">IF($J34:$X34='Capacity Backing (Hide)2'!Z$203:DX$217,1,0)</f>
        <v>0</v>
      </c>
      <c r="EY34">
        <f t="array" ref="EY34">IF($J34:$X34='Capacity Backing (Hide)2'!AA$203:DY$217,1,0)</f>
        <v>0</v>
      </c>
      <c r="EZ34">
        <f t="array" ref="EZ34">IF($J34:$X34='Capacity Backing (Hide)2'!AB$203:DZ$217,1,0)</f>
        <v>0</v>
      </c>
      <c r="FA34">
        <f t="array" ref="FA34">IF($J34:$X34='Capacity Backing (Hide)2'!AC$203:EA$217,1,0)</f>
        <v>0</v>
      </c>
      <c r="FB34">
        <f t="array" ref="FB34">IF($J34:$X34='Capacity Backing (Hide)2'!AD$203:EB$217,1,0)</f>
        <v>0</v>
      </c>
      <c r="FC34">
        <f t="array" ref="FC34">IF($J34:$X34='Capacity Backing (Hide)2'!AE$203:EC$217,1,0)</f>
        <v>0</v>
      </c>
      <c r="FD34">
        <f t="array" ref="FD34">IF($J34:$X34='Capacity Backing (Hide)2'!AF$203:ED$217,1,0)</f>
        <v>0</v>
      </c>
      <c r="FE34">
        <f t="array" ref="FE34">IF($J34:$X34='Capacity Backing (Hide)2'!AG$203:EE$217,1,0)</f>
        <v>0</v>
      </c>
      <c r="FF34">
        <f t="array" ref="FF34">IF($J34:$X34='Capacity Backing (Hide)2'!AH$203:EF$217,1,0)</f>
        <v>0</v>
      </c>
      <c r="FG34">
        <f t="array" ref="FG34">IF($J34:$X34='Capacity Backing (Hide)2'!AI$203:EG$217,1,0)</f>
        <v>0</v>
      </c>
      <c r="FH34">
        <f t="array" ref="FH34">IF($J34:$X34='Capacity Backing (Hide)2'!AJ$203:EH$217,1,0)</f>
        <v>0</v>
      </c>
      <c r="FI34">
        <f t="array" ref="FI34">IF($J34:$X34='Capacity Backing (Hide)2'!AK$203:EI$217,1,0)</f>
        <v>0</v>
      </c>
      <c r="FJ34">
        <f t="array" ref="FJ34">IF($J34:$X34='Capacity Backing (Hide)2'!AL$203:EJ$217,1,0)</f>
        <v>0</v>
      </c>
      <c r="FK34">
        <f t="array" ref="FK34">IF($J34:$X34='Capacity Backing (Hide)2'!AM$203:EK$217,1,0)</f>
        <v>0</v>
      </c>
      <c r="FL34">
        <f t="array" ref="FL34">IF($J34:$X34='Capacity Backing (Hide)2'!AN$203:EL$217,1,0)</f>
        <v>0</v>
      </c>
      <c r="FM34">
        <f t="array" ref="FM34">IF($J34:$X34='Capacity Backing (Hide)2'!AO$203:EM$217,1,0)</f>
        <v>0</v>
      </c>
      <c r="FN34">
        <f t="array" ref="FN34">IF($J34:$X34='Capacity Backing (Hide)2'!AP$203:EN$217,1,0)</f>
        <v>0</v>
      </c>
      <c r="FO34">
        <f t="array" ref="FO34">IF($J34:$X34='Capacity Backing (Hide)2'!AQ$203:EO$217,1,0)</f>
        <v>0</v>
      </c>
      <c r="FP34">
        <f t="array" ref="FP34">IF($J34:$X34='Capacity Backing (Hide)2'!AR$203:EP$217,1,0)</f>
        <v>0</v>
      </c>
      <c r="FQ34">
        <f t="array" ref="FQ34">IF($J34:$X34='Capacity Backing (Hide)2'!AS$203:EQ$217,1,0)</f>
        <v>0</v>
      </c>
      <c r="FR34">
        <f t="array" ref="FR34">IF($J34:$X34='Capacity Backing (Hide)2'!AT$203:ER$217,1,0)</f>
        <v>0</v>
      </c>
      <c r="FS34">
        <f t="array" ref="FS34">IF($J34:$X34='Capacity Backing (Hide)2'!AU$203:ES$217,1,0)</f>
        <v>0</v>
      </c>
      <c r="FT34">
        <f t="array" ref="FT34">IF($J34:$X34='Capacity Backing (Hide)2'!AV$203:ET$217,1,0)</f>
        <v>0</v>
      </c>
      <c r="FU34">
        <f t="array" ref="FU34">IF($J34:$X34='Capacity Backing (Hide)2'!AW$203:EU$217,1,0)</f>
        <v>0</v>
      </c>
      <c r="FV34">
        <f t="array" ref="FV34">IF($J34:$X34='Capacity Backing (Hide)2'!AX$203:EV$217,1,0)</f>
        <v>0</v>
      </c>
      <c r="FW34">
        <f t="array" ref="FW34">IF($J34:$X34='Capacity Backing (Hide)2'!AY$203:EW$217,1,0)</f>
        <v>0</v>
      </c>
      <c r="FX34">
        <f t="array" ref="FX34">IF($J34:$X34='Capacity Backing (Hide)2'!AZ$203:EX$217,1,0)</f>
        <v>0</v>
      </c>
      <c r="FY34">
        <f t="array" ref="FY34">IF($J34:$X34='Capacity Backing (Hide)2'!BA$203:EY$217,1,0)</f>
        <v>0</v>
      </c>
      <c r="FZ34">
        <f t="array" ref="FZ34">IF($J34:$X34='Capacity Backing (Hide)2'!BB$203:EZ$217,1,0)</f>
        <v>0</v>
      </c>
      <c r="GA34">
        <f t="array" ref="GA34">IF($J34:$X34='Capacity Backing (Hide)2'!BC$203:FA$217,1,0)</f>
        <v>0</v>
      </c>
      <c r="GB34">
        <f t="array" ref="GB34">IF($J34:$X34='Capacity Backing (Hide)2'!BD$203:FB$217,1,0)</f>
        <v>0</v>
      </c>
      <c r="GC34">
        <f t="array" ref="GC34">IF($J34:$X34='Capacity Backing (Hide)2'!BE$203:FC$217,1,0)</f>
        <v>0</v>
      </c>
      <c r="GD34">
        <f t="array" ref="GD34">IF($J34:$X34='Capacity Backing (Hide)2'!BF$203:FD$217,1,0)</f>
        <v>0</v>
      </c>
      <c r="GE34">
        <f t="array" ref="GE34">IF($J34:$X34='Capacity Backing (Hide)2'!BG$203:FE$217,1,0)</f>
        <v>0</v>
      </c>
      <c r="GF34">
        <f t="array" ref="GF34">IF($J34:$X34='Capacity Backing (Hide)2'!BH$203:FF$217,1,0)</f>
        <v>0</v>
      </c>
      <c r="GG34">
        <f t="array" ref="GG34">IF($J34:$X34='Capacity Backing (Hide)2'!BI$203:FG$217,1,0)</f>
        <v>0</v>
      </c>
      <c r="GH34">
        <f t="array" ref="GH34">IF($J34:$X34='Capacity Backing (Hide)2'!BJ$203:FH$217,1,0)</f>
        <v>0</v>
      </c>
      <c r="GI34">
        <f t="array" ref="GI34">IF($J34:$X34='Capacity Backing (Hide)2'!BK$203:FI$217,1,0)</f>
        <v>0</v>
      </c>
      <c r="GJ34">
        <f t="array" ref="GJ34">IF($J34:$X34='Capacity Backing (Hide)2'!BL$203:FJ$217,1,0)</f>
        <v>0</v>
      </c>
      <c r="GK34">
        <f t="array" ref="GK34">IF($J34:$X34='Capacity Backing (Hide)2'!BM$203:FK$217,1,0)</f>
        <v>0</v>
      </c>
      <c r="GL34">
        <f t="array" ref="GL34">IF($J34:$X34='Capacity Backing (Hide)2'!BN$203:FL$217,1,0)</f>
        <v>0</v>
      </c>
      <c r="GM34">
        <f t="array" ref="GM34">IF($J34:$X34='Capacity Backing (Hide)2'!BO$203:FM$217,1,0)</f>
        <v>0</v>
      </c>
      <c r="GN34">
        <f t="array" ref="GN34">IF($J34:$X34='Capacity Backing (Hide)2'!BP$203:FN$217,1,0)</f>
        <v>0</v>
      </c>
      <c r="GO34">
        <f t="array" ref="GO34">IF($J34:$X34='Capacity Backing (Hide)2'!BQ$203:FO$217,1,0)</f>
        <v>0</v>
      </c>
      <c r="GP34">
        <f t="array" ref="GP34">IF($J34:$X34='Capacity Backing (Hide)2'!BR$203:FP$217,1,0)</f>
        <v>0</v>
      </c>
      <c r="GQ34">
        <f t="array" ref="GQ34">IF($J34:$X34='Capacity Backing (Hide)2'!BS$203:FQ$217,1,0)</f>
        <v>0</v>
      </c>
      <c r="GR34">
        <f t="array" ref="GR34">IF($J34:$X34='Capacity Backing (Hide)2'!BT$203:FR$217,1,0)</f>
        <v>0</v>
      </c>
      <c r="GS34">
        <f t="array" ref="GS34">IF($J34:$X34='Capacity Backing (Hide)2'!BU$203:FS$217,1,0)</f>
        <v>0</v>
      </c>
      <c r="GT34">
        <f t="array" ref="GT34">IF($J34:$X34='Capacity Backing (Hide)2'!BV$203:FT$217,1,0)</f>
        <v>0</v>
      </c>
      <c r="GU34">
        <f t="array" ref="GU34">IF($J34:$X34='Capacity Backing (Hide)2'!BW$203:FU$217,1,0)</f>
        <v>0</v>
      </c>
      <c r="GV34">
        <f t="array" ref="GV34">IF($J34:$X34='Capacity Backing (Hide)2'!BX$203:FV$217,1,0)</f>
        <v>0</v>
      </c>
      <c r="GW34">
        <f t="array" ref="GW34">IF($J34:$X34='Capacity Backing (Hide)2'!BY$203:FW$217,1,0)</f>
        <v>0</v>
      </c>
      <c r="GX34">
        <f t="array" ref="GX34">IF($J34:$X34='Capacity Backing (Hide)2'!BZ$203:FX$217,1,0)</f>
        <v>0</v>
      </c>
      <c r="GY34">
        <f t="array" ref="GY34">IF($J34:$X34='Capacity Backing (Hide)2'!CA$203:FY$217,1,0)</f>
        <v>0</v>
      </c>
      <c r="GZ34">
        <f t="array" ref="GZ34">IF($J34:$X34='Capacity Backing (Hide)2'!CB$203:FZ$217,1,0)</f>
        <v>0</v>
      </c>
      <c r="HA34">
        <f t="array" ref="HA34">IF($J34:$X34='Capacity Backing (Hide)2'!CC$203:GA$217,1,0)</f>
        <v>0</v>
      </c>
      <c r="HB34">
        <f t="array" ref="HB34">IF($J34:$X34='Capacity Backing (Hide)2'!CD$203:GB$217,1,0)</f>
        <v>0</v>
      </c>
      <c r="HC34">
        <f t="array" ref="HC34">IF($J34:$X34='Capacity Backing (Hide)2'!CE$203:GC$217,1,0)</f>
        <v>0</v>
      </c>
      <c r="HD34">
        <f t="array" ref="HD34">IF($J34:$X34='Capacity Backing (Hide)2'!CF$203:GD$217,1,0)</f>
        <v>0</v>
      </c>
      <c r="HE34">
        <f t="array" ref="HE34">IF($J34:$X34='Capacity Backing (Hide)2'!CG$203:GE$217,1,0)</f>
        <v>0</v>
      </c>
      <c r="HF34">
        <f t="array" ref="HF34">IF($J34:$X34='Capacity Backing (Hide)2'!CH$203:GF$217,1,0)</f>
        <v>0</v>
      </c>
      <c r="HG34">
        <f t="array" ref="HG34">IF($J34:$X34='Capacity Backing (Hide)2'!CI$203:GG$217,1,0)</f>
        <v>0</v>
      </c>
      <c r="HH34">
        <f t="array" ref="HH34">IF($J34:$X34='Capacity Backing (Hide)2'!CJ$203:GH$217,1,0)</f>
        <v>0</v>
      </c>
      <c r="HI34">
        <f t="array" ref="HI34">IF($J34:$X34='Capacity Backing (Hide)2'!CK$203:GI$217,1,0)</f>
        <v>0</v>
      </c>
      <c r="HJ34">
        <f t="array" ref="HJ34">IF($J34:$X34='Capacity Backing (Hide)2'!CL$203:GJ$217,1,0)</f>
        <v>0</v>
      </c>
      <c r="HK34">
        <f t="array" ref="HK34">IF($J34:$X34='Capacity Backing (Hide)2'!CM$203:GK$217,1,0)</f>
        <v>0</v>
      </c>
      <c r="HL34">
        <f t="array" ref="HL34">IF($J34:$X34='Capacity Backing (Hide)2'!CN$203:GL$217,1,0)</f>
        <v>0</v>
      </c>
      <c r="HM34">
        <f t="array" ref="HM34">IF($J34:$X34='Capacity Backing (Hide)2'!CO$203:GM$217,1,0)</f>
        <v>0</v>
      </c>
      <c r="HN34">
        <f t="array" ref="HN34">IF($J34:$X34='Capacity Backing (Hide)2'!CP$203:GN$217,1,0)</f>
        <v>0</v>
      </c>
      <c r="HO34">
        <f t="array" ref="HO34">IF($J34:$X34='Capacity Backing (Hide)2'!CQ$203:GO$217,1,0)</f>
        <v>0</v>
      </c>
      <c r="HP34">
        <f t="array" ref="HP34">IF($J34:$X34='Capacity Backing (Hide)2'!CR$203:GP$217,1,0)</f>
        <v>0</v>
      </c>
      <c r="HQ34">
        <f t="array" ref="HQ34">IF($J34:$X34='Capacity Backing (Hide)2'!CS$203:GQ$217,1,0)</f>
        <v>0</v>
      </c>
      <c r="HR34">
        <f t="array" ref="HR34">IF($J34:$X34='Capacity Backing (Hide)2'!CT$203:GR$217,1,0)</f>
        <v>0</v>
      </c>
      <c r="HS34">
        <f t="array" ref="HS34">IF($J34:$X34='Capacity Backing (Hide)2'!CU$203:GS$217,1,0)</f>
        <v>0</v>
      </c>
      <c r="HT34">
        <f t="array" ref="HT34">IF($J34:$X34='Capacity Backing (Hide)2'!CV$203:GT$217,1,0)</f>
        <v>0</v>
      </c>
      <c r="HU34">
        <f t="array" ref="HU34">IF($J34:$X34='Capacity Backing (Hide)2'!CW$203:GU$217,1,0)</f>
        <v>0</v>
      </c>
      <c r="HX34">
        <f>'Capacity Backing (Hide)2'!B$3*(AB34/MAX(1,SUMIFS('Treatment Backing (Hide)'!$B$110:$B$124,'Capacity Backing (Hide)2'!B$67:B$81,"X")))</f>
        <v>0</v>
      </c>
      <c r="HY34">
        <f>'Capacity Backing (Hide)2'!C$3*(AC34/MAX(1,SUMIFS('Treatment Backing (Hide)'!$B$110:$B$124,'Capacity Backing (Hide)2'!C$67:C$81,"X")))</f>
        <v>0</v>
      </c>
      <c r="HZ34">
        <f>'Capacity Backing (Hide)2'!D$3*(AD34/MAX(1,SUMIFS('Treatment Backing (Hide)'!$B$110:$B$124,'Capacity Backing (Hide)2'!D$67:D$81,"X")))</f>
        <v>0</v>
      </c>
      <c r="IA34">
        <f>'Capacity Backing (Hide)2'!E$3*(AE34/MAX(1,SUMIFS('Treatment Backing (Hide)'!$B$110:$B$124,'Capacity Backing (Hide)2'!E$67:E$81,"X")))</f>
        <v>0</v>
      </c>
      <c r="IB34">
        <f>'Capacity Backing (Hide)2'!F$3*(AF34/MAX(1,SUMIFS('Treatment Backing (Hide)'!$B$110:$B$124,'Capacity Backing (Hide)2'!F$67:F$81,"X")))</f>
        <v>0</v>
      </c>
      <c r="IC34">
        <f>'Capacity Backing (Hide)2'!G$3*(AG34/MAX(1,SUMIFS('Treatment Backing (Hide)'!$B$110:$B$124,'Capacity Backing (Hide)2'!G$67:G$81,"X")))</f>
        <v>0</v>
      </c>
      <c r="ID34">
        <f>'Capacity Backing (Hide)2'!H$3*(AH34/MAX(1,SUMIFS('Treatment Backing (Hide)'!$B$110:$B$124,'Capacity Backing (Hide)2'!H$67:H$81,"X")))</f>
        <v>0</v>
      </c>
      <c r="IE34">
        <f>'Capacity Backing (Hide)2'!I$3*(AI34/MAX(1,SUMIFS('Treatment Backing (Hide)'!$B$110:$B$124,'Capacity Backing (Hide)2'!I$67:I$81,"X")))</f>
        <v>0</v>
      </c>
      <c r="IF34">
        <f>'Capacity Backing (Hide)2'!J$3*(AJ34/MAX(1,SUMIFS('Treatment Backing (Hide)'!$B$110:$B$124,'Capacity Backing (Hide)2'!J$67:J$81,"X")))</f>
        <v>0</v>
      </c>
      <c r="IG34">
        <f>'Capacity Backing (Hide)2'!K$3*(AK34/MAX(1,SUMIFS('Treatment Backing (Hide)'!$B$110:$B$124,'Capacity Backing (Hide)2'!K$67:K$81,"X")))</f>
        <v>0</v>
      </c>
      <c r="IH34">
        <f>'Capacity Backing (Hide)2'!L$3*(AL34/MAX(1,SUMIFS('Treatment Backing (Hide)'!$B$110:$B$124,'Capacity Backing (Hide)2'!L$67:L$81,"X")))</f>
        <v>0</v>
      </c>
      <c r="II34">
        <f>'Capacity Backing (Hide)2'!M$3*(AM34/MAX(1,SUMIFS('Treatment Backing (Hide)'!$B$110:$B$124,'Capacity Backing (Hide)2'!M$67:M$81,"X")))</f>
        <v>0</v>
      </c>
      <c r="IJ34">
        <f>'Capacity Backing (Hide)2'!N$3*(AN34/MAX(1,SUMIFS('Treatment Backing (Hide)'!$B$110:$B$124,'Capacity Backing (Hide)2'!N$67:N$81,"X")))</f>
        <v>0</v>
      </c>
      <c r="IK34">
        <f>'Capacity Backing (Hide)2'!O$3*(AO34/MAX(1,SUMIFS('Treatment Backing (Hide)'!$B$110:$B$124,'Capacity Backing (Hide)2'!O$67:O$81,"X")))</f>
        <v>0</v>
      </c>
      <c r="IL34">
        <f>'Capacity Backing (Hide)2'!P$3*(AP34/MAX(1,SUMIFS('Treatment Backing (Hide)'!$B$110:$B$124,'Capacity Backing (Hide)2'!P$67:P$81,"X")))</f>
        <v>0</v>
      </c>
      <c r="IM34">
        <f>'Capacity Backing (Hide)2'!Q$3*(AQ34/MAX(1,SUMIFS('Treatment Backing (Hide)'!$B$110:$B$124,'Capacity Backing (Hide)2'!Q$67:Q$81,"X")))</f>
        <v>0</v>
      </c>
      <c r="IN34">
        <f>'Capacity Backing (Hide)2'!R$3*(AR34/MAX(1,SUMIFS('Treatment Backing (Hide)'!$B$110:$B$124,'Capacity Backing (Hide)2'!R$67:R$81,"X")))</f>
        <v>0</v>
      </c>
      <c r="IO34">
        <f>'Capacity Backing (Hide)2'!S$3*(AS34/MAX(1,SUMIFS('Treatment Backing (Hide)'!$B$110:$B$124,'Capacity Backing (Hide)2'!S$67:S$81,"X")))</f>
        <v>0</v>
      </c>
      <c r="IP34">
        <f>'Capacity Backing (Hide)2'!T$3*(AT34/MAX(1,SUMIFS('Treatment Backing (Hide)'!$B$110:$B$124,'Capacity Backing (Hide)2'!T$67:T$81,"X")))</f>
        <v>0</v>
      </c>
      <c r="IQ34">
        <f>'Capacity Backing (Hide)2'!U$3*(AU34/MAX(1,SUMIFS('Treatment Backing (Hide)'!$B$110:$B$124,'Capacity Backing (Hide)2'!U$67:U$81,"X")))</f>
        <v>0</v>
      </c>
      <c r="IR34">
        <f>'Capacity Backing (Hide)2'!V$3*(AV34/MAX(1,SUMIFS('Treatment Backing (Hide)'!$B$110:$B$124,'Capacity Backing (Hide)2'!V$67:V$81,"X")))</f>
        <v>0</v>
      </c>
      <c r="IS34">
        <f>'Capacity Backing (Hide)2'!W$3*(AW34/MAX(1,SUMIFS('Treatment Backing (Hide)'!$B$110:$B$124,'Capacity Backing (Hide)2'!W$67:W$81,"X")))</f>
        <v>0</v>
      </c>
      <c r="IT34">
        <f>'Capacity Backing (Hide)2'!X$3*(AX34/MAX(1,SUMIFS('Treatment Backing (Hide)'!$B$110:$B$124,'Capacity Backing (Hide)2'!X$67:X$81,"X")))</f>
        <v>0</v>
      </c>
      <c r="IU34">
        <f>'Capacity Backing (Hide)2'!Y$3*(AY34/MAX(1,SUMIFS('Treatment Backing (Hide)'!$B$110:$B$124,'Capacity Backing (Hide)2'!Y$67:Y$81,"X")))</f>
        <v>0</v>
      </c>
      <c r="IV34">
        <f>'Capacity Backing (Hide)2'!Z$3*(AZ34/MAX(1,SUMIFS('Treatment Backing (Hide)'!$B$110:$B$124,'Capacity Backing (Hide)2'!Z$67:Z$81,"X")))</f>
        <v>0</v>
      </c>
      <c r="IW34">
        <f>'Capacity Backing (Hide)2'!AA$3*(BA34/MAX(1,SUMIFS('Treatment Backing (Hide)'!$B$110:$B$124,'Capacity Backing (Hide)2'!AA$67:AA$81,"X")))</f>
        <v>0</v>
      </c>
      <c r="IX34">
        <f>'Capacity Backing (Hide)2'!AB$3*(BB34/MAX(1,SUMIFS('Treatment Backing (Hide)'!$B$110:$B$124,'Capacity Backing (Hide)2'!AB$67:AB$81,"X")))</f>
        <v>0</v>
      </c>
      <c r="IY34">
        <f>'Capacity Backing (Hide)2'!AC$3*(BC34/MAX(1,SUMIFS('Treatment Backing (Hide)'!$B$110:$B$124,'Capacity Backing (Hide)2'!AC$67:AC$81,"X")))</f>
        <v>0</v>
      </c>
      <c r="IZ34">
        <f>'Capacity Backing (Hide)2'!AD$3*(BD34/MAX(1,SUMIFS('Treatment Backing (Hide)'!$B$110:$B$124,'Capacity Backing (Hide)2'!AD$67:AD$81,"X")))</f>
        <v>0</v>
      </c>
      <c r="JA34">
        <f>'Capacity Backing (Hide)2'!AE$3*(BE34/MAX(1,SUMIFS('Treatment Backing (Hide)'!$B$110:$B$124,'Capacity Backing (Hide)2'!AE$67:AE$81,"X")))</f>
        <v>0</v>
      </c>
      <c r="JB34">
        <f>'Capacity Backing (Hide)2'!AF$3*(BF34/MAX(1,SUMIFS('Treatment Backing (Hide)'!$B$110:$B$124,'Capacity Backing (Hide)2'!AF$67:AF$81,"X")))</f>
        <v>0</v>
      </c>
      <c r="JC34">
        <f>'Capacity Backing (Hide)2'!AG$3*(BG34/MAX(1,SUMIFS('Treatment Backing (Hide)'!$B$110:$B$124,'Capacity Backing (Hide)2'!AG$67:AG$81,"X")))</f>
        <v>0</v>
      </c>
      <c r="JD34">
        <f>'Capacity Backing (Hide)2'!AH$3*(BH34/MAX(1,SUMIFS('Treatment Backing (Hide)'!$B$110:$B$124,'Capacity Backing (Hide)2'!AH$67:AH$81,"X")))</f>
        <v>0</v>
      </c>
      <c r="JE34">
        <f>'Capacity Backing (Hide)2'!AI$3*(BI34/MAX(1,SUMIFS('Treatment Backing (Hide)'!$B$110:$B$124,'Capacity Backing (Hide)2'!AI$67:AI$81,"X")))</f>
        <v>0</v>
      </c>
      <c r="JF34">
        <f>'Capacity Backing (Hide)2'!AJ$3*(BJ34/MAX(1,SUMIFS('Treatment Backing (Hide)'!$B$110:$B$124,'Capacity Backing (Hide)2'!AJ$67:AJ$81,"X")))</f>
        <v>0</v>
      </c>
      <c r="JG34">
        <f>'Capacity Backing (Hide)2'!AK$3*(BK34/MAX(1,SUMIFS('Treatment Backing (Hide)'!$B$110:$B$124,'Capacity Backing (Hide)2'!AK$67:AK$81,"X")))</f>
        <v>0</v>
      </c>
      <c r="JH34">
        <f>'Capacity Backing (Hide)2'!AL$3*(BL34/MAX(1,SUMIFS('Treatment Backing (Hide)'!$B$110:$B$124,'Capacity Backing (Hide)2'!AL$67:AL$81,"X")))</f>
        <v>0</v>
      </c>
      <c r="JI34">
        <f>'Capacity Backing (Hide)2'!AM$3*(BM34/MAX(1,SUMIFS('Treatment Backing (Hide)'!$B$110:$B$124,'Capacity Backing (Hide)2'!AM$67:AM$81,"X")))</f>
        <v>0</v>
      </c>
      <c r="JJ34">
        <f>'Capacity Backing (Hide)2'!AN$3*(BN34/MAX(1,SUMIFS('Treatment Backing (Hide)'!$B$110:$B$124,'Capacity Backing (Hide)2'!AN$67:AN$81,"X")))</f>
        <v>0</v>
      </c>
      <c r="JK34">
        <f>'Capacity Backing (Hide)2'!AO$3*(BO34/MAX(1,SUMIFS('Treatment Backing (Hide)'!$B$110:$B$124,'Capacity Backing (Hide)2'!AO$67:AO$81,"X")))</f>
        <v>0</v>
      </c>
      <c r="JL34">
        <f>'Capacity Backing (Hide)2'!AP$3*(BP34/MAX(1,SUMIFS('Treatment Backing (Hide)'!$B$110:$B$124,'Capacity Backing (Hide)2'!AP$67:AP$81,"X")))</f>
        <v>0</v>
      </c>
      <c r="JM34">
        <f>'Capacity Backing (Hide)2'!AQ$3*(BQ34/MAX(1,SUMIFS('Treatment Backing (Hide)'!$B$110:$B$124,'Capacity Backing (Hide)2'!AQ$67:AQ$81,"X")))</f>
        <v>0</v>
      </c>
      <c r="JN34">
        <f>'Capacity Backing (Hide)2'!AR$3*(BR34/MAX(1,SUMIFS('Treatment Backing (Hide)'!$B$110:$B$124,'Capacity Backing (Hide)2'!AR$67:AR$81,"X")))</f>
        <v>0</v>
      </c>
      <c r="JO34">
        <f>'Capacity Backing (Hide)2'!AS$3*(BS34/MAX(1,SUMIFS('Treatment Backing (Hide)'!$B$110:$B$124,'Capacity Backing (Hide)2'!AS$67:AS$81,"X")))</f>
        <v>0</v>
      </c>
      <c r="JP34">
        <f>'Capacity Backing (Hide)2'!AT$3*(BT34/MAX(1,SUMIFS('Treatment Backing (Hide)'!$B$110:$B$124,'Capacity Backing (Hide)2'!AT$67:AT$81,"X")))</f>
        <v>0</v>
      </c>
      <c r="JQ34">
        <f>'Capacity Backing (Hide)2'!AU$3*(BU34/MAX(1,SUMIFS('Treatment Backing (Hide)'!$B$110:$B$124,'Capacity Backing (Hide)2'!AU$67:AU$81,"X")))</f>
        <v>0</v>
      </c>
      <c r="JR34">
        <f>'Capacity Backing (Hide)2'!AV$3*(BV34/MAX(1,SUMIFS('Treatment Backing (Hide)'!$B$110:$B$124,'Capacity Backing (Hide)2'!AV$67:AV$81,"X")))</f>
        <v>0</v>
      </c>
      <c r="JS34">
        <f>'Capacity Backing (Hide)2'!AW$3*(BW34/MAX(1,SUMIFS('Treatment Backing (Hide)'!$B$110:$B$124,'Capacity Backing (Hide)2'!AW$67:AW$81,"X")))</f>
        <v>0</v>
      </c>
      <c r="JT34">
        <f>'Capacity Backing (Hide)2'!AX$3*(BX34/MAX(1,SUMIFS('Treatment Backing (Hide)'!$B$110:$B$124,'Capacity Backing (Hide)2'!AX$67:AX$81,"X")))</f>
        <v>0</v>
      </c>
      <c r="JU34">
        <f>'Capacity Backing (Hide)2'!AY$3*(BY34/MAX(1,SUMIFS('Treatment Backing (Hide)'!$B$110:$B$124,'Capacity Backing (Hide)2'!AY$67:AY$81,"X")))</f>
        <v>0</v>
      </c>
      <c r="JV34">
        <f>'Capacity Backing (Hide)2'!AZ$3*(BZ34/MAX(1,SUMIFS('Treatment Backing (Hide)'!$B$110:$B$124,'Capacity Backing (Hide)2'!AZ$67:AZ$81,"X")))</f>
        <v>0</v>
      </c>
      <c r="JW34">
        <f>'Capacity Backing (Hide)2'!BA$3*(CA34/MAX(1,SUMIFS('Treatment Backing (Hide)'!$B$110:$B$124,'Capacity Backing (Hide)2'!BA$67:BA$81,"X")))</f>
        <v>0</v>
      </c>
      <c r="JX34">
        <f>'Capacity Backing (Hide)2'!BB$3*(CB34/MAX(1,SUMIFS('Treatment Backing (Hide)'!$B$110:$B$124,'Capacity Backing (Hide)2'!BB$67:BB$81,"X")))</f>
        <v>0</v>
      </c>
      <c r="JY34">
        <f>'Capacity Backing (Hide)2'!BC$3*(CC34/MAX(1,SUMIFS('Treatment Backing (Hide)'!$B$110:$B$124,'Capacity Backing (Hide)2'!BC$67:BC$81,"X")))</f>
        <v>0</v>
      </c>
      <c r="JZ34">
        <f>'Capacity Backing (Hide)2'!BD$3*(CD34/MAX(1,SUMIFS('Treatment Backing (Hide)'!$B$110:$B$124,'Capacity Backing (Hide)2'!BD$67:BD$81,"X")))</f>
        <v>0</v>
      </c>
      <c r="KA34">
        <f>'Capacity Backing (Hide)2'!BE$3*(CE34/MAX(1,SUMIFS('Treatment Backing (Hide)'!$B$110:$B$124,'Capacity Backing (Hide)2'!BE$67:BE$81,"X")))</f>
        <v>0</v>
      </c>
      <c r="KB34">
        <f>'Capacity Backing (Hide)2'!BF$3*(CF34/MAX(1,SUMIFS('Treatment Backing (Hide)'!$B$110:$B$124,'Capacity Backing (Hide)2'!BF$67:BF$81,"X")))</f>
        <v>0</v>
      </c>
      <c r="KC34">
        <f>'Capacity Backing (Hide)2'!BG$3*(CG34/MAX(1,SUMIFS('Treatment Backing (Hide)'!$B$110:$B$124,'Capacity Backing (Hide)2'!BG$67:BG$81,"X")))</f>
        <v>0</v>
      </c>
      <c r="KD34">
        <f>'Capacity Backing (Hide)2'!BH$3*(CH34/MAX(1,SUMIFS('Treatment Backing (Hide)'!$B$110:$B$124,'Capacity Backing (Hide)2'!BH$67:BH$81,"X")))</f>
        <v>0</v>
      </c>
      <c r="KE34">
        <f>'Capacity Backing (Hide)2'!BI$3*(CI34/MAX(1,SUMIFS('Treatment Backing (Hide)'!$B$110:$B$124,'Capacity Backing (Hide)2'!BI$67:BI$81,"X")))</f>
        <v>0</v>
      </c>
      <c r="KF34">
        <f>'Capacity Backing (Hide)2'!BJ$3*(CJ34/MAX(1,SUMIFS('Treatment Backing (Hide)'!$B$110:$B$124,'Capacity Backing (Hide)2'!BJ$67:BJ$81,"X")))</f>
        <v>0</v>
      </c>
      <c r="KG34">
        <f>'Capacity Backing (Hide)2'!BK$3*(CK34/MAX(1,SUMIFS('Treatment Backing (Hide)'!$B$110:$B$124,'Capacity Backing (Hide)2'!BK$67:BK$81,"X")))</f>
        <v>0</v>
      </c>
      <c r="KH34">
        <f>'Capacity Backing (Hide)2'!BL$3*(CL34/MAX(1,SUMIFS('Treatment Backing (Hide)'!$B$110:$B$124,'Capacity Backing (Hide)2'!BL$67:BL$81,"X")))</f>
        <v>0</v>
      </c>
      <c r="KI34">
        <f>'Capacity Backing (Hide)2'!BM$3*(CM34/MAX(1,SUMIFS('Treatment Backing (Hide)'!$B$110:$B$124,'Capacity Backing (Hide)2'!BM$67:BM$81,"X")))</f>
        <v>0</v>
      </c>
      <c r="KJ34">
        <f>'Capacity Backing (Hide)2'!BN$3*(CN34/MAX(1,SUMIFS('Treatment Backing (Hide)'!$B$110:$B$124,'Capacity Backing (Hide)2'!BN$67:BN$81,"X")))</f>
        <v>0</v>
      </c>
      <c r="KK34">
        <f>'Capacity Backing (Hide)2'!BO$3*(CO34/MAX(1,SUMIFS('Treatment Backing (Hide)'!$B$110:$B$124,'Capacity Backing (Hide)2'!BO$67:BO$81,"X")))</f>
        <v>0</v>
      </c>
      <c r="KL34">
        <f>'Capacity Backing (Hide)2'!BP$3*(CP34/MAX(1,SUMIFS('Treatment Backing (Hide)'!$B$110:$B$124,'Capacity Backing (Hide)2'!BP$67:BP$81,"X")))</f>
        <v>0</v>
      </c>
      <c r="KM34">
        <f>'Capacity Backing (Hide)2'!BQ$3*(CQ34/MAX(1,SUMIFS('Treatment Backing (Hide)'!$B$110:$B$124,'Capacity Backing (Hide)2'!BQ$67:BQ$81,"X")))</f>
        <v>0</v>
      </c>
      <c r="KN34">
        <f>'Capacity Backing (Hide)2'!BR$3*(CR34/MAX(1,SUMIFS('Treatment Backing (Hide)'!$B$110:$B$124,'Capacity Backing (Hide)2'!BR$67:BR$81,"X")))</f>
        <v>0</v>
      </c>
      <c r="KO34">
        <f>'Capacity Backing (Hide)2'!BS$3*(CS34/MAX(1,SUMIFS('Treatment Backing (Hide)'!$B$110:$B$124,'Capacity Backing (Hide)2'!BS$67:BS$81,"X")))</f>
        <v>0</v>
      </c>
      <c r="KP34">
        <f>'Capacity Backing (Hide)2'!BT$3*(CT34/MAX(1,SUMIFS('Treatment Backing (Hide)'!$B$110:$B$124,'Capacity Backing (Hide)2'!BT$67:BT$81,"X")))</f>
        <v>0</v>
      </c>
      <c r="KQ34">
        <f>'Capacity Backing (Hide)2'!BU$3*(CU34/MAX(1,SUMIFS('Treatment Backing (Hide)'!$B$110:$B$124,'Capacity Backing (Hide)2'!BU$67:BU$81,"X")))</f>
        <v>0</v>
      </c>
      <c r="KR34">
        <f>'Capacity Backing (Hide)2'!BV$3*(CV34/MAX(1,SUMIFS('Treatment Backing (Hide)'!$B$110:$B$124,'Capacity Backing (Hide)2'!BV$67:BV$81,"X")))</f>
        <v>0</v>
      </c>
      <c r="KS34">
        <f>'Capacity Backing (Hide)2'!BW$3*(CW34/MAX(1,SUMIFS('Treatment Backing (Hide)'!$B$110:$B$124,'Capacity Backing (Hide)2'!BW$67:BW$81,"X")))</f>
        <v>0</v>
      </c>
      <c r="KT34">
        <f>'Capacity Backing (Hide)2'!BX$3*(CX34/MAX(1,SUMIFS('Treatment Backing (Hide)'!$B$110:$B$124,'Capacity Backing (Hide)2'!BX$67:BX$81,"X")))</f>
        <v>0</v>
      </c>
      <c r="KU34">
        <f>'Capacity Backing (Hide)2'!BY$3*(CY34/MAX(1,SUMIFS('Treatment Backing (Hide)'!$B$110:$B$124,'Capacity Backing (Hide)2'!BY$67:BY$81,"X")))</f>
        <v>0</v>
      </c>
      <c r="KV34">
        <f>'Capacity Backing (Hide)2'!BZ$3*(CZ34/MAX(1,SUMIFS('Treatment Backing (Hide)'!$B$110:$B$124,'Capacity Backing (Hide)2'!BZ$67:BZ$81,"X")))</f>
        <v>0</v>
      </c>
      <c r="KW34">
        <f>'Capacity Backing (Hide)2'!CA$3*(DA34/MAX(1,SUMIFS('Treatment Backing (Hide)'!$B$110:$B$124,'Capacity Backing (Hide)2'!CA$67:CA$81,"X")))</f>
        <v>0</v>
      </c>
      <c r="KX34">
        <f>'Capacity Backing (Hide)2'!CB$3*(DB34/MAX(1,SUMIFS('Treatment Backing (Hide)'!$B$110:$B$124,'Capacity Backing (Hide)2'!CB$67:CB$81,"X")))</f>
        <v>0</v>
      </c>
      <c r="KY34">
        <f>'Capacity Backing (Hide)2'!CC$3*(DC34/MAX(1,SUMIFS('Treatment Backing (Hide)'!$B$110:$B$124,'Capacity Backing (Hide)2'!CC$67:CC$81,"X")))</f>
        <v>0</v>
      </c>
      <c r="KZ34">
        <f>'Capacity Backing (Hide)2'!CD$3*(DD34/MAX(1,SUMIFS('Treatment Backing (Hide)'!$B$110:$B$124,'Capacity Backing (Hide)2'!CD$67:CD$81,"X")))</f>
        <v>0</v>
      </c>
      <c r="LA34">
        <f>'Capacity Backing (Hide)2'!CE$3*(DE34/MAX(1,SUMIFS('Treatment Backing (Hide)'!$B$110:$B$124,'Capacity Backing (Hide)2'!CE$67:CE$81,"X")))</f>
        <v>0</v>
      </c>
      <c r="LB34">
        <f>'Capacity Backing (Hide)2'!CF$3*(DF34/MAX(1,SUMIFS('Treatment Backing (Hide)'!$B$110:$B$124,'Capacity Backing (Hide)2'!CF$67:CF$81,"X")))</f>
        <v>0</v>
      </c>
      <c r="LC34">
        <f>'Capacity Backing (Hide)2'!CG$3*(DG34/MAX(1,SUMIFS('Treatment Backing (Hide)'!$B$110:$B$124,'Capacity Backing (Hide)2'!CG$67:CG$81,"X")))</f>
        <v>0</v>
      </c>
      <c r="LD34">
        <f>'Capacity Backing (Hide)2'!CH$3*(DH34/MAX(1,SUMIFS('Treatment Backing (Hide)'!$B$110:$B$124,'Capacity Backing (Hide)2'!CH$67:CH$81,"X")))</f>
        <v>0</v>
      </c>
      <c r="LE34">
        <f>'Capacity Backing (Hide)2'!CI$3*(DI34/MAX(1,SUMIFS('Treatment Backing (Hide)'!$B$110:$B$124,'Capacity Backing (Hide)2'!CI$67:CI$81,"X")))</f>
        <v>0</v>
      </c>
      <c r="LF34">
        <f>'Capacity Backing (Hide)2'!CJ$3*(DJ34/MAX(1,SUMIFS('Treatment Backing (Hide)'!$B$110:$B$124,'Capacity Backing (Hide)2'!CJ$67:CJ$81,"X")))</f>
        <v>0</v>
      </c>
      <c r="LG34">
        <f>'Capacity Backing (Hide)2'!CK$3*(DK34/MAX(1,SUMIFS('Treatment Backing (Hide)'!$B$110:$B$124,'Capacity Backing (Hide)2'!CK$67:CK$81,"X")))</f>
        <v>0</v>
      </c>
      <c r="LH34">
        <f>'Capacity Backing (Hide)2'!CL$3*(DL34/MAX(1,SUMIFS('Treatment Backing (Hide)'!$B$110:$B$124,'Capacity Backing (Hide)2'!CL$67:CL$81,"X")))</f>
        <v>0</v>
      </c>
      <c r="LI34">
        <f>'Capacity Backing (Hide)2'!CM$3*(DM34/MAX(1,SUMIFS('Treatment Backing (Hide)'!$B$110:$B$124,'Capacity Backing (Hide)2'!CM$67:CM$81,"X")))</f>
        <v>0</v>
      </c>
      <c r="LJ34">
        <f>'Capacity Backing (Hide)2'!CN$3*(DN34/MAX(1,SUMIFS('Treatment Backing (Hide)'!$B$110:$B$124,'Capacity Backing (Hide)2'!CN$67:CN$81,"X")))</f>
        <v>0</v>
      </c>
      <c r="LK34">
        <f>'Capacity Backing (Hide)2'!CO$3*(DO34/MAX(1,SUMIFS('Treatment Backing (Hide)'!$B$110:$B$124,'Capacity Backing (Hide)2'!CO$67:CO$81,"X")))</f>
        <v>0</v>
      </c>
      <c r="LL34">
        <f>'Capacity Backing (Hide)2'!CP$3*(DP34/MAX(1,SUMIFS('Treatment Backing (Hide)'!$B$110:$B$124,'Capacity Backing (Hide)2'!CP$67:CP$81,"X")))</f>
        <v>0</v>
      </c>
      <c r="LM34">
        <f>'Capacity Backing (Hide)2'!CQ$3*(DQ34/MAX(1,SUMIFS('Treatment Backing (Hide)'!$B$110:$B$124,'Capacity Backing (Hide)2'!CQ$67:CQ$81,"X")))</f>
        <v>0</v>
      </c>
      <c r="LN34">
        <f>'Capacity Backing (Hide)2'!CR$3*(DR34/MAX(1,SUMIFS('Treatment Backing (Hide)'!$B$110:$B$124,'Capacity Backing (Hide)2'!CR$67:CR$81,"X")))</f>
        <v>0</v>
      </c>
      <c r="LO34">
        <f>'Capacity Backing (Hide)2'!CS$3*(DS34/MAX(1,SUMIFS('Treatment Backing (Hide)'!$B$110:$B$124,'Capacity Backing (Hide)2'!CS$67:CS$81,"X")))</f>
        <v>0</v>
      </c>
      <c r="LP34">
        <f>'Capacity Backing (Hide)2'!CT$3*(DT34/MAX(1,SUMIFS('Treatment Backing (Hide)'!$B$110:$B$124,'Capacity Backing (Hide)2'!CT$67:CT$81,"X")))</f>
        <v>0</v>
      </c>
      <c r="LQ34">
        <f>'Capacity Backing (Hide)2'!CU$3*(DU34/MAX(1,SUMIFS('Treatment Backing (Hide)'!$B$110:$B$124,'Capacity Backing (Hide)2'!CU$67:CU$81,"X")))</f>
        <v>0</v>
      </c>
      <c r="LR34">
        <f>'Capacity Backing (Hide)2'!CV$3*(DV34/MAX(1,SUMIFS('Treatment Backing (Hide)'!$B$110:$B$124,'Capacity Backing (Hide)2'!CV$67:CV$81,"X")))</f>
        <v>0</v>
      </c>
      <c r="LS34">
        <f>'Capacity Backing (Hide)2'!CW$3*(DW34/MAX(1,SUMIFS('Treatment Backing (Hide)'!$B$110:$B$124,'Capacity Backing (Hide)2'!CW$67:CW$81,"X")))</f>
        <v>0</v>
      </c>
    </row>
    <row r="35" spans="8:331" x14ac:dyDescent="0.25">
      <c r="H35" t="str">
        <f>ROW(H32)&amp;". "&amp;'Clinical resources'!B38</f>
        <v xml:space="preserve">32. </v>
      </c>
      <c r="J35" t="str">
        <f>IF(COUNTIFS('Clinical resources'!F38:J38,"X")&gt;0,"X","")</f>
        <v/>
      </c>
      <c r="K35" t="str">
        <f>IF(COUNTIFS('Clinical resources'!K38:O38,"X")&gt;0,"X","")</f>
        <v/>
      </c>
      <c r="L35" t="str">
        <f>IF(COUNTIFS('Clinical resources'!P38:T38,"X")&gt;0,"X","")</f>
        <v/>
      </c>
      <c r="M35" t="str">
        <f>IF(COUNTIFS('Clinical resources'!U38:Y38,"X")&gt;0,"X","")</f>
        <v/>
      </c>
      <c r="N35" t="str">
        <f>IF(COUNTIFS('Clinical resources'!Z38:AD38,"X")&gt;0,"X","")</f>
        <v/>
      </c>
      <c r="O35" t="str">
        <f>IF(COUNTIFS('Clinical resources'!AE38:AI38,"X")&gt;0,"X","")</f>
        <v/>
      </c>
      <c r="P35" t="str">
        <f>IF(COUNTIFS('Clinical resources'!AJ38:AN38,"X")&gt;0,"X","")</f>
        <v/>
      </c>
      <c r="Q35" t="str">
        <f>IF(COUNTIFS('Clinical resources'!AO38:AS38,"X")&gt;0,"X","")</f>
        <v/>
      </c>
      <c r="R35" t="str">
        <f>IF(COUNTIFS('Clinical resources'!AT38:AX38,"X")&gt;0,"X","")</f>
        <v/>
      </c>
      <c r="S35" t="str">
        <f>IF(COUNTIFS('Clinical resources'!AY38:BC38,"X")&gt;0,"X","")</f>
        <v/>
      </c>
      <c r="T35" t="str">
        <f>IF(COUNTIFS('Clinical resources'!BD38:BH38,"X")&gt;0,"X","")</f>
        <v/>
      </c>
      <c r="U35" t="str">
        <f>IF(COUNTIFS('Clinical resources'!BI38:BM38,"X")&gt;0,"X","")</f>
        <v/>
      </c>
      <c r="V35" t="str">
        <f>IF(COUNTIFS('Clinical resources'!BN38:BR38,"X")&gt;0,"X","")</f>
        <v/>
      </c>
      <c r="W35" t="str">
        <f>IF(COUNTIFS('Clinical resources'!BS38:BW38,"X")&gt;0,"X","")</f>
        <v/>
      </c>
      <c r="X35" t="str">
        <f>IF(COUNTIFS('Clinical resources'!BX38:CB38,"X")&gt;0,"X","")</f>
        <v/>
      </c>
      <c r="AB35">
        <f t="array" ref="AB35">IF($J35:$X35='Capacity Backing (Hide)2'!B$67:B$81,1,0)</f>
        <v>0</v>
      </c>
      <c r="AC35">
        <f t="array" ref="AC35">IF($J35:$X35='Capacity Backing (Hide)2'!C$67:C$81,1,0)</f>
        <v>0</v>
      </c>
      <c r="AD35">
        <f t="array" ref="AD35">IF($J35:$X35='Capacity Backing (Hide)2'!D$67:D$81,1,0)</f>
        <v>0</v>
      </c>
      <c r="AE35">
        <f t="array" ref="AE35">IF($J35:$X35='Capacity Backing (Hide)2'!E$67:E$81,1,0)</f>
        <v>0</v>
      </c>
      <c r="AF35">
        <f t="array" ref="AF35">IF($J35:$X35='Capacity Backing (Hide)2'!F$67:F$81,1,0)</f>
        <v>0</v>
      </c>
      <c r="AG35">
        <f t="array" ref="AG35">IF($J35:$X35='Capacity Backing (Hide)2'!G$67:G$81,1,0)</f>
        <v>0</v>
      </c>
      <c r="AH35">
        <f t="array" ref="AH35">IF($J35:$X35='Capacity Backing (Hide)2'!H$67:H$81,1,0)</f>
        <v>0</v>
      </c>
      <c r="AI35">
        <f t="array" ref="AI35">IF($J35:$X35='Capacity Backing (Hide)2'!I$67:I$81,1,0)</f>
        <v>0</v>
      </c>
      <c r="AJ35">
        <f t="array" ref="AJ35">IF($J35:$X35='Capacity Backing (Hide)2'!J$67:J$81,1,0)</f>
        <v>0</v>
      </c>
      <c r="AK35">
        <f t="array" ref="AK35">IF($J35:$X35='Capacity Backing (Hide)2'!K$67:K$81,1,0)</f>
        <v>0</v>
      </c>
      <c r="AL35">
        <f t="array" ref="AL35">IF($J35:$X35='Capacity Backing (Hide)2'!L$67:L$81,1,0)</f>
        <v>0</v>
      </c>
      <c r="AM35">
        <f t="array" ref="AM35">IF($J35:$X35='Capacity Backing (Hide)2'!M$67:M$81,1,0)</f>
        <v>0</v>
      </c>
      <c r="AN35">
        <f t="array" ref="AN35">IF($J35:$X35='Capacity Backing (Hide)2'!N$67:N$81,1,0)</f>
        <v>0</v>
      </c>
      <c r="AO35">
        <f t="array" ref="AO35">IF($J35:$X35='Capacity Backing (Hide)2'!O$67:O$81,1,0)</f>
        <v>0</v>
      </c>
      <c r="AP35">
        <f t="array" ref="AP35">IF($J35:$X35='Capacity Backing (Hide)2'!P$67:P$81,1,0)</f>
        <v>0</v>
      </c>
      <c r="AQ35">
        <f t="array" ref="AQ35">IF($J35:$X35='Capacity Backing (Hide)2'!Q$67:Q$81,1,0)</f>
        <v>0</v>
      </c>
      <c r="AR35">
        <f t="array" ref="AR35">IF($J35:$X35='Capacity Backing (Hide)2'!R$67:R$81,1,0)</f>
        <v>0</v>
      </c>
      <c r="AS35">
        <f t="array" ref="AS35">IF($J35:$X35='Capacity Backing (Hide)2'!S$67:S$81,1,0)</f>
        <v>0</v>
      </c>
      <c r="AT35">
        <f t="array" ref="AT35">IF($J35:$X35='Capacity Backing (Hide)2'!T$67:T$81,1,0)</f>
        <v>0</v>
      </c>
      <c r="AU35">
        <f t="array" ref="AU35">IF($J35:$X35='Capacity Backing (Hide)2'!U$67:U$81,1,0)</f>
        <v>0</v>
      </c>
      <c r="AV35">
        <f t="array" ref="AV35">IF($J35:$X35='Capacity Backing (Hide)2'!V$67:V$81,1,0)</f>
        <v>0</v>
      </c>
      <c r="AW35">
        <f t="array" ref="AW35">IF($J35:$X35='Capacity Backing (Hide)2'!W$67:W$81,1,0)</f>
        <v>0</v>
      </c>
      <c r="AX35">
        <f t="array" ref="AX35">IF($J35:$X35='Capacity Backing (Hide)2'!X$67:X$81,1,0)</f>
        <v>0</v>
      </c>
      <c r="AY35">
        <f t="array" ref="AY35">IF($J35:$X35='Capacity Backing (Hide)2'!Y$67:Y$81,1,0)</f>
        <v>0</v>
      </c>
      <c r="AZ35">
        <f t="array" ref="AZ35">IF($J35:$X35='Capacity Backing (Hide)2'!Z$67:Z$81,1,0)</f>
        <v>0</v>
      </c>
      <c r="BA35">
        <f t="array" ref="BA35">IF($J35:$X35='Capacity Backing (Hide)2'!AA$67:AA$81,1,0)</f>
        <v>0</v>
      </c>
      <c r="BB35">
        <f t="array" ref="BB35">IF($J35:$X35='Capacity Backing (Hide)2'!AB$67:AB$81,1,0)</f>
        <v>0</v>
      </c>
      <c r="BC35">
        <f t="array" ref="BC35">IF($J35:$X35='Capacity Backing (Hide)2'!AC$67:AC$81,1,0)</f>
        <v>0</v>
      </c>
      <c r="BD35">
        <f t="array" ref="BD35">IF($J35:$X35='Capacity Backing (Hide)2'!AD$67:AD$81,1,0)</f>
        <v>0</v>
      </c>
      <c r="BE35">
        <f t="array" ref="BE35">IF($J35:$X35='Capacity Backing (Hide)2'!AE$67:AE$81,1,0)</f>
        <v>0</v>
      </c>
      <c r="BF35">
        <f t="array" ref="BF35">IF($J35:$X35='Capacity Backing (Hide)2'!AF$67:AF$81,1,0)</f>
        <v>0</v>
      </c>
      <c r="BG35">
        <f t="array" ref="BG35">IF($J35:$X35='Capacity Backing (Hide)2'!AG$67:AG$81,1,0)</f>
        <v>0</v>
      </c>
      <c r="BH35">
        <f t="array" ref="BH35">IF($J35:$X35='Capacity Backing (Hide)2'!AH$67:AH$81,1,0)</f>
        <v>0</v>
      </c>
      <c r="BI35">
        <f t="array" ref="BI35">IF($J35:$X35='Capacity Backing (Hide)2'!AI$67:AI$81,1,0)</f>
        <v>0</v>
      </c>
      <c r="BJ35">
        <f t="array" ref="BJ35">IF($J35:$X35='Capacity Backing (Hide)2'!AJ$67:AJ$81,1,0)</f>
        <v>0</v>
      </c>
      <c r="BK35">
        <f t="array" ref="BK35">IF($J35:$X35='Capacity Backing (Hide)2'!AK$67:AK$81,1,0)</f>
        <v>0</v>
      </c>
      <c r="BL35">
        <f t="array" ref="BL35">IF($J35:$X35='Capacity Backing (Hide)2'!AL$67:AL$81,1,0)</f>
        <v>0</v>
      </c>
      <c r="BM35">
        <f t="array" ref="BM35">IF($J35:$X35='Capacity Backing (Hide)2'!AM$67:AM$81,1,0)</f>
        <v>0</v>
      </c>
      <c r="BN35">
        <f t="array" ref="BN35">IF($J35:$X35='Capacity Backing (Hide)2'!AN$67:AN$81,1,0)</f>
        <v>0</v>
      </c>
      <c r="BO35">
        <f t="array" ref="BO35">IF($J35:$X35='Capacity Backing (Hide)2'!AO$67:AO$81,1,0)</f>
        <v>0</v>
      </c>
      <c r="BP35">
        <f t="array" ref="BP35">IF($J35:$X35='Capacity Backing (Hide)2'!AP$67:AP$81,1,0)</f>
        <v>0</v>
      </c>
      <c r="BQ35">
        <f t="array" ref="BQ35">IF($J35:$X35='Capacity Backing (Hide)2'!AQ$67:AQ$81,1,0)</f>
        <v>0</v>
      </c>
      <c r="BR35">
        <f t="array" ref="BR35">IF($J35:$X35='Capacity Backing (Hide)2'!AR$67:AR$81,1,0)</f>
        <v>0</v>
      </c>
      <c r="BS35">
        <f t="array" ref="BS35">IF($J35:$X35='Capacity Backing (Hide)2'!AS$67:AS$81,1,0)</f>
        <v>0</v>
      </c>
      <c r="BT35">
        <f t="array" ref="BT35">IF($J35:$X35='Capacity Backing (Hide)2'!AT$67:AT$81,1,0)</f>
        <v>0</v>
      </c>
      <c r="BU35">
        <f t="array" ref="BU35">IF($J35:$X35='Capacity Backing (Hide)2'!AU$67:AU$81,1,0)</f>
        <v>0</v>
      </c>
      <c r="BV35">
        <f t="array" ref="BV35">IF($J35:$X35='Capacity Backing (Hide)2'!AV$67:AV$81,1,0)</f>
        <v>0</v>
      </c>
      <c r="BW35">
        <f t="array" ref="BW35">IF($J35:$X35='Capacity Backing (Hide)2'!AW$67:AW$81,1,0)</f>
        <v>0</v>
      </c>
      <c r="BX35">
        <f t="array" ref="BX35">IF($J35:$X35='Capacity Backing (Hide)2'!AX$67:AX$81,1,0)</f>
        <v>0</v>
      </c>
      <c r="BY35">
        <f t="array" ref="BY35">IF($J35:$X35='Capacity Backing (Hide)2'!AY$67:AY$81,1,0)</f>
        <v>0</v>
      </c>
      <c r="BZ35">
        <f t="array" ref="BZ35">IF($J35:$X35='Capacity Backing (Hide)2'!AZ$67:AZ$81,1,0)</f>
        <v>0</v>
      </c>
      <c r="CA35">
        <f t="array" ref="CA35">IF($J35:$X35='Capacity Backing (Hide)2'!BA$67:BA$81,1,0)</f>
        <v>0</v>
      </c>
      <c r="CB35">
        <f t="array" ref="CB35">IF($J35:$X35='Capacity Backing (Hide)2'!BB$67:BB$81,1,0)</f>
        <v>0</v>
      </c>
      <c r="CC35">
        <f t="array" ref="CC35">IF($J35:$X35='Capacity Backing (Hide)2'!BC$67:BC$81,1,0)</f>
        <v>0</v>
      </c>
      <c r="CD35">
        <f t="array" ref="CD35">IF($J35:$X35='Capacity Backing (Hide)2'!BD$67:BD$81,1,0)</f>
        <v>0</v>
      </c>
      <c r="CE35">
        <f t="array" ref="CE35">IF($J35:$X35='Capacity Backing (Hide)2'!BE$67:BE$81,1,0)</f>
        <v>0</v>
      </c>
      <c r="CF35">
        <f t="array" ref="CF35">IF($J35:$X35='Capacity Backing (Hide)2'!BF$67:BF$81,1,0)</f>
        <v>0</v>
      </c>
      <c r="CG35">
        <f t="array" ref="CG35">IF($J35:$X35='Capacity Backing (Hide)2'!BG$67:BG$81,1,0)</f>
        <v>0</v>
      </c>
      <c r="CH35">
        <f t="array" ref="CH35">IF($J35:$X35='Capacity Backing (Hide)2'!BH$67:BH$81,1,0)</f>
        <v>0</v>
      </c>
      <c r="CI35">
        <f t="array" ref="CI35">IF($J35:$X35='Capacity Backing (Hide)2'!BI$67:BI$81,1,0)</f>
        <v>0</v>
      </c>
      <c r="CJ35">
        <f t="array" ref="CJ35">IF($J35:$X35='Capacity Backing (Hide)2'!BJ$67:BJ$81,1,0)</f>
        <v>0</v>
      </c>
      <c r="CK35">
        <f t="array" ref="CK35">IF($J35:$X35='Capacity Backing (Hide)2'!BK$67:BK$81,1,0)</f>
        <v>0</v>
      </c>
      <c r="CL35">
        <f t="array" ref="CL35">IF($J35:$X35='Capacity Backing (Hide)2'!BL$67:BL$81,1,0)</f>
        <v>0</v>
      </c>
      <c r="CM35">
        <f t="array" ref="CM35">IF($J35:$X35='Capacity Backing (Hide)2'!BM$67:BM$81,1,0)</f>
        <v>0</v>
      </c>
      <c r="CN35">
        <f t="array" ref="CN35">IF($J35:$X35='Capacity Backing (Hide)2'!BN$67:BN$81,1,0)</f>
        <v>0</v>
      </c>
      <c r="CO35">
        <f t="array" ref="CO35">IF($J35:$X35='Capacity Backing (Hide)2'!BO$67:BO$81,1,0)</f>
        <v>0</v>
      </c>
      <c r="CP35">
        <f t="array" ref="CP35">IF($J35:$X35='Capacity Backing (Hide)2'!BP$67:BP$81,1,0)</f>
        <v>0</v>
      </c>
      <c r="CQ35">
        <f t="array" ref="CQ35">IF($J35:$X35='Capacity Backing (Hide)2'!BQ$67:BQ$81,1,0)</f>
        <v>0</v>
      </c>
      <c r="CR35">
        <f t="array" ref="CR35">IF($J35:$X35='Capacity Backing (Hide)2'!BR$67:BR$81,1,0)</f>
        <v>0</v>
      </c>
      <c r="CS35">
        <f t="array" ref="CS35">IF($J35:$X35='Capacity Backing (Hide)2'!BS$67:BS$81,1,0)</f>
        <v>0</v>
      </c>
      <c r="CT35">
        <f t="array" ref="CT35">IF($J35:$X35='Capacity Backing (Hide)2'!BT$67:BT$81,1,0)</f>
        <v>0</v>
      </c>
      <c r="CU35">
        <f t="array" ref="CU35">IF($J35:$X35='Capacity Backing (Hide)2'!BU$67:BU$81,1,0)</f>
        <v>0</v>
      </c>
      <c r="CV35">
        <f t="array" ref="CV35">IF($J35:$X35='Capacity Backing (Hide)2'!BV$67:BV$81,1,0)</f>
        <v>0</v>
      </c>
      <c r="CW35">
        <f t="array" ref="CW35">IF($J35:$X35='Capacity Backing (Hide)2'!BW$67:BW$81,1,0)</f>
        <v>0</v>
      </c>
      <c r="CX35">
        <f t="array" ref="CX35">IF($J35:$X35='Capacity Backing (Hide)2'!BX$67:BX$81,1,0)</f>
        <v>0</v>
      </c>
      <c r="CY35">
        <f t="array" ref="CY35">IF($J35:$X35='Capacity Backing (Hide)2'!BY$67:BY$81,1,0)</f>
        <v>0</v>
      </c>
      <c r="CZ35">
        <f t="array" ref="CZ35">IF($J35:$X35='Capacity Backing (Hide)2'!BZ$67:BZ$81,1,0)</f>
        <v>0</v>
      </c>
      <c r="DA35">
        <f t="array" ref="DA35">IF($J35:$X35='Capacity Backing (Hide)2'!CA$67:CA$81,1,0)</f>
        <v>0</v>
      </c>
      <c r="DB35">
        <f t="array" ref="DB35">IF($J35:$X35='Capacity Backing (Hide)2'!CB$67:CB$81,1,0)</f>
        <v>0</v>
      </c>
      <c r="DC35">
        <f t="array" ref="DC35">IF($J35:$X35='Capacity Backing (Hide)2'!CC$67:CC$81,1,0)</f>
        <v>0</v>
      </c>
      <c r="DD35">
        <f t="array" ref="DD35">IF($J35:$X35='Capacity Backing (Hide)2'!CD$67:CD$81,1,0)</f>
        <v>0</v>
      </c>
      <c r="DE35">
        <f t="array" ref="DE35">IF($J35:$X35='Capacity Backing (Hide)2'!CE$67:CE$81,1,0)</f>
        <v>0</v>
      </c>
      <c r="DF35">
        <f t="array" ref="DF35">IF($J35:$X35='Capacity Backing (Hide)2'!CF$67:CF$81,1,0)</f>
        <v>0</v>
      </c>
      <c r="DG35">
        <f t="array" ref="DG35">IF($J35:$X35='Capacity Backing (Hide)2'!CG$67:CG$81,1,0)</f>
        <v>0</v>
      </c>
      <c r="DH35">
        <f t="array" ref="DH35">IF($J35:$X35='Capacity Backing (Hide)2'!CH$67:CH$81,1,0)</f>
        <v>0</v>
      </c>
      <c r="DI35">
        <f t="array" ref="DI35">IF($J35:$X35='Capacity Backing (Hide)2'!CI$67:CI$81,1,0)</f>
        <v>0</v>
      </c>
      <c r="DJ35">
        <f t="array" ref="DJ35">IF($J35:$X35='Capacity Backing (Hide)2'!CJ$67:CJ$81,1,0)</f>
        <v>0</v>
      </c>
      <c r="DK35">
        <f t="array" ref="DK35">IF($J35:$X35='Capacity Backing (Hide)2'!CK$67:CK$81,1,0)</f>
        <v>0</v>
      </c>
      <c r="DL35">
        <f t="array" ref="DL35">IF($J35:$X35='Capacity Backing (Hide)2'!CL$67:CL$81,1,0)</f>
        <v>0</v>
      </c>
      <c r="DM35">
        <f t="array" ref="DM35">IF($J35:$X35='Capacity Backing (Hide)2'!CM$67:CM$81,1,0)</f>
        <v>0</v>
      </c>
      <c r="DN35">
        <f t="array" ref="DN35">IF($J35:$X35='Capacity Backing (Hide)2'!CN$67:CN$81,1,0)</f>
        <v>0</v>
      </c>
      <c r="DO35">
        <f t="array" ref="DO35">IF($J35:$X35='Capacity Backing (Hide)2'!CO$67:CO$81,1,0)</f>
        <v>0</v>
      </c>
      <c r="DP35">
        <f t="array" ref="DP35">IF($J35:$X35='Capacity Backing (Hide)2'!CP$67:CP$81,1,0)</f>
        <v>0</v>
      </c>
      <c r="DQ35">
        <f t="array" ref="DQ35">IF($J35:$X35='Capacity Backing (Hide)2'!CQ$67:CQ$81,1,0)</f>
        <v>0</v>
      </c>
      <c r="DR35">
        <f t="array" ref="DR35">IF($J35:$X35='Capacity Backing (Hide)2'!CR$67:CR$81,1,0)</f>
        <v>0</v>
      </c>
      <c r="DS35">
        <f t="array" ref="DS35">IF($J35:$X35='Capacity Backing (Hide)2'!CS$67:CS$81,1,0)</f>
        <v>0</v>
      </c>
      <c r="DT35">
        <f t="array" ref="DT35">IF($J35:$X35='Capacity Backing (Hide)2'!CT$67:CT$81,1,0)</f>
        <v>0</v>
      </c>
      <c r="DU35">
        <f t="array" ref="DU35">IF($J35:$X35='Capacity Backing (Hide)2'!CU$67:CU$81,1,0)</f>
        <v>0</v>
      </c>
      <c r="DV35">
        <f t="array" ref="DV35">IF($J35:$X35='Capacity Backing (Hide)2'!CV$67:CV$81,1,0)</f>
        <v>0</v>
      </c>
      <c r="DW35">
        <f t="array" ref="DW35">IF($J35:$X35='Capacity Backing (Hide)2'!CW$67:CW$81,1,0)</f>
        <v>0</v>
      </c>
      <c r="DZ35">
        <f t="array" ref="DZ35">IF($J35:$X35='Capacity Backing (Hide)2'!B$203:CZ$217,1,0)</f>
        <v>0</v>
      </c>
      <c r="EA35">
        <f t="array" ref="EA35">IF($J35:$X35='Capacity Backing (Hide)2'!C$203:DA$217,1,0)</f>
        <v>0</v>
      </c>
      <c r="EB35">
        <f t="array" ref="EB35">IF($J35:$X35='Capacity Backing (Hide)2'!D$203:DB$217,1,0)</f>
        <v>0</v>
      </c>
      <c r="EC35">
        <f t="array" ref="EC35">IF($J35:$X35='Capacity Backing (Hide)2'!E$203:DC$217,1,0)</f>
        <v>0</v>
      </c>
      <c r="ED35">
        <f t="array" ref="ED35">IF($J35:$X35='Capacity Backing (Hide)2'!F$203:DD$217,1,0)</f>
        <v>0</v>
      </c>
      <c r="EE35">
        <f t="array" ref="EE35">IF($J35:$X35='Capacity Backing (Hide)2'!G$203:DE$217,1,0)</f>
        <v>0</v>
      </c>
      <c r="EF35">
        <f t="array" ref="EF35">IF($J35:$X35='Capacity Backing (Hide)2'!H$203:DF$217,1,0)</f>
        <v>0</v>
      </c>
      <c r="EG35">
        <f t="array" ref="EG35">IF($J35:$X35='Capacity Backing (Hide)2'!I$203:DG$217,1,0)</f>
        <v>0</v>
      </c>
      <c r="EH35">
        <f t="array" ref="EH35">IF($J35:$X35='Capacity Backing (Hide)2'!J$203:DH$217,1,0)</f>
        <v>0</v>
      </c>
      <c r="EI35">
        <f t="array" ref="EI35">IF($J35:$X35='Capacity Backing (Hide)2'!K$203:DI$217,1,0)</f>
        <v>0</v>
      </c>
      <c r="EJ35">
        <f t="array" ref="EJ35">IF($J35:$X35='Capacity Backing (Hide)2'!L$203:DJ$217,1,0)</f>
        <v>0</v>
      </c>
      <c r="EK35">
        <f t="array" ref="EK35">IF($J35:$X35='Capacity Backing (Hide)2'!M$203:DK$217,1,0)</f>
        <v>0</v>
      </c>
      <c r="EL35">
        <f t="array" ref="EL35">IF($J35:$X35='Capacity Backing (Hide)2'!N$203:DL$217,1,0)</f>
        <v>0</v>
      </c>
      <c r="EM35">
        <f t="array" ref="EM35">IF($J35:$X35='Capacity Backing (Hide)2'!O$203:DM$217,1,0)</f>
        <v>0</v>
      </c>
      <c r="EN35">
        <f t="array" ref="EN35">IF($J35:$X35='Capacity Backing (Hide)2'!P$203:DN$217,1,0)</f>
        <v>0</v>
      </c>
      <c r="EO35">
        <f t="array" ref="EO35">IF($J35:$X35='Capacity Backing (Hide)2'!Q$203:DO$217,1,0)</f>
        <v>0</v>
      </c>
      <c r="EP35">
        <f t="array" ref="EP35">IF($J35:$X35='Capacity Backing (Hide)2'!R$203:DP$217,1,0)</f>
        <v>0</v>
      </c>
      <c r="EQ35">
        <f t="array" ref="EQ35">IF($J35:$X35='Capacity Backing (Hide)2'!S$203:DQ$217,1,0)</f>
        <v>0</v>
      </c>
      <c r="ER35">
        <f t="array" ref="ER35">IF($J35:$X35='Capacity Backing (Hide)2'!T$203:DR$217,1,0)</f>
        <v>0</v>
      </c>
      <c r="ES35">
        <f t="array" ref="ES35">IF($J35:$X35='Capacity Backing (Hide)2'!U$203:DS$217,1,0)</f>
        <v>0</v>
      </c>
      <c r="ET35">
        <f t="array" ref="ET35">IF($J35:$X35='Capacity Backing (Hide)2'!V$203:DT$217,1,0)</f>
        <v>0</v>
      </c>
      <c r="EU35">
        <f t="array" ref="EU35">IF($J35:$X35='Capacity Backing (Hide)2'!W$203:DU$217,1,0)</f>
        <v>0</v>
      </c>
      <c r="EV35">
        <f t="array" ref="EV35">IF($J35:$X35='Capacity Backing (Hide)2'!X$203:DV$217,1,0)</f>
        <v>0</v>
      </c>
      <c r="EW35">
        <f t="array" ref="EW35">IF($J35:$X35='Capacity Backing (Hide)2'!Y$203:DW$217,1,0)</f>
        <v>0</v>
      </c>
      <c r="EX35">
        <f t="array" ref="EX35">IF($J35:$X35='Capacity Backing (Hide)2'!Z$203:DX$217,1,0)</f>
        <v>0</v>
      </c>
      <c r="EY35">
        <f t="array" ref="EY35">IF($J35:$X35='Capacity Backing (Hide)2'!AA$203:DY$217,1,0)</f>
        <v>0</v>
      </c>
      <c r="EZ35">
        <f t="array" ref="EZ35">IF($J35:$X35='Capacity Backing (Hide)2'!AB$203:DZ$217,1,0)</f>
        <v>0</v>
      </c>
      <c r="FA35">
        <f t="array" ref="FA35">IF($J35:$X35='Capacity Backing (Hide)2'!AC$203:EA$217,1,0)</f>
        <v>0</v>
      </c>
      <c r="FB35">
        <f t="array" ref="FB35">IF($J35:$X35='Capacity Backing (Hide)2'!AD$203:EB$217,1,0)</f>
        <v>0</v>
      </c>
      <c r="FC35">
        <f t="array" ref="FC35">IF($J35:$X35='Capacity Backing (Hide)2'!AE$203:EC$217,1,0)</f>
        <v>0</v>
      </c>
      <c r="FD35">
        <f t="array" ref="FD35">IF($J35:$X35='Capacity Backing (Hide)2'!AF$203:ED$217,1,0)</f>
        <v>0</v>
      </c>
      <c r="FE35">
        <f t="array" ref="FE35">IF($J35:$X35='Capacity Backing (Hide)2'!AG$203:EE$217,1,0)</f>
        <v>0</v>
      </c>
      <c r="FF35">
        <f t="array" ref="FF35">IF($J35:$X35='Capacity Backing (Hide)2'!AH$203:EF$217,1,0)</f>
        <v>0</v>
      </c>
      <c r="FG35">
        <f t="array" ref="FG35">IF($J35:$X35='Capacity Backing (Hide)2'!AI$203:EG$217,1,0)</f>
        <v>0</v>
      </c>
      <c r="FH35">
        <f t="array" ref="FH35">IF($J35:$X35='Capacity Backing (Hide)2'!AJ$203:EH$217,1,0)</f>
        <v>0</v>
      </c>
      <c r="FI35">
        <f t="array" ref="FI35">IF($J35:$X35='Capacity Backing (Hide)2'!AK$203:EI$217,1,0)</f>
        <v>0</v>
      </c>
      <c r="FJ35">
        <f t="array" ref="FJ35">IF($J35:$X35='Capacity Backing (Hide)2'!AL$203:EJ$217,1,0)</f>
        <v>0</v>
      </c>
      <c r="FK35">
        <f t="array" ref="FK35">IF($J35:$X35='Capacity Backing (Hide)2'!AM$203:EK$217,1,0)</f>
        <v>0</v>
      </c>
      <c r="FL35">
        <f t="array" ref="FL35">IF($J35:$X35='Capacity Backing (Hide)2'!AN$203:EL$217,1,0)</f>
        <v>0</v>
      </c>
      <c r="FM35">
        <f t="array" ref="FM35">IF($J35:$X35='Capacity Backing (Hide)2'!AO$203:EM$217,1,0)</f>
        <v>0</v>
      </c>
      <c r="FN35">
        <f t="array" ref="FN35">IF($J35:$X35='Capacity Backing (Hide)2'!AP$203:EN$217,1,0)</f>
        <v>0</v>
      </c>
      <c r="FO35">
        <f t="array" ref="FO35">IF($J35:$X35='Capacity Backing (Hide)2'!AQ$203:EO$217,1,0)</f>
        <v>0</v>
      </c>
      <c r="FP35">
        <f t="array" ref="FP35">IF($J35:$X35='Capacity Backing (Hide)2'!AR$203:EP$217,1,0)</f>
        <v>0</v>
      </c>
      <c r="FQ35">
        <f t="array" ref="FQ35">IF($J35:$X35='Capacity Backing (Hide)2'!AS$203:EQ$217,1,0)</f>
        <v>0</v>
      </c>
      <c r="FR35">
        <f t="array" ref="FR35">IF($J35:$X35='Capacity Backing (Hide)2'!AT$203:ER$217,1,0)</f>
        <v>0</v>
      </c>
      <c r="FS35">
        <f t="array" ref="FS35">IF($J35:$X35='Capacity Backing (Hide)2'!AU$203:ES$217,1,0)</f>
        <v>0</v>
      </c>
      <c r="FT35">
        <f t="array" ref="FT35">IF($J35:$X35='Capacity Backing (Hide)2'!AV$203:ET$217,1,0)</f>
        <v>0</v>
      </c>
      <c r="FU35">
        <f t="array" ref="FU35">IF($J35:$X35='Capacity Backing (Hide)2'!AW$203:EU$217,1,0)</f>
        <v>0</v>
      </c>
      <c r="FV35">
        <f t="array" ref="FV35">IF($J35:$X35='Capacity Backing (Hide)2'!AX$203:EV$217,1,0)</f>
        <v>0</v>
      </c>
      <c r="FW35">
        <f t="array" ref="FW35">IF($J35:$X35='Capacity Backing (Hide)2'!AY$203:EW$217,1,0)</f>
        <v>0</v>
      </c>
      <c r="FX35">
        <f t="array" ref="FX35">IF($J35:$X35='Capacity Backing (Hide)2'!AZ$203:EX$217,1,0)</f>
        <v>0</v>
      </c>
      <c r="FY35">
        <f t="array" ref="FY35">IF($J35:$X35='Capacity Backing (Hide)2'!BA$203:EY$217,1,0)</f>
        <v>0</v>
      </c>
      <c r="FZ35">
        <f t="array" ref="FZ35">IF($J35:$X35='Capacity Backing (Hide)2'!BB$203:EZ$217,1,0)</f>
        <v>0</v>
      </c>
      <c r="GA35">
        <f t="array" ref="GA35">IF($J35:$X35='Capacity Backing (Hide)2'!BC$203:FA$217,1,0)</f>
        <v>0</v>
      </c>
      <c r="GB35">
        <f t="array" ref="GB35">IF($J35:$X35='Capacity Backing (Hide)2'!BD$203:FB$217,1,0)</f>
        <v>0</v>
      </c>
      <c r="GC35">
        <f t="array" ref="GC35">IF($J35:$X35='Capacity Backing (Hide)2'!BE$203:FC$217,1,0)</f>
        <v>0</v>
      </c>
      <c r="GD35">
        <f t="array" ref="GD35">IF($J35:$X35='Capacity Backing (Hide)2'!BF$203:FD$217,1,0)</f>
        <v>0</v>
      </c>
      <c r="GE35">
        <f t="array" ref="GE35">IF($J35:$X35='Capacity Backing (Hide)2'!BG$203:FE$217,1,0)</f>
        <v>0</v>
      </c>
      <c r="GF35">
        <f t="array" ref="GF35">IF($J35:$X35='Capacity Backing (Hide)2'!BH$203:FF$217,1,0)</f>
        <v>0</v>
      </c>
      <c r="GG35">
        <f t="array" ref="GG35">IF($J35:$X35='Capacity Backing (Hide)2'!BI$203:FG$217,1,0)</f>
        <v>0</v>
      </c>
      <c r="GH35">
        <f t="array" ref="GH35">IF($J35:$X35='Capacity Backing (Hide)2'!BJ$203:FH$217,1,0)</f>
        <v>0</v>
      </c>
      <c r="GI35">
        <f t="array" ref="GI35">IF($J35:$X35='Capacity Backing (Hide)2'!BK$203:FI$217,1,0)</f>
        <v>0</v>
      </c>
      <c r="GJ35">
        <f t="array" ref="GJ35">IF($J35:$X35='Capacity Backing (Hide)2'!BL$203:FJ$217,1,0)</f>
        <v>0</v>
      </c>
      <c r="GK35">
        <f t="array" ref="GK35">IF($J35:$X35='Capacity Backing (Hide)2'!BM$203:FK$217,1,0)</f>
        <v>0</v>
      </c>
      <c r="GL35">
        <f t="array" ref="GL35">IF($J35:$X35='Capacity Backing (Hide)2'!BN$203:FL$217,1,0)</f>
        <v>0</v>
      </c>
      <c r="GM35">
        <f t="array" ref="GM35">IF($J35:$X35='Capacity Backing (Hide)2'!BO$203:FM$217,1,0)</f>
        <v>0</v>
      </c>
      <c r="GN35">
        <f t="array" ref="GN35">IF($J35:$X35='Capacity Backing (Hide)2'!BP$203:FN$217,1,0)</f>
        <v>0</v>
      </c>
      <c r="GO35">
        <f t="array" ref="GO35">IF($J35:$X35='Capacity Backing (Hide)2'!BQ$203:FO$217,1,0)</f>
        <v>0</v>
      </c>
      <c r="GP35">
        <f t="array" ref="GP35">IF($J35:$X35='Capacity Backing (Hide)2'!BR$203:FP$217,1,0)</f>
        <v>0</v>
      </c>
      <c r="GQ35">
        <f t="array" ref="GQ35">IF($J35:$X35='Capacity Backing (Hide)2'!BS$203:FQ$217,1,0)</f>
        <v>0</v>
      </c>
      <c r="GR35">
        <f t="array" ref="GR35">IF($J35:$X35='Capacity Backing (Hide)2'!BT$203:FR$217,1,0)</f>
        <v>0</v>
      </c>
      <c r="GS35">
        <f t="array" ref="GS35">IF($J35:$X35='Capacity Backing (Hide)2'!BU$203:FS$217,1,0)</f>
        <v>0</v>
      </c>
      <c r="GT35">
        <f t="array" ref="GT35">IF($J35:$X35='Capacity Backing (Hide)2'!BV$203:FT$217,1,0)</f>
        <v>0</v>
      </c>
      <c r="GU35">
        <f t="array" ref="GU35">IF($J35:$X35='Capacity Backing (Hide)2'!BW$203:FU$217,1,0)</f>
        <v>0</v>
      </c>
      <c r="GV35">
        <f t="array" ref="GV35">IF($J35:$X35='Capacity Backing (Hide)2'!BX$203:FV$217,1,0)</f>
        <v>0</v>
      </c>
      <c r="GW35">
        <f t="array" ref="GW35">IF($J35:$X35='Capacity Backing (Hide)2'!BY$203:FW$217,1,0)</f>
        <v>0</v>
      </c>
      <c r="GX35">
        <f t="array" ref="GX35">IF($J35:$X35='Capacity Backing (Hide)2'!BZ$203:FX$217,1,0)</f>
        <v>0</v>
      </c>
      <c r="GY35">
        <f t="array" ref="GY35">IF($J35:$X35='Capacity Backing (Hide)2'!CA$203:FY$217,1,0)</f>
        <v>0</v>
      </c>
      <c r="GZ35">
        <f t="array" ref="GZ35">IF($J35:$X35='Capacity Backing (Hide)2'!CB$203:FZ$217,1,0)</f>
        <v>0</v>
      </c>
      <c r="HA35">
        <f t="array" ref="HA35">IF($J35:$X35='Capacity Backing (Hide)2'!CC$203:GA$217,1,0)</f>
        <v>0</v>
      </c>
      <c r="HB35">
        <f t="array" ref="HB35">IF($J35:$X35='Capacity Backing (Hide)2'!CD$203:GB$217,1,0)</f>
        <v>0</v>
      </c>
      <c r="HC35">
        <f t="array" ref="HC35">IF($J35:$X35='Capacity Backing (Hide)2'!CE$203:GC$217,1,0)</f>
        <v>0</v>
      </c>
      <c r="HD35">
        <f t="array" ref="HD35">IF($J35:$X35='Capacity Backing (Hide)2'!CF$203:GD$217,1,0)</f>
        <v>0</v>
      </c>
      <c r="HE35">
        <f t="array" ref="HE35">IF($J35:$X35='Capacity Backing (Hide)2'!CG$203:GE$217,1,0)</f>
        <v>0</v>
      </c>
      <c r="HF35">
        <f t="array" ref="HF35">IF($J35:$X35='Capacity Backing (Hide)2'!CH$203:GF$217,1,0)</f>
        <v>0</v>
      </c>
      <c r="HG35">
        <f t="array" ref="HG35">IF($J35:$X35='Capacity Backing (Hide)2'!CI$203:GG$217,1,0)</f>
        <v>0</v>
      </c>
      <c r="HH35">
        <f t="array" ref="HH35">IF($J35:$X35='Capacity Backing (Hide)2'!CJ$203:GH$217,1,0)</f>
        <v>0</v>
      </c>
      <c r="HI35">
        <f t="array" ref="HI35">IF($J35:$X35='Capacity Backing (Hide)2'!CK$203:GI$217,1,0)</f>
        <v>0</v>
      </c>
      <c r="HJ35">
        <f t="array" ref="HJ35">IF($J35:$X35='Capacity Backing (Hide)2'!CL$203:GJ$217,1,0)</f>
        <v>0</v>
      </c>
      <c r="HK35">
        <f t="array" ref="HK35">IF($J35:$X35='Capacity Backing (Hide)2'!CM$203:GK$217,1,0)</f>
        <v>0</v>
      </c>
      <c r="HL35">
        <f t="array" ref="HL35">IF($J35:$X35='Capacity Backing (Hide)2'!CN$203:GL$217,1,0)</f>
        <v>0</v>
      </c>
      <c r="HM35">
        <f t="array" ref="HM35">IF($J35:$X35='Capacity Backing (Hide)2'!CO$203:GM$217,1,0)</f>
        <v>0</v>
      </c>
      <c r="HN35">
        <f t="array" ref="HN35">IF($J35:$X35='Capacity Backing (Hide)2'!CP$203:GN$217,1,0)</f>
        <v>0</v>
      </c>
      <c r="HO35">
        <f t="array" ref="HO35">IF($J35:$X35='Capacity Backing (Hide)2'!CQ$203:GO$217,1,0)</f>
        <v>0</v>
      </c>
      <c r="HP35">
        <f t="array" ref="HP35">IF($J35:$X35='Capacity Backing (Hide)2'!CR$203:GP$217,1,0)</f>
        <v>0</v>
      </c>
      <c r="HQ35">
        <f t="array" ref="HQ35">IF($J35:$X35='Capacity Backing (Hide)2'!CS$203:GQ$217,1,0)</f>
        <v>0</v>
      </c>
      <c r="HR35">
        <f t="array" ref="HR35">IF($J35:$X35='Capacity Backing (Hide)2'!CT$203:GR$217,1,0)</f>
        <v>0</v>
      </c>
      <c r="HS35">
        <f t="array" ref="HS35">IF($J35:$X35='Capacity Backing (Hide)2'!CU$203:GS$217,1,0)</f>
        <v>0</v>
      </c>
      <c r="HT35">
        <f t="array" ref="HT35">IF($J35:$X35='Capacity Backing (Hide)2'!CV$203:GT$217,1,0)</f>
        <v>0</v>
      </c>
      <c r="HU35">
        <f t="array" ref="HU35">IF($J35:$X35='Capacity Backing (Hide)2'!CW$203:GU$217,1,0)</f>
        <v>0</v>
      </c>
      <c r="HX35">
        <f>'Capacity Backing (Hide)2'!B$3*(AB35/MAX(1,SUMIFS('Treatment Backing (Hide)'!$B$110:$B$124,'Capacity Backing (Hide)2'!B$67:B$81,"X")))</f>
        <v>0</v>
      </c>
      <c r="HY35">
        <f>'Capacity Backing (Hide)2'!C$3*(AC35/MAX(1,SUMIFS('Treatment Backing (Hide)'!$B$110:$B$124,'Capacity Backing (Hide)2'!C$67:C$81,"X")))</f>
        <v>0</v>
      </c>
      <c r="HZ35">
        <f>'Capacity Backing (Hide)2'!D$3*(AD35/MAX(1,SUMIFS('Treatment Backing (Hide)'!$B$110:$B$124,'Capacity Backing (Hide)2'!D$67:D$81,"X")))</f>
        <v>0</v>
      </c>
      <c r="IA35">
        <f>'Capacity Backing (Hide)2'!E$3*(AE35/MAX(1,SUMIFS('Treatment Backing (Hide)'!$B$110:$B$124,'Capacity Backing (Hide)2'!E$67:E$81,"X")))</f>
        <v>0</v>
      </c>
      <c r="IB35">
        <f>'Capacity Backing (Hide)2'!F$3*(AF35/MAX(1,SUMIFS('Treatment Backing (Hide)'!$B$110:$B$124,'Capacity Backing (Hide)2'!F$67:F$81,"X")))</f>
        <v>0</v>
      </c>
      <c r="IC35">
        <f>'Capacity Backing (Hide)2'!G$3*(AG35/MAX(1,SUMIFS('Treatment Backing (Hide)'!$B$110:$B$124,'Capacity Backing (Hide)2'!G$67:G$81,"X")))</f>
        <v>0</v>
      </c>
      <c r="ID35">
        <f>'Capacity Backing (Hide)2'!H$3*(AH35/MAX(1,SUMIFS('Treatment Backing (Hide)'!$B$110:$B$124,'Capacity Backing (Hide)2'!H$67:H$81,"X")))</f>
        <v>0</v>
      </c>
      <c r="IE35">
        <f>'Capacity Backing (Hide)2'!I$3*(AI35/MAX(1,SUMIFS('Treatment Backing (Hide)'!$B$110:$B$124,'Capacity Backing (Hide)2'!I$67:I$81,"X")))</f>
        <v>0</v>
      </c>
      <c r="IF35">
        <f>'Capacity Backing (Hide)2'!J$3*(AJ35/MAX(1,SUMIFS('Treatment Backing (Hide)'!$B$110:$B$124,'Capacity Backing (Hide)2'!J$67:J$81,"X")))</f>
        <v>0</v>
      </c>
      <c r="IG35">
        <f>'Capacity Backing (Hide)2'!K$3*(AK35/MAX(1,SUMIFS('Treatment Backing (Hide)'!$B$110:$B$124,'Capacity Backing (Hide)2'!K$67:K$81,"X")))</f>
        <v>0</v>
      </c>
      <c r="IH35">
        <f>'Capacity Backing (Hide)2'!L$3*(AL35/MAX(1,SUMIFS('Treatment Backing (Hide)'!$B$110:$B$124,'Capacity Backing (Hide)2'!L$67:L$81,"X")))</f>
        <v>0</v>
      </c>
      <c r="II35">
        <f>'Capacity Backing (Hide)2'!M$3*(AM35/MAX(1,SUMIFS('Treatment Backing (Hide)'!$B$110:$B$124,'Capacity Backing (Hide)2'!M$67:M$81,"X")))</f>
        <v>0</v>
      </c>
      <c r="IJ35">
        <f>'Capacity Backing (Hide)2'!N$3*(AN35/MAX(1,SUMIFS('Treatment Backing (Hide)'!$B$110:$B$124,'Capacity Backing (Hide)2'!N$67:N$81,"X")))</f>
        <v>0</v>
      </c>
      <c r="IK35">
        <f>'Capacity Backing (Hide)2'!O$3*(AO35/MAX(1,SUMIFS('Treatment Backing (Hide)'!$B$110:$B$124,'Capacity Backing (Hide)2'!O$67:O$81,"X")))</f>
        <v>0</v>
      </c>
      <c r="IL35">
        <f>'Capacity Backing (Hide)2'!P$3*(AP35/MAX(1,SUMIFS('Treatment Backing (Hide)'!$B$110:$B$124,'Capacity Backing (Hide)2'!P$67:P$81,"X")))</f>
        <v>0</v>
      </c>
      <c r="IM35">
        <f>'Capacity Backing (Hide)2'!Q$3*(AQ35/MAX(1,SUMIFS('Treatment Backing (Hide)'!$B$110:$B$124,'Capacity Backing (Hide)2'!Q$67:Q$81,"X")))</f>
        <v>0</v>
      </c>
      <c r="IN35">
        <f>'Capacity Backing (Hide)2'!R$3*(AR35/MAX(1,SUMIFS('Treatment Backing (Hide)'!$B$110:$B$124,'Capacity Backing (Hide)2'!R$67:R$81,"X")))</f>
        <v>0</v>
      </c>
      <c r="IO35">
        <f>'Capacity Backing (Hide)2'!S$3*(AS35/MAX(1,SUMIFS('Treatment Backing (Hide)'!$B$110:$B$124,'Capacity Backing (Hide)2'!S$67:S$81,"X")))</f>
        <v>0</v>
      </c>
      <c r="IP35">
        <f>'Capacity Backing (Hide)2'!T$3*(AT35/MAX(1,SUMIFS('Treatment Backing (Hide)'!$B$110:$B$124,'Capacity Backing (Hide)2'!T$67:T$81,"X")))</f>
        <v>0</v>
      </c>
      <c r="IQ35">
        <f>'Capacity Backing (Hide)2'!U$3*(AU35/MAX(1,SUMIFS('Treatment Backing (Hide)'!$B$110:$B$124,'Capacity Backing (Hide)2'!U$67:U$81,"X")))</f>
        <v>0</v>
      </c>
      <c r="IR35">
        <f>'Capacity Backing (Hide)2'!V$3*(AV35/MAX(1,SUMIFS('Treatment Backing (Hide)'!$B$110:$B$124,'Capacity Backing (Hide)2'!V$67:V$81,"X")))</f>
        <v>0</v>
      </c>
      <c r="IS35">
        <f>'Capacity Backing (Hide)2'!W$3*(AW35/MAX(1,SUMIFS('Treatment Backing (Hide)'!$B$110:$B$124,'Capacity Backing (Hide)2'!W$67:W$81,"X")))</f>
        <v>0</v>
      </c>
      <c r="IT35">
        <f>'Capacity Backing (Hide)2'!X$3*(AX35/MAX(1,SUMIFS('Treatment Backing (Hide)'!$B$110:$B$124,'Capacity Backing (Hide)2'!X$67:X$81,"X")))</f>
        <v>0</v>
      </c>
      <c r="IU35">
        <f>'Capacity Backing (Hide)2'!Y$3*(AY35/MAX(1,SUMIFS('Treatment Backing (Hide)'!$B$110:$B$124,'Capacity Backing (Hide)2'!Y$67:Y$81,"X")))</f>
        <v>0</v>
      </c>
      <c r="IV35">
        <f>'Capacity Backing (Hide)2'!Z$3*(AZ35/MAX(1,SUMIFS('Treatment Backing (Hide)'!$B$110:$B$124,'Capacity Backing (Hide)2'!Z$67:Z$81,"X")))</f>
        <v>0</v>
      </c>
      <c r="IW35">
        <f>'Capacity Backing (Hide)2'!AA$3*(BA35/MAX(1,SUMIFS('Treatment Backing (Hide)'!$B$110:$B$124,'Capacity Backing (Hide)2'!AA$67:AA$81,"X")))</f>
        <v>0</v>
      </c>
      <c r="IX35">
        <f>'Capacity Backing (Hide)2'!AB$3*(BB35/MAX(1,SUMIFS('Treatment Backing (Hide)'!$B$110:$B$124,'Capacity Backing (Hide)2'!AB$67:AB$81,"X")))</f>
        <v>0</v>
      </c>
      <c r="IY35">
        <f>'Capacity Backing (Hide)2'!AC$3*(BC35/MAX(1,SUMIFS('Treatment Backing (Hide)'!$B$110:$B$124,'Capacity Backing (Hide)2'!AC$67:AC$81,"X")))</f>
        <v>0</v>
      </c>
      <c r="IZ35">
        <f>'Capacity Backing (Hide)2'!AD$3*(BD35/MAX(1,SUMIFS('Treatment Backing (Hide)'!$B$110:$B$124,'Capacity Backing (Hide)2'!AD$67:AD$81,"X")))</f>
        <v>0</v>
      </c>
      <c r="JA35">
        <f>'Capacity Backing (Hide)2'!AE$3*(BE35/MAX(1,SUMIFS('Treatment Backing (Hide)'!$B$110:$B$124,'Capacity Backing (Hide)2'!AE$67:AE$81,"X")))</f>
        <v>0</v>
      </c>
      <c r="JB35">
        <f>'Capacity Backing (Hide)2'!AF$3*(BF35/MAX(1,SUMIFS('Treatment Backing (Hide)'!$B$110:$B$124,'Capacity Backing (Hide)2'!AF$67:AF$81,"X")))</f>
        <v>0</v>
      </c>
      <c r="JC35">
        <f>'Capacity Backing (Hide)2'!AG$3*(BG35/MAX(1,SUMIFS('Treatment Backing (Hide)'!$B$110:$B$124,'Capacity Backing (Hide)2'!AG$67:AG$81,"X")))</f>
        <v>0</v>
      </c>
      <c r="JD35">
        <f>'Capacity Backing (Hide)2'!AH$3*(BH35/MAX(1,SUMIFS('Treatment Backing (Hide)'!$B$110:$B$124,'Capacity Backing (Hide)2'!AH$67:AH$81,"X")))</f>
        <v>0</v>
      </c>
      <c r="JE35">
        <f>'Capacity Backing (Hide)2'!AI$3*(BI35/MAX(1,SUMIFS('Treatment Backing (Hide)'!$B$110:$B$124,'Capacity Backing (Hide)2'!AI$67:AI$81,"X")))</f>
        <v>0</v>
      </c>
      <c r="JF35">
        <f>'Capacity Backing (Hide)2'!AJ$3*(BJ35/MAX(1,SUMIFS('Treatment Backing (Hide)'!$B$110:$B$124,'Capacity Backing (Hide)2'!AJ$67:AJ$81,"X")))</f>
        <v>0</v>
      </c>
      <c r="JG35">
        <f>'Capacity Backing (Hide)2'!AK$3*(BK35/MAX(1,SUMIFS('Treatment Backing (Hide)'!$B$110:$B$124,'Capacity Backing (Hide)2'!AK$67:AK$81,"X")))</f>
        <v>0</v>
      </c>
      <c r="JH35">
        <f>'Capacity Backing (Hide)2'!AL$3*(BL35/MAX(1,SUMIFS('Treatment Backing (Hide)'!$B$110:$B$124,'Capacity Backing (Hide)2'!AL$67:AL$81,"X")))</f>
        <v>0</v>
      </c>
      <c r="JI35">
        <f>'Capacity Backing (Hide)2'!AM$3*(BM35/MAX(1,SUMIFS('Treatment Backing (Hide)'!$B$110:$B$124,'Capacity Backing (Hide)2'!AM$67:AM$81,"X")))</f>
        <v>0</v>
      </c>
      <c r="JJ35">
        <f>'Capacity Backing (Hide)2'!AN$3*(BN35/MAX(1,SUMIFS('Treatment Backing (Hide)'!$B$110:$B$124,'Capacity Backing (Hide)2'!AN$67:AN$81,"X")))</f>
        <v>0</v>
      </c>
      <c r="JK35">
        <f>'Capacity Backing (Hide)2'!AO$3*(BO35/MAX(1,SUMIFS('Treatment Backing (Hide)'!$B$110:$B$124,'Capacity Backing (Hide)2'!AO$67:AO$81,"X")))</f>
        <v>0</v>
      </c>
      <c r="JL35">
        <f>'Capacity Backing (Hide)2'!AP$3*(BP35/MAX(1,SUMIFS('Treatment Backing (Hide)'!$B$110:$B$124,'Capacity Backing (Hide)2'!AP$67:AP$81,"X")))</f>
        <v>0</v>
      </c>
      <c r="JM35">
        <f>'Capacity Backing (Hide)2'!AQ$3*(BQ35/MAX(1,SUMIFS('Treatment Backing (Hide)'!$B$110:$B$124,'Capacity Backing (Hide)2'!AQ$67:AQ$81,"X")))</f>
        <v>0</v>
      </c>
      <c r="JN35">
        <f>'Capacity Backing (Hide)2'!AR$3*(BR35/MAX(1,SUMIFS('Treatment Backing (Hide)'!$B$110:$B$124,'Capacity Backing (Hide)2'!AR$67:AR$81,"X")))</f>
        <v>0</v>
      </c>
      <c r="JO35">
        <f>'Capacity Backing (Hide)2'!AS$3*(BS35/MAX(1,SUMIFS('Treatment Backing (Hide)'!$B$110:$B$124,'Capacity Backing (Hide)2'!AS$67:AS$81,"X")))</f>
        <v>0</v>
      </c>
      <c r="JP35">
        <f>'Capacity Backing (Hide)2'!AT$3*(BT35/MAX(1,SUMIFS('Treatment Backing (Hide)'!$B$110:$B$124,'Capacity Backing (Hide)2'!AT$67:AT$81,"X")))</f>
        <v>0</v>
      </c>
      <c r="JQ35">
        <f>'Capacity Backing (Hide)2'!AU$3*(BU35/MAX(1,SUMIFS('Treatment Backing (Hide)'!$B$110:$B$124,'Capacity Backing (Hide)2'!AU$67:AU$81,"X")))</f>
        <v>0</v>
      </c>
      <c r="JR35">
        <f>'Capacity Backing (Hide)2'!AV$3*(BV35/MAX(1,SUMIFS('Treatment Backing (Hide)'!$B$110:$B$124,'Capacity Backing (Hide)2'!AV$67:AV$81,"X")))</f>
        <v>0</v>
      </c>
      <c r="JS35">
        <f>'Capacity Backing (Hide)2'!AW$3*(BW35/MAX(1,SUMIFS('Treatment Backing (Hide)'!$B$110:$B$124,'Capacity Backing (Hide)2'!AW$67:AW$81,"X")))</f>
        <v>0</v>
      </c>
      <c r="JT35">
        <f>'Capacity Backing (Hide)2'!AX$3*(BX35/MAX(1,SUMIFS('Treatment Backing (Hide)'!$B$110:$B$124,'Capacity Backing (Hide)2'!AX$67:AX$81,"X")))</f>
        <v>0</v>
      </c>
      <c r="JU35">
        <f>'Capacity Backing (Hide)2'!AY$3*(BY35/MAX(1,SUMIFS('Treatment Backing (Hide)'!$B$110:$B$124,'Capacity Backing (Hide)2'!AY$67:AY$81,"X")))</f>
        <v>0</v>
      </c>
      <c r="JV35">
        <f>'Capacity Backing (Hide)2'!AZ$3*(BZ35/MAX(1,SUMIFS('Treatment Backing (Hide)'!$B$110:$B$124,'Capacity Backing (Hide)2'!AZ$67:AZ$81,"X")))</f>
        <v>0</v>
      </c>
      <c r="JW35">
        <f>'Capacity Backing (Hide)2'!BA$3*(CA35/MAX(1,SUMIFS('Treatment Backing (Hide)'!$B$110:$B$124,'Capacity Backing (Hide)2'!BA$67:BA$81,"X")))</f>
        <v>0</v>
      </c>
      <c r="JX35">
        <f>'Capacity Backing (Hide)2'!BB$3*(CB35/MAX(1,SUMIFS('Treatment Backing (Hide)'!$B$110:$B$124,'Capacity Backing (Hide)2'!BB$67:BB$81,"X")))</f>
        <v>0</v>
      </c>
      <c r="JY35">
        <f>'Capacity Backing (Hide)2'!BC$3*(CC35/MAX(1,SUMIFS('Treatment Backing (Hide)'!$B$110:$B$124,'Capacity Backing (Hide)2'!BC$67:BC$81,"X")))</f>
        <v>0</v>
      </c>
      <c r="JZ35">
        <f>'Capacity Backing (Hide)2'!BD$3*(CD35/MAX(1,SUMIFS('Treatment Backing (Hide)'!$B$110:$B$124,'Capacity Backing (Hide)2'!BD$67:BD$81,"X")))</f>
        <v>0</v>
      </c>
      <c r="KA35">
        <f>'Capacity Backing (Hide)2'!BE$3*(CE35/MAX(1,SUMIFS('Treatment Backing (Hide)'!$B$110:$B$124,'Capacity Backing (Hide)2'!BE$67:BE$81,"X")))</f>
        <v>0</v>
      </c>
      <c r="KB35">
        <f>'Capacity Backing (Hide)2'!BF$3*(CF35/MAX(1,SUMIFS('Treatment Backing (Hide)'!$B$110:$B$124,'Capacity Backing (Hide)2'!BF$67:BF$81,"X")))</f>
        <v>0</v>
      </c>
      <c r="KC35">
        <f>'Capacity Backing (Hide)2'!BG$3*(CG35/MAX(1,SUMIFS('Treatment Backing (Hide)'!$B$110:$B$124,'Capacity Backing (Hide)2'!BG$67:BG$81,"X")))</f>
        <v>0</v>
      </c>
      <c r="KD35">
        <f>'Capacity Backing (Hide)2'!BH$3*(CH35/MAX(1,SUMIFS('Treatment Backing (Hide)'!$B$110:$B$124,'Capacity Backing (Hide)2'!BH$67:BH$81,"X")))</f>
        <v>0</v>
      </c>
      <c r="KE35">
        <f>'Capacity Backing (Hide)2'!BI$3*(CI35/MAX(1,SUMIFS('Treatment Backing (Hide)'!$B$110:$B$124,'Capacity Backing (Hide)2'!BI$67:BI$81,"X")))</f>
        <v>0</v>
      </c>
      <c r="KF35">
        <f>'Capacity Backing (Hide)2'!BJ$3*(CJ35/MAX(1,SUMIFS('Treatment Backing (Hide)'!$B$110:$B$124,'Capacity Backing (Hide)2'!BJ$67:BJ$81,"X")))</f>
        <v>0</v>
      </c>
      <c r="KG35">
        <f>'Capacity Backing (Hide)2'!BK$3*(CK35/MAX(1,SUMIFS('Treatment Backing (Hide)'!$B$110:$B$124,'Capacity Backing (Hide)2'!BK$67:BK$81,"X")))</f>
        <v>0</v>
      </c>
      <c r="KH35">
        <f>'Capacity Backing (Hide)2'!BL$3*(CL35/MAX(1,SUMIFS('Treatment Backing (Hide)'!$B$110:$B$124,'Capacity Backing (Hide)2'!BL$67:BL$81,"X")))</f>
        <v>0</v>
      </c>
      <c r="KI35">
        <f>'Capacity Backing (Hide)2'!BM$3*(CM35/MAX(1,SUMIFS('Treatment Backing (Hide)'!$B$110:$B$124,'Capacity Backing (Hide)2'!BM$67:BM$81,"X")))</f>
        <v>0</v>
      </c>
      <c r="KJ35">
        <f>'Capacity Backing (Hide)2'!BN$3*(CN35/MAX(1,SUMIFS('Treatment Backing (Hide)'!$B$110:$B$124,'Capacity Backing (Hide)2'!BN$67:BN$81,"X")))</f>
        <v>0</v>
      </c>
      <c r="KK35">
        <f>'Capacity Backing (Hide)2'!BO$3*(CO35/MAX(1,SUMIFS('Treatment Backing (Hide)'!$B$110:$B$124,'Capacity Backing (Hide)2'!BO$67:BO$81,"X")))</f>
        <v>0</v>
      </c>
      <c r="KL35">
        <f>'Capacity Backing (Hide)2'!BP$3*(CP35/MAX(1,SUMIFS('Treatment Backing (Hide)'!$B$110:$B$124,'Capacity Backing (Hide)2'!BP$67:BP$81,"X")))</f>
        <v>0</v>
      </c>
      <c r="KM35">
        <f>'Capacity Backing (Hide)2'!BQ$3*(CQ35/MAX(1,SUMIFS('Treatment Backing (Hide)'!$B$110:$B$124,'Capacity Backing (Hide)2'!BQ$67:BQ$81,"X")))</f>
        <v>0</v>
      </c>
      <c r="KN35">
        <f>'Capacity Backing (Hide)2'!BR$3*(CR35/MAX(1,SUMIFS('Treatment Backing (Hide)'!$B$110:$B$124,'Capacity Backing (Hide)2'!BR$67:BR$81,"X")))</f>
        <v>0</v>
      </c>
      <c r="KO35">
        <f>'Capacity Backing (Hide)2'!BS$3*(CS35/MAX(1,SUMIFS('Treatment Backing (Hide)'!$B$110:$B$124,'Capacity Backing (Hide)2'!BS$67:BS$81,"X")))</f>
        <v>0</v>
      </c>
      <c r="KP35">
        <f>'Capacity Backing (Hide)2'!BT$3*(CT35/MAX(1,SUMIFS('Treatment Backing (Hide)'!$B$110:$B$124,'Capacity Backing (Hide)2'!BT$67:BT$81,"X")))</f>
        <v>0</v>
      </c>
      <c r="KQ35">
        <f>'Capacity Backing (Hide)2'!BU$3*(CU35/MAX(1,SUMIFS('Treatment Backing (Hide)'!$B$110:$B$124,'Capacity Backing (Hide)2'!BU$67:BU$81,"X")))</f>
        <v>0</v>
      </c>
      <c r="KR35">
        <f>'Capacity Backing (Hide)2'!BV$3*(CV35/MAX(1,SUMIFS('Treatment Backing (Hide)'!$B$110:$B$124,'Capacity Backing (Hide)2'!BV$67:BV$81,"X")))</f>
        <v>0</v>
      </c>
      <c r="KS35">
        <f>'Capacity Backing (Hide)2'!BW$3*(CW35/MAX(1,SUMIFS('Treatment Backing (Hide)'!$B$110:$B$124,'Capacity Backing (Hide)2'!BW$67:BW$81,"X")))</f>
        <v>0</v>
      </c>
      <c r="KT35">
        <f>'Capacity Backing (Hide)2'!BX$3*(CX35/MAX(1,SUMIFS('Treatment Backing (Hide)'!$B$110:$B$124,'Capacity Backing (Hide)2'!BX$67:BX$81,"X")))</f>
        <v>0</v>
      </c>
      <c r="KU35">
        <f>'Capacity Backing (Hide)2'!BY$3*(CY35/MAX(1,SUMIFS('Treatment Backing (Hide)'!$B$110:$B$124,'Capacity Backing (Hide)2'!BY$67:BY$81,"X")))</f>
        <v>0</v>
      </c>
      <c r="KV35">
        <f>'Capacity Backing (Hide)2'!BZ$3*(CZ35/MAX(1,SUMIFS('Treatment Backing (Hide)'!$B$110:$B$124,'Capacity Backing (Hide)2'!BZ$67:BZ$81,"X")))</f>
        <v>0</v>
      </c>
      <c r="KW35">
        <f>'Capacity Backing (Hide)2'!CA$3*(DA35/MAX(1,SUMIFS('Treatment Backing (Hide)'!$B$110:$B$124,'Capacity Backing (Hide)2'!CA$67:CA$81,"X")))</f>
        <v>0</v>
      </c>
      <c r="KX35">
        <f>'Capacity Backing (Hide)2'!CB$3*(DB35/MAX(1,SUMIFS('Treatment Backing (Hide)'!$B$110:$B$124,'Capacity Backing (Hide)2'!CB$67:CB$81,"X")))</f>
        <v>0</v>
      </c>
      <c r="KY35">
        <f>'Capacity Backing (Hide)2'!CC$3*(DC35/MAX(1,SUMIFS('Treatment Backing (Hide)'!$B$110:$B$124,'Capacity Backing (Hide)2'!CC$67:CC$81,"X")))</f>
        <v>0</v>
      </c>
      <c r="KZ35">
        <f>'Capacity Backing (Hide)2'!CD$3*(DD35/MAX(1,SUMIFS('Treatment Backing (Hide)'!$B$110:$B$124,'Capacity Backing (Hide)2'!CD$67:CD$81,"X")))</f>
        <v>0</v>
      </c>
      <c r="LA35">
        <f>'Capacity Backing (Hide)2'!CE$3*(DE35/MAX(1,SUMIFS('Treatment Backing (Hide)'!$B$110:$B$124,'Capacity Backing (Hide)2'!CE$67:CE$81,"X")))</f>
        <v>0</v>
      </c>
      <c r="LB35">
        <f>'Capacity Backing (Hide)2'!CF$3*(DF35/MAX(1,SUMIFS('Treatment Backing (Hide)'!$B$110:$B$124,'Capacity Backing (Hide)2'!CF$67:CF$81,"X")))</f>
        <v>0</v>
      </c>
      <c r="LC35">
        <f>'Capacity Backing (Hide)2'!CG$3*(DG35/MAX(1,SUMIFS('Treatment Backing (Hide)'!$B$110:$B$124,'Capacity Backing (Hide)2'!CG$67:CG$81,"X")))</f>
        <v>0</v>
      </c>
      <c r="LD35">
        <f>'Capacity Backing (Hide)2'!CH$3*(DH35/MAX(1,SUMIFS('Treatment Backing (Hide)'!$B$110:$B$124,'Capacity Backing (Hide)2'!CH$67:CH$81,"X")))</f>
        <v>0</v>
      </c>
      <c r="LE35">
        <f>'Capacity Backing (Hide)2'!CI$3*(DI35/MAX(1,SUMIFS('Treatment Backing (Hide)'!$B$110:$B$124,'Capacity Backing (Hide)2'!CI$67:CI$81,"X")))</f>
        <v>0</v>
      </c>
      <c r="LF35">
        <f>'Capacity Backing (Hide)2'!CJ$3*(DJ35/MAX(1,SUMIFS('Treatment Backing (Hide)'!$B$110:$B$124,'Capacity Backing (Hide)2'!CJ$67:CJ$81,"X")))</f>
        <v>0</v>
      </c>
      <c r="LG35">
        <f>'Capacity Backing (Hide)2'!CK$3*(DK35/MAX(1,SUMIFS('Treatment Backing (Hide)'!$B$110:$B$124,'Capacity Backing (Hide)2'!CK$67:CK$81,"X")))</f>
        <v>0</v>
      </c>
      <c r="LH35">
        <f>'Capacity Backing (Hide)2'!CL$3*(DL35/MAX(1,SUMIFS('Treatment Backing (Hide)'!$B$110:$B$124,'Capacity Backing (Hide)2'!CL$67:CL$81,"X")))</f>
        <v>0</v>
      </c>
      <c r="LI35">
        <f>'Capacity Backing (Hide)2'!CM$3*(DM35/MAX(1,SUMIFS('Treatment Backing (Hide)'!$B$110:$B$124,'Capacity Backing (Hide)2'!CM$67:CM$81,"X")))</f>
        <v>0</v>
      </c>
      <c r="LJ35">
        <f>'Capacity Backing (Hide)2'!CN$3*(DN35/MAX(1,SUMIFS('Treatment Backing (Hide)'!$B$110:$B$124,'Capacity Backing (Hide)2'!CN$67:CN$81,"X")))</f>
        <v>0</v>
      </c>
      <c r="LK35">
        <f>'Capacity Backing (Hide)2'!CO$3*(DO35/MAX(1,SUMIFS('Treatment Backing (Hide)'!$B$110:$B$124,'Capacity Backing (Hide)2'!CO$67:CO$81,"X")))</f>
        <v>0</v>
      </c>
      <c r="LL35">
        <f>'Capacity Backing (Hide)2'!CP$3*(DP35/MAX(1,SUMIFS('Treatment Backing (Hide)'!$B$110:$B$124,'Capacity Backing (Hide)2'!CP$67:CP$81,"X")))</f>
        <v>0</v>
      </c>
      <c r="LM35">
        <f>'Capacity Backing (Hide)2'!CQ$3*(DQ35/MAX(1,SUMIFS('Treatment Backing (Hide)'!$B$110:$B$124,'Capacity Backing (Hide)2'!CQ$67:CQ$81,"X")))</f>
        <v>0</v>
      </c>
      <c r="LN35">
        <f>'Capacity Backing (Hide)2'!CR$3*(DR35/MAX(1,SUMIFS('Treatment Backing (Hide)'!$B$110:$B$124,'Capacity Backing (Hide)2'!CR$67:CR$81,"X")))</f>
        <v>0</v>
      </c>
      <c r="LO35">
        <f>'Capacity Backing (Hide)2'!CS$3*(DS35/MAX(1,SUMIFS('Treatment Backing (Hide)'!$B$110:$B$124,'Capacity Backing (Hide)2'!CS$67:CS$81,"X")))</f>
        <v>0</v>
      </c>
      <c r="LP35">
        <f>'Capacity Backing (Hide)2'!CT$3*(DT35/MAX(1,SUMIFS('Treatment Backing (Hide)'!$B$110:$B$124,'Capacity Backing (Hide)2'!CT$67:CT$81,"X")))</f>
        <v>0</v>
      </c>
      <c r="LQ35">
        <f>'Capacity Backing (Hide)2'!CU$3*(DU35/MAX(1,SUMIFS('Treatment Backing (Hide)'!$B$110:$B$124,'Capacity Backing (Hide)2'!CU$67:CU$81,"X")))</f>
        <v>0</v>
      </c>
      <c r="LR35">
        <f>'Capacity Backing (Hide)2'!CV$3*(DV35/MAX(1,SUMIFS('Treatment Backing (Hide)'!$B$110:$B$124,'Capacity Backing (Hide)2'!CV$67:CV$81,"X")))</f>
        <v>0</v>
      </c>
      <c r="LS35">
        <f>'Capacity Backing (Hide)2'!CW$3*(DW35/MAX(1,SUMIFS('Treatment Backing (Hide)'!$B$110:$B$124,'Capacity Backing (Hide)2'!CW$67:CW$81,"X")))</f>
        <v>0</v>
      </c>
    </row>
    <row r="36" spans="8:331" x14ac:dyDescent="0.25">
      <c r="H36" t="str">
        <f>ROW(H33)&amp;". "&amp;'Clinical resources'!B39</f>
        <v xml:space="preserve">33. </v>
      </c>
      <c r="J36" t="str">
        <f>IF(COUNTIFS('Clinical resources'!F39:J39,"X")&gt;0,"X","")</f>
        <v/>
      </c>
      <c r="K36" t="str">
        <f>IF(COUNTIFS('Clinical resources'!K39:O39,"X")&gt;0,"X","")</f>
        <v/>
      </c>
      <c r="L36" t="str">
        <f>IF(COUNTIFS('Clinical resources'!P39:T39,"X")&gt;0,"X","")</f>
        <v/>
      </c>
      <c r="M36" t="str">
        <f>IF(COUNTIFS('Clinical resources'!U39:Y39,"X")&gt;0,"X","")</f>
        <v/>
      </c>
      <c r="N36" t="str">
        <f>IF(COUNTIFS('Clinical resources'!Z39:AD39,"X")&gt;0,"X","")</f>
        <v/>
      </c>
      <c r="O36" t="str">
        <f>IF(COUNTIFS('Clinical resources'!AE39:AI39,"X")&gt;0,"X","")</f>
        <v/>
      </c>
      <c r="P36" t="str">
        <f>IF(COUNTIFS('Clinical resources'!AJ39:AN39,"X")&gt;0,"X","")</f>
        <v/>
      </c>
      <c r="Q36" t="str">
        <f>IF(COUNTIFS('Clinical resources'!AO39:AS39,"X")&gt;0,"X","")</f>
        <v/>
      </c>
      <c r="R36" t="str">
        <f>IF(COUNTIFS('Clinical resources'!AT39:AX39,"X")&gt;0,"X","")</f>
        <v/>
      </c>
      <c r="S36" t="str">
        <f>IF(COUNTIFS('Clinical resources'!AY39:BC39,"X")&gt;0,"X","")</f>
        <v/>
      </c>
      <c r="T36" t="str">
        <f>IF(COUNTIFS('Clinical resources'!BD39:BH39,"X")&gt;0,"X","")</f>
        <v/>
      </c>
      <c r="U36" t="str">
        <f>IF(COUNTIFS('Clinical resources'!BI39:BM39,"X")&gt;0,"X","")</f>
        <v/>
      </c>
      <c r="V36" t="str">
        <f>IF(COUNTIFS('Clinical resources'!BN39:BR39,"X")&gt;0,"X","")</f>
        <v/>
      </c>
      <c r="W36" t="str">
        <f>IF(COUNTIFS('Clinical resources'!BS39:BW39,"X")&gt;0,"X","")</f>
        <v/>
      </c>
      <c r="X36" t="str">
        <f>IF(COUNTIFS('Clinical resources'!BX39:CB39,"X")&gt;0,"X","")</f>
        <v/>
      </c>
      <c r="AB36">
        <f t="array" ref="AB36">IF($J36:$X36='Capacity Backing (Hide)2'!B$67:B$81,1,0)</f>
        <v>0</v>
      </c>
      <c r="AC36">
        <f t="array" ref="AC36">IF($J36:$X36='Capacity Backing (Hide)2'!C$67:C$81,1,0)</f>
        <v>0</v>
      </c>
      <c r="AD36">
        <f t="array" ref="AD36">IF($J36:$X36='Capacity Backing (Hide)2'!D$67:D$81,1,0)</f>
        <v>0</v>
      </c>
      <c r="AE36">
        <f t="array" ref="AE36">IF($J36:$X36='Capacity Backing (Hide)2'!E$67:E$81,1,0)</f>
        <v>0</v>
      </c>
      <c r="AF36">
        <f t="array" ref="AF36">IF($J36:$X36='Capacity Backing (Hide)2'!F$67:F$81,1,0)</f>
        <v>0</v>
      </c>
      <c r="AG36">
        <f t="array" ref="AG36">IF($J36:$X36='Capacity Backing (Hide)2'!G$67:G$81,1,0)</f>
        <v>0</v>
      </c>
      <c r="AH36">
        <f t="array" ref="AH36">IF($J36:$X36='Capacity Backing (Hide)2'!H$67:H$81,1,0)</f>
        <v>0</v>
      </c>
      <c r="AI36">
        <f t="array" ref="AI36">IF($J36:$X36='Capacity Backing (Hide)2'!I$67:I$81,1,0)</f>
        <v>0</v>
      </c>
      <c r="AJ36">
        <f t="array" ref="AJ36">IF($J36:$X36='Capacity Backing (Hide)2'!J$67:J$81,1,0)</f>
        <v>0</v>
      </c>
      <c r="AK36">
        <f t="array" ref="AK36">IF($J36:$X36='Capacity Backing (Hide)2'!K$67:K$81,1,0)</f>
        <v>0</v>
      </c>
      <c r="AL36">
        <f t="array" ref="AL36">IF($J36:$X36='Capacity Backing (Hide)2'!L$67:L$81,1,0)</f>
        <v>0</v>
      </c>
      <c r="AM36">
        <f t="array" ref="AM36">IF($J36:$X36='Capacity Backing (Hide)2'!M$67:M$81,1,0)</f>
        <v>0</v>
      </c>
      <c r="AN36">
        <f t="array" ref="AN36">IF($J36:$X36='Capacity Backing (Hide)2'!N$67:N$81,1,0)</f>
        <v>0</v>
      </c>
      <c r="AO36">
        <f t="array" ref="AO36">IF($J36:$X36='Capacity Backing (Hide)2'!O$67:O$81,1,0)</f>
        <v>0</v>
      </c>
      <c r="AP36">
        <f t="array" ref="AP36">IF($J36:$X36='Capacity Backing (Hide)2'!P$67:P$81,1,0)</f>
        <v>0</v>
      </c>
      <c r="AQ36">
        <f t="array" ref="AQ36">IF($J36:$X36='Capacity Backing (Hide)2'!Q$67:Q$81,1,0)</f>
        <v>0</v>
      </c>
      <c r="AR36">
        <f t="array" ref="AR36">IF($J36:$X36='Capacity Backing (Hide)2'!R$67:R$81,1,0)</f>
        <v>0</v>
      </c>
      <c r="AS36">
        <f t="array" ref="AS36">IF($J36:$X36='Capacity Backing (Hide)2'!S$67:S$81,1,0)</f>
        <v>0</v>
      </c>
      <c r="AT36">
        <f t="array" ref="AT36">IF($J36:$X36='Capacity Backing (Hide)2'!T$67:T$81,1,0)</f>
        <v>0</v>
      </c>
      <c r="AU36">
        <f t="array" ref="AU36">IF($J36:$X36='Capacity Backing (Hide)2'!U$67:U$81,1,0)</f>
        <v>0</v>
      </c>
      <c r="AV36">
        <f t="array" ref="AV36">IF($J36:$X36='Capacity Backing (Hide)2'!V$67:V$81,1,0)</f>
        <v>0</v>
      </c>
      <c r="AW36">
        <f t="array" ref="AW36">IF($J36:$X36='Capacity Backing (Hide)2'!W$67:W$81,1,0)</f>
        <v>0</v>
      </c>
      <c r="AX36">
        <f t="array" ref="AX36">IF($J36:$X36='Capacity Backing (Hide)2'!X$67:X$81,1,0)</f>
        <v>0</v>
      </c>
      <c r="AY36">
        <f t="array" ref="AY36">IF($J36:$X36='Capacity Backing (Hide)2'!Y$67:Y$81,1,0)</f>
        <v>0</v>
      </c>
      <c r="AZ36">
        <f t="array" ref="AZ36">IF($J36:$X36='Capacity Backing (Hide)2'!Z$67:Z$81,1,0)</f>
        <v>0</v>
      </c>
      <c r="BA36">
        <f t="array" ref="BA36">IF($J36:$X36='Capacity Backing (Hide)2'!AA$67:AA$81,1,0)</f>
        <v>0</v>
      </c>
      <c r="BB36">
        <f t="array" ref="BB36">IF($J36:$X36='Capacity Backing (Hide)2'!AB$67:AB$81,1,0)</f>
        <v>0</v>
      </c>
      <c r="BC36">
        <f t="array" ref="BC36">IF($J36:$X36='Capacity Backing (Hide)2'!AC$67:AC$81,1,0)</f>
        <v>0</v>
      </c>
      <c r="BD36">
        <f t="array" ref="BD36">IF($J36:$X36='Capacity Backing (Hide)2'!AD$67:AD$81,1,0)</f>
        <v>0</v>
      </c>
      <c r="BE36">
        <f t="array" ref="BE36">IF($J36:$X36='Capacity Backing (Hide)2'!AE$67:AE$81,1,0)</f>
        <v>0</v>
      </c>
      <c r="BF36">
        <f t="array" ref="BF36">IF($J36:$X36='Capacity Backing (Hide)2'!AF$67:AF$81,1,0)</f>
        <v>0</v>
      </c>
      <c r="BG36">
        <f t="array" ref="BG36">IF($J36:$X36='Capacity Backing (Hide)2'!AG$67:AG$81,1,0)</f>
        <v>0</v>
      </c>
      <c r="BH36">
        <f t="array" ref="BH36">IF($J36:$X36='Capacity Backing (Hide)2'!AH$67:AH$81,1,0)</f>
        <v>0</v>
      </c>
      <c r="BI36">
        <f t="array" ref="BI36">IF($J36:$X36='Capacity Backing (Hide)2'!AI$67:AI$81,1,0)</f>
        <v>0</v>
      </c>
      <c r="BJ36">
        <f t="array" ref="BJ36">IF($J36:$X36='Capacity Backing (Hide)2'!AJ$67:AJ$81,1,0)</f>
        <v>0</v>
      </c>
      <c r="BK36">
        <f t="array" ref="BK36">IF($J36:$X36='Capacity Backing (Hide)2'!AK$67:AK$81,1,0)</f>
        <v>0</v>
      </c>
      <c r="BL36">
        <f t="array" ref="BL36">IF($J36:$X36='Capacity Backing (Hide)2'!AL$67:AL$81,1,0)</f>
        <v>0</v>
      </c>
      <c r="BM36">
        <f t="array" ref="BM36">IF($J36:$X36='Capacity Backing (Hide)2'!AM$67:AM$81,1,0)</f>
        <v>0</v>
      </c>
      <c r="BN36">
        <f t="array" ref="BN36">IF($J36:$X36='Capacity Backing (Hide)2'!AN$67:AN$81,1,0)</f>
        <v>0</v>
      </c>
      <c r="BO36">
        <f t="array" ref="BO36">IF($J36:$X36='Capacity Backing (Hide)2'!AO$67:AO$81,1,0)</f>
        <v>0</v>
      </c>
      <c r="BP36">
        <f t="array" ref="BP36">IF($J36:$X36='Capacity Backing (Hide)2'!AP$67:AP$81,1,0)</f>
        <v>0</v>
      </c>
      <c r="BQ36">
        <f t="array" ref="BQ36">IF($J36:$X36='Capacity Backing (Hide)2'!AQ$67:AQ$81,1,0)</f>
        <v>0</v>
      </c>
      <c r="BR36">
        <f t="array" ref="BR36">IF($J36:$X36='Capacity Backing (Hide)2'!AR$67:AR$81,1,0)</f>
        <v>0</v>
      </c>
      <c r="BS36">
        <f t="array" ref="BS36">IF($J36:$X36='Capacity Backing (Hide)2'!AS$67:AS$81,1,0)</f>
        <v>0</v>
      </c>
      <c r="BT36">
        <f t="array" ref="BT36">IF($J36:$X36='Capacity Backing (Hide)2'!AT$67:AT$81,1,0)</f>
        <v>0</v>
      </c>
      <c r="BU36">
        <f t="array" ref="BU36">IF($J36:$X36='Capacity Backing (Hide)2'!AU$67:AU$81,1,0)</f>
        <v>0</v>
      </c>
      <c r="BV36">
        <f t="array" ref="BV36">IF($J36:$X36='Capacity Backing (Hide)2'!AV$67:AV$81,1,0)</f>
        <v>0</v>
      </c>
      <c r="BW36">
        <f t="array" ref="BW36">IF($J36:$X36='Capacity Backing (Hide)2'!AW$67:AW$81,1,0)</f>
        <v>0</v>
      </c>
      <c r="BX36">
        <f t="array" ref="BX36">IF($J36:$X36='Capacity Backing (Hide)2'!AX$67:AX$81,1,0)</f>
        <v>0</v>
      </c>
      <c r="BY36">
        <f t="array" ref="BY36">IF($J36:$X36='Capacity Backing (Hide)2'!AY$67:AY$81,1,0)</f>
        <v>0</v>
      </c>
      <c r="BZ36">
        <f t="array" ref="BZ36">IF($J36:$X36='Capacity Backing (Hide)2'!AZ$67:AZ$81,1,0)</f>
        <v>0</v>
      </c>
      <c r="CA36">
        <f t="array" ref="CA36">IF($J36:$X36='Capacity Backing (Hide)2'!BA$67:BA$81,1,0)</f>
        <v>0</v>
      </c>
      <c r="CB36">
        <f t="array" ref="CB36">IF($J36:$X36='Capacity Backing (Hide)2'!BB$67:BB$81,1,0)</f>
        <v>0</v>
      </c>
      <c r="CC36">
        <f t="array" ref="CC36">IF($J36:$X36='Capacity Backing (Hide)2'!BC$67:BC$81,1,0)</f>
        <v>0</v>
      </c>
      <c r="CD36">
        <f t="array" ref="CD36">IF($J36:$X36='Capacity Backing (Hide)2'!BD$67:BD$81,1,0)</f>
        <v>0</v>
      </c>
      <c r="CE36">
        <f t="array" ref="CE36">IF($J36:$X36='Capacity Backing (Hide)2'!BE$67:BE$81,1,0)</f>
        <v>0</v>
      </c>
      <c r="CF36">
        <f t="array" ref="CF36">IF($J36:$X36='Capacity Backing (Hide)2'!BF$67:BF$81,1,0)</f>
        <v>0</v>
      </c>
      <c r="CG36">
        <f t="array" ref="CG36">IF($J36:$X36='Capacity Backing (Hide)2'!BG$67:BG$81,1,0)</f>
        <v>0</v>
      </c>
      <c r="CH36">
        <f t="array" ref="CH36">IF($J36:$X36='Capacity Backing (Hide)2'!BH$67:BH$81,1,0)</f>
        <v>0</v>
      </c>
      <c r="CI36">
        <f t="array" ref="CI36">IF($J36:$X36='Capacity Backing (Hide)2'!BI$67:BI$81,1,0)</f>
        <v>0</v>
      </c>
      <c r="CJ36">
        <f t="array" ref="CJ36">IF($J36:$X36='Capacity Backing (Hide)2'!BJ$67:BJ$81,1,0)</f>
        <v>0</v>
      </c>
      <c r="CK36">
        <f t="array" ref="CK36">IF($J36:$X36='Capacity Backing (Hide)2'!BK$67:BK$81,1,0)</f>
        <v>0</v>
      </c>
      <c r="CL36">
        <f t="array" ref="CL36">IF($J36:$X36='Capacity Backing (Hide)2'!BL$67:BL$81,1,0)</f>
        <v>0</v>
      </c>
      <c r="CM36">
        <f t="array" ref="CM36">IF($J36:$X36='Capacity Backing (Hide)2'!BM$67:BM$81,1,0)</f>
        <v>0</v>
      </c>
      <c r="CN36">
        <f t="array" ref="CN36">IF($J36:$X36='Capacity Backing (Hide)2'!BN$67:BN$81,1,0)</f>
        <v>0</v>
      </c>
      <c r="CO36">
        <f t="array" ref="CO36">IF($J36:$X36='Capacity Backing (Hide)2'!BO$67:BO$81,1,0)</f>
        <v>0</v>
      </c>
      <c r="CP36">
        <f t="array" ref="CP36">IF($J36:$X36='Capacity Backing (Hide)2'!BP$67:BP$81,1,0)</f>
        <v>0</v>
      </c>
      <c r="CQ36">
        <f t="array" ref="CQ36">IF($J36:$X36='Capacity Backing (Hide)2'!BQ$67:BQ$81,1,0)</f>
        <v>0</v>
      </c>
      <c r="CR36">
        <f t="array" ref="CR36">IF($J36:$X36='Capacity Backing (Hide)2'!BR$67:BR$81,1,0)</f>
        <v>0</v>
      </c>
      <c r="CS36">
        <f t="array" ref="CS36">IF($J36:$X36='Capacity Backing (Hide)2'!BS$67:BS$81,1,0)</f>
        <v>0</v>
      </c>
      <c r="CT36">
        <f t="array" ref="CT36">IF($J36:$X36='Capacity Backing (Hide)2'!BT$67:BT$81,1,0)</f>
        <v>0</v>
      </c>
      <c r="CU36">
        <f t="array" ref="CU36">IF($J36:$X36='Capacity Backing (Hide)2'!BU$67:BU$81,1,0)</f>
        <v>0</v>
      </c>
      <c r="CV36">
        <f t="array" ref="CV36">IF($J36:$X36='Capacity Backing (Hide)2'!BV$67:BV$81,1,0)</f>
        <v>0</v>
      </c>
      <c r="CW36">
        <f t="array" ref="CW36">IF($J36:$X36='Capacity Backing (Hide)2'!BW$67:BW$81,1,0)</f>
        <v>0</v>
      </c>
      <c r="CX36">
        <f t="array" ref="CX36">IF($J36:$X36='Capacity Backing (Hide)2'!BX$67:BX$81,1,0)</f>
        <v>0</v>
      </c>
      <c r="CY36">
        <f t="array" ref="CY36">IF($J36:$X36='Capacity Backing (Hide)2'!BY$67:BY$81,1,0)</f>
        <v>0</v>
      </c>
      <c r="CZ36">
        <f t="array" ref="CZ36">IF($J36:$X36='Capacity Backing (Hide)2'!BZ$67:BZ$81,1,0)</f>
        <v>0</v>
      </c>
      <c r="DA36">
        <f t="array" ref="DA36">IF($J36:$X36='Capacity Backing (Hide)2'!CA$67:CA$81,1,0)</f>
        <v>0</v>
      </c>
      <c r="DB36">
        <f t="array" ref="DB36">IF($J36:$X36='Capacity Backing (Hide)2'!CB$67:CB$81,1,0)</f>
        <v>0</v>
      </c>
      <c r="DC36">
        <f t="array" ref="DC36">IF($J36:$X36='Capacity Backing (Hide)2'!CC$67:CC$81,1,0)</f>
        <v>0</v>
      </c>
      <c r="DD36">
        <f t="array" ref="DD36">IF($J36:$X36='Capacity Backing (Hide)2'!CD$67:CD$81,1,0)</f>
        <v>0</v>
      </c>
      <c r="DE36">
        <f t="array" ref="DE36">IF($J36:$X36='Capacity Backing (Hide)2'!CE$67:CE$81,1,0)</f>
        <v>0</v>
      </c>
      <c r="DF36">
        <f t="array" ref="DF36">IF($J36:$X36='Capacity Backing (Hide)2'!CF$67:CF$81,1,0)</f>
        <v>0</v>
      </c>
      <c r="DG36">
        <f t="array" ref="DG36">IF($J36:$X36='Capacity Backing (Hide)2'!CG$67:CG$81,1,0)</f>
        <v>0</v>
      </c>
      <c r="DH36">
        <f t="array" ref="DH36">IF($J36:$X36='Capacity Backing (Hide)2'!CH$67:CH$81,1,0)</f>
        <v>0</v>
      </c>
      <c r="DI36">
        <f t="array" ref="DI36">IF($J36:$X36='Capacity Backing (Hide)2'!CI$67:CI$81,1,0)</f>
        <v>0</v>
      </c>
      <c r="DJ36">
        <f t="array" ref="DJ36">IF($J36:$X36='Capacity Backing (Hide)2'!CJ$67:CJ$81,1,0)</f>
        <v>0</v>
      </c>
      <c r="DK36">
        <f t="array" ref="DK36">IF($J36:$X36='Capacity Backing (Hide)2'!CK$67:CK$81,1,0)</f>
        <v>0</v>
      </c>
      <c r="DL36">
        <f t="array" ref="DL36">IF($J36:$X36='Capacity Backing (Hide)2'!CL$67:CL$81,1,0)</f>
        <v>0</v>
      </c>
      <c r="DM36">
        <f t="array" ref="DM36">IF($J36:$X36='Capacity Backing (Hide)2'!CM$67:CM$81,1,0)</f>
        <v>0</v>
      </c>
      <c r="DN36">
        <f t="array" ref="DN36">IF($J36:$X36='Capacity Backing (Hide)2'!CN$67:CN$81,1,0)</f>
        <v>0</v>
      </c>
      <c r="DO36">
        <f t="array" ref="DO36">IF($J36:$X36='Capacity Backing (Hide)2'!CO$67:CO$81,1,0)</f>
        <v>0</v>
      </c>
      <c r="DP36">
        <f t="array" ref="DP36">IF($J36:$X36='Capacity Backing (Hide)2'!CP$67:CP$81,1,0)</f>
        <v>0</v>
      </c>
      <c r="DQ36">
        <f t="array" ref="DQ36">IF($J36:$X36='Capacity Backing (Hide)2'!CQ$67:CQ$81,1,0)</f>
        <v>0</v>
      </c>
      <c r="DR36">
        <f t="array" ref="DR36">IF($J36:$X36='Capacity Backing (Hide)2'!CR$67:CR$81,1,0)</f>
        <v>0</v>
      </c>
      <c r="DS36">
        <f t="array" ref="DS36">IF($J36:$X36='Capacity Backing (Hide)2'!CS$67:CS$81,1,0)</f>
        <v>0</v>
      </c>
      <c r="DT36">
        <f t="array" ref="DT36">IF($J36:$X36='Capacity Backing (Hide)2'!CT$67:CT$81,1,0)</f>
        <v>0</v>
      </c>
      <c r="DU36">
        <f t="array" ref="DU36">IF($J36:$X36='Capacity Backing (Hide)2'!CU$67:CU$81,1,0)</f>
        <v>0</v>
      </c>
      <c r="DV36">
        <f t="array" ref="DV36">IF($J36:$X36='Capacity Backing (Hide)2'!CV$67:CV$81,1,0)</f>
        <v>0</v>
      </c>
      <c r="DW36">
        <f t="array" ref="DW36">IF($J36:$X36='Capacity Backing (Hide)2'!CW$67:CW$81,1,0)</f>
        <v>0</v>
      </c>
      <c r="DZ36">
        <f t="array" ref="DZ36">IF($J36:$X36='Capacity Backing (Hide)2'!B$203:CZ$217,1,0)</f>
        <v>0</v>
      </c>
      <c r="EA36">
        <f t="array" ref="EA36">IF($J36:$X36='Capacity Backing (Hide)2'!C$203:DA$217,1,0)</f>
        <v>0</v>
      </c>
      <c r="EB36">
        <f t="array" ref="EB36">IF($J36:$X36='Capacity Backing (Hide)2'!D$203:DB$217,1,0)</f>
        <v>0</v>
      </c>
      <c r="EC36">
        <f t="array" ref="EC36">IF($J36:$X36='Capacity Backing (Hide)2'!E$203:DC$217,1,0)</f>
        <v>0</v>
      </c>
      <c r="ED36">
        <f t="array" ref="ED36">IF($J36:$X36='Capacity Backing (Hide)2'!F$203:DD$217,1,0)</f>
        <v>0</v>
      </c>
      <c r="EE36">
        <f t="array" ref="EE36">IF($J36:$X36='Capacity Backing (Hide)2'!G$203:DE$217,1,0)</f>
        <v>0</v>
      </c>
      <c r="EF36">
        <f t="array" ref="EF36">IF($J36:$X36='Capacity Backing (Hide)2'!H$203:DF$217,1,0)</f>
        <v>0</v>
      </c>
      <c r="EG36">
        <f t="array" ref="EG36">IF($J36:$X36='Capacity Backing (Hide)2'!I$203:DG$217,1,0)</f>
        <v>0</v>
      </c>
      <c r="EH36">
        <f t="array" ref="EH36">IF($J36:$X36='Capacity Backing (Hide)2'!J$203:DH$217,1,0)</f>
        <v>0</v>
      </c>
      <c r="EI36">
        <f t="array" ref="EI36">IF($J36:$X36='Capacity Backing (Hide)2'!K$203:DI$217,1,0)</f>
        <v>0</v>
      </c>
      <c r="EJ36">
        <f t="array" ref="EJ36">IF($J36:$X36='Capacity Backing (Hide)2'!L$203:DJ$217,1,0)</f>
        <v>0</v>
      </c>
      <c r="EK36">
        <f t="array" ref="EK36">IF($J36:$X36='Capacity Backing (Hide)2'!M$203:DK$217,1,0)</f>
        <v>0</v>
      </c>
      <c r="EL36">
        <f t="array" ref="EL36">IF($J36:$X36='Capacity Backing (Hide)2'!N$203:DL$217,1,0)</f>
        <v>0</v>
      </c>
      <c r="EM36">
        <f t="array" ref="EM36">IF($J36:$X36='Capacity Backing (Hide)2'!O$203:DM$217,1,0)</f>
        <v>0</v>
      </c>
      <c r="EN36">
        <f t="array" ref="EN36">IF($J36:$X36='Capacity Backing (Hide)2'!P$203:DN$217,1,0)</f>
        <v>0</v>
      </c>
      <c r="EO36">
        <f t="array" ref="EO36">IF($J36:$X36='Capacity Backing (Hide)2'!Q$203:DO$217,1,0)</f>
        <v>0</v>
      </c>
      <c r="EP36">
        <f t="array" ref="EP36">IF($J36:$X36='Capacity Backing (Hide)2'!R$203:DP$217,1,0)</f>
        <v>0</v>
      </c>
      <c r="EQ36">
        <f t="array" ref="EQ36">IF($J36:$X36='Capacity Backing (Hide)2'!S$203:DQ$217,1,0)</f>
        <v>0</v>
      </c>
      <c r="ER36">
        <f t="array" ref="ER36">IF($J36:$X36='Capacity Backing (Hide)2'!T$203:DR$217,1,0)</f>
        <v>0</v>
      </c>
      <c r="ES36">
        <f t="array" ref="ES36">IF($J36:$X36='Capacity Backing (Hide)2'!U$203:DS$217,1,0)</f>
        <v>0</v>
      </c>
      <c r="ET36">
        <f t="array" ref="ET36">IF($J36:$X36='Capacity Backing (Hide)2'!V$203:DT$217,1,0)</f>
        <v>0</v>
      </c>
      <c r="EU36">
        <f t="array" ref="EU36">IF($J36:$X36='Capacity Backing (Hide)2'!W$203:DU$217,1,0)</f>
        <v>0</v>
      </c>
      <c r="EV36">
        <f t="array" ref="EV36">IF($J36:$X36='Capacity Backing (Hide)2'!X$203:DV$217,1,0)</f>
        <v>0</v>
      </c>
      <c r="EW36">
        <f t="array" ref="EW36">IF($J36:$X36='Capacity Backing (Hide)2'!Y$203:DW$217,1,0)</f>
        <v>0</v>
      </c>
      <c r="EX36">
        <f t="array" ref="EX36">IF($J36:$X36='Capacity Backing (Hide)2'!Z$203:DX$217,1,0)</f>
        <v>0</v>
      </c>
      <c r="EY36">
        <f t="array" ref="EY36">IF($J36:$X36='Capacity Backing (Hide)2'!AA$203:DY$217,1,0)</f>
        <v>0</v>
      </c>
      <c r="EZ36">
        <f t="array" ref="EZ36">IF($J36:$X36='Capacity Backing (Hide)2'!AB$203:DZ$217,1,0)</f>
        <v>0</v>
      </c>
      <c r="FA36">
        <f t="array" ref="FA36">IF($J36:$X36='Capacity Backing (Hide)2'!AC$203:EA$217,1,0)</f>
        <v>0</v>
      </c>
      <c r="FB36">
        <f t="array" ref="FB36">IF($J36:$X36='Capacity Backing (Hide)2'!AD$203:EB$217,1,0)</f>
        <v>0</v>
      </c>
      <c r="FC36">
        <f t="array" ref="FC36">IF($J36:$X36='Capacity Backing (Hide)2'!AE$203:EC$217,1,0)</f>
        <v>0</v>
      </c>
      <c r="FD36">
        <f t="array" ref="FD36">IF($J36:$X36='Capacity Backing (Hide)2'!AF$203:ED$217,1,0)</f>
        <v>0</v>
      </c>
      <c r="FE36">
        <f t="array" ref="FE36">IF($J36:$X36='Capacity Backing (Hide)2'!AG$203:EE$217,1,0)</f>
        <v>0</v>
      </c>
      <c r="FF36">
        <f t="array" ref="FF36">IF($J36:$X36='Capacity Backing (Hide)2'!AH$203:EF$217,1,0)</f>
        <v>0</v>
      </c>
      <c r="FG36">
        <f t="array" ref="FG36">IF($J36:$X36='Capacity Backing (Hide)2'!AI$203:EG$217,1,0)</f>
        <v>0</v>
      </c>
      <c r="FH36">
        <f t="array" ref="FH36">IF($J36:$X36='Capacity Backing (Hide)2'!AJ$203:EH$217,1,0)</f>
        <v>0</v>
      </c>
      <c r="FI36">
        <f t="array" ref="FI36">IF($J36:$X36='Capacity Backing (Hide)2'!AK$203:EI$217,1,0)</f>
        <v>0</v>
      </c>
      <c r="FJ36">
        <f t="array" ref="FJ36">IF($J36:$X36='Capacity Backing (Hide)2'!AL$203:EJ$217,1,0)</f>
        <v>0</v>
      </c>
      <c r="FK36">
        <f t="array" ref="FK36">IF($J36:$X36='Capacity Backing (Hide)2'!AM$203:EK$217,1,0)</f>
        <v>0</v>
      </c>
      <c r="FL36">
        <f t="array" ref="FL36">IF($J36:$X36='Capacity Backing (Hide)2'!AN$203:EL$217,1,0)</f>
        <v>0</v>
      </c>
      <c r="FM36">
        <f t="array" ref="FM36">IF($J36:$X36='Capacity Backing (Hide)2'!AO$203:EM$217,1,0)</f>
        <v>0</v>
      </c>
      <c r="FN36">
        <f t="array" ref="FN36">IF($J36:$X36='Capacity Backing (Hide)2'!AP$203:EN$217,1,0)</f>
        <v>0</v>
      </c>
      <c r="FO36">
        <f t="array" ref="FO36">IF($J36:$X36='Capacity Backing (Hide)2'!AQ$203:EO$217,1,0)</f>
        <v>0</v>
      </c>
      <c r="FP36">
        <f t="array" ref="FP36">IF($J36:$X36='Capacity Backing (Hide)2'!AR$203:EP$217,1,0)</f>
        <v>0</v>
      </c>
      <c r="FQ36">
        <f t="array" ref="FQ36">IF($J36:$X36='Capacity Backing (Hide)2'!AS$203:EQ$217,1,0)</f>
        <v>0</v>
      </c>
      <c r="FR36">
        <f t="array" ref="FR36">IF($J36:$X36='Capacity Backing (Hide)2'!AT$203:ER$217,1,0)</f>
        <v>0</v>
      </c>
      <c r="FS36">
        <f t="array" ref="FS36">IF($J36:$X36='Capacity Backing (Hide)2'!AU$203:ES$217,1,0)</f>
        <v>0</v>
      </c>
      <c r="FT36">
        <f t="array" ref="FT36">IF($J36:$X36='Capacity Backing (Hide)2'!AV$203:ET$217,1,0)</f>
        <v>0</v>
      </c>
      <c r="FU36">
        <f t="array" ref="FU36">IF($J36:$X36='Capacity Backing (Hide)2'!AW$203:EU$217,1,0)</f>
        <v>0</v>
      </c>
      <c r="FV36">
        <f t="array" ref="FV36">IF($J36:$X36='Capacity Backing (Hide)2'!AX$203:EV$217,1,0)</f>
        <v>0</v>
      </c>
      <c r="FW36">
        <f t="array" ref="FW36">IF($J36:$X36='Capacity Backing (Hide)2'!AY$203:EW$217,1,0)</f>
        <v>0</v>
      </c>
      <c r="FX36">
        <f t="array" ref="FX36">IF($J36:$X36='Capacity Backing (Hide)2'!AZ$203:EX$217,1,0)</f>
        <v>0</v>
      </c>
      <c r="FY36">
        <f t="array" ref="FY36">IF($J36:$X36='Capacity Backing (Hide)2'!BA$203:EY$217,1,0)</f>
        <v>0</v>
      </c>
      <c r="FZ36">
        <f t="array" ref="FZ36">IF($J36:$X36='Capacity Backing (Hide)2'!BB$203:EZ$217,1,0)</f>
        <v>0</v>
      </c>
      <c r="GA36">
        <f t="array" ref="GA36">IF($J36:$X36='Capacity Backing (Hide)2'!BC$203:FA$217,1,0)</f>
        <v>0</v>
      </c>
      <c r="GB36">
        <f t="array" ref="GB36">IF($J36:$X36='Capacity Backing (Hide)2'!BD$203:FB$217,1,0)</f>
        <v>0</v>
      </c>
      <c r="GC36">
        <f t="array" ref="GC36">IF($J36:$X36='Capacity Backing (Hide)2'!BE$203:FC$217,1,0)</f>
        <v>0</v>
      </c>
      <c r="GD36">
        <f t="array" ref="GD36">IF($J36:$X36='Capacity Backing (Hide)2'!BF$203:FD$217,1,0)</f>
        <v>0</v>
      </c>
      <c r="GE36">
        <f t="array" ref="GE36">IF($J36:$X36='Capacity Backing (Hide)2'!BG$203:FE$217,1,0)</f>
        <v>0</v>
      </c>
      <c r="GF36">
        <f t="array" ref="GF36">IF($J36:$X36='Capacity Backing (Hide)2'!BH$203:FF$217,1,0)</f>
        <v>0</v>
      </c>
      <c r="GG36">
        <f t="array" ref="GG36">IF($J36:$X36='Capacity Backing (Hide)2'!BI$203:FG$217,1,0)</f>
        <v>0</v>
      </c>
      <c r="GH36">
        <f t="array" ref="GH36">IF($J36:$X36='Capacity Backing (Hide)2'!BJ$203:FH$217,1,0)</f>
        <v>0</v>
      </c>
      <c r="GI36">
        <f t="array" ref="GI36">IF($J36:$X36='Capacity Backing (Hide)2'!BK$203:FI$217,1,0)</f>
        <v>0</v>
      </c>
      <c r="GJ36">
        <f t="array" ref="GJ36">IF($J36:$X36='Capacity Backing (Hide)2'!BL$203:FJ$217,1,0)</f>
        <v>0</v>
      </c>
      <c r="GK36">
        <f t="array" ref="GK36">IF($J36:$X36='Capacity Backing (Hide)2'!BM$203:FK$217,1,0)</f>
        <v>0</v>
      </c>
      <c r="GL36">
        <f t="array" ref="GL36">IF($J36:$X36='Capacity Backing (Hide)2'!BN$203:FL$217,1,0)</f>
        <v>0</v>
      </c>
      <c r="GM36">
        <f t="array" ref="GM36">IF($J36:$X36='Capacity Backing (Hide)2'!BO$203:FM$217,1,0)</f>
        <v>0</v>
      </c>
      <c r="GN36">
        <f t="array" ref="GN36">IF($J36:$X36='Capacity Backing (Hide)2'!BP$203:FN$217,1,0)</f>
        <v>0</v>
      </c>
      <c r="GO36">
        <f t="array" ref="GO36">IF($J36:$X36='Capacity Backing (Hide)2'!BQ$203:FO$217,1,0)</f>
        <v>0</v>
      </c>
      <c r="GP36">
        <f t="array" ref="GP36">IF($J36:$X36='Capacity Backing (Hide)2'!BR$203:FP$217,1,0)</f>
        <v>0</v>
      </c>
      <c r="GQ36">
        <f t="array" ref="GQ36">IF($J36:$X36='Capacity Backing (Hide)2'!BS$203:FQ$217,1,0)</f>
        <v>0</v>
      </c>
      <c r="GR36">
        <f t="array" ref="GR36">IF($J36:$X36='Capacity Backing (Hide)2'!BT$203:FR$217,1,0)</f>
        <v>0</v>
      </c>
      <c r="GS36">
        <f t="array" ref="GS36">IF($J36:$X36='Capacity Backing (Hide)2'!BU$203:FS$217,1,0)</f>
        <v>0</v>
      </c>
      <c r="GT36">
        <f t="array" ref="GT36">IF($J36:$X36='Capacity Backing (Hide)2'!BV$203:FT$217,1,0)</f>
        <v>0</v>
      </c>
      <c r="GU36">
        <f t="array" ref="GU36">IF($J36:$X36='Capacity Backing (Hide)2'!BW$203:FU$217,1,0)</f>
        <v>0</v>
      </c>
      <c r="GV36">
        <f t="array" ref="GV36">IF($J36:$X36='Capacity Backing (Hide)2'!BX$203:FV$217,1,0)</f>
        <v>0</v>
      </c>
      <c r="GW36">
        <f t="array" ref="GW36">IF($J36:$X36='Capacity Backing (Hide)2'!BY$203:FW$217,1,0)</f>
        <v>0</v>
      </c>
      <c r="GX36">
        <f t="array" ref="GX36">IF($J36:$X36='Capacity Backing (Hide)2'!BZ$203:FX$217,1,0)</f>
        <v>0</v>
      </c>
      <c r="GY36">
        <f t="array" ref="GY36">IF($J36:$X36='Capacity Backing (Hide)2'!CA$203:FY$217,1,0)</f>
        <v>0</v>
      </c>
      <c r="GZ36">
        <f t="array" ref="GZ36">IF($J36:$X36='Capacity Backing (Hide)2'!CB$203:FZ$217,1,0)</f>
        <v>0</v>
      </c>
      <c r="HA36">
        <f t="array" ref="HA36">IF($J36:$X36='Capacity Backing (Hide)2'!CC$203:GA$217,1,0)</f>
        <v>0</v>
      </c>
      <c r="HB36">
        <f t="array" ref="HB36">IF($J36:$X36='Capacity Backing (Hide)2'!CD$203:GB$217,1,0)</f>
        <v>0</v>
      </c>
      <c r="HC36">
        <f t="array" ref="HC36">IF($J36:$X36='Capacity Backing (Hide)2'!CE$203:GC$217,1,0)</f>
        <v>0</v>
      </c>
      <c r="HD36">
        <f t="array" ref="HD36">IF($J36:$X36='Capacity Backing (Hide)2'!CF$203:GD$217,1,0)</f>
        <v>0</v>
      </c>
      <c r="HE36">
        <f t="array" ref="HE36">IF($J36:$X36='Capacity Backing (Hide)2'!CG$203:GE$217,1,0)</f>
        <v>0</v>
      </c>
      <c r="HF36">
        <f t="array" ref="HF36">IF($J36:$X36='Capacity Backing (Hide)2'!CH$203:GF$217,1,0)</f>
        <v>0</v>
      </c>
      <c r="HG36">
        <f t="array" ref="HG36">IF($J36:$X36='Capacity Backing (Hide)2'!CI$203:GG$217,1,0)</f>
        <v>0</v>
      </c>
      <c r="HH36">
        <f t="array" ref="HH36">IF($J36:$X36='Capacity Backing (Hide)2'!CJ$203:GH$217,1,0)</f>
        <v>0</v>
      </c>
      <c r="HI36">
        <f t="array" ref="HI36">IF($J36:$X36='Capacity Backing (Hide)2'!CK$203:GI$217,1,0)</f>
        <v>0</v>
      </c>
      <c r="HJ36">
        <f t="array" ref="HJ36">IF($J36:$X36='Capacity Backing (Hide)2'!CL$203:GJ$217,1,0)</f>
        <v>0</v>
      </c>
      <c r="HK36">
        <f t="array" ref="HK36">IF($J36:$X36='Capacity Backing (Hide)2'!CM$203:GK$217,1,0)</f>
        <v>0</v>
      </c>
      <c r="HL36">
        <f t="array" ref="HL36">IF($J36:$X36='Capacity Backing (Hide)2'!CN$203:GL$217,1,0)</f>
        <v>0</v>
      </c>
      <c r="HM36">
        <f t="array" ref="HM36">IF($J36:$X36='Capacity Backing (Hide)2'!CO$203:GM$217,1,0)</f>
        <v>0</v>
      </c>
      <c r="HN36">
        <f t="array" ref="HN36">IF($J36:$X36='Capacity Backing (Hide)2'!CP$203:GN$217,1,0)</f>
        <v>0</v>
      </c>
      <c r="HO36">
        <f t="array" ref="HO36">IF($J36:$X36='Capacity Backing (Hide)2'!CQ$203:GO$217,1,0)</f>
        <v>0</v>
      </c>
      <c r="HP36">
        <f t="array" ref="HP36">IF($J36:$X36='Capacity Backing (Hide)2'!CR$203:GP$217,1,0)</f>
        <v>0</v>
      </c>
      <c r="HQ36">
        <f t="array" ref="HQ36">IF($J36:$X36='Capacity Backing (Hide)2'!CS$203:GQ$217,1,0)</f>
        <v>0</v>
      </c>
      <c r="HR36">
        <f t="array" ref="HR36">IF($J36:$X36='Capacity Backing (Hide)2'!CT$203:GR$217,1,0)</f>
        <v>0</v>
      </c>
      <c r="HS36">
        <f t="array" ref="HS36">IF($J36:$X36='Capacity Backing (Hide)2'!CU$203:GS$217,1,0)</f>
        <v>0</v>
      </c>
      <c r="HT36">
        <f t="array" ref="HT36">IF($J36:$X36='Capacity Backing (Hide)2'!CV$203:GT$217,1,0)</f>
        <v>0</v>
      </c>
      <c r="HU36">
        <f t="array" ref="HU36">IF($J36:$X36='Capacity Backing (Hide)2'!CW$203:GU$217,1,0)</f>
        <v>0</v>
      </c>
      <c r="HX36">
        <f>'Capacity Backing (Hide)2'!B$3*(AB36/MAX(1,SUMIFS('Treatment Backing (Hide)'!$B$110:$B$124,'Capacity Backing (Hide)2'!B$67:B$81,"X")))</f>
        <v>0</v>
      </c>
      <c r="HY36">
        <f>'Capacity Backing (Hide)2'!C$3*(AC36/MAX(1,SUMIFS('Treatment Backing (Hide)'!$B$110:$B$124,'Capacity Backing (Hide)2'!C$67:C$81,"X")))</f>
        <v>0</v>
      </c>
      <c r="HZ36">
        <f>'Capacity Backing (Hide)2'!D$3*(AD36/MAX(1,SUMIFS('Treatment Backing (Hide)'!$B$110:$B$124,'Capacity Backing (Hide)2'!D$67:D$81,"X")))</f>
        <v>0</v>
      </c>
      <c r="IA36">
        <f>'Capacity Backing (Hide)2'!E$3*(AE36/MAX(1,SUMIFS('Treatment Backing (Hide)'!$B$110:$B$124,'Capacity Backing (Hide)2'!E$67:E$81,"X")))</f>
        <v>0</v>
      </c>
      <c r="IB36">
        <f>'Capacity Backing (Hide)2'!F$3*(AF36/MAX(1,SUMIFS('Treatment Backing (Hide)'!$B$110:$B$124,'Capacity Backing (Hide)2'!F$67:F$81,"X")))</f>
        <v>0</v>
      </c>
      <c r="IC36">
        <f>'Capacity Backing (Hide)2'!G$3*(AG36/MAX(1,SUMIFS('Treatment Backing (Hide)'!$B$110:$B$124,'Capacity Backing (Hide)2'!G$67:G$81,"X")))</f>
        <v>0</v>
      </c>
      <c r="ID36">
        <f>'Capacity Backing (Hide)2'!H$3*(AH36/MAX(1,SUMIFS('Treatment Backing (Hide)'!$B$110:$B$124,'Capacity Backing (Hide)2'!H$67:H$81,"X")))</f>
        <v>0</v>
      </c>
      <c r="IE36">
        <f>'Capacity Backing (Hide)2'!I$3*(AI36/MAX(1,SUMIFS('Treatment Backing (Hide)'!$B$110:$B$124,'Capacity Backing (Hide)2'!I$67:I$81,"X")))</f>
        <v>0</v>
      </c>
      <c r="IF36">
        <f>'Capacity Backing (Hide)2'!J$3*(AJ36/MAX(1,SUMIFS('Treatment Backing (Hide)'!$B$110:$B$124,'Capacity Backing (Hide)2'!J$67:J$81,"X")))</f>
        <v>0</v>
      </c>
      <c r="IG36">
        <f>'Capacity Backing (Hide)2'!K$3*(AK36/MAX(1,SUMIFS('Treatment Backing (Hide)'!$B$110:$B$124,'Capacity Backing (Hide)2'!K$67:K$81,"X")))</f>
        <v>0</v>
      </c>
      <c r="IH36">
        <f>'Capacity Backing (Hide)2'!L$3*(AL36/MAX(1,SUMIFS('Treatment Backing (Hide)'!$B$110:$B$124,'Capacity Backing (Hide)2'!L$67:L$81,"X")))</f>
        <v>0</v>
      </c>
      <c r="II36">
        <f>'Capacity Backing (Hide)2'!M$3*(AM36/MAX(1,SUMIFS('Treatment Backing (Hide)'!$B$110:$B$124,'Capacity Backing (Hide)2'!M$67:M$81,"X")))</f>
        <v>0</v>
      </c>
      <c r="IJ36">
        <f>'Capacity Backing (Hide)2'!N$3*(AN36/MAX(1,SUMIFS('Treatment Backing (Hide)'!$B$110:$B$124,'Capacity Backing (Hide)2'!N$67:N$81,"X")))</f>
        <v>0</v>
      </c>
      <c r="IK36">
        <f>'Capacity Backing (Hide)2'!O$3*(AO36/MAX(1,SUMIFS('Treatment Backing (Hide)'!$B$110:$B$124,'Capacity Backing (Hide)2'!O$67:O$81,"X")))</f>
        <v>0</v>
      </c>
      <c r="IL36">
        <f>'Capacity Backing (Hide)2'!P$3*(AP36/MAX(1,SUMIFS('Treatment Backing (Hide)'!$B$110:$B$124,'Capacity Backing (Hide)2'!P$67:P$81,"X")))</f>
        <v>0</v>
      </c>
      <c r="IM36">
        <f>'Capacity Backing (Hide)2'!Q$3*(AQ36/MAX(1,SUMIFS('Treatment Backing (Hide)'!$B$110:$B$124,'Capacity Backing (Hide)2'!Q$67:Q$81,"X")))</f>
        <v>0</v>
      </c>
      <c r="IN36">
        <f>'Capacity Backing (Hide)2'!R$3*(AR36/MAX(1,SUMIFS('Treatment Backing (Hide)'!$B$110:$B$124,'Capacity Backing (Hide)2'!R$67:R$81,"X")))</f>
        <v>0</v>
      </c>
      <c r="IO36">
        <f>'Capacity Backing (Hide)2'!S$3*(AS36/MAX(1,SUMIFS('Treatment Backing (Hide)'!$B$110:$B$124,'Capacity Backing (Hide)2'!S$67:S$81,"X")))</f>
        <v>0</v>
      </c>
      <c r="IP36">
        <f>'Capacity Backing (Hide)2'!T$3*(AT36/MAX(1,SUMIFS('Treatment Backing (Hide)'!$B$110:$B$124,'Capacity Backing (Hide)2'!T$67:T$81,"X")))</f>
        <v>0</v>
      </c>
      <c r="IQ36">
        <f>'Capacity Backing (Hide)2'!U$3*(AU36/MAX(1,SUMIFS('Treatment Backing (Hide)'!$B$110:$B$124,'Capacity Backing (Hide)2'!U$67:U$81,"X")))</f>
        <v>0</v>
      </c>
      <c r="IR36">
        <f>'Capacity Backing (Hide)2'!V$3*(AV36/MAX(1,SUMIFS('Treatment Backing (Hide)'!$B$110:$B$124,'Capacity Backing (Hide)2'!V$67:V$81,"X")))</f>
        <v>0</v>
      </c>
      <c r="IS36">
        <f>'Capacity Backing (Hide)2'!W$3*(AW36/MAX(1,SUMIFS('Treatment Backing (Hide)'!$B$110:$B$124,'Capacity Backing (Hide)2'!W$67:W$81,"X")))</f>
        <v>0</v>
      </c>
      <c r="IT36">
        <f>'Capacity Backing (Hide)2'!X$3*(AX36/MAX(1,SUMIFS('Treatment Backing (Hide)'!$B$110:$B$124,'Capacity Backing (Hide)2'!X$67:X$81,"X")))</f>
        <v>0</v>
      </c>
      <c r="IU36">
        <f>'Capacity Backing (Hide)2'!Y$3*(AY36/MAX(1,SUMIFS('Treatment Backing (Hide)'!$B$110:$B$124,'Capacity Backing (Hide)2'!Y$67:Y$81,"X")))</f>
        <v>0</v>
      </c>
      <c r="IV36">
        <f>'Capacity Backing (Hide)2'!Z$3*(AZ36/MAX(1,SUMIFS('Treatment Backing (Hide)'!$B$110:$B$124,'Capacity Backing (Hide)2'!Z$67:Z$81,"X")))</f>
        <v>0</v>
      </c>
      <c r="IW36">
        <f>'Capacity Backing (Hide)2'!AA$3*(BA36/MAX(1,SUMIFS('Treatment Backing (Hide)'!$B$110:$B$124,'Capacity Backing (Hide)2'!AA$67:AA$81,"X")))</f>
        <v>0</v>
      </c>
      <c r="IX36">
        <f>'Capacity Backing (Hide)2'!AB$3*(BB36/MAX(1,SUMIFS('Treatment Backing (Hide)'!$B$110:$B$124,'Capacity Backing (Hide)2'!AB$67:AB$81,"X")))</f>
        <v>0</v>
      </c>
      <c r="IY36">
        <f>'Capacity Backing (Hide)2'!AC$3*(BC36/MAX(1,SUMIFS('Treatment Backing (Hide)'!$B$110:$B$124,'Capacity Backing (Hide)2'!AC$67:AC$81,"X")))</f>
        <v>0</v>
      </c>
      <c r="IZ36">
        <f>'Capacity Backing (Hide)2'!AD$3*(BD36/MAX(1,SUMIFS('Treatment Backing (Hide)'!$B$110:$B$124,'Capacity Backing (Hide)2'!AD$67:AD$81,"X")))</f>
        <v>0</v>
      </c>
      <c r="JA36">
        <f>'Capacity Backing (Hide)2'!AE$3*(BE36/MAX(1,SUMIFS('Treatment Backing (Hide)'!$B$110:$B$124,'Capacity Backing (Hide)2'!AE$67:AE$81,"X")))</f>
        <v>0</v>
      </c>
      <c r="JB36">
        <f>'Capacity Backing (Hide)2'!AF$3*(BF36/MAX(1,SUMIFS('Treatment Backing (Hide)'!$B$110:$B$124,'Capacity Backing (Hide)2'!AF$67:AF$81,"X")))</f>
        <v>0</v>
      </c>
      <c r="JC36">
        <f>'Capacity Backing (Hide)2'!AG$3*(BG36/MAX(1,SUMIFS('Treatment Backing (Hide)'!$B$110:$B$124,'Capacity Backing (Hide)2'!AG$67:AG$81,"X")))</f>
        <v>0</v>
      </c>
      <c r="JD36">
        <f>'Capacity Backing (Hide)2'!AH$3*(BH36/MAX(1,SUMIFS('Treatment Backing (Hide)'!$B$110:$B$124,'Capacity Backing (Hide)2'!AH$67:AH$81,"X")))</f>
        <v>0</v>
      </c>
      <c r="JE36">
        <f>'Capacity Backing (Hide)2'!AI$3*(BI36/MAX(1,SUMIFS('Treatment Backing (Hide)'!$B$110:$B$124,'Capacity Backing (Hide)2'!AI$67:AI$81,"X")))</f>
        <v>0</v>
      </c>
      <c r="JF36">
        <f>'Capacity Backing (Hide)2'!AJ$3*(BJ36/MAX(1,SUMIFS('Treatment Backing (Hide)'!$B$110:$B$124,'Capacity Backing (Hide)2'!AJ$67:AJ$81,"X")))</f>
        <v>0</v>
      </c>
      <c r="JG36">
        <f>'Capacity Backing (Hide)2'!AK$3*(BK36/MAX(1,SUMIFS('Treatment Backing (Hide)'!$B$110:$B$124,'Capacity Backing (Hide)2'!AK$67:AK$81,"X")))</f>
        <v>0</v>
      </c>
      <c r="JH36">
        <f>'Capacity Backing (Hide)2'!AL$3*(BL36/MAX(1,SUMIFS('Treatment Backing (Hide)'!$B$110:$B$124,'Capacity Backing (Hide)2'!AL$67:AL$81,"X")))</f>
        <v>0</v>
      </c>
      <c r="JI36">
        <f>'Capacity Backing (Hide)2'!AM$3*(BM36/MAX(1,SUMIFS('Treatment Backing (Hide)'!$B$110:$B$124,'Capacity Backing (Hide)2'!AM$67:AM$81,"X")))</f>
        <v>0</v>
      </c>
      <c r="JJ36">
        <f>'Capacity Backing (Hide)2'!AN$3*(BN36/MAX(1,SUMIFS('Treatment Backing (Hide)'!$B$110:$B$124,'Capacity Backing (Hide)2'!AN$67:AN$81,"X")))</f>
        <v>0</v>
      </c>
      <c r="JK36">
        <f>'Capacity Backing (Hide)2'!AO$3*(BO36/MAX(1,SUMIFS('Treatment Backing (Hide)'!$B$110:$B$124,'Capacity Backing (Hide)2'!AO$67:AO$81,"X")))</f>
        <v>0</v>
      </c>
      <c r="JL36">
        <f>'Capacity Backing (Hide)2'!AP$3*(BP36/MAX(1,SUMIFS('Treatment Backing (Hide)'!$B$110:$B$124,'Capacity Backing (Hide)2'!AP$67:AP$81,"X")))</f>
        <v>0</v>
      </c>
      <c r="JM36">
        <f>'Capacity Backing (Hide)2'!AQ$3*(BQ36/MAX(1,SUMIFS('Treatment Backing (Hide)'!$B$110:$B$124,'Capacity Backing (Hide)2'!AQ$67:AQ$81,"X")))</f>
        <v>0</v>
      </c>
      <c r="JN36">
        <f>'Capacity Backing (Hide)2'!AR$3*(BR36/MAX(1,SUMIFS('Treatment Backing (Hide)'!$B$110:$B$124,'Capacity Backing (Hide)2'!AR$67:AR$81,"X")))</f>
        <v>0</v>
      </c>
      <c r="JO36">
        <f>'Capacity Backing (Hide)2'!AS$3*(BS36/MAX(1,SUMIFS('Treatment Backing (Hide)'!$B$110:$B$124,'Capacity Backing (Hide)2'!AS$67:AS$81,"X")))</f>
        <v>0</v>
      </c>
      <c r="JP36">
        <f>'Capacity Backing (Hide)2'!AT$3*(BT36/MAX(1,SUMIFS('Treatment Backing (Hide)'!$B$110:$B$124,'Capacity Backing (Hide)2'!AT$67:AT$81,"X")))</f>
        <v>0</v>
      </c>
      <c r="JQ36">
        <f>'Capacity Backing (Hide)2'!AU$3*(BU36/MAX(1,SUMIFS('Treatment Backing (Hide)'!$B$110:$B$124,'Capacity Backing (Hide)2'!AU$67:AU$81,"X")))</f>
        <v>0</v>
      </c>
      <c r="JR36">
        <f>'Capacity Backing (Hide)2'!AV$3*(BV36/MAX(1,SUMIFS('Treatment Backing (Hide)'!$B$110:$B$124,'Capacity Backing (Hide)2'!AV$67:AV$81,"X")))</f>
        <v>0</v>
      </c>
      <c r="JS36">
        <f>'Capacity Backing (Hide)2'!AW$3*(BW36/MAX(1,SUMIFS('Treatment Backing (Hide)'!$B$110:$B$124,'Capacity Backing (Hide)2'!AW$67:AW$81,"X")))</f>
        <v>0</v>
      </c>
      <c r="JT36">
        <f>'Capacity Backing (Hide)2'!AX$3*(BX36/MAX(1,SUMIFS('Treatment Backing (Hide)'!$B$110:$B$124,'Capacity Backing (Hide)2'!AX$67:AX$81,"X")))</f>
        <v>0</v>
      </c>
      <c r="JU36">
        <f>'Capacity Backing (Hide)2'!AY$3*(BY36/MAX(1,SUMIFS('Treatment Backing (Hide)'!$B$110:$B$124,'Capacity Backing (Hide)2'!AY$67:AY$81,"X")))</f>
        <v>0</v>
      </c>
      <c r="JV36">
        <f>'Capacity Backing (Hide)2'!AZ$3*(BZ36/MAX(1,SUMIFS('Treatment Backing (Hide)'!$B$110:$B$124,'Capacity Backing (Hide)2'!AZ$67:AZ$81,"X")))</f>
        <v>0</v>
      </c>
      <c r="JW36">
        <f>'Capacity Backing (Hide)2'!BA$3*(CA36/MAX(1,SUMIFS('Treatment Backing (Hide)'!$B$110:$B$124,'Capacity Backing (Hide)2'!BA$67:BA$81,"X")))</f>
        <v>0</v>
      </c>
      <c r="JX36">
        <f>'Capacity Backing (Hide)2'!BB$3*(CB36/MAX(1,SUMIFS('Treatment Backing (Hide)'!$B$110:$B$124,'Capacity Backing (Hide)2'!BB$67:BB$81,"X")))</f>
        <v>0</v>
      </c>
      <c r="JY36">
        <f>'Capacity Backing (Hide)2'!BC$3*(CC36/MAX(1,SUMIFS('Treatment Backing (Hide)'!$B$110:$B$124,'Capacity Backing (Hide)2'!BC$67:BC$81,"X")))</f>
        <v>0</v>
      </c>
      <c r="JZ36">
        <f>'Capacity Backing (Hide)2'!BD$3*(CD36/MAX(1,SUMIFS('Treatment Backing (Hide)'!$B$110:$B$124,'Capacity Backing (Hide)2'!BD$67:BD$81,"X")))</f>
        <v>0</v>
      </c>
      <c r="KA36">
        <f>'Capacity Backing (Hide)2'!BE$3*(CE36/MAX(1,SUMIFS('Treatment Backing (Hide)'!$B$110:$B$124,'Capacity Backing (Hide)2'!BE$67:BE$81,"X")))</f>
        <v>0</v>
      </c>
      <c r="KB36">
        <f>'Capacity Backing (Hide)2'!BF$3*(CF36/MAX(1,SUMIFS('Treatment Backing (Hide)'!$B$110:$B$124,'Capacity Backing (Hide)2'!BF$67:BF$81,"X")))</f>
        <v>0</v>
      </c>
      <c r="KC36">
        <f>'Capacity Backing (Hide)2'!BG$3*(CG36/MAX(1,SUMIFS('Treatment Backing (Hide)'!$B$110:$B$124,'Capacity Backing (Hide)2'!BG$67:BG$81,"X")))</f>
        <v>0</v>
      </c>
      <c r="KD36">
        <f>'Capacity Backing (Hide)2'!BH$3*(CH36/MAX(1,SUMIFS('Treatment Backing (Hide)'!$B$110:$B$124,'Capacity Backing (Hide)2'!BH$67:BH$81,"X")))</f>
        <v>0</v>
      </c>
      <c r="KE36">
        <f>'Capacity Backing (Hide)2'!BI$3*(CI36/MAX(1,SUMIFS('Treatment Backing (Hide)'!$B$110:$B$124,'Capacity Backing (Hide)2'!BI$67:BI$81,"X")))</f>
        <v>0</v>
      </c>
      <c r="KF36">
        <f>'Capacity Backing (Hide)2'!BJ$3*(CJ36/MAX(1,SUMIFS('Treatment Backing (Hide)'!$B$110:$B$124,'Capacity Backing (Hide)2'!BJ$67:BJ$81,"X")))</f>
        <v>0</v>
      </c>
      <c r="KG36">
        <f>'Capacity Backing (Hide)2'!BK$3*(CK36/MAX(1,SUMIFS('Treatment Backing (Hide)'!$B$110:$B$124,'Capacity Backing (Hide)2'!BK$67:BK$81,"X")))</f>
        <v>0</v>
      </c>
      <c r="KH36">
        <f>'Capacity Backing (Hide)2'!BL$3*(CL36/MAX(1,SUMIFS('Treatment Backing (Hide)'!$B$110:$B$124,'Capacity Backing (Hide)2'!BL$67:BL$81,"X")))</f>
        <v>0</v>
      </c>
      <c r="KI36">
        <f>'Capacity Backing (Hide)2'!BM$3*(CM36/MAX(1,SUMIFS('Treatment Backing (Hide)'!$B$110:$B$124,'Capacity Backing (Hide)2'!BM$67:BM$81,"X")))</f>
        <v>0</v>
      </c>
      <c r="KJ36">
        <f>'Capacity Backing (Hide)2'!BN$3*(CN36/MAX(1,SUMIFS('Treatment Backing (Hide)'!$B$110:$B$124,'Capacity Backing (Hide)2'!BN$67:BN$81,"X")))</f>
        <v>0</v>
      </c>
      <c r="KK36">
        <f>'Capacity Backing (Hide)2'!BO$3*(CO36/MAX(1,SUMIFS('Treatment Backing (Hide)'!$B$110:$B$124,'Capacity Backing (Hide)2'!BO$67:BO$81,"X")))</f>
        <v>0</v>
      </c>
      <c r="KL36">
        <f>'Capacity Backing (Hide)2'!BP$3*(CP36/MAX(1,SUMIFS('Treatment Backing (Hide)'!$B$110:$B$124,'Capacity Backing (Hide)2'!BP$67:BP$81,"X")))</f>
        <v>0</v>
      </c>
      <c r="KM36">
        <f>'Capacity Backing (Hide)2'!BQ$3*(CQ36/MAX(1,SUMIFS('Treatment Backing (Hide)'!$B$110:$B$124,'Capacity Backing (Hide)2'!BQ$67:BQ$81,"X")))</f>
        <v>0</v>
      </c>
      <c r="KN36">
        <f>'Capacity Backing (Hide)2'!BR$3*(CR36/MAX(1,SUMIFS('Treatment Backing (Hide)'!$B$110:$B$124,'Capacity Backing (Hide)2'!BR$67:BR$81,"X")))</f>
        <v>0</v>
      </c>
      <c r="KO36">
        <f>'Capacity Backing (Hide)2'!BS$3*(CS36/MAX(1,SUMIFS('Treatment Backing (Hide)'!$B$110:$B$124,'Capacity Backing (Hide)2'!BS$67:BS$81,"X")))</f>
        <v>0</v>
      </c>
      <c r="KP36">
        <f>'Capacity Backing (Hide)2'!BT$3*(CT36/MAX(1,SUMIFS('Treatment Backing (Hide)'!$B$110:$B$124,'Capacity Backing (Hide)2'!BT$67:BT$81,"X")))</f>
        <v>0</v>
      </c>
      <c r="KQ36">
        <f>'Capacity Backing (Hide)2'!BU$3*(CU36/MAX(1,SUMIFS('Treatment Backing (Hide)'!$B$110:$B$124,'Capacity Backing (Hide)2'!BU$67:BU$81,"X")))</f>
        <v>0</v>
      </c>
      <c r="KR36">
        <f>'Capacity Backing (Hide)2'!BV$3*(CV36/MAX(1,SUMIFS('Treatment Backing (Hide)'!$B$110:$B$124,'Capacity Backing (Hide)2'!BV$67:BV$81,"X")))</f>
        <v>0</v>
      </c>
      <c r="KS36">
        <f>'Capacity Backing (Hide)2'!BW$3*(CW36/MAX(1,SUMIFS('Treatment Backing (Hide)'!$B$110:$B$124,'Capacity Backing (Hide)2'!BW$67:BW$81,"X")))</f>
        <v>0</v>
      </c>
      <c r="KT36">
        <f>'Capacity Backing (Hide)2'!BX$3*(CX36/MAX(1,SUMIFS('Treatment Backing (Hide)'!$B$110:$B$124,'Capacity Backing (Hide)2'!BX$67:BX$81,"X")))</f>
        <v>0</v>
      </c>
      <c r="KU36">
        <f>'Capacity Backing (Hide)2'!BY$3*(CY36/MAX(1,SUMIFS('Treatment Backing (Hide)'!$B$110:$B$124,'Capacity Backing (Hide)2'!BY$67:BY$81,"X")))</f>
        <v>0</v>
      </c>
      <c r="KV36">
        <f>'Capacity Backing (Hide)2'!BZ$3*(CZ36/MAX(1,SUMIFS('Treatment Backing (Hide)'!$B$110:$B$124,'Capacity Backing (Hide)2'!BZ$67:BZ$81,"X")))</f>
        <v>0</v>
      </c>
      <c r="KW36">
        <f>'Capacity Backing (Hide)2'!CA$3*(DA36/MAX(1,SUMIFS('Treatment Backing (Hide)'!$B$110:$B$124,'Capacity Backing (Hide)2'!CA$67:CA$81,"X")))</f>
        <v>0</v>
      </c>
      <c r="KX36">
        <f>'Capacity Backing (Hide)2'!CB$3*(DB36/MAX(1,SUMIFS('Treatment Backing (Hide)'!$B$110:$B$124,'Capacity Backing (Hide)2'!CB$67:CB$81,"X")))</f>
        <v>0</v>
      </c>
      <c r="KY36">
        <f>'Capacity Backing (Hide)2'!CC$3*(DC36/MAX(1,SUMIFS('Treatment Backing (Hide)'!$B$110:$B$124,'Capacity Backing (Hide)2'!CC$67:CC$81,"X")))</f>
        <v>0</v>
      </c>
      <c r="KZ36">
        <f>'Capacity Backing (Hide)2'!CD$3*(DD36/MAX(1,SUMIFS('Treatment Backing (Hide)'!$B$110:$B$124,'Capacity Backing (Hide)2'!CD$67:CD$81,"X")))</f>
        <v>0</v>
      </c>
      <c r="LA36">
        <f>'Capacity Backing (Hide)2'!CE$3*(DE36/MAX(1,SUMIFS('Treatment Backing (Hide)'!$B$110:$B$124,'Capacity Backing (Hide)2'!CE$67:CE$81,"X")))</f>
        <v>0</v>
      </c>
      <c r="LB36">
        <f>'Capacity Backing (Hide)2'!CF$3*(DF36/MAX(1,SUMIFS('Treatment Backing (Hide)'!$B$110:$B$124,'Capacity Backing (Hide)2'!CF$67:CF$81,"X")))</f>
        <v>0</v>
      </c>
      <c r="LC36">
        <f>'Capacity Backing (Hide)2'!CG$3*(DG36/MAX(1,SUMIFS('Treatment Backing (Hide)'!$B$110:$B$124,'Capacity Backing (Hide)2'!CG$67:CG$81,"X")))</f>
        <v>0</v>
      </c>
      <c r="LD36">
        <f>'Capacity Backing (Hide)2'!CH$3*(DH36/MAX(1,SUMIFS('Treatment Backing (Hide)'!$B$110:$B$124,'Capacity Backing (Hide)2'!CH$67:CH$81,"X")))</f>
        <v>0</v>
      </c>
      <c r="LE36">
        <f>'Capacity Backing (Hide)2'!CI$3*(DI36/MAX(1,SUMIFS('Treatment Backing (Hide)'!$B$110:$B$124,'Capacity Backing (Hide)2'!CI$67:CI$81,"X")))</f>
        <v>0</v>
      </c>
      <c r="LF36">
        <f>'Capacity Backing (Hide)2'!CJ$3*(DJ36/MAX(1,SUMIFS('Treatment Backing (Hide)'!$B$110:$B$124,'Capacity Backing (Hide)2'!CJ$67:CJ$81,"X")))</f>
        <v>0</v>
      </c>
      <c r="LG36">
        <f>'Capacity Backing (Hide)2'!CK$3*(DK36/MAX(1,SUMIFS('Treatment Backing (Hide)'!$B$110:$B$124,'Capacity Backing (Hide)2'!CK$67:CK$81,"X")))</f>
        <v>0</v>
      </c>
      <c r="LH36">
        <f>'Capacity Backing (Hide)2'!CL$3*(DL36/MAX(1,SUMIFS('Treatment Backing (Hide)'!$B$110:$B$124,'Capacity Backing (Hide)2'!CL$67:CL$81,"X")))</f>
        <v>0</v>
      </c>
      <c r="LI36">
        <f>'Capacity Backing (Hide)2'!CM$3*(DM36/MAX(1,SUMIFS('Treatment Backing (Hide)'!$B$110:$B$124,'Capacity Backing (Hide)2'!CM$67:CM$81,"X")))</f>
        <v>0</v>
      </c>
      <c r="LJ36">
        <f>'Capacity Backing (Hide)2'!CN$3*(DN36/MAX(1,SUMIFS('Treatment Backing (Hide)'!$B$110:$B$124,'Capacity Backing (Hide)2'!CN$67:CN$81,"X")))</f>
        <v>0</v>
      </c>
      <c r="LK36">
        <f>'Capacity Backing (Hide)2'!CO$3*(DO36/MAX(1,SUMIFS('Treatment Backing (Hide)'!$B$110:$B$124,'Capacity Backing (Hide)2'!CO$67:CO$81,"X")))</f>
        <v>0</v>
      </c>
      <c r="LL36">
        <f>'Capacity Backing (Hide)2'!CP$3*(DP36/MAX(1,SUMIFS('Treatment Backing (Hide)'!$B$110:$B$124,'Capacity Backing (Hide)2'!CP$67:CP$81,"X")))</f>
        <v>0</v>
      </c>
      <c r="LM36">
        <f>'Capacity Backing (Hide)2'!CQ$3*(DQ36/MAX(1,SUMIFS('Treatment Backing (Hide)'!$B$110:$B$124,'Capacity Backing (Hide)2'!CQ$67:CQ$81,"X")))</f>
        <v>0</v>
      </c>
      <c r="LN36">
        <f>'Capacity Backing (Hide)2'!CR$3*(DR36/MAX(1,SUMIFS('Treatment Backing (Hide)'!$B$110:$B$124,'Capacity Backing (Hide)2'!CR$67:CR$81,"X")))</f>
        <v>0</v>
      </c>
      <c r="LO36">
        <f>'Capacity Backing (Hide)2'!CS$3*(DS36/MAX(1,SUMIFS('Treatment Backing (Hide)'!$B$110:$B$124,'Capacity Backing (Hide)2'!CS$67:CS$81,"X")))</f>
        <v>0</v>
      </c>
      <c r="LP36">
        <f>'Capacity Backing (Hide)2'!CT$3*(DT36/MAX(1,SUMIFS('Treatment Backing (Hide)'!$B$110:$B$124,'Capacity Backing (Hide)2'!CT$67:CT$81,"X")))</f>
        <v>0</v>
      </c>
      <c r="LQ36">
        <f>'Capacity Backing (Hide)2'!CU$3*(DU36/MAX(1,SUMIFS('Treatment Backing (Hide)'!$B$110:$B$124,'Capacity Backing (Hide)2'!CU$67:CU$81,"X")))</f>
        <v>0</v>
      </c>
      <c r="LR36">
        <f>'Capacity Backing (Hide)2'!CV$3*(DV36/MAX(1,SUMIFS('Treatment Backing (Hide)'!$B$110:$B$124,'Capacity Backing (Hide)2'!CV$67:CV$81,"X")))</f>
        <v>0</v>
      </c>
      <c r="LS36">
        <f>'Capacity Backing (Hide)2'!CW$3*(DW36/MAX(1,SUMIFS('Treatment Backing (Hide)'!$B$110:$B$124,'Capacity Backing (Hide)2'!CW$67:CW$81,"X")))</f>
        <v>0</v>
      </c>
    </row>
    <row r="37" spans="8:331" x14ac:dyDescent="0.25">
      <c r="H37" t="str">
        <f>ROW(H34)&amp;". "&amp;'Clinical resources'!B40</f>
        <v xml:space="preserve">34. </v>
      </c>
      <c r="J37" t="str">
        <f>IF(COUNTIFS('Clinical resources'!F40:J40,"X")&gt;0,"X","")</f>
        <v/>
      </c>
      <c r="K37" t="str">
        <f>IF(COUNTIFS('Clinical resources'!K40:O40,"X")&gt;0,"X","")</f>
        <v/>
      </c>
      <c r="L37" t="str">
        <f>IF(COUNTIFS('Clinical resources'!P40:T40,"X")&gt;0,"X","")</f>
        <v/>
      </c>
      <c r="M37" t="str">
        <f>IF(COUNTIFS('Clinical resources'!U40:Y40,"X")&gt;0,"X","")</f>
        <v/>
      </c>
      <c r="N37" t="str">
        <f>IF(COUNTIFS('Clinical resources'!Z40:AD40,"X")&gt;0,"X","")</f>
        <v/>
      </c>
      <c r="O37" t="str">
        <f>IF(COUNTIFS('Clinical resources'!AE40:AI40,"X")&gt;0,"X","")</f>
        <v/>
      </c>
      <c r="P37" t="str">
        <f>IF(COUNTIFS('Clinical resources'!AJ40:AN40,"X")&gt;0,"X","")</f>
        <v/>
      </c>
      <c r="Q37" t="str">
        <f>IF(COUNTIFS('Clinical resources'!AO40:AS40,"X")&gt;0,"X","")</f>
        <v/>
      </c>
      <c r="R37" t="str">
        <f>IF(COUNTIFS('Clinical resources'!AT40:AX40,"X")&gt;0,"X","")</f>
        <v/>
      </c>
      <c r="S37" t="str">
        <f>IF(COUNTIFS('Clinical resources'!AY40:BC40,"X")&gt;0,"X","")</f>
        <v/>
      </c>
      <c r="T37" t="str">
        <f>IF(COUNTIFS('Clinical resources'!BD40:BH40,"X")&gt;0,"X","")</f>
        <v/>
      </c>
      <c r="U37" t="str">
        <f>IF(COUNTIFS('Clinical resources'!BI40:BM40,"X")&gt;0,"X","")</f>
        <v/>
      </c>
      <c r="V37" t="str">
        <f>IF(COUNTIFS('Clinical resources'!BN40:BR40,"X")&gt;0,"X","")</f>
        <v/>
      </c>
      <c r="W37" t="str">
        <f>IF(COUNTIFS('Clinical resources'!BS40:BW40,"X")&gt;0,"X","")</f>
        <v/>
      </c>
      <c r="X37" t="str">
        <f>IF(COUNTIFS('Clinical resources'!BX40:CB40,"X")&gt;0,"X","")</f>
        <v/>
      </c>
      <c r="AB37">
        <f t="array" ref="AB37">IF($J37:$X37='Capacity Backing (Hide)2'!B$67:B$81,1,0)</f>
        <v>0</v>
      </c>
      <c r="AC37">
        <f t="array" ref="AC37">IF($J37:$X37='Capacity Backing (Hide)2'!C$67:C$81,1,0)</f>
        <v>0</v>
      </c>
      <c r="AD37">
        <f t="array" ref="AD37">IF($J37:$X37='Capacity Backing (Hide)2'!D$67:D$81,1,0)</f>
        <v>0</v>
      </c>
      <c r="AE37">
        <f t="array" ref="AE37">IF($J37:$X37='Capacity Backing (Hide)2'!E$67:E$81,1,0)</f>
        <v>0</v>
      </c>
      <c r="AF37">
        <f t="array" ref="AF37">IF($J37:$X37='Capacity Backing (Hide)2'!F$67:F$81,1,0)</f>
        <v>0</v>
      </c>
      <c r="AG37">
        <f t="array" ref="AG37">IF($J37:$X37='Capacity Backing (Hide)2'!G$67:G$81,1,0)</f>
        <v>0</v>
      </c>
      <c r="AH37">
        <f t="array" ref="AH37">IF($J37:$X37='Capacity Backing (Hide)2'!H$67:H$81,1,0)</f>
        <v>0</v>
      </c>
      <c r="AI37">
        <f t="array" ref="AI37">IF($J37:$X37='Capacity Backing (Hide)2'!I$67:I$81,1,0)</f>
        <v>0</v>
      </c>
      <c r="AJ37">
        <f t="array" ref="AJ37">IF($J37:$X37='Capacity Backing (Hide)2'!J$67:J$81,1,0)</f>
        <v>0</v>
      </c>
      <c r="AK37">
        <f t="array" ref="AK37">IF($J37:$X37='Capacity Backing (Hide)2'!K$67:K$81,1,0)</f>
        <v>0</v>
      </c>
      <c r="AL37">
        <f t="array" ref="AL37">IF($J37:$X37='Capacity Backing (Hide)2'!L$67:L$81,1,0)</f>
        <v>0</v>
      </c>
      <c r="AM37">
        <f t="array" ref="AM37">IF($J37:$X37='Capacity Backing (Hide)2'!M$67:M$81,1,0)</f>
        <v>0</v>
      </c>
      <c r="AN37">
        <f t="array" ref="AN37">IF($J37:$X37='Capacity Backing (Hide)2'!N$67:N$81,1,0)</f>
        <v>0</v>
      </c>
      <c r="AO37">
        <f t="array" ref="AO37">IF($J37:$X37='Capacity Backing (Hide)2'!O$67:O$81,1,0)</f>
        <v>0</v>
      </c>
      <c r="AP37">
        <f t="array" ref="AP37">IF($J37:$X37='Capacity Backing (Hide)2'!P$67:P$81,1,0)</f>
        <v>0</v>
      </c>
      <c r="AQ37">
        <f t="array" ref="AQ37">IF($J37:$X37='Capacity Backing (Hide)2'!Q$67:Q$81,1,0)</f>
        <v>0</v>
      </c>
      <c r="AR37">
        <f t="array" ref="AR37">IF($J37:$X37='Capacity Backing (Hide)2'!R$67:R$81,1,0)</f>
        <v>0</v>
      </c>
      <c r="AS37">
        <f t="array" ref="AS37">IF($J37:$X37='Capacity Backing (Hide)2'!S$67:S$81,1,0)</f>
        <v>0</v>
      </c>
      <c r="AT37">
        <f t="array" ref="AT37">IF($J37:$X37='Capacity Backing (Hide)2'!T$67:T$81,1,0)</f>
        <v>0</v>
      </c>
      <c r="AU37">
        <f t="array" ref="AU37">IF($J37:$X37='Capacity Backing (Hide)2'!U$67:U$81,1,0)</f>
        <v>0</v>
      </c>
      <c r="AV37">
        <f t="array" ref="AV37">IF($J37:$X37='Capacity Backing (Hide)2'!V$67:V$81,1,0)</f>
        <v>0</v>
      </c>
      <c r="AW37">
        <f t="array" ref="AW37">IF($J37:$X37='Capacity Backing (Hide)2'!W$67:W$81,1,0)</f>
        <v>0</v>
      </c>
      <c r="AX37">
        <f t="array" ref="AX37">IF($J37:$X37='Capacity Backing (Hide)2'!X$67:X$81,1,0)</f>
        <v>0</v>
      </c>
      <c r="AY37">
        <f t="array" ref="AY37">IF($J37:$X37='Capacity Backing (Hide)2'!Y$67:Y$81,1,0)</f>
        <v>0</v>
      </c>
      <c r="AZ37">
        <f t="array" ref="AZ37">IF($J37:$X37='Capacity Backing (Hide)2'!Z$67:Z$81,1,0)</f>
        <v>0</v>
      </c>
      <c r="BA37">
        <f t="array" ref="BA37">IF($J37:$X37='Capacity Backing (Hide)2'!AA$67:AA$81,1,0)</f>
        <v>0</v>
      </c>
      <c r="BB37">
        <f t="array" ref="BB37">IF($J37:$X37='Capacity Backing (Hide)2'!AB$67:AB$81,1,0)</f>
        <v>0</v>
      </c>
      <c r="BC37">
        <f t="array" ref="BC37">IF($J37:$X37='Capacity Backing (Hide)2'!AC$67:AC$81,1,0)</f>
        <v>0</v>
      </c>
      <c r="BD37">
        <f t="array" ref="BD37">IF($J37:$X37='Capacity Backing (Hide)2'!AD$67:AD$81,1,0)</f>
        <v>0</v>
      </c>
      <c r="BE37">
        <f t="array" ref="BE37">IF($J37:$X37='Capacity Backing (Hide)2'!AE$67:AE$81,1,0)</f>
        <v>0</v>
      </c>
      <c r="BF37">
        <f t="array" ref="BF37">IF($J37:$X37='Capacity Backing (Hide)2'!AF$67:AF$81,1,0)</f>
        <v>0</v>
      </c>
      <c r="BG37">
        <f t="array" ref="BG37">IF($J37:$X37='Capacity Backing (Hide)2'!AG$67:AG$81,1,0)</f>
        <v>0</v>
      </c>
      <c r="BH37">
        <f t="array" ref="BH37">IF($J37:$X37='Capacity Backing (Hide)2'!AH$67:AH$81,1,0)</f>
        <v>0</v>
      </c>
      <c r="BI37">
        <f t="array" ref="BI37">IF($J37:$X37='Capacity Backing (Hide)2'!AI$67:AI$81,1,0)</f>
        <v>0</v>
      </c>
      <c r="BJ37">
        <f t="array" ref="BJ37">IF($J37:$X37='Capacity Backing (Hide)2'!AJ$67:AJ$81,1,0)</f>
        <v>0</v>
      </c>
      <c r="BK37">
        <f t="array" ref="BK37">IF($J37:$X37='Capacity Backing (Hide)2'!AK$67:AK$81,1,0)</f>
        <v>0</v>
      </c>
      <c r="BL37">
        <f t="array" ref="BL37">IF($J37:$X37='Capacity Backing (Hide)2'!AL$67:AL$81,1,0)</f>
        <v>0</v>
      </c>
      <c r="BM37">
        <f t="array" ref="BM37">IF($J37:$X37='Capacity Backing (Hide)2'!AM$67:AM$81,1,0)</f>
        <v>0</v>
      </c>
      <c r="BN37">
        <f t="array" ref="BN37">IF($J37:$X37='Capacity Backing (Hide)2'!AN$67:AN$81,1,0)</f>
        <v>0</v>
      </c>
      <c r="BO37">
        <f t="array" ref="BO37">IF($J37:$X37='Capacity Backing (Hide)2'!AO$67:AO$81,1,0)</f>
        <v>0</v>
      </c>
      <c r="BP37">
        <f t="array" ref="BP37">IF($J37:$X37='Capacity Backing (Hide)2'!AP$67:AP$81,1,0)</f>
        <v>0</v>
      </c>
      <c r="BQ37">
        <f t="array" ref="BQ37">IF($J37:$X37='Capacity Backing (Hide)2'!AQ$67:AQ$81,1,0)</f>
        <v>0</v>
      </c>
      <c r="BR37">
        <f t="array" ref="BR37">IF($J37:$X37='Capacity Backing (Hide)2'!AR$67:AR$81,1,0)</f>
        <v>0</v>
      </c>
      <c r="BS37">
        <f t="array" ref="BS37">IF($J37:$X37='Capacity Backing (Hide)2'!AS$67:AS$81,1,0)</f>
        <v>0</v>
      </c>
      <c r="BT37">
        <f t="array" ref="BT37">IF($J37:$X37='Capacity Backing (Hide)2'!AT$67:AT$81,1,0)</f>
        <v>0</v>
      </c>
      <c r="BU37">
        <f t="array" ref="BU37">IF($J37:$X37='Capacity Backing (Hide)2'!AU$67:AU$81,1,0)</f>
        <v>0</v>
      </c>
      <c r="BV37">
        <f t="array" ref="BV37">IF($J37:$X37='Capacity Backing (Hide)2'!AV$67:AV$81,1,0)</f>
        <v>0</v>
      </c>
      <c r="BW37">
        <f t="array" ref="BW37">IF($J37:$X37='Capacity Backing (Hide)2'!AW$67:AW$81,1,0)</f>
        <v>0</v>
      </c>
      <c r="BX37">
        <f t="array" ref="BX37">IF($J37:$X37='Capacity Backing (Hide)2'!AX$67:AX$81,1,0)</f>
        <v>0</v>
      </c>
      <c r="BY37">
        <f t="array" ref="BY37">IF($J37:$X37='Capacity Backing (Hide)2'!AY$67:AY$81,1,0)</f>
        <v>0</v>
      </c>
      <c r="BZ37">
        <f t="array" ref="BZ37">IF($J37:$X37='Capacity Backing (Hide)2'!AZ$67:AZ$81,1,0)</f>
        <v>0</v>
      </c>
      <c r="CA37">
        <f t="array" ref="CA37">IF($J37:$X37='Capacity Backing (Hide)2'!BA$67:BA$81,1,0)</f>
        <v>0</v>
      </c>
      <c r="CB37">
        <f t="array" ref="CB37">IF($J37:$X37='Capacity Backing (Hide)2'!BB$67:BB$81,1,0)</f>
        <v>0</v>
      </c>
      <c r="CC37">
        <f t="array" ref="CC37">IF($J37:$X37='Capacity Backing (Hide)2'!BC$67:BC$81,1,0)</f>
        <v>0</v>
      </c>
      <c r="CD37">
        <f t="array" ref="CD37">IF($J37:$X37='Capacity Backing (Hide)2'!BD$67:BD$81,1,0)</f>
        <v>0</v>
      </c>
      <c r="CE37">
        <f t="array" ref="CE37">IF($J37:$X37='Capacity Backing (Hide)2'!BE$67:BE$81,1,0)</f>
        <v>0</v>
      </c>
      <c r="CF37">
        <f t="array" ref="CF37">IF($J37:$X37='Capacity Backing (Hide)2'!BF$67:BF$81,1,0)</f>
        <v>0</v>
      </c>
      <c r="CG37">
        <f t="array" ref="CG37">IF($J37:$X37='Capacity Backing (Hide)2'!BG$67:BG$81,1,0)</f>
        <v>0</v>
      </c>
      <c r="CH37">
        <f t="array" ref="CH37">IF($J37:$X37='Capacity Backing (Hide)2'!BH$67:BH$81,1,0)</f>
        <v>0</v>
      </c>
      <c r="CI37">
        <f t="array" ref="CI37">IF($J37:$X37='Capacity Backing (Hide)2'!BI$67:BI$81,1,0)</f>
        <v>0</v>
      </c>
      <c r="CJ37">
        <f t="array" ref="CJ37">IF($J37:$X37='Capacity Backing (Hide)2'!BJ$67:BJ$81,1,0)</f>
        <v>0</v>
      </c>
      <c r="CK37">
        <f t="array" ref="CK37">IF($J37:$X37='Capacity Backing (Hide)2'!BK$67:BK$81,1,0)</f>
        <v>0</v>
      </c>
      <c r="CL37">
        <f t="array" ref="CL37">IF($J37:$X37='Capacity Backing (Hide)2'!BL$67:BL$81,1,0)</f>
        <v>0</v>
      </c>
      <c r="CM37">
        <f t="array" ref="CM37">IF($J37:$X37='Capacity Backing (Hide)2'!BM$67:BM$81,1,0)</f>
        <v>0</v>
      </c>
      <c r="CN37">
        <f t="array" ref="CN37">IF($J37:$X37='Capacity Backing (Hide)2'!BN$67:BN$81,1,0)</f>
        <v>0</v>
      </c>
      <c r="CO37">
        <f t="array" ref="CO37">IF($J37:$X37='Capacity Backing (Hide)2'!BO$67:BO$81,1,0)</f>
        <v>0</v>
      </c>
      <c r="CP37">
        <f t="array" ref="CP37">IF($J37:$X37='Capacity Backing (Hide)2'!BP$67:BP$81,1,0)</f>
        <v>0</v>
      </c>
      <c r="CQ37">
        <f t="array" ref="CQ37">IF($J37:$X37='Capacity Backing (Hide)2'!BQ$67:BQ$81,1,0)</f>
        <v>0</v>
      </c>
      <c r="CR37">
        <f t="array" ref="CR37">IF($J37:$X37='Capacity Backing (Hide)2'!BR$67:BR$81,1,0)</f>
        <v>0</v>
      </c>
      <c r="CS37">
        <f t="array" ref="CS37">IF($J37:$X37='Capacity Backing (Hide)2'!BS$67:BS$81,1,0)</f>
        <v>0</v>
      </c>
      <c r="CT37">
        <f t="array" ref="CT37">IF($J37:$X37='Capacity Backing (Hide)2'!BT$67:BT$81,1,0)</f>
        <v>0</v>
      </c>
      <c r="CU37">
        <f t="array" ref="CU37">IF($J37:$X37='Capacity Backing (Hide)2'!BU$67:BU$81,1,0)</f>
        <v>0</v>
      </c>
      <c r="CV37">
        <f t="array" ref="CV37">IF($J37:$X37='Capacity Backing (Hide)2'!BV$67:BV$81,1,0)</f>
        <v>0</v>
      </c>
      <c r="CW37">
        <f t="array" ref="CW37">IF($J37:$X37='Capacity Backing (Hide)2'!BW$67:BW$81,1,0)</f>
        <v>0</v>
      </c>
      <c r="CX37">
        <f t="array" ref="CX37">IF($J37:$X37='Capacity Backing (Hide)2'!BX$67:BX$81,1,0)</f>
        <v>0</v>
      </c>
      <c r="CY37">
        <f t="array" ref="CY37">IF($J37:$X37='Capacity Backing (Hide)2'!BY$67:BY$81,1,0)</f>
        <v>0</v>
      </c>
      <c r="CZ37">
        <f t="array" ref="CZ37">IF($J37:$X37='Capacity Backing (Hide)2'!BZ$67:BZ$81,1,0)</f>
        <v>0</v>
      </c>
      <c r="DA37">
        <f t="array" ref="DA37">IF($J37:$X37='Capacity Backing (Hide)2'!CA$67:CA$81,1,0)</f>
        <v>0</v>
      </c>
      <c r="DB37">
        <f t="array" ref="DB37">IF($J37:$X37='Capacity Backing (Hide)2'!CB$67:CB$81,1,0)</f>
        <v>0</v>
      </c>
      <c r="DC37">
        <f t="array" ref="DC37">IF($J37:$X37='Capacity Backing (Hide)2'!CC$67:CC$81,1,0)</f>
        <v>0</v>
      </c>
      <c r="DD37">
        <f t="array" ref="DD37">IF($J37:$X37='Capacity Backing (Hide)2'!CD$67:CD$81,1,0)</f>
        <v>0</v>
      </c>
      <c r="DE37">
        <f t="array" ref="DE37">IF($J37:$X37='Capacity Backing (Hide)2'!CE$67:CE$81,1,0)</f>
        <v>0</v>
      </c>
      <c r="DF37">
        <f t="array" ref="DF37">IF($J37:$X37='Capacity Backing (Hide)2'!CF$67:CF$81,1,0)</f>
        <v>0</v>
      </c>
      <c r="DG37">
        <f t="array" ref="DG37">IF($J37:$X37='Capacity Backing (Hide)2'!CG$67:CG$81,1,0)</f>
        <v>0</v>
      </c>
      <c r="DH37">
        <f t="array" ref="DH37">IF($J37:$X37='Capacity Backing (Hide)2'!CH$67:CH$81,1,0)</f>
        <v>0</v>
      </c>
      <c r="DI37">
        <f t="array" ref="DI37">IF($J37:$X37='Capacity Backing (Hide)2'!CI$67:CI$81,1,0)</f>
        <v>0</v>
      </c>
      <c r="DJ37">
        <f t="array" ref="DJ37">IF($J37:$X37='Capacity Backing (Hide)2'!CJ$67:CJ$81,1,0)</f>
        <v>0</v>
      </c>
      <c r="DK37">
        <f t="array" ref="DK37">IF($J37:$X37='Capacity Backing (Hide)2'!CK$67:CK$81,1,0)</f>
        <v>0</v>
      </c>
      <c r="DL37">
        <f t="array" ref="DL37">IF($J37:$X37='Capacity Backing (Hide)2'!CL$67:CL$81,1,0)</f>
        <v>0</v>
      </c>
      <c r="DM37">
        <f t="array" ref="DM37">IF($J37:$X37='Capacity Backing (Hide)2'!CM$67:CM$81,1,0)</f>
        <v>0</v>
      </c>
      <c r="DN37">
        <f t="array" ref="DN37">IF($J37:$X37='Capacity Backing (Hide)2'!CN$67:CN$81,1,0)</f>
        <v>0</v>
      </c>
      <c r="DO37">
        <f t="array" ref="DO37">IF($J37:$X37='Capacity Backing (Hide)2'!CO$67:CO$81,1,0)</f>
        <v>0</v>
      </c>
      <c r="DP37">
        <f t="array" ref="DP37">IF($J37:$X37='Capacity Backing (Hide)2'!CP$67:CP$81,1,0)</f>
        <v>0</v>
      </c>
      <c r="DQ37">
        <f t="array" ref="DQ37">IF($J37:$X37='Capacity Backing (Hide)2'!CQ$67:CQ$81,1,0)</f>
        <v>0</v>
      </c>
      <c r="DR37">
        <f t="array" ref="DR37">IF($J37:$X37='Capacity Backing (Hide)2'!CR$67:CR$81,1,0)</f>
        <v>0</v>
      </c>
      <c r="DS37">
        <f t="array" ref="DS37">IF($J37:$X37='Capacity Backing (Hide)2'!CS$67:CS$81,1,0)</f>
        <v>0</v>
      </c>
      <c r="DT37">
        <f t="array" ref="DT37">IF($J37:$X37='Capacity Backing (Hide)2'!CT$67:CT$81,1,0)</f>
        <v>0</v>
      </c>
      <c r="DU37">
        <f t="array" ref="DU37">IF($J37:$X37='Capacity Backing (Hide)2'!CU$67:CU$81,1,0)</f>
        <v>0</v>
      </c>
      <c r="DV37">
        <f t="array" ref="DV37">IF($J37:$X37='Capacity Backing (Hide)2'!CV$67:CV$81,1,0)</f>
        <v>0</v>
      </c>
      <c r="DW37">
        <f t="array" ref="DW37">IF($J37:$X37='Capacity Backing (Hide)2'!CW$67:CW$81,1,0)</f>
        <v>0</v>
      </c>
      <c r="DZ37">
        <f t="array" ref="DZ37">IF($J37:$X37='Capacity Backing (Hide)2'!B$203:CZ$217,1,0)</f>
        <v>0</v>
      </c>
      <c r="EA37">
        <f t="array" ref="EA37">IF($J37:$X37='Capacity Backing (Hide)2'!C$203:DA$217,1,0)</f>
        <v>0</v>
      </c>
      <c r="EB37">
        <f t="array" ref="EB37">IF($J37:$X37='Capacity Backing (Hide)2'!D$203:DB$217,1,0)</f>
        <v>0</v>
      </c>
      <c r="EC37">
        <f t="array" ref="EC37">IF($J37:$X37='Capacity Backing (Hide)2'!E$203:DC$217,1,0)</f>
        <v>0</v>
      </c>
      <c r="ED37">
        <f t="array" ref="ED37">IF($J37:$X37='Capacity Backing (Hide)2'!F$203:DD$217,1,0)</f>
        <v>0</v>
      </c>
      <c r="EE37">
        <f t="array" ref="EE37">IF($J37:$X37='Capacity Backing (Hide)2'!G$203:DE$217,1,0)</f>
        <v>0</v>
      </c>
      <c r="EF37">
        <f t="array" ref="EF37">IF($J37:$X37='Capacity Backing (Hide)2'!H$203:DF$217,1,0)</f>
        <v>0</v>
      </c>
      <c r="EG37">
        <f t="array" ref="EG37">IF($J37:$X37='Capacity Backing (Hide)2'!I$203:DG$217,1,0)</f>
        <v>0</v>
      </c>
      <c r="EH37">
        <f t="array" ref="EH37">IF($J37:$X37='Capacity Backing (Hide)2'!J$203:DH$217,1,0)</f>
        <v>0</v>
      </c>
      <c r="EI37">
        <f t="array" ref="EI37">IF($J37:$X37='Capacity Backing (Hide)2'!K$203:DI$217,1,0)</f>
        <v>0</v>
      </c>
      <c r="EJ37">
        <f t="array" ref="EJ37">IF($J37:$X37='Capacity Backing (Hide)2'!L$203:DJ$217,1,0)</f>
        <v>0</v>
      </c>
      <c r="EK37">
        <f t="array" ref="EK37">IF($J37:$X37='Capacity Backing (Hide)2'!M$203:DK$217,1,0)</f>
        <v>0</v>
      </c>
      <c r="EL37">
        <f t="array" ref="EL37">IF($J37:$X37='Capacity Backing (Hide)2'!N$203:DL$217,1,0)</f>
        <v>0</v>
      </c>
      <c r="EM37">
        <f t="array" ref="EM37">IF($J37:$X37='Capacity Backing (Hide)2'!O$203:DM$217,1,0)</f>
        <v>0</v>
      </c>
      <c r="EN37">
        <f t="array" ref="EN37">IF($J37:$X37='Capacity Backing (Hide)2'!P$203:DN$217,1,0)</f>
        <v>0</v>
      </c>
      <c r="EO37">
        <f t="array" ref="EO37">IF($J37:$X37='Capacity Backing (Hide)2'!Q$203:DO$217,1,0)</f>
        <v>0</v>
      </c>
      <c r="EP37">
        <f t="array" ref="EP37">IF($J37:$X37='Capacity Backing (Hide)2'!R$203:DP$217,1,0)</f>
        <v>0</v>
      </c>
      <c r="EQ37">
        <f t="array" ref="EQ37">IF($J37:$X37='Capacity Backing (Hide)2'!S$203:DQ$217,1,0)</f>
        <v>0</v>
      </c>
      <c r="ER37">
        <f t="array" ref="ER37">IF($J37:$X37='Capacity Backing (Hide)2'!T$203:DR$217,1,0)</f>
        <v>0</v>
      </c>
      <c r="ES37">
        <f t="array" ref="ES37">IF($J37:$X37='Capacity Backing (Hide)2'!U$203:DS$217,1,0)</f>
        <v>0</v>
      </c>
      <c r="ET37">
        <f t="array" ref="ET37">IF($J37:$X37='Capacity Backing (Hide)2'!V$203:DT$217,1,0)</f>
        <v>0</v>
      </c>
      <c r="EU37">
        <f t="array" ref="EU37">IF($J37:$X37='Capacity Backing (Hide)2'!W$203:DU$217,1,0)</f>
        <v>0</v>
      </c>
      <c r="EV37">
        <f t="array" ref="EV37">IF($J37:$X37='Capacity Backing (Hide)2'!X$203:DV$217,1,0)</f>
        <v>0</v>
      </c>
      <c r="EW37">
        <f t="array" ref="EW37">IF($J37:$X37='Capacity Backing (Hide)2'!Y$203:DW$217,1,0)</f>
        <v>0</v>
      </c>
      <c r="EX37">
        <f t="array" ref="EX37">IF($J37:$X37='Capacity Backing (Hide)2'!Z$203:DX$217,1,0)</f>
        <v>0</v>
      </c>
      <c r="EY37">
        <f t="array" ref="EY37">IF($J37:$X37='Capacity Backing (Hide)2'!AA$203:DY$217,1,0)</f>
        <v>0</v>
      </c>
      <c r="EZ37">
        <f t="array" ref="EZ37">IF($J37:$X37='Capacity Backing (Hide)2'!AB$203:DZ$217,1,0)</f>
        <v>0</v>
      </c>
      <c r="FA37">
        <f t="array" ref="FA37">IF($J37:$X37='Capacity Backing (Hide)2'!AC$203:EA$217,1,0)</f>
        <v>0</v>
      </c>
      <c r="FB37">
        <f t="array" ref="FB37">IF($J37:$X37='Capacity Backing (Hide)2'!AD$203:EB$217,1,0)</f>
        <v>0</v>
      </c>
      <c r="FC37">
        <f t="array" ref="FC37">IF($J37:$X37='Capacity Backing (Hide)2'!AE$203:EC$217,1,0)</f>
        <v>0</v>
      </c>
      <c r="FD37">
        <f t="array" ref="FD37">IF($J37:$X37='Capacity Backing (Hide)2'!AF$203:ED$217,1,0)</f>
        <v>0</v>
      </c>
      <c r="FE37">
        <f t="array" ref="FE37">IF($J37:$X37='Capacity Backing (Hide)2'!AG$203:EE$217,1,0)</f>
        <v>0</v>
      </c>
      <c r="FF37">
        <f t="array" ref="FF37">IF($J37:$X37='Capacity Backing (Hide)2'!AH$203:EF$217,1,0)</f>
        <v>0</v>
      </c>
      <c r="FG37">
        <f t="array" ref="FG37">IF($J37:$X37='Capacity Backing (Hide)2'!AI$203:EG$217,1,0)</f>
        <v>0</v>
      </c>
      <c r="FH37">
        <f t="array" ref="FH37">IF($J37:$X37='Capacity Backing (Hide)2'!AJ$203:EH$217,1,0)</f>
        <v>0</v>
      </c>
      <c r="FI37">
        <f t="array" ref="FI37">IF($J37:$X37='Capacity Backing (Hide)2'!AK$203:EI$217,1,0)</f>
        <v>0</v>
      </c>
      <c r="FJ37">
        <f t="array" ref="FJ37">IF($J37:$X37='Capacity Backing (Hide)2'!AL$203:EJ$217,1,0)</f>
        <v>0</v>
      </c>
      <c r="FK37">
        <f t="array" ref="FK37">IF($J37:$X37='Capacity Backing (Hide)2'!AM$203:EK$217,1,0)</f>
        <v>0</v>
      </c>
      <c r="FL37">
        <f t="array" ref="FL37">IF($J37:$X37='Capacity Backing (Hide)2'!AN$203:EL$217,1,0)</f>
        <v>0</v>
      </c>
      <c r="FM37">
        <f t="array" ref="FM37">IF($J37:$X37='Capacity Backing (Hide)2'!AO$203:EM$217,1,0)</f>
        <v>0</v>
      </c>
      <c r="FN37">
        <f t="array" ref="FN37">IF($J37:$X37='Capacity Backing (Hide)2'!AP$203:EN$217,1,0)</f>
        <v>0</v>
      </c>
      <c r="FO37">
        <f t="array" ref="FO37">IF($J37:$X37='Capacity Backing (Hide)2'!AQ$203:EO$217,1,0)</f>
        <v>0</v>
      </c>
      <c r="FP37">
        <f t="array" ref="FP37">IF($J37:$X37='Capacity Backing (Hide)2'!AR$203:EP$217,1,0)</f>
        <v>0</v>
      </c>
      <c r="FQ37">
        <f t="array" ref="FQ37">IF($J37:$X37='Capacity Backing (Hide)2'!AS$203:EQ$217,1,0)</f>
        <v>0</v>
      </c>
      <c r="FR37">
        <f t="array" ref="FR37">IF($J37:$X37='Capacity Backing (Hide)2'!AT$203:ER$217,1,0)</f>
        <v>0</v>
      </c>
      <c r="FS37">
        <f t="array" ref="FS37">IF($J37:$X37='Capacity Backing (Hide)2'!AU$203:ES$217,1,0)</f>
        <v>0</v>
      </c>
      <c r="FT37">
        <f t="array" ref="FT37">IF($J37:$X37='Capacity Backing (Hide)2'!AV$203:ET$217,1,0)</f>
        <v>0</v>
      </c>
      <c r="FU37">
        <f t="array" ref="FU37">IF($J37:$X37='Capacity Backing (Hide)2'!AW$203:EU$217,1,0)</f>
        <v>0</v>
      </c>
      <c r="FV37">
        <f t="array" ref="FV37">IF($J37:$X37='Capacity Backing (Hide)2'!AX$203:EV$217,1,0)</f>
        <v>0</v>
      </c>
      <c r="FW37">
        <f t="array" ref="FW37">IF($J37:$X37='Capacity Backing (Hide)2'!AY$203:EW$217,1,0)</f>
        <v>0</v>
      </c>
      <c r="FX37">
        <f t="array" ref="FX37">IF($J37:$X37='Capacity Backing (Hide)2'!AZ$203:EX$217,1,0)</f>
        <v>0</v>
      </c>
      <c r="FY37">
        <f t="array" ref="FY37">IF($J37:$X37='Capacity Backing (Hide)2'!BA$203:EY$217,1,0)</f>
        <v>0</v>
      </c>
      <c r="FZ37">
        <f t="array" ref="FZ37">IF($J37:$X37='Capacity Backing (Hide)2'!BB$203:EZ$217,1,0)</f>
        <v>0</v>
      </c>
      <c r="GA37">
        <f t="array" ref="GA37">IF($J37:$X37='Capacity Backing (Hide)2'!BC$203:FA$217,1,0)</f>
        <v>0</v>
      </c>
      <c r="GB37">
        <f t="array" ref="GB37">IF($J37:$X37='Capacity Backing (Hide)2'!BD$203:FB$217,1,0)</f>
        <v>0</v>
      </c>
      <c r="GC37">
        <f t="array" ref="GC37">IF($J37:$X37='Capacity Backing (Hide)2'!BE$203:FC$217,1,0)</f>
        <v>0</v>
      </c>
      <c r="GD37">
        <f t="array" ref="GD37">IF($J37:$X37='Capacity Backing (Hide)2'!BF$203:FD$217,1,0)</f>
        <v>0</v>
      </c>
      <c r="GE37">
        <f t="array" ref="GE37">IF($J37:$X37='Capacity Backing (Hide)2'!BG$203:FE$217,1,0)</f>
        <v>0</v>
      </c>
      <c r="GF37">
        <f t="array" ref="GF37">IF($J37:$X37='Capacity Backing (Hide)2'!BH$203:FF$217,1,0)</f>
        <v>0</v>
      </c>
      <c r="GG37">
        <f t="array" ref="GG37">IF($J37:$X37='Capacity Backing (Hide)2'!BI$203:FG$217,1,0)</f>
        <v>0</v>
      </c>
      <c r="GH37">
        <f t="array" ref="GH37">IF($J37:$X37='Capacity Backing (Hide)2'!BJ$203:FH$217,1,0)</f>
        <v>0</v>
      </c>
      <c r="GI37">
        <f t="array" ref="GI37">IF($J37:$X37='Capacity Backing (Hide)2'!BK$203:FI$217,1,0)</f>
        <v>0</v>
      </c>
      <c r="GJ37">
        <f t="array" ref="GJ37">IF($J37:$X37='Capacity Backing (Hide)2'!BL$203:FJ$217,1,0)</f>
        <v>0</v>
      </c>
      <c r="GK37">
        <f t="array" ref="GK37">IF($J37:$X37='Capacity Backing (Hide)2'!BM$203:FK$217,1,0)</f>
        <v>0</v>
      </c>
      <c r="GL37">
        <f t="array" ref="GL37">IF($J37:$X37='Capacity Backing (Hide)2'!BN$203:FL$217,1,0)</f>
        <v>0</v>
      </c>
      <c r="GM37">
        <f t="array" ref="GM37">IF($J37:$X37='Capacity Backing (Hide)2'!BO$203:FM$217,1,0)</f>
        <v>0</v>
      </c>
      <c r="GN37">
        <f t="array" ref="GN37">IF($J37:$X37='Capacity Backing (Hide)2'!BP$203:FN$217,1,0)</f>
        <v>0</v>
      </c>
      <c r="GO37">
        <f t="array" ref="GO37">IF($J37:$X37='Capacity Backing (Hide)2'!BQ$203:FO$217,1,0)</f>
        <v>0</v>
      </c>
      <c r="GP37">
        <f t="array" ref="GP37">IF($J37:$X37='Capacity Backing (Hide)2'!BR$203:FP$217,1,0)</f>
        <v>0</v>
      </c>
      <c r="GQ37">
        <f t="array" ref="GQ37">IF($J37:$X37='Capacity Backing (Hide)2'!BS$203:FQ$217,1,0)</f>
        <v>0</v>
      </c>
      <c r="GR37">
        <f t="array" ref="GR37">IF($J37:$X37='Capacity Backing (Hide)2'!BT$203:FR$217,1,0)</f>
        <v>0</v>
      </c>
      <c r="GS37">
        <f t="array" ref="GS37">IF($J37:$X37='Capacity Backing (Hide)2'!BU$203:FS$217,1,0)</f>
        <v>0</v>
      </c>
      <c r="GT37">
        <f t="array" ref="GT37">IF($J37:$X37='Capacity Backing (Hide)2'!BV$203:FT$217,1,0)</f>
        <v>0</v>
      </c>
      <c r="GU37">
        <f t="array" ref="GU37">IF($J37:$X37='Capacity Backing (Hide)2'!BW$203:FU$217,1,0)</f>
        <v>0</v>
      </c>
      <c r="GV37">
        <f t="array" ref="GV37">IF($J37:$X37='Capacity Backing (Hide)2'!BX$203:FV$217,1,0)</f>
        <v>0</v>
      </c>
      <c r="GW37">
        <f t="array" ref="GW37">IF($J37:$X37='Capacity Backing (Hide)2'!BY$203:FW$217,1,0)</f>
        <v>0</v>
      </c>
      <c r="GX37">
        <f t="array" ref="GX37">IF($J37:$X37='Capacity Backing (Hide)2'!BZ$203:FX$217,1,0)</f>
        <v>0</v>
      </c>
      <c r="GY37">
        <f t="array" ref="GY37">IF($J37:$X37='Capacity Backing (Hide)2'!CA$203:FY$217,1,0)</f>
        <v>0</v>
      </c>
      <c r="GZ37">
        <f t="array" ref="GZ37">IF($J37:$X37='Capacity Backing (Hide)2'!CB$203:FZ$217,1,0)</f>
        <v>0</v>
      </c>
      <c r="HA37">
        <f t="array" ref="HA37">IF($J37:$X37='Capacity Backing (Hide)2'!CC$203:GA$217,1,0)</f>
        <v>0</v>
      </c>
      <c r="HB37">
        <f t="array" ref="HB37">IF($J37:$X37='Capacity Backing (Hide)2'!CD$203:GB$217,1,0)</f>
        <v>0</v>
      </c>
      <c r="HC37">
        <f t="array" ref="HC37">IF($J37:$X37='Capacity Backing (Hide)2'!CE$203:GC$217,1,0)</f>
        <v>0</v>
      </c>
      <c r="HD37">
        <f t="array" ref="HD37">IF($J37:$X37='Capacity Backing (Hide)2'!CF$203:GD$217,1,0)</f>
        <v>0</v>
      </c>
      <c r="HE37">
        <f t="array" ref="HE37">IF($J37:$X37='Capacity Backing (Hide)2'!CG$203:GE$217,1,0)</f>
        <v>0</v>
      </c>
      <c r="HF37">
        <f t="array" ref="HF37">IF($J37:$X37='Capacity Backing (Hide)2'!CH$203:GF$217,1,0)</f>
        <v>0</v>
      </c>
      <c r="HG37">
        <f t="array" ref="HG37">IF($J37:$X37='Capacity Backing (Hide)2'!CI$203:GG$217,1,0)</f>
        <v>0</v>
      </c>
      <c r="HH37">
        <f t="array" ref="HH37">IF($J37:$X37='Capacity Backing (Hide)2'!CJ$203:GH$217,1,0)</f>
        <v>0</v>
      </c>
      <c r="HI37">
        <f t="array" ref="HI37">IF($J37:$X37='Capacity Backing (Hide)2'!CK$203:GI$217,1,0)</f>
        <v>0</v>
      </c>
      <c r="HJ37">
        <f t="array" ref="HJ37">IF($J37:$X37='Capacity Backing (Hide)2'!CL$203:GJ$217,1,0)</f>
        <v>0</v>
      </c>
      <c r="HK37">
        <f t="array" ref="HK37">IF($J37:$X37='Capacity Backing (Hide)2'!CM$203:GK$217,1,0)</f>
        <v>0</v>
      </c>
      <c r="HL37">
        <f t="array" ref="HL37">IF($J37:$X37='Capacity Backing (Hide)2'!CN$203:GL$217,1,0)</f>
        <v>0</v>
      </c>
      <c r="HM37">
        <f t="array" ref="HM37">IF($J37:$X37='Capacity Backing (Hide)2'!CO$203:GM$217,1,0)</f>
        <v>0</v>
      </c>
      <c r="HN37">
        <f t="array" ref="HN37">IF($J37:$X37='Capacity Backing (Hide)2'!CP$203:GN$217,1,0)</f>
        <v>0</v>
      </c>
      <c r="HO37">
        <f t="array" ref="HO37">IF($J37:$X37='Capacity Backing (Hide)2'!CQ$203:GO$217,1,0)</f>
        <v>0</v>
      </c>
      <c r="HP37">
        <f t="array" ref="HP37">IF($J37:$X37='Capacity Backing (Hide)2'!CR$203:GP$217,1,0)</f>
        <v>0</v>
      </c>
      <c r="HQ37">
        <f t="array" ref="HQ37">IF($J37:$X37='Capacity Backing (Hide)2'!CS$203:GQ$217,1,0)</f>
        <v>0</v>
      </c>
      <c r="HR37">
        <f t="array" ref="HR37">IF($J37:$X37='Capacity Backing (Hide)2'!CT$203:GR$217,1,0)</f>
        <v>0</v>
      </c>
      <c r="HS37">
        <f t="array" ref="HS37">IF($J37:$X37='Capacity Backing (Hide)2'!CU$203:GS$217,1,0)</f>
        <v>0</v>
      </c>
      <c r="HT37">
        <f t="array" ref="HT37">IF($J37:$X37='Capacity Backing (Hide)2'!CV$203:GT$217,1,0)</f>
        <v>0</v>
      </c>
      <c r="HU37">
        <f t="array" ref="HU37">IF($J37:$X37='Capacity Backing (Hide)2'!CW$203:GU$217,1,0)</f>
        <v>0</v>
      </c>
      <c r="HX37">
        <f>'Capacity Backing (Hide)2'!B$3*(AB37/MAX(1,SUMIFS('Treatment Backing (Hide)'!$B$110:$B$124,'Capacity Backing (Hide)2'!B$67:B$81,"X")))</f>
        <v>0</v>
      </c>
      <c r="HY37">
        <f>'Capacity Backing (Hide)2'!C$3*(AC37/MAX(1,SUMIFS('Treatment Backing (Hide)'!$B$110:$B$124,'Capacity Backing (Hide)2'!C$67:C$81,"X")))</f>
        <v>0</v>
      </c>
      <c r="HZ37">
        <f>'Capacity Backing (Hide)2'!D$3*(AD37/MAX(1,SUMIFS('Treatment Backing (Hide)'!$B$110:$B$124,'Capacity Backing (Hide)2'!D$67:D$81,"X")))</f>
        <v>0</v>
      </c>
      <c r="IA37">
        <f>'Capacity Backing (Hide)2'!E$3*(AE37/MAX(1,SUMIFS('Treatment Backing (Hide)'!$B$110:$B$124,'Capacity Backing (Hide)2'!E$67:E$81,"X")))</f>
        <v>0</v>
      </c>
      <c r="IB37">
        <f>'Capacity Backing (Hide)2'!F$3*(AF37/MAX(1,SUMIFS('Treatment Backing (Hide)'!$B$110:$B$124,'Capacity Backing (Hide)2'!F$67:F$81,"X")))</f>
        <v>0</v>
      </c>
      <c r="IC37">
        <f>'Capacity Backing (Hide)2'!G$3*(AG37/MAX(1,SUMIFS('Treatment Backing (Hide)'!$B$110:$B$124,'Capacity Backing (Hide)2'!G$67:G$81,"X")))</f>
        <v>0</v>
      </c>
      <c r="ID37">
        <f>'Capacity Backing (Hide)2'!H$3*(AH37/MAX(1,SUMIFS('Treatment Backing (Hide)'!$B$110:$B$124,'Capacity Backing (Hide)2'!H$67:H$81,"X")))</f>
        <v>0</v>
      </c>
      <c r="IE37">
        <f>'Capacity Backing (Hide)2'!I$3*(AI37/MAX(1,SUMIFS('Treatment Backing (Hide)'!$B$110:$B$124,'Capacity Backing (Hide)2'!I$67:I$81,"X")))</f>
        <v>0</v>
      </c>
      <c r="IF37">
        <f>'Capacity Backing (Hide)2'!J$3*(AJ37/MAX(1,SUMIFS('Treatment Backing (Hide)'!$B$110:$B$124,'Capacity Backing (Hide)2'!J$67:J$81,"X")))</f>
        <v>0</v>
      </c>
      <c r="IG37">
        <f>'Capacity Backing (Hide)2'!K$3*(AK37/MAX(1,SUMIFS('Treatment Backing (Hide)'!$B$110:$B$124,'Capacity Backing (Hide)2'!K$67:K$81,"X")))</f>
        <v>0</v>
      </c>
      <c r="IH37">
        <f>'Capacity Backing (Hide)2'!L$3*(AL37/MAX(1,SUMIFS('Treatment Backing (Hide)'!$B$110:$B$124,'Capacity Backing (Hide)2'!L$67:L$81,"X")))</f>
        <v>0</v>
      </c>
      <c r="II37">
        <f>'Capacity Backing (Hide)2'!M$3*(AM37/MAX(1,SUMIFS('Treatment Backing (Hide)'!$B$110:$B$124,'Capacity Backing (Hide)2'!M$67:M$81,"X")))</f>
        <v>0</v>
      </c>
      <c r="IJ37">
        <f>'Capacity Backing (Hide)2'!N$3*(AN37/MAX(1,SUMIFS('Treatment Backing (Hide)'!$B$110:$B$124,'Capacity Backing (Hide)2'!N$67:N$81,"X")))</f>
        <v>0</v>
      </c>
      <c r="IK37">
        <f>'Capacity Backing (Hide)2'!O$3*(AO37/MAX(1,SUMIFS('Treatment Backing (Hide)'!$B$110:$B$124,'Capacity Backing (Hide)2'!O$67:O$81,"X")))</f>
        <v>0</v>
      </c>
      <c r="IL37">
        <f>'Capacity Backing (Hide)2'!P$3*(AP37/MAX(1,SUMIFS('Treatment Backing (Hide)'!$B$110:$B$124,'Capacity Backing (Hide)2'!P$67:P$81,"X")))</f>
        <v>0</v>
      </c>
      <c r="IM37">
        <f>'Capacity Backing (Hide)2'!Q$3*(AQ37/MAX(1,SUMIFS('Treatment Backing (Hide)'!$B$110:$B$124,'Capacity Backing (Hide)2'!Q$67:Q$81,"X")))</f>
        <v>0</v>
      </c>
      <c r="IN37">
        <f>'Capacity Backing (Hide)2'!R$3*(AR37/MAX(1,SUMIFS('Treatment Backing (Hide)'!$B$110:$B$124,'Capacity Backing (Hide)2'!R$67:R$81,"X")))</f>
        <v>0</v>
      </c>
      <c r="IO37">
        <f>'Capacity Backing (Hide)2'!S$3*(AS37/MAX(1,SUMIFS('Treatment Backing (Hide)'!$B$110:$B$124,'Capacity Backing (Hide)2'!S$67:S$81,"X")))</f>
        <v>0</v>
      </c>
      <c r="IP37">
        <f>'Capacity Backing (Hide)2'!T$3*(AT37/MAX(1,SUMIFS('Treatment Backing (Hide)'!$B$110:$B$124,'Capacity Backing (Hide)2'!T$67:T$81,"X")))</f>
        <v>0</v>
      </c>
      <c r="IQ37">
        <f>'Capacity Backing (Hide)2'!U$3*(AU37/MAX(1,SUMIFS('Treatment Backing (Hide)'!$B$110:$B$124,'Capacity Backing (Hide)2'!U$67:U$81,"X")))</f>
        <v>0</v>
      </c>
      <c r="IR37">
        <f>'Capacity Backing (Hide)2'!V$3*(AV37/MAX(1,SUMIFS('Treatment Backing (Hide)'!$B$110:$B$124,'Capacity Backing (Hide)2'!V$67:V$81,"X")))</f>
        <v>0</v>
      </c>
      <c r="IS37">
        <f>'Capacity Backing (Hide)2'!W$3*(AW37/MAX(1,SUMIFS('Treatment Backing (Hide)'!$B$110:$B$124,'Capacity Backing (Hide)2'!W$67:W$81,"X")))</f>
        <v>0</v>
      </c>
      <c r="IT37">
        <f>'Capacity Backing (Hide)2'!X$3*(AX37/MAX(1,SUMIFS('Treatment Backing (Hide)'!$B$110:$B$124,'Capacity Backing (Hide)2'!X$67:X$81,"X")))</f>
        <v>0</v>
      </c>
      <c r="IU37">
        <f>'Capacity Backing (Hide)2'!Y$3*(AY37/MAX(1,SUMIFS('Treatment Backing (Hide)'!$B$110:$B$124,'Capacity Backing (Hide)2'!Y$67:Y$81,"X")))</f>
        <v>0</v>
      </c>
      <c r="IV37">
        <f>'Capacity Backing (Hide)2'!Z$3*(AZ37/MAX(1,SUMIFS('Treatment Backing (Hide)'!$B$110:$B$124,'Capacity Backing (Hide)2'!Z$67:Z$81,"X")))</f>
        <v>0</v>
      </c>
      <c r="IW37">
        <f>'Capacity Backing (Hide)2'!AA$3*(BA37/MAX(1,SUMIFS('Treatment Backing (Hide)'!$B$110:$B$124,'Capacity Backing (Hide)2'!AA$67:AA$81,"X")))</f>
        <v>0</v>
      </c>
      <c r="IX37">
        <f>'Capacity Backing (Hide)2'!AB$3*(BB37/MAX(1,SUMIFS('Treatment Backing (Hide)'!$B$110:$B$124,'Capacity Backing (Hide)2'!AB$67:AB$81,"X")))</f>
        <v>0</v>
      </c>
      <c r="IY37">
        <f>'Capacity Backing (Hide)2'!AC$3*(BC37/MAX(1,SUMIFS('Treatment Backing (Hide)'!$B$110:$B$124,'Capacity Backing (Hide)2'!AC$67:AC$81,"X")))</f>
        <v>0</v>
      </c>
      <c r="IZ37">
        <f>'Capacity Backing (Hide)2'!AD$3*(BD37/MAX(1,SUMIFS('Treatment Backing (Hide)'!$B$110:$B$124,'Capacity Backing (Hide)2'!AD$67:AD$81,"X")))</f>
        <v>0</v>
      </c>
      <c r="JA37">
        <f>'Capacity Backing (Hide)2'!AE$3*(BE37/MAX(1,SUMIFS('Treatment Backing (Hide)'!$B$110:$B$124,'Capacity Backing (Hide)2'!AE$67:AE$81,"X")))</f>
        <v>0</v>
      </c>
      <c r="JB37">
        <f>'Capacity Backing (Hide)2'!AF$3*(BF37/MAX(1,SUMIFS('Treatment Backing (Hide)'!$B$110:$B$124,'Capacity Backing (Hide)2'!AF$67:AF$81,"X")))</f>
        <v>0</v>
      </c>
      <c r="JC37">
        <f>'Capacity Backing (Hide)2'!AG$3*(BG37/MAX(1,SUMIFS('Treatment Backing (Hide)'!$B$110:$B$124,'Capacity Backing (Hide)2'!AG$67:AG$81,"X")))</f>
        <v>0</v>
      </c>
      <c r="JD37">
        <f>'Capacity Backing (Hide)2'!AH$3*(BH37/MAX(1,SUMIFS('Treatment Backing (Hide)'!$B$110:$B$124,'Capacity Backing (Hide)2'!AH$67:AH$81,"X")))</f>
        <v>0</v>
      </c>
      <c r="JE37">
        <f>'Capacity Backing (Hide)2'!AI$3*(BI37/MAX(1,SUMIFS('Treatment Backing (Hide)'!$B$110:$B$124,'Capacity Backing (Hide)2'!AI$67:AI$81,"X")))</f>
        <v>0</v>
      </c>
      <c r="JF37">
        <f>'Capacity Backing (Hide)2'!AJ$3*(BJ37/MAX(1,SUMIFS('Treatment Backing (Hide)'!$B$110:$B$124,'Capacity Backing (Hide)2'!AJ$67:AJ$81,"X")))</f>
        <v>0</v>
      </c>
      <c r="JG37">
        <f>'Capacity Backing (Hide)2'!AK$3*(BK37/MAX(1,SUMIFS('Treatment Backing (Hide)'!$B$110:$B$124,'Capacity Backing (Hide)2'!AK$67:AK$81,"X")))</f>
        <v>0</v>
      </c>
      <c r="JH37">
        <f>'Capacity Backing (Hide)2'!AL$3*(BL37/MAX(1,SUMIFS('Treatment Backing (Hide)'!$B$110:$B$124,'Capacity Backing (Hide)2'!AL$67:AL$81,"X")))</f>
        <v>0</v>
      </c>
      <c r="JI37">
        <f>'Capacity Backing (Hide)2'!AM$3*(BM37/MAX(1,SUMIFS('Treatment Backing (Hide)'!$B$110:$B$124,'Capacity Backing (Hide)2'!AM$67:AM$81,"X")))</f>
        <v>0</v>
      </c>
      <c r="JJ37">
        <f>'Capacity Backing (Hide)2'!AN$3*(BN37/MAX(1,SUMIFS('Treatment Backing (Hide)'!$B$110:$B$124,'Capacity Backing (Hide)2'!AN$67:AN$81,"X")))</f>
        <v>0</v>
      </c>
      <c r="JK37">
        <f>'Capacity Backing (Hide)2'!AO$3*(BO37/MAX(1,SUMIFS('Treatment Backing (Hide)'!$B$110:$B$124,'Capacity Backing (Hide)2'!AO$67:AO$81,"X")))</f>
        <v>0</v>
      </c>
      <c r="JL37">
        <f>'Capacity Backing (Hide)2'!AP$3*(BP37/MAX(1,SUMIFS('Treatment Backing (Hide)'!$B$110:$B$124,'Capacity Backing (Hide)2'!AP$67:AP$81,"X")))</f>
        <v>0</v>
      </c>
      <c r="JM37">
        <f>'Capacity Backing (Hide)2'!AQ$3*(BQ37/MAX(1,SUMIFS('Treatment Backing (Hide)'!$B$110:$B$124,'Capacity Backing (Hide)2'!AQ$67:AQ$81,"X")))</f>
        <v>0</v>
      </c>
      <c r="JN37">
        <f>'Capacity Backing (Hide)2'!AR$3*(BR37/MAX(1,SUMIFS('Treatment Backing (Hide)'!$B$110:$B$124,'Capacity Backing (Hide)2'!AR$67:AR$81,"X")))</f>
        <v>0</v>
      </c>
      <c r="JO37">
        <f>'Capacity Backing (Hide)2'!AS$3*(BS37/MAX(1,SUMIFS('Treatment Backing (Hide)'!$B$110:$B$124,'Capacity Backing (Hide)2'!AS$67:AS$81,"X")))</f>
        <v>0</v>
      </c>
      <c r="JP37">
        <f>'Capacity Backing (Hide)2'!AT$3*(BT37/MAX(1,SUMIFS('Treatment Backing (Hide)'!$B$110:$B$124,'Capacity Backing (Hide)2'!AT$67:AT$81,"X")))</f>
        <v>0</v>
      </c>
      <c r="JQ37">
        <f>'Capacity Backing (Hide)2'!AU$3*(BU37/MAX(1,SUMIFS('Treatment Backing (Hide)'!$B$110:$B$124,'Capacity Backing (Hide)2'!AU$67:AU$81,"X")))</f>
        <v>0</v>
      </c>
      <c r="JR37">
        <f>'Capacity Backing (Hide)2'!AV$3*(BV37/MAX(1,SUMIFS('Treatment Backing (Hide)'!$B$110:$B$124,'Capacity Backing (Hide)2'!AV$67:AV$81,"X")))</f>
        <v>0</v>
      </c>
      <c r="JS37">
        <f>'Capacity Backing (Hide)2'!AW$3*(BW37/MAX(1,SUMIFS('Treatment Backing (Hide)'!$B$110:$B$124,'Capacity Backing (Hide)2'!AW$67:AW$81,"X")))</f>
        <v>0</v>
      </c>
      <c r="JT37">
        <f>'Capacity Backing (Hide)2'!AX$3*(BX37/MAX(1,SUMIFS('Treatment Backing (Hide)'!$B$110:$B$124,'Capacity Backing (Hide)2'!AX$67:AX$81,"X")))</f>
        <v>0</v>
      </c>
      <c r="JU37">
        <f>'Capacity Backing (Hide)2'!AY$3*(BY37/MAX(1,SUMIFS('Treatment Backing (Hide)'!$B$110:$B$124,'Capacity Backing (Hide)2'!AY$67:AY$81,"X")))</f>
        <v>0</v>
      </c>
      <c r="JV37">
        <f>'Capacity Backing (Hide)2'!AZ$3*(BZ37/MAX(1,SUMIFS('Treatment Backing (Hide)'!$B$110:$B$124,'Capacity Backing (Hide)2'!AZ$67:AZ$81,"X")))</f>
        <v>0</v>
      </c>
      <c r="JW37">
        <f>'Capacity Backing (Hide)2'!BA$3*(CA37/MAX(1,SUMIFS('Treatment Backing (Hide)'!$B$110:$B$124,'Capacity Backing (Hide)2'!BA$67:BA$81,"X")))</f>
        <v>0</v>
      </c>
      <c r="JX37">
        <f>'Capacity Backing (Hide)2'!BB$3*(CB37/MAX(1,SUMIFS('Treatment Backing (Hide)'!$B$110:$B$124,'Capacity Backing (Hide)2'!BB$67:BB$81,"X")))</f>
        <v>0</v>
      </c>
      <c r="JY37">
        <f>'Capacity Backing (Hide)2'!BC$3*(CC37/MAX(1,SUMIFS('Treatment Backing (Hide)'!$B$110:$B$124,'Capacity Backing (Hide)2'!BC$67:BC$81,"X")))</f>
        <v>0</v>
      </c>
      <c r="JZ37">
        <f>'Capacity Backing (Hide)2'!BD$3*(CD37/MAX(1,SUMIFS('Treatment Backing (Hide)'!$B$110:$B$124,'Capacity Backing (Hide)2'!BD$67:BD$81,"X")))</f>
        <v>0</v>
      </c>
      <c r="KA37">
        <f>'Capacity Backing (Hide)2'!BE$3*(CE37/MAX(1,SUMIFS('Treatment Backing (Hide)'!$B$110:$B$124,'Capacity Backing (Hide)2'!BE$67:BE$81,"X")))</f>
        <v>0</v>
      </c>
      <c r="KB37">
        <f>'Capacity Backing (Hide)2'!BF$3*(CF37/MAX(1,SUMIFS('Treatment Backing (Hide)'!$B$110:$B$124,'Capacity Backing (Hide)2'!BF$67:BF$81,"X")))</f>
        <v>0</v>
      </c>
      <c r="KC37">
        <f>'Capacity Backing (Hide)2'!BG$3*(CG37/MAX(1,SUMIFS('Treatment Backing (Hide)'!$B$110:$B$124,'Capacity Backing (Hide)2'!BG$67:BG$81,"X")))</f>
        <v>0</v>
      </c>
      <c r="KD37">
        <f>'Capacity Backing (Hide)2'!BH$3*(CH37/MAX(1,SUMIFS('Treatment Backing (Hide)'!$B$110:$B$124,'Capacity Backing (Hide)2'!BH$67:BH$81,"X")))</f>
        <v>0</v>
      </c>
      <c r="KE37">
        <f>'Capacity Backing (Hide)2'!BI$3*(CI37/MAX(1,SUMIFS('Treatment Backing (Hide)'!$B$110:$B$124,'Capacity Backing (Hide)2'!BI$67:BI$81,"X")))</f>
        <v>0</v>
      </c>
      <c r="KF37">
        <f>'Capacity Backing (Hide)2'!BJ$3*(CJ37/MAX(1,SUMIFS('Treatment Backing (Hide)'!$B$110:$B$124,'Capacity Backing (Hide)2'!BJ$67:BJ$81,"X")))</f>
        <v>0</v>
      </c>
      <c r="KG37">
        <f>'Capacity Backing (Hide)2'!BK$3*(CK37/MAX(1,SUMIFS('Treatment Backing (Hide)'!$B$110:$B$124,'Capacity Backing (Hide)2'!BK$67:BK$81,"X")))</f>
        <v>0</v>
      </c>
      <c r="KH37">
        <f>'Capacity Backing (Hide)2'!BL$3*(CL37/MAX(1,SUMIFS('Treatment Backing (Hide)'!$B$110:$B$124,'Capacity Backing (Hide)2'!BL$67:BL$81,"X")))</f>
        <v>0</v>
      </c>
      <c r="KI37">
        <f>'Capacity Backing (Hide)2'!BM$3*(CM37/MAX(1,SUMIFS('Treatment Backing (Hide)'!$B$110:$B$124,'Capacity Backing (Hide)2'!BM$67:BM$81,"X")))</f>
        <v>0</v>
      </c>
      <c r="KJ37">
        <f>'Capacity Backing (Hide)2'!BN$3*(CN37/MAX(1,SUMIFS('Treatment Backing (Hide)'!$B$110:$B$124,'Capacity Backing (Hide)2'!BN$67:BN$81,"X")))</f>
        <v>0</v>
      </c>
      <c r="KK37">
        <f>'Capacity Backing (Hide)2'!BO$3*(CO37/MAX(1,SUMIFS('Treatment Backing (Hide)'!$B$110:$B$124,'Capacity Backing (Hide)2'!BO$67:BO$81,"X")))</f>
        <v>0</v>
      </c>
      <c r="KL37">
        <f>'Capacity Backing (Hide)2'!BP$3*(CP37/MAX(1,SUMIFS('Treatment Backing (Hide)'!$B$110:$B$124,'Capacity Backing (Hide)2'!BP$67:BP$81,"X")))</f>
        <v>0</v>
      </c>
      <c r="KM37">
        <f>'Capacity Backing (Hide)2'!BQ$3*(CQ37/MAX(1,SUMIFS('Treatment Backing (Hide)'!$B$110:$B$124,'Capacity Backing (Hide)2'!BQ$67:BQ$81,"X")))</f>
        <v>0</v>
      </c>
      <c r="KN37">
        <f>'Capacity Backing (Hide)2'!BR$3*(CR37/MAX(1,SUMIFS('Treatment Backing (Hide)'!$B$110:$B$124,'Capacity Backing (Hide)2'!BR$67:BR$81,"X")))</f>
        <v>0</v>
      </c>
      <c r="KO37">
        <f>'Capacity Backing (Hide)2'!BS$3*(CS37/MAX(1,SUMIFS('Treatment Backing (Hide)'!$B$110:$B$124,'Capacity Backing (Hide)2'!BS$67:BS$81,"X")))</f>
        <v>0</v>
      </c>
      <c r="KP37">
        <f>'Capacity Backing (Hide)2'!BT$3*(CT37/MAX(1,SUMIFS('Treatment Backing (Hide)'!$B$110:$B$124,'Capacity Backing (Hide)2'!BT$67:BT$81,"X")))</f>
        <v>0</v>
      </c>
      <c r="KQ37">
        <f>'Capacity Backing (Hide)2'!BU$3*(CU37/MAX(1,SUMIFS('Treatment Backing (Hide)'!$B$110:$B$124,'Capacity Backing (Hide)2'!BU$67:BU$81,"X")))</f>
        <v>0</v>
      </c>
      <c r="KR37">
        <f>'Capacity Backing (Hide)2'!BV$3*(CV37/MAX(1,SUMIFS('Treatment Backing (Hide)'!$B$110:$B$124,'Capacity Backing (Hide)2'!BV$67:BV$81,"X")))</f>
        <v>0</v>
      </c>
      <c r="KS37">
        <f>'Capacity Backing (Hide)2'!BW$3*(CW37/MAX(1,SUMIFS('Treatment Backing (Hide)'!$B$110:$B$124,'Capacity Backing (Hide)2'!BW$67:BW$81,"X")))</f>
        <v>0</v>
      </c>
      <c r="KT37">
        <f>'Capacity Backing (Hide)2'!BX$3*(CX37/MAX(1,SUMIFS('Treatment Backing (Hide)'!$B$110:$B$124,'Capacity Backing (Hide)2'!BX$67:BX$81,"X")))</f>
        <v>0</v>
      </c>
      <c r="KU37">
        <f>'Capacity Backing (Hide)2'!BY$3*(CY37/MAX(1,SUMIFS('Treatment Backing (Hide)'!$B$110:$B$124,'Capacity Backing (Hide)2'!BY$67:BY$81,"X")))</f>
        <v>0</v>
      </c>
      <c r="KV37">
        <f>'Capacity Backing (Hide)2'!BZ$3*(CZ37/MAX(1,SUMIFS('Treatment Backing (Hide)'!$B$110:$B$124,'Capacity Backing (Hide)2'!BZ$67:BZ$81,"X")))</f>
        <v>0</v>
      </c>
      <c r="KW37">
        <f>'Capacity Backing (Hide)2'!CA$3*(DA37/MAX(1,SUMIFS('Treatment Backing (Hide)'!$B$110:$B$124,'Capacity Backing (Hide)2'!CA$67:CA$81,"X")))</f>
        <v>0</v>
      </c>
      <c r="KX37">
        <f>'Capacity Backing (Hide)2'!CB$3*(DB37/MAX(1,SUMIFS('Treatment Backing (Hide)'!$B$110:$B$124,'Capacity Backing (Hide)2'!CB$67:CB$81,"X")))</f>
        <v>0</v>
      </c>
      <c r="KY37">
        <f>'Capacity Backing (Hide)2'!CC$3*(DC37/MAX(1,SUMIFS('Treatment Backing (Hide)'!$B$110:$B$124,'Capacity Backing (Hide)2'!CC$67:CC$81,"X")))</f>
        <v>0</v>
      </c>
      <c r="KZ37">
        <f>'Capacity Backing (Hide)2'!CD$3*(DD37/MAX(1,SUMIFS('Treatment Backing (Hide)'!$B$110:$B$124,'Capacity Backing (Hide)2'!CD$67:CD$81,"X")))</f>
        <v>0</v>
      </c>
      <c r="LA37">
        <f>'Capacity Backing (Hide)2'!CE$3*(DE37/MAX(1,SUMIFS('Treatment Backing (Hide)'!$B$110:$B$124,'Capacity Backing (Hide)2'!CE$67:CE$81,"X")))</f>
        <v>0</v>
      </c>
      <c r="LB37">
        <f>'Capacity Backing (Hide)2'!CF$3*(DF37/MAX(1,SUMIFS('Treatment Backing (Hide)'!$B$110:$B$124,'Capacity Backing (Hide)2'!CF$67:CF$81,"X")))</f>
        <v>0</v>
      </c>
      <c r="LC37">
        <f>'Capacity Backing (Hide)2'!CG$3*(DG37/MAX(1,SUMIFS('Treatment Backing (Hide)'!$B$110:$B$124,'Capacity Backing (Hide)2'!CG$67:CG$81,"X")))</f>
        <v>0</v>
      </c>
      <c r="LD37">
        <f>'Capacity Backing (Hide)2'!CH$3*(DH37/MAX(1,SUMIFS('Treatment Backing (Hide)'!$B$110:$B$124,'Capacity Backing (Hide)2'!CH$67:CH$81,"X")))</f>
        <v>0</v>
      </c>
      <c r="LE37">
        <f>'Capacity Backing (Hide)2'!CI$3*(DI37/MAX(1,SUMIFS('Treatment Backing (Hide)'!$B$110:$B$124,'Capacity Backing (Hide)2'!CI$67:CI$81,"X")))</f>
        <v>0</v>
      </c>
      <c r="LF37">
        <f>'Capacity Backing (Hide)2'!CJ$3*(DJ37/MAX(1,SUMIFS('Treatment Backing (Hide)'!$B$110:$B$124,'Capacity Backing (Hide)2'!CJ$67:CJ$81,"X")))</f>
        <v>0</v>
      </c>
      <c r="LG37">
        <f>'Capacity Backing (Hide)2'!CK$3*(DK37/MAX(1,SUMIFS('Treatment Backing (Hide)'!$B$110:$B$124,'Capacity Backing (Hide)2'!CK$67:CK$81,"X")))</f>
        <v>0</v>
      </c>
      <c r="LH37">
        <f>'Capacity Backing (Hide)2'!CL$3*(DL37/MAX(1,SUMIFS('Treatment Backing (Hide)'!$B$110:$B$124,'Capacity Backing (Hide)2'!CL$67:CL$81,"X")))</f>
        <v>0</v>
      </c>
      <c r="LI37">
        <f>'Capacity Backing (Hide)2'!CM$3*(DM37/MAX(1,SUMIFS('Treatment Backing (Hide)'!$B$110:$B$124,'Capacity Backing (Hide)2'!CM$67:CM$81,"X")))</f>
        <v>0</v>
      </c>
      <c r="LJ37">
        <f>'Capacity Backing (Hide)2'!CN$3*(DN37/MAX(1,SUMIFS('Treatment Backing (Hide)'!$B$110:$B$124,'Capacity Backing (Hide)2'!CN$67:CN$81,"X")))</f>
        <v>0</v>
      </c>
      <c r="LK37">
        <f>'Capacity Backing (Hide)2'!CO$3*(DO37/MAX(1,SUMIFS('Treatment Backing (Hide)'!$B$110:$B$124,'Capacity Backing (Hide)2'!CO$67:CO$81,"X")))</f>
        <v>0</v>
      </c>
      <c r="LL37">
        <f>'Capacity Backing (Hide)2'!CP$3*(DP37/MAX(1,SUMIFS('Treatment Backing (Hide)'!$B$110:$B$124,'Capacity Backing (Hide)2'!CP$67:CP$81,"X")))</f>
        <v>0</v>
      </c>
      <c r="LM37">
        <f>'Capacity Backing (Hide)2'!CQ$3*(DQ37/MAX(1,SUMIFS('Treatment Backing (Hide)'!$B$110:$B$124,'Capacity Backing (Hide)2'!CQ$67:CQ$81,"X")))</f>
        <v>0</v>
      </c>
      <c r="LN37">
        <f>'Capacity Backing (Hide)2'!CR$3*(DR37/MAX(1,SUMIFS('Treatment Backing (Hide)'!$B$110:$B$124,'Capacity Backing (Hide)2'!CR$67:CR$81,"X")))</f>
        <v>0</v>
      </c>
      <c r="LO37">
        <f>'Capacity Backing (Hide)2'!CS$3*(DS37/MAX(1,SUMIFS('Treatment Backing (Hide)'!$B$110:$B$124,'Capacity Backing (Hide)2'!CS$67:CS$81,"X")))</f>
        <v>0</v>
      </c>
      <c r="LP37">
        <f>'Capacity Backing (Hide)2'!CT$3*(DT37/MAX(1,SUMIFS('Treatment Backing (Hide)'!$B$110:$B$124,'Capacity Backing (Hide)2'!CT$67:CT$81,"X")))</f>
        <v>0</v>
      </c>
      <c r="LQ37">
        <f>'Capacity Backing (Hide)2'!CU$3*(DU37/MAX(1,SUMIFS('Treatment Backing (Hide)'!$B$110:$B$124,'Capacity Backing (Hide)2'!CU$67:CU$81,"X")))</f>
        <v>0</v>
      </c>
      <c r="LR37">
        <f>'Capacity Backing (Hide)2'!CV$3*(DV37/MAX(1,SUMIFS('Treatment Backing (Hide)'!$B$110:$B$124,'Capacity Backing (Hide)2'!CV$67:CV$81,"X")))</f>
        <v>0</v>
      </c>
      <c r="LS37">
        <f>'Capacity Backing (Hide)2'!CW$3*(DW37/MAX(1,SUMIFS('Treatment Backing (Hide)'!$B$110:$B$124,'Capacity Backing (Hide)2'!CW$67:CW$81,"X")))</f>
        <v>0</v>
      </c>
    </row>
    <row r="38" spans="8:331" x14ac:dyDescent="0.25">
      <c r="H38" t="str">
        <f>ROW(H35)&amp;". "&amp;'Clinical resources'!B41</f>
        <v xml:space="preserve">35. </v>
      </c>
      <c r="J38" t="str">
        <f>IF(COUNTIFS('Clinical resources'!F41:J41,"X")&gt;0,"X","")</f>
        <v/>
      </c>
      <c r="K38" t="str">
        <f>IF(COUNTIFS('Clinical resources'!K41:O41,"X")&gt;0,"X","")</f>
        <v/>
      </c>
      <c r="L38" t="str">
        <f>IF(COUNTIFS('Clinical resources'!P41:T41,"X")&gt;0,"X","")</f>
        <v/>
      </c>
      <c r="M38" t="str">
        <f>IF(COUNTIFS('Clinical resources'!U41:Y41,"X")&gt;0,"X","")</f>
        <v/>
      </c>
      <c r="N38" t="str">
        <f>IF(COUNTIFS('Clinical resources'!Z41:AD41,"X")&gt;0,"X","")</f>
        <v/>
      </c>
      <c r="O38" t="str">
        <f>IF(COUNTIFS('Clinical resources'!AE41:AI41,"X")&gt;0,"X","")</f>
        <v/>
      </c>
      <c r="P38" t="str">
        <f>IF(COUNTIFS('Clinical resources'!AJ41:AN41,"X")&gt;0,"X","")</f>
        <v/>
      </c>
      <c r="Q38" t="str">
        <f>IF(COUNTIFS('Clinical resources'!AO41:AS41,"X")&gt;0,"X","")</f>
        <v/>
      </c>
      <c r="R38" t="str">
        <f>IF(COUNTIFS('Clinical resources'!AT41:AX41,"X")&gt;0,"X","")</f>
        <v/>
      </c>
      <c r="S38" t="str">
        <f>IF(COUNTIFS('Clinical resources'!AY41:BC41,"X")&gt;0,"X","")</f>
        <v/>
      </c>
      <c r="T38" t="str">
        <f>IF(COUNTIFS('Clinical resources'!BD41:BH41,"X")&gt;0,"X","")</f>
        <v/>
      </c>
      <c r="U38" t="str">
        <f>IF(COUNTIFS('Clinical resources'!BI41:BM41,"X")&gt;0,"X","")</f>
        <v/>
      </c>
      <c r="V38" t="str">
        <f>IF(COUNTIFS('Clinical resources'!BN41:BR41,"X")&gt;0,"X","")</f>
        <v/>
      </c>
      <c r="W38" t="str">
        <f>IF(COUNTIFS('Clinical resources'!BS41:BW41,"X")&gt;0,"X","")</f>
        <v/>
      </c>
      <c r="X38" t="str">
        <f>IF(COUNTIFS('Clinical resources'!BX41:CB41,"X")&gt;0,"X","")</f>
        <v/>
      </c>
      <c r="AB38">
        <f t="array" ref="AB38">IF($J38:$X38='Capacity Backing (Hide)2'!B$67:B$81,1,0)</f>
        <v>0</v>
      </c>
      <c r="AC38">
        <f t="array" ref="AC38">IF($J38:$X38='Capacity Backing (Hide)2'!C$67:C$81,1,0)</f>
        <v>0</v>
      </c>
      <c r="AD38">
        <f t="array" ref="AD38">IF($J38:$X38='Capacity Backing (Hide)2'!D$67:D$81,1,0)</f>
        <v>0</v>
      </c>
      <c r="AE38">
        <f t="array" ref="AE38">IF($J38:$X38='Capacity Backing (Hide)2'!E$67:E$81,1,0)</f>
        <v>0</v>
      </c>
      <c r="AF38">
        <f t="array" ref="AF38">IF($J38:$X38='Capacity Backing (Hide)2'!F$67:F$81,1,0)</f>
        <v>0</v>
      </c>
      <c r="AG38">
        <f t="array" ref="AG38">IF($J38:$X38='Capacity Backing (Hide)2'!G$67:G$81,1,0)</f>
        <v>0</v>
      </c>
      <c r="AH38">
        <f t="array" ref="AH38">IF($J38:$X38='Capacity Backing (Hide)2'!H$67:H$81,1,0)</f>
        <v>0</v>
      </c>
      <c r="AI38">
        <f t="array" ref="AI38">IF($J38:$X38='Capacity Backing (Hide)2'!I$67:I$81,1,0)</f>
        <v>0</v>
      </c>
      <c r="AJ38">
        <f t="array" ref="AJ38">IF($J38:$X38='Capacity Backing (Hide)2'!J$67:J$81,1,0)</f>
        <v>0</v>
      </c>
      <c r="AK38">
        <f t="array" ref="AK38">IF($J38:$X38='Capacity Backing (Hide)2'!K$67:K$81,1,0)</f>
        <v>0</v>
      </c>
      <c r="AL38">
        <f t="array" ref="AL38">IF($J38:$X38='Capacity Backing (Hide)2'!L$67:L$81,1,0)</f>
        <v>0</v>
      </c>
      <c r="AM38">
        <f t="array" ref="AM38">IF($J38:$X38='Capacity Backing (Hide)2'!M$67:M$81,1,0)</f>
        <v>0</v>
      </c>
      <c r="AN38">
        <f t="array" ref="AN38">IF($J38:$X38='Capacity Backing (Hide)2'!N$67:N$81,1,0)</f>
        <v>0</v>
      </c>
      <c r="AO38">
        <f t="array" ref="AO38">IF($J38:$X38='Capacity Backing (Hide)2'!O$67:O$81,1,0)</f>
        <v>0</v>
      </c>
      <c r="AP38">
        <f t="array" ref="AP38">IF($J38:$X38='Capacity Backing (Hide)2'!P$67:P$81,1,0)</f>
        <v>0</v>
      </c>
      <c r="AQ38">
        <f t="array" ref="AQ38">IF($J38:$X38='Capacity Backing (Hide)2'!Q$67:Q$81,1,0)</f>
        <v>0</v>
      </c>
      <c r="AR38">
        <f t="array" ref="AR38">IF($J38:$X38='Capacity Backing (Hide)2'!R$67:R$81,1,0)</f>
        <v>0</v>
      </c>
      <c r="AS38">
        <f t="array" ref="AS38">IF($J38:$X38='Capacity Backing (Hide)2'!S$67:S$81,1,0)</f>
        <v>0</v>
      </c>
      <c r="AT38">
        <f t="array" ref="AT38">IF($J38:$X38='Capacity Backing (Hide)2'!T$67:T$81,1,0)</f>
        <v>0</v>
      </c>
      <c r="AU38">
        <f t="array" ref="AU38">IF($J38:$X38='Capacity Backing (Hide)2'!U$67:U$81,1,0)</f>
        <v>0</v>
      </c>
      <c r="AV38">
        <f t="array" ref="AV38">IF($J38:$X38='Capacity Backing (Hide)2'!V$67:V$81,1,0)</f>
        <v>0</v>
      </c>
      <c r="AW38">
        <f t="array" ref="AW38">IF($J38:$X38='Capacity Backing (Hide)2'!W$67:W$81,1,0)</f>
        <v>0</v>
      </c>
      <c r="AX38">
        <f t="array" ref="AX38">IF($J38:$X38='Capacity Backing (Hide)2'!X$67:X$81,1,0)</f>
        <v>0</v>
      </c>
      <c r="AY38">
        <f t="array" ref="AY38">IF($J38:$X38='Capacity Backing (Hide)2'!Y$67:Y$81,1,0)</f>
        <v>0</v>
      </c>
      <c r="AZ38">
        <f t="array" ref="AZ38">IF($J38:$X38='Capacity Backing (Hide)2'!Z$67:Z$81,1,0)</f>
        <v>0</v>
      </c>
      <c r="BA38">
        <f t="array" ref="BA38">IF($J38:$X38='Capacity Backing (Hide)2'!AA$67:AA$81,1,0)</f>
        <v>0</v>
      </c>
      <c r="BB38">
        <f t="array" ref="BB38">IF($J38:$X38='Capacity Backing (Hide)2'!AB$67:AB$81,1,0)</f>
        <v>0</v>
      </c>
      <c r="BC38">
        <f t="array" ref="BC38">IF($J38:$X38='Capacity Backing (Hide)2'!AC$67:AC$81,1,0)</f>
        <v>0</v>
      </c>
      <c r="BD38">
        <f t="array" ref="BD38">IF($J38:$X38='Capacity Backing (Hide)2'!AD$67:AD$81,1,0)</f>
        <v>0</v>
      </c>
      <c r="BE38">
        <f t="array" ref="BE38">IF($J38:$X38='Capacity Backing (Hide)2'!AE$67:AE$81,1,0)</f>
        <v>0</v>
      </c>
      <c r="BF38">
        <f t="array" ref="BF38">IF($J38:$X38='Capacity Backing (Hide)2'!AF$67:AF$81,1,0)</f>
        <v>0</v>
      </c>
      <c r="BG38">
        <f t="array" ref="BG38">IF($J38:$X38='Capacity Backing (Hide)2'!AG$67:AG$81,1,0)</f>
        <v>0</v>
      </c>
      <c r="BH38">
        <f t="array" ref="BH38">IF($J38:$X38='Capacity Backing (Hide)2'!AH$67:AH$81,1,0)</f>
        <v>0</v>
      </c>
      <c r="BI38">
        <f t="array" ref="BI38">IF($J38:$X38='Capacity Backing (Hide)2'!AI$67:AI$81,1,0)</f>
        <v>0</v>
      </c>
      <c r="BJ38">
        <f t="array" ref="BJ38">IF($J38:$X38='Capacity Backing (Hide)2'!AJ$67:AJ$81,1,0)</f>
        <v>0</v>
      </c>
      <c r="BK38">
        <f t="array" ref="BK38">IF($J38:$X38='Capacity Backing (Hide)2'!AK$67:AK$81,1,0)</f>
        <v>0</v>
      </c>
      <c r="BL38">
        <f t="array" ref="BL38">IF($J38:$X38='Capacity Backing (Hide)2'!AL$67:AL$81,1,0)</f>
        <v>0</v>
      </c>
      <c r="BM38">
        <f t="array" ref="BM38">IF($J38:$X38='Capacity Backing (Hide)2'!AM$67:AM$81,1,0)</f>
        <v>0</v>
      </c>
      <c r="BN38">
        <f t="array" ref="BN38">IF($J38:$X38='Capacity Backing (Hide)2'!AN$67:AN$81,1,0)</f>
        <v>0</v>
      </c>
      <c r="BO38">
        <f t="array" ref="BO38">IF($J38:$X38='Capacity Backing (Hide)2'!AO$67:AO$81,1,0)</f>
        <v>0</v>
      </c>
      <c r="BP38">
        <f t="array" ref="BP38">IF($J38:$X38='Capacity Backing (Hide)2'!AP$67:AP$81,1,0)</f>
        <v>0</v>
      </c>
      <c r="BQ38">
        <f t="array" ref="BQ38">IF($J38:$X38='Capacity Backing (Hide)2'!AQ$67:AQ$81,1,0)</f>
        <v>0</v>
      </c>
      <c r="BR38">
        <f t="array" ref="BR38">IF($J38:$X38='Capacity Backing (Hide)2'!AR$67:AR$81,1,0)</f>
        <v>0</v>
      </c>
      <c r="BS38">
        <f t="array" ref="BS38">IF($J38:$X38='Capacity Backing (Hide)2'!AS$67:AS$81,1,0)</f>
        <v>0</v>
      </c>
      <c r="BT38">
        <f t="array" ref="BT38">IF($J38:$X38='Capacity Backing (Hide)2'!AT$67:AT$81,1,0)</f>
        <v>0</v>
      </c>
      <c r="BU38">
        <f t="array" ref="BU38">IF($J38:$X38='Capacity Backing (Hide)2'!AU$67:AU$81,1,0)</f>
        <v>0</v>
      </c>
      <c r="BV38">
        <f t="array" ref="BV38">IF($J38:$X38='Capacity Backing (Hide)2'!AV$67:AV$81,1,0)</f>
        <v>0</v>
      </c>
      <c r="BW38">
        <f t="array" ref="BW38">IF($J38:$X38='Capacity Backing (Hide)2'!AW$67:AW$81,1,0)</f>
        <v>0</v>
      </c>
      <c r="BX38">
        <f t="array" ref="BX38">IF($J38:$X38='Capacity Backing (Hide)2'!AX$67:AX$81,1,0)</f>
        <v>0</v>
      </c>
      <c r="BY38">
        <f t="array" ref="BY38">IF($J38:$X38='Capacity Backing (Hide)2'!AY$67:AY$81,1,0)</f>
        <v>0</v>
      </c>
      <c r="BZ38">
        <f t="array" ref="BZ38">IF($J38:$X38='Capacity Backing (Hide)2'!AZ$67:AZ$81,1,0)</f>
        <v>0</v>
      </c>
      <c r="CA38">
        <f t="array" ref="CA38">IF($J38:$X38='Capacity Backing (Hide)2'!BA$67:BA$81,1,0)</f>
        <v>0</v>
      </c>
      <c r="CB38">
        <f t="array" ref="CB38">IF($J38:$X38='Capacity Backing (Hide)2'!BB$67:BB$81,1,0)</f>
        <v>0</v>
      </c>
      <c r="CC38">
        <f t="array" ref="CC38">IF($J38:$X38='Capacity Backing (Hide)2'!BC$67:BC$81,1,0)</f>
        <v>0</v>
      </c>
      <c r="CD38">
        <f t="array" ref="CD38">IF($J38:$X38='Capacity Backing (Hide)2'!BD$67:BD$81,1,0)</f>
        <v>0</v>
      </c>
      <c r="CE38">
        <f t="array" ref="CE38">IF($J38:$X38='Capacity Backing (Hide)2'!BE$67:BE$81,1,0)</f>
        <v>0</v>
      </c>
      <c r="CF38">
        <f t="array" ref="CF38">IF($J38:$X38='Capacity Backing (Hide)2'!BF$67:BF$81,1,0)</f>
        <v>0</v>
      </c>
      <c r="CG38">
        <f t="array" ref="CG38">IF($J38:$X38='Capacity Backing (Hide)2'!BG$67:BG$81,1,0)</f>
        <v>0</v>
      </c>
      <c r="CH38">
        <f t="array" ref="CH38">IF($J38:$X38='Capacity Backing (Hide)2'!BH$67:BH$81,1,0)</f>
        <v>0</v>
      </c>
      <c r="CI38">
        <f t="array" ref="CI38">IF($J38:$X38='Capacity Backing (Hide)2'!BI$67:BI$81,1,0)</f>
        <v>0</v>
      </c>
      <c r="CJ38">
        <f t="array" ref="CJ38">IF($J38:$X38='Capacity Backing (Hide)2'!BJ$67:BJ$81,1,0)</f>
        <v>0</v>
      </c>
      <c r="CK38">
        <f t="array" ref="CK38">IF($J38:$X38='Capacity Backing (Hide)2'!BK$67:BK$81,1,0)</f>
        <v>0</v>
      </c>
      <c r="CL38">
        <f t="array" ref="CL38">IF($J38:$X38='Capacity Backing (Hide)2'!BL$67:BL$81,1,0)</f>
        <v>0</v>
      </c>
      <c r="CM38">
        <f t="array" ref="CM38">IF($J38:$X38='Capacity Backing (Hide)2'!BM$67:BM$81,1,0)</f>
        <v>0</v>
      </c>
      <c r="CN38">
        <f t="array" ref="CN38">IF($J38:$X38='Capacity Backing (Hide)2'!BN$67:BN$81,1,0)</f>
        <v>0</v>
      </c>
      <c r="CO38">
        <f t="array" ref="CO38">IF($J38:$X38='Capacity Backing (Hide)2'!BO$67:BO$81,1,0)</f>
        <v>0</v>
      </c>
      <c r="CP38">
        <f t="array" ref="CP38">IF($J38:$X38='Capacity Backing (Hide)2'!BP$67:BP$81,1,0)</f>
        <v>0</v>
      </c>
      <c r="CQ38">
        <f t="array" ref="CQ38">IF($J38:$X38='Capacity Backing (Hide)2'!BQ$67:BQ$81,1,0)</f>
        <v>0</v>
      </c>
      <c r="CR38">
        <f t="array" ref="CR38">IF($J38:$X38='Capacity Backing (Hide)2'!BR$67:BR$81,1,0)</f>
        <v>0</v>
      </c>
      <c r="CS38">
        <f t="array" ref="CS38">IF($J38:$X38='Capacity Backing (Hide)2'!BS$67:BS$81,1,0)</f>
        <v>0</v>
      </c>
      <c r="CT38">
        <f t="array" ref="CT38">IF($J38:$X38='Capacity Backing (Hide)2'!BT$67:BT$81,1,0)</f>
        <v>0</v>
      </c>
      <c r="CU38">
        <f t="array" ref="CU38">IF($J38:$X38='Capacity Backing (Hide)2'!BU$67:BU$81,1,0)</f>
        <v>0</v>
      </c>
      <c r="CV38">
        <f t="array" ref="CV38">IF($J38:$X38='Capacity Backing (Hide)2'!BV$67:BV$81,1,0)</f>
        <v>0</v>
      </c>
      <c r="CW38">
        <f t="array" ref="CW38">IF($J38:$X38='Capacity Backing (Hide)2'!BW$67:BW$81,1,0)</f>
        <v>0</v>
      </c>
      <c r="CX38">
        <f t="array" ref="CX38">IF($J38:$X38='Capacity Backing (Hide)2'!BX$67:BX$81,1,0)</f>
        <v>0</v>
      </c>
      <c r="CY38">
        <f t="array" ref="CY38">IF($J38:$X38='Capacity Backing (Hide)2'!BY$67:BY$81,1,0)</f>
        <v>0</v>
      </c>
      <c r="CZ38">
        <f t="array" ref="CZ38">IF($J38:$X38='Capacity Backing (Hide)2'!BZ$67:BZ$81,1,0)</f>
        <v>0</v>
      </c>
      <c r="DA38">
        <f t="array" ref="DA38">IF($J38:$X38='Capacity Backing (Hide)2'!CA$67:CA$81,1,0)</f>
        <v>0</v>
      </c>
      <c r="DB38">
        <f t="array" ref="DB38">IF($J38:$X38='Capacity Backing (Hide)2'!CB$67:CB$81,1,0)</f>
        <v>0</v>
      </c>
      <c r="DC38">
        <f t="array" ref="DC38">IF($J38:$X38='Capacity Backing (Hide)2'!CC$67:CC$81,1,0)</f>
        <v>0</v>
      </c>
      <c r="DD38">
        <f t="array" ref="DD38">IF($J38:$X38='Capacity Backing (Hide)2'!CD$67:CD$81,1,0)</f>
        <v>0</v>
      </c>
      <c r="DE38">
        <f t="array" ref="DE38">IF($J38:$X38='Capacity Backing (Hide)2'!CE$67:CE$81,1,0)</f>
        <v>0</v>
      </c>
      <c r="DF38">
        <f t="array" ref="DF38">IF($J38:$X38='Capacity Backing (Hide)2'!CF$67:CF$81,1,0)</f>
        <v>0</v>
      </c>
      <c r="DG38">
        <f t="array" ref="DG38">IF($J38:$X38='Capacity Backing (Hide)2'!CG$67:CG$81,1,0)</f>
        <v>0</v>
      </c>
      <c r="DH38">
        <f t="array" ref="DH38">IF($J38:$X38='Capacity Backing (Hide)2'!CH$67:CH$81,1,0)</f>
        <v>0</v>
      </c>
      <c r="DI38">
        <f t="array" ref="DI38">IF($J38:$X38='Capacity Backing (Hide)2'!CI$67:CI$81,1,0)</f>
        <v>0</v>
      </c>
      <c r="DJ38">
        <f t="array" ref="DJ38">IF($J38:$X38='Capacity Backing (Hide)2'!CJ$67:CJ$81,1,0)</f>
        <v>0</v>
      </c>
      <c r="DK38">
        <f t="array" ref="DK38">IF($J38:$X38='Capacity Backing (Hide)2'!CK$67:CK$81,1,0)</f>
        <v>0</v>
      </c>
      <c r="DL38">
        <f t="array" ref="DL38">IF($J38:$X38='Capacity Backing (Hide)2'!CL$67:CL$81,1,0)</f>
        <v>0</v>
      </c>
      <c r="DM38">
        <f t="array" ref="DM38">IF($J38:$X38='Capacity Backing (Hide)2'!CM$67:CM$81,1,0)</f>
        <v>0</v>
      </c>
      <c r="DN38">
        <f t="array" ref="DN38">IF($J38:$X38='Capacity Backing (Hide)2'!CN$67:CN$81,1,0)</f>
        <v>0</v>
      </c>
      <c r="DO38">
        <f t="array" ref="DO38">IF($J38:$X38='Capacity Backing (Hide)2'!CO$67:CO$81,1,0)</f>
        <v>0</v>
      </c>
      <c r="DP38">
        <f t="array" ref="DP38">IF($J38:$X38='Capacity Backing (Hide)2'!CP$67:CP$81,1,0)</f>
        <v>0</v>
      </c>
      <c r="DQ38">
        <f t="array" ref="DQ38">IF($J38:$X38='Capacity Backing (Hide)2'!CQ$67:CQ$81,1,0)</f>
        <v>0</v>
      </c>
      <c r="DR38">
        <f t="array" ref="DR38">IF($J38:$X38='Capacity Backing (Hide)2'!CR$67:CR$81,1,0)</f>
        <v>0</v>
      </c>
      <c r="DS38">
        <f t="array" ref="DS38">IF($J38:$X38='Capacity Backing (Hide)2'!CS$67:CS$81,1,0)</f>
        <v>0</v>
      </c>
      <c r="DT38">
        <f t="array" ref="DT38">IF($J38:$X38='Capacity Backing (Hide)2'!CT$67:CT$81,1,0)</f>
        <v>0</v>
      </c>
      <c r="DU38">
        <f t="array" ref="DU38">IF($J38:$X38='Capacity Backing (Hide)2'!CU$67:CU$81,1,0)</f>
        <v>0</v>
      </c>
      <c r="DV38">
        <f t="array" ref="DV38">IF($J38:$X38='Capacity Backing (Hide)2'!CV$67:CV$81,1,0)</f>
        <v>0</v>
      </c>
      <c r="DW38">
        <f t="array" ref="DW38">IF($J38:$X38='Capacity Backing (Hide)2'!CW$67:CW$81,1,0)</f>
        <v>0</v>
      </c>
      <c r="DZ38">
        <f t="array" ref="DZ38">IF($J38:$X38='Capacity Backing (Hide)2'!B$203:CZ$217,1,0)</f>
        <v>0</v>
      </c>
      <c r="EA38">
        <f t="array" ref="EA38">IF($J38:$X38='Capacity Backing (Hide)2'!C$203:DA$217,1,0)</f>
        <v>0</v>
      </c>
      <c r="EB38">
        <f t="array" ref="EB38">IF($J38:$X38='Capacity Backing (Hide)2'!D$203:DB$217,1,0)</f>
        <v>0</v>
      </c>
      <c r="EC38">
        <f t="array" ref="EC38">IF($J38:$X38='Capacity Backing (Hide)2'!E$203:DC$217,1,0)</f>
        <v>0</v>
      </c>
      <c r="ED38">
        <f t="array" ref="ED38">IF($J38:$X38='Capacity Backing (Hide)2'!F$203:DD$217,1,0)</f>
        <v>0</v>
      </c>
      <c r="EE38">
        <f t="array" ref="EE38">IF($J38:$X38='Capacity Backing (Hide)2'!G$203:DE$217,1,0)</f>
        <v>0</v>
      </c>
      <c r="EF38">
        <f t="array" ref="EF38">IF($J38:$X38='Capacity Backing (Hide)2'!H$203:DF$217,1,0)</f>
        <v>0</v>
      </c>
      <c r="EG38">
        <f t="array" ref="EG38">IF($J38:$X38='Capacity Backing (Hide)2'!I$203:DG$217,1,0)</f>
        <v>0</v>
      </c>
      <c r="EH38">
        <f t="array" ref="EH38">IF($J38:$X38='Capacity Backing (Hide)2'!J$203:DH$217,1,0)</f>
        <v>0</v>
      </c>
      <c r="EI38">
        <f t="array" ref="EI38">IF($J38:$X38='Capacity Backing (Hide)2'!K$203:DI$217,1,0)</f>
        <v>0</v>
      </c>
      <c r="EJ38">
        <f t="array" ref="EJ38">IF($J38:$X38='Capacity Backing (Hide)2'!L$203:DJ$217,1,0)</f>
        <v>0</v>
      </c>
      <c r="EK38">
        <f t="array" ref="EK38">IF($J38:$X38='Capacity Backing (Hide)2'!M$203:DK$217,1,0)</f>
        <v>0</v>
      </c>
      <c r="EL38">
        <f t="array" ref="EL38">IF($J38:$X38='Capacity Backing (Hide)2'!N$203:DL$217,1,0)</f>
        <v>0</v>
      </c>
      <c r="EM38">
        <f t="array" ref="EM38">IF($J38:$X38='Capacity Backing (Hide)2'!O$203:DM$217,1,0)</f>
        <v>0</v>
      </c>
      <c r="EN38">
        <f t="array" ref="EN38">IF($J38:$X38='Capacity Backing (Hide)2'!P$203:DN$217,1,0)</f>
        <v>0</v>
      </c>
      <c r="EO38">
        <f t="array" ref="EO38">IF($J38:$X38='Capacity Backing (Hide)2'!Q$203:DO$217,1,0)</f>
        <v>0</v>
      </c>
      <c r="EP38">
        <f t="array" ref="EP38">IF($J38:$X38='Capacity Backing (Hide)2'!R$203:DP$217,1,0)</f>
        <v>0</v>
      </c>
      <c r="EQ38">
        <f t="array" ref="EQ38">IF($J38:$X38='Capacity Backing (Hide)2'!S$203:DQ$217,1,0)</f>
        <v>0</v>
      </c>
      <c r="ER38">
        <f t="array" ref="ER38">IF($J38:$X38='Capacity Backing (Hide)2'!T$203:DR$217,1,0)</f>
        <v>0</v>
      </c>
      <c r="ES38">
        <f t="array" ref="ES38">IF($J38:$X38='Capacity Backing (Hide)2'!U$203:DS$217,1,0)</f>
        <v>0</v>
      </c>
      <c r="ET38">
        <f t="array" ref="ET38">IF($J38:$X38='Capacity Backing (Hide)2'!V$203:DT$217,1,0)</f>
        <v>0</v>
      </c>
      <c r="EU38">
        <f t="array" ref="EU38">IF($J38:$X38='Capacity Backing (Hide)2'!W$203:DU$217,1,0)</f>
        <v>0</v>
      </c>
      <c r="EV38">
        <f t="array" ref="EV38">IF($J38:$X38='Capacity Backing (Hide)2'!X$203:DV$217,1,0)</f>
        <v>0</v>
      </c>
      <c r="EW38">
        <f t="array" ref="EW38">IF($J38:$X38='Capacity Backing (Hide)2'!Y$203:DW$217,1,0)</f>
        <v>0</v>
      </c>
      <c r="EX38">
        <f t="array" ref="EX38">IF($J38:$X38='Capacity Backing (Hide)2'!Z$203:DX$217,1,0)</f>
        <v>0</v>
      </c>
      <c r="EY38">
        <f t="array" ref="EY38">IF($J38:$X38='Capacity Backing (Hide)2'!AA$203:DY$217,1,0)</f>
        <v>0</v>
      </c>
      <c r="EZ38">
        <f t="array" ref="EZ38">IF($J38:$X38='Capacity Backing (Hide)2'!AB$203:DZ$217,1,0)</f>
        <v>0</v>
      </c>
      <c r="FA38">
        <f t="array" ref="FA38">IF($J38:$X38='Capacity Backing (Hide)2'!AC$203:EA$217,1,0)</f>
        <v>0</v>
      </c>
      <c r="FB38">
        <f t="array" ref="FB38">IF($J38:$X38='Capacity Backing (Hide)2'!AD$203:EB$217,1,0)</f>
        <v>0</v>
      </c>
      <c r="FC38">
        <f t="array" ref="FC38">IF($J38:$X38='Capacity Backing (Hide)2'!AE$203:EC$217,1,0)</f>
        <v>0</v>
      </c>
      <c r="FD38">
        <f t="array" ref="FD38">IF($J38:$X38='Capacity Backing (Hide)2'!AF$203:ED$217,1,0)</f>
        <v>0</v>
      </c>
      <c r="FE38">
        <f t="array" ref="FE38">IF($J38:$X38='Capacity Backing (Hide)2'!AG$203:EE$217,1,0)</f>
        <v>0</v>
      </c>
      <c r="FF38">
        <f t="array" ref="FF38">IF($J38:$X38='Capacity Backing (Hide)2'!AH$203:EF$217,1,0)</f>
        <v>0</v>
      </c>
      <c r="FG38">
        <f t="array" ref="FG38">IF($J38:$X38='Capacity Backing (Hide)2'!AI$203:EG$217,1,0)</f>
        <v>0</v>
      </c>
      <c r="FH38">
        <f t="array" ref="FH38">IF($J38:$X38='Capacity Backing (Hide)2'!AJ$203:EH$217,1,0)</f>
        <v>0</v>
      </c>
      <c r="FI38">
        <f t="array" ref="FI38">IF($J38:$X38='Capacity Backing (Hide)2'!AK$203:EI$217,1,0)</f>
        <v>0</v>
      </c>
      <c r="FJ38">
        <f t="array" ref="FJ38">IF($J38:$X38='Capacity Backing (Hide)2'!AL$203:EJ$217,1,0)</f>
        <v>0</v>
      </c>
      <c r="FK38">
        <f t="array" ref="FK38">IF($J38:$X38='Capacity Backing (Hide)2'!AM$203:EK$217,1,0)</f>
        <v>0</v>
      </c>
      <c r="FL38">
        <f t="array" ref="FL38">IF($J38:$X38='Capacity Backing (Hide)2'!AN$203:EL$217,1,0)</f>
        <v>0</v>
      </c>
      <c r="FM38">
        <f t="array" ref="FM38">IF($J38:$X38='Capacity Backing (Hide)2'!AO$203:EM$217,1,0)</f>
        <v>0</v>
      </c>
      <c r="FN38">
        <f t="array" ref="FN38">IF($J38:$X38='Capacity Backing (Hide)2'!AP$203:EN$217,1,0)</f>
        <v>0</v>
      </c>
      <c r="FO38">
        <f t="array" ref="FO38">IF($J38:$X38='Capacity Backing (Hide)2'!AQ$203:EO$217,1,0)</f>
        <v>0</v>
      </c>
      <c r="FP38">
        <f t="array" ref="FP38">IF($J38:$X38='Capacity Backing (Hide)2'!AR$203:EP$217,1,0)</f>
        <v>0</v>
      </c>
      <c r="FQ38">
        <f t="array" ref="FQ38">IF($J38:$X38='Capacity Backing (Hide)2'!AS$203:EQ$217,1,0)</f>
        <v>0</v>
      </c>
      <c r="FR38">
        <f t="array" ref="FR38">IF($J38:$X38='Capacity Backing (Hide)2'!AT$203:ER$217,1,0)</f>
        <v>0</v>
      </c>
      <c r="FS38">
        <f t="array" ref="FS38">IF($J38:$X38='Capacity Backing (Hide)2'!AU$203:ES$217,1,0)</f>
        <v>0</v>
      </c>
      <c r="FT38">
        <f t="array" ref="FT38">IF($J38:$X38='Capacity Backing (Hide)2'!AV$203:ET$217,1,0)</f>
        <v>0</v>
      </c>
      <c r="FU38">
        <f t="array" ref="FU38">IF($J38:$X38='Capacity Backing (Hide)2'!AW$203:EU$217,1,0)</f>
        <v>0</v>
      </c>
      <c r="FV38">
        <f t="array" ref="FV38">IF($J38:$X38='Capacity Backing (Hide)2'!AX$203:EV$217,1,0)</f>
        <v>0</v>
      </c>
      <c r="FW38">
        <f t="array" ref="FW38">IF($J38:$X38='Capacity Backing (Hide)2'!AY$203:EW$217,1,0)</f>
        <v>0</v>
      </c>
      <c r="FX38">
        <f t="array" ref="FX38">IF($J38:$X38='Capacity Backing (Hide)2'!AZ$203:EX$217,1,0)</f>
        <v>0</v>
      </c>
      <c r="FY38">
        <f t="array" ref="FY38">IF($J38:$X38='Capacity Backing (Hide)2'!BA$203:EY$217,1,0)</f>
        <v>0</v>
      </c>
      <c r="FZ38">
        <f t="array" ref="FZ38">IF($J38:$X38='Capacity Backing (Hide)2'!BB$203:EZ$217,1,0)</f>
        <v>0</v>
      </c>
      <c r="GA38">
        <f t="array" ref="GA38">IF($J38:$X38='Capacity Backing (Hide)2'!BC$203:FA$217,1,0)</f>
        <v>0</v>
      </c>
      <c r="GB38">
        <f t="array" ref="GB38">IF($J38:$X38='Capacity Backing (Hide)2'!BD$203:FB$217,1,0)</f>
        <v>0</v>
      </c>
      <c r="GC38">
        <f t="array" ref="GC38">IF($J38:$X38='Capacity Backing (Hide)2'!BE$203:FC$217,1,0)</f>
        <v>0</v>
      </c>
      <c r="GD38">
        <f t="array" ref="GD38">IF($J38:$X38='Capacity Backing (Hide)2'!BF$203:FD$217,1,0)</f>
        <v>0</v>
      </c>
      <c r="GE38">
        <f t="array" ref="GE38">IF($J38:$X38='Capacity Backing (Hide)2'!BG$203:FE$217,1,0)</f>
        <v>0</v>
      </c>
      <c r="GF38">
        <f t="array" ref="GF38">IF($J38:$X38='Capacity Backing (Hide)2'!BH$203:FF$217,1,0)</f>
        <v>0</v>
      </c>
      <c r="GG38">
        <f t="array" ref="GG38">IF($J38:$X38='Capacity Backing (Hide)2'!BI$203:FG$217,1,0)</f>
        <v>0</v>
      </c>
      <c r="GH38">
        <f t="array" ref="GH38">IF($J38:$X38='Capacity Backing (Hide)2'!BJ$203:FH$217,1,0)</f>
        <v>0</v>
      </c>
      <c r="GI38">
        <f t="array" ref="GI38">IF($J38:$X38='Capacity Backing (Hide)2'!BK$203:FI$217,1,0)</f>
        <v>0</v>
      </c>
      <c r="GJ38">
        <f t="array" ref="GJ38">IF($J38:$X38='Capacity Backing (Hide)2'!BL$203:FJ$217,1,0)</f>
        <v>0</v>
      </c>
      <c r="GK38">
        <f t="array" ref="GK38">IF($J38:$X38='Capacity Backing (Hide)2'!BM$203:FK$217,1,0)</f>
        <v>0</v>
      </c>
      <c r="GL38">
        <f t="array" ref="GL38">IF($J38:$X38='Capacity Backing (Hide)2'!BN$203:FL$217,1,0)</f>
        <v>0</v>
      </c>
      <c r="GM38">
        <f t="array" ref="GM38">IF($J38:$X38='Capacity Backing (Hide)2'!BO$203:FM$217,1,0)</f>
        <v>0</v>
      </c>
      <c r="GN38">
        <f t="array" ref="GN38">IF($J38:$X38='Capacity Backing (Hide)2'!BP$203:FN$217,1,0)</f>
        <v>0</v>
      </c>
      <c r="GO38">
        <f t="array" ref="GO38">IF($J38:$X38='Capacity Backing (Hide)2'!BQ$203:FO$217,1,0)</f>
        <v>0</v>
      </c>
      <c r="GP38">
        <f t="array" ref="GP38">IF($J38:$X38='Capacity Backing (Hide)2'!BR$203:FP$217,1,0)</f>
        <v>0</v>
      </c>
      <c r="GQ38">
        <f t="array" ref="GQ38">IF($J38:$X38='Capacity Backing (Hide)2'!BS$203:FQ$217,1,0)</f>
        <v>0</v>
      </c>
      <c r="GR38">
        <f t="array" ref="GR38">IF($J38:$X38='Capacity Backing (Hide)2'!BT$203:FR$217,1,0)</f>
        <v>0</v>
      </c>
      <c r="GS38">
        <f t="array" ref="GS38">IF($J38:$X38='Capacity Backing (Hide)2'!BU$203:FS$217,1,0)</f>
        <v>0</v>
      </c>
      <c r="GT38">
        <f t="array" ref="GT38">IF($J38:$X38='Capacity Backing (Hide)2'!BV$203:FT$217,1,0)</f>
        <v>0</v>
      </c>
      <c r="GU38">
        <f t="array" ref="GU38">IF($J38:$X38='Capacity Backing (Hide)2'!BW$203:FU$217,1,0)</f>
        <v>0</v>
      </c>
      <c r="GV38">
        <f t="array" ref="GV38">IF($J38:$X38='Capacity Backing (Hide)2'!BX$203:FV$217,1,0)</f>
        <v>0</v>
      </c>
      <c r="GW38">
        <f t="array" ref="GW38">IF($J38:$X38='Capacity Backing (Hide)2'!BY$203:FW$217,1,0)</f>
        <v>0</v>
      </c>
      <c r="GX38">
        <f t="array" ref="GX38">IF($J38:$X38='Capacity Backing (Hide)2'!BZ$203:FX$217,1,0)</f>
        <v>0</v>
      </c>
      <c r="GY38">
        <f t="array" ref="GY38">IF($J38:$X38='Capacity Backing (Hide)2'!CA$203:FY$217,1,0)</f>
        <v>0</v>
      </c>
      <c r="GZ38">
        <f t="array" ref="GZ38">IF($J38:$X38='Capacity Backing (Hide)2'!CB$203:FZ$217,1,0)</f>
        <v>0</v>
      </c>
      <c r="HA38">
        <f t="array" ref="HA38">IF($J38:$X38='Capacity Backing (Hide)2'!CC$203:GA$217,1,0)</f>
        <v>0</v>
      </c>
      <c r="HB38">
        <f t="array" ref="HB38">IF($J38:$X38='Capacity Backing (Hide)2'!CD$203:GB$217,1,0)</f>
        <v>0</v>
      </c>
      <c r="HC38">
        <f t="array" ref="HC38">IF($J38:$X38='Capacity Backing (Hide)2'!CE$203:GC$217,1,0)</f>
        <v>0</v>
      </c>
      <c r="HD38">
        <f t="array" ref="HD38">IF($J38:$X38='Capacity Backing (Hide)2'!CF$203:GD$217,1,0)</f>
        <v>0</v>
      </c>
      <c r="HE38">
        <f t="array" ref="HE38">IF($J38:$X38='Capacity Backing (Hide)2'!CG$203:GE$217,1,0)</f>
        <v>0</v>
      </c>
      <c r="HF38">
        <f t="array" ref="HF38">IF($J38:$X38='Capacity Backing (Hide)2'!CH$203:GF$217,1,0)</f>
        <v>0</v>
      </c>
      <c r="HG38">
        <f t="array" ref="HG38">IF($J38:$X38='Capacity Backing (Hide)2'!CI$203:GG$217,1,0)</f>
        <v>0</v>
      </c>
      <c r="HH38">
        <f t="array" ref="HH38">IF($J38:$X38='Capacity Backing (Hide)2'!CJ$203:GH$217,1,0)</f>
        <v>0</v>
      </c>
      <c r="HI38">
        <f t="array" ref="HI38">IF($J38:$X38='Capacity Backing (Hide)2'!CK$203:GI$217,1,0)</f>
        <v>0</v>
      </c>
      <c r="HJ38">
        <f t="array" ref="HJ38">IF($J38:$X38='Capacity Backing (Hide)2'!CL$203:GJ$217,1,0)</f>
        <v>0</v>
      </c>
      <c r="HK38">
        <f t="array" ref="HK38">IF($J38:$X38='Capacity Backing (Hide)2'!CM$203:GK$217,1,0)</f>
        <v>0</v>
      </c>
      <c r="HL38">
        <f t="array" ref="HL38">IF($J38:$X38='Capacity Backing (Hide)2'!CN$203:GL$217,1,0)</f>
        <v>0</v>
      </c>
      <c r="HM38">
        <f t="array" ref="HM38">IF($J38:$X38='Capacity Backing (Hide)2'!CO$203:GM$217,1,0)</f>
        <v>0</v>
      </c>
      <c r="HN38">
        <f t="array" ref="HN38">IF($J38:$X38='Capacity Backing (Hide)2'!CP$203:GN$217,1,0)</f>
        <v>0</v>
      </c>
      <c r="HO38">
        <f t="array" ref="HO38">IF($J38:$X38='Capacity Backing (Hide)2'!CQ$203:GO$217,1,0)</f>
        <v>0</v>
      </c>
      <c r="HP38">
        <f t="array" ref="HP38">IF($J38:$X38='Capacity Backing (Hide)2'!CR$203:GP$217,1,0)</f>
        <v>0</v>
      </c>
      <c r="HQ38">
        <f t="array" ref="HQ38">IF($J38:$X38='Capacity Backing (Hide)2'!CS$203:GQ$217,1,0)</f>
        <v>0</v>
      </c>
      <c r="HR38">
        <f t="array" ref="HR38">IF($J38:$X38='Capacity Backing (Hide)2'!CT$203:GR$217,1,0)</f>
        <v>0</v>
      </c>
      <c r="HS38">
        <f t="array" ref="HS38">IF($J38:$X38='Capacity Backing (Hide)2'!CU$203:GS$217,1,0)</f>
        <v>0</v>
      </c>
      <c r="HT38">
        <f t="array" ref="HT38">IF($J38:$X38='Capacity Backing (Hide)2'!CV$203:GT$217,1,0)</f>
        <v>0</v>
      </c>
      <c r="HU38">
        <f t="array" ref="HU38">IF($J38:$X38='Capacity Backing (Hide)2'!CW$203:GU$217,1,0)</f>
        <v>0</v>
      </c>
      <c r="HX38">
        <f>'Capacity Backing (Hide)2'!B$3*(AB38/MAX(1,SUMIFS('Treatment Backing (Hide)'!$B$110:$B$124,'Capacity Backing (Hide)2'!B$67:B$81,"X")))</f>
        <v>0</v>
      </c>
      <c r="HY38">
        <f>'Capacity Backing (Hide)2'!C$3*(AC38/MAX(1,SUMIFS('Treatment Backing (Hide)'!$B$110:$B$124,'Capacity Backing (Hide)2'!C$67:C$81,"X")))</f>
        <v>0</v>
      </c>
      <c r="HZ38">
        <f>'Capacity Backing (Hide)2'!D$3*(AD38/MAX(1,SUMIFS('Treatment Backing (Hide)'!$B$110:$B$124,'Capacity Backing (Hide)2'!D$67:D$81,"X")))</f>
        <v>0</v>
      </c>
      <c r="IA38">
        <f>'Capacity Backing (Hide)2'!E$3*(AE38/MAX(1,SUMIFS('Treatment Backing (Hide)'!$B$110:$B$124,'Capacity Backing (Hide)2'!E$67:E$81,"X")))</f>
        <v>0</v>
      </c>
      <c r="IB38">
        <f>'Capacity Backing (Hide)2'!F$3*(AF38/MAX(1,SUMIFS('Treatment Backing (Hide)'!$B$110:$B$124,'Capacity Backing (Hide)2'!F$67:F$81,"X")))</f>
        <v>0</v>
      </c>
      <c r="IC38">
        <f>'Capacity Backing (Hide)2'!G$3*(AG38/MAX(1,SUMIFS('Treatment Backing (Hide)'!$B$110:$B$124,'Capacity Backing (Hide)2'!G$67:G$81,"X")))</f>
        <v>0</v>
      </c>
      <c r="ID38">
        <f>'Capacity Backing (Hide)2'!H$3*(AH38/MAX(1,SUMIFS('Treatment Backing (Hide)'!$B$110:$B$124,'Capacity Backing (Hide)2'!H$67:H$81,"X")))</f>
        <v>0</v>
      </c>
      <c r="IE38">
        <f>'Capacity Backing (Hide)2'!I$3*(AI38/MAX(1,SUMIFS('Treatment Backing (Hide)'!$B$110:$B$124,'Capacity Backing (Hide)2'!I$67:I$81,"X")))</f>
        <v>0</v>
      </c>
      <c r="IF38">
        <f>'Capacity Backing (Hide)2'!J$3*(AJ38/MAX(1,SUMIFS('Treatment Backing (Hide)'!$B$110:$B$124,'Capacity Backing (Hide)2'!J$67:J$81,"X")))</f>
        <v>0</v>
      </c>
      <c r="IG38">
        <f>'Capacity Backing (Hide)2'!K$3*(AK38/MAX(1,SUMIFS('Treatment Backing (Hide)'!$B$110:$B$124,'Capacity Backing (Hide)2'!K$67:K$81,"X")))</f>
        <v>0</v>
      </c>
      <c r="IH38">
        <f>'Capacity Backing (Hide)2'!L$3*(AL38/MAX(1,SUMIFS('Treatment Backing (Hide)'!$B$110:$B$124,'Capacity Backing (Hide)2'!L$67:L$81,"X")))</f>
        <v>0</v>
      </c>
      <c r="II38">
        <f>'Capacity Backing (Hide)2'!M$3*(AM38/MAX(1,SUMIFS('Treatment Backing (Hide)'!$B$110:$B$124,'Capacity Backing (Hide)2'!M$67:M$81,"X")))</f>
        <v>0</v>
      </c>
      <c r="IJ38">
        <f>'Capacity Backing (Hide)2'!N$3*(AN38/MAX(1,SUMIFS('Treatment Backing (Hide)'!$B$110:$B$124,'Capacity Backing (Hide)2'!N$67:N$81,"X")))</f>
        <v>0</v>
      </c>
      <c r="IK38">
        <f>'Capacity Backing (Hide)2'!O$3*(AO38/MAX(1,SUMIFS('Treatment Backing (Hide)'!$B$110:$B$124,'Capacity Backing (Hide)2'!O$67:O$81,"X")))</f>
        <v>0</v>
      </c>
      <c r="IL38">
        <f>'Capacity Backing (Hide)2'!P$3*(AP38/MAX(1,SUMIFS('Treatment Backing (Hide)'!$B$110:$B$124,'Capacity Backing (Hide)2'!P$67:P$81,"X")))</f>
        <v>0</v>
      </c>
      <c r="IM38">
        <f>'Capacity Backing (Hide)2'!Q$3*(AQ38/MAX(1,SUMIFS('Treatment Backing (Hide)'!$B$110:$B$124,'Capacity Backing (Hide)2'!Q$67:Q$81,"X")))</f>
        <v>0</v>
      </c>
      <c r="IN38">
        <f>'Capacity Backing (Hide)2'!R$3*(AR38/MAX(1,SUMIFS('Treatment Backing (Hide)'!$B$110:$B$124,'Capacity Backing (Hide)2'!R$67:R$81,"X")))</f>
        <v>0</v>
      </c>
      <c r="IO38">
        <f>'Capacity Backing (Hide)2'!S$3*(AS38/MAX(1,SUMIFS('Treatment Backing (Hide)'!$B$110:$B$124,'Capacity Backing (Hide)2'!S$67:S$81,"X")))</f>
        <v>0</v>
      </c>
      <c r="IP38">
        <f>'Capacity Backing (Hide)2'!T$3*(AT38/MAX(1,SUMIFS('Treatment Backing (Hide)'!$B$110:$B$124,'Capacity Backing (Hide)2'!T$67:T$81,"X")))</f>
        <v>0</v>
      </c>
      <c r="IQ38">
        <f>'Capacity Backing (Hide)2'!U$3*(AU38/MAX(1,SUMIFS('Treatment Backing (Hide)'!$B$110:$B$124,'Capacity Backing (Hide)2'!U$67:U$81,"X")))</f>
        <v>0</v>
      </c>
      <c r="IR38">
        <f>'Capacity Backing (Hide)2'!V$3*(AV38/MAX(1,SUMIFS('Treatment Backing (Hide)'!$B$110:$B$124,'Capacity Backing (Hide)2'!V$67:V$81,"X")))</f>
        <v>0</v>
      </c>
      <c r="IS38">
        <f>'Capacity Backing (Hide)2'!W$3*(AW38/MAX(1,SUMIFS('Treatment Backing (Hide)'!$B$110:$B$124,'Capacity Backing (Hide)2'!W$67:W$81,"X")))</f>
        <v>0</v>
      </c>
      <c r="IT38">
        <f>'Capacity Backing (Hide)2'!X$3*(AX38/MAX(1,SUMIFS('Treatment Backing (Hide)'!$B$110:$B$124,'Capacity Backing (Hide)2'!X$67:X$81,"X")))</f>
        <v>0</v>
      </c>
      <c r="IU38">
        <f>'Capacity Backing (Hide)2'!Y$3*(AY38/MAX(1,SUMIFS('Treatment Backing (Hide)'!$B$110:$B$124,'Capacity Backing (Hide)2'!Y$67:Y$81,"X")))</f>
        <v>0</v>
      </c>
      <c r="IV38">
        <f>'Capacity Backing (Hide)2'!Z$3*(AZ38/MAX(1,SUMIFS('Treatment Backing (Hide)'!$B$110:$B$124,'Capacity Backing (Hide)2'!Z$67:Z$81,"X")))</f>
        <v>0</v>
      </c>
      <c r="IW38">
        <f>'Capacity Backing (Hide)2'!AA$3*(BA38/MAX(1,SUMIFS('Treatment Backing (Hide)'!$B$110:$B$124,'Capacity Backing (Hide)2'!AA$67:AA$81,"X")))</f>
        <v>0</v>
      </c>
      <c r="IX38">
        <f>'Capacity Backing (Hide)2'!AB$3*(BB38/MAX(1,SUMIFS('Treatment Backing (Hide)'!$B$110:$B$124,'Capacity Backing (Hide)2'!AB$67:AB$81,"X")))</f>
        <v>0</v>
      </c>
      <c r="IY38">
        <f>'Capacity Backing (Hide)2'!AC$3*(BC38/MAX(1,SUMIFS('Treatment Backing (Hide)'!$B$110:$B$124,'Capacity Backing (Hide)2'!AC$67:AC$81,"X")))</f>
        <v>0</v>
      </c>
      <c r="IZ38">
        <f>'Capacity Backing (Hide)2'!AD$3*(BD38/MAX(1,SUMIFS('Treatment Backing (Hide)'!$B$110:$B$124,'Capacity Backing (Hide)2'!AD$67:AD$81,"X")))</f>
        <v>0</v>
      </c>
      <c r="JA38">
        <f>'Capacity Backing (Hide)2'!AE$3*(BE38/MAX(1,SUMIFS('Treatment Backing (Hide)'!$B$110:$B$124,'Capacity Backing (Hide)2'!AE$67:AE$81,"X")))</f>
        <v>0</v>
      </c>
      <c r="JB38">
        <f>'Capacity Backing (Hide)2'!AF$3*(BF38/MAX(1,SUMIFS('Treatment Backing (Hide)'!$B$110:$B$124,'Capacity Backing (Hide)2'!AF$67:AF$81,"X")))</f>
        <v>0</v>
      </c>
      <c r="JC38">
        <f>'Capacity Backing (Hide)2'!AG$3*(BG38/MAX(1,SUMIFS('Treatment Backing (Hide)'!$B$110:$B$124,'Capacity Backing (Hide)2'!AG$67:AG$81,"X")))</f>
        <v>0</v>
      </c>
      <c r="JD38">
        <f>'Capacity Backing (Hide)2'!AH$3*(BH38/MAX(1,SUMIFS('Treatment Backing (Hide)'!$B$110:$B$124,'Capacity Backing (Hide)2'!AH$67:AH$81,"X")))</f>
        <v>0</v>
      </c>
      <c r="JE38">
        <f>'Capacity Backing (Hide)2'!AI$3*(BI38/MAX(1,SUMIFS('Treatment Backing (Hide)'!$B$110:$B$124,'Capacity Backing (Hide)2'!AI$67:AI$81,"X")))</f>
        <v>0</v>
      </c>
      <c r="JF38">
        <f>'Capacity Backing (Hide)2'!AJ$3*(BJ38/MAX(1,SUMIFS('Treatment Backing (Hide)'!$B$110:$B$124,'Capacity Backing (Hide)2'!AJ$67:AJ$81,"X")))</f>
        <v>0</v>
      </c>
      <c r="JG38">
        <f>'Capacity Backing (Hide)2'!AK$3*(BK38/MAX(1,SUMIFS('Treatment Backing (Hide)'!$B$110:$B$124,'Capacity Backing (Hide)2'!AK$67:AK$81,"X")))</f>
        <v>0</v>
      </c>
      <c r="JH38">
        <f>'Capacity Backing (Hide)2'!AL$3*(BL38/MAX(1,SUMIFS('Treatment Backing (Hide)'!$B$110:$B$124,'Capacity Backing (Hide)2'!AL$67:AL$81,"X")))</f>
        <v>0</v>
      </c>
      <c r="JI38">
        <f>'Capacity Backing (Hide)2'!AM$3*(BM38/MAX(1,SUMIFS('Treatment Backing (Hide)'!$B$110:$B$124,'Capacity Backing (Hide)2'!AM$67:AM$81,"X")))</f>
        <v>0</v>
      </c>
      <c r="JJ38">
        <f>'Capacity Backing (Hide)2'!AN$3*(BN38/MAX(1,SUMIFS('Treatment Backing (Hide)'!$B$110:$B$124,'Capacity Backing (Hide)2'!AN$67:AN$81,"X")))</f>
        <v>0</v>
      </c>
      <c r="JK38">
        <f>'Capacity Backing (Hide)2'!AO$3*(BO38/MAX(1,SUMIFS('Treatment Backing (Hide)'!$B$110:$B$124,'Capacity Backing (Hide)2'!AO$67:AO$81,"X")))</f>
        <v>0</v>
      </c>
      <c r="JL38">
        <f>'Capacity Backing (Hide)2'!AP$3*(BP38/MAX(1,SUMIFS('Treatment Backing (Hide)'!$B$110:$B$124,'Capacity Backing (Hide)2'!AP$67:AP$81,"X")))</f>
        <v>0</v>
      </c>
      <c r="JM38">
        <f>'Capacity Backing (Hide)2'!AQ$3*(BQ38/MAX(1,SUMIFS('Treatment Backing (Hide)'!$B$110:$B$124,'Capacity Backing (Hide)2'!AQ$67:AQ$81,"X")))</f>
        <v>0</v>
      </c>
      <c r="JN38">
        <f>'Capacity Backing (Hide)2'!AR$3*(BR38/MAX(1,SUMIFS('Treatment Backing (Hide)'!$B$110:$B$124,'Capacity Backing (Hide)2'!AR$67:AR$81,"X")))</f>
        <v>0</v>
      </c>
      <c r="JO38">
        <f>'Capacity Backing (Hide)2'!AS$3*(BS38/MAX(1,SUMIFS('Treatment Backing (Hide)'!$B$110:$B$124,'Capacity Backing (Hide)2'!AS$67:AS$81,"X")))</f>
        <v>0</v>
      </c>
      <c r="JP38">
        <f>'Capacity Backing (Hide)2'!AT$3*(BT38/MAX(1,SUMIFS('Treatment Backing (Hide)'!$B$110:$B$124,'Capacity Backing (Hide)2'!AT$67:AT$81,"X")))</f>
        <v>0</v>
      </c>
      <c r="JQ38">
        <f>'Capacity Backing (Hide)2'!AU$3*(BU38/MAX(1,SUMIFS('Treatment Backing (Hide)'!$B$110:$B$124,'Capacity Backing (Hide)2'!AU$67:AU$81,"X")))</f>
        <v>0</v>
      </c>
      <c r="JR38">
        <f>'Capacity Backing (Hide)2'!AV$3*(BV38/MAX(1,SUMIFS('Treatment Backing (Hide)'!$B$110:$B$124,'Capacity Backing (Hide)2'!AV$67:AV$81,"X")))</f>
        <v>0</v>
      </c>
      <c r="JS38">
        <f>'Capacity Backing (Hide)2'!AW$3*(BW38/MAX(1,SUMIFS('Treatment Backing (Hide)'!$B$110:$B$124,'Capacity Backing (Hide)2'!AW$67:AW$81,"X")))</f>
        <v>0</v>
      </c>
      <c r="JT38">
        <f>'Capacity Backing (Hide)2'!AX$3*(BX38/MAX(1,SUMIFS('Treatment Backing (Hide)'!$B$110:$B$124,'Capacity Backing (Hide)2'!AX$67:AX$81,"X")))</f>
        <v>0</v>
      </c>
      <c r="JU38">
        <f>'Capacity Backing (Hide)2'!AY$3*(BY38/MAX(1,SUMIFS('Treatment Backing (Hide)'!$B$110:$B$124,'Capacity Backing (Hide)2'!AY$67:AY$81,"X")))</f>
        <v>0</v>
      </c>
      <c r="JV38">
        <f>'Capacity Backing (Hide)2'!AZ$3*(BZ38/MAX(1,SUMIFS('Treatment Backing (Hide)'!$B$110:$B$124,'Capacity Backing (Hide)2'!AZ$67:AZ$81,"X")))</f>
        <v>0</v>
      </c>
      <c r="JW38">
        <f>'Capacity Backing (Hide)2'!BA$3*(CA38/MAX(1,SUMIFS('Treatment Backing (Hide)'!$B$110:$B$124,'Capacity Backing (Hide)2'!BA$67:BA$81,"X")))</f>
        <v>0</v>
      </c>
      <c r="JX38">
        <f>'Capacity Backing (Hide)2'!BB$3*(CB38/MAX(1,SUMIFS('Treatment Backing (Hide)'!$B$110:$B$124,'Capacity Backing (Hide)2'!BB$67:BB$81,"X")))</f>
        <v>0</v>
      </c>
      <c r="JY38">
        <f>'Capacity Backing (Hide)2'!BC$3*(CC38/MAX(1,SUMIFS('Treatment Backing (Hide)'!$B$110:$B$124,'Capacity Backing (Hide)2'!BC$67:BC$81,"X")))</f>
        <v>0</v>
      </c>
      <c r="JZ38">
        <f>'Capacity Backing (Hide)2'!BD$3*(CD38/MAX(1,SUMIFS('Treatment Backing (Hide)'!$B$110:$B$124,'Capacity Backing (Hide)2'!BD$67:BD$81,"X")))</f>
        <v>0</v>
      </c>
      <c r="KA38">
        <f>'Capacity Backing (Hide)2'!BE$3*(CE38/MAX(1,SUMIFS('Treatment Backing (Hide)'!$B$110:$B$124,'Capacity Backing (Hide)2'!BE$67:BE$81,"X")))</f>
        <v>0</v>
      </c>
      <c r="KB38">
        <f>'Capacity Backing (Hide)2'!BF$3*(CF38/MAX(1,SUMIFS('Treatment Backing (Hide)'!$B$110:$B$124,'Capacity Backing (Hide)2'!BF$67:BF$81,"X")))</f>
        <v>0</v>
      </c>
      <c r="KC38">
        <f>'Capacity Backing (Hide)2'!BG$3*(CG38/MAX(1,SUMIFS('Treatment Backing (Hide)'!$B$110:$B$124,'Capacity Backing (Hide)2'!BG$67:BG$81,"X")))</f>
        <v>0</v>
      </c>
      <c r="KD38">
        <f>'Capacity Backing (Hide)2'!BH$3*(CH38/MAX(1,SUMIFS('Treatment Backing (Hide)'!$B$110:$B$124,'Capacity Backing (Hide)2'!BH$67:BH$81,"X")))</f>
        <v>0</v>
      </c>
      <c r="KE38">
        <f>'Capacity Backing (Hide)2'!BI$3*(CI38/MAX(1,SUMIFS('Treatment Backing (Hide)'!$B$110:$B$124,'Capacity Backing (Hide)2'!BI$67:BI$81,"X")))</f>
        <v>0</v>
      </c>
      <c r="KF38">
        <f>'Capacity Backing (Hide)2'!BJ$3*(CJ38/MAX(1,SUMIFS('Treatment Backing (Hide)'!$B$110:$B$124,'Capacity Backing (Hide)2'!BJ$67:BJ$81,"X")))</f>
        <v>0</v>
      </c>
      <c r="KG38">
        <f>'Capacity Backing (Hide)2'!BK$3*(CK38/MAX(1,SUMIFS('Treatment Backing (Hide)'!$B$110:$B$124,'Capacity Backing (Hide)2'!BK$67:BK$81,"X")))</f>
        <v>0</v>
      </c>
      <c r="KH38">
        <f>'Capacity Backing (Hide)2'!BL$3*(CL38/MAX(1,SUMIFS('Treatment Backing (Hide)'!$B$110:$B$124,'Capacity Backing (Hide)2'!BL$67:BL$81,"X")))</f>
        <v>0</v>
      </c>
      <c r="KI38">
        <f>'Capacity Backing (Hide)2'!BM$3*(CM38/MAX(1,SUMIFS('Treatment Backing (Hide)'!$B$110:$B$124,'Capacity Backing (Hide)2'!BM$67:BM$81,"X")))</f>
        <v>0</v>
      </c>
      <c r="KJ38">
        <f>'Capacity Backing (Hide)2'!BN$3*(CN38/MAX(1,SUMIFS('Treatment Backing (Hide)'!$B$110:$B$124,'Capacity Backing (Hide)2'!BN$67:BN$81,"X")))</f>
        <v>0</v>
      </c>
      <c r="KK38">
        <f>'Capacity Backing (Hide)2'!BO$3*(CO38/MAX(1,SUMIFS('Treatment Backing (Hide)'!$B$110:$B$124,'Capacity Backing (Hide)2'!BO$67:BO$81,"X")))</f>
        <v>0</v>
      </c>
      <c r="KL38">
        <f>'Capacity Backing (Hide)2'!BP$3*(CP38/MAX(1,SUMIFS('Treatment Backing (Hide)'!$B$110:$B$124,'Capacity Backing (Hide)2'!BP$67:BP$81,"X")))</f>
        <v>0</v>
      </c>
      <c r="KM38">
        <f>'Capacity Backing (Hide)2'!BQ$3*(CQ38/MAX(1,SUMIFS('Treatment Backing (Hide)'!$B$110:$B$124,'Capacity Backing (Hide)2'!BQ$67:BQ$81,"X")))</f>
        <v>0</v>
      </c>
      <c r="KN38">
        <f>'Capacity Backing (Hide)2'!BR$3*(CR38/MAX(1,SUMIFS('Treatment Backing (Hide)'!$B$110:$B$124,'Capacity Backing (Hide)2'!BR$67:BR$81,"X")))</f>
        <v>0</v>
      </c>
      <c r="KO38">
        <f>'Capacity Backing (Hide)2'!BS$3*(CS38/MAX(1,SUMIFS('Treatment Backing (Hide)'!$B$110:$B$124,'Capacity Backing (Hide)2'!BS$67:BS$81,"X")))</f>
        <v>0</v>
      </c>
      <c r="KP38">
        <f>'Capacity Backing (Hide)2'!BT$3*(CT38/MAX(1,SUMIFS('Treatment Backing (Hide)'!$B$110:$B$124,'Capacity Backing (Hide)2'!BT$67:BT$81,"X")))</f>
        <v>0</v>
      </c>
      <c r="KQ38">
        <f>'Capacity Backing (Hide)2'!BU$3*(CU38/MAX(1,SUMIFS('Treatment Backing (Hide)'!$B$110:$B$124,'Capacity Backing (Hide)2'!BU$67:BU$81,"X")))</f>
        <v>0</v>
      </c>
      <c r="KR38">
        <f>'Capacity Backing (Hide)2'!BV$3*(CV38/MAX(1,SUMIFS('Treatment Backing (Hide)'!$B$110:$B$124,'Capacity Backing (Hide)2'!BV$67:BV$81,"X")))</f>
        <v>0</v>
      </c>
      <c r="KS38">
        <f>'Capacity Backing (Hide)2'!BW$3*(CW38/MAX(1,SUMIFS('Treatment Backing (Hide)'!$B$110:$B$124,'Capacity Backing (Hide)2'!BW$67:BW$81,"X")))</f>
        <v>0</v>
      </c>
      <c r="KT38">
        <f>'Capacity Backing (Hide)2'!BX$3*(CX38/MAX(1,SUMIFS('Treatment Backing (Hide)'!$B$110:$B$124,'Capacity Backing (Hide)2'!BX$67:BX$81,"X")))</f>
        <v>0</v>
      </c>
      <c r="KU38">
        <f>'Capacity Backing (Hide)2'!BY$3*(CY38/MAX(1,SUMIFS('Treatment Backing (Hide)'!$B$110:$B$124,'Capacity Backing (Hide)2'!BY$67:BY$81,"X")))</f>
        <v>0</v>
      </c>
      <c r="KV38">
        <f>'Capacity Backing (Hide)2'!BZ$3*(CZ38/MAX(1,SUMIFS('Treatment Backing (Hide)'!$B$110:$B$124,'Capacity Backing (Hide)2'!BZ$67:BZ$81,"X")))</f>
        <v>0</v>
      </c>
      <c r="KW38">
        <f>'Capacity Backing (Hide)2'!CA$3*(DA38/MAX(1,SUMIFS('Treatment Backing (Hide)'!$B$110:$B$124,'Capacity Backing (Hide)2'!CA$67:CA$81,"X")))</f>
        <v>0</v>
      </c>
      <c r="KX38">
        <f>'Capacity Backing (Hide)2'!CB$3*(DB38/MAX(1,SUMIFS('Treatment Backing (Hide)'!$B$110:$B$124,'Capacity Backing (Hide)2'!CB$67:CB$81,"X")))</f>
        <v>0</v>
      </c>
      <c r="KY38">
        <f>'Capacity Backing (Hide)2'!CC$3*(DC38/MAX(1,SUMIFS('Treatment Backing (Hide)'!$B$110:$B$124,'Capacity Backing (Hide)2'!CC$67:CC$81,"X")))</f>
        <v>0</v>
      </c>
      <c r="KZ38">
        <f>'Capacity Backing (Hide)2'!CD$3*(DD38/MAX(1,SUMIFS('Treatment Backing (Hide)'!$B$110:$B$124,'Capacity Backing (Hide)2'!CD$67:CD$81,"X")))</f>
        <v>0</v>
      </c>
      <c r="LA38">
        <f>'Capacity Backing (Hide)2'!CE$3*(DE38/MAX(1,SUMIFS('Treatment Backing (Hide)'!$B$110:$B$124,'Capacity Backing (Hide)2'!CE$67:CE$81,"X")))</f>
        <v>0</v>
      </c>
      <c r="LB38">
        <f>'Capacity Backing (Hide)2'!CF$3*(DF38/MAX(1,SUMIFS('Treatment Backing (Hide)'!$B$110:$B$124,'Capacity Backing (Hide)2'!CF$67:CF$81,"X")))</f>
        <v>0</v>
      </c>
      <c r="LC38">
        <f>'Capacity Backing (Hide)2'!CG$3*(DG38/MAX(1,SUMIFS('Treatment Backing (Hide)'!$B$110:$B$124,'Capacity Backing (Hide)2'!CG$67:CG$81,"X")))</f>
        <v>0</v>
      </c>
      <c r="LD38">
        <f>'Capacity Backing (Hide)2'!CH$3*(DH38/MAX(1,SUMIFS('Treatment Backing (Hide)'!$B$110:$B$124,'Capacity Backing (Hide)2'!CH$67:CH$81,"X")))</f>
        <v>0</v>
      </c>
      <c r="LE38">
        <f>'Capacity Backing (Hide)2'!CI$3*(DI38/MAX(1,SUMIFS('Treatment Backing (Hide)'!$B$110:$B$124,'Capacity Backing (Hide)2'!CI$67:CI$81,"X")))</f>
        <v>0</v>
      </c>
      <c r="LF38">
        <f>'Capacity Backing (Hide)2'!CJ$3*(DJ38/MAX(1,SUMIFS('Treatment Backing (Hide)'!$B$110:$B$124,'Capacity Backing (Hide)2'!CJ$67:CJ$81,"X")))</f>
        <v>0</v>
      </c>
      <c r="LG38">
        <f>'Capacity Backing (Hide)2'!CK$3*(DK38/MAX(1,SUMIFS('Treatment Backing (Hide)'!$B$110:$B$124,'Capacity Backing (Hide)2'!CK$67:CK$81,"X")))</f>
        <v>0</v>
      </c>
      <c r="LH38">
        <f>'Capacity Backing (Hide)2'!CL$3*(DL38/MAX(1,SUMIFS('Treatment Backing (Hide)'!$B$110:$B$124,'Capacity Backing (Hide)2'!CL$67:CL$81,"X")))</f>
        <v>0</v>
      </c>
      <c r="LI38">
        <f>'Capacity Backing (Hide)2'!CM$3*(DM38/MAX(1,SUMIFS('Treatment Backing (Hide)'!$B$110:$B$124,'Capacity Backing (Hide)2'!CM$67:CM$81,"X")))</f>
        <v>0</v>
      </c>
      <c r="LJ38">
        <f>'Capacity Backing (Hide)2'!CN$3*(DN38/MAX(1,SUMIFS('Treatment Backing (Hide)'!$B$110:$B$124,'Capacity Backing (Hide)2'!CN$67:CN$81,"X")))</f>
        <v>0</v>
      </c>
      <c r="LK38">
        <f>'Capacity Backing (Hide)2'!CO$3*(DO38/MAX(1,SUMIFS('Treatment Backing (Hide)'!$B$110:$B$124,'Capacity Backing (Hide)2'!CO$67:CO$81,"X")))</f>
        <v>0</v>
      </c>
      <c r="LL38">
        <f>'Capacity Backing (Hide)2'!CP$3*(DP38/MAX(1,SUMIFS('Treatment Backing (Hide)'!$B$110:$B$124,'Capacity Backing (Hide)2'!CP$67:CP$81,"X")))</f>
        <v>0</v>
      </c>
      <c r="LM38">
        <f>'Capacity Backing (Hide)2'!CQ$3*(DQ38/MAX(1,SUMIFS('Treatment Backing (Hide)'!$B$110:$B$124,'Capacity Backing (Hide)2'!CQ$67:CQ$81,"X")))</f>
        <v>0</v>
      </c>
      <c r="LN38">
        <f>'Capacity Backing (Hide)2'!CR$3*(DR38/MAX(1,SUMIFS('Treatment Backing (Hide)'!$B$110:$B$124,'Capacity Backing (Hide)2'!CR$67:CR$81,"X")))</f>
        <v>0</v>
      </c>
      <c r="LO38">
        <f>'Capacity Backing (Hide)2'!CS$3*(DS38/MAX(1,SUMIFS('Treatment Backing (Hide)'!$B$110:$B$124,'Capacity Backing (Hide)2'!CS$67:CS$81,"X")))</f>
        <v>0</v>
      </c>
      <c r="LP38">
        <f>'Capacity Backing (Hide)2'!CT$3*(DT38/MAX(1,SUMIFS('Treatment Backing (Hide)'!$B$110:$B$124,'Capacity Backing (Hide)2'!CT$67:CT$81,"X")))</f>
        <v>0</v>
      </c>
      <c r="LQ38">
        <f>'Capacity Backing (Hide)2'!CU$3*(DU38/MAX(1,SUMIFS('Treatment Backing (Hide)'!$B$110:$B$124,'Capacity Backing (Hide)2'!CU$67:CU$81,"X")))</f>
        <v>0</v>
      </c>
      <c r="LR38">
        <f>'Capacity Backing (Hide)2'!CV$3*(DV38/MAX(1,SUMIFS('Treatment Backing (Hide)'!$B$110:$B$124,'Capacity Backing (Hide)2'!CV$67:CV$81,"X")))</f>
        <v>0</v>
      </c>
      <c r="LS38">
        <f>'Capacity Backing (Hide)2'!CW$3*(DW38/MAX(1,SUMIFS('Treatment Backing (Hide)'!$B$110:$B$124,'Capacity Backing (Hide)2'!CW$67:CW$81,"X")))</f>
        <v>0</v>
      </c>
    </row>
    <row r="39" spans="8:331" x14ac:dyDescent="0.25">
      <c r="H39" t="str">
        <f>ROW(H36)&amp;". "&amp;'Clinical resources'!B42</f>
        <v xml:space="preserve">36. </v>
      </c>
      <c r="J39" t="str">
        <f>IF(COUNTIFS('Clinical resources'!F42:J42,"X")&gt;0,"X","")</f>
        <v/>
      </c>
      <c r="K39" t="str">
        <f>IF(COUNTIFS('Clinical resources'!K42:O42,"X")&gt;0,"X","")</f>
        <v/>
      </c>
      <c r="L39" t="str">
        <f>IF(COUNTIFS('Clinical resources'!P42:T42,"X")&gt;0,"X","")</f>
        <v/>
      </c>
      <c r="M39" t="str">
        <f>IF(COUNTIFS('Clinical resources'!U42:Y42,"X")&gt;0,"X","")</f>
        <v/>
      </c>
      <c r="N39" t="str">
        <f>IF(COUNTIFS('Clinical resources'!Z42:AD42,"X")&gt;0,"X","")</f>
        <v/>
      </c>
      <c r="O39" t="str">
        <f>IF(COUNTIFS('Clinical resources'!AE42:AI42,"X")&gt;0,"X","")</f>
        <v/>
      </c>
      <c r="P39" t="str">
        <f>IF(COUNTIFS('Clinical resources'!AJ42:AN42,"X")&gt;0,"X","")</f>
        <v/>
      </c>
      <c r="Q39" t="str">
        <f>IF(COUNTIFS('Clinical resources'!AO42:AS42,"X")&gt;0,"X","")</f>
        <v/>
      </c>
      <c r="R39" t="str">
        <f>IF(COUNTIFS('Clinical resources'!AT42:AX42,"X")&gt;0,"X","")</f>
        <v/>
      </c>
      <c r="S39" t="str">
        <f>IF(COUNTIFS('Clinical resources'!AY42:BC42,"X")&gt;0,"X","")</f>
        <v/>
      </c>
      <c r="T39" t="str">
        <f>IF(COUNTIFS('Clinical resources'!BD42:BH42,"X")&gt;0,"X","")</f>
        <v/>
      </c>
      <c r="U39" t="str">
        <f>IF(COUNTIFS('Clinical resources'!BI42:BM42,"X")&gt;0,"X","")</f>
        <v/>
      </c>
      <c r="V39" t="str">
        <f>IF(COUNTIFS('Clinical resources'!BN42:BR42,"X")&gt;0,"X","")</f>
        <v/>
      </c>
      <c r="W39" t="str">
        <f>IF(COUNTIFS('Clinical resources'!BS42:BW42,"X")&gt;0,"X","")</f>
        <v/>
      </c>
      <c r="X39" t="str">
        <f>IF(COUNTIFS('Clinical resources'!BX42:CB42,"X")&gt;0,"X","")</f>
        <v/>
      </c>
      <c r="AB39">
        <f t="array" ref="AB39">IF($J39:$X39='Capacity Backing (Hide)2'!B$67:B$81,1,0)</f>
        <v>0</v>
      </c>
      <c r="AC39">
        <f t="array" ref="AC39">IF($J39:$X39='Capacity Backing (Hide)2'!C$67:C$81,1,0)</f>
        <v>0</v>
      </c>
      <c r="AD39">
        <f t="array" ref="AD39">IF($J39:$X39='Capacity Backing (Hide)2'!D$67:D$81,1,0)</f>
        <v>0</v>
      </c>
      <c r="AE39">
        <f t="array" ref="AE39">IF($J39:$X39='Capacity Backing (Hide)2'!E$67:E$81,1,0)</f>
        <v>0</v>
      </c>
      <c r="AF39">
        <f t="array" ref="AF39">IF($J39:$X39='Capacity Backing (Hide)2'!F$67:F$81,1,0)</f>
        <v>0</v>
      </c>
      <c r="AG39">
        <f t="array" ref="AG39">IF($J39:$X39='Capacity Backing (Hide)2'!G$67:G$81,1,0)</f>
        <v>0</v>
      </c>
      <c r="AH39">
        <f t="array" ref="AH39">IF($J39:$X39='Capacity Backing (Hide)2'!H$67:H$81,1,0)</f>
        <v>0</v>
      </c>
      <c r="AI39">
        <f t="array" ref="AI39">IF($J39:$X39='Capacity Backing (Hide)2'!I$67:I$81,1,0)</f>
        <v>0</v>
      </c>
      <c r="AJ39">
        <f t="array" ref="AJ39">IF($J39:$X39='Capacity Backing (Hide)2'!J$67:J$81,1,0)</f>
        <v>0</v>
      </c>
      <c r="AK39">
        <f t="array" ref="AK39">IF($J39:$X39='Capacity Backing (Hide)2'!K$67:K$81,1,0)</f>
        <v>0</v>
      </c>
      <c r="AL39">
        <f t="array" ref="AL39">IF($J39:$X39='Capacity Backing (Hide)2'!L$67:L$81,1,0)</f>
        <v>0</v>
      </c>
      <c r="AM39">
        <f t="array" ref="AM39">IF($J39:$X39='Capacity Backing (Hide)2'!M$67:M$81,1,0)</f>
        <v>0</v>
      </c>
      <c r="AN39">
        <f t="array" ref="AN39">IF($J39:$X39='Capacity Backing (Hide)2'!N$67:N$81,1,0)</f>
        <v>0</v>
      </c>
      <c r="AO39">
        <f t="array" ref="AO39">IF($J39:$X39='Capacity Backing (Hide)2'!O$67:O$81,1,0)</f>
        <v>0</v>
      </c>
      <c r="AP39">
        <f t="array" ref="AP39">IF($J39:$X39='Capacity Backing (Hide)2'!P$67:P$81,1,0)</f>
        <v>0</v>
      </c>
      <c r="AQ39">
        <f t="array" ref="AQ39">IF($J39:$X39='Capacity Backing (Hide)2'!Q$67:Q$81,1,0)</f>
        <v>0</v>
      </c>
      <c r="AR39">
        <f t="array" ref="AR39">IF($J39:$X39='Capacity Backing (Hide)2'!R$67:R$81,1,0)</f>
        <v>0</v>
      </c>
      <c r="AS39">
        <f t="array" ref="AS39">IF($J39:$X39='Capacity Backing (Hide)2'!S$67:S$81,1,0)</f>
        <v>0</v>
      </c>
      <c r="AT39">
        <f t="array" ref="AT39">IF($J39:$X39='Capacity Backing (Hide)2'!T$67:T$81,1,0)</f>
        <v>0</v>
      </c>
      <c r="AU39">
        <f t="array" ref="AU39">IF($J39:$X39='Capacity Backing (Hide)2'!U$67:U$81,1,0)</f>
        <v>0</v>
      </c>
      <c r="AV39">
        <f t="array" ref="AV39">IF($J39:$X39='Capacity Backing (Hide)2'!V$67:V$81,1,0)</f>
        <v>0</v>
      </c>
      <c r="AW39">
        <f t="array" ref="AW39">IF($J39:$X39='Capacity Backing (Hide)2'!W$67:W$81,1,0)</f>
        <v>0</v>
      </c>
      <c r="AX39">
        <f t="array" ref="AX39">IF($J39:$X39='Capacity Backing (Hide)2'!X$67:X$81,1,0)</f>
        <v>0</v>
      </c>
      <c r="AY39">
        <f t="array" ref="AY39">IF($J39:$X39='Capacity Backing (Hide)2'!Y$67:Y$81,1,0)</f>
        <v>0</v>
      </c>
      <c r="AZ39">
        <f t="array" ref="AZ39">IF($J39:$X39='Capacity Backing (Hide)2'!Z$67:Z$81,1,0)</f>
        <v>0</v>
      </c>
      <c r="BA39">
        <f t="array" ref="BA39">IF($J39:$X39='Capacity Backing (Hide)2'!AA$67:AA$81,1,0)</f>
        <v>0</v>
      </c>
      <c r="BB39">
        <f t="array" ref="BB39">IF($J39:$X39='Capacity Backing (Hide)2'!AB$67:AB$81,1,0)</f>
        <v>0</v>
      </c>
      <c r="BC39">
        <f t="array" ref="BC39">IF($J39:$X39='Capacity Backing (Hide)2'!AC$67:AC$81,1,0)</f>
        <v>0</v>
      </c>
      <c r="BD39">
        <f t="array" ref="BD39">IF($J39:$X39='Capacity Backing (Hide)2'!AD$67:AD$81,1,0)</f>
        <v>0</v>
      </c>
      <c r="BE39">
        <f t="array" ref="BE39">IF($J39:$X39='Capacity Backing (Hide)2'!AE$67:AE$81,1,0)</f>
        <v>0</v>
      </c>
      <c r="BF39">
        <f t="array" ref="BF39">IF($J39:$X39='Capacity Backing (Hide)2'!AF$67:AF$81,1,0)</f>
        <v>0</v>
      </c>
      <c r="BG39">
        <f t="array" ref="BG39">IF($J39:$X39='Capacity Backing (Hide)2'!AG$67:AG$81,1,0)</f>
        <v>0</v>
      </c>
      <c r="BH39">
        <f t="array" ref="BH39">IF($J39:$X39='Capacity Backing (Hide)2'!AH$67:AH$81,1,0)</f>
        <v>0</v>
      </c>
      <c r="BI39">
        <f t="array" ref="BI39">IF($J39:$X39='Capacity Backing (Hide)2'!AI$67:AI$81,1,0)</f>
        <v>0</v>
      </c>
      <c r="BJ39">
        <f t="array" ref="BJ39">IF($J39:$X39='Capacity Backing (Hide)2'!AJ$67:AJ$81,1,0)</f>
        <v>0</v>
      </c>
      <c r="BK39">
        <f t="array" ref="BK39">IF($J39:$X39='Capacity Backing (Hide)2'!AK$67:AK$81,1,0)</f>
        <v>0</v>
      </c>
      <c r="BL39">
        <f t="array" ref="BL39">IF($J39:$X39='Capacity Backing (Hide)2'!AL$67:AL$81,1,0)</f>
        <v>0</v>
      </c>
      <c r="BM39">
        <f t="array" ref="BM39">IF($J39:$X39='Capacity Backing (Hide)2'!AM$67:AM$81,1,0)</f>
        <v>0</v>
      </c>
      <c r="BN39">
        <f t="array" ref="BN39">IF($J39:$X39='Capacity Backing (Hide)2'!AN$67:AN$81,1,0)</f>
        <v>0</v>
      </c>
      <c r="BO39">
        <f t="array" ref="BO39">IF($J39:$X39='Capacity Backing (Hide)2'!AO$67:AO$81,1,0)</f>
        <v>0</v>
      </c>
      <c r="BP39">
        <f t="array" ref="BP39">IF($J39:$X39='Capacity Backing (Hide)2'!AP$67:AP$81,1,0)</f>
        <v>0</v>
      </c>
      <c r="BQ39">
        <f t="array" ref="BQ39">IF($J39:$X39='Capacity Backing (Hide)2'!AQ$67:AQ$81,1,0)</f>
        <v>0</v>
      </c>
      <c r="BR39">
        <f t="array" ref="BR39">IF($J39:$X39='Capacity Backing (Hide)2'!AR$67:AR$81,1,0)</f>
        <v>0</v>
      </c>
      <c r="BS39">
        <f t="array" ref="BS39">IF($J39:$X39='Capacity Backing (Hide)2'!AS$67:AS$81,1,0)</f>
        <v>0</v>
      </c>
      <c r="BT39">
        <f t="array" ref="BT39">IF($J39:$X39='Capacity Backing (Hide)2'!AT$67:AT$81,1,0)</f>
        <v>0</v>
      </c>
      <c r="BU39">
        <f t="array" ref="BU39">IF($J39:$X39='Capacity Backing (Hide)2'!AU$67:AU$81,1,0)</f>
        <v>0</v>
      </c>
      <c r="BV39">
        <f t="array" ref="BV39">IF($J39:$X39='Capacity Backing (Hide)2'!AV$67:AV$81,1,0)</f>
        <v>0</v>
      </c>
      <c r="BW39">
        <f t="array" ref="BW39">IF($J39:$X39='Capacity Backing (Hide)2'!AW$67:AW$81,1,0)</f>
        <v>0</v>
      </c>
      <c r="BX39">
        <f t="array" ref="BX39">IF($J39:$X39='Capacity Backing (Hide)2'!AX$67:AX$81,1,0)</f>
        <v>0</v>
      </c>
      <c r="BY39">
        <f t="array" ref="BY39">IF($J39:$X39='Capacity Backing (Hide)2'!AY$67:AY$81,1,0)</f>
        <v>0</v>
      </c>
      <c r="BZ39">
        <f t="array" ref="BZ39">IF($J39:$X39='Capacity Backing (Hide)2'!AZ$67:AZ$81,1,0)</f>
        <v>0</v>
      </c>
      <c r="CA39">
        <f t="array" ref="CA39">IF($J39:$X39='Capacity Backing (Hide)2'!BA$67:BA$81,1,0)</f>
        <v>0</v>
      </c>
      <c r="CB39">
        <f t="array" ref="CB39">IF($J39:$X39='Capacity Backing (Hide)2'!BB$67:BB$81,1,0)</f>
        <v>0</v>
      </c>
      <c r="CC39">
        <f t="array" ref="CC39">IF($J39:$X39='Capacity Backing (Hide)2'!BC$67:BC$81,1,0)</f>
        <v>0</v>
      </c>
      <c r="CD39">
        <f t="array" ref="CD39">IF($J39:$X39='Capacity Backing (Hide)2'!BD$67:BD$81,1,0)</f>
        <v>0</v>
      </c>
      <c r="CE39">
        <f t="array" ref="CE39">IF($J39:$X39='Capacity Backing (Hide)2'!BE$67:BE$81,1,0)</f>
        <v>0</v>
      </c>
      <c r="CF39">
        <f t="array" ref="CF39">IF($J39:$X39='Capacity Backing (Hide)2'!BF$67:BF$81,1,0)</f>
        <v>0</v>
      </c>
      <c r="CG39">
        <f t="array" ref="CG39">IF($J39:$X39='Capacity Backing (Hide)2'!BG$67:BG$81,1,0)</f>
        <v>0</v>
      </c>
      <c r="CH39">
        <f t="array" ref="CH39">IF($J39:$X39='Capacity Backing (Hide)2'!BH$67:BH$81,1,0)</f>
        <v>0</v>
      </c>
      <c r="CI39">
        <f t="array" ref="CI39">IF($J39:$X39='Capacity Backing (Hide)2'!BI$67:BI$81,1,0)</f>
        <v>0</v>
      </c>
      <c r="CJ39">
        <f t="array" ref="CJ39">IF($J39:$X39='Capacity Backing (Hide)2'!BJ$67:BJ$81,1,0)</f>
        <v>0</v>
      </c>
      <c r="CK39">
        <f t="array" ref="CK39">IF($J39:$X39='Capacity Backing (Hide)2'!BK$67:BK$81,1,0)</f>
        <v>0</v>
      </c>
      <c r="CL39">
        <f t="array" ref="CL39">IF($J39:$X39='Capacity Backing (Hide)2'!BL$67:BL$81,1,0)</f>
        <v>0</v>
      </c>
      <c r="CM39">
        <f t="array" ref="CM39">IF($J39:$X39='Capacity Backing (Hide)2'!BM$67:BM$81,1,0)</f>
        <v>0</v>
      </c>
      <c r="CN39">
        <f t="array" ref="CN39">IF($J39:$X39='Capacity Backing (Hide)2'!BN$67:BN$81,1,0)</f>
        <v>0</v>
      </c>
      <c r="CO39">
        <f t="array" ref="CO39">IF($J39:$X39='Capacity Backing (Hide)2'!BO$67:BO$81,1,0)</f>
        <v>0</v>
      </c>
      <c r="CP39">
        <f t="array" ref="CP39">IF($J39:$X39='Capacity Backing (Hide)2'!BP$67:BP$81,1,0)</f>
        <v>0</v>
      </c>
      <c r="CQ39">
        <f t="array" ref="CQ39">IF($J39:$X39='Capacity Backing (Hide)2'!BQ$67:BQ$81,1,0)</f>
        <v>0</v>
      </c>
      <c r="CR39">
        <f t="array" ref="CR39">IF($J39:$X39='Capacity Backing (Hide)2'!BR$67:BR$81,1,0)</f>
        <v>0</v>
      </c>
      <c r="CS39">
        <f t="array" ref="CS39">IF($J39:$X39='Capacity Backing (Hide)2'!BS$67:BS$81,1,0)</f>
        <v>0</v>
      </c>
      <c r="CT39">
        <f t="array" ref="CT39">IF($J39:$X39='Capacity Backing (Hide)2'!BT$67:BT$81,1,0)</f>
        <v>0</v>
      </c>
      <c r="CU39">
        <f t="array" ref="CU39">IF($J39:$X39='Capacity Backing (Hide)2'!BU$67:BU$81,1,0)</f>
        <v>0</v>
      </c>
      <c r="CV39">
        <f t="array" ref="CV39">IF($J39:$X39='Capacity Backing (Hide)2'!BV$67:BV$81,1,0)</f>
        <v>0</v>
      </c>
      <c r="CW39">
        <f t="array" ref="CW39">IF($J39:$X39='Capacity Backing (Hide)2'!BW$67:BW$81,1,0)</f>
        <v>0</v>
      </c>
      <c r="CX39">
        <f t="array" ref="CX39">IF($J39:$X39='Capacity Backing (Hide)2'!BX$67:BX$81,1,0)</f>
        <v>0</v>
      </c>
      <c r="CY39">
        <f t="array" ref="CY39">IF($J39:$X39='Capacity Backing (Hide)2'!BY$67:BY$81,1,0)</f>
        <v>0</v>
      </c>
      <c r="CZ39">
        <f t="array" ref="CZ39">IF($J39:$X39='Capacity Backing (Hide)2'!BZ$67:BZ$81,1,0)</f>
        <v>0</v>
      </c>
      <c r="DA39">
        <f t="array" ref="DA39">IF($J39:$X39='Capacity Backing (Hide)2'!CA$67:CA$81,1,0)</f>
        <v>0</v>
      </c>
      <c r="DB39">
        <f t="array" ref="DB39">IF($J39:$X39='Capacity Backing (Hide)2'!CB$67:CB$81,1,0)</f>
        <v>0</v>
      </c>
      <c r="DC39">
        <f t="array" ref="DC39">IF($J39:$X39='Capacity Backing (Hide)2'!CC$67:CC$81,1,0)</f>
        <v>0</v>
      </c>
      <c r="DD39">
        <f t="array" ref="DD39">IF($J39:$X39='Capacity Backing (Hide)2'!CD$67:CD$81,1,0)</f>
        <v>0</v>
      </c>
      <c r="DE39">
        <f t="array" ref="DE39">IF($J39:$X39='Capacity Backing (Hide)2'!CE$67:CE$81,1,0)</f>
        <v>0</v>
      </c>
      <c r="DF39">
        <f t="array" ref="DF39">IF($J39:$X39='Capacity Backing (Hide)2'!CF$67:CF$81,1,0)</f>
        <v>0</v>
      </c>
      <c r="DG39">
        <f t="array" ref="DG39">IF($J39:$X39='Capacity Backing (Hide)2'!CG$67:CG$81,1,0)</f>
        <v>0</v>
      </c>
      <c r="DH39">
        <f t="array" ref="DH39">IF($J39:$X39='Capacity Backing (Hide)2'!CH$67:CH$81,1,0)</f>
        <v>0</v>
      </c>
      <c r="DI39">
        <f t="array" ref="DI39">IF($J39:$X39='Capacity Backing (Hide)2'!CI$67:CI$81,1,0)</f>
        <v>0</v>
      </c>
      <c r="DJ39">
        <f t="array" ref="DJ39">IF($J39:$X39='Capacity Backing (Hide)2'!CJ$67:CJ$81,1,0)</f>
        <v>0</v>
      </c>
      <c r="DK39">
        <f t="array" ref="DK39">IF($J39:$X39='Capacity Backing (Hide)2'!CK$67:CK$81,1,0)</f>
        <v>0</v>
      </c>
      <c r="DL39">
        <f t="array" ref="DL39">IF($J39:$X39='Capacity Backing (Hide)2'!CL$67:CL$81,1,0)</f>
        <v>0</v>
      </c>
      <c r="DM39">
        <f t="array" ref="DM39">IF($J39:$X39='Capacity Backing (Hide)2'!CM$67:CM$81,1,0)</f>
        <v>0</v>
      </c>
      <c r="DN39">
        <f t="array" ref="DN39">IF($J39:$X39='Capacity Backing (Hide)2'!CN$67:CN$81,1,0)</f>
        <v>0</v>
      </c>
      <c r="DO39">
        <f t="array" ref="DO39">IF($J39:$X39='Capacity Backing (Hide)2'!CO$67:CO$81,1,0)</f>
        <v>0</v>
      </c>
      <c r="DP39">
        <f t="array" ref="DP39">IF($J39:$X39='Capacity Backing (Hide)2'!CP$67:CP$81,1,0)</f>
        <v>0</v>
      </c>
      <c r="DQ39">
        <f t="array" ref="DQ39">IF($J39:$X39='Capacity Backing (Hide)2'!CQ$67:CQ$81,1,0)</f>
        <v>0</v>
      </c>
      <c r="DR39">
        <f t="array" ref="DR39">IF($J39:$X39='Capacity Backing (Hide)2'!CR$67:CR$81,1,0)</f>
        <v>0</v>
      </c>
      <c r="DS39">
        <f t="array" ref="DS39">IF($J39:$X39='Capacity Backing (Hide)2'!CS$67:CS$81,1,0)</f>
        <v>0</v>
      </c>
      <c r="DT39">
        <f t="array" ref="DT39">IF($J39:$X39='Capacity Backing (Hide)2'!CT$67:CT$81,1,0)</f>
        <v>0</v>
      </c>
      <c r="DU39">
        <f t="array" ref="DU39">IF($J39:$X39='Capacity Backing (Hide)2'!CU$67:CU$81,1,0)</f>
        <v>0</v>
      </c>
      <c r="DV39">
        <f t="array" ref="DV39">IF($J39:$X39='Capacity Backing (Hide)2'!CV$67:CV$81,1,0)</f>
        <v>0</v>
      </c>
      <c r="DW39">
        <f t="array" ref="DW39">IF($J39:$X39='Capacity Backing (Hide)2'!CW$67:CW$81,1,0)</f>
        <v>0</v>
      </c>
      <c r="DZ39">
        <f t="array" ref="DZ39">IF($J39:$X39='Capacity Backing (Hide)2'!B$203:CZ$217,1,0)</f>
        <v>0</v>
      </c>
      <c r="EA39">
        <f t="array" ref="EA39">IF($J39:$X39='Capacity Backing (Hide)2'!C$203:DA$217,1,0)</f>
        <v>0</v>
      </c>
      <c r="EB39">
        <f t="array" ref="EB39">IF($J39:$X39='Capacity Backing (Hide)2'!D$203:DB$217,1,0)</f>
        <v>0</v>
      </c>
      <c r="EC39">
        <f t="array" ref="EC39">IF($J39:$X39='Capacity Backing (Hide)2'!E$203:DC$217,1,0)</f>
        <v>0</v>
      </c>
      <c r="ED39">
        <f t="array" ref="ED39">IF($J39:$X39='Capacity Backing (Hide)2'!F$203:DD$217,1,0)</f>
        <v>0</v>
      </c>
      <c r="EE39">
        <f t="array" ref="EE39">IF($J39:$X39='Capacity Backing (Hide)2'!G$203:DE$217,1,0)</f>
        <v>0</v>
      </c>
      <c r="EF39">
        <f t="array" ref="EF39">IF($J39:$X39='Capacity Backing (Hide)2'!H$203:DF$217,1,0)</f>
        <v>0</v>
      </c>
      <c r="EG39">
        <f t="array" ref="EG39">IF($J39:$X39='Capacity Backing (Hide)2'!I$203:DG$217,1,0)</f>
        <v>0</v>
      </c>
      <c r="EH39">
        <f t="array" ref="EH39">IF($J39:$X39='Capacity Backing (Hide)2'!J$203:DH$217,1,0)</f>
        <v>0</v>
      </c>
      <c r="EI39">
        <f t="array" ref="EI39">IF($J39:$X39='Capacity Backing (Hide)2'!K$203:DI$217,1,0)</f>
        <v>0</v>
      </c>
      <c r="EJ39">
        <f t="array" ref="EJ39">IF($J39:$X39='Capacity Backing (Hide)2'!L$203:DJ$217,1,0)</f>
        <v>0</v>
      </c>
      <c r="EK39">
        <f t="array" ref="EK39">IF($J39:$X39='Capacity Backing (Hide)2'!M$203:DK$217,1,0)</f>
        <v>0</v>
      </c>
      <c r="EL39">
        <f t="array" ref="EL39">IF($J39:$X39='Capacity Backing (Hide)2'!N$203:DL$217,1,0)</f>
        <v>0</v>
      </c>
      <c r="EM39">
        <f t="array" ref="EM39">IF($J39:$X39='Capacity Backing (Hide)2'!O$203:DM$217,1,0)</f>
        <v>0</v>
      </c>
      <c r="EN39">
        <f t="array" ref="EN39">IF($J39:$X39='Capacity Backing (Hide)2'!P$203:DN$217,1,0)</f>
        <v>0</v>
      </c>
      <c r="EO39">
        <f t="array" ref="EO39">IF($J39:$X39='Capacity Backing (Hide)2'!Q$203:DO$217,1,0)</f>
        <v>0</v>
      </c>
      <c r="EP39">
        <f t="array" ref="EP39">IF($J39:$X39='Capacity Backing (Hide)2'!R$203:DP$217,1,0)</f>
        <v>0</v>
      </c>
      <c r="EQ39">
        <f t="array" ref="EQ39">IF($J39:$X39='Capacity Backing (Hide)2'!S$203:DQ$217,1,0)</f>
        <v>0</v>
      </c>
      <c r="ER39">
        <f t="array" ref="ER39">IF($J39:$X39='Capacity Backing (Hide)2'!T$203:DR$217,1,0)</f>
        <v>0</v>
      </c>
      <c r="ES39">
        <f t="array" ref="ES39">IF($J39:$X39='Capacity Backing (Hide)2'!U$203:DS$217,1,0)</f>
        <v>0</v>
      </c>
      <c r="ET39">
        <f t="array" ref="ET39">IF($J39:$X39='Capacity Backing (Hide)2'!V$203:DT$217,1,0)</f>
        <v>0</v>
      </c>
      <c r="EU39">
        <f t="array" ref="EU39">IF($J39:$X39='Capacity Backing (Hide)2'!W$203:DU$217,1,0)</f>
        <v>0</v>
      </c>
      <c r="EV39">
        <f t="array" ref="EV39">IF($J39:$X39='Capacity Backing (Hide)2'!X$203:DV$217,1,0)</f>
        <v>0</v>
      </c>
      <c r="EW39">
        <f t="array" ref="EW39">IF($J39:$X39='Capacity Backing (Hide)2'!Y$203:DW$217,1,0)</f>
        <v>0</v>
      </c>
      <c r="EX39">
        <f t="array" ref="EX39">IF($J39:$X39='Capacity Backing (Hide)2'!Z$203:DX$217,1,0)</f>
        <v>0</v>
      </c>
      <c r="EY39">
        <f t="array" ref="EY39">IF($J39:$X39='Capacity Backing (Hide)2'!AA$203:DY$217,1,0)</f>
        <v>0</v>
      </c>
      <c r="EZ39">
        <f t="array" ref="EZ39">IF($J39:$X39='Capacity Backing (Hide)2'!AB$203:DZ$217,1,0)</f>
        <v>0</v>
      </c>
      <c r="FA39">
        <f t="array" ref="FA39">IF($J39:$X39='Capacity Backing (Hide)2'!AC$203:EA$217,1,0)</f>
        <v>0</v>
      </c>
      <c r="FB39">
        <f t="array" ref="FB39">IF($J39:$X39='Capacity Backing (Hide)2'!AD$203:EB$217,1,0)</f>
        <v>0</v>
      </c>
      <c r="FC39">
        <f t="array" ref="FC39">IF($J39:$X39='Capacity Backing (Hide)2'!AE$203:EC$217,1,0)</f>
        <v>0</v>
      </c>
      <c r="FD39">
        <f t="array" ref="FD39">IF($J39:$X39='Capacity Backing (Hide)2'!AF$203:ED$217,1,0)</f>
        <v>0</v>
      </c>
      <c r="FE39">
        <f t="array" ref="FE39">IF($J39:$X39='Capacity Backing (Hide)2'!AG$203:EE$217,1,0)</f>
        <v>0</v>
      </c>
      <c r="FF39">
        <f t="array" ref="FF39">IF($J39:$X39='Capacity Backing (Hide)2'!AH$203:EF$217,1,0)</f>
        <v>0</v>
      </c>
      <c r="FG39">
        <f t="array" ref="FG39">IF($J39:$X39='Capacity Backing (Hide)2'!AI$203:EG$217,1,0)</f>
        <v>0</v>
      </c>
      <c r="FH39">
        <f t="array" ref="FH39">IF($J39:$X39='Capacity Backing (Hide)2'!AJ$203:EH$217,1,0)</f>
        <v>0</v>
      </c>
      <c r="FI39">
        <f t="array" ref="FI39">IF($J39:$X39='Capacity Backing (Hide)2'!AK$203:EI$217,1,0)</f>
        <v>0</v>
      </c>
      <c r="FJ39">
        <f t="array" ref="FJ39">IF($J39:$X39='Capacity Backing (Hide)2'!AL$203:EJ$217,1,0)</f>
        <v>0</v>
      </c>
      <c r="FK39">
        <f t="array" ref="FK39">IF($J39:$X39='Capacity Backing (Hide)2'!AM$203:EK$217,1,0)</f>
        <v>0</v>
      </c>
      <c r="FL39">
        <f t="array" ref="FL39">IF($J39:$X39='Capacity Backing (Hide)2'!AN$203:EL$217,1,0)</f>
        <v>0</v>
      </c>
      <c r="FM39">
        <f t="array" ref="FM39">IF($J39:$X39='Capacity Backing (Hide)2'!AO$203:EM$217,1,0)</f>
        <v>0</v>
      </c>
      <c r="FN39">
        <f t="array" ref="FN39">IF($J39:$X39='Capacity Backing (Hide)2'!AP$203:EN$217,1,0)</f>
        <v>0</v>
      </c>
      <c r="FO39">
        <f t="array" ref="FO39">IF($J39:$X39='Capacity Backing (Hide)2'!AQ$203:EO$217,1,0)</f>
        <v>0</v>
      </c>
      <c r="FP39">
        <f t="array" ref="FP39">IF($J39:$X39='Capacity Backing (Hide)2'!AR$203:EP$217,1,0)</f>
        <v>0</v>
      </c>
      <c r="FQ39">
        <f t="array" ref="FQ39">IF($J39:$X39='Capacity Backing (Hide)2'!AS$203:EQ$217,1,0)</f>
        <v>0</v>
      </c>
      <c r="FR39">
        <f t="array" ref="FR39">IF($J39:$X39='Capacity Backing (Hide)2'!AT$203:ER$217,1,0)</f>
        <v>0</v>
      </c>
      <c r="FS39">
        <f t="array" ref="FS39">IF($J39:$X39='Capacity Backing (Hide)2'!AU$203:ES$217,1,0)</f>
        <v>0</v>
      </c>
      <c r="FT39">
        <f t="array" ref="FT39">IF($J39:$X39='Capacity Backing (Hide)2'!AV$203:ET$217,1,0)</f>
        <v>0</v>
      </c>
      <c r="FU39">
        <f t="array" ref="FU39">IF($J39:$X39='Capacity Backing (Hide)2'!AW$203:EU$217,1,0)</f>
        <v>0</v>
      </c>
      <c r="FV39">
        <f t="array" ref="FV39">IF($J39:$X39='Capacity Backing (Hide)2'!AX$203:EV$217,1,0)</f>
        <v>0</v>
      </c>
      <c r="FW39">
        <f t="array" ref="FW39">IF($J39:$X39='Capacity Backing (Hide)2'!AY$203:EW$217,1,0)</f>
        <v>0</v>
      </c>
      <c r="FX39">
        <f t="array" ref="FX39">IF($J39:$X39='Capacity Backing (Hide)2'!AZ$203:EX$217,1,0)</f>
        <v>0</v>
      </c>
      <c r="FY39">
        <f t="array" ref="FY39">IF($J39:$X39='Capacity Backing (Hide)2'!BA$203:EY$217,1,0)</f>
        <v>0</v>
      </c>
      <c r="FZ39">
        <f t="array" ref="FZ39">IF($J39:$X39='Capacity Backing (Hide)2'!BB$203:EZ$217,1,0)</f>
        <v>0</v>
      </c>
      <c r="GA39">
        <f t="array" ref="GA39">IF($J39:$X39='Capacity Backing (Hide)2'!BC$203:FA$217,1,0)</f>
        <v>0</v>
      </c>
      <c r="GB39">
        <f t="array" ref="GB39">IF($J39:$X39='Capacity Backing (Hide)2'!BD$203:FB$217,1,0)</f>
        <v>0</v>
      </c>
      <c r="GC39">
        <f t="array" ref="GC39">IF($J39:$X39='Capacity Backing (Hide)2'!BE$203:FC$217,1,0)</f>
        <v>0</v>
      </c>
      <c r="GD39">
        <f t="array" ref="GD39">IF($J39:$X39='Capacity Backing (Hide)2'!BF$203:FD$217,1,0)</f>
        <v>0</v>
      </c>
      <c r="GE39">
        <f t="array" ref="GE39">IF($J39:$X39='Capacity Backing (Hide)2'!BG$203:FE$217,1,0)</f>
        <v>0</v>
      </c>
      <c r="GF39">
        <f t="array" ref="GF39">IF($J39:$X39='Capacity Backing (Hide)2'!BH$203:FF$217,1,0)</f>
        <v>0</v>
      </c>
      <c r="GG39">
        <f t="array" ref="GG39">IF($J39:$X39='Capacity Backing (Hide)2'!BI$203:FG$217,1,0)</f>
        <v>0</v>
      </c>
      <c r="GH39">
        <f t="array" ref="GH39">IF($J39:$X39='Capacity Backing (Hide)2'!BJ$203:FH$217,1,0)</f>
        <v>0</v>
      </c>
      <c r="GI39">
        <f t="array" ref="GI39">IF($J39:$X39='Capacity Backing (Hide)2'!BK$203:FI$217,1,0)</f>
        <v>0</v>
      </c>
      <c r="GJ39">
        <f t="array" ref="GJ39">IF($J39:$X39='Capacity Backing (Hide)2'!BL$203:FJ$217,1,0)</f>
        <v>0</v>
      </c>
      <c r="GK39">
        <f t="array" ref="GK39">IF($J39:$X39='Capacity Backing (Hide)2'!BM$203:FK$217,1,0)</f>
        <v>0</v>
      </c>
      <c r="GL39">
        <f t="array" ref="GL39">IF($J39:$X39='Capacity Backing (Hide)2'!BN$203:FL$217,1,0)</f>
        <v>0</v>
      </c>
      <c r="GM39">
        <f t="array" ref="GM39">IF($J39:$X39='Capacity Backing (Hide)2'!BO$203:FM$217,1,0)</f>
        <v>0</v>
      </c>
      <c r="GN39">
        <f t="array" ref="GN39">IF($J39:$X39='Capacity Backing (Hide)2'!BP$203:FN$217,1,0)</f>
        <v>0</v>
      </c>
      <c r="GO39">
        <f t="array" ref="GO39">IF($J39:$X39='Capacity Backing (Hide)2'!BQ$203:FO$217,1,0)</f>
        <v>0</v>
      </c>
      <c r="GP39">
        <f t="array" ref="GP39">IF($J39:$X39='Capacity Backing (Hide)2'!BR$203:FP$217,1,0)</f>
        <v>0</v>
      </c>
      <c r="GQ39">
        <f t="array" ref="GQ39">IF($J39:$X39='Capacity Backing (Hide)2'!BS$203:FQ$217,1,0)</f>
        <v>0</v>
      </c>
      <c r="GR39">
        <f t="array" ref="GR39">IF($J39:$X39='Capacity Backing (Hide)2'!BT$203:FR$217,1,0)</f>
        <v>0</v>
      </c>
      <c r="GS39">
        <f t="array" ref="GS39">IF($J39:$X39='Capacity Backing (Hide)2'!BU$203:FS$217,1,0)</f>
        <v>0</v>
      </c>
      <c r="GT39">
        <f t="array" ref="GT39">IF($J39:$X39='Capacity Backing (Hide)2'!BV$203:FT$217,1,0)</f>
        <v>0</v>
      </c>
      <c r="GU39">
        <f t="array" ref="GU39">IF($J39:$X39='Capacity Backing (Hide)2'!BW$203:FU$217,1,0)</f>
        <v>0</v>
      </c>
      <c r="GV39">
        <f t="array" ref="GV39">IF($J39:$X39='Capacity Backing (Hide)2'!BX$203:FV$217,1,0)</f>
        <v>0</v>
      </c>
      <c r="GW39">
        <f t="array" ref="GW39">IF($J39:$X39='Capacity Backing (Hide)2'!BY$203:FW$217,1,0)</f>
        <v>0</v>
      </c>
      <c r="GX39">
        <f t="array" ref="GX39">IF($J39:$X39='Capacity Backing (Hide)2'!BZ$203:FX$217,1,0)</f>
        <v>0</v>
      </c>
      <c r="GY39">
        <f t="array" ref="GY39">IF($J39:$X39='Capacity Backing (Hide)2'!CA$203:FY$217,1,0)</f>
        <v>0</v>
      </c>
      <c r="GZ39">
        <f t="array" ref="GZ39">IF($J39:$X39='Capacity Backing (Hide)2'!CB$203:FZ$217,1,0)</f>
        <v>0</v>
      </c>
      <c r="HA39">
        <f t="array" ref="HA39">IF($J39:$X39='Capacity Backing (Hide)2'!CC$203:GA$217,1,0)</f>
        <v>0</v>
      </c>
      <c r="HB39">
        <f t="array" ref="HB39">IF($J39:$X39='Capacity Backing (Hide)2'!CD$203:GB$217,1,0)</f>
        <v>0</v>
      </c>
      <c r="HC39">
        <f t="array" ref="HC39">IF($J39:$X39='Capacity Backing (Hide)2'!CE$203:GC$217,1,0)</f>
        <v>0</v>
      </c>
      <c r="HD39">
        <f t="array" ref="HD39">IF($J39:$X39='Capacity Backing (Hide)2'!CF$203:GD$217,1,0)</f>
        <v>0</v>
      </c>
      <c r="HE39">
        <f t="array" ref="HE39">IF($J39:$X39='Capacity Backing (Hide)2'!CG$203:GE$217,1,0)</f>
        <v>0</v>
      </c>
      <c r="HF39">
        <f t="array" ref="HF39">IF($J39:$X39='Capacity Backing (Hide)2'!CH$203:GF$217,1,0)</f>
        <v>0</v>
      </c>
      <c r="HG39">
        <f t="array" ref="HG39">IF($J39:$X39='Capacity Backing (Hide)2'!CI$203:GG$217,1,0)</f>
        <v>0</v>
      </c>
      <c r="HH39">
        <f t="array" ref="HH39">IF($J39:$X39='Capacity Backing (Hide)2'!CJ$203:GH$217,1,0)</f>
        <v>0</v>
      </c>
      <c r="HI39">
        <f t="array" ref="HI39">IF($J39:$X39='Capacity Backing (Hide)2'!CK$203:GI$217,1,0)</f>
        <v>0</v>
      </c>
      <c r="HJ39">
        <f t="array" ref="HJ39">IF($J39:$X39='Capacity Backing (Hide)2'!CL$203:GJ$217,1,0)</f>
        <v>0</v>
      </c>
      <c r="HK39">
        <f t="array" ref="HK39">IF($J39:$X39='Capacity Backing (Hide)2'!CM$203:GK$217,1,0)</f>
        <v>0</v>
      </c>
      <c r="HL39">
        <f t="array" ref="HL39">IF($J39:$X39='Capacity Backing (Hide)2'!CN$203:GL$217,1,0)</f>
        <v>0</v>
      </c>
      <c r="HM39">
        <f t="array" ref="HM39">IF($J39:$X39='Capacity Backing (Hide)2'!CO$203:GM$217,1,0)</f>
        <v>0</v>
      </c>
      <c r="HN39">
        <f t="array" ref="HN39">IF($J39:$X39='Capacity Backing (Hide)2'!CP$203:GN$217,1,0)</f>
        <v>0</v>
      </c>
      <c r="HO39">
        <f t="array" ref="HO39">IF($J39:$X39='Capacity Backing (Hide)2'!CQ$203:GO$217,1,0)</f>
        <v>0</v>
      </c>
      <c r="HP39">
        <f t="array" ref="HP39">IF($J39:$X39='Capacity Backing (Hide)2'!CR$203:GP$217,1,0)</f>
        <v>0</v>
      </c>
      <c r="HQ39">
        <f t="array" ref="HQ39">IF($J39:$X39='Capacity Backing (Hide)2'!CS$203:GQ$217,1,0)</f>
        <v>0</v>
      </c>
      <c r="HR39">
        <f t="array" ref="HR39">IF($J39:$X39='Capacity Backing (Hide)2'!CT$203:GR$217,1,0)</f>
        <v>0</v>
      </c>
      <c r="HS39">
        <f t="array" ref="HS39">IF($J39:$X39='Capacity Backing (Hide)2'!CU$203:GS$217,1,0)</f>
        <v>0</v>
      </c>
      <c r="HT39">
        <f t="array" ref="HT39">IF($J39:$X39='Capacity Backing (Hide)2'!CV$203:GT$217,1,0)</f>
        <v>0</v>
      </c>
      <c r="HU39">
        <f t="array" ref="HU39">IF($J39:$X39='Capacity Backing (Hide)2'!CW$203:GU$217,1,0)</f>
        <v>0</v>
      </c>
      <c r="HX39">
        <f>'Capacity Backing (Hide)2'!B$3*(AB39/MAX(1,SUMIFS('Treatment Backing (Hide)'!$B$110:$B$124,'Capacity Backing (Hide)2'!B$67:B$81,"X")))</f>
        <v>0</v>
      </c>
      <c r="HY39">
        <f>'Capacity Backing (Hide)2'!C$3*(AC39/MAX(1,SUMIFS('Treatment Backing (Hide)'!$B$110:$B$124,'Capacity Backing (Hide)2'!C$67:C$81,"X")))</f>
        <v>0</v>
      </c>
      <c r="HZ39">
        <f>'Capacity Backing (Hide)2'!D$3*(AD39/MAX(1,SUMIFS('Treatment Backing (Hide)'!$B$110:$B$124,'Capacity Backing (Hide)2'!D$67:D$81,"X")))</f>
        <v>0</v>
      </c>
      <c r="IA39">
        <f>'Capacity Backing (Hide)2'!E$3*(AE39/MAX(1,SUMIFS('Treatment Backing (Hide)'!$B$110:$B$124,'Capacity Backing (Hide)2'!E$67:E$81,"X")))</f>
        <v>0</v>
      </c>
      <c r="IB39">
        <f>'Capacity Backing (Hide)2'!F$3*(AF39/MAX(1,SUMIFS('Treatment Backing (Hide)'!$B$110:$B$124,'Capacity Backing (Hide)2'!F$67:F$81,"X")))</f>
        <v>0</v>
      </c>
      <c r="IC39">
        <f>'Capacity Backing (Hide)2'!G$3*(AG39/MAX(1,SUMIFS('Treatment Backing (Hide)'!$B$110:$B$124,'Capacity Backing (Hide)2'!G$67:G$81,"X")))</f>
        <v>0</v>
      </c>
      <c r="ID39">
        <f>'Capacity Backing (Hide)2'!H$3*(AH39/MAX(1,SUMIFS('Treatment Backing (Hide)'!$B$110:$B$124,'Capacity Backing (Hide)2'!H$67:H$81,"X")))</f>
        <v>0</v>
      </c>
      <c r="IE39">
        <f>'Capacity Backing (Hide)2'!I$3*(AI39/MAX(1,SUMIFS('Treatment Backing (Hide)'!$B$110:$B$124,'Capacity Backing (Hide)2'!I$67:I$81,"X")))</f>
        <v>0</v>
      </c>
      <c r="IF39">
        <f>'Capacity Backing (Hide)2'!J$3*(AJ39/MAX(1,SUMIFS('Treatment Backing (Hide)'!$B$110:$B$124,'Capacity Backing (Hide)2'!J$67:J$81,"X")))</f>
        <v>0</v>
      </c>
      <c r="IG39">
        <f>'Capacity Backing (Hide)2'!K$3*(AK39/MAX(1,SUMIFS('Treatment Backing (Hide)'!$B$110:$B$124,'Capacity Backing (Hide)2'!K$67:K$81,"X")))</f>
        <v>0</v>
      </c>
      <c r="IH39">
        <f>'Capacity Backing (Hide)2'!L$3*(AL39/MAX(1,SUMIFS('Treatment Backing (Hide)'!$B$110:$B$124,'Capacity Backing (Hide)2'!L$67:L$81,"X")))</f>
        <v>0</v>
      </c>
      <c r="II39">
        <f>'Capacity Backing (Hide)2'!M$3*(AM39/MAX(1,SUMIFS('Treatment Backing (Hide)'!$B$110:$B$124,'Capacity Backing (Hide)2'!M$67:M$81,"X")))</f>
        <v>0</v>
      </c>
      <c r="IJ39">
        <f>'Capacity Backing (Hide)2'!N$3*(AN39/MAX(1,SUMIFS('Treatment Backing (Hide)'!$B$110:$B$124,'Capacity Backing (Hide)2'!N$67:N$81,"X")))</f>
        <v>0</v>
      </c>
      <c r="IK39">
        <f>'Capacity Backing (Hide)2'!O$3*(AO39/MAX(1,SUMIFS('Treatment Backing (Hide)'!$B$110:$B$124,'Capacity Backing (Hide)2'!O$67:O$81,"X")))</f>
        <v>0</v>
      </c>
      <c r="IL39">
        <f>'Capacity Backing (Hide)2'!P$3*(AP39/MAX(1,SUMIFS('Treatment Backing (Hide)'!$B$110:$B$124,'Capacity Backing (Hide)2'!P$67:P$81,"X")))</f>
        <v>0</v>
      </c>
      <c r="IM39">
        <f>'Capacity Backing (Hide)2'!Q$3*(AQ39/MAX(1,SUMIFS('Treatment Backing (Hide)'!$B$110:$B$124,'Capacity Backing (Hide)2'!Q$67:Q$81,"X")))</f>
        <v>0</v>
      </c>
      <c r="IN39">
        <f>'Capacity Backing (Hide)2'!R$3*(AR39/MAX(1,SUMIFS('Treatment Backing (Hide)'!$B$110:$B$124,'Capacity Backing (Hide)2'!R$67:R$81,"X")))</f>
        <v>0</v>
      </c>
      <c r="IO39">
        <f>'Capacity Backing (Hide)2'!S$3*(AS39/MAX(1,SUMIFS('Treatment Backing (Hide)'!$B$110:$B$124,'Capacity Backing (Hide)2'!S$67:S$81,"X")))</f>
        <v>0</v>
      </c>
      <c r="IP39">
        <f>'Capacity Backing (Hide)2'!T$3*(AT39/MAX(1,SUMIFS('Treatment Backing (Hide)'!$B$110:$B$124,'Capacity Backing (Hide)2'!T$67:T$81,"X")))</f>
        <v>0</v>
      </c>
      <c r="IQ39">
        <f>'Capacity Backing (Hide)2'!U$3*(AU39/MAX(1,SUMIFS('Treatment Backing (Hide)'!$B$110:$B$124,'Capacity Backing (Hide)2'!U$67:U$81,"X")))</f>
        <v>0</v>
      </c>
      <c r="IR39">
        <f>'Capacity Backing (Hide)2'!V$3*(AV39/MAX(1,SUMIFS('Treatment Backing (Hide)'!$B$110:$B$124,'Capacity Backing (Hide)2'!V$67:V$81,"X")))</f>
        <v>0</v>
      </c>
      <c r="IS39">
        <f>'Capacity Backing (Hide)2'!W$3*(AW39/MAX(1,SUMIFS('Treatment Backing (Hide)'!$B$110:$B$124,'Capacity Backing (Hide)2'!W$67:W$81,"X")))</f>
        <v>0</v>
      </c>
      <c r="IT39">
        <f>'Capacity Backing (Hide)2'!X$3*(AX39/MAX(1,SUMIFS('Treatment Backing (Hide)'!$B$110:$B$124,'Capacity Backing (Hide)2'!X$67:X$81,"X")))</f>
        <v>0</v>
      </c>
      <c r="IU39">
        <f>'Capacity Backing (Hide)2'!Y$3*(AY39/MAX(1,SUMIFS('Treatment Backing (Hide)'!$B$110:$B$124,'Capacity Backing (Hide)2'!Y$67:Y$81,"X")))</f>
        <v>0</v>
      </c>
      <c r="IV39">
        <f>'Capacity Backing (Hide)2'!Z$3*(AZ39/MAX(1,SUMIFS('Treatment Backing (Hide)'!$B$110:$B$124,'Capacity Backing (Hide)2'!Z$67:Z$81,"X")))</f>
        <v>0</v>
      </c>
      <c r="IW39">
        <f>'Capacity Backing (Hide)2'!AA$3*(BA39/MAX(1,SUMIFS('Treatment Backing (Hide)'!$B$110:$B$124,'Capacity Backing (Hide)2'!AA$67:AA$81,"X")))</f>
        <v>0</v>
      </c>
      <c r="IX39">
        <f>'Capacity Backing (Hide)2'!AB$3*(BB39/MAX(1,SUMIFS('Treatment Backing (Hide)'!$B$110:$B$124,'Capacity Backing (Hide)2'!AB$67:AB$81,"X")))</f>
        <v>0</v>
      </c>
      <c r="IY39">
        <f>'Capacity Backing (Hide)2'!AC$3*(BC39/MAX(1,SUMIFS('Treatment Backing (Hide)'!$B$110:$B$124,'Capacity Backing (Hide)2'!AC$67:AC$81,"X")))</f>
        <v>0</v>
      </c>
      <c r="IZ39">
        <f>'Capacity Backing (Hide)2'!AD$3*(BD39/MAX(1,SUMIFS('Treatment Backing (Hide)'!$B$110:$B$124,'Capacity Backing (Hide)2'!AD$67:AD$81,"X")))</f>
        <v>0</v>
      </c>
      <c r="JA39">
        <f>'Capacity Backing (Hide)2'!AE$3*(BE39/MAX(1,SUMIFS('Treatment Backing (Hide)'!$B$110:$B$124,'Capacity Backing (Hide)2'!AE$67:AE$81,"X")))</f>
        <v>0</v>
      </c>
      <c r="JB39">
        <f>'Capacity Backing (Hide)2'!AF$3*(BF39/MAX(1,SUMIFS('Treatment Backing (Hide)'!$B$110:$B$124,'Capacity Backing (Hide)2'!AF$67:AF$81,"X")))</f>
        <v>0</v>
      </c>
      <c r="JC39">
        <f>'Capacity Backing (Hide)2'!AG$3*(BG39/MAX(1,SUMIFS('Treatment Backing (Hide)'!$B$110:$B$124,'Capacity Backing (Hide)2'!AG$67:AG$81,"X")))</f>
        <v>0</v>
      </c>
      <c r="JD39">
        <f>'Capacity Backing (Hide)2'!AH$3*(BH39/MAX(1,SUMIFS('Treatment Backing (Hide)'!$B$110:$B$124,'Capacity Backing (Hide)2'!AH$67:AH$81,"X")))</f>
        <v>0</v>
      </c>
      <c r="JE39">
        <f>'Capacity Backing (Hide)2'!AI$3*(BI39/MAX(1,SUMIFS('Treatment Backing (Hide)'!$B$110:$B$124,'Capacity Backing (Hide)2'!AI$67:AI$81,"X")))</f>
        <v>0</v>
      </c>
      <c r="JF39">
        <f>'Capacity Backing (Hide)2'!AJ$3*(BJ39/MAX(1,SUMIFS('Treatment Backing (Hide)'!$B$110:$B$124,'Capacity Backing (Hide)2'!AJ$67:AJ$81,"X")))</f>
        <v>0</v>
      </c>
      <c r="JG39">
        <f>'Capacity Backing (Hide)2'!AK$3*(BK39/MAX(1,SUMIFS('Treatment Backing (Hide)'!$B$110:$B$124,'Capacity Backing (Hide)2'!AK$67:AK$81,"X")))</f>
        <v>0</v>
      </c>
      <c r="JH39">
        <f>'Capacity Backing (Hide)2'!AL$3*(BL39/MAX(1,SUMIFS('Treatment Backing (Hide)'!$B$110:$B$124,'Capacity Backing (Hide)2'!AL$67:AL$81,"X")))</f>
        <v>0</v>
      </c>
      <c r="JI39">
        <f>'Capacity Backing (Hide)2'!AM$3*(BM39/MAX(1,SUMIFS('Treatment Backing (Hide)'!$B$110:$B$124,'Capacity Backing (Hide)2'!AM$67:AM$81,"X")))</f>
        <v>0</v>
      </c>
      <c r="JJ39">
        <f>'Capacity Backing (Hide)2'!AN$3*(BN39/MAX(1,SUMIFS('Treatment Backing (Hide)'!$B$110:$B$124,'Capacity Backing (Hide)2'!AN$67:AN$81,"X")))</f>
        <v>0</v>
      </c>
      <c r="JK39">
        <f>'Capacity Backing (Hide)2'!AO$3*(BO39/MAX(1,SUMIFS('Treatment Backing (Hide)'!$B$110:$B$124,'Capacity Backing (Hide)2'!AO$67:AO$81,"X")))</f>
        <v>0</v>
      </c>
      <c r="JL39">
        <f>'Capacity Backing (Hide)2'!AP$3*(BP39/MAX(1,SUMIFS('Treatment Backing (Hide)'!$B$110:$B$124,'Capacity Backing (Hide)2'!AP$67:AP$81,"X")))</f>
        <v>0</v>
      </c>
      <c r="JM39">
        <f>'Capacity Backing (Hide)2'!AQ$3*(BQ39/MAX(1,SUMIFS('Treatment Backing (Hide)'!$B$110:$B$124,'Capacity Backing (Hide)2'!AQ$67:AQ$81,"X")))</f>
        <v>0</v>
      </c>
      <c r="JN39">
        <f>'Capacity Backing (Hide)2'!AR$3*(BR39/MAX(1,SUMIFS('Treatment Backing (Hide)'!$B$110:$B$124,'Capacity Backing (Hide)2'!AR$67:AR$81,"X")))</f>
        <v>0</v>
      </c>
      <c r="JO39">
        <f>'Capacity Backing (Hide)2'!AS$3*(BS39/MAX(1,SUMIFS('Treatment Backing (Hide)'!$B$110:$B$124,'Capacity Backing (Hide)2'!AS$67:AS$81,"X")))</f>
        <v>0</v>
      </c>
      <c r="JP39">
        <f>'Capacity Backing (Hide)2'!AT$3*(BT39/MAX(1,SUMIFS('Treatment Backing (Hide)'!$B$110:$B$124,'Capacity Backing (Hide)2'!AT$67:AT$81,"X")))</f>
        <v>0</v>
      </c>
      <c r="JQ39">
        <f>'Capacity Backing (Hide)2'!AU$3*(BU39/MAX(1,SUMIFS('Treatment Backing (Hide)'!$B$110:$B$124,'Capacity Backing (Hide)2'!AU$67:AU$81,"X")))</f>
        <v>0</v>
      </c>
      <c r="JR39">
        <f>'Capacity Backing (Hide)2'!AV$3*(BV39/MAX(1,SUMIFS('Treatment Backing (Hide)'!$B$110:$B$124,'Capacity Backing (Hide)2'!AV$67:AV$81,"X")))</f>
        <v>0</v>
      </c>
      <c r="JS39">
        <f>'Capacity Backing (Hide)2'!AW$3*(BW39/MAX(1,SUMIFS('Treatment Backing (Hide)'!$B$110:$B$124,'Capacity Backing (Hide)2'!AW$67:AW$81,"X")))</f>
        <v>0</v>
      </c>
      <c r="JT39">
        <f>'Capacity Backing (Hide)2'!AX$3*(BX39/MAX(1,SUMIFS('Treatment Backing (Hide)'!$B$110:$B$124,'Capacity Backing (Hide)2'!AX$67:AX$81,"X")))</f>
        <v>0</v>
      </c>
      <c r="JU39">
        <f>'Capacity Backing (Hide)2'!AY$3*(BY39/MAX(1,SUMIFS('Treatment Backing (Hide)'!$B$110:$B$124,'Capacity Backing (Hide)2'!AY$67:AY$81,"X")))</f>
        <v>0</v>
      </c>
      <c r="JV39">
        <f>'Capacity Backing (Hide)2'!AZ$3*(BZ39/MAX(1,SUMIFS('Treatment Backing (Hide)'!$B$110:$B$124,'Capacity Backing (Hide)2'!AZ$67:AZ$81,"X")))</f>
        <v>0</v>
      </c>
      <c r="JW39">
        <f>'Capacity Backing (Hide)2'!BA$3*(CA39/MAX(1,SUMIFS('Treatment Backing (Hide)'!$B$110:$B$124,'Capacity Backing (Hide)2'!BA$67:BA$81,"X")))</f>
        <v>0</v>
      </c>
      <c r="JX39">
        <f>'Capacity Backing (Hide)2'!BB$3*(CB39/MAX(1,SUMIFS('Treatment Backing (Hide)'!$B$110:$B$124,'Capacity Backing (Hide)2'!BB$67:BB$81,"X")))</f>
        <v>0</v>
      </c>
      <c r="JY39">
        <f>'Capacity Backing (Hide)2'!BC$3*(CC39/MAX(1,SUMIFS('Treatment Backing (Hide)'!$B$110:$B$124,'Capacity Backing (Hide)2'!BC$67:BC$81,"X")))</f>
        <v>0</v>
      </c>
      <c r="JZ39">
        <f>'Capacity Backing (Hide)2'!BD$3*(CD39/MAX(1,SUMIFS('Treatment Backing (Hide)'!$B$110:$B$124,'Capacity Backing (Hide)2'!BD$67:BD$81,"X")))</f>
        <v>0</v>
      </c>
      <c r="KA39">
        <f>'Capacity Backing (Hide)2'!BE$3*(CE39/MAX(1,SUMIFS('Treatment Backing (Hide)'!$B$110:$B$124,'Capacity Backing (Hide)2'!BE$67:BE$81,"X")))</f>
        <v>0</v>
      </c>
      <c r="KB39">
        <f>'Capacity Backing (Hide)2'!BF$3*(CF39/MAX(1,SUMIFS('Treatment Backing (Hide)'!$B$110:$B$124,'Capacity Backing (Hide)2'!BF$67:BF$81,"X")))</f>
        <v>0</v>
      </c>
      <c r="KC39">
        <f>'Capacity Backing (Hide)2'!BG$3*(CG39/MAX(1,SUMIFS('Treatment Backing (Hide)'!$B$110:$B$124,'Capacity Backing (Hide)2'!BG$67:BG$81,"X")))</f>
        <v>0</v>
      </c>
      <c r="KD39">
        <f>'Capacity Backing (Hide)2'!BH$3*(CH39/MAX(1,SUMIFS('Treatment Backing (Hide)'!$B$110:$B$124,'Capacity Backing (Hide)2'!BH$67:BH$81,"X")))</f>
        <v>0</v>
      </c>
      <c r="KE39">
        <f>'Capacity Backing (Hide)2'!BI$3*(CI39/MAX(1,SUMIFS('Treatment Backing (Hide)'!$B$110:$B$124,'Capacity Backing (Hide)2'!BI$67:BI$81,"X")))</f>
        <v>0</v>
      </c>
      <c r="KF39">
        <f>'Capacity Backing (Hide)2'!BJ$3*(CJ39/MAX(1,SUMIFS('Treatment Backing (Hide)'!$B$110:$B$124,'Capacity Backing (Hide)2'!BJ$67:BJ$81,"X")))</f>
        <v>0</v>
      </c>
      <c r="KG39">
        <f>'Capacity Backing (Hide)2'!BK$3*(CK39/MAX(1,SUMIFS('Treatment Backing (Hide)'!$B$110:$B$124,'Capacity Backing (Hide)2'!BK$67:BK$81,"X")))</f>
        <v>0</v>
      </c>
      <c r="KH39">
        <f>'Capacity Backing (Hide)2'!BL$3*(CL39/MAX(1,SUMIFS('Treatment Backing (Hide)'!$B$110:$B$124,'Capacity Backing (Hide)2'!BL$67:BL$81,"X")))</f>
        <v>0</v>
      </c>
      <c r="KI39">
        <f>'Capacity Backing (Hide)2'!BM$3*(CM39/MAX(1,SUMIFS('Treatment Backing (Hide)'!$B$110:$B$124,'Capacity Backing (Hide)2'!BM$67:BM$81,"X")))</f>
        <v>0</v>
      </c>
      <c r="KJ39">
        <f>'Capacity Backing (Hide)2'!BN$3*(CN39/MAX(1,SUMIFS('Treatment Backing (Hide)'!$B$110:$B$124,'Capacity Backing (Hide)2'!BN$67:BN$81,"X")))</f>
        <v>0</v>
      </c>
      <c r="KK39">
        <f>'Capacity Backing (Hide)2'!BO$3*(CO39/MAX(1,SUMIFS('Treatment Backing (Hide)'!$B$110:$B$124,'Capacity Backing (Hide)2'!BO$67:BO$81,"X")))</f>
        <v>0</v>
      </c>
      <c r="KL39">
        <f>'Capacity Backing (Hide)2'!BP$3*(CP39/MAX(1,SUMIFS('Treatment Backing (Hide)'!$B$110:$B$124,'Capacity Backing (Hide)2'!BP$67:BP$81,"X")))</f>
        <v>0</v>
      </c>
      <c r="KM39">
        <f>'Capacity Backing (Hide)2'!BQ$3*(CQ39/MAX(1,SUMIFS('Treatment Backing (Hide)'!$B$110:$B$124,'Capacity Backing (Hide)2'!BQ$67:BQ$81,"X")))</f>
        <v>0</v>
      </c>
      <c r="KN39">
        <f>'Capacity Backing (Hide)2'!BR$3*(CR39/MAX(1,SUMIFS('Treatment Backing (Hide)'!$B$110:$B$124,'Capacity Backing (Hide)2'!BR$67:BR$81,"X")))</f>
        <v>0</v>
      </c>
      <c r="KO39">
        <f>'Capacity Backing (Hide)2'!BS$3*(CS39/MAX(1,SUMIFS('Treatment Backing (Hide)'!$B$110:$B$124,'Capacity Backing (Hide)2'!BS$67:BS$81,"X")))</f>
        <v>0</v>
      </c>
      <c r="KP39">
        <f>'Capacity Backing (Hide)2'!BT$3*(CT39/MAX(1,SUMIFS('Treatment Backing (Hide)'!$B$110:$B$124,'Capacity Backing (Hide)2'!BT$67:BT$81,"X")))</f>
        <v>0</v>
      </c>
      <c r="KQ39">
        <f>'Capacity Backing (Hide)2'!BU$3*(CU39/MAX(1,SUMIFS('Treatment Backing (Hide)'!$B$110:$B$124,'Capacity Backing (Hide)2'!BU$67:BU$81,"X")))</f>
        <v>0</v>
      </c>
      <c r="KR39">
        <f>'Capacity Backing (Hide)2'!BV$3*(CV39/MAX(1,SUMIFS('Treatment Backing (Hide)'!$B$110:$B$124,'Capacity Backing (Hide)2'!BV$67:BV$81,"X")))</f>
        <v>0</v>
      </c>
      <c r="KS39">
        <f>'Capacity Backing (Hide)2'!BW$3*(CW39/MAX(1,SUMIFS('Treatment Backing (Hide)'!$B$110:$B$124,'Capacity Backing (Hide)2'!BW$67:BW$81,"X")))</f>
        <v>0</v>
      </c>
      <c r="KT39">
        <f>'Capacity Backing (Hide)2'!BX$3*(CX39/MAX(1,SUMIFS('Treatment Backing (Hide)'!$B$110:$B$124,'Capacity Backing (Hide)2'!BX$67:BX$81,"X")))</f>
        <v>0</v>
      </c>
      <c r="KU39">
        <f>'Capacity Backing (Hide)2'!BY$3*(CY39/MAX(1,SUMIFS('Treatment Backing (Hide)'!$B$110:$B$124,'Capacity Backing (Hide)2'!BY$67:BY$81,"X")))</f>
        <v>0</v>
      </c>
      <c r="KV39">
        <f>'Capacity Backing (Hide)2'!BZ$3*(CZ39/MAX(1,SUMIFS('Treatment Backing (Hide)'!$B$110:$B$124,'Capacity Backing (Hide)2'!BZ$67:BZ$81,"X")))</f>
        <v>0</v>
      </c>
      <c r="KW39">
        <f>'Capacity Backing (Hide)2'!CA$3*(DA39/MAX(1,SUMIFS('Treatment Backing (Hide)'!$B$110:$B$124,'Capacity Backing (Hide)2'!CA$67:CA$81,"X")))</f>
        <v>0</v>
      </c>
      <c r="KX39">
        <f>'Capacity Backing (Hide)2'!CB$3*(DB39/MAX(1,SUMIFS('Treatment Backing (Hide)'!$B$110:$B$124,'Capacity Backing (Hide)2'!CB$67:CB$81,"X")))</f>
        <v>0</v>
      </c>
      <c r="KY39">
        <f>'Capacity Backing (Hide)2'!CC$3*(DC39/MAX(1,SUMIFS('Treatment Backing (Hide)'!$B$110:$B$124,'Capacity Backing (Hide)2'!CC$67:CC$81,"X")))</f>
        <v>0</v>
      </c>
      <c r="KZ39">
        <f>'Capacity Backing (Hide)2'!CD$3*(DD39/MAX(1,SUMIFS('Treatment Backing (Hide)'!$B$110:$B$124,'Capacity Backing (Hide)2'!CD$67:CD$81,"X")))</f>
        <v>0</v>
      </c>
      <c r="LA39">
        <f>'Capacity Backing (Hide)2'!CE$3*(DE39/MAX(1,SUMIFS('Treatment Backing (Hide)'!$B$110:$B$124,'Capacity Backing (Hide)2'!CE$67:CE$81,"X")))</f>
        <v>0</v>
      </c>
      <c r="LB39">
        <f>'Capacity Backing (Hide)2'!CF$3*(DF39/MAX(1,SUMIFS('Treatment Backing (Hide)'!$B$110:$B$124,'Capacity Backing (Hide)2'!CF$67:CF$81,"X")))</f>
        <v>0</v>
      </c>
      <c r="LC39">
        <f>'Capacity Backing (Hide)2'!CG$3*(DG39/MAX(1,SUMIFS('Treatment Backing (Hide)'!$B$110:$B$124,'Capacity Backing (Hide)2'!CG$67:CG$81,"X")))</f>
        <v>0</v>
      </c>
      <c r="LD39">
        <f>'Capacity Backing (Hide)2'!CH$3*(DH39/MAX(1,SUMIFS('Treatment Backing (Hide)'!$B$110:$B$124,'Capacity Backing (Hide)2'!CH$67:CH$81,"X")))</f>
        <v>0</v>
      </c>
      <c r="LE39">
        <f>'Capacity Backing (Hide)2'!CI$3*(DI39/MAX(1,SUMIFS('Treatment Backing (Hide)'!$B$110:$B$124,'Capacity Backing (Hide)2'!CI$67:CI$81,"X")))</f>
        <v>0</v>
      </c>
      <c r="LF39">
        <f>'Capacity Backing (Hide)2'!CJ$3*(DJ39/MAX(1,SUMIFS('Treatment Backing (Hide)'!$B$110:$B$124,'Capacity Backing (Hide)2'!CJ$67:CJ$81,"X")))</f>
        <v>0</v>
      </c>
      <c r="LG39">
        <f>'Capacity Backing (Hide)2'!CK$3*(DK39/MAX(1,SUMIFS('Treatment Backing (Hide)'!$B$110:$B$124,'Capacity Backing (Hide)2'!CK$67:CK$81,"X")))</f>
        <v>0</v>
      </c>
      <c r="LH39">
        <f>'Capacity Backing (Hide)2'!CL$3*(DL39/MAX(1,SUMIFS('Treatment Backing (Hide)'!$B$110:$B$124,'Capacity Backing (Hide)2'!CL$67:CL$81,"X")))</f>
        <v>0</v>
      </c>
      <c r="LI39">
        <f>'Capacity Backing (Hide)2'!CM$3*(DM39/MAX(1,SUMIFS('Treatment Backing (Hide)'!$B$110:$B$124,'Capacity Backing (Hide)2'!CM$67:CM$81,"X")))</f>
        <v>0</v>
      </c>
      <c r="LJ39">
        <f>'Capacity Backing (Hide)2'!CN$3*(DN39/MAX(1,SUMIFS('Treatment Backing (Hide)'!$B$110:$B$124,'Capacity Backing (Hide)2'!CN$67:CN$81,"X")))</f>
        <v>0</v>
      </c>
      <c r="LK39">
        <f>'Capacity Backing (Hide)2'!CO$3*(DO39/MAX(1,SUMIFS('Treatment Backing (Hide)'!$B$110:$B$124,'Capacity Backing (Hide)2'!CO$67:CO$81,"X")))</f>
        <v>0</v>
      </c>
      <c r="LL39">
        <f>'Capacity Backing (Hide)2'!CP$3*(DP39/MAX(1,SUMIFS('Treatment Backing (Hide)'!$B$110:$B$124,'Capacity Backing (Hide)2'!CP$67:CP$81,"X")))</f>
        <v>0</v>
      </c>
      <c r="LM39">
        <f>'Capacity Backing (Hide)2'!CQ$3*(DQ39/MAX(1,SUMIFS('Treatment Backing (Hide)'!$B$110:$B$124,'Capacity Backing (Hide)2'!CQ$67:CQ$81,"X")))</f>
        <v>0</v>
      </c>
      <c r="LN39">
        <f>'Capacity Backing (Hide)2'!CR$3*(DR39/MAX(1,SUMIFS('Treatment Backing (Hide)'!$B$110:$B$124,'Capacity Backing (Hide)2'!CR$67:CR$81,"X")))</f>
        <v>0</v>
      </c>
      <c r="LO39">
        <f>'Capacity Backing (Hide)2'!CS$3*(DS39/MAX(1,SUMIFS('Treatment Backing (Hide)'!$B$110:$B$124,'Capacity Backing (Hide)2'!CS$67:CS$81,"X")))</f>
        <v>0</v>
      </c>
      <c r="LP39">
        <f>'Capacity Backing (Hide)2'!CT$3*(DT39/MAX(1,SUMIFS('Treatment Backing (Hide)'!$B$110:$B$124,'Capacity Backing (Hide)2'!CT$67:CT$81,"X")))</f>
        <v>0</v>
      </c>
      <c r="LQ39">
        <f>'Capacity Backing (Hide)2'!CU$3*(DU39/MAX(1,SUMIFS('Treatment Backing (Hide)'!$B$110:$B$124,'Capacity Backing (Hide)2'!CU$67:CU$81,"X")))</f>
        <v>0</v>
      </c>
      <c r="LR39">
        <f>'Capacity Backing (Hide)2'!CV$3*(DV39/MAX(1,SUMIFS('Treatment Backing (Hide)'!$B$110:$B$124,'Capacity Backing (Hide)2'!CV$67:CV$81,"X")))</f>
        <v>0</v>
      </c>
      <c r="LS39">
        <f>'Capacity Backing (Hide)2'!CW$3*(DW39/MAX(1,SUMIFS('Treatment Backing (Hide)'!$B$110:$B$124,'Capacity Backing (Hide)2'!CW$67:CW$81,"X")))</f>
        <v>0</v>
      </c>
    </row>
    <row r="40" spans="8:331" x14ac:dyDescent="0.25">
      <c r="H40" t="str">
        <f>ROW(H37)&amp;". "&amp;'Clinical resources'!B43</f>
        <v xml:space="preserve">37. </v>
      </c>
      <c r="J40" t="str">
        <f>IF(COUNTIFS('Clinical resources'!F43:J43,"X")&gt;0,"X","")</f>
        <v/>
      </c>
      <c r="K40" t="str">
        <f>IF(COUNTIFS('Clinical resources'!K43:O43,"X")&gt;0,"X","")</f>
        <v/>
      </c>
      <c r="L40" t="str">
        <f>IF(COUNTIFS('Clinical resources'!P43:T43,"X")&gt;0,"X","")</f>
        <v/>
      </c>
      <c r="M40" t="str">
        <f>IF(COUNTIFS('Clinical resources'!U43:Y43,"X")&gt;0,"X","")</f>
        <v/>
      </c>
      <c r="N40" t="str">
        <f>IF(COUNTIFS('Clinical resources'!Z43:AD43,"X")&gt;0,"X","")</f>
        <v/>
      </c>
      <c r="O40" t="str">
        <f>IF(COUNTIFS('Clinical resources'!AE43:AI43,"X")&gt;0,"X","")</f>
        <v/>
      </c>
      <c r="P40" t="str">
        <f>IF(COUNTIFS('Clinical resources'!AJ43:AN43,"X")&gt;0,"X","")</f>
        <v/>
      </c>
      <c r="Q40" t="str">
        <f>IF(COUNTIFS('Clinical resources'!AO43:AS43,"X")&gt;0,"X","")</f>
        <v/>
      </c>
      <c r="R40" t="str">
        <f>IF(COUNTIFS('Clinical resources'!AT43:AX43,"X")&gt;0,"X","")</f>
        <v/>
      </c>
      <c r="S40" t="str">
        <f>IF(COUNTIFS('Clinical resources'!AY43:BC43,"X")&gt;0,"X","")</f>
        <v/>
      </c>
      <c r="T40" t="str">
        <f>IF(COUNTIFS('Clinical resources'!BD43:BH43,"X")&gt;0,"X","")</f>
        <v/>
      </c>
      <c r="U40" t="str">
        <f>IF(COUNTIFS('Clinical resources'!BI43:BM43,"X")&gt;0,"X","")</f>
        <v/>
      </c>
      <c r="V40" t="str">
        <f>IF(COUNTIFS('Clinical resources'!BN43:BR43,"X")&gt;0,"X","")</f>
        <v/>
      </c>
      <c r="W40" t="str">
        <f>IF(COUNTIFS('Clinical resources'!BS43:BW43,"X")&gt;0,"X","")</f>
        <v/>
      </c>
      <c r="X40" t="str">
        <f>IF(COUNTIFS('Clinical resources'!BX43:CB43,"X")&gt;0,"X","")</f>
        <v/>
      </c>
      <c r="AB40">
        <f t="array" ref="AB40">IF($J40:$X40='Capacity Backing (Hide)2'!B$67:B$81,1,0)</f>
        <v>0</v>
      </c>
      <c r="AC40">
        <f t="array" ref="AC40">IF($J40:$X40='Capacity Backing (Hide)2'!C$67:C$81,1,0)</f>
        <v>0</v>
      </c>
      <c r="AD40">
        <f t="array" ref="AD40">IF($J40:$X40='Capacity Backing (Hide)2'!D$67:D$81,1,0)</f>
        <v>0</v>
      </c>
      <c r="AE40">
        <f t="array" ref="AE40">IF($J40:$X40='Capacity Backing (Hide)2'!E$67:E$81,1,0)</f>
        <v>0</v>
      </c>
      <c r="AF40">
        <f t="array" ref="AF40">IF($J40:$X40='Capacity Backing (Hide)2'!F$67:F$81,1,0)</f>
        <v>0</v>
      </c>
      <c r="AG40">
        <f t="array" ref="AG40">IF($J40:$X40='Capacity Backing (Hide)2'!G$67:G$81,1,0)</f>
        <v>0</v>
      </c>
      <c r="AH40">
        <f t="array" ref="AH40">IF($J40:$X40='Capacity Backing (Hide)2'!H$67:H$81,1,0)</f>
        <v>0</v>
      </c>
      <c r="AI40">
        <f t="array" ref="AI40">IF($J40:$X40='Capacity Backing (Hide)2'!I$67:I$81,1,0)</f>
        <v>0</v>
      </c>
      <c r="AJ40">
        <f t="array" ref="AJ40">IF($J40:$X40='Capacity Backing (Hide)2'!J$67:J$81,1,0)</f>
        <v>0</v>
      </c>
      <c r="AK40">
        <f t="array" ref="AK40">IF($J40:$X40='Capacity Backing (Hide)2'!K$67:K$81,1,0)</f>
        <v>0</v>
      </c>
      <c r="AL40">
        <f t="array" ref="AL40">IF($J40:$X40='Capacity Backing (Hide)2'!L$67:L$81,1,0)</f>
        <v>0</v>
      </c>
      <c r="AM40">
        <f t="array" ref="AM40">IF($J40:$X40='Capacity Backing (Hide)2'!M$67:M$81,1,0)</f>
        <v>0</v>
      </c>
      <c r="AN40">
        <f t="array" ref="AN40">IF($J40:$X40='Capacity Backing (Hide)2'!N$67:N$81,1,0)</f>
        <v>0</v>
      </c>
      <c r="AO40">
        <f t="array" ref="AO40">IF($J40:$X40='Capacity Backing (Hide)2'!O$67:O$81,1,0)</f>
        <v>0</v>
      </c>
      <c r="AP40">
        <f t="array" ref="AP40">IF($J40:$X40='Capacity Backing (Hide)2'!P$67:P$81,1,0)</f>
        <v>0</v>
      </c>
      <c r="AQ40">
        <f t="array" ref="AQ40">IF($J40:$X40='Capacity Backing (Hide)2'!Q$67:Q$81,1,0)</f>
        <v>0</v>
      </c>
      <c r="AR40">
        <f t="array" ref="AR40">IF($J40:$X40='Capacity Backing (Hide)2'!R$67:R$81,1,0)</f>
        <v>0</v>
      </c>
      <c r="AS40">
        <f t="array" ref="AS40">IF($J40:$X40='Capacity Backing (Hide)2'!S$67:S$81,1,0)</f>
        <v>0</v>
      </c>
      <c r="AT40">
        <f t="array" ref="AT40">IF($J40:$X40='Capacity Backing (Hide)2'!T$67:T$81,1,0)</f>
        <v>0</v>
      </c>
      <c r="AU40">
        <f t="array" ref="AU40">IF($J40:$X40='Capacity Backing (Hide)2'!U$67:U$81,1,0)</f>
        <v>0</v>
      </c>
      <c r="AV40">
        <f t="array" ref="AV40">IF($J40:$X40='Capacity Backing (Hide)2'!V$67:V$81,1,0)</f>
        <v>0</v>
      </c>
      <c r="AW40">
        <f t="array" ref="AW40">IF($J40:$X40='Capacity Backing (Hide)2'!W$67:W$81,1,0)</f>
        <v>0</v>
      </c>
      <c r="AX40">
        <f t="array" ref="AX40">IF($J40:$X40='Capacity Backing (Hide)2'!X$67:X$81,1,0)</f>
        <v>0</v>
      </c>
      <c r="AY40">
        <f t="array" ref="AY40">IF($J40:$X40='Capacity Backing (Hide)2'!Y$67:Y$81,1,0)</f>
        <v>0</v>
      </c>
      <c r="AZ40">
        <f t="array" ref="AZ40">IF($J40:$X40='Capacity Backing (Hide)2'!Z$67:Z$81,1,0)</f>
        <v>0</v>
      </c>
      <c r="BA40">
        <f t="array" ref="BA40">IF($J40:$X40='Capacity Backing (Hide)2'!AA$67:AA$81,1,0)</f>
        <v>0</v>
      </c>
      <c r="BB40">
        <f t="array" ref="BB40">IF($J40:$X40='Capacity Backing (Hide)2'!AB$67:AB$81,1,0)</f>
        <v>0</v>
      </c>
      <c r="BC40">
        <f t="array" ref="BC40">IF($J40:$X40='Capacity Backing (Hide)2'!AC$67:AC$81,1,0)</f>
        <v>0</v>
      </c>
      <c r="BD40">
        <f t="array" ref="BD40">IF($J40:$X40='Capacity Backing (Hide)2'!AD$67:AD$81,1,0)</f>
        <v>0</v>
      </c>
      <c r="BE40">
        <f t="array" ref="BE40">IF($J40:$X40='Capacity Backing (Hide)2'!AE$67:AE$81,1,0)</f>
        <v>0</v>
      </c>
      <c r="BF40">
        <f t="array" ref="BF40">IF($J40:$X40='Capacity Backing (Hide)2'!AF$67:AF$81,1,0)</f>
        <v>0</v>
      </c>
      <c r="BG40">
        <f t="array" ref="BG40">IF($J40:$X40='Capacity Backing (Hide)2'!AG$67:AG$81,1,0)</f>
        <v>0</v>
      </c>
      <c r="BH40">
        <f t="array" ref="BH40">IF($J40:$X40='Capacity Backing (Hide)2'!AH$67:AH$81,1,0)</f>
        <v>0</v>
      </c>
      <c r="BI40">
        <f t="array" ref="BI40">IF($J40:$X40='Capacity Backing (Hide)2'!AI$67:AI$81,1,0)</f>
        <v>0</v>
      </c>
      <c r="BJ40">
        <f t="array" ref="BJ40">IF($J40:$X40='Capacity Backing (Hide)2'!AJ$67:AJ$81,1,0)</f>
        <v>0</v>
      </c>
      <c r="BK40">
        <f t="array" ref="BK40">IF($J40:$X40='Capacity Backing (Hide)2'!AK$67:AK$81,1,0)</f>
        <v>0</v>
      </c>
      <c r="BL40">
        <f t="array" ref="BL40">IF($J40:$X40='Capacity Backing (Hide)2'!AL$67:AL$81,1,0)</f>
        <v>0</v>
      </c>
      <c r="BM40">
        <f t="array" ref="BM40">IF($J40:$X40='Capacity Backing (Hide)2'!AM$67:AM$81,1,0)</f>
        <v>0</v>
      </c>
      <c r="BN40">
        <f t="array" ref="BN40">IF($J40:$X40='Capacity Backing (Hide)2'!AN$67:AN$81,1,0)</f>
        <v>0</v>
      </c>
      <c r="BO40">
        <f t="array" ref="BO40">IF($J40:$X40='Capacity Backing (Hide)2'!AO$67:AO$81,1,0)</f>
        <v>0</v>
      </c>
      <c r="BP40">
        <f t="array" ref="BP40">IF($J40:$X40='Capacity Backing (Hide)2'!AP$67:AP$81,1,0)</f>
        <v>0</v>
      </c>
      <c r="BQ40">
        <f t="array" ref="BQ40">IF($J40:$X40='Capacity Backing (Hide)2'!AQ$67:AQ$81,1,0)</f>
        <v>0</v>
      </c>
      <c r="BR40">
        <f t="array" ref="BR40">IF($J40:$X40='Capacity Backing (Hide)2'!AR$67:AR$81,1,0)</f>
        <v>0</v>
      </c>
      <c r="BS40">
        <f t="array" ref="BS40">IF($J40:$X40='Capacity Backing (Hide)2'!AS$67:AS$81,1,0)</f>
        <v>0</v>
      </c>
      <c r="BT40">
        <f t="array" ref="BT40">IF($J40:$X40='Capacity Backing (Hide)2'!AT$67:AT$81,1,0)</f>
        <v>0</v>
      </c>
      <c r="BU40">
        <f t="array" ref="BU40">IF($J40:$X40='Capacity Backing (Hide)2'!AU$67:AU$81,1,0)</f>
        <v>0</v>
      </c>
      <c r="BV40">
        <f t="array" ref="BV40">IF($J40:$X40='Capacity Backing (Hide)2'!AV$67:AV$81,1,0)</f>
        <v>0</v>
      </c>
      <c r="BW40">
        <f t="array" ref="BW40">IF($J40:$X40='Capacity Backing (Hide)2'!AW$67:AW$81,1,0)</f>
        <v>0</v>
      </c>
      <c r="BX40">
        <f t="array" ref="BX40">IF($J40:$X40='Capacity Backing (Hide)2'!AX$67:AX$81,1,0)</f>
        <v>0</v>
      </c>
      <c r="BY40">
        <f t="array" ref="BY40">IF($J40:$X40='Capacity Backing (Hide)2'!AY$67:AY$81,1,0)</f>
        <v>0</v>
      </c>
      <c r="BZ40">
        <f t="array" ref="BZ40">IF($J40:$X40='Capacity Backing (Hide)2'!AZ$67:AZ$81,1,0)</f>
        <v>0</v>
      </c>
      <c r="CA40">
        <f t="array" ref="CA40">IF($J40:$X40='Capacity Backing (Hide)2'!BA$67:BA$81,1,0)</f>
        <v>0</v>
      </c>
      <c r="CB40">
        <f t="array" ref="CB40">IF($J40:$X40='Capacity Backing (Hide)2'!BB$67:BB$81,1,0)</f>
        <v>0</v>
      </c>
      <c r="CC40">
        <f t="array" ref="CC40">IF($J40:$X40='Capacity Backing (Hide)2'!BC$67:BC$81,1,0)</f>
        <v>0</v>
      </c>
      <c r="CD40">
        <f t="array" ref="CD40">IF($J40:$X40='Capacity Backing (Hide)2'!BD$67:BD$81,1,0)</f>
        <v>0</v>
      </c>
      <c r="CE40">
        <f t="array" ref="CE40">IF($J40:$X40='Capacity Backing (Hide)2'!BE$67:BE$81,1,0)</f>
        <v>0</v>
      </c>
      <c r="CF40">
        <f t="array" ref="CF40">IF($J40:$X40='Capacity Backing (Hide)2'!BF$67:BF$81,1,0)</f>
        <v>0</v>
      </c>
      <c r="CG40">
        <f t="array" ref="CG40">IF($J40:$X40='Capacity Backing (Hide)2'!BG$67:BG$81,1,0)</f>
        <v>0</v>
      </c>
      <c r="CH40">
        <f t="array" ref="CH40">IF($J40:$X40='Capacity Backing (Hide)2'!BH$67:BH$81,1,0)</f>
        <v>0</v>
      </c>
      <c r="CI40">
        <f t="array" ref="CI40">IF($J40:$X40='Capacity Backing (Hide)2'!BI$67:BI$81,1,0)</f>
        <v>0</v>
      </c>
      <c r="CJ40">
        <f t="array" ref="CJ40">IF($J40:$X40='Capacity Backing (Hide)2'!BJ$67:BJ$81,1,0)</f>
        <v>0</v>
      </c>
      <c r="CK40">
        <f t="array" ref="CK40">IF($J40:$X40='Capacity Backing (Hide)2'!BK$67:BK$81,1,0)</f>
        <v>0</v>
      </c>
      <c r="CL40">
        <f t="array" ref="CL40">IF($J40:$X40='Capacity Backing (Hide)2'!BL$67:BL$81,1,0)</f>
        <v>0</v>
      </c>
      <c r="CM40">
        <f t="array" ref="CM40">IF($J40:$X40='Capacity Backing (Hide)2'!BM$67:BM$81,1,0)</f>
        <v>0</v>
      </c>
      <c r="CN40">
        <f t="array" ref="CN40">IF($J40:$X40='Capacity Backing (Hide)2'!BN$67:BN$81,1,0)</f>
        <v>0</v>
      </c>
      <c r="CO40">
        <f t="array" ref="CO40">IF($J40:$X40='Capacity Backing (Hide)2'!BO$67:BO$81,1,0)</f>
        <v>0</v>
      </c>
      <c r="CP40">
        <f t="array" ref="CP40">IF($J40:$X40='Capacity Backing (Hide)2'!BP$67:BP$81,1,0)</f>
        <v>0</v>
      </c>
      <c r="CQ40">
        <f t="array" ref="CQ40">IF($J40:$X40='Capacity Backing (Hide)2'!BQ$67:BQ$81,1,0)</f>
        <v>0</v>
      </c>
      <c r="CR40">
        <f t="array" ref="CR40">IF($J40:$X40='Capacity Backing (Hide)2'!BR$67:BR$81,1,0)</f>
        <v>0</v>
      </c>
      <c r="CS40">
        <f t="array" ref="CS40">IF($J40:$X40='Capacity Backing (Hide)2'!BS$67:BS$81,1,0)</f>
        <v>0</v>
      </c>
      <c r="CT40">
        <f t="array" ref="CT40">IF($J40:$X40='Capacity Backing (Hide)2'!BT$67:BT$81,1,0)</f>
        <v>0</v>
      </c>
      <c r="CU40">
        <f t="array" ref="CU40">IF($J40:$X40='Capacity Backing (Hide)2'!BU$67:BU$81,1,0)</f>
        <v>0</v>
      </c>
      <c r="CV40">
        <f t="array" ref="CV40">IF($J40:$X40='Capacity Backing (Hide)2'!BV$67:BV$81,1,0)</f>
        <v>0</v>
      </c>
      <c r="CW40">
        <f t="array" ref="CW40">IF($J40:$X40='Capacity Backing (Hide)2'!BW$67:BW$81,1,0)</f>
        <v>0</v>
      </c>
      <c r="CX40">
        <f t="array" ref="CX40">IF($J40:$X40='Capacity Backing (Hide)2'!BX$67:BX$81,1,0)</f>
        <v>0</v>
      </c>
      <c r="CY40">
        <f t="array" ref="CY40">IF($J40:$X40='Capacity Backing (Hide)2'!BY$67:BY$81,1,0)</f>
        <v>0</v>
      </c>
      <c r="CZ40">
        <f t="array" ref="CZ40">IF($J40:$X40='Capacity Backing (Hide)2'!BZ$67:BZ$81,1,0)</f>
        <v>0</v>
      </c>
      <c r="DA40">
        <f t="array" ref="DA40">IF($J40:$X40='Capacity Backing (Hide)2'!CA$67:CA$81,1,0)</f>
        <v>0</v>
      </c>
      <c r="DB40">
        <f t="array" ref="DB40">IF($J40:$X40='Capacity Backing (Hide)2'!CB$67:CB$81,1,0)</f>
        <v>0</v>
      </c>
      <c r="DC40">
        <f t="array" ref="DC40">IF($J40:$X40='Capacity Backing (Hide)2'!CC$67:CC$81,1,0)</f>
        <v>0</v>
      </c>
      <c r="DD40">
        <f t="array" ref="DD40">IF($J40:$X40='Capacity Backing (Hide)2'!CD$67:CD$81,1,0)</f>
        <v>0</v>
      </c>
      <c r="DE40">
        <f t="array" ref="DE40">IF($J40:$X40='Capacity Backing (Hide)2'!CE$67:CE$81,1,0)</f>
        <v>0</v>
      </c>
      <c r="DF40">
        <f t="array" ref="DF40">IF($J40:$X40='Capacity Backing (Hide)2'!CF$67:CF$81,1,0)</f>
        <v>0</v>
      </c>
      <c r="DG40">
        <f t="array" ref="DG40">IF($J40:$X40='Capacity Backing (Hide)2'!CG$67:CG$81,1,0)</f>
        <v>0</v>
      </c>
      <c r="DH40">
        <f t="array" ref="DH40">IF($J40:$X40='Capacity Backing (Hide)2'!CH$67:CH$81,1,0)</f>
        <v>0</v>
      </c>
      <c r="DI40">
        <f t="array" ref="DI40">IF($J40:$X40='Capacity Backing (Hide)2'!CI$67:CI$81,1,0)</f>
        <v>0</v>
      </c>
      <c r="DJ40">
        <f t="array" ref="DJ40">IF($J40:$X40='Capacity Backing (Hide)2'!CJ$67:CJ$81,1,0)</f>
        <v>0</v>
      </c>
      <c r="DK40">
        <f t="array" ref="DK40">IF($J40:$X40='Capacity Backing (Hide)2'!CK$67:CK$81,1,0)</f>
        <v>0</v>
      </c>
      <c r="DL40">
        <f t="array" ref="DL40">IF($J40:$X40='Capacity Backing (Hide)2'!CL$67:CL$81,1,0)</f>
        <v>0</v>
      </c>
      <c r="DM40">
        <f t="array" ref="DM40">IF($J40:$X40='Capacity Backing (Hide)2'!CM$67:CM$81,1,0)</f>
        <v>0</v>
      </c>
      <c r="DN40">
        <f t="array" ref="DN40">IF($J40:$X40='Capacity Backing (Hide)2'!CN$67:CN$81,1,0)</f>
        <v>0</v>
      </c>
      <c r="DO40">
        <f t="array" ref="DO40">IF($J40:$X40='Capacity Backing (Hide)2'!CO$67:CO$81,1,0)</f>
        <v>0</v>
      </c>
      <c r="DP40">
        <f t="array" ref="DP40">IF($J40:$X40='Capacity Backing (Hide)2'!CP$67:CP$81,1,0)</f>
        <v>0</v>
      </c>
      <c r="DQ40">
        <f t="array" ref="DQ40">IF($J40:$X40='Capacity Backing (Hide)2'!CQ$67:CQ$81,1,0)</f>
        <v>0</v>
      </c>
      <c r="DR40">
        <f t="array" ref="DR40">IF($J40:$X40='Capacity Backing (Hide)2'!CR$67:CR$81,1,0)</f>
        <v>0</v>
      </c>
      <c r="DS40">
        <f t="array" ref="DS40">IF($J40:$X40='Capacity Backing (Hide)2'!CS$67:CS$81,1,0)</f>
        <v>0</v>
      </c>
      <c r="DT40">
        <f t="array" ref="DT40">IF($J40:$X40='Capacity Backing (Hide)2'!CT$67:CT$81,1,0)</f>
        <v>0</v>
      </c>
      <c r="DU40">
        <f t="array" ref="DU40">IF($J40:$X40='Capacity Backing (Hide)2'!CU$67:CU$81,1,0)</f>
        <v>0</v>
      </c>
      <c r="DV40">
        <f t="array" ref="DV40">IF($J40:$X40='Capacity Backing (Hide)2'!CV$67:CV$81,1,0)</f>
        <v>0</v>
      </c>
      <c r="DW40">
        <f t="array" ref="DW40">IF($J40:$X40='Capacity Backing (Hide)2'!CW$67:CW$81,1,0)</f>
        <v>0</v>
      </c>
      <c r="DZ40">
        <f t="array" ref="DZ40">IF($J40:$X40='Capacity Backing (Hide)2'!B$203:CZ$217,1,0)</f>
        <v>0</v>
      </c>
      <c r="EA40">
        <f t="array" ref="EA40">IF($J40:$X40='Capacity Backing (Hide)2'!C$203:DA$217,1,0)</f>
        <v>0</v>
      </c>
      <c r="EB40">
        <f t="array" ref="EB40">IF($J40:$X40='Capacity Backing (Hide)2'!D$203:DB$217,1,0)</f>
        <v>0</v>
      </c>
      <c r="EC40">
        <f t="array" ref="EC40">IF($J40:$X40='Capacity Backing (Hide)2'!E$203:DC$217,1,0)</f>
        <v>0</v>
      </c>
      <c r="ED40">
        <f t="array" ref="ED40">IF($J40:$X40='Capacity Backing (Hide)2'!F$203:DD$217,1,0)</f>
        <v>0</v>
      </c>
      <c r="EE40">
        <f t="array" ref="EE40">IF($J40:$X40='Capacity Backing (Hide)2'!G$203:DE$217,1,0)</f>
        <v>0</v>
      </c>
      <c r="EF40">
        <f t="array" ref="EF40">IF($J40:$X40='Capacity Backing (Hide)2'!H$203:DF$217,1,0)</f>
        <v>0</v>
      </c>
      <c r="EG40">
        <f t="array" ref="EG40">IF($J40:$X40='Capacity Backing (Hide)2'!I$203:DG$217,1,0)</f>
        <v>0</v>
      </c>
      <c r="EH40">
        <f t="array" ref="EH40">IF($J40:$X40='Capacity Backing (Hide)2'!J$203:DH$217,1,0)</f>
        <v>0</v>
      </c>
      <c r="EI40">
        <f t="array" ref="EI40">IF($J40:$X40='Capacity Backing (Hide)2'!K$203:DI$217,1,0)</f>
        <v>0</v>
      </c>
      <c r="EJ40">
        <f t="array" ref="EJ40">IF($J40:$X40='Capacity Backing (Hide)2'!L$203:DJ$217,1,0)</f>
        <v>0</v>
      </c>
      <c r="EK40">
        <f t="array" ref="EK40">IF($J40:$X40='Capacity Backing (Hide)2'!M$203:DK$217,1,0)</f>
        <v>0</v>
      </c>
      <c r="EL40">
        <f t="array" ref="EL40">IF($J40:$X40='Capacity Backing (Hide)2'!N$203:DL$217,1,0)</f>
        <v>0</v>
      </c>
      <c r="EM40">
        <f t="array" ref="EM40">IF($J40:$X40='Capacity Backing (Hide)2'!O$203:DM$217,1,0)</f>
        <v>0</v>
      </c>
      <c r="EN40">
        <f t="array" ref="EN40">IF($J40:$X40='Capacity Backing (Hide)2'!P$203:DN$217,1,0)</f>
        <v>0</v>
      </c>
      <c r="EO40">
        <f t="array" ref="EO40">IF($J40:$X40='Capacity Backing (Hide)2'!Q$203:DO$217,1,0)</f>
        <v>0</v>
      </c>
      <c r="EP40">
        <f t="array" ref="EP40">IF($J40:$X40='Capacity Backing (Hide)2'!R$203:DP$217,1,0)</f>
        <v>0</v>
      </c>
      <c r="EQ40">
        <f t="array" ref="EQ40">IF($J40:$X40='Capacity Backing (Hide)2'!S$203:DQ$217,1,0)</f>
        <v>0</v>
      </c>
      <c r="ER40">
        <f t="array" ref="ER40">IF($J40:$X40='Capacity Backing (Hide)2'!T$203:DR$217,1,0)</f>
        <v>0</v>
      </c>
      <c r="ES40">
        <f t="array" ref="ES40">IF($J40:$X40='Capacity Backing (Hide)2'!U$203:DS$217,1,0)</f>
        <v>0</v>
      </c>
      <c r="ET40">
        <f t="array" ref="ET40">IF($J40:$X40='Capacity Backing (Hide)2'!V$203:DT$217,1,0)</f>
        <v>0</v>
      </c>
      <c r="EU40">
        <f t="array" ref="EU40">IF($J40:$X40='Capacity Backing (Hide)2'!W$203:DU$217,1,0)</f>
        <v>0</v>
      </c>
      <c r="EV40">
        <f t="array" ref="EV40">IF($J40:$X40='Capacity Backing (Hide)2'!X$203:DV$217,1,0)</f>
        <v>0</v>
      </c>
      <c r="EW40">
        <f t="array" ref="EW40">IF($J40:$X40='Capacity Backing (Hide)2'!Y$203:DW$217,1,0)</f>
        <v>0</v>
      </c>
      <c r="EX40">
        <f t="array" ref="EX40">IF($J40:$X40='Capacity Backing (Hide)2'!Z$203:DX$217,1,0)</f>
        <v>0</v>
      </c>
      <c r="EY40">
        <f t="array" ref="EY40">IF($J40:$X40='Capacity Backing (Hide)2'!AA$203:DY$217,1,0)</f>
        <v>0</v>
      </c>
      <c r="EZ40">
        <f t="array" ref="EZ40">IF($J40:$X40='Capacity Backing (Hide)2'!AB$203:DZ$217,1,0)</f>
        <v>0</v>
      </c>
      <c r="FA40">
        <f t="array" ref="FA40">IF($J40:$X40='Capacity Backing (Hide)2'!AC$203:EA$217,1,0)</f>
        <v>0</v>
      </c>
      <c r="FB40">
        <f t="array" ref="FB40">IF($J40:$X40='Capacity Backing (Hide)2'!AD$203:EB$217,1,0)</f>
        <v>0</v>
      </c>
      <c r="FC40">
        <f t="array" ref="FC40">IF($J40:$X40='Capacity Backing (Hide)2'!AE$203:EC$217,1,0)</f>
        <v>0</v>
      </c>
      <c r="FD40">
        <f t="array" ref="FD40">IF($J40:$X40='Capacity Backing (Hide)2'!AF$203:ED$217,1,0)</f>
        <v>0</v>
      </c>
      <c r="FE40">
        <f t="array" ref="FE40">IF($J40:$X40='Capacity Backing (Hide)2'!AG$203:EE$217,1,0)</f>
        <v>0</v>
      </c>
      <c r="FF40">
        <f t="array" ref="FF40">IF($J40:$X40='Capacity Backing (Hide)2'!AH$203:EF$217,1,0)</f>
        <v>0</v>
      </c>
      <c r="FG40">
        <f t="array" ref="FG40">IF($J40:$X40='Capacity Backing (Hide)2'!AI$203:EG$217,1,0)</f>
        <v>0</v>
      </c>
      <c r="FH40">
        <f t="array" ref="FH40">IF($J40:$X40='Capacity Backing (Hide)2'!AJ$203:EH$217,1,0)</f>
        <v>0</v>
      </c>
      <c r="FI40">
        <f t="array" ref="FI40">IF($J40:$X40='Capacity Backing (Hide)2'!AK$203:EI$217,1,0)</f>
        <v>0</v>
      </c>
      <c r="FJ40">
        <f t="array" ref="FJ40">IF($J40:$X40='Capacity Backing (Hide)2'!AL$203:EJ$217,1,0)</f>
        <v>0</v>
      </c>
      <c r="FK40">
        <f t="array" ref="FK40">IF($J40:$X40='Capacity Backing (Hide)2'!AM$203:EK$217,1,0)</f>
        <v>0</v>
      </c>
      <c r="FL40">
        <f t="array" ref="FL40">IF($J40:$X40='Capacity Backing (Hide)2'!AN$203:EL$217,1,0)</f>
        <v>0</v>
      </c>
      <c r="FM40">
        <f t="array" ref="FM40">IF($J40:$X40='Capacity Backing (Hide)2'!AO$203:EM$217,1,0)</f>
        <v>0</v>
      </c>
      <c r="FN40">
        <f t="array" ref="FN40">IF($J40:$X40='Capacity Backing (Hide)2'!AP$203:EN$217,1,0)</f>
        <v>0</v>
      </c>
      <c r="FO40">
        <f t="array" ref="FO40">IF($J40:$X40='Capacity Backing (Hide)2'!AQ$203:EO$217,1,0)</f>
        <v>0</v>
      </c>
      <c r="FP40">
        <f t="array" ref="FP40">IF($J40:$X40='Capacity Backing (Hide)2'!AR$203:EP$217,1,0)</f>
        <v>0</v>
      </c>
      <c r="FQ40">
        <f t="array" ref="FQ40">IF($J40:$X40='Capacity Backing (Hide)2'!AS$203:EQ$217,1,0)</f>
        <v>0</v>
      </c>
      <c r="FR40">
        <f t="array" ref="FR40">IF($J40:$X40='Capacity Backing (Hide)2'!AT$203:ER$217,1,0)</f>
        <v>0</v>
      </c>
      <c r="FS40">
        <f t="array" ref="FS40">IF($J40:$X40='Capacity Backing (Hide)2'!AU$203:ES$217,1,0)</f>
        <v>0</v>
      </c>
      <c r="FT40">
        <f t="array" ref="FT40">IF($J40:$X40='Capacity Backing (Hide)2'!AV$203:ET$217,1,0)</f>
        <v>0</v>
      </c>
      <c r="FU40">
        <f t="array" ref="FU40">IF($J40:$X40='Capacity Backing (Hide)2'!AW$203:EU$217,1,0)</f>
        <v>0</v>
      </c>
      <c r="FV40">
        <f t="array" ref="FV40">IF($J40:$X40='Capacity Backing (Hide)2'!AX$203:EV$217,1,0)</f>
        <v>0</v>
      </c>
      <c r="FW40">
        <f t="array" ref="FW40">IF($J40:$X40='Capacity Backing (Hide)2'!AY$203:EW$217,1,0)</f>
        <v>0</v>
      </c>
      <c r="FX40">
        <f t="array" ref="FX40">IF($J40:$X40='Capacity Backing (Hide)2'!AZ$203:EX$217,1,0)</f>
        <v>0</v>
      </c>
      <c r="FY40">
        <f t="array" ref="FY40">IF($J40:$X40='Capacity Backing (Hide)2'!BA$203:EY$217,1,0)</f>
        <v>0</v>
      </c>
      <c r="FZ40">
        <f t="array" ref="FZ40">IF($J40:$X40='Capacity Backing (Hide)2'!BB$203:EZ$217,1,0)</f>
        <v>0</v>
      </c>
      <c r="GA40">
        <f t="array" ref="GA40">IF($J40:$X40='Capacity Backing (Hide)2'!BC$203:FA$217,1,0)</f>
        <v>0</v>
      </c>
      <c r="GB40">
        <f t="array" ref="GB40">IF($J40:$X40='Capacity Backing (Hide)2'!BD$203:FB$217,1,0)</f>
        <v>0</v>
      </c>
      <c r="GC40">
        <f t="array" ref="GC40">IF($J40:$X40='Capacity Backing (Hide)2'!BE$203:FC$217,1,0)</f>
        <v>0</v>
      </c>
      <c r="GD40">
        <f t="array" ref="GD40">IF($J40:$X40='Capacity Backing (Hide)2'!BF$203:FD$217,1,0)</f>
        <v>0</v>
      </c>
      <c r="GE40">
        <f t="array" ref="GE40">IF($J40:$X40='Capacity Backing (Hide)2'!BG$203:FE$217,1,0)</f>
        <v>0</v>
      </c>
      <c r="GF40">
        <f t="array" ref="GF40">IF($J40:$X40='Capacity Backing (Hide)2'!BH$203:FF$217,1,0)</f>
        <v>0</v>
      </c>
      <c r="GG40">
        <f t="array" ref="GG40">IF($J40:$X40='Capacity Backing (Hide)2'!BI$203:FG$217,1,0)</f>
        <v>0</v>
      </c>
      <c r="GH40">
        <f t="array" ref="GH40">IF($J40:$X40='Capacity Backing (Hide)2'!BJ$203:FH$217,1,0)</f>
        <v>0</v>
      </c>
      <c r="GI40">
        <f t="array" ref="GI40">IF($J40:$X40='Capacity Backing (Hide)2'!BK$203:FI$217,1,0)</f>
        <v>0</v>
      </c>
      <c r="GJ40">
        <f t="array" ref="GJ40">IF($J40:$X40='Capacity Backing (Hide)2'!BL$203:FJ$217,1,0)</f>
        <v>0</v>
      </c>
      <c r="GK40">
        <f t="array" ref="GK40">IF($J40:$X40='Capacity Backing (Hide)2'!BM$203:FK$217,1,0)</f>
        <v>0</v>
      </c>
      <c r="GL40">
        <f t="array" ref="GL40">IF($J40:$X40='Capacity Backing (Hide)2'!BN$203:FL$217,1,0)</f>
        <v>0</v>
      </c>
      <c r="GM40">
        <f t="array" ref="GM40">IF($J40:$X40='Capacity Backing (Hide)2'!BO$203:FM$217,1,0)</f>
        <v>0</v>
      </c>
      <c r="GN40">
        <f t="array" ref="GN40">IF($J40:$X40='Capacity Backing (Hide)2'!BP$203:FN$217,1,0)</f>
        <v>0</v>
      </c>
      <c r="GO40">
        <f t="array" ref="GO40">IF($J40:$X40='Capacity Backing (Hide)2'!BQ$203:FO$217,1,0)</f>
        <v>0</v>
      </c>
      <c r="GP40">
        <f t="array" ref="GP40">IF($J40:$X40='Capacity Backing (Hide)2'!BR$203:FP$217,1,0)</f>
        <v>0</v>
      </c>
      <c r="GQ40">
        <f t="array" ref="GQ40">IF($J40:$X40='Capacity Backing (Hide)2'!BS$203:FQ$217,1,0)</f>
        <v>0</v>
      </c>
      <c r="GR40">
        <f t="array" ref="GR40">IF($J40:$X40='Capacity Backing (Hide)2'!BT$203:FR$217,1,0)</f>
        <v>0</v>
      </c>
      <c r="GS40">
        <f t="array" ref="GS40">IF($J40:$X40='Capacity Backing (Hide)2'!BU$203:FS$217,1,0)</f>
        <v>0</v>
      </c>
      <c r="GT40">
        <f t="array" ref="GT40">IF($J40:$X40='Capacity Backing (Hide)2'!BV$203:FT$217,1,0)</f>
        <v>0</v>
      </c>
      <c r="GU40">
        <f t="array" ref="GU40">IF($J40:$X40='Capacity Backing (Hide)2'!BW$203:FU$217,1,0)</f>
        <v>0</v>
      </c>
      <c r="GV40">
        <f t="array" ref="GV40">IF($J40:$X40='Capacity Backing (Hide)2'!BX$203:FV$217,1,0)</f>
        <v>0</v>
      </c>
      <c r="GW40">
        <f t="array" ref="GW40">IF($J40:$X40='Capacity Backing (Hide)2'!BY$203:FW$217,1,0)</f>
        <v>0</v>
      </c>
      <c r="GX40">
        <f t="array" ref="GX40">IF($J40:$X40='Capacity Backing (Hide)2'!BZ$203:FX$217,1,0)</f>
        <v>0</v>
      </c>
      <c r="GY40">
        <f t="array" ref="GY40">IF($J40:$X40='Capacity Backing (Hide)2'!CA$203:FY$217,1,0)</f>
        <v>0</v>
      </c>
      <c r="GZ40">
        <f t="array" ref="GZ40">IF($J40:$X40='Capacity Backing (Hide)2'!CB$203:FZ$217,1,0)</f>
        <v>0</v>
      </c>
      <c r="HA40">
        <f t="array" ref="HA40">IF($J40:$X40='Capacity Backing (Hide)2'!CC$203:GA$217,1,0)</f>
        <v>0</v>
      </c>
      <c r="HB40">
        <f t="array" ref="HB40">IF($J40:$X40='Capacity Backing (Hide)2'!CD$203:GB$217,1,0)</f>
        <v>0</v>
      </c>
      <c r="HC40">
        <f t="array" ref="HC40">IF($J40:$X40='Capacity Backing (Hide)2'!CE$203:GC$217,1,0)</f>
        <v>0</v>
      </c>
      <c r="HD40">
        <f t="array" ref="HD40">IF($J40:$X40='Capacity Backing (Hide)2'!CF$203:GD$217,1,0)</f>
        <v>0</v>
      </c>
      <c r="HE40">
        <f t="array" ref="HE40">IF($J40:$X40='Capacity Backing (Hide)2'!CG$203:GE$217,1,0)</f>
        <v>0</v>
      </c>
      <c r="HF40">
        <f t="array" ref="HF40">IF($J40:$X40='Capacity Backing (Hide)2'!CH$203:GF$217,1,0)</f>
        <v>0</v>
      </c>
      <c r="HG40">
        <f t="array" ref="HG40">IF($J40:$X40='Capacity Backing (Hide)2'!CI$203:GG$217,1,0)</f>
        <v>0</v>
      </c>
      <c r="HH40">
        <f t="array" ref="HH40">IF($J40:$X40='Capacity Backing (Hide)2'!CJ$203:GH$217,1,0)</f>
        <v>0</v>
      </c>
      <c r="HI40">
        <f t="array" ref="HI40">IF($J40:$X40='Capacity Backing (Hide)2'!CK$203:GI$217,1,0)</f>
        <v>0</v>
      </c>
      <c r="HJ40">
        <f t="array" ref="HJ40">IF($J40:$X40='Capacity Backing (Hide)2'!CL$203:GJ$217,1,0)</f>
        <v>0</v>
      </c>
      <c r="HK40">
        <f t="array" ref="HK40">IF($J40:$X40='Capacity Backing (Hide)2'!CM$203:GK$217,1,0)</f>
        <v>0</v>
      </c>
      <c r="HL40">
        <f t="array" ref="HL40">IF($J40:$X40='Capacity Backing (Hide)2'!CN$203:GL$217,1,0)</f>
        <v>0</v>
      </c>
      <c r="HM40">
        <f t="array" ref="HM40">IF($J40:$X40='Capacity Backing (Hide)2'!CO$203:GM$217,1,0)</f>
        <v>0</v>
      </c>
      <c r="HN40">
        <f t="array" ref="HN40">IF($J40:$X40='Capacity Backing (Hide)2'!CP$203:GN$217,1,0)</f>
        <v>0</v>
      </c>
      <c r="HO40">
        <f t="array" ref="HO40">IF($J40:$X40='Capacity Backing (Hide)2'!CQ$203:GO$217,1,0)</f>
        <v>0</v>
      </c>
      <c r="HP40">
        <f t="array" ref="HP40">IF($J40:$X40='Capacity Backing (Hide)2'!CR$203:GP$217,1,0)</f>
        <v>0</v>
      </c>
      <c r="HQ40">
        <f t="array" ref="HQ40">IF($J40:$X40='Capacity Backing (Hide)2'!CS$203:GQ$217,1,0)</f>
        <v>0</v>
      </c>
      <c r="HR40">
        <f t="array" ref="HR40">IF($J40:$X40='Capacity Backing (Hide)2'!CT$203:GR$217,1,0)</f>
        <v>0</v>
      </c>
      <c r="HS40">
        <f t="array" ref="HS40">IF($J40:$X40='Capacity Backing (Hide)2'!CU$203:GS$217,1,0)</f>
        <v>0</v>
      </c>
      <c r="HT40">
        <f t="array" ref="HT40">IF($J40:$X40='Capacity Backing (Hide)2'!CV$203:GT$217,1,0)</f>
        <v>0</v>
      </c>
      <c r="HU40">
        <f t="array" ref="HU40">IF($J40:$X40='Capacity Backing (Hide)2'!CW$203:GU$217,1,0)</f>
        <v>0</v>
      </c>
      <c r="HX40">
        <f>'Capacity Backing (Hide)2'!B$3*(AB40/MAX(1,SUMIFS('Treatment Backing (Hide)'!$B$110:$B$124,'Capacity Backing (Hide)2'!B$67:B$81,"X")))</f>
        <v>0</v>
      </c>
      <c r="HY40">
        <f>'Capacity Backing (Hide)2'!C$3*(AC40/MAX(1,SUMIFS('Treatment Backing (Hide)'!$B$110:$B$124,'Capacity Backing (Hide)2'!C$67:C$81,"X")))</f>
        <v>0</v>
      </c>
      <c r="HZ40">
        <f>'Capacity Backing (Hide)2'!D$3*(AD40/MAX(1,SUMIFS('Treatment Backing (Hide)'!$B$110:$B$124,'Capacity Backing (Hide)2'!D$67:D$81,"X")))</f>
        <v>0</v>
      </c>
      <c r="IA40">
        <f>'Capacity Backing (Hide)2'!E$3*(AE40/MAX(1,SUMIFS('Treatment Backing (Hide)'!$B$110:$B$124,'Capacity Backing (Hide)2'!E$67:E$81,"X")))</f>
        <v>0</v>
      </c>
      <c r="IB40">
        <f>'Capacity Backing (Hide)2'!F$3*(AF40/MAX(1,SUMIFS('Treatment Backing (Hide)'!$B$110:$B$124,'Capacity Backing (Hide)2'!F$67:F$81,"X")))</f>
        <v>0</v>
      </c>
      <c r="IC40">
        <f>'Capacity Backing (Hide)2'!G$3*(AG40/MAX(1,SUMIFS('Treatment Backing (Hide)'!$B$110:$B$124,'Capacity Backing (Hide)2'!G$67:G$81,"X")))</f>
        <v>0</v>
      </c>
      <c r="ID40">
        <f>'Capacity Backing (Hide)2'!H$3*(AH40/MAX(1,SUMIFS('Treatment Backing (Hide)'!$B$110:$B$124,'Capacity Backing (Hide)2'!H$67:H$81,"X")))</f>
        <v>0</v>
      </c>
      <c r="IE40">
        <f>'Capacity Backing (Hide)2'!I$3*(AI40/MAX(1,SUMIFS('Treatment Backing (Hide)'!$B$110:$B$124,'Capacity Backing (Hide)2'!I$67:I$81,"X")))</f>
        <v>0</v>
      </c>
      <c r="IF40">
        <f>'Capacity Backing (Hide)2'!J$3*(AJ40/MAX(1,SUMIFS('Treatment Backing (Hide)'!$B$110:$B$124,'Capacity Backing (Hide)2'!J$67:J$81,"X")))</f>
        <v>0</v>
      </c>
      <c r="IG40">
        <f>'Capacity Backing (Hide)2'!K$3*(AK40/MAX(1,SUMIFS('Treatment Backing (Hide)'!$B$110:$B$124,'Capacity Backing (Hide)2'!K$67:K$81,"X")))</f>
        <v>0</v>
      </c>
      <c r="IH40">
        <f>'Capacity Backing (Hide)2'!L$3*(AL40/MAX(1,SUMIFS('Treatment Backing (Hide)'!$B$110:$B$124,'Capacity Backing (Hide)2'!L$67:L$81,"X")))</f>
        <v>0</v>
      </c>
      <c r="II40">
        <f>'Capacity Backing (Hide)2'!M$3*(AM40/MAX(1,SUMIFS('Treatment Backing (Hide)'!$B$110:$B$124,'Capacity Backing (Hide)2'!M$67:M$81,"X")))</f>
        <v>0</v>
      </c>
      <c r="IJ40">
        <f>'Capacity Backing (Hide)2'!N$3*(AN40/MAX(1,SUMIFS('Treatment Backing (Hide)'!$B$110:$B$124,'Capacity Backing (Hide)2'!N$67:N$81,"X")))</f>
        <v>0</v>
      </c>
      <c r="IK40">
        <f>'Capacity Backing (Hide)2'!O$3*(AO40/MAX(1,SUMIFS('Treatment Backing (Hide)'!$B$110:$B$124,'Capacity Backing (Hide)2'!O$67:O$81,"X")))</f>
        <v>0</v>
      </c>
      <c r="IL40">
        <f>'Capacity Backing (Hide)2'!P$3*(AP40/MAX(1,SUMIFS('Treatment Backing (Hide)'!$B$110:$B$124,'Capacity Backing (Hide)2'!P$67:P$81,"X")))</f>
        <v>0</v>
      </c>
      <c r="IM40">
        <f>'Capacity Backing (Hide)2'!Q$3*(AQ40/MAX(1,SUMIFS('Treatment Backing (Hide)'!$B$110:$B$124,'Capacity Backing (Hide)2'!Q$67:Q$81,"X")))</f>
        <v>0</v>
      </c>
      <c r="IN40">
        <f>'Capacity Backing (Hide)2'!R$3*(AR40/MAX(1,SUMIFS('Treatment Backing (Hide)'!$B$110:$B$124,'Capacity Backing (Hide)2'!R$67:R$81,"X")))</f>
        <v>0</v>
      </c>
      <c r="IO40">
        <f>'Capacity Backing (Hide)2'!S$3*(AS40/MAX(1,SUMIFS('Treatment Backing (Hide)'!$B$110:$B$124,'Capacity Backing (Hide)2'!S$67:S$81,"X")))</f>
        <v>0</v>
      </c>
      <c r="IP40">
        <f>'Capacity Backing (Hide)2'!T$3*(AT40/MAX(1,SUMIFS('Treatment Backing (Hide)'!$B$110:$B$124,'Capacity Backing (Hide)2'!T$67:T$81,"X")))</f>
        <v>0</v>
      </c>
      <c r="IQ40">
        <f>'Capacity Backing (Hide)2'!U$3*(AU40/MAX(1,SUMIFS('Treatment Backing (Hide)'!$B$110:$B$124,'Capacity Backing (Hide)2'!U$67:U$81,"X")))</f>
        <v>0</v>
      </c>
      <c r="IR40">
        <f>'Capacity Backing (Hide)2'!V$3*(AV40/MAX(1,SUMIFS('Treatment Backing (Hide)'!$B$110:$B$124,'Capacity Backing (Hide)2'!V$67:V$81,"X")))</f>
        <v>0</v>
      </c>
      <c r="IS40">
        <f>'Capacity Backing (Hide)2'!W$3*(AW40/MAX(1,SUMIFS('Treatment Backing (Hide)'!$B$110:$B$124,'Capacity Backing (Hide)2'!W$67:W$81,"X")))</f>
        <v>0</v>
      </c>
      <c r="IT40">
        <f>'Capacity Backing (Hide)2'!X$3*(AX40/MAX(1,SUMIFS('Treatment Backing (Hide)'!$B$110:$B$124,'Capacity Backing (Hide)2'!X$67:X$81,"X")))</f>
        <v>0</v>
      </c>
      <c r="IU40">
        <f>'Capacity Backing (Hide)2'!Y$3*(AY40/MAX(1,SUMIFS('Treatment Backing (Hide)'!$B$110:$B$124,'Capacity Backing (Hide)2'!Y$67:Y$81,"X")))</f>
        <v>0</v>
      </c>
      <c r="IV40">
        <f>'Capacity Backing (Hide)2'!Z$3*(AZ40/MAX(1,SUMIFS('Treatment Backing (Hide)'!$B$110:$B$124,'Capacity Backing (Hide)2'!Z$67:Z$81,"X")))</f>
        <v>0</v>
      </c>
      <c r="IW40">
        <f>'Capacity Backing (Hide)2'!AA$3*(BA40/MAX(1,SUMIFS('Treatment Backing (Hide)'!$B$110:$B$124,'Capacity Backing (Hide)2'!AA$67:AA$81,"X")))</f>
        <v>0</v>
      </c>
      <c r="IX40">
        <f>'Capacity Backing (Hide)2'!AB$3*(BB40/MAX(1,SUMIFS('Treatment Backing (Hide)'!$B$110:$B$124,'Capacity Backing (Hide)2'!AB$67:AB$81,"X")))</f>
        <v>0</v>
      </c>
      <c r="IY40">
        <f>'Capacity Backing (Hide)2'!AC$3*(BC40/MAX(1,SUMIFS('Treatment Backing (Hide)'!$B$110:$B$124,'Capacity Backing (Hide)2'!AC$67:AC$81,"X")))</f>
        <v>0</v>
      </c>
      <c r="IZ40">
        <f>'Capacity Backing (Hide)2'!AD$3*(BD40/MAX(1,SUMIFS('Treatment Backing (Hide)'!$B$110:$B$124,'Capacity Backing (Hide)2'!AD$67:AD$81,"X")))</f>
        <v>0</v>
      </c>
      <c r="JA40">
        <f>'Capacity Backing (Hide)2'!AE$3*(BE40/MAX(1,SUMIFS('Treatment Backing (Hide)'!$B$110:$B$124,'Capacity Backing (Hide)2'!AE$67:AE$81,"X")))</f>
        <v>0</v>
      </c>
      <c r="JB40">
        <f>'Capacity Backing (Hide)2'!AF$3*(BF40/MAX(1,SUMIFS('Treatment Backing (Hide)'!$B$110:$B$124,'Capacity Backing (Hide)2'!AF$67:AF$81,"X")))</f>
        <v>0</v>
      </c>
      <c r="JC40">
        <f>'Capacity Backing (Hide)2'!AG$3*(BG40/MAX(1,SUMIFS('Treatment Backing (Hide)'!$B$110:$B$124,'Capacity Backing (Hide)2'!AG$67:AG$81,"X")))</f>
        <v>0</v>
      </c>
      <c r="JD40">
        <f>'Capacity Backing (Hide)2'!AH$3*(BH40/MAX(1,SUMIFS('Treatment Backing (Hide)'!$B$110:$B$124,'Capacity Backing (Hide)2'!AH$67:AH$81,"X")))</f>
        <v>0</v>
      </c>
      <c r="JE40">
        <f>'Capacity Backing (Hide)2'!AI$3*(BI40/MAX(1,SUMIFS('Treatment Backing (Hide)'!$B$110:$B$124,'Capacity Backing (Hide)2'!AI$67:AI$81,"X")))</f>
        <v>0</v>
      </c>
      <c r="JF40">
        <f>'Capacity Backing (Hide)2'!AJ$3*(BJ40/MAX(1,SUMIFS('Treatment Backing (Hide)'!$B$110:$B$124,'Capacity Backing (Hide)2'!AJ$67:AJ$81,"X")))</f>
        <v>0</v>
      </c>
      <c r="JG40">
        <f>'Capacity Backing (Hide)2'!AK$3*(BK40/MAX(1,SUMIFS('Treatment Backing (Hide)'!$B$110:$B$124,'Capacity Backing (Hide)2'!AK$67:AK$81,"X")))</f>
        <v>0</v>
      </c>
      <c r="JH40">
        <f>'Capacity Backing (Hide)2'!AL$3*(BL40/MAX(1,SUMIFS('Treatment Backing (Hide)'!$B$110:$B$124,'Capacity Backing (Hide)2'!AL$67:AL$81,"X")))</f>
        <v>0</v>
      </c>
      <c r="JI40">
        <f>'Capacity Backing (Hide)2'!AM$3*(BM40/MAX(1,SUMIFS('Treatment Backing (Hide)'!$B$110:$B$124,'Capacity Backing (Hide)2'!AM$67:AM$81,"X")))</f>
        <v>0</v>
      </c>
      <c r="JJ40">
        <f>'Capacity Backing (Hide)2'!AN$3*(BN40/MAX(1,SUMIFS('Treatment Backing (Hide)'!$B$110:$B$124,'Capacity Backing (Hide)2'!AN$67:AN$81,"X")))</f>
        <v>0</v>
      </c>
      <c r="JK40">
        <f>'Capacity Backing (Hide)2'!AO$3*(BO40/MAX(1,SUMIFS('Treatment Backing (Hide)'!$B$110:$B$124,'Capacity Backing (Hide)2'!AO$67:AO$81,"X")))</f>
        <v>0</v>
      </c>
      <c r="JL40">
        <f>'Capacity Backing (Hide)2'!AP$3*(BP40/MAX(1,SUMIFS('Treatment Backing (Hide)'!$B$110:$B$124,'Capacity Backing (Hide)2'!AP$67:AP$81,"X")))</f>
        <v>0</v>
      </c>
      <c r="JM40">
        <f>'Capacity Backing (Hide)2'!AQ$3*(BQ40/MAX(1,SUMIFS('Treatment Backing (Hide)'!$B$110:$B$124,'Capacity Backing (Hide)2'!AQ$67:AQ$81,"X")))</f>
        <v>0</v>
      </c>
      <c r="JN40">
        <f>'Capacity Backing (Hide)2'!AR$3*(BR40/MAX(1,SUMIFS('Treatment Backing (Hide)'!$B$110:$B$124,'Capacity Backing (Hide)2'!AR$67:AR$81,"X")))</f>
        <v>0</v>
      </c>
      <c r="JO40">
        <f>'Capacity Backing (Hide)2'!AS$3*(BS40/MAX(1,SUMIFS('Treatment Backing (Hide)'!$B$110:$B$124,'Capacity Backing (Hide)2'!AS$67:AS$81,"X")))</f>
        <v>0</v>
      </c>
      <c r="JP40">
        <f>'Capacity Backing (Hide)2'!AT$3*(BT40/MAX(1,SUMIFS('Treatment Backing (Hide)'!$B$110:$B$124,'Capacity Backing (Hide)2'!AT$67:AT$81,"X")))</f>
        <v>0</v>
      </c>
      <c r="JQ40">
        <f>'Capacity Backing (Hide)2'!AU$3*(BU40/MAX(1,SUMIFS('Treatment Backing (Hide)'!$B$110:$B$124,'Capacity Backing (Hide)2'!AU$67:AU$81,"X")))</f>
        <v>0</v>
      </c>
      <c r="JR40">
        <f>'Capacity Backing (Hide)2'!AV$3*(BV40/MAX(1,SUMIFS('Treatment Backing (Hide)'!$B$110:$B$124,'Capacity Backing (Hide)2'!AV$67:AV$81,"X")))</f>
        <v>0</v>
      </c>
      <c r="JS40">
        <f>'Capacity Backing (Hide)2'!AW$3*(BW40/MAX(1,SUMIFS('Treatment Backing (Hide)'!$B$110:$B$124,'Capacity Backing (Hide)2'!AW$67:AW$81,"X")))</f>
        <v>0</v>
      </c>
      <c r="JT40">
        <f>'Capacity Backing (Hide)2'!AX$3*(BX40/MAX(1,SUMIFS('Treatment Backing (Hide)'!$B$110:$B$124,'Capacity Backing (Hide)2'!AX$67:AX$81,"X")))</f>
        <v>0</v>
      </c>
      <c r="JU40">
        <f>'Capacity Backing (Hide)2'!AY$3*(BY40/MAX(1,SUMIFS('Treatment Backing (Hide)'!$B$110:$B$124,'Capacity Backing (Hide)2'!AY$67:AY$81,"X")))</f>
        <v>0</v>
      </c>
      <c r="JV40">
        <f>'Capacity Backing (Hide)2'!AZ$3*(BZ40/MAX(1,SUMIFS('Treatment Backing (Hide)'!$B$110:$B$124,'Capacity Backing (Hide)2'!AZ$67:AZ$81,"X")))</f>
        <v>0</v>
      </c>
      <c r="JW40">
        <f>'Capacity Backing (Hide)2'!BA$3*(CA40/MAX(1,SUMIFS('Treatment Backing (Hide)'!$B$110:$B$124,'Capacity Backing (Hide)2'!BA$67:BA$81,"X")))</f>
        <v>0</v>
      </c>
      <c r="JX40">
        <f>'Capacity Backing (Hide)2'!BB$3*(CB40/MAX(1,SUMIFS('Treatment Backing (Hide)'!$B$110:$B$124,'Capacity Backing (Hide)2'!BB$67:BB$81,"X")))</f>
        <v>0</v>
      </c>
      <c r="JY40">
        <f>'Capacity Backing (Hide)2'!BC$3*(CC40/MAX(1,SUMIFS('Treatment Backing (Hide)'!$B$110:$B$124,'Capacity Backing (Hide)2'!BC$67:BC$81,"X")))</f>
        <v>0</v>
      </c>
      <c r="JZ40">
        <f>'Capacity Backing (Hide)2'!BD$3*(CD40/MAX(1,SUMIFS('Treatment Backing (Hide)'!$B$110:$B$124,'Capacity Backing (Hide)2'!BD$67:BD$81,"X")))</f>
        <v>0</v>
      </c>
      <c r="KA40">
        <f>'Capacity Backing (Hide)2'!BE$3*(CE40/MAX(1,SUMIFS('Treatment Backing (Hide)'!$B$110:$B$124,'Capacity Backing (Hide)2'!BE$67:BE$81,"X")))</f>
        <v>0</v>
      </c>
      <c r="KB40">
        <f>'Capacity Backing (Hide)2'!BF$3*(CF40/MAX(1,SUMIFS('Treatment Backing (Hide)'!$B$110:$B$124,'Capacity Backing (Hide)2'!BF$67:BF$81,"X")))</f>
        <v>0</v>
      </c>
      <c r="KC40">
        <f>'Capacity Backing (Hide)2'!BG$3*(CG40/MAX(1,SUMIFS('Treatment Backing (Hide)'!$B$110:$B$124,'Capacity Backing (Hide)2'!BG$67:BG$81,"X")))</f>
        <v>0</v>
      </c>
      <c r="KD40">
        <f>'Capacity Backing (Hide)2'!BH$3*(CH40/MAX(1,SUMIFS('Treatment Backing (Hide)'!$B$110:$B$124,'Capacity Backing (Hide)2'!BH$67:BH$81,"X")))</f>
        <v>0</v>
      </c>
      <c r="KE40">
        <f>'Capacity Backing (Hide)2'!BI$3*(CI40/MAX(1,SUMIFS('Treatment Backing (Hide)'!$B$110:$B$124,'Capacity Backing (Hide)2'!BI$67:BI$81,"X")))</f>
        <v>0</v>
      </c>
      <c r="KF40">
        <f>'Capacity Backing (Hide)2'!BJ$3*(CJ40/MAX(1,SUMIFS('Treatment Backing (Hide)'!$B$110:$B$124,'Capacity Backing (Hide)2'!BJ$67:BJ$81,"X")))</f>
        <v>0</v>
      </c>
      <c r="KG40">
        <f>'Capacity Backing (Hide)2'!BK$3*(CK40/MAX(1,SUMIFS('Treatment Backing (Hide)'!$B$110:$B$124,'Capacity Backing (Hide)2'!BK$67:BK$81,"X")))</f>
        <v>0</v>
      </c>
      <c r="KH40">
        <f>'Capacity Backing (Hide)2'!BL$3*(CL40/MAX(1,SUMIFS('Treatment Backing (Hide)'!$B$110:$B$124,'Capacity Backing (Hide)2'!BL$67:BL$81,"X")))</f>
        <v>0</v>
      </c>
      <c r="KI40">
        <f>'Capacity Backing (Hide)2'!BM$3*(CM40/MAX(1,SUMIFS('Treatment Backing (Hide)'!$B$110:$B$124,'Capacity Backing (Hide)2'!BM$67:BM$81,"X")))</f>
        <v>0</v>
      </c>
      <c r="KJ40">
        <f>'Capacity Backing (Hide)2'!BN$3*(CN40/MAX(1,SUMIFS('Treatment Backing (Hide)'!$B$110:$B$124,'Capacity Backing (Hide)2'!BN$67:BN$81,"X")))</f>
        <v>0</v>
      </c>
      <c r="KK40">
        <f>'Capacity Backing (Hide)2'!BO$3*(CO40/MAX(1,SUMIFS('Treatment Backing (Hide)'!$B$110:$B$124,'Capacity Backing (Hide)2'!BO$67:BO$81,"X")))</f>
        <v>0</v>
      </c>
      <c r="KL40">
        <f>'Capacity Backing (Hide)2'!BP$3*(CP40/MAX(1,SUMIFS('Treatment Backing (Hide)'!$B$110:$B$124,'Capacity Backing (Hide)2'!BP$67:BP$81,"X")))</f>
        <v>0</v>
      </c>
      <c r="KM40">
        <f>'Capacity Backing (Hide)2'!BQ$3*(CQ40/MAX(1,SUMIFS('Treatment Backing (Hide)'!$B$110:$B$124,'Capacity Backing (Hide)2'!BQ$67:BQ$81,"X")))</f>
        <v>0</v>
      </c>
      <c r="KN40">
        <f>'Capacity Backing (Hide)2'!BR$3*(CR40/MAX(1,SUMIFS('Treatment Backing (Hide)'!$B$110:$B$124,'Capacity Backing (Hide)2'!BR$67:BR$81,"X")))</f>
        <v>0</v>
      </c>
      <c r="KO40">
        <f>'Capacity Backing (Hide)2'!BS$3*(CS40/MAX(1,SUMIFS('Treatment Backing (Hide)'!$B$110:$B$124,'Capacity Backing (Hide)2'!BS$67:BS$81,"X")))</f>
        <v>0</v>
      </c>
      <c r="KP40">
        <f>'Capacity Backing (Hide)2'!BT$3*(CT40/MAX(1,SUMIFS('Treatment Backing (Hide)'!$B$110:$B$124,'Capacity Backing (Hide)2'!BT$67:BT$81,"X")))</f>
        <v>0</v>
      </c>
      <c r="KQ40">
        <f>'Capacity Backing (Hide)2'!BU$3*(CU40/MAX(1,SUMIFS('Treatment Backing (Hide)'!$B$110:$B$124,'Capacity Backing (Hide)2'!BU$67:BU$81,"X")))</f>
        <v>0</v>
      </c>
      <c r="KR40">
        <f>'Capacity Backing (Hide)2'!BV$3*(CV40/MAX(1,SUMIFS('Treatment Backing (Hide)'!$B$110:$B$124,'Capacity Backing (Hide)2'!BV$67:BV$81,"X")))</f>
        <v>0</v>
      </c>
      <c r="KS40">
        <f>'Capacity Backing (Hide)2'!BW$3*(CW40/MAX(1,SUMIFS('Treatment Backing (Hide)'!$B$110:$B$124,'Capacity Backing (Hide)2'!BW$67:BW$81,"X")))</f>
        <v>0</v>
      </c>
      <c r="KT40">
        <f>'Capacity Backing (Hide)2'!BX$3*(CX40/MAX(1,SUMIFS('Treatment Backing (Hide)'!$B$110:$B$124,'Capacity Backing (Hide)2'!BX$67:BX$81,"X")))</f>
        <v>0</v>
      </c>
      <c r="KU40">
        <f>'Capacity Backing (Hide)2'!BY$3*(CY40/MAX(1,SUMIFS('Treatment Backing (Hide)'!$B$110:$B$124,'Capacity Backing (Hide)2'!BY$67:BY$81,"X")))</f>
        <v>0</v>
      </c>
      <c r="KV40">
        <f>'Capacity Backing (Hide)2'!BZ$3*(CZ40/MAX(1,SUMIFS('Treatment Backing (Hide)'!$B$110:$B$124,'Capacity Backing (Hide)2'!BZ$67:BZ$81,"X")))</f>
        <v>0</v>
      </c>
      <c r="KW40">
        <f>'Capacity Backing (Hide)2'!CA$3*(DA40/MAX(1,SUMIFS('Treatment Backing (Hide)'!$B$110:$B$124,'Capacity Backing (Hide)2'!CA$67:CA$81,"X")))</f>
        <v>0</v>
      </c>
      <c r="KX40">
        <f>'Capacity Backing (Hide)2'!CB$3*(DB40/MAX(1,SUMIFS('Treatment Backing (Hide)'!$B$110:$B$124,'Capacity Backing (Hide)2'!CB$67:CB$81,"X")))</f>
        <v>0</v>
      </c>
      <c r="KY40">
        <f>'Capacity Backing (Hide)2'!CC$3*(DC40/MAX(1,SUMIFS('Treatment Backing (Hide)'!$B$110:$B$124,'Capacity Backing (Hide)2'!CC$67:CC$81,"X")))</f>
        <v>0</v>
      </c>
      <c r="KZ40">
        <f>'Capacity Backing (Hide)2'!CD$3*(DD40/MAX(1,SUMIFS('Treatment Backing (Hide)'!$B$110:$B$124,'Capacity Backing (Hide)2'!CD$67:CD$81,"X")))</f>
        <v>0</v>
      </c>
      <c r="LA40">
        <f>'Capacity Backing (Hide)2'!CE$3*(DE40/MAX(1,SUMIFS('Treatment Backing (Hide)'!$B$110:$B$124,'Capacity Backing (Hide)2'!CE$67:CE$81,"X")))</f>
        <v>0</v>
      </c>
      <c r="LB40">
        <f>'Capacity Backing (Hide)2'!CF$3*(DF40/MAX(1,SUMIFS('Treatment Backing (Hide)'!$B$110:$B$124,'Capacity Backing (Hide)2'!CF$67:CF$81,"X")))</f>
        <v>0</v>
      </c>
      <c r="LC40">
        <f>'Capacity Backing (Hide)2'!CG$3*(DG40/MAX(1,SUMIFS('Treatment Backing (Hide)'!$B$110:$B$124,'Capacity Backing (Hide)2'!CG$67:CG$81,"X")))</f>
        <v>0</v>
      </c>
      <c r="LD40">
        <f>'Capacity Backing (Hide)2'!CH$3*(DH40/MAX(1,SUMIFS('Treatment Backing (Hide)'!$B$110:$B$124,'Capacity Backing (Hide)2'!CH$67:CH$81,"X")))</f>
        <v>0</v>
      </c>
      <c r="LE40">
        <f>'Capacity Backing (Hide)2'!CI$3*(DI40/MAX(1,SUMIFS('Treatment Backing (Hide)'!$B$110:$B$124,'Capacity Backing (Hide)2'!CI$67:CI$81,"X")))</f>
        <v>0</v>
      </c>
      <c r="LF40">
        <f>'Capacity Backing (Hide)2'!CJ$3*(DJ40/MAX(1,SUMIFS('Treatment Backing (Hide)'!$B$110:$B$124,'Capacity Backing (Hide)2'!CJ$67:CJ$81,"X")))</f>
        <v>0</v>
      </c>
      <c r="LG40">
        <f>'Capacity Backing (Hide)2'!CK$3*(DK40/MAX(1,SUMIFS('Treatment Backing (Hide)'!$B$110:$B$124,'Capacity Backing (Hide)2'!CK$67:CK$81,"X")))</f>
        <v>0</v>
      </c>
      <c r="LH40">
        <f>'Capacity Backing (Hide)2'!CL$3*(DL40/MAX(1,SUMIFS('Treatment Backing (Hide)'!$B$110:$B$124,'Capacity Backing (Hide)2'!CL$67:CL$81,"X")))</f>
        <v>0</v>
      </c>
      <c r="LI40">
        <f>'Capacity Backing (Hide)2'!CM$3*(DM40/MAX(1,SUMIFS('Treatment Backing (Hide)'!$B$110:$B$124,'Capacity Backing (Hide)2'!CM$67:CM$81,"X")))</f>
        <v>0</v>
      </c>
      <c r="LJ40">
        <f>'Capacity Backing (Hide)2'!CN$3*(DN40/MAX(1,SUMIFS('Treatment Backing (Hide)'!$B$110:$B$124,'Capacity Backing (Hide)2'!CN$67:CN$81,"X")))</f>
        <v>0</v>
      </c>
      <c r="LK40">
        <f>'Capacity Backing (Hide)2'!CO$3*(DO40/MAX(1,SUMIFS('Treatment Backing (Hide)'!$B$110:$B$124,'Capacity Backing (Hide)2'!CO$67:CO$81,"X")))</f>
        <v>0</v>
      </c>
      <c r="LL40">
        <f>'Capacity Backing (Hide)2'!CP$3*(DP40/MAX(1,SUMIFS('Treatment Backing (Hide)'!$B$110:$B$124,'Capacity Backing (Hide)2'!CP$67:CP$81,"X")))</f>
        <v>0</v>
      </c>
      <c r="LM40">
        <f>'Capacity Backing (Hide)2'!CQ$3*(DQ40/MAX(1,SUMIFS('Treatment Backing (Hide)'!$B$110:$B$124,'Capacity Backing (Hide)2'!CQ$67:CQ$81,"X")))</f>
        <v>0</v>
      </c>
      <c r="LN40">
        <f>'Capacity Backing (Hide)2'!CR$3*(DR40/MAX(1,SUMIFS('Treatment Backing (Hide)'!$B$110:$B$124,'Capacity Backing (Hide)2'!CR$67:CR$81,"X")))</f>
        <v>0</v>
      </c>
      <c r="LO40">
        <f>'Capacity Backing (Hide)2'!CS$3*(DS40/MAX(1,SUMIFS('Treatment Backing (Hide)'!$B$110:$B$124,'Capacity Backing (Hide)2'!CS$67:CS$81,"X")))</f>
        <v>0</v>
      </c>
      <c r="LP40">
        <f>'Capacity Backing (Hide)2'!CT$3*(DT40/MAX(1,SUMIFS('Treatment Backing (Hide)'!$B$110:$B$124,'Capacity Backing (Hide)2'!CT$67:CT$81,"X")))</f>
        <v>0</v>
      </c>
      <c r="LQ40">
        <f>'Capacity Backing (Hide)2'!CU$3*(DU40/MAX(1,SUMIFS('Treatment Backing (Hide)'!$B$110:$B$124,'Capacity Backing (Hide)2'!CU$67:CU$81,"X")))</f>
        <v>0</v>
      </c>
      <c r="LR40">
        <f>'Capacity Backing (Hide)2'!CV$3*(DV40/MAX(1,SUMIFS('Treatment Backing (Hide)'!$B$110:$B$124,'Capacity Backing (Hide)2'!CV$67:CV$81,"X")))</f>
        <v>0</v>
      </c>
      <c r="LS40">
        <f>'Capacity Backing (Hide)2'!CW$3*(DW40/MAX(1,SUMIFS('Treatment Backing (Hide)'!$B$110:$B$124,'Capacity Backing (Hide)2'!CW$67:CW$81,"X")))</f>
        <v>0</v>
      </c>
    </row>
    <row r="41" spans="8:331" x14ac:dyDescent="0.25">
      <c r="H41" t="str">
        <f>ROW(H38)&amp;". "&amp;'Clinical resources'!B44</f>
        <v xml:space="preserve">38. </v>
      </c>
      <c r="J41" t="str">
        <f>IF(COUNTIFS('Clinical resources'!F44:J44,"X")&gt;0,"X","")</f>
        <v/>
      </c>
      <c r="K41" t="str">
        <f>IF(COUNTIFS('Clinical resources'!K44:O44,"X")&gt;0,"X","")</f>
        <v/>
      </c>
      <c r="L41" t="str">
        <f>IF(COUNTIFS('Clinical resources'!P44:T44,"X")&gt;0,"X","")</f>
        <v/>
      </c>
      <c r="M41" t="str">
        <f>IF(COUNTIFS('Clinical resources'!U44:Y44,"X")&gt;0,"X","")</f>
        <v/>
      </c>
      <c r="N41" t="str">
        <f>IF(COUNTIFS('Clinical resources'!Z44:AD44,"X")&gt;0,"X","")</f>
        <v/>
      </c>
      <c r="O41" t="str">
        <f>IF(COUNTIFS('Clinical resources'!AE44:AI44,"X")&gt;0,"X","")</f>
        <v/>
      </c>
      <c r="P41" t="str">
        <f>IF(COUNTIFS('Clinical resources'!AJ44:AN44,"X")&gt;0,"X","")</f>
        <v/>
      </c>
      <c r="Q41" t="str">
        <f>IF(COUNTIFS('Clinical resources'!AO44:AS44,"X")&gt;0,"X","")</f>
        <v/>
      </c>
      <c r="R41" t="str">
        <f>IF(COUNTIFS('Clinical resources'!AT44:AX44,"X")&gt;0,"X","")</f>
        <v/>
      </c>
      <c r="S41" t="str">
        <f>IF(COUNTIFS('Clinical resources'!AY44:BC44,"X")&gt;0,"X","")</f>
        <v/>
      </c>
      <c r="T41" t="str">
        <f>IF(COUNTIFS('Clinical resources'!BD44:BH44,"X")&gt;0,"X","")</f>
        <v/>
      </c>
      <c r="U41" t="str">
        <f>IF(COUNTIFS('Clinical resources'!BI44:BM44,"X")&gt;0,"X","")</f>
        <v/>
      </c>
      <c r="V41" t="str">
        <f>IF(COUNTIFS('Clinical resources'!BN44:BR44,"X")&gt;0,"X","")</f>
        <v/>
      </c>
      <c r="W41" t="str">
        <f>IF(COUNTIFS('Clinical resources'!BS44:BW44,"X")&gt;0,"X","")</f>
        <v/>
      </c>
      <c r="X41" t="str">
        <f>IF(COUNTIFS('Clinical resources'!BX44:CB44,"X")&gt;0,"X","")</f>
        <v/>
      </c>
      <c r="AB41">
        <f t="array" ref="AB41">IF($J41:$X41='Capacity Backing (Hide)2'!B$67:B$81,1,0)</f>
        <v>0</v>
      </c>
      <c r="AC41">
        <f t="array" ref="AC41">IF($J41:$X41='Capacity Backing (Hide)2'!C$67:C$81,1,0)</f>
        <v>0</v>
      </c>
      <c r="AD41">
        <f t="array" ref="AD41">IF($J41:$X41='Capacity Backing (Hide)2'!D$67:D$81,1,0)</f>
        <v>0</v>
      </c>
      <c r="AE41">
        <f t="array" ref="AE41">IF($J41:$X41='Capacity Backing (Hide)2'!E$67:E$81,1,0)</f>
        <v>0</v>
      </c>
      <c r="AF41">
        <f t="array" ref="AF41">IF($J41:$X41='Capacity Backing (Hide)2'!F$67:F$81,1,0)</f>
        <v>0</v>
      </c>
      <c r="AG41">
        <f t="array" ref="AG41">IF($J41:$X41='Capacity Backing (Hide)2'!G$67:G$81,1,0)</f>
        <v>0</v>
      </c>
      <c r="AH41">
        <f t="array" ref="AH41">IF($J41:$X41='Capacity Backing (Hide)2'!H$67:H$81,1,0)</f>
        <v>0</v>
      </c>
      <c r="AI41">
        <f t="array" ref="AI41">IF($J41:$X41='Capacity Backing (Hide)2'!I$67:I$81,1,0)</f>
        <v>0</v>
      </c>
      <c r="AJ41">
        <f t="array" ref="AJ41">IF($J41:$X41='Capacity Backing (Hide)2'!J$67:J$81,1,0)</f>
        <v>0</v>
      </c>
      <c r="AK41">
        <f t="array" ref="AK41">IF($J41:$X41='Capacity Backing (Hide)2'!K$67:K$81,1,0)</f>
        <v>0</v>
      </c>
      <c r="AL41">
        <f t="array" ref="AL41">IF($J41:$X41='Capacity Backing (Hide)2'!L$67:L$81,1,0)</f>
        <v>0</v>
      </c>
      <c r="AM41">
        <f t="array" ref="AM41">IF($J41:$X41='Capacity Backing (Hide)2'!M$67:M$81,1,0)</f>
        <v>0</v>
      </c>
      <c r="AN41">
        <f t="array" ref="AN41">IF($J41:$X41='Capacity Backing (Hide)2'!N$67:N$81,1,0)</f>
        <v>0</v>
      </c>
      <c r="AO41">
        <f t="array" ref="AO41">IF($J41:$X41='Capacity Backing (Hide)2'!O$67:O$81,1,0)</f>
        <v>0</v>
      </c>
      <c r="AP41">
        <f t="array" ref="AP41">IF($J41:$X41='Capacity Backing (Hide)2'!P$67:P$81,1,0)</f>
        <v>0</v>
      </c>
      <c r="AQ41">
        <f t="array" ref="AQ41">IF($J41:$X41='Capacity Backing (Hide)2'!Q$67:Q$81,1,0)</f>
        <v>0</v>
      </c>
      <c r="AR41">
        <f t="array" ref="AR41">IF($J41:$X41='Capacity Backing (Hide)2'!R$67:R$81,1,0)</f>
        <v>0</v>
      </c>
      <c r="AS41">
        <f t="array" ref="AS41">IF($J41:$X41='Capacity Backing (Hide)2'!S$67:S$81,1,0)</f>
        <v>0</v>
      </c>
      <c r="AT41">
        <f t="array" ref="AT41">IF($J41:$X41='Capacity Backing (Hide)2'!T$67:T$81,1,0)</f>
        <v>0</v>
      </c>
      <c r="AU41">
        <f t="array" ref="AU41">IF($J41:$X41='Capacity Backing (Hide)2'!U$67:U$81,1,0)</f>
        <v>0</v>
      </c>
      <c r="AV41">
        <f t="array" ref="AV41">IF($J41:$X41='Capacity Backing (Hide)2'!V$67:V$81,1,0)</f>
        <v>0</v>
      </c>
      <c r="AW41">
        <f t="array" ref="AW41">IF($J41:$X41='Capacity Backing (Hide)2'!W$67:W$81,1,0)</f>
        <v>0</v>
      </c>
      <c r="AX41">
        <f t="array" ref="AX41">IF($J41:$X41='Capacity Backing (Hide)2'!X$67:X$81,1,0)</f>
        <v>0</v>
      </c>
      <c r="AY41">
        <f t="array" ref="AY41">IF($J41:$X41='Capacity Backing (Hide)2'!Y$67:Y$81,1,0)</f>
        <v>0</v>
      </c>
      <c r="AZ41">
        <f t="array" ref="AZ41">IF($J41:$X41='Capacity Backing (Hide)2'!Z$67:Z$81,1,0)</f>
        <v>0</v>
      </c>
      <c r="BA41">
        <f t="array" ref="BA41">IF($J41:$X41='Capacity Backing (Hide)2'!AA$67:AA$81,1,0)</f>
        <v>0</v>
      </c>
      <c r="BB41">
        <f t="array" ref="BB41">IF($J41:$X41='Capacity Backing (Hide)2'!AB$67:AB$81,1,0)</f>
        <v>0</v>
      </c>
      <c r="BC41">
        <f t="array" ref="BC41">IF($J41:$X41='Capacity Backing (Hide)2'!AC$67:AC$81,1,0)</f>
        <v>0</v>
      </c>
      <c r="BD41">
        <f t="array" ref="BD41">IF($J41:$X41='Capacity Backing (Hide)2'!AD$67:AD$81,1,0)</f>
        <v>0</v>
      </c>
      <c r="BE41">
        <f t="array" ref="BE41">IF($J41:$X41='Capacity Backing (Hide)2'!AE$67:AE$81,1,0)</f>
        <v>0</v>
      </c>
      <c r="BF41">
        <f t="array" ref="BF41">IF($J41:$X41='Capacity Backing (Hide)2'!AF$67:AF$81,1,0)</f>
        <v>0</v>
      </c>
      <c r="BG41">
        <f t="array" ref="BG41">IF($J41:$X41='Capacity Backing (Hide)2'!AG$67:AG$81,1,0)</f>
        <v>0</v>
      </c>
      <c r="BH41">
        <f t="array" ref="BH41">IF($J41:$X41='Capacity Backing (Hide)2'!AH$67:AH$81,1,0)</f>
        <v>0</v>
      </c>
      <c r="BI41">
        <f t="array" ref="BI41">IF($J41:$X41='Capacity Backing (Hide)2'!AI$67:AI$81,1,0)</f>
        <v>0</v>
      </c>
      <c r="BJ41">
        <f t="array" ref="BJ41">IF($J41:$X41='Capacity Backing (Hide)2'!AJ$67:AJ$81,1,0)</f>
        <v>0</v>
      </c>
      <c r="BK41">
        <f t="array" ref="BK41">IF($J41:$X41='Capacity Backing (Hide)2'!AK$67:AK$81,1,0)</f>
        <v>0</v>
      </c>
      <c r="BL41">
        <f t="array" ref="BL41">IF($J41:$X41='Capacity Backing (Hide)2'!AL$67:AL$81,1,0)</f>
        <v>0</v>
      </c>
      <c r="BM41">
        <f t="array" ref="BM41">IF($J41:$X41='Capacity Backing (Hide)2'!AM$67:AM$81,1,0)</f>
        <v>0</v>
      </c>
      <c r="BN41">
        <f t="array" ref="BN41">IF($J41:$X41='Capacity Backing (Hide)2'!AN$67:AN$81,1,0)</f>
        <v>0</v>
      </c>
      <c r="BO41">
        <f t="array" ref="BO41">IF($J41:$X41='Capacity Backing (Hide)2'!AO$67:AO$81,1,0)</f>
        <v>0</v>
      </c>
      <c r="BP41">
        <f t="array" ref="BP41">IF($J41:$X41='Capacity Backing (Hide)2'!AP$67:AP$81,1,0)</f>
        <v>0</v>
      </c>
      <c r="BQ41">
        <f t="array" ref="BQ41">IF($J41:$X41='Capacity Backing (Hide)2'!AQ$67:AQ$81,1,0)</f>
        <v>0</v>
      </c>
      <c r="BR41">
        <f t="array" ref="BR41">IF($J41:$X41='Capacity Backing (Hide)2'!AR$67:AR$81,1,0)</f>
        <v>0</v>
      </c>
      <c r="BS41">
        <f t="array" ref="BS41">IF($J41:$X41='Capacity Backing (Hide)2'!AS$67:AS$81,1,0)</f>
        <v>0</v>
      </c>
      <c r="BT41">
        <f t="array" ref="BT41">IF($J41:$X41='Capacity Backing (Hide)2'!AT$67:AT$81,1,0)</f>
        <v>0</v>
      </c>
      <c r="BU41">
        <f t="array" ref="BU41">IF($J41:$X41='Capacity Backing (Hide)2'!AU$67:AU$81,1,0)</f>
        <v>0</v>
      </c>
      <c r="BV41">
        <f t="array" ref="BV41">IF($J41:$X41='Capacity Backing (Hide)2'!AV$67:AV$81,1,0)</f>
        <v>0</v>
      </c>
      <c r="BW41">
        <f t="array" ref="BW41">IF($J41:$X41='Capacity Backing (Hide)2'!AW$67:AW$81,1,0)</f>
        <v>0</v>
      </c>
      <c r="BX41">
        <f t="array" ref="BX41">IF($J41:$X41='Capacity Backing (Hide)2'!AX$67:AX$81,1,0)</f>
        <v>0</v>
      </c>
      <c r="BY41">
        <f t="array" ref="BY41">IF($J41:$X41='Capacity Backing (Hide)2'!AY$67:AY$81,1,0)</f>
        <v>0</v>
      </c>
      <c r="BZ41">
        <f t="array" ref="BZ41">IF($J41:$X41='Capacity Backing (Hide)2'!AZ$67:AZ$81,1,0)</f>
        <v>0</v>
      </c>
      <c r="CA41">
        <f t="array" ref="CA41">IF($J41:$X41='Capacity Backing (Hide)2'!BA$67:BA$81,1,0)</f>
        <v>0</v>
      </c>
      <c r="CB41">
        <f t="array" ref="CB41">IF($J41:$X41='Capacity Backing (Hide)2'!BB$67:BB$81,1,0)</f>
        <v>0</v>
      </c>
      <c r="CC41">
        <f t="array" ref="CC41">IF($J41:$X41='Capacity Backing (Hide)2'!BC$67:BC$81,1,0)</f>
        <v>0</v>
      </c>
      <c r="CD41">
        <f t="array" ref="CD41">IF($J41:$X41='Capacity Backing (Hide)2'!BD$67:BD$81,1,0)</f>
        <v>0</v>
      </c>
      <c r="CE41">
        <f t="array" ref="CE41">IF($J41:$X41='Capacity Backing (Hide)2'!BE$67:BE$81,1,0)</f>
        <v>0</v>
      </c>
      <c r="CF41">
        <f t="array" ref="CF41">IF($J41:$X41='Capacity Backing (Hide)2'!BF$67:BF$81,1,0)</f>
        <v>0</v>
      </c>
      <c r="CG41">
        <f t="array" ref="CG41">IF($J41:$X41='Capacity Backing (Hide)2'!BG$67:BG$81,1,0)</f>
        <v>0</v>
      </c>
      <c r="CH41">
        <f t="array" ref="CH41">IF($J41:$X41='Capacity Backing (Hide)2'!BH$67:BH$81,1,0)</f>
        <v>0</v>
      </c>
      <c r="CI41">
        <f t="array" ref="CI41">IF($J41:$X41='Capacity Backing (Hide)2'!BI$67:BI$81,1,0)</f>
        <v>0</v>
      </c>
      <c r="CJ41">
        <f t="array" ref="CJ41">IF($J41:$X41='Capacity Backing (Hide)2'!BJ$67:BJ$81,1,0)</f>
        <v>0</v>
      </c>
      <c r="CK41">
        <f t="array" ref="CK41">IF($J41:$X41='Capacity Backing (Hide)2'!BK$67:BK$81,1,0)</f>
        <v>0</v>
      </c>
      <c r="CL41">
        <f t="array" ref="CL41">IF($J41:$X41='Capacity Backing (Hide)2'!BL$67:BL$81,1,0)</f>
        <v>0</v>
      </c>
      <c r="CM41">
        <f t="array" ref="CM41">IF($J41:$X41='Capacity Backing (Hide)2'!BM$67:BM$81,1,0)</f>
        <v>0</v>
      </c>
      <c r="CN41">
        <f t="array" ref="CN41">IF($J41:$X41='Capacity Backing (Hide)2'!BN$67:BN$81,1,0)</f>
        <v>0</v>
      </c>
      <c r="CO41">
        <f t="array" ref="CO41">IF($J41:$X41='Capacity Backing (Hide)2'!BO$67:BO$81,1,0)</f>
        <v>0</v>
      </c>
      <c r="CP41">
        <f t="array" ref="CP41">IF($J41:$X41='Capacity Backing (Hide)2'!BP$67:BP$81,1,0)</f>
        <v>0</v>
      </c>
      <c r="CQ41">
        <f t="array" ref="CQ41">IF($J41:$X41='Capacity Backing (Hide)2'!BQ$67:BQ$81,1,0)</f>
        <v>0</v>
      </c>
      <c r="CR41">
        <f t="array" ref="CR41">IF($J41:$X41='Capacity Backing (Hide)2'!BR$67:BR$81,1,0)</f>
        <v>0</v>
      </c>
      <c r="CS41">
        <f t="array" ref="CS41">IF($J41:$X41='Capacity Backing (Hide)2'!BS$67:BS$81,1,0)</f>
        <v>0</v>
      </c>
      <c r="CT41">
        <f t="array" ref="CT41">IF($J41:$X41='Capacity Backing (Hide)2'!BT$67:BT$81,1,0)</f>
        <v>0</v>
      </c>
      <c r="CU41">
        <f t="array" ref="CU41">IF($J41:$X41='Capacity Backing (Hide)2'!BU$67:BU$81,1,0)</f>
        <v>0</v>
      </c>
      <c r="CV41">
        <f t="array" ref="CV41">IF($J41:$X41='Capacity Backing (Hide)2'!BV$67:BV$81,1,0)</f>
        <v>0</v>
      </c>
      <c r="CW41">
        <f t="array" ref="CW41">IF($J41:$X41='Capacity Backing (Hide)2'!BW$67:BW$81,1,0)</f>
        <v>0</v>
      </c>
      <c r="CX41">
        <f t="array" ref="CX41">IF($J41:$X41='Capacity Backing (Hide)2'!BX$67:BX$81,1,0)</f>
        <v>0</v>
      </c>
      <c r="CY41">
        <f t="array" ref="CY41">IF($J41:$X41='Capacity Backing (Hide)2'!BY$67:BY$81,1,0)</f>
        <v>0</v>
      </c>
      <c r="CZ41">
        <f t="array" ref="CZ41">IF($J41:$X41='Capacity Backing (Hide)2'!BZ$67:BZ$81,1,0)</f>
        <v>0</v>
      </c>
      <c r="DA41">
        <f t="array" ref="DA41">IF($J41:$X41='Capacity Backing (Hide)2'!CA$67:CA$81,1,0)</f>
        <v>0</v>
      </c>
      <c r="DB41">
        <f t="array" ref="DB41">IF($J41:$X41='Capacity Backing (Hide)2'!CB$67:CB$81,1,0)</f>
        <v>0</v>
      </c>
      <c r="DC41">
        <f t="array" ref="DC41">IF($J41:$X41='Capacity Backing (Hide)2'!CC$67:CC$81,1,0)</f>
        <v>0</v>
      </c>
      <c r="DD41">
        <f t="array" ref="DD41">IF($J41:$X41='Capacity Backing (Hide)2'!CD$67:CD$81,1,0)</f>
        <v>0</v>
      </c>
      <c r="DE41">
        <f t="array" ref="DE41">IF($J41:$X41='Capacity Backing (Hide)2'!CE$67:CE$81,1,0)</f>
        <v>0</v>
      </c>
      <c r="DF41">
        <f t="array" ref="DF41">IF($J41:$X41='Capacity Backing (Hide)2'!CF$67:CF$81,1,0)</f>
        <v>0</v>
      </c>
      <c r="DG41">
        <f t="array" ref="DG41">IF($J41:$X41='Capacity Backing (Hide)2'!CG$67:CG$81,1,0)</f>
        <v>0</v>
      </c>
      <c r="DH41">
        <f t="array" ref="DH41">IF($J41:$X41='Capacity Backing (Hide)2'!CH$67:CH$81,1,0)</f>
        <v>0</v>
      </c>
      <c r="DI41">
        <f t="array" ref="DI41">IF($J41:$X41='Capacity Backing (Hide)2'!CI$67:CI$81,1,0)</f>
        <v>0</v>
      </c>
      <c r="DJ41">
        <f t="array" ref="DJ41">IF($J41:$X41='Capacity Backing (Hide)2'!CJ$67:CJ$81,1,0)</f>
        <v>0</v>
      </c>
      <c r="DK41">
        <f t="array" ref="DK41">IF($J41:$X41='Capacity Backing (Hide)2'!CK$67:CK$81,1,0)</f>
        <v>0</v>
      </c>
      <c r="DL41">
        <f t="array" ref="DL41">IF($J41:$X41='Capacity Backing (Hide)2'!CL$67:CL$81,1,0)</f>
        <v>0</v>
      </c>
      <c r="DM41">
        <f t="array" ref="DM41">IF($J41:$X41='Capacity Backing (Hide)2'!CM$67:CM$81,1,0)</f>
        <v>0</v>
      </c>
      <c r="DN41">
        <f t="array" ref="DN41">IF($J41:$X41='Capacity Backing (Hide)2'!CN$67:CN$81,1,0)</f>
        <v>0</v>
      </c>
      <c r="DO41">
        <f t="array" ref="DO41">IF($J41:$X41='Capacity Backing (Hide)2'!CO$67:CO$81,1,0)</f>
        <v>0</v>
      </c>
      <c r="DP41">
        <f t="array" ref="DP41">IF($J41:$X41='Capacity Backing (Hide)2'!CP$67:CP$81,1,0)</f>
        <v>0</v>
      </c>
      <c r="DQ41">
        <f t="array" ref="DQ41">IF($J41:$X41='Capacity Backing (Hide)2'!CQ$67:CQ$81,1,0)</f>
        <v>0</v>
      </c>
      <c r="DR41">
        <f t="array" ref="DR41">IF($J41:$X41='Capacity Backing (Hide)2'!CR$67:CR$81,1,0)</f>
        <v>0</v>
      </c>
      <c r="DS41">
        <f t="array" ref="DS41">IF($J41:$X41='Capacity Backing (Hide)2'!CS$67:CS$81,1,0)</f>
        <v>0</v>
      </c>
      <c r="DT41">
        <f t="array" ref="DT41">IF($J41:$X41='Capacity Backing (Hide)2'!CT$67:CT$81,1,0)</f>
        <v>0</v>
      </c>
      <c r="DU41">
        <f t="array" ref="DU41">IF($J41:$X41='Capacity Backing (Hide)2'!CU$67:CU$81,1,0)</f>
        <v>0</v>
      </c>
      <c r="DV41">
        <f t="array" ref="DV41">IF($J41:$X41='Capacity Backing (Hide)2'!CV$67:CV$81,1,0)</f>
        <v>0</v>
      </c>
      <c r="DW41">
        <f t="array" ref="DW41">IF($J41:$X41='Capacity Backing (Hide)2'!CW$67:CW$81,1,0)</f>
        <v>0</v>
      </c>
      <c r="DZ41">
        <f t="array" ref="DZ41">IF($J41:$X41='Capacity Backing (Hide)2'!B$203:CZ$217,1,0)</f>
        <v>0</v>
      </c>
      <c r="EA41">
        <f t="array" ref="EA41">IF($J41:$X41='Capacity Backing (Hide)2'!C$203:DA$217,1,0)</f>
        <v>0</v>
      </c>
      <c r="EB41">
        <f t="array" ref="EB41">IF($J41:$X41='Capacity Backing (Hide)2'!D$203:DB$217,1,0)</f>
        <v>0</v>
      </c>
      <c r="EC41">
        <f t="array" ref="EC41">IF($J41:$X41='Capacity Backing (Hide)2'!E$203:DC$217,1,0)</f>
        <v>0</v>
      </c>
      <c r="ED41">
        <f t="array" ref="ED41">IF($J41:$X41='Capacity Backing (Hide)2'!F$203:DD$217,1,0)</f>
        <v>0</v>
      </c>
      <c r="EE41">
        <f t="array" ref="EE41">IF($J41:$X41='Capacity Backing (Hide)2'!G$203:DE$217,1,0)</f>
        <v>0</v>
      </c>
      <c r="EF41">
        <f t="array" ref="EF41">IF($J41:$X41='Capacity Backing (Hide)2'!H$203:DF$217,1,0)</f>
        <v>0</v>
      </c>
      <c r="EG41">
        <f t="array" ref="EG41">IF($J41:$X41='Capacity Backing (Hide)2'!I$203:DG$217,1,0)</f>
        <v>0</v>
      </c>
      <c r="EH41">
        <f t="array" ref="EH41">IF($J41:$X41='Capacity Backing (Hide)2'!J$203:DH$217,1,0)</f>
        <v>0</v>
      </c>
      <c r="EI41">
        <f t="array" ref="EI41">IF($J41:$X41='Capacity Backing (Hide)2'!K$203:DI$217,1,0)</f>
        <v>0</v>
      </c>
      <c r="EJ41">
        <f t="array" ref="EJ41">IF($J41:$X41='Capacity Backing (Hide)2'!L$203:DJ$217,1,0)</f>
        <v>0</v>
      </c>
      <c r="EK41">
        <f t="array" ref="EK41">IF($J41:$X41='Capacity Backing (Hide)2'!M$203:DK$217,1,0)</f>
        <v>0</v>
      </c>
      <c r="EL41">
        <f t="array" ref="EL41">IF($J41:$X41='Capacity Backing (Hide)2'!N$203:DL$217,1,0)</f>
        <v>0</v>
      </c>
      <c r="EM41">
        <f t="array" ref="EM41">IF($J41:$X41='Capacity Backing (Hide)2'!O$203:DM$217,1,0)</f>
        <v>0</v>
      </c>
      <c r="EN41">
        <f t="array" ref="EN41">IF($J41:$X41='Capacity Backing (Hide)2'!P$203:DN$217,1,0)</f>
        <v>0</v>
      </c>
      <c r="EO41">
        <f t="array" ref="EO41">IF($J41:$X41='Capacity Backing (Hide)2'!Q$203:DO$217,1,0)</f>
        <v>0</v>
      </c>
      <c r="EP41">
        <f t="array" ref="EP41">IF($J41:$X41='Capacity Backing (Hide)2'!R$203:DP$217,1,0)</f>
        <v>0</v>
      </c>
      <c r="EQ41">
        <f t="array" ref="EQ41">IF($J41:$X41='Capacity Backing (Hide)2'!S$203:DQ$217,1,0)</f>
        <v>0</v>
      </c>
      <c r="ER41">
        <f t="array" ref="ER41">IF($J41:$X41='Capacity Backing (Hide)2'!T$203:DR$217,1,0)</f>
        <v>0</v>
      </c>
      <c r="ES41">
        <f t="array" ref="ES41">IF($J41:$X41='Capacity Backing (Hide)2'!U$203:DS$217,1,0)</f>
        <v>0</v>
      </c>
      <c r="ET41">
        <f t="array" ref="ET41">IF($J41:$X41='Capacity Backing (Hide)2'!V$203:DT$217,1,0)</f>
        <v>0</v>
      </c>
      <c r="EU41">
        <f t="array" ref="EU41">IF($J41:$X41='Capacity Backing (Hide)2'!W$203:DU$217,1,0)</f>
        <v>0</v>
      </c>
      <c r="EV41">
        <f t="array" ref="EV41">IF($J41:$X41='Capacity Backing (Hide)2'!X$203:DV$217,1,0)</f>
        <v>0</v>
      </c>
      <c r="EW41">
        <f t="array" ref="EW41">IF($J41:$X41='Capacity Backing (Hide)2'!Y$203:DW$217,1,0)</f>
        <v>0</v>
      </c>
      <c r="EX41">
        <f t="array" ref="EX41">IF($J41:$X41='Capacity Backing (Hide)2'!Z$203:DX$217,1,0)</f>
        <v>0</v>
      </c>
      <c r="EY41">
        <f t="array" ref="EY41">IF($J41:$X41='Capacity Backing (Hide)2'!AA$203:DY$217,1,0)</f>
        <v>0</v>
      </c>
      <c r="EZ41">
        <f t="array" ref="EZ41">IF($J41:$X41='Capacity Backing (Hide)2'!AB$203:DZ$217,1,0)</f>
        <v>0</v>
      </c>
      <c r="FA41">
        <f t="array" ref="FA41">IF($J41:$X41='Capacity Backing (Hide)2'!AC$203:EA$217,1,0)</f>
        <v>0</v>
      </c>
      <c r="FB41">
        <f t="array" ref="FB41">IF($J41:$X41='Capacity Backing (Hide)2'!AD$203:EB$217,1,0)</f>
        <v>0</v>
      </c>
      <c r="FC41">
        <f t="array" ref="FC41">IF($J41:$X41='Capacity Backing (Hide)2'!AE$203:EC$217,1,0)</f>
        <v>0</v>
      </c>
      <c r="FD41">
        <f t="array" ref="FD41">IF($J41:$X41='Capacity Backing (Hide)2'!AF$203:ED$217,1,0)</f>
        <v>0</v>
      </c>
      <c r="FE41">
        <f t="array" ref="FE41">IF($J41:$X41='Capacity Backing (Hide)2'!AG$203:EE$217,1,0)</f>
        <v>0</v>
      </c>
      <c r="FF41">
        <f t="array" ref="FF41">IF($J41:$X41='Capacity Backing (Hide)2'!AH$203:EF$217,1,0)</f>
        <v>0</v>
      </c>
      <c r="FG41">
        <f t="array" ref="FG41">IF($J41:$X41='Capacity Backing (Hide)2'!AI$203:EG$217,1,0)</f>
        <v>0</v>
      </c>
      <c r="FH41">
        <f t="array" ref="FH41">IF($J41:$X41='Capacity Backing (Hide)2'!AJ$203:EH$217,1,0)</f>
        <v>0</v>
      </c>
      <c r="FI41">
        <f t="array" ref="FI41">IF($J41:$X41='Capacity Backing (Hide)2'!AK$203:EI$217,1,0)</f>
        <v>0</v>
      </c>
      <c r="FJ41">
        <f t="array" ref="FJ41">IF($J41:$X41='Capacity Backing (Hide)2'!AL$203:EJ$217,1,0)</f>
        <v>0</v>
      </c>
      <c r="FK41">
        <f t="array" ref="FK41">IF($J41:$X41='Capacity Backing (Hide)2'!AM$203:EK$217,1,0)</f>
        <v>0</v>
      </c>
      <c r="FL41">
        <f t="array" ref="FL41">IF($J41:$X41='Capacity Backing (Hide)2'!AN$203:EL$217,1,0)</f>
        <v>0</v>
      </c>
      <c r="FM41">
        <f t="array" ref="FM41">IF($J41:$X41='Capacity Backing (Hide)2'!AO$203:EM$217,1,0)</f>
        <v>0</v>
      </c>
      <c r="FN41">
        <f t="array" ref="FN41">IF($J41:$X41='Capacity Backing (Hide)2'!AP$203:EN$217,1,0)</f>
        <v>0</v>
      </c>
      <c r="FO41">
        <f t="array" ref="FO41">IF($J41:$X41='Capacity Backing (Hide)2'!AQ$203:EO$217,1,0)</f>
        <v>0</v>
      </c>
      <c r="FP41">
        <f t="array" ref="FP41">IF($J41:$X41='Capacity Backing (Hide)2'!AR$203:EP$217,1,0)</f>
        <v>0</v>
      </c>
      <c r="FQ41">
        <f t="array" ref="FQ41">IF($J41:$X41='Capacity Backing (Hide)2'!AS$203:EQ$217,1,0)</f>
        <v>0</v>
      </c>
      <c r="FR41">
        <f t="array" ref="FR41">IF($J41:$X41='Capacity Backing (Hide)2'!AT$203:ER$217,1,0)</f>
        <v>0</v>
      </c>
      <c r="FS41">
        <f t="array" ref="FS41">IF($J41:$X41='Capacity Backing (Hide)2'!AU$203:ES$217,1,0)</f>
        <v>0</v>
      </c>
      <c r="FT41">
        <f t="array" ref="FT41">IF($J41:$X41='Capacity Backing (Hide)2'!AV$203:ET$217,1,0)</f>
        <v>0</v>
      </c>
      <c r="FU41">
        <f t="array" ref="FU41">IF($J41:$X41='Capacity Backing (Hide)2'!AW$203:EU$217,1,0)</f>
        <v>0</v>
      </c>
      <c r="FV41">
        <f t="array" ref="FV41">IF($J41:$X41='Capacity Backing (Hide)2'!AX$203:EV$217,1,0)</f>
        <v>0</v>
      </c>
      <c r="FW41">
        <f t="array" ref="FW41">IF($J41:$X41='Capacity Backing (Hide)2'!AY$203:EW$217,1,0)</f>
        <v>0</v>
      </c>
      <c r="FX41">
        <f t="array" ref="FX41">IF($J41:$X41='Capacity Backing (Hide)2'!AZ$203:EX$217,1,0)</f>
        <v>0</v>
      </c>
      <c r="FY41">
        <f t="array" ref="FY41">IF($J41:$X41='Capacity Backing (Hide)2'!BA$203:EY$217,1,0)</f>
        <v>0</v>
      </c>
      <c r="FZ41">
        <f t="array" ref="FZ41">IF($J41:$X41='Capacity Backing (Hide)2'!BB$203:EZ$217,1,0)</f>
        <v>0</v>
      </c>
      <c r="GA41">
        <f t="array" ref="GA41">IF($J41:$X41='Capacity Backing (Hide)2'!BC$203:FA$217,1,0)</f>
        <v>0</v>
      </c>
      <c r="GB41">
        <f t="array" ref="GB41">IF($J41:$X41='Capacity Backing (Hide)2'!BD$203:FB$217,1,0)</f>
        <v>0</v>
      </c>
      <c r="GC41">
        <f t="array" ref="GC41">IF($J41:$X41='Capacity Backing (Hide)2'!BE$203:FC$217,1,0)</f>
        <v>0</v>
      </c>
      <c r="GD41">
        <f t="array" ref="GD41">IF($J41:$X41='Capacity Backing (Hide)2'!BF$203:FD$217,1,0)</f>
        <v>0</v>
      </c>
      <c r="GE41">
        <f t="array" ref="GE41">IF($J41:$X41='Capacity Backing (Hide)2'!BG$203:FE$217,1,0)</f>
        <v>0</v>
      </c>
      <c r="GF41">
        <f t="array" ref="GF41">IF($J41:$X41='Capacity Backing (Hide)2'!BH$203:FF$217,1,0)</f>
        <v>0</v>
      </c>
      <c r="GG41">
        <f t="array" ref="GG41">IF($J41:$X41='Capacity Backing (Hide)2'!BI$203:FG$217,1,0)</f>
        <v>0</v>
      </c>
      <c r="GH41">
        <f t="array" ref="GH41">IF($J41:$X41='Capacity Backing (Hide)2'!BJ$203:FH$217,1,0)</f>
        <v>0</v>
      </c>
      <c r="GI41">
        <f t="array" ref="GI41">IF($J41:$X41='Capacity Backing (Hide)2'!BK$203:FI$217,1,0)</f>
        <v>0</v>
      </c>
      <c r="GJ41">
        <f t="array" ref="GJ41">IF($J41:$X41='Capacity Backing (Hide)2'!BL$203:FJ$217,1,0)</f>
        <v>0</v>
      </c>
      <c r="GK41">
        <f t="array" ref="GK41">IF($J41:$X41='Capacity Backing (Hide)2'!BM$203:FK$217,1,0)</f>
        <v>0</v>
      </c>
      <c r="GL41">
        <f t="array" ref="GL41">IF($J41:$X41='Capacity Backing (Hide)2'!BN$203:FL$217,1,0)</f>
        <v>0</v>
      </c>
      <c r="GM41">
        <f t="array" ref="GM41">IF($J41:$X41='Capacity Backing (Hide)2'!BO$203:FM$217,1,0)</f>
        <v>0</v>
      </c>
      <c r="GN41">
        <f t="array" ref="GN41">IF($J41:$X41='Capacity Backing (Hide)2'!BP$203:FN$217,1,0)</f>
        <v>0</v>
      </c>
      <c r="GO41">
        <f t="array" ref="GO41">IF($J41:$X41='Capacity Backing (Hide)2'!BQ$203:FO$217,1,0)</f>
        <v>0</v>
      </c>
      <c r="GP41">
        <f t="array" ref="GP41">IF($J41:$X41='Capacity Backing (Hide)2'!BR$203:FP$217,1,0)</f>
        <v>0</v>
      </c>
      <c r="GQ41">
        <f t="array" ref="GQ41">IF($J41:$X41='Capacity Backing (Hide)2'!BS$203:FQ$217,1,0)</f>
        <v>0</v>
      </c>
      <c r="GR41">
        <f t="array" ref="GR41">IF($J41:$X41='Capacity Backing (Hide)2'!BT$203:FR$217,1,0)</f>
        <v>0</v>
      </c>
      <c r="GS41">
        <f t="array" ref="GS41">IF($J41:$X41='Capacity Backing (Hide)2'!BU$203:FS$217,1,0)</f>
        <v>0</v>
      </c>
      <c r="GT41">
        <f t="array" ref="GT41">IF($J41:$X41='Capacity Backing (Hide)2'!BV$203:FT$217,1,0)</f>
        <v>0</v>
      </c>
      <c r="GU41">
        <f t="array" ref="GU41">IF($J41:$X41='Capacity Backing (Hide)2'!BW$203:FU$217,1,0)</f>
        <v>0</v>
      </c>
      <c r="GV41">
        <f t="array" ref="GV41">IF($J41:$X41='Capacity Backing (Hide)2'!BX$203:FV$217,1,0)</f>
        <v>0</v>
      </c>
      <c r="GW41">
        <f t="array" ref="GW41">IF($J41:$X41='Capacity Backing (Hide)2'!BY$203:FW$217,1,0)</f>
        <v>0</v>
      </c>
      <c r="GX41">
        <f t="array" ref="GX41">IF($J41:$X41='Capacity Backing (Hide)2'!BZ$203:FX$217,1,0)</f>
        <v>0</v>
      </c>
      <c r="GY41">
        <f t="array" ref="GY41">IF($J41:$X41='Capacity Backing (Hide)2'!CA$203:FY$217,1,0)</f>
        <v>0</v>
      </c>
      <c r="GZ41">
        <f t="array" ref="GZ41">IF($J41:$X41='Capacity Backing (Hide)2'!CB$203:FZ$217,1,0)</f>
        <v>0</v>
      </c>
      <c r="HA41">
        <f t="array" ref="HA41">IF($J41:$X41='Capacity Backing (Hide)2'!CC$203:GA$217,1,0)</f>
        <v>0</v>
      </c>
      <c r="HB41">
        <f t="array" ref="HB41">IF($J41:$X41='Capacity Backing (Hide)2'!CD$203:GB$217,1,0)</f>
        <v>0</v>
      </c>
      <c r="HC41">
        <f t="array" ref="HC41">IF($J41:$X41='Capacity Backing (Hide)2'!CE$203:GC$217,1,0)</f>
        <v>0</v>
      </c>
      <c r="HD41">
        <f t="array" ref="HD41">IF($J41:$X41='Capacity Backing (Hide)2'!CF$203:GD$217,1,0)</f>
        <v>0</v>
      </c>
      <c r="HE41">
        <f t="array" ref="HE41">IF($J41:$X41='Capacity Backing (Hide)2'!CG$203:GE$217,1,0)</f>
        <v>0</v>
      </c>
      <c r="HF41">
        <f t="array" ref="HF41">IF($J41:$X41='Capacity Backing (Hide)2'!CH$203:GF$217,1,0)</f>
        <v>0</v>
      </c>
      <c r="HG41">
        <f t="array" ref="HG41">IF($J41:$X41='Capacity Backing (Hide)2'!CI$203:GG$217,1,0)</f>
        <v>0</v>
      </c>
      <c r="HH41">
        <f t="array" ref="HH41">IF($J41:$X41='Capacity Backing (Hide)2'!CJ$203:GH$217,1,0)</f>
        <v>0</v>
      </c>
      <c r="HI41">
        <f t="array" ref="HI41">IF($J41:$X41='Capacity Backing (Hide)2'!CK$203:GI$217,1,0)</f>
        <v>0</v>
      </c>
      <c r="HJ41">
        <f t="array" ref="HJ41">IF($J41:$X41='Capacity Backing (Hide)2'!CL$203:GJ$217,1,0)</f>
        <v>0</v>
      </c>
      <c r="HK41">
        <f t="array" ref="HK41">IF($J41:$X41='Capacity Backing (Hide)2'!CM$203:GK$217,1,0)</f>
        <v>0</v>
      </c>
      <c r="HL41">
        <f t="array" ref="HL41">IF($J41:$X41='Capacity Backing (Hide)2'!CN$203:GL$217,1,0)</f>
        <v>0</v>
      </c>
      <c r="HM41">
        <f t="array" ref="HM41">IF($J41:$X41='Capacity Backing (Hide)2'!CO$203:GM$217,1,0)</f>
        <v>0</v>
      </c>
      <c r="HN41">
        <f t="array" ref="HN41">IF($J41:$X41='Capacity Backing (Hide)2'!CP$203:GN$217,1,0)</f>
        <v>0</v>
      </c>
      <c r="HO41">
        <f t="array" ref="HO41">IF($J41:$X41='Capacity Backing (Hide)2'!CQ$203:GO$217,1,0)</f>
        <v>0</v>
      </c>
      <c r="HP41">
        <f t="array" ref="HP41">IF($J41:$X41='Capacity Backing (Hide)2'!CR$203:GP$217,1,0)</f>
        <v>0</v>
      </c>
      <c r="HQ41">
        <f t="array" ref="HQ41">IF($J41:$X41='Capacity Backing (Hide)2'!CS$203:GQ$217,1,0)</f>
        <v>0</v>
      </c>
      <c r="HR41">
        <f t="array" ref="HR41">IF($J41:$X41='Capacity Backing (Hide)2'!CT$203:GR$217,1,0)</f>
        <v>0</v>
      </c>
      <c r="HS41">
        <f t="array" ref="HS41">IF($J41:$X41='Capacity Backing (Hide)2'!CU$203:GS$217,1,0)</f>
        <v>0</v>
      </c>
      <c r="HT41">
        <f t="array" ref="HT41">IF($J41:$X41='Capacity Backing (Hide)2'!CV$203:GT$217,1,0)</f>
        <v>0</v>
      </c>
      <c r="HU41">
        <f t="array" ref="HU41">IF($J41:$X41='Capacity Backing (Hide)2'!CW$203:GU$217,1,0)</f>
        <v>0</v>
      </c>
      <c r="HX41">
        <f>'Capacity Backing (Hide)2'!B$3*(AB41/MAX(1,SUMIFS('Treatment Backing (Hide)'!$B$110:$B$124,'Capacity Backing (Hide)2'!B$67:B$81,"X")))</f>
        <v>0</v>
      </c>
      <c r="HY41">
        <f>'Capacity Backing (Hide)2'!C$3*(AC41/MAX(1,SUMIFS('Treatment Backing (Hide)'!$B$110:$B$124,'Capacity Backing (Hide)2'!C$67:C$81,"X")))</f>
        <v>0</v>
      </c>
      <c r="HZ41">
        <f>'Capacity Backing (Hide)2'!D$3*(AD41/MAX(1,SUMIFS('Treatment Backing (Hide)'!$B$110:$B$124,'Capacity Backing (Hide)2'!D$67:D$81,"X")))</f>
        <v>0</v>
      </c>
      <c r="IA41">
        <f>'Capacity Backing (Hide)2'!E$3*(AE41/MAX(1,SUMIFS('Treatment Backing (Hide)'!$B$110:$B$124,'Capacity Backing (Hide)2'!E$67:E$81,"X")))</f>
        <v>0</v>
      </c>
      <c r="IB41">
        <f>'Capacity Backing (Hide)2'!F$3*(AF41/MAX(1,SUMIFS('Treatment Backing (Hide)'!$B$110:$B$124,'Capacity Backing (Hide)2'!F$67:F$81,"X")))</f>
        <v>0</v>
      </c>
      <c r="IC41">
        <f>'Capacity Backing (Hide)2'!G$3*(AG41/MAX(1,SUMIFS('Treatment Backing (Hide)'!$B$110:$B$124,'Capacity Backing (Hide)2'!G$67:G$81,"X")))</f>
        <v>0</v>
      </c>
      <c r="ID41">
        <f>'Capacity Backing (Hide)2'!H$3*(AH41/MAX(1,SUMIFS('Treatment Backing (Hide)'!$B$110:$B$124,'Capacity Backing (Hide)2'!H$67:H$81,"X")))</f>
        <v>0</v>
      </c>
      <c r="IE41">
        <f>'Capacity Backing (Hide)2'!I$3*(AI41/MAX(1,SUMIFS('Treatment Backing (Hide)'!$B$110:$B$124,'Capacity Backing (Hide)2'!I$67:I$81,"X")))</f>
        <v>0</v>
      </c>
      <c r="IF41">
        <f>'Capacity Backing (Hide)2'!J$3*(AJ41/MAX(1,SUMIFS('Treatment Backing (Hide)'!$B$110:$B$124,'Capacity Backing (Hide)2'!J$67:J$81,"X")))</f>
        <v>0</v>
      </c>
      <c r="IG41">
        <f>'Capacity Backing (Hide)2'!K$3*(AK41/MAX(1,SUMIFS('Treatment Backing (Hide)'!$B$110:$B$124,'Capacity Backing (Hide)2'!K$67:K$81,"X")))</f>
        <v>0</v>
      </c>
      <c r="IH41">
        <f>'Capacity Backing (Hide)2'!L$3*(AL41/MAX(1,SUMIFS('Treatment Backing (Hide)'!$B$110:$B$124,'Capacity Backing (Hide)2'!L$67:L$81,"X")))</f>
        <v>0</v>
      </c>
      <c r="II41">
        <f>'Capacity Backing (Hide)2'!M$3*(AM41/MAX(1,SUMIFS('Treatment Backing (Hide)'!$B$110:$B$124,'Capacity Backing (Hide)2'!M$67:M$81,"X")))</f>
        <v>0</v>
      </c>
      <c r="IJ41">
        <f>'Capacity Backing (Hide)2'!N$3*(AN41/MAX(1,SUMIFS('Treatment Backing (Hide)'!$B$110:$B$124,'Capacity Backing (Hide)2'!N$67:N$81,"X")))</f>
        <v>0</v>
      </c>
      <c r="IK41">
        <f>'Capacity Backing (Hide)2'!O$3*(AO41/MAX(1,SUMIFS('Treatment Backing (Hide)'!$B$110:$B$124,'Capacity Backing (Hide)2'!O$67:O$81,"X")))</f>
        <v>0</v>
      </c>
      <c r="IL41">
        <f>'Capacity Backing (Hide)2'!P$3*(AP41/MAX(1,SUMIFS('Treatment Backing (Hide)'!$B$110:$B$124,'Capacity Backing (Hide)2'!P$67:P$81,"X")))</f>
        <v>0</v>
      </c>
      <c r="IM41">
        <f>'Capacity Backing (Hide)2'!Q$3*(AQ41/MAX(1,SUMIFS('Treatment Backing (Hide)'!$B$110:$B$124,'Capacity Backing (Hide)2'!Q$67:Q$81,"X")))</f>
        <v>0</v>
      </c>
      <c r="IN41">
        <f>'Capacity Backing (Hide)2'!R$3*(AR41/MAX(1,SUMIFS('Treatment Backing (Hide)'!$B$110:$B$124,'Capacity Backing (Hide)2'!R$67:R$81,"X")))</f>
        <v>0</v>
      </c>
      <c r="IO41">
        <f>'Capacity Backing (Hide)2'!S$3*(AS41/MAX(1,SUMIFS('Treatment Backing (Hide)'!$B$110:$B$124,'Capacity Backing (Hide)2'!S$67:S$81,"X")))</f>
        <v>0</v>
      </c>
      <c r="IP41">
        <f>'Capacity Backing (Hide)2'!T$3*(AT41/MAX(1,SUMIFS('Treatment Backing (Hide)'!$B$110:$B$124,'Capacity Backing (Hide)2'!T$67:T$81,"X")))</f>
        <v>0</v>
      </c>
      <c r="IQ41">
        <f>'Capacity Backing (Hide)2'!U$3*(AU41/MAX(1,SUMIFS('Treatment Backing (Hide)'!$B$110:$B$124,'Capacity Backing (Hide)2'!U$67:U$81,"X")))</f>
        <v>0</v>
      </c>
      <c r="IR41">
        <f>'Capacity Backing (Hide)2'!V$3*(AV41/MAX(1,SUMIFS('Treatment Backing (Hide)'!$B$110:$B$124,'Capacity Backing (Hide)2'!V$67:V$81,"X")))</f>
        <v>0</v>
      </c>
      <c r="IS41">
        <f>'Capacity Backing (Hide)2'!W$3*(AW41/MAX(1,SUMIFS('Treatment Backing (Hide)'!$B$110:$B$124,'Capacity Backing (Hide)2'!W$67:W$81,"X")))</f>
        <v>0</v>
      </c>
      <c r="IT41">
        <f>'Capacity Backing (Hide)2'!X$3*(AX41/MAX(1,SUMIFS('Treatment Backing (Hide)'!$B$110:$B$124,'Capacity Backing (Hide)2'!X$67:X$81,"X")))</f>
        <v>0</v>
      </c>
      <c r="IU41">
        <f>'Capacity Backing (Hide)2'!Y$3*(AY41/MAX(1,SUMIFS('Treatment Backing (Hide)'!$B$110:$B$124,'Capacity Backing (Hide)2'!Y$67:Y$81,"X")))</f>
        <v>0</v>
      </c>
      <c r="IV41">
        <f>'Capacity Backing (Hide)2'!Z$3*(AZ41/MAX(1,SUMIFS('Treatment Backing (Hide)'!$B$110:$B$124,'Capacity Backing (Hide)2'!Z$67:Z$81,"X")))</f>
        <v>0</v>
      </c>
      <c r="IW41">
        <f>'Capacity Backing (Hide)2'!AA$3*(BA41/MAX(1,SUMIFS('Treatment Backing (Hide)'!$B$110:$B$124,'Capacity Backing (Hide)2'!AA$67:AA$81,"X")))</f>
        <v>0</v>
      </c>
      <c r="IX41">
        <f>'Capacity Backing (Hide)2'!AB$3*(BB41/MAX(1,SUMIFS('Treatment Backing (Hide)'!$B$110:$B$124,'Capacity Backing (Hide)2'!AB$67:AB$81,"X")))</f>
        <v>0</v>
      </c>
      <c r="IY41">
        <f>'Capacity Backing (Hide)2'!AC$3*(BC41/MAX(1,SUMIFS('Treatment Backing (Hide)'!$B$110:$B$124,'Capacity Backing (Hide)2'!AC$67:AC$81,"X")))</f>
        <v>0</v>
      </c>
      <c r="IZ41">
        <f>'Capacity Backing (Hide)2'!AD$3*(BD41/MAX(1,SUMIFS('Treatment Backing (Hide)'!$B$110:$B$124,'Capacity Backing (Hide)2'!AD$67:AD$81,"X")))</f>
        <v>0</v>
      </c>
      <c r="JA41">
        <f>'Capacity Backing (Hide)2'!AE$3*(BE41/MAX(1,SUMIFS('Treatment Backing (Hide)'!$B$110:$B$124,'Capacity Backing (Hide)2'!AE$67:AE$81,"X")))</f>
        <v>0</v>
      </c>
      <c r="JB41">
        <f>'Capacity Backing (Hide)2'!AF$3*(BF41/MAX(1,SUMIFS('Treatment Backing (Hide)'!$B$110:$B$124,'Capacity Backing (Hide)2'!AF$67:AF$81,"X")))</f>
        <v>0</v>
      </c>
      <c r="JC41">
        <f>'Capacity Backing (Hide)2'!AG$3*(BG41/MAX(1,SUMIFS('Treatment Backing (Hide)'!$B$110:$B$124,'Capacity Backing (Hide)2'!AG$67:AG$81,"X")))</f>
        <v>0</v>
      </c>
      <c r="JD41">
        <f>'Capacity Backing (Hide)2'!AH$3*(BH41/MAX(1,SUMIFS('Treatment Backing (Hide)'!$B$110:$B$124,'Capacity Backing (Hide)2'!AH$67:AH$81,"X")))</f>
        <v>0</v>
      </c>
      <c r="JE41">
        <f>'Capacity Backing (Hide)2'!AI$3*(BI41/MAX(1,SUMIFS('Treatment Backing (Hide)'!$B$110:$B$124,'Capacity Backing (Hide)2'!AI$67:AI$81,"X")))</f>
        <v>0</v>
      </c>
      <c r="JF41">
        <f>'Capacity Backing (Hide)2'!AJ$3*(BJ41/MAX(1,SUMIFS('Treatment Backing (Hide)'!$B$110:$B$124,'Capacity Backing (Hide)2'!AJ$67:AJ$81,"X")))</f>
        <v>0</v>
      </c>
      <c r="JG41">
        <f>'Capacity Backing (Hide)2'!AK$3*(BK41/MAX(1,SUMIFS('Treatment Backing (Hide)'!$B$110:$B$124,'Capacity Backing (Hide)2'!AK$67:AK$81,"X")))</f>
        <v>0</v>
      </c>
      <c r="JH41">
        <f>'Capacity Backing (Hide)2'!AL$3*(BL41/MAX(1,SUMIFS('Treatment Backing (Hide)'!$B$110:$B$124,'Capacity Backing (Hide)2'!AL$67:AL$81,"X")))</f>
        <v>0</v>
      </c>
      <c r="JI41">
        <f>'Capacity Backing (Hide)2'!AM$3*(BM41/MAX(1,SUMIFS('Treatment Backing (Hide)'!$B$110:$B$124,'Capacity Backing (Hide)2'!AM$67:AM$81,"X")))</f>
        <v>0</v>
      </c>
      <c r="JJ41">
        <f>'Capacity Backing (Hide)2'!AN$3*(BN41/MAX(1,SUMIFS('Treatment Backing (Hide)'!$B$110:$B$124,'Capacity Backing (Hide)2'!AN$67:AN$81,"X")))</f>
        <v>0</v>
      </c>
      <c r="JK41">
        <f>'Capacity Backing (Hide)2'!AO$3*(BO41/MAX(1,SUMIFS('Treatment Backing (Hide)'!$B$110:$B$124,'Capacity Backing (Hide)2'!AO$67:AO$81,"X")))</f>
        <v>0</v>
      </c>
      <c r="JL41">
        <f>'Capacity Backing (Hide)2'!AP$3*(BP41/MAX(1,SUMIFS('Treatment Backing (Hide)'!$B$110:$B$124,'Capacity Backing (Hide)2'!AP$67:AP$81,"X")))</f>
        <v>0</v>
      </c>
      <c r="JM41">
        <f>'Capacity Backing (Hide)2'!AQ$3*(BQ41/MAX(1,SUMIFS('Treatment Backing (Hide)'!$B$110:$B$124,'Capacity Backing (Hide)2'!AQ$67:AQ$81,"X")))</f>
        <v>0</v>
      </c>
      <c r="JN41">
        <f>'Capacity Backing (Hide)2'!AR$3*(BR41/MAX(1,SUMIFS('Treatment Backing (Hide)'!$B$110:$B$124,'Capacity Backing (Hide)2'!AR$67:AR$81,"X")))</f>
        <v>0</v>
      </c>
      <c r="JO41">
        <f>'Capacity Backing (Hide)2'!AS$3*(BS41/MAX(1,SUMIFS('Treatment Backing (Hide)'!$B$110:$B$124,'Capacity Backing (Hide)2'!AS$67:AS$81,"X")))</f>
        <v>0</v>
      </c>
      <c r="JP41">
        <f>'Capacity Backing (Hide)2'!AT$3*(BT41/MAX(1,SUMIFS('Treatment Backing (Hide)'!$B$110:$B$124,'Capacity Backing (Hide)2'!AT$67:AT$81,"X")))</f>
        <v>0</v>
      </c>
      <c r="JQ41">
        <f>'Capacity Backing (Hide)2'!AU$3*(BU41/MAX(1,SUMIFS('Treatment Backing (Hide)'!$B$110:$B$124,'Capacity Backing (Hide)2'!AU$67:AU$81,"X")))</f>
        <v>0</v>
      </c>
      <c r="JR41">
        <f>'Capacity Backing (Hide)2'!AV$3*(BV41/MAX(1,SUMIFS('Treatment Backing (Hide)'!$B$110:$B$124,'Capacity Backing (Hide)2'!AV$67:AV$81,"X")))</f>
        <v>0</v>
      </c>
      <c r="JS41">
        <f>'Capacity Backing (Hide)2'!AW$3*(BW41/MAX(1,SUMIFS('Treatment Backing (Hide)'!$B$110:$B$124,'Capacity Backing (Hide)2'!AW$67:AW$81,"X")))</f>
        <v>0</v>
      </c>
      <c r="JT41">
        <f>'Capacity Backing (Hide)2'!AX$3*(BX41/MAX(1,SUMIFS('Treatment Backing (Hide)'!$B$110:$B$124,'Capacity Backing (Hide)2'!AX$67:AX$81,"X")))</f>
        <v>0</v>
      </c>
      <c r="JU41">
        <f>'Capacity Backing (Hide)2'!AY$3*(BY41/MAX(1,SUMIFS('Treatment Backing (Hide)'!$B$110:$B$124,'Capacity Backing (Hide)2'!AY$67:AY$81,"X")))</f>
        <v>0</v>
      </c>
      <c r="JV41">
        <f>'Capacity Backing (Hide)2'!AZ$3*(BZ41/MAX(1,SUMIFS('Treatment Backing (Hide)'!$B$110:$B$124,'Capacity Backing (Hide)2'!AZ$67:AZ$81,"X")))</f>
        <v>0</v>
      </c>
      <c r="JW41">
        <f>'Capacity Backing (Hide)2'!BA$3*(CA41/MAX(1,SUMIFS('Treatment Backing (Hide)'!$B$110:$B$124,'Capacity Backing (Hide)2'!BA$67:BA$81,"X")))</f>
        <v>0</v>
      </c>
      <c r="JX41">
        <f>'Capacity Backing (Hide)2'!BB$3*(CB41/MAX(1,SUMIFS('Treatment Backing (Hide)'!$B$110:$B$124,'Capacity Backing (Hide)2'!BB$67:BB$81,"X")))</f>
        <v>0</v>
      </c>
      <c r="JY41">
        <f>'Capacity Backing (Hide)2'!BC$3*(CC41/MAX(1,SUMIFS('Treatment Backing (Hide)'!$B$110:$B$124,'Capacity Backing (Hide)2'!BC$67:BC$81,"X")))</f>
        <v>0</v>
      </c>
      <c r="JZ41">
        <f>'Capacity Backing (Hide)2'!BD$3*(CD41/MAX(1,SUMIFS('Treatment Backing (Hide)'!$B$110:$B$124,'Capacity Backing (Hide)2'!BD$67:BD$81,"X")))</f>
        <v>0</v>
      </c>
      <c r="KA41">
        <f>'Capacity Backing (Hide)2'!BE$3*(CE41/MAX(1,SUMIFS('Treatment Backing (Hide)'!$B$110:$B$124,'Capacity Backing (Hide)2'!BE$67:BE$81,"X")))</f>
        <v>0</v>
      </c>
      <c r="KB41">
        <f>'Capacity Backing (Hide)2'!BF$3*(CF41/MAX(1,SUMIFS('Treatment Backing (Hide)'!$B$110:$B$124,'Capacity Backing (Hide)2'!BF$67:BF$81,"X")))</f>
        <v>0</v>
      </c>
      <c r="KC41">
        <f>'Capacity Backing (Hide)2'!BG$3*(CG41/MAX(1,SUMIFS('Treatment Backing (Hide)'!$B$110:$B$124,'Capacity Backing (Hide)2'!BG$67:BG$81,"X")))</f>
        <v>0</v>
      </c>
      <c r="KD41">
        <f>'Capacity Backing (Hide)2'!BH$3*(CH41/MAX(1,SUMIFS('Treatment Backing (Hide)'!$B$110:$B$124,'Capacity Backing (Hide)2'!BH$67:BH$81,"X")))</f>
        <v>0</v>
      </c>
      <c r="KE41">
        <f>'Capacity Backing (Hide)2'!BI$3*(CI41/MAX(1,SUMIFS('Treatment Backing (Hide)'!$B$110:$B$124,'Capacity Backing (Hide)2'!BI$67:BI$81,"X")))</f>
        <v>0</v>
      </c>
      <c r="KF41">
        <f>'Capacity Backing (Hide)2'!BJ$3*(CJ41/MAX(1,SUMIFS('Treatment Backing (Hide)'!$B$110:$B$124,'Capacity Backing (Hide)2'!BJ$67:BJ$81,"X")))</f>
        <v>0</v>
      </c>
      <c r="KG41">
        <f>'Capacity Backing (Hide)2'!BK$3*(CK41/MAX(1,SUMIFS('Treatment Backing (Hide)'!$B$110:$B$124,'Capacity Backing (Hide)2'!BK$67:BK$81,"X")))</f>
        <v>0</v>
      </c>
      <c r="KH41">
        <f>'Capacity Backing (Hide)2'!BL$3*(CL41/MAX(1,SUMIFS('Treatment Backing (Hide)'!$B$110:$B$124,'Capacity Backing (Hide)2'!BL$67:BL$81,"X")))</f>
        <v>0</v>
      </c>
      <c r="KI41">
        <f>'Capacity Backing (Hide)2'!BM$3*(CM41/MAX(1,SUMIFS('Treatment Backing (Hide)'!$B$110:$B$124,'Capacity Backing (Hide)2'!BM$67:BM$81,"X")))</f>
        <v>0</v>
      </c>
      <c r="KJ41">
        <f>'Capacity Backing (Hide)2'!BN$3*(CN41/MAX(1,SUMIFS('Treatment Backing (Hide)'!$B$110:$B$124,'Capacity Backing (Hide)2'!BN$67:BN$81,"X")))</f>
        <v>0</v>
      </c>
      <c r="KK41">
        <f>'Capacity Backing (Hide)2'!BO$3*(CO41/MAX(1,SUMIFS('Treatment Backing (Hide)'!$B$110:$B$124,'Capacity Backing (Hide)2'!BO$67:BO$81,"X")))</f>
        <v>0</v>
      </c>
      <c r="KL41">
        <f>'Capacity Backing (Hide)2'!BP$3*(CP41/MAX(1,SUMIFS('Treatment Backing (Hide)'!$B$110:$B$124,'Capacity Backing (Hide)2'!BP$67:BP$81,"X")))</f>
        <v>0</v>
      </c>
      <c r="KM41">
        <f>'Capacity Backing (Hide)2'!BQ$3*(CQ41/MAX(1,SUMIFS('Treatment Backing (Hide)'!$B$110:$B$124,'Capacity Backing (Hide)2'!BQ$67:BQ$81,"X")))</f>
        <v>0</v>
      </c>
      <c r="KN41">
        <f>'Capacity Backing (Hide)2'!BR$3*(CR41/MAX(1,SUMIFS('Treatment Backing (Hide)'!$B$110:$B$124,'Capacity Backing (Hide)2'!BR$67:BR$81,"X")))</f>
        <v>0</v>
      </c>
      <c r="KO41">
        <f>'Capacity Backing (Hide)2'!BS$3*(CS41/MAX(1,SUMIFS('Treatment Backing (Hide)'!$B$110:$B$124,'Capacity Backing (Hide)2'!BS$67:BS$81,"X")))</f>
        <v>0</v>
      </c>
      <c r="KP41">
        <f>'Capacity Backing (Hide)2'!BT$3*(CT41/MAX(1,SUMIFS('Treatment Backing (Hide)'!$B$110:$B$124,'Capacity Backing (Hide)2'!BT$67:BT$81,"X")))</f>
        <v>0</v>
      </c>
      <c r="KQ41">
        <f>'Capacity Backing (Hide)2'!BU$3*(CU41/MAX(1,SUMIFS('Treatment Backing (Hide)'!$B$110:$B$124,'Capacity Backing (Hide)2'!BU$67:BU$81,"X")))</f>
        <v>0</v>
      </c>
      <c r="KR41">
        <f>'Capacity Backing (Hide)2'!BV$3*(CV41/MAX(1,SUMIFS('Treatment Backing (Hide)'!$B$110:$B$124,'Capacity Backing (Hide)2'!BV$67:BV$81,"X")))</f>
        <v>0</v>
      </c>
      <c r="KS41">
        <f>'Capacity Backing (Hide)2'!BW$3*(CW41/MAX(1,SUMIFS('Treatment Backing (Hide)'!$B$110:$B$124,'Capacity Backing (Hide)2'!BW$67:BW$81,"X")))</f>
        <v>0</v>
      </c>
      <c r="KT41">
        <f>'Capacity Backing (Hide)2'!BX$3*(CX41/MAX(1,SUMIFS('Treatment Backing (Hide)'!$B$110:$B$124,'Capacity Backing (Hide)2'!BX$67:BX$81,"X")))</f>
        <v>0</v>
      </c>
      <c r="KU41">
        <f>'Capacity Backing (Hide)2'!BY$3*(CY41/MAX(1,SUMIFS('Treatment Backing (Hide)'!$B$110:$B$124,'Capacity Backing (Hide)2'!BY$67:BY$81,"X")))</f>
        <v>0</v>
      </c>
      <c r="KV41">
        <f>'Capacity Backing (Hide)2'!BZ$3*(CZ41/MAX(1,SUMIFS('Treatment Backing (Hide)'!$B$110:$B$124,'Capacity Backing (Hide)2'!BZ$67:BZ$81,"X")))</f>
        <v>0</v>
      </c>
      <c r="KW41">
        <f>'Capacity Backing (Hide)2'!CA$3*(DA41/MAX(1,SUMIFS('Treatment Backing (Hide)'!$B$110:$B$124,'Capacity Backing (Hide)2'!CA$67:CA$81,"X")))</f>
        <v>0</v>
      </c>
      <c r="KX41">
        <f>'Capacity Backing (Hide)2'!CB$3*(DB41/MAX(1,SUMIFS('Treatment Backing (Hide)'!$B$110:$B$124,'Capacity Backing (Hide)2'!CB$67:CB$81,"X")))</f>
        <v>0</v>
      </c>
      <c r="KY41">
        <f>'Capacity Backing (Hide)2'!CC$3*(DC41/MAX(1,SUMIFS('Treatment Backing (Hide)'!$B$110:$B$124,'Capacity Backing (Hide)2'!CC$67:CC$81,"X")))</f>
        <v>0</v>
      </c>
      <c r="KZ41">
        <f>'Capacity Backing (Hide)2'!CD$3*(DD41/MAX(1,SUMIFS('Treatment Backing (Hide)'!$B$110:$B$124,'Capacity Backing (Hide)2'!CD$67:CD$81,"X")))</f>
        <v>0</v>
      </c>
      <c r="LA41">
        <f>'Capacity Backing (Hide)2'!CE$3*(DE41/MAX(1,SUMIFS('Treatment Backing (Hide)'!$B$110:$B$124,'Capacity Backing (Hide)2'!CE$67:CE$81,"X")))</f>
        <v>0</v>
      </c>
      <c r="LB41">
        <f>'Capacity Backing (Hide)2'!CF$3*(DF41/MAX(1,SUMIFS('Treatment Backing (Hide)'!$B$110:$B$124,'Capacity Backing (Hide)2'!CF$67:CF$81,"X")))</f>
        <v>0</v>
      </c>
      <c r="LC41">
        <f>'Capacity Backing (Hide)2'!CG$3*(DG41/MAX(1,SUMIFS('Treatment Backing (Hide)'!$B$110:$B$124,'Capacity Backing (Hide)2'!CG$67:CG$81,"X")))</f>
        <v>0</v>
      </c>
      <c r="LD41">
        <f>'Capacity Backing (Hide)2'!CH$3*(DH41/MAX(1,SUMIFS('Treatment Backing (Hide)'!$B$110:$B$124,'Capacity Backing (Hide)2'!CH$67:CH$81,"X")))</f>
        <v>0</v>
      </c>
      <c r="LE41">
        <f>'Capacity Backing (Hide)2'!CI$3*(DI41/MAX(1,SUMIFS('Treatment Backing (Hide)'!$B$110:$B$124,'Capacity Backing (Hide)2'!CI$67:CI$81,"X")))</f>
        <v>0</v>
      </c>
      <c r="LF41">
        <f>'Capacity Backing (Hide)2'!CJ$3*(DJ41/MAX(1,SUMIFS('Treatment Backing (Hide)'!$B$110:$B$124,'Capacity Backing (Hide)2'!CJ$67:CJ$81,"X")))</f>
        <v>0</v>
      </c>
      <c r="LG41">
        <f>'Capacity Backing (Hide)2'!CK$3*(DK41/MAX(1,SUMIFS('Treatment Backing (Hide)'!$B$110:$B$124,'Capacity Backing (Hide)2'!CK$67:CK$81,"X")))</f>
        <v>0</v>
      </c>
      <c r="LH41">
        <f>'Capacity Backing (Hide)2'!CL$3*(DL41/MAX(1,SUMIFS('Treatment Backing (Hide)'!$B$110:$B$124,'Capacity Backing (Hide)2'!CL$67:CL$81,"X")))</f>
        <v>0</v>
      </c>
      <c r="LI41">
        <f>'Capacity Backing (Hide)2'!CM$3*(DM41/MAX(1,SUMIFS('Treatment Backing (Hide)'!$B$110:$B$124,'Capacity Backing (Hide)2'!CM$67:CM$81,"X")))</f>
        <v>0</v>
      </c>
      <c r="LJ41">
        <f>'Capacity Backing (Hide)2'!CN$3*(DN41/MAX(1,SUMIFS('Treatment Backing (Hide)'!$B$110:$B$124,'Capacity Backing (Hide)2'!CN$67:CN$81,"X")))</f>
        <v>0</v>
      </c>
      <c r="LK41">
        <f>'Capacity Backing (Hide)2'!CO$3*(DO41/MAX(1,SUMIFS('Treatment Backing (Hide)'!$B$110:$B$124,'Capacity Backing (Hide)2'!CO$67:CO$81,"X")))</f>
        <v>0</v>
      </c>
      <c r="LL41">
        <f>'Capacity Backing (Hide)2'!CP$3*(DP41/MAX(1,SUMIFS('Treatment Backing (Hide)'!$B$110:$B$124,'Capacity Backing (Hide)2'!CP$67:CP$81,"X")))</f>
        <v>0</v>
      </c>
      <c r="LM41">
        <f>'Capacity Backing (Hide)2'!CQ$3*(DQ41/MAX(1,SUMIFS('Treatment Backing (Hide)'!$B$110:$B$124,'Capacity Backing (Hide)2'!CQ$67:CQ$81,"X")))</f>
        <v>0</v>
      </c>
      <c r="LN41">
        <f>'Capacity Backing (Hide)2'!CR$3*(DR41/MAX(1,SUMIFS('Treatment Backing (Hide)'!$B$110:$B$124,'Capacity Backing (Hide)2'!CR$67:CR$81,"X")))</f>
        <v>0</v>
      </c>
      <c r="LO41">
        <f>'Capacity Backing (Hide)2'!CS$3*(DS41/MAX(1,SUMIFS('Treatment Backing (Hide)'!$B$110:$B$124,'Capacity Backing (Hide)2'!CS$67:CS$81,"X")))</f>
        <v>0</v>
      </c>
      <c r="LP41">
        <f>'Capacity Backing (Hide)2'!CT$3*(DT41/MAX(1,SUMIFS('Treatment Backing (Hide)'!$B$110:$B$124,'Capacity Backing (Hide)2'!CT$67:CT$81,"X")))</f>
        <v>0</v>
      </c>
      <c r="LQ41">
        <f>'Capacity Backing (Hide)2'!CU$3*(DU41/MAX(1,SUMIFS('Treatment Backing (Hide)'!$B$110:$B$124,'Capacity Backing (Hide)2'!CU$67:CU$81,"X")))</f>
        <v>0</v>
      </c>
      <c r="LR41">
        <f>'Capacity Backing (Hide)2'!CV$3*(DV41/MAX(1,SUMIFS('Treatment Backing (Hide)'!$B$110:$B$124,'Capacity Backing (Hide)2'!CV$67:CV$81,"X")))</f>
        <v>0</v>
      </c>
      <c r="LS41">
        <f>'Capacity Backing (Hide)2'!CW$3*(DW41/MAX(1,SUMIFS('Treatment Backing (Hide)'!$B$110:$B$124,'Capacity Backing (Hide)2'!CW$67:CW$81,"X")))</f>
        <v>0</v>
      </c>
    </row>
    <row r="42" spans="8:331" x14ac:dyDescent="0.25">
      <c r="H42" t="str">
        <f>ROW(H39)&amp;". "&amp;'Clinical resources'!B45</f>
        <v xml:space="preserve">39. </v>
      </c>
      <c r="J42" t="str">
        <f>IF(COUNTIFS('Clinical resources'!F45:J45,"X")&gt;0,"X","")</f>
        <v/>
      </c>
      <c r="K42" t="str">
        <f>IF(COUNTIFS('Clinical resources'!K45:O45,"X")&gt;0,"X","")</f>
        <v/>
      </c>
      <c r="L42" t="str">
        <f>IF(COUNTIFS('Clinical resources'!P45:T45,"X")&gt;0,"X","")</f>
        <v/>
      </c>
      <c r="M42" t="str">
        <f>IF(COUNTIFS('Clinical resources'!U45:Y45,"X")&gt;0,"X","")</f>
        <v/>
      </c>
      <c r="N42" t="str">
        <f>IF(COUNTIFS('Clinical resources'!Z45:AD45,"X")&gt;0,"X","")</f>
        <v/>
      </c>
      <c r="O42" t="str">
        <f>IF(COUNTIFS('Clinical resources'!AE45:AI45,"X")&gt;0,"X","")</f>
        <v/>
      </c>
      <c r="P42" t="str">
        <f>IF(COUNTIFS('Clinical resources'!AJ45:AN45,"X")&gt;0,"X","")</f>
        <v/>
      </c>
      <c r="Q42" t="str">
        <f>IF(COUNTIFS('Clinical resources'!AO45:AS45,"X")&gt;0,"X","")</f>
        <v/>
      </c>
      <c r="R42" t="str">
        <f>IF(COUNTIFS('Clinical resources'!AT45:AX45,"X")&gt;0,"X","")</f>
        <v/>
      </c>
      <c r="S42" t="str">
        <f>IF(COUNTIFS('Clinical resources'!AY45:BC45,"X")&gt;0,"X","")</f>
        <v/>
      </c>
      <c r="T42" t="str">
        <f>IF(COUNTIFS('Clinical resources'!BD45:BH45,"X")&gt;0,"X","")</f>
        <v/>
      </c>
      <c r="U42" t="str">
        <f>IF(COUNTIFS('Clinical resources'!BI45:BM45,"X")&gt;0,"X","")</f>
        <v/>
      </c>
      <c r="V42" t="str">
        <f>IF(COUNTIFS('Clinical resources'!BN45:BR45,"X")&gt;0,"X","")</f>
        <v/>
      </c>
      <c r="W42" t="str">
        <f>IF(COUNTIFS('Clinical resources'!BS45:BW45,"X")&gt;0,"X","")</f>
        <v/>
      </c>
      <c r="X42" t="str">
        <f>IF(COUNTIFS('Clinical resources'!BX45:CB45,"X")&gt;0,"X","")</f>
        <v/>
      </c>
      <c r="AB42">
        <f t="array" ref="AB42">IF($J42:$X42='Capacity Backing (Hide)2'!B$67:B$81,1,0)</f>
        <v>0</v>
      </c>
      <c r="AC42">
        <f t="array" ref="AC42">IF($J42:$X42='Capacity Backing (Hide)2'!C$67:C$81,1,0)</f>
        <v>0</v>
      </c>
      <c r="AD42">
        <f t="array" ref="AD42">IF($J42:$X42='Capacity Backing (Hide)2'!D$67:D$81,1,0)</f>
        <v>0</v>
      </c>
      <c r="AE42">
        <f t="array" ref="AE42">IF($J42:$X42='Capacity Backing (Hide)2'!E$67:E$81,1,0)</f>
        <v>0</v>
      </c>
      <c r="AF42">
        <f t="array" ref="AF42">IF($J42:$X42='Capacity Backing (Hide)2'!F$67:F$81,1,0)</f>
        <v>0</v>
      </c>
      <c r="AG42">
        <f t="array" ref="AG42">IF($J42:$X42='Capacity Backing (Hide)2'!G$67:G$81,1,0)</f>
        <v>0</v>
      </c>
      <c r="AH42">
        <f t="array" ref="AH42">IF($J42:$X42='Capacity Backing (Hide)2'!H$67:H$81,1,0)</f>
        <v>0</v>
      </c>
      <c r="AI42">
        <f t="array" ref="AI42">IF($J42:$X42='Capacity Backing (Hide)2'!I$67:I$81,1,0)</f>
        <v>0</v>
      </c>
      <c r="AJ42">
        <f t="array" ref="AJ42">IF($J42:$X42='Capacity Backing (Hide)2'!J$67:J$81,1,0)</f>
        <v>0</v>
      </c>
      <c r="AK42">
        <f t="array" ref="AK42">IF($J42:$X42='Capacity Backing (Hide)2'!K$67:K$81,1,0)</f>
        <v>0</v>
      </c>
      <c r="AL42">
        <f t="array" ref="AL42">IF($J42:$X42='Capacity Backing (Hide)2'!L$67:L$81,1,0)</f>
        <v>0</v>
      </c>
      <c r="AM42">
        <f t="array" ref="AM42">IF($J42:$X42='Capacity Backing (Hide)2'!M$67:M$81,1,0)</f>
        <v>0</v>
      </c>
      <c r="AN42">
        <f t="array" ref="AN42">IF($J42:$X42='Capacity Backing (Hide)2'!N$67:N$81,1,0)</f>
        <v>0</v>
      </c>
      <c r="AO42">
        <f t="array" ref="AO42">IF($J42:$X42='Capacity Backing (Hide)2'!O$67:O$81,1,0)</f>
        <v>0</v>
      </c>
      <c r="AP42">
        <f t="array" ref="AP42">IF($J42:$X42='Capacity Backing (Hide)2'!P$67:P$81,1,0)</f>
        <v>0</v>
      </c>
      <c r="AQ42">
        <f t="array" ref="AQ42">IF($J42:$X42='Capacity Backing (Hide)2'!Q$67:Q$81,1,0)</f>
        <v>0</v>
      </c>
      <c r="AR42">
        <f t="array" ref="AR42">IF($J42:$X42='Capacity Backing (Hide)2'!R$67:R$81,1,0)</f>
        <v>0</v>
      </c>
      <c r="AS42">
        <f t="array" ref="AS42">IF($J42:$X42='Capacity Backing (Hide)2'!S$67:S$81,1,0)</f>
        <v>0</v>
      </c>
      <c r="AT42">
        <f t="array" ref="AT42">IF($J42:$X42='Capacity Backing (Hide)2'!T$67:T$81,1,0)</f>
        <v>0</v>
      </c>
      <c r="AU42">
        <f t="array" ref="AU42">IF($J42:$X42='Capacity Backing (Hide)2'!U$67:U$81,1,0)</f>
        <v>0</v>
      </c>
      <c r="AV42">
        <f t="array" ref="AV42">IF($J42:$X42='Capacity Backing (Hide)2'!V$67:V$81,1,0)</f>
        <v>0</v>
      </c>
      <c r="AW42">
        <f t="array" ref="AW42">IF($J42:$X42='Capacity Backing (Hide)2'!W$67:W$81,1,0)</f>
        <v>0</v>
      </c>
      <c r="AX42">
        <f t="array" ref="AX42">IF($J42:$X42='Capacity Backing (Hide)2'!X$67:X$81,1,0)</f>
        <v>0</v>
      </c>
      <c r="AY42">
        <f t="array" ref="AY42">IF($J42:$X42='Capacity Backing (Hide)2'!Y$67:Y$81,1,0)</f>
        <v>0</v>
      </c>
      <c r="AZ42">
        <f t="array" ref="AZ42">IF($J42:$X42='Capacity Backing (Hide)2'!Z$67:Z$81,1,0)</f>
        <v>0</v>
      </c>
      <c r="BA42">
        <f t="array" ref="BA42">IF($J42:$X42='Capacity Backing (Hide)2'!AA$67:AA$81,1,0)</f>
        <v>0</v>
      </c>
      <c r="BB42">
        <f t="array" ref="BB42">IF($J42:$X42='Capacity Backing (Hide)2'!AB$67:AB$81,1,0)</f>
        <v>0</v>
      </c>
      <c r="BC42">
        <f t="array" ref="BC42">IF($J42:$X42='Capacity Backing (Hide)2'!AC$67:AC$81,1,0)</f>
        <v>0</v>
      </c>
      <c r="BD42">
        <f t="array" ref="BD42">IF($J42:$X42='Capacity Backing (Hide)2'!AD$67:AD$81,1,0)</f>
        <v>0</v>
      </c>
      <c r="BE42">
        <f t="array" ref="BE42">IF($J42:$X42='Capacity Backing (Hide)2'!AE$67:AE$81,1,0)</f>
        <v>0</v>
      </c>
      <c r="BF42">
        <f t="array" ref="BF42">IF($J42:$X42='Capacity Backing (Hide)2'!AF$67:AF$81,1,0)</f>
        <v>0</v>
      </c>
      <c r="BG42">
        <f t="array" ref="BG42">IF($J42:$X42='Capacity Backing (Hide)2'!AG$67:AG$81,1,0)</f>
        <v>0</v>
      </c>
      <c r="BH42">
        <f t="array" ref="BH42">IF($J42:$X42='Capacity Backing (Hide)2'!AH$67:AH$81,1,0)</f>
        <v>0</v>
      </c>
      <c r="BI42">
        <f t="array" ref="BI42">IF($J42:$X42='Capacity Backing (Hide)2'!AI$67:AI$81,1,0)</f>
        <v>0</v>
      </c>
      <c r="BJ42">
        <f t="array" ref="BJ42">IF($J42:$X42='Capacity Backing (Hide)2'!AJ$67:AJ$81,1,0)</f>
        <v>0</v>
      </c>
      <c r="BK42">
        <f t="array" ref="BK42">IF($J42:$X42='Capacity Backing (Hide)2'!AK$67:AK$81,1,0)</f>
        <v>0</v>
      </c>
      <c r="BL42">
        <f t="array" ref="BL42">IF($J42:$X42='Capacity Backing (Hide)2'!AL$67:AL$81,1,0)</f>
        <v>0</v>
      </c>
      <c r="BM42">
        <f t="array" ref="BM42">IF($J42:$X42='Capacity Backing (Hide)2'!AM$67:AM$81,1,0)</f>
        <v>0</v>
      </c>
      <c r="BN42">
        <f t="array" ref="BN42">IF($J42:$X42='Capacity Backing (Hide)2'!AN$67:AN$81,1,0)</f>
        <v>0</v>
      </c>
      <c r="BO42">
        <f t="array" ref="BO42">IF($J42:$X42='Capacity Backing (Hide)2'!AO$67:AO$81,1,0)</f>
        <v>0</v>
      </c>
      <c r="BP42">
        <f t="array" ref="BP42">IF($J42:$X42='Capacity Backing (Hide)2'!AP$67:AP$81,1,0)</f>
        <v>0</v>
      </c>
      <c r="BQ42">
        <f t="array" ref="BQ42">IF($J42:$X42='Capacity Backing (Hide)2'!AQ$67:AQ$81,1,0)</f>
        <v>0</v>
      </c>
      <c r="BR42">
        <f t="array" ref="BR42">IF($J42:$X42='Capacity Backing (Hide)2'!AR$67:AR$81,1,0)</f>
        <v>0</v>
      </c>
      <c r="BS42">
        <f t="array" ref="BS42">IF($J42:$X42='Capacity Backing (Hide)2'!AS$67:AS$81,1,0)</f>
        <v>0</v>
      </c>
      <c r="BT42">
        <f t="array" ref="BT42">IF($J42:$X42='Capacity Backing (Hide)2'!AT$67:AT$81,1,0)</f>
        <v>0</v>
      </c>
      <c r="BU42">
        <f t="array" ref="BU42">IF($J42:$X42='Capacity Backing (Hide)2'!AU$67:AU$81,1,0)</f>
        <v>0</v>
      </c>
      <c r="BV42">
        <f t="array" ref="BV42">IF($J42:$X42='Capacity Backing (Hide)2'!AV$67:AV$81,1,0)</f>
        <v>0</v>
      </c>
      <c r="BW42">
        <f t="array" ref="BW42">IF($J42:$X42='Capacity Backing (Hide)2'!AW$67:AW$81,1,0)</f>
        <v>0</v>
      </c>
      <c r="BX42">
        <f t="array" ref="BX42">IF($J42:$X42='Capacity Backing (Hide)2'!AX$67:AX$81,1,0)</f>
        <v>0</v>
      </c>
      <c r="BY42">
        <f t="array" ref="BY42">IF($J42:$X42='Capacity Backing (Hide)2'!AY$67:AY$81,1,0)</f>
        <v>0</v>
      </c>
      <c r="BZ42">
        <f t="array" ref="BZ42">IF($J42:$X42='Capacity Backing (Hide)2'!AZ$67:AZ$81,1,0)</f>
        <v>0</v>
      </c>
      <c r="CA42">
        <f t="array" ref="CA42">IF($J42:$X42='Capacity Backing (Hide)2'!BA$67:BA$81,1,0)</f>
        <v>0</v>
      </c>
      <c r="CB42">
        <f t="array" ref="CB42">IF($J42:$X42='Capacity Backing (Hide)2'!BB$67:BB$81,1,0)</f>
        <v>0</v>
      </c>
      <c r="CC42">
        <f t="array" ref="CC42">IF($J42:$X42='Capacity Backing (Hide)2'!BC$67:BC$81,1,0)</f>
        <v>0</v>
      </c>
      <c r="CD42">
        <f t="array" ref="CD42">IF($J42:$X42='Capacity Backing (Hide)2'!BD$67:BD$81,1,0)</f>
        <v>0</v>
      </c>
      <c r="CE42">
        <f t="array" ref="CE42">IF($J42:$X42='Capacity Backing (Hide)2'!BE$67:BE$81,1,0)</f>
        <v>0</v>
      </c>
      <c r="CF42">
        <f t="array" ref="CF42">IF($J42:$X42='Capacity Backing (Hide)2'!BF$67:BF$81,1,0)</f>
        <v>0</v>
      </c>
      <c r="CG42">
        <f t="array" ref="CG42">IF($J42:$X42='Capacity Backing (Hide)2'!BG$67:BG$81,1,0)</f>
        <v>0</v>
      </c>
      <c r="CH42">
        <f t="array" ref="CH42">IF($J42:$X42='Capacity Backing (Hide)2'!BH$67:BH$81,1,0)</f>
        <v>0</v>
      </c>
      <c r="CI42">
        <f t="array" ref="CI42">IF($J42:$X42='Capacity Backing (Hide)2'!BI$67:BI$81,1,0)</f>
        <v>0</v>
      </c>
      <c r="CJ42">
        <f t="array" ref="CJ42">IF($J42:$X42='Capacity Backing (Hide)2'!BJ$67:BJ$81,1,0)</f>
        <v>0</v>
      </c>
      <c r="CK42">
        <f t="array" ref="CK42">IF($J42:$X42='Capacity Backing (Hide)2'!BK$67:BK$81,1,0)</f>
        <v>0</v>
      </c>
      <c r="CL42">
        <f t="array" ref="CL42">IF($J42:$X42='Capacity Backing (Hide)2'!BL$67:BL$81,1,0)</f>
        <v>0</v>
      </c>
      <c r="CM42">
        <f t="array" ref="CM42">IF($J42:$X42='Capacity Backing (Hide)2'!BM$67:BM$81,1,0)</f>
        <v>0</v>
      </c>
      <c r="CN42">
        <f t="array" ref="CN42">IF($J42:$X42='Capacity Backing (Hide)2'!BN$67:BN$81,1,0)</f>
        <v>0</v>
      </c>
      <c r="CO42">
        <f t="array" ref="CO42">IF($J42:$X42='Capacity Backing (Hide)2'!BO$67:BO$81,1,0)</f>
        <v>0</v>
      </c>
      <c r="CP42">
        <f t="array" ref="CP42">IF($J42:$X42='Capacity Backing (Hide)2'!BP$67:BP$81,1,0)</f>
        <v>0</v>
      </c>
      <c r="CQ42">
        <f t="array" ref="CQ42">IF($J42:$X42='Capacity Backing (Hide)2'!BQ$67:BQ$81,1,0)</f>
        <v>0</v>
      </c>
      <c r="CR42">
        <f t="array" ref="CR42">IF($J42:$X42='Capacity Backing (Hide)2'!BR$67:BR$81,1,0)</f>
        <v>0</v>
      </c>
      <c r="CS42">
        <f t="array" ref="CS42">IF($J42:$X42='Capacity Backing (Hide)2'!BS$67:BS$81,1,0)</f>
        <v>0</v>
      </c>
      <c r="CT42">
        <f t="array" ref="CT42">IF($J42:$X42='Capacity Backing (Hide)2'!BT$67:BT$81,1,0)</f>
        <v>0</v>
      </c>
      <c r="CU42">
        <f t="array" ref="CU42">IF($J42:$X42='Capacity Backing (Hide)2'!BU$67:BU$81,1,0)</f>
        <v>0</v>
      </c>
      <c r="CV42">
        <f t="array" ref="CV42">IF($J42:$X42='Capacity Backing (Hide)2'!BV$67:BV$81,1,0)</f>
        <v>0</v>
      </c>
      <c r="CW42">
        <f t="array" ref="CW42">IF($J42:$X42='Capacity Backing (Hide)2'!BW$67:BW$81,1,0)</f>
        <v>0</v>
      </c>
      <c r="CX42">
        <f t="array" ref="CX42">IF($J42:$X42='Capacity Backing (Hide)2'!BX$67:BX$81,1,0)</f>
        <v>0</v>
      </c>
      <c r="CY42">
        <f t="array" ref="CY42">IF($J42:$X42='Capacity Backing (Hide)2'!BY$67:BY$81,1,0)</f>
        <v>0</v>
      </c>
      <c r="CZ42">
        <f t="array" ref="CZ42">IF($J42:$X42='Capacity Backing (Hide)2'!BZ$67:BZ$81,1,0)</f>
        <v>0</v>
      </c>
      <c r="DA42">
        <f t="array" ref="DA42">IF($J42:$X42='Capacity Backing (Hide)2'!CA$67:CA$81,1,0)</f>
        <v>0</v>
      </c>
      <c r="DB42">
        <f t="array" ref="DB42">IF($J42:$X42='Capacity Backing (Hide)2'!CB$67:CB$81,1,0)</f>
        <v>0</v>
      </c>
      <c r="DC42">
        <f t="array" ref="DC42">IF($J42:$X42='Capacity Backing (Hide)2'!CC$67:CC$81,1,0)</f>
        <v>0</v>
      </c>
      <c r="DD42">
        <f t="array" ref="DD42">IF($J42:$X42='Capacity Backing (Hide)2'!CD$67:CD$81,1,0)</f>
        <v>0</v>
      </c>
      <c r="DE42">
        <f t="array" ref="DE42">IF($J42:$X42='Capacity Backing (Hide)2'!CE$67:CE$81,1,0)</f>
        <v>0</v>
      </c>
      <c r="DF42">
        <f t="array" ref="DF42">IF($J42:$X42='Capacity Backing (Hide)2'!CF$67:CF$81,1,0)</f>
        <v>0</v>
      </c>
      <c r="DG42">
        <f t="array" ref="DG42">IF($J42:$X42='Capacity Backing (Hide)2'!CG$67:CG$81,1,0)</f>
        <v>0</v>
      </c>
      <c r="DH42">
        <f t="array" ref="DH42">IF($J42:$X42='Capacity Backing (Hide)2'!CH$67:CH$81,1,0)</f>
        <v>0</v>
      </c>
      <c r="DI42">
        <f t="array" ref="DI42">IF($J42:$X42='Capacity Backing (Hide)2'!CI$67:CI$81,1,0)</f>
        <v>0</v>
      </c>
      <c r="DJ42">
        <f t="array" ref="DJ42">IF($J42:$X42='Capacity Backing (Hide)2'!CJ$67:CJ$81,1,0)</f>
        <v>0</v>
      </c>
      <c r="DK42">
        <f t="array" ref="DK42">IF($J42:$X42='Capacity Backing (Hide)2'!CK$67:CK$81,1,0)</f>
        <v>0</v>
      </c>
      <c r="DL42">
        <f t="array" ref="DL42">IF($J42:$X42='Capacity Backing (Hide)2'!CL$67:CL$81,1,0)</f>
        <v>0</v>
      </c>
      <c r="DM42">
        <f t="array" ref="DM42">IF($J42:$X42='Capacity Backing (Hide)2'!CM$67:CM$81,1,0)</f>
        <v>0</v>
      </c>
      <c r="DN42">
        <f t="array" ref="DN42">IF($J42:$X42='Capacity Backing (Hide)2'!CN$67:CN$81,1,0)</f>
        <v>0</v>
      </c>
      <c r="DO42">
        <f t="array" ref="DO42">IF($J42:$X42='Capacity Backing (Hide)2'!CO$67:CO$81,1,0)</f>
        <v>0</v>
      </c>
      <c r="DP42">
        <f t="array" ref="DP42">IF($J42:$X42='Capacity Backing (Hide)2'!CP$67:CP$81,1,0)</f>
        <v>0</v>
      </c>
      <c r="DQ42">
        <f t="array" ref="DQ42">IF($J42:$X42='Capacity Backing (Hide)2'!CQ$67:CQ$81,1,0)</f>
        <v>0</v>
      </c>
      <c r="DR42">
        <f t="array" ref="DR42">IF($J42:$X42='Capacity Backing (Hide)2'!CR$67:CR$81,1,0)</f>
        <v>0</v>
      </c>
      <c r="DS42">
        <f t="array" ref="DS42">IF($J42:$X42='Capacity Backing (Hide)2'!CS$67:CS$81,1,0)</f>
        <v>0</v>
      </c>
      <c r="DT42">
        <f t="array" ref="DT42">IF($J42:$X42='Capacity Backing (Hide)2'!CT$67:CT$81,1,0)</f>
        <v>0</v>
      </c>
      <c r="DU42">
        <f t="array" ref="DU42">IF($J42:$X42='Capacity Backing (Hide)2'!CU$67:CU$81,1,0)</f>
        <v>0</v>
      </c>
      <c r="DV42">
        <f t="array" ref="DV42">IF($J42:$X42='Capacity Backing (Hide)2'!CV$67:CV$81,1,0)</f>
        <v>0</v>
      </c>
      <c r="DW42">
        <f t="array" ref="DW42">IF($J42:$X42='Capacity Backing (Hide)2'!CW$67:CW$81,1,0)</f>
        <v>0</v>
      </c>
      <c r="DZ42">
        <f t="array" ref="DZ42">IF($J42:$X42='Capacity Backing (Hide)2'!B$203:CZ$217,1,0)</f>
        <v>0</v>
      </c>
      <c r="EA42">
        <f t="array" ref="EA42">IF($J42:$X42='Capacity Backing (Hide)2'!C$203:DA$217,1,0)</f>
        <v>0</v>
      </c>
      <c r="EB42">
        <f t="array" ref="EB42">IF($J42:$X42='Capacity Backing (Hide)2'!D$203:DB$217,1,0)</f>
        <v>0</v>
      </c>
      <c r="EC42">
        <f t="array" ref="EC42">IF($J42:$X42='Capacity Backing (Hide)2'!E$203:DC$217,1,0)</f>
        <v>0</v>
      </c>
      <c r="ED42">
        <f t="array" ref="ED42">IF($J42:$X42='Capacity Backing (Hide)2'!F$203:DD$217,1,0)</f>
        <v>0</v>
      </c>
      <c r="EE42">
        <f t="array" ref="EE42">IF($J42:$X42='Capacity Backing (Hide)2'!G$203:DE$217,1,0)</f>
        <v>0</v>
      </c>
      <c r="EF42">
        <f t="array" ref="EF42">IF($J42:$X42='Capacity Backing (Hide)2'!H$203:DF$217,1,0)</f>
        <v>0</v>
      </c>
      <c r="EG42">
        <f t="array" ref="EG42">IF($J42:$X42='Capacity Backing (Hide)2'!I$203:DG$217,1,0)</f>
        <v>0</v>
      </c>
      <c r="EH42">
        <f t="array" ref="EH42">IF($J42:$X42='Capacity Backing (Hide)2'!J$203:DH$217,1,0)</f>
        <v>0</v>
      </c>
      <c r="EI42">
        <f t="array" ref="EI42">IF($J42:$X42='Capacity Backing (Hide)2'!K$203:DI$217,1,0)</f>
        <v>0</v>
      </c>
      <c r="EJ42">
        <f t="array" ref="EJ42">IF($J42:$X42='Capacity Backing (Hide)2'!L$203:DJ$217,1,0)</f>
        <v>0</v>
      </c>
      <c r="EK42">
        <f t="array" ref="EK42">IF($J42:$X42='Capacity Backing (Hide)2'!M$203:DK$217,1,0)</f>
        <v>0</v>
      </c>
      <c r="EL42">
        <f t="array" ref="EL42">IF($J42:$X42='Capacity Backing (Hide)2'!N$203:DL$217,1,0)</f>
        <v>0</v>
      </c>
      <c r="EM42">
        <f t="array" ref="EM42">IF($J42:$X42='Capacity Backing (Hide)2'!O$203:DM$217,1,0)</f>
        <v>0</v>
      </c>
      <c r="EN42">
        <f t="array" ref="EN42">IF($J42:$X42='Capacity Backing (Hide)2'!P$203:DN$217,1,0)</f>
        <v>0</v>
      </c>
      <c r="EO42">
        <f t="array" ref="EO42">IF($J42:$X42='Capacity Backing (Hide)2'!Q$203:DO$217,1,0)</f>
        <v>0</v>
      </c>
      <c r="EP42">
        <f t="array" ref="EP42">IF($J42:$X42='Capacity Backing (Hide)2'!R$203:DP$217,1,0)</f>
        <v>0</v>
      </c>
      <c r="EQ42">
        <f t="array" ref="EQ42">IF($J42:$X42='Capacity Backing (Hide)2'!S$203:DQ$217,1,0)</f>
        <v>0</v>
      </c>
      <c r="ER42">
        <f t="array" ref="ER42">IF($J42:$X42='Capacity Backing (Hide)2'!T$203:DR$217,1,0)</f>
        <v>0</v>
      </c>
      <c r="ES42">
        <f t="array" ref="ES42">IF($J42:$X42='Capacity Backing (Hide)2'!U$203:DS$217,1,0)</f>
        <v>0</v>
      </c>
      <c r="ET42">
        <f t="array" ref="ET42">IF($J42:$X42='Capacity Backing (Hide)2'!V$203:DT$217,1,0)</f>
        <v>0</v>
      </c>
      <c r="EU42">
        <f t="array" ref="EU42">IF($J42:$X42='Capacity Backing (Hide)2'!W$203:DU$217,1,0)</f>
        <v>0</v>
      </c>
      <c r="EV42">
        <f t="array" ref="EV42">IF($J42:$X42='Capacity Backing (Hide)2'!X$203:DV$217,1,0)</f>
        <v>0</v>
      </c>
      <c r="EW42">
        <f t="array" ref="EW42">IF($J42:$X42='Capacity Backing (Hide)2'!Y$203:DW$217,1,0)</f>
        <v>0</v>
      </c>
      <c r="EX42">
        <f t="array" ref="EX42">IF($J42:$X42='Capacity Backing (Hide)2'!Z$203:DX$217,1,0)</f>
        <v>0</v>
      </c>
      <c r="EY42">
        <f t="array" ref="EY42">IF($J42:$X42='Capacity Backing (Hide)2'!AA$203:DY$217,1,0)</f>
        <v>0</v>
      </c>
      <c r="EZ42">
        <f t="array" ref="EZ42">IF($J42:$X42='Capacity Backing (Hide)2'!AB$203:DZ$217,1,0)</f>
        <v>0</v>
      </c>
      <c r="FA42">
        <f t="array" ref="FA42">IF($J42:$X42='Capacity Backing (Hide)2'!AC$203:EA$217,1,0)</f>
        <v>0</v>
      </c>
      <c r="FB42">
        <f t="array" ref="FB42">IF($J42:$X42='Capacity Backing (Hide)2'!AD$203:EB$217,1,0)</f>
        <v>0</v>
      </c>
      <c r="FC42">
        <f t="array" ref="FC42">IF($J42:$X42='Capacity Backing (Hide)2'!AE$203:EC$217,1,0)</f>
        <v>0</v>
      </c>
      <c r="FD42">
        <f t="array" ref="FD42">IF($J42:$X42='Capacity Backing (Hide)2'!AF$203:ED$217,1,0)</f>
        <v>0</v>
      </c>
      <c r="FE42">
        <f t="array" ref="FE42">IF($J42:$X42='Capacity Backing (Hide)2'!AG$203:EE$217,1,0)</f>
        <v>0</v>
      </c>
      <c r="FF42">
        <f t="array" ref="FF42">IF($J42:$X42='Capacity Backing (Hide)2'!AH$203:EF$217,1,0)</f>
        <v>0</v>
      </c>
      <c r="FG42">
        <f t="array" ref="FG42">IF($J42:$X42='Capacity Backing (Hide)2'!AI$203:EG$217,1,0)</f>
        <v>0</v>
      </c>
      <c r="FH42">
        <f t="array" ref="FH42">IF($J42:$X42='Capacity Backing (Hide)2'!AJ$203:EH$217,1,0)</f>
        <v>0</v>
      </c>
      <c r="FI42">
        <f t="array" ref="FI42">IF($J42:$X42='Capacity Backing (Hide)2'!AK$203:EI$217,1,0)</f>
        <v>0</v>
      </c>
      <c r="FJ42">
        <f t="array" ref="FJ42">IF($J42:$X42='Capacity Backing (Hide)2'!AL$203:EJ$217,1,0)</f>
        <v>0</v>
      </c>
      <c r="FK42">
        <f t="array" ref="FK42">IF($J42:$X42='Capacity Backing (Hide)2'!AM$203:EK$217,1,0)</f>
        <v>0</v>
      </c>
      <c r="FL42">
        <f t="array" ref="FL42">IF($J42:$X42='Capacity Backing (Hide)2'!AN$203:EL$217,1,0)</f>
        <v>0</v>
      </c>
      <c r="FM42">
        <f t="array" ref="FM42">IF($J42:$X42='Capacity Backing (Hide)2'!AO$203:EM$217,1,0)</f>
        <v>0</v>
      </c>
      <c r="FN42">
        <f t="array" ref="FN42">IF($J42:$X42='Capacity Backing (Hide)2'!AP$203:EN$217,1,0)</f>
        <v>0</v>
      </c>
      <c r="FO42">
        <f t="array" ref="FO42">IF($J42:$X42='Capacity Backing (Hide)2'!AQ$203:EO$217,1,0)</f>
        <v>0</v>
      </c>
      <c r="FP42">
        <f t="array" ref="FP42">IF($J42:$X42='Capacity Backing (Hide)2'!AR$203:EP$217,1,0)</f>
        <v>0</v>
      </c>
      <c r="FQ42">
        <f t="array" ref="FQ42">IF($J42:$X42='Capacity Backing (Hide)2'!AS$203:EQ$217,1,0)</f>
        <v>0</v>
      </c>
      <c r="FR42">
        <f t="array" ref="FR42">IF($J42:$X42='Capacity Backing (Hide)2'!AT$203:ER$217,1,0)</f>
        <v>0</v>
      </c>
      <c r="FS42">
        <f t="array" ref="FS42">IF($J42:$X42='Capacity Backing (Hide)2'!AU$203:ES$217,1,0)</f>
        <v>0</v>
      </c>
      <c r="FT42">
        <f t="array" ref="FT42">IF($J42:$X42='Capacity Backing (Hide)2'!AV$203:ET$217,1,0)</f>
        <v>0</v>
      </c>
      <c r="FU42">
        <f t="array" ref="FU42">IF($J42:$X42='Capacity Backing (Hide)2'!AW$203:EU$217,1,0)</f>
        <v>0</v>
      </c>
      <c r="FV42">
        <f t="array" ref="FV42">IF($J42:$X42='Capacity Backing (Hide)2'!AX$203:EV$217,1,0)</f>
        <v>0</v>
      </c>
      <c r="FW42">
        <f t="array" ref="FW42">IF($J42:$X42='Capacity Backing (Hide)2'!AY$203:EW$217,1,0)</f>
        <v>0</v>
      </c>
      <c r="FX42">
        <f t="array" ref="FX42">IF($J42:$X42='Capacity Backing (Hide)2'!AZ$203:EX$217,1,0)</f>
        <v>0</v>
      </c>
      <c r="FY42">
        <f t="array" ref="FY42">IF($J42:$X42='Capacity Backing (Hide)2'!BA$203:EY$217,1,0)</f>
        <v>0</v>
      </c>
      <c r="FZ42">
        <f t="array" ref="FZ42">IF($J42:$X42='Capacity Backing (Hide)2'!BB$203:EZ$217,1,0)</f>
        <v>0</v>
      </c>
      <c r="GA42">
        <f t="array" ref="GA42">IF($J42:$X42='Capacity Backing (Hide)2'!BC$203:FA$217,1,0)</f>
        <v>0</v>
      </c>
      <c r="GB42">
        <f t="array" ref="GB42">IF($J42:$X42='Capacity Backing (Hide)2'!BD$203:FB$217,1,0)</f>
        <v>0</v>
      </c>
      <c r="GC42">
        <f t="array" ref="GC42">IF($J42:$X42='Capacity Backing (Hide)2'!BE$203:FC$217,1,0)</f>
        <v>0</v>
      </c>
      <c r="GD42">
        <f t="array" ref="GD42">IF($J42:$X42='Capacity Backing (Hide)2'!BF$203:FD$217,1,0)</f>
        <v>0</v>
      </c>
      <c r="GE42">
        <f t="array" ref="GE42">IF($J42:$X42='Capacity Backing (Hide)2'!BG$203:FE$217,1,0)</f>
        <v>0</v>
      </c>
      <c r="GF42">
        <f t="array" ref="GF42">IF($J42:$X42='Capacity Backing (Hide)2'!BH$203:FF$217,1,0)</f>
        <v>0</v>
      </c>
      <c r="GG42">
        <f t="array" ref="GG42">IF($J42:$X42='Capacity Backing (Hide)2'!BI$203:FG$217,1,0)</f>
        <v>0</v>
      </c>
      <c r="GH42">
        <f t="array" ref="GH42">IF($J42:$X42='Capacity Backing (Hide)2'!BJ$203:FH$217,1,0)</f>
        <v>0</v>
      </c>
      <c r="GI42">
        <f t="array" ref="GI42">IF($J42:$X42='Capacity Backing (Hide)2'!BK$203:FI$217,1,0)</f>
        <v>0</v>
      </c>
      <c r="GJ42">
        <f t="array" ref="GJ42">IF($J42:$X42='Capacity Backing (Hide)2'!BL$203:FJ$217,1,0)</f>
        <v>0</v>
      </c>
      <c r="GK42">
        <f t="array" ref="GK42">IF($J42:$X42='Capacity Backing (Hide)2'!BM$203:FK$217,1,0)</f>
        <v>0</v>
      </c>
      <c r="GL42">
        <f t="array" ref="GL42">IF($J42:$X42='Capacity Backing (Hide)2'!BN$203:FL$217,1,0)</f>
        <v>0</v>
      </c>
      <c r="GM42">
        <f t="array" ref="GM42">IF($J42:$X42='Capacity Backing (Hide)2'!BO$203:FM$217,1,0)</f>
        <v>0</v>
      </c>
      <c r="GN42">
        <f t="array" ref="GN42">IF($J42:$X42='Capacity Backing (Hide)2'!BP$203:FN$217,1,0)</f>
        <v>0</v>
      </c>
      <c r="GO42">
        <f t="array" ref="GO42">IF($J42:$X42='Capacity Backing (Hide)2'!BQ$203:FO$217,1,0)</f>
        <v>0</v>
      </c>
      <c r="GP42">
        <f t="array" ref="GP42">IF($J42:$X42='Capacity Backing (Hide)2'!BR$203:FP$217,1,0)</f>
        <v>0</v>
      </c>
      <c r="GQ42">
        <f t="array" ref="GQ42">IF($J42:$X42='Capacity Backing (Hide)2'!BS$203:FQ$217,1,0)</f>
        <v>0</v>
      </c>
      <c r="GR42">
        <f t="array" ref="GR42">IF($J42:$X42='Capacity Backing (Hide)2'!BT$203:FR$217,1,0)</f>
        <v>0</v>
      </c>
      <c r="GS42">
        <f t="array" ref="GS42">IF($J42:$X42='Capacity Backing (Hide)2'!BU$203:FS$217,1,0)</f>
        <v>0</v>
      </c>
      <c r="GT42">
        <f t="array" ref="GT42">IF($J42:$X42='Capacity Backing (Hide)2'!BV$203:FT$217,1,0)</f>
        <v>0</v>
      </c>
      <c r="GU42">
        <f t="array" ref="GU42">IF($J42:$X42='Capacity Backing (Hide)2'!BW$203:FU$217,1,0)</f>
        <v>0</v>
      </c>
      <c r="GV42">
        <f t="array" ref="GV42">IF($J42:$X42='Capacity Backing (Hide)2'!BX$203:FV$217,1,0)</f>
        <v>0</v>
      </c>
      <c r="GW42">
        <f t="array" ref="GW42">IF($J42:$X42='Capacity Backing (Hide)2'!BY$203:FW$217,1,0)</f>
        <v>0</v>
      </c>
      <c r="GX42">
        <f t="array" ref="GX42">IF($J42:$X42='Capacity Backing (Hide)2'!BZ$203:FX$217,1,0)</f>
        <v>0</v>
      </c>
      <c r="GY42">
        <f t="array" ref="GY42">IF($J42:$X42='Capacity Backing (Hide)2'!CA$203:FY$217,1,0)</f>
        <v>0</v>
      </c>
      <c r="GZ42">
        <f t="array" ref="GZ42">IF($J42:$X42='Capacity Backing (Hide)2'!CB$203:FZ$217,1,0)</f>
        <v>0</v>
      </c>
      <c r="HA42">
        <f t="array" ref="HA42">IF($J42:$X42='Capacity Backing (Hide)2'!CC$203:GA$217,1,0)</f>
        <v>0</v>
      </c>
      <c r="HB42">
        <f t="array" ref="HB42">IF($J42:$X42='Capacity Backing (Hide)2'!CD$203:GB$217,1,0)</f>
        <v>0</v>
      </c>
      <c r="HC42">
        <f t="array" ref="HC42">IF($J42:$X42='Capacity Backing (Hide)2'!CE$203:GC$217,1,0)</f>
        <v>0</v>
      </c>
      <c r="HD42">
        <f t="array" ref="HD42">IF($J42:$X42='Capacity Backing (Hide)2'!CF$203:GD$217,1,0)</f>
        <v>0</v>
      </c>
      <c r="HE42">
        <f t="array" ref="HE42">IF($J42:$X42='Capacity Backing (Hide)2'!CG$203:GE$217,1,0)</f>
        <v>0</v>
      </c>
      <c r="HF42">
        <f t="array" ref="HF42">IF($J42:$X42='Capacity Backing (Hide)2'!CH$203:GF$217,1,0)</f>
        <v>0</v>
      </c>
      <c r="HG42">
        <f t="array" ref="HG42">IF($J42:$X42='Capacity Backing (Hide)2'!CI$203:GG$217,1,0)</f>
        <v>0</v>
      </c>
      <c r="HH42">
        <f t="array" ref="HH42">IF($J42:$X42='Capacity Backing (Hide)2'!CJ$203:GH$217,1,0)</f>
        <v>0</v>
      </c>
      <c r="HI42">
        <f t="array" ref="HI42">IF($J42:$X42='Capacity Backing (Hide)2'!CK$203:GI$217,1,0)</f>
        <v>0</v>
      </c>
      <c r="HJ42">
        <f t="array" ref="HJ42">IF($J42:$X42='Capacity Backing (Hide)2'!CL$203:GJ$217,1,0)</f>
        <v>0</v>
      </c>
      <c r="HK42">
        <f t="array" ref="HK42">IF($J42:$X42='Capacity Backing (Hide)2'!CM$203:GK$217,1,0)</f>
        <v>0</v>
      </c>
      <c r="HL42">
        <f t="array" ref="HL42">IF($J42:$X42='Capacity Backing (Hide)2'!CN$203:GL$217,1,0)</f>
        <v>0</v>
      </c>
      <c r="HM42">
        <f t="array" ref="HM42">IF($J42:$X42='Capacity Backing (Hide)2'!CO$203:GM$217,1,0)</f>
        <v>0</v>
      </c>
      <c r="HN42">
        <f t="array" ref="HN42">IF($J42:$X42='Capacity Backing (Hide)2'!CP$203:GN$217,1,0)</f>
        <v>0</v>
      </c>
      <c r="HO42">
        <f t="array" ref="HO42">IF($J42:$X42='Capacity Backing (Hide)2'!CQ$203:GO$217,1,0)</f>
        <v>0</v>
      </c>
      <c r="HP42">
        <f t="array" ref="HP42">IF($J42:$X42='Capacity Backing (Hide)2'!CR$203:GP$217,1,0)</f>
        <v>0</v>
      </c>
      <c r="HQ42">
        <f t="array" ref="HQ42">IF($J42:$X42='Capacity Backing (Hide)2'!CS$203:GQ$217,1,0)</f>
        <v>0</v>
      </c>
      <c r="HR42">
        <f t="array" ref="HR42">IF($J42:$X42='Capacity Backing (Hide)2'!CT$203:GR$217,1,0)</f>
        <v>0</v>
      </c>
      <c r="HS42">
        <f t="array" ref="HS42">IF($J42:$X42='Capacity Backing (Hide)2'!CU$203:GS$217,1,0)</f>
        <v>0</v>
      </c>
      <c r="HT42">
        <f t="array" ref="HT42">IF($J42:$X42='Capacity Backing (Hide)2'!CV$203:GT$217,1,0)</f>
        <v>0</v>
      </c>
      <c r="HU42">
        <f t="array" ref="HU42">IF($J42:$X42='Capacity Backing (Hide)2'!CW$203:GU$217,1,0)</f>
        <v>0</v>
      </c>
      <c r="HX42">
        <f>'Capacity Backing (Hide)2'!B$3*(AB42/MAX(1,SUMIFS('Treatment Backing (Hide)'!$B$110:$B$124,'Capacity Backing (Hide)2'!B$67:B$81,"X")))</f>
        <v>0</v>
      </c>
      <c r="HY42">
        <f>'Capacity Backing (Hide)2'!C$3*(AC42/MAX(1,SUMIFS('Treatment Backing (Hide)'!$B$110:$B$124,'Capacity Backing (Hide)2'!C$67:C$81,"X")))</f>
        <v>0</v>
      </c>
      <c r="HZ42">
        <f>'Capacity Backing (Hide)2'!D$3*(AD42/MAX(1,SUMIFS('Treatment Backing (Hide)'!$B$110:$B$124,'Capacity Backing (Hide)2'!D$67:D$81,"X")))</f>
        <v>0</v>
      </c>
      <c r="IA42">
        <f>'Capacity Backing (Hide)2'!E$3*(AE42/MAX(1,SUMIFS('Treatment Backing (Hide)'!$B$110:$B$124,'Capacity Backing (Hide)2'!E$67:E$81,"X")))</f>
        <v>0</v>
      </c>
      <c r="IB42">
        <f>'Capacity Backing (Hide)2'!F$3*(AF42/MAX(1,SUMIFS('Treatment Backing (Hide)'!$B$110:$B$124,'Capacity Backing (Hide)2'!F$67:F$81,"X")))</f>
        <v>0</v>
      </c>
      <c r="IC42">
        <f>'Capacity Backing (Hide)2'!G$3*(AG42/MAX(1,SUMIFS('Treatment Backing (Hide)'!$B$110:$B$124,'Capacity Backing (Hide)2'!G$67:G$81,"X")))</f>
        <v>0</v>
      </c>
      <c r="ID42">
        <f>'Capacity Backing (Hide)2'!H$3*(AH42/MAX(1,SUMIFS('Treatment Backing (Hide)'!$B$110:$B$124,'Capacity Backing (Hide)2'!H$67:H$81,"X")))</f>
        <v>0</v>
      </c>
      <c r="IE42">
        <f>'Capacity Backing (Hide)2'!I$3*(AI42/MAX(1,SUMIFS('Treatment Backing (Hide)'!$B$110:$B$124,'Capacity Backing (Hide)2'!I$67:I$81,"X")))</f>
        <v>0</v>
      </c>
      <c r="IF42">
        <f>'Capacity Backing (Hide)2'!J$3*(AJ42/MAX(1,SUMIFS('Treatment Backing (Hide)'!$B$110:$B$124,'Capacity Backing (Hide)2'!J$67:J$81,"X")))</f>
        <v>0</v>
      </c>
      <c r="IG42">
        <f>'Capacity Backing (Hide)2'!K$3*(AK42/MAX(1,SUMIFS('Treatment Backing (Hide)'!$B$110:$B$124,'Capacity Backing (Hide)2'!K$67:K$81,"X")))</f>
        <v>0</v>
      </c>
      <c r="IH42">
        <f>'Capacity Backing (Hide)2'!L$3*(AL42/MAX(1,SUMIFS('Treatment Backing (Hide)'!$B$110:$B$124,'Capacity Backing (Hide)2'!L$67:L$81,"X")))</f>
        <v>0</v>
      </c>
      <c r="II42">
        <f>'Capacity Backing (Hide)2'!M$3*(AM42/MAX(1,SUMIFS('Treatment Backing (Hide)'!$B$110:$B$124,'Capacity Backing (Hide)2'!M$67:M$81,"X")))</f>
        <v>0</v>
      </c>
      <c r="IJ42">
        <f>'Capacity Backing (Hide)2'!N$3*(AN42/MAX(1,SUMIFS('Treatment Backing (Hide)'!$B$110:$B$124,'Capacity Backing (Hide)2'!N$67:N$81,"X")))</f>
        <v>0</v>
      </c>
      <c r="IK42">
        <f>'Capacity Backing (Hide)2'!O$3*(AO42/MAX(1,SUMIFS('Treatment Backing (Hide)'!$B$110:$B$124,'Capacity Backing (Hide)2'!O$67:O$81,"X")))</f>
        <v>0</v>
      </c>
      <c r="IL42">
        <f>'Capacity Backing (Hide)2'!P$3*(AP42/MAX(1,SUMIFS('Treatment Backing (Hide)'!$B$110:$B$124,'Capacity Backing (Hide)2'!P$67:P$81,"X")))</f>
        <v>0</v>
      </c>
      <c r="IM42">
        <f>'Capacity Backing (Hide)2'!Q$3*(AQ42/MAX(1,SUMIFS('Treatment Backing (Hide)'!$B$110:$B$124,'Capacity Backing (Hide)2'!Q$67:Q$81,"X")))</f>
        <v>0</v>
      </c>
      <c r="IN42">
        <f>'Capacity Backing (Hide)2'!R$3*(AR42/MAX(1,SUMIFS('Treatment Backing (Hide)'!$B$110:$B$124,'Capacity Backing (Hide)2'!R$67:R$81,"X")))</f>
        <v>0</v>
      </c>
      <c r="IO42">
        <f>'Capacity Backing (Hide)2'!S$3*(AS42/MAX(1,SUMIFS('Treatment Backing (Hide)'!$B$110:$B$124,'Capacity Backing (Hide)2'!S$67:S$81,"X")))</f>
        <v>0</v>
      </c>
      <c r="IP42">
        <f>'Capacity Backing (Hide)2'!T$3*(AT42/MAX(1,SUMIFS('Treatment Backing (Hide)'!$B$110:$B$124,'Capacity Backing (Hide)2'!T$67:T$81,"X")))</f>
        <v>0</v>
      </c>
      <c r="IQ42">
        <f>'Capacity Backing (Hide)2'!U$3*(AU42/MAX(1,SUMIFS('Treatment Backing (Hide)'!$B$110:$B$124,'Capacity Backing (Hide)2'!U$67:U$81,"X")))</f>
        <v>0</v>
      </c>
      <c r="IR42">
        <f>'Capacity Backing (Hide)2'!V$3*(AV42/MAX(1,SUMIFS('Treatment Backing (Hide)'!$B$110:$B$124,'Capacity Backing (Hide)2'!V$67:V$81,"X")))</f>
        <v>0</v>
      </c>
      <c r="IS42">
        <f>'Capacity Backing (Hide)2'!W$3*(AW42/MAX(1,SUMIFS('Treatment Backing (Hide)'!$B$110:$B$124,'Capacity Backing (Hide)2'!W$67:W$81,"X")))</f>
        <v>0</v>
      </c>
      <c r="IT42">
        <f>'Capacity Backing (Hide)2'!X$3*(AX42/MAX(1,SUMIFS('Treatment Backing (Hide)'!$B$110:$B$124,'Capacity Backing (Hide)2'!X$67:X$81,"X")))</f>
        <v>0</v>
      </c>
      <c r="IU42">
        <f>'Capacity Backing (Hide)2'!Y$3*(AY42/MAX(1,SUMIFS('Treatment Backing (Hide)'!$B$110:$B$124,'Capacity Backing (Hide)2'!Y$67:Y$81,"X")))</f>
        <v>0</v>
      </c>
      <c r="IV42">
        <f>'Capacity Backing (Hide)2'!Z$3*(AZ42/MAX(1,SUMIFS('Treatment Backing (Hide)'!$B$110:$B$124,'Capacity Backing (Hide)2'!Z$67:Z$81,"X")))</f>
        <v>0</v>
      </c>
      <c r="IW42">
        <f>'Capacity Backing (Hide)2'!AA$3*(BA42/MAX(1,SUMIFS('Treatment Backing (Hide)'!$B$110:$B$124,'Capacity Backing (Hide)2'!AA$67:AA$81,"X")))</f>
        <v>0</v>
      </c>
      <c r="IX42">
        <f>'Capacity Backing (Hide)2'!AB$3*(BB42/MAX(1,SUMIFS('Treatment Backing (Hide)'!$B$110:$B$124,'Capacity Backing (Hide)2'!AB$67:AB$81,"X")))</f>
        <v>0</v>
      </c>
      <c r="IY42">
        <f>'Capacity Backing (Hide)2'!AC$3*(BC42/MAX(1,SUMIFS('Treatment Backing (Hide)'!$B$110:$B$124,'Capacity Backing (Hide)2'!AC$67:AC$81,"X")))</f>
        <v>0</v>
      </c>
      <c r="IZ42">
        <f>'Capacity Backing (Hide)2'!AD$3*(BD42/MAX(1,SUMIFS('Treatment Backing (Hide)'!$B$110:$B$124,'Capacity Backing (Hide)2'!AD$67:AD$81,"X")))</f>
        <v>0</v>
      </c>
      <c r="JA42">
        <f>'Capacity Backing (Hide)2'!AE$3*(BE42/MAX(1,SUMIFS('Treatment Backing (Hide)'!$B$110:$B$124,'Capacity Backing (Hide)2'!AE$67:AE$81,"X")))</f>
        <v>0</v>
      </c>
      <c r="JB42">
        <f>'Capacity Backing (Hide)2'!AF$3*(BF42/MAX(1,SUMIFS('Treatment Backing (Hide)'!$B$110:$B$124,'Capacity Backing (Hide)2'!AF$67:AF$81,"X")))</f>
        <v>0</v>
      </c>
      <c r="JC42">
        <f>'Capacity Backing (Hide)2'!AG$3*(BG42/MAX(1,SUMIFS('Treatment Backing (Hide)'!$B$110:$B$124,'Capacity Backing (Hide)2'!AG$67:AG$81,"X")))</f>
        <v>0</v>
      </c>
      <c r="JD42">
        <f>'Capacity Backing (Hide)2'!AH$3*(BH42/MAX(1,SUMIFS('Treatment Backing (Hide)'!$B$110:$B$124,'Capacity Backing (Hide)2'!AH$67:AH$81,"X")))</f>
        <v>0</v>
      </c>
      <c r="JE42">
        <f>'Capacity Backing (Hide)2'!AI$3*(BI42/MAX(1,SUMIFS('Treatment Backing (Hide)'!$B$110:$B$124,'Capacity Backing (Hide)2'!AI$67:AI$81,"X")))</f>
        <v>0</v>
      </c>
      <c r="JF42">
        <f>'Capacity Backing (Hide)2'!AJ$3*(BJ42/MAX(1,SUMIFS('Treatment Backing (Hide)'!$B$110:$B$124,'Capacity Backing (Hide)2'!AJ$67:AJ$81,"X")))</f>
        <v>0</v>
      </c>
      <c r="JG42">
        <f>'Capacity Backing (Hide)2'!AK$3*(BK42/MAX(1,SUMIFS('Treatment Backing (Hide)'!$B$110:$B$124,'Capacity Backing (Hide)2'!AK$67:AK$81,"X")))</f>
        <v>0</v>
      </c>
      <c r="JH42">
        <f>'Capacity Backing (Hide)2'!AL$3*(BL42/MAX(1,SUMIFS('Treatment Backing (Hide)'!$B$110:$B$124,'Capacity Backing (Hide)2'!AL$67:AL$81,"X")))</f>
        <v>0</v>
      </c>
      <c r="JI42">
        <f>'Capacity Backing (Hide)2'!AM$3*(BM42/MAX(1,SUMIFS('Treatment Backing (Hide)'!$B$110:$B$124,'Capacity Backing (Hide)2'!AM$67:AM$81,"X")))</f>
        <v>0</v>
      </c>
      <c r="JJ42">
        <f>'Capacity Backing (Hide)2'!AN$3*(BN42/MAX(1,SUMIFS('Treatment Backing (Hide)'!$B$110:$B$124,'Capacity Backing (Hide)2'!AN$67:AN$81,"X")))</f>
        <v>0</v>
      </c>
      <c r="JK42">
        <f>'Capacity Backing (Hide)2'!AO$3*(BO42/MAX(1,SUMIFS('Treatment Backing (Hide)'!$B$110:$B$124,'Capacity Backing (Hide)2'!AO$67:AO$81,"X")))</f>
        <v>0</v>
      </c>
      <c r="JL42">
        <f>'Capacity Backing (Hide)2'!AP$3*(BP42/MAX(1,SUMIFS('Treatment Backing (Hide)'!$B$110:$B$124,'Capacity Backing (Hide)2'!AP$67:AP$81,"X")))</f>
        <v>0</v>
      </c>
      <c r="JM42">
        <f>'Capacity Backing (Hide)2'!AQ$3*(BQ42/MAX(1,SUMIFS('Treatment Backing (Hide)'!$B$110:$B$124,'Capacity Backing (Hide)2'!AQ$67:AQ$81,"X")))</f>
        <v>0</v>
      </c>
      <c r="JN42">
        <f>'Capacity Backing (Hide)2'!AR$3*(BR42/MAX(1,SUMIFS('Treatment Backing (Hide)'!$B$110:$B$124,'Capacity Backing (Hide)2'!AR$67:AR$81,"X")))</f>
        <v>0</v>
      </c>
      <c r="JO42">
        <f>'Capacity Backing (Hide)2'!AS$3*(BS42/MAX(1,SUMIFS('Treatment Backing (Hide)'!$B$110:$B$124,'Capacity Backing (Hide)2'!AS$67:AS$81,"X")))</f>
        <v>0</v>
      </c>
      <c r="JP42">
        <f>'Capacity Backing (Hide)2'!AT$3*(BT42/MAX(1,SUMIFS('Treatment Backing (Hide)'!$B$110:$B$124,'Capacity Backing (Hide)2'!AT$67:AT$81,"X")))</f>
        <v>0</v>
      </c>
      <c r="JQ42">
        <f>'Capacity Backing (Hide)2'!AU$3*(BU42/MAX(1,SUMIFS('Treatment Backing (Hide)'!$B$110:$B$124,'Capacity Backing (Hide)2'!AU$67:AU$81,"X")))</f>
        <v>0</v>
      </c>
      <c r="JR42">
        <f>'Capacity Backing (Hide)2'!AV$3*(BV42/MAX(1,SUMIFS('Treatment Backing (Hide)'!$B$110:$B$124,'Capacity Backing (Hide)2'!AV$67:AV$81,"X")))</f>
        <v>0</v>
      </c>
      <c r="JS42">
        <f>'Capacity Backing (Hide)2'!AW$3*(BW42/MAX(1,SUMIFS('Treatment Backing (Hide)'!$B$110:$B$124,'Capacity Backing (Hide)2'!AW$67:AW$81,"X")))</f>
        <v>0</v>
      </c>
      <c r="JT42">
        <f>'Capacity Backing (Hide)2'!AX$3*(BX42/MAX(1,SUMIFS('Treatment Backing (Hide)'!$B$110:$B$124,'Capacity Backing (Hide)2'!AX$67:AX$81,"X")))</f>
        <v>0</v>
      </c>
      <c r="JU42">
        <f>'Capacity Backing (Hide)2'!AY$3*(BY42/MAX(1,SUMIFS('Treatment Backing (Hide)'!$B$110:$B$124,'Capacity Backing (Hide)2'!AY$67:AY$81,"X")))</f>
        <v>0</v>
      </c>
      <c r="JV42">
        <f>'Capacity Backing (Hide)2'!AZ$3*(BZ42/MAX(1,SUMIFS('Treatment Backing (Hide)'!$B$110:$B$124,'Capacity Backing (Hide)2'!AZ$67:AZ$81,"X")))</f>
        <v>0</v>
      </c>
      <c r="JW42">
        <f>'Capacity Backing (Hide)2'!BA$3*(CA42/MAX(1,SUMIFS('Treatment Backing (Hide)'!$B$110:$B$124,'Capacity Backing (Hide)2'!BA$67:BA$81,"X")))</f>
        <v>0</v>
      </c>
      <c r="JX42">
        <f>'Capacity Backing (Hide)2'!BB$3*(CB42/MAX(1,SUMIFS('Treatment Backing (Hide)'!$B$110:$B$124,'Capacity Backing (Hide)2'!BB$67:BB$81,"X")))</f>
        <v>0</v>
      </c>
      <c r="JY42">
        <f>'Capacity Backing (Hide)2'!BC$3*(CC42/MAX(1,SUMIFS('Treatment Backing (Hide)'!$B$110:$B$124,'Capacity Backing (Hide)2'!BC$67:BC$81,"X")))</f>
        <v>0</v>
      </c>
      <c r="JZ42">
        <f>'Capacity Backing (Hide)2'!BD$3*(CD42/MAX(1,SUMIFS('Treatment Backing (Hide)'!$B$110:$B$124,'Capacity Backing (Hide)2'!BD$67:BD$81,"X")))</f>
        <v>0</v>
      </c>
      <c r="KA42">
        <f>'Capacity Backing (Hide)2'!BE$3*(CE42/MAX(1,SUMIFS('Treatment Backing (Hide)'!$B$110:$B$124,'Capacity Backing (Hide)2'!BE$67:BE$81,"X")))</f>
        <v>0</v>
      </c>
      <c r="KB42">
        <f>'Capacity Backing (Hide)2'!BF$3*(CF42/MAX(1,SUMIFS('Treatment Backing (Hide)'!$B$110:$B$124,'Capacity Backing (Hide)2'!BF$67:BF$81,"X")))</f>
        <v>0</v>
      </c>
      <c r="KC42">
        <f>'Capacity Backing (Hide)2'!BG$3*(CG42/MAX(1,SUMIFS('Treatment Backing (Hide)'!$B$110:$B$124,'Capacity Backing (Hide)2'!BG$67:BG$81,"X")))</f>
        <v>0</v>
      </c>
      <c r="KD42">
        <f>'Capacity Backing (Hide)2'!BH$3*(CH42/MAX(1,SUMIFS('Treatment Backing (Hide)'!$B$110:$B$124,'Capacity Backing (Hide)2'!BH$67:BH$81,"X")))</f>
        <v>0</v>
      </c>
      <c r="KE42">
        <f>'Capacity Backing (Hide)2'!BI$3*(CI42/MAX(1,SUMIFS('Treatment Backing (Hide)'!$B$110:$B$124,'Capacity Backing (Hide)2'!BI$67:BI$81,"X")))</f>
        <v>0</v>
      </c>
      <c r="KF42">
        <f>'Capacity Backing (Hide)2'!BJ$3*(CJ42/MAX(1,SUMIFS('Treatment Backing (Hide)'!$B$110:$B$124,'Capacity Backing (Hide)2'!BJ$67:BJ$81,"X")))</f>
        <v>0</v>
      </c>
      <c r="KG42">
        <f>'Capacity Backing (Hide)2'!BK$3*(CK42/MAX(1,SUMIFS('Treatment Backing (Hide)'!$B$110:$B$124,'Capacity Backing (Hide)2'!BK$67:BK$81,"X")))</f>
        <v>0</v>
      </c>
      <c r="KH42">
        <f>'Capacity Backing (Hide)2'!BL$3*(CL42/MAX(1,SUMIFS('Treatment Backing (Hide)'!$B$110:$B$124,'Capacity Backing (Hide)2'!BL$67:BL$81,"X")))</f>
        <v>0</v>
      </c>
      <c r="KI42">
        <f>'Capacity Backing (Hide)2'!BM$3*(CM42/MAX(1,SUMIFS('Treatment Backing (Hide)'!$B$110:$B$124,'Capacity Backing (Hide)2'!BM$67:BM$81,"X")))</f>
        <v>0</v>
      </c>
      <c r="KJ42">
        <f>'Capacity Backing (Hide)2'!BN$3*(CN42/MAX(1,SUMIFS('Treatment Backing (Hide)'!$B$110:$B$124,'Capacity Backing (Hide)2'!BN$67:BN$81,"X")))</f>
        <v>0</v>
      </c>
      <c r="KK42">
        <f>'Capacity Backing (Hide)2'!BO$3*(CO42/MAX(1,SUMIFS('Treatment Backing (Hide)'!$B$110:$B$124,'Capacity Backing (Hide)2'!BO$67:BO$81,"X")))</f>
        <v>0</v>
      </c>
      <c r="KL42">
        <f>'Capacity Backing (Hide)2'!BP$3*(CP42/MAX(1,SUMIFS('Treatment Backing (Hide)'!$B$110:$B$124,'Capacity Backing (Hide)2'!BP$67:BP$81,"X")))</f>
        <v>0</v>
      </c>
      <c r="KM42">
        <f>'Capacity Backing (Hide)2'!BQ$3*(CQ42/MAX(1,SUMIFS('Treatment Backing (Hide)'!$B$110:$B$124,'Capacity Backing (Hide)2'!BQ$67:BQ$81,"X")))</f>
        <v>0</v>
      </c>
      <c r="KN42">
        <f>'Capacity Backing (Hide)2'!BR$3*(CR42/MAX(1,SUMIFS('Treatment Backing (Hide)'!$B$110:$B$124,'Capacity Backing (Hide)2'!BR$67:BR$81,"X")))</f>
        <v>0</v>
      </c>
      <c r="KO42">
        <f>'Capacity Backing (Hide)2'!BS$3*(CS42/MAX(1,SUMIFS('Treatment Backing (Hide)'!$B$110:$B$124,'Capacity Backing (Hide)2'!BS$67:BS$81,"X")))</f>
        <v>0</v>
      </c>
      <c r="KP42">
        <f>'Capacity Backing (Hide)2'!BT$3*(CT42/MAX(1,SUMIFS('Treatment Backing (Hide)'!$B$110:$B$124,'Capacity Backing (Hide)2'!BT$67:BT$81,"X")))</f>
        <v>0</v>
      </c>
      <c r="KQ42">
        <f>'Capacity Backing (Hide)2'!BU$3*(CU42/MAX(1,SUMIFS('Treatment Backing (Hide)'!$B$110:$B$124,'Capacity Backing (Hide)2'!BU$67:BU$81,"X")))</f>
        <v>0</v>
      </c>
      <c r="KR42">
        <f>'Capacity Backing (Hide)2'!BV$3*(CV42/MAX(1,SUMIFS('Treatment Backing (Hide)'!$B$110:$B$124,'Capacity Backing (Hide)2'!BV$67:BV$81,"X")))</f>
        <v>0</v>
      </c>
      <c r="KS42">
        <f>'Capacity Backing (Hide)2'!BW$3*(CW42/MAX(1,SUMIFS('Treatment Backing (Hide)'!$B$110:$B$124,'Capacity Backing (Hide)2'!BW$67:BW$81,"X")))</f>
        <v>0</v>
      </c>
      <c r="KT42">
        <f>'Capacity Backing (Hide)2'!BX$3*(CX42/MAX(1,SUMIFS('Treatment Backing (Hide)'!$B$110:$B$124,'Capacity Backing (Hide)2'!BX$67:BX$81,"X")))</f>
        <v>0</v>
      </c>
      <c r="KU42">
        <f>'Capacity Backing (Hide)2'!BY$3*(CY42/MAX(1,SUMIFS('Treatment Backing (Hide)'!$B$110:$B$124,'Capacity Backing (Hide)2'!BY$67:BY$81,"X")))</f>
        <v>0</v>
      </c>
      <c r="KV42">
        <f>'Capacity Backing (Hide)2'!BZ$3*(CZ42/MAX(1,SUMIFS('Treatment Backing (Hide)'!$B$110:$B$124,'Capacity Backing (Hide)2'!BZ$67:BZ$81,"X")))</f>
        <v>0</v>
      </c>
      <c r="KW42">
        <f>'Capacity Backing (Hide)2'!CA$3*(DA42/MAX(1,SUMIFS('Treatment Backing (Hide)'!$B$110:$B$124,'Capacity Backing (Hide)2'!CA$67:CA$81,"X")))</f>
        <v>0</v>
      </c>
      <c r="KX42">
        <f>'Capacity Backing (Hide)2'!CB$3*(DB42/MAX(1,SUMIFS('Treatment Backing (Hide)'!$B$110:$B$124,'Capacity Backing (Hide)2'!CB$67:CB$81,"X")))</f>
        <v>0</v>
      </c>
      <c r="KY42">
        <f>'Capacity Backing (Hide)2'!CC$3*(DC42/MAX(1,SUMIFS('Treatment Backing (Hide)'!$B$110:$B$124,'Capacity Backing (Hide)2'!CC$67:CC$81,"X")))</f>
        <v>0</v>
      </c>
      <c r="KZ42">
        <f>'Capacity Backing (Hide)2'!CD$3*(DD42/MAX(1,SUMIFS('Treatment Backing (Hide)'!$B$110:$B$124,'Capacity Backing (Hide)2'!CD$67:CD$81,"X")))</f>
        <v>0</v>
      </c>
      <c r="LA42">
        <f>'Capacity Backing (Hide)2'!CE$3*(DE42/MAX(1,SUMIFS('Treatment Backing (Hide)'!$B$110:$B$124,'Capacity Backing (Hide)2'!CE$67:CE$81,"X")))</f>
        <v>0</v>
      </c>
      <c r="LB42">
        <f>'Capacity Backing (Hide)2'!CF$3*(DF42/MAX(1,SUMIFS('Treatment Backing (Hide)'!$B$110:$B$124,'Capacity Backing (Hide)2'!CF$67:CF$81,"X")))</f>
        <v>0</v>
      </c>
      <c r="LC42">
        <f>'Capacity Backing (Hide)2'!CG$3*(DG42/MAX(1,SUMIFS('Treatment Backing (Hide)'!$B$110:$B$124,'Capacity Backing (Hide)2'!CG$67:CG$81,"X")))</f>
        <v>0</v>
      </c>
      <c r="LD42">
        <f>'Capacity Backing (Hide)2'!CH$3*(DH42/MAX(1,SUMIFS('Treatment Backing (Hide)'!$B$110:$B$124,'Capacity Backing (Hide)2'!CH$67:CH$81,"X")))</f>
        <v>0</v>
      </c>
      <c r="LE42">
        <f>'Capacity Backing (Hide)2'!CI$3*(DI42/MAX(1,SUMIFS('Treatment Backing (Hide)'!$B$110:$B$124,'Capacity Backing (Hide)2'!CI$67:CI$81,"X")))</f>
        <v>0</v>
      </c>
      <c r="LF42">
        <f>'Capacity Backing (Hide)2'!CJ$3*(DJ42/MAX(1,SUMIFS('Treatment Backing (Hide)'!$B$110:$B$124,'Capacity Backing (Hide)2'!CJ$67:CJ$81,"X")))</f>
        <v>0</v>
      </c>
      <c r="LG42">
        <f>'Capacity Backing (Hide)2'!CK$3*(DK42/MAX(1,SUMIFS('Treatment Backing (Hide)'!$B$110:$B$124,'Capacity Backing (Hide)2'!CK$67:CK$81,"X")))</f>
        <v>0</v>
      </c>
      <c r="LH42">
        <f>'Capacity Backing (Hide)2'!CL$3*(DL42/MAX(1,SUMIFS('Treatment Backing (Hide)'!$B$110:$B$124,'Capacity Backing (Hide)2'!CL$67:CL$81,"X")))</f>
        <v>0</v>
      </c>
      <c r="LI42">
        <f>'Capacity Backing (Hide)2'!CM$3*(DM42/MAX(1,SUMIFS('Treatment Backing (Hide)'!$B$110:$B$124,'Capacity Backing (Hide)2'!CM$67:CM$81,"X")))</f>
        <v>0</v>
      </c>
      <c r="LJ42">
        <f>'Capacity Backing (Hide)2'!CN$3*(DN42/MAX(1,SUMIFS('Treatment Backing (Hide)'!$B$110:$B$124,'Capacity Backing (Hide)2'!CN$67:CN$81,"X")))</f>
        <v>0</v>
      </c>
      <c r="LK42">
        <f>'Capacity Backing (Hide)2'!CO$3*(DO42/MAX(1,SUMIFS('Treatment Backing (Hide)'!$B$110:$B$124,'Capacity Backing (Hide)2'!CO$67:CO$81,"X")))</f>
        <v>0</v>
      </c>
      <c r="LL42">
        <f>'Capacity Backing (Hide)2'!CP$3*(DP42/MAX(1,SUMIFS('Treatment Backing (Hide)'!$B$110:$B$124,'Capacity Backing (Hide)2'!CP$67:CP$81,"X")))</f>
        <v>0</v>
      </c>
      <c r="LM42">
        <f>'Capacity Backing (Hide)2'!CQ$3*(DQ42/MAX(1,SUMIFS('Treatment Backing (Hide)'!$B$110:$B$124,'Capacity Backing (Hide)2'!CQ$67:CQ$81,"X")))</f>
        <v>0</v>
      </c>
      <c r="LN42">
        <f>'Capacity Backing (Hide)2'!CR$3*(DR42/MAX(1,SUMIFS('Treatment Backing (Hide)'!$B$110:$B$124,'Capacity Backing (Hide)2'!CR$67:CR$81,"X")))</f>
        <v>0</v>
      </c>
      <c r="LO42">
        <f>'Capacity Backing (Hide)2'!CS$3*(DS42/MAX(1,SUMIFS('Treatment Backing (Hide)'!$B$110:$B$124,'Capacity Backing (Hide)2'!CS$67:CS$81,"X")))</f>
        <v>0</v>
      </c>
      <c r="LP42">
        <f>'Capacity Backing (Hide)2'!CT$3*(DT42/MAX(1,SUMIFS('Treatment Backing (Hide)'!$B$110:$B$124,'Capacity Backing (Hide)2'!CT$67:CT$81,"X")))</f>
        <v>0</v>
      </c>
      <c r="LQ42">
        <f>'Capacity Backing (Hide)2'!CU$3*(DU42/MAX(1,SUMIFS('Treatment Backing (Hide)'!$B$110:$B$124,'Capacity Backing (Hide)2'!CU$67:CU$81,"X")))</f>
        <v>0</v>
      </c>
      <c r="LR42">
        <f>'Capacity Backing (Hide)2'!CV$3*(DV42/MAX(1,SUMIFS('Treatment Backing (Hide)'!$B$110:$B$124,'Capacity Backing (Hide)2'!CV$67:CV$81,"X")))</f>
        <v>0</v>
      </c>
      <c r="LS42">
        <f>'Capacity Backing (Hide)2'!CW$3*(DW42/MAX(1,SUMIFS('Treatment Backing (Hide)'!$B$110:$B$124,'Capacity Backing (Hide)2'!CW$67:CW$81,"X")))</f>
        <v>0</v>
      </c>
    </row>
    <row r="43" spans="8:331" x14ac:dyDescent="0.25">
      <c r="H43" t="str">
        <f>ROW(H40)&amp;". "&amp;'Clinical resources'!B46</f>
        <v xml:space="preserve">40. </v>
      </c>
      <c r="J43" t="str">
        <f>IF(COUNTIFS('Clinical resources'!F46:J46,"X")&gt;0,"X","")</f>
        <v/>
      </c>
      <c r="K43" t="str">
        <f>IF(COUNTIFS('Clinical resources'!K46:O46,"X")&gt;0,"X","")</f>
        <v/>
      </c>
      <c r="L43" t="str">
        <f>IF(COUNTIFS('Clinical resources'!P46:T46,"X")&gt;0,"X","")</f>
        <v/>
      </c>
      <c r="M43" t="str">
        <f>IF(COUNTIFS('Clinical resources'!U46:Y46,"X")&gt;0,"X","")</f>
        <v/>
      </c>
      <c r="N43" t="str">
        <f>IF(COUNTIFS('Clinical resources'!Z46:AD46,"X")&gt;0,"X","")</f>
        <v/>
      </c>
      <c r="O43" t="str">
        <f>IF(COUNTIFS('Clinical resources'!AE46:AI46,"X")&gt;0,"X","")</f>
        <v/>
      </c>
      <c r="P43" t="str">
        <f>IF(COUNTIFS('Clinical resources'!AJ46:AN46,"X")&gt;0,"X","")</f>
        <v/>
      </c>
      <c r="Q43" t="str">
        <f>IF(COUNTIFS('Clinical resources'!AO46:AS46,"X")&gt;0,"X","")</f>
        <v/>
      </c>
      <c r="R43" t="str">
        <f>IF(COUNTIFS('Clinical resources'!AT46:AX46,"X")&gt;0,"X","")</f>
        <v/>
      </c>
      <c r="S43" t="str">
        <f>IF(COUNTIFS('Clinical resources'!AY46:BC46,"X")&gt;0,"X","")</f>
        <v/>
      </c>
      <c r="T43" t="str">
        <f>IF(COUNTIFS('Clinical resources'!BD46:BH46,"X")&gt;0,"X","")</f>
        <v/>
      </c>
      <c r="U43" t="str">
        <f>IF(COUNTIFS('Clinical resources'!BI46:BM46,"X")&gt;0,"X","")</f>
        <v/>
      </c>
      <c r="V43" t="str">
        <f>IF(COUNTIFS('Clinical resources'!BN46:BR46,"X")&gt;0,"X","")</f>
        <v/>
      </c>
      <c r="W43" t="str">
        <f>IF(COUNTIFS('Clinical resources'!BS46:BW46,"X")&gt;0,"X","")</f>
        <v/>
      </c>
      <c r="X43" t="str">
        <f>IF(COUNTIFS('Clinical resources'!BX46:CB46,"X")&gt;0,"X","")</f>
        <v/>
      </c>
      <c r="AB43">
        <f t="array" ref="AB43">IF($J43:$X43='Capacity Backing (Hide)2'!B$67:B$81,1,0)</f>
        <v>0</v>
      </c>
      <c r="AC43">
        <f t="array" ref="AC43">IF($J43:$X43='Capacity Backing (Hide)2'!C$67:C$81,1,0)</f>
        <v>0</v>
      </c>
      <c r="AD43">
        <f t="array" ref="AD43">IF($J43:$X43='Capacity Backing (Hide)2'!D$67:D$81,1,0)</f>
        <v>0</v>
      </c>
      <c r="AE43">
        <f t="array" ref="AE43">IF($J43:$X43='Capacity Backing (Hide)2'!E$67:E$81,1,0)</f>
        <v>0</v>
      </c>
      <c r="AF43">
        <f t="array" ref="AF43">IF($J43:$X43='Capacity Backing (Hide)2'!F$67:F$81,1,0)</f>
        <v>0</v>
      </c>
      <c r="AG43">
        <f t="array" ref="AG43">IF($J43:$X43='Capacity Backing (Hide)2'!G$67:G$81,1,0)</f>
        <v>0</v>
      </c>
      <c r="AH43">
        <f t="array" ref="AH43">IF($J43:$X43='Capacity Backing (Hide)2'!H$67:H$81,1,0)</f>
        <v>0</v>
      </c>
      <c r="AI43">
        <f t="array" ref="AI43">IF($J43:$X43='Capacity Backing (Hide)2'!I$67:I$81,1,0)</f>
        <v>0</v>
      </c>
      <c r="AJ43">
        <f t="array" ref="AJ43">IF($J43:$X43='Capacity Backing (Hide)2'!J$67:J$81,1,0)</f>
        <v>0</v>
      </c>
      <c r="AK43">
        <f t="array" ref="AK43">IF($J43:$X43='Capacity Backing (Hide)2'!K$67:K$81,1,0)</f>
        <v>0</v>
      </c>
      <c r="AL43">
        <f t="array" ref="AL43">IF($J43:$X43='Capacity Backing (Hide)2'!L$67:L$81,1,0)</f>
        <v>0</v>
      </c>
      <c r="AM43">
        <f t="array" ref="AM43">IF($J43:$X43='Capacity Backing (Hide)2'!M$67:M$81,1,0)</f>
        <v>0</v>
      </c>
      <c r="AN43">
        <f t="array" ref="AN43">IF($J43:$X43='Capacity Backing (Hide)2'!N$67:N$81,1,0)</f>
        <v>0</v>
      </c>
      <c r="AO43">
        <f t="array" ref="AO43">IF($J43:$X43='Capacity Backing (Hide)2'!O$67:O$81,1,0)</f>
        <v>0</v>
      </c>
      <c r="AP43">
        <f t="array" ref="AP43">IF($J43:$X43='Capacity Backing (Hide)2'!P$67:P$81,1,0)</f>
        <v>0</v>
      </c>
      <c r="AQ43">
        <f t="array" ref="AQ43">IF($J43:$X43='Capacity Backing (Hide)2'!Q$67:Q$81,1,0)</f>
        <v>0</v>
      </c>
      <c r="AR43">
        <f t="array" ref="AR43">IF($J43:$X43='Capacity Backing (Hide)2'!R$67:R$81,1,0)</f>
        <v>0</v>
      </c>
      <c r="AS43">
        <f t="array" ref="AS43">IF($J43:$X43='Capacity Backing (Hide)2'!S$67:S$81,1,0)</f>
        <v>0</v>
      </c>
      <c r="AT43">
        <f t="array" ref="AT43">IF($J43:$X43='Capacity Backing (Hide)2'!T$67:T$81,1,0)</f>
        <v>0</v>
      </c>
      <c r="AU43">
        <f t="array" ref="AU43">IF($J43:$X43='Capacity Backing (Hide)2'!U$67:U$81,1,0)</f>
        <v>0</v>
      </c>
      <c r="AV43">
        <f t="array" ref="AV43">IF($J43:$X43='Capacity Backing (Hide)2'!V$67:V$81,1,0)</f>
        <v>0</v>
      </c>
      <c r="AW43">
        <f t="array" ref="AW43">IF($J43:$X43='Capacity Backing (Hide)2'!W$67:W$81,1,0)</f>
        <v>0</v>
      </c>
      <c r="AX43">
        <f t="array" ref="AX43">IF($J43:$X43='Capacity Backing (Hide)2'!X$67:X$81,1,0)</f>
        <v>0</v>
      </c>
      <c r="AY43">
        <f t="array" ref="AY43">IF($J43:$X43='Capacity Backing (Hide)2'!Y$67:Y$81,1,0)</f>
        <v>0</v>
      </c>
      <c r="AZ43">
        <f t="array" ref="AZ43">IF($J43:$X43='Capacity Backing (Hide)2'!Z$67:Z$81,1,0)</f>
        <v>0</v>
      </c>
      <c r="BA43">
        <f t="array" ref="BA43">IF($J43:$X43='Capacity Backing (Hide)2'!AA$67:AA$81,1,0)</f>
        <v>0</v>
      </c>
      <c r="BB43">
        <f t="array" ref="BB43">IF($J43:$X43='Capacity Backing (Hide)2'!AB$67:AB$81,1,0)</f>
        <v>0</v>
      </c>
      <c r="BC43">
        <f t="array" ref="BC43">IF($J43:$X43='Capacity Backing (Hide)2'!AC$67:AC$81,1,0)</f>
        <v>0</v>
      </c>
      <c r="BD43">
        <f t="array" ref="BD43">IF($J43:$X43='Capacity Backing (Hide)2'!AD$67:AD$81,1,0)</f>
        <v>0</v>
      </c>
      <c r="BE43">
        <f t="array" ref="BE43">IF($J43:$X43='Capacity Backing (Hide)2'!AE$67:AE$81,1,0)</f>
        <v>0</v>
      </c>
      <c r="BF43">
        <f t="array" ref="BF43">IF($J43:$X43='Capacity Backing (Hide)2'!AF$67:AF$81,1,0)</f>
        <v>0</v>
      </c>
      <c r="BG43">
        <f t="array" ref="BG43">IF($J43:$X43='Capacity Backing (Hide)2'!AG$67:AG$81,1,0)</f>
        <v>0</v>
      </c>
      <c r="BH43">
        <f t="array" ref="BH43">IF($J43:$X43='Capacity Backing (Hide)2'!AH$67:AH$81,1,0)</f>
        <v>0</v>
      </c>
      <c r="BI43">
        <f t="array" ref="BI43">IF($J43:$X43='Capacity Backing (Hide)2'!AI$67:AI$81,1,0)</f>
        <v>0</v>
      </c>
      <c r="BJ43">
        <f t="array" ref="BJ43">IF($J43:$X43='Capacity Backing (Hide)2'!AJ$67:AJ$81,1,0)</f>
        <v>0</v>
      </c>
      <c r="BK43">
        <f t="array" ref="BK43">IF($J43:$X43='Capacity Backing (Hide)2'!AK$67:AK$81,1,0)</f>
        <v>0</v>
      </c>
      <c r="BL43">
        <f t="array" ref="BL43">IF($J43:$X43='Capacity Backing (Hide)2'!AL$67:AL$81,1,0)</f>
        <v>0</v>
      </c>
      <c r="BM43">
        <f t="array" ref="BM43">IF($J43:$X43='Capacity Backing (Hide)2'!AM$67:AM$81,1,0)</f>
        <v>0</v>
      </c>
      <c r="BN43">
        <f t="array" ref="BN43">IF($J43:$X43='Capacity Backing (Hide)2'!AN$67:AN$81,1,0)</f>
        <v>0</v>
      </c>
      <c r="BO43">
        <f t="array" ref="BO43">IF($J43:$X43='Capacity Backing (Hide)2'!AO$67:AO$81,1,0)</f>
        <v>0</v>
      </c>
      <c r="BP43">
        <f t="array" ref="BP43">IF($J43:$X43='Capacity Backing (Hide)2'!AP$67:AP$81,1,0)</f>
        <v>0</v>
      </c>
      <c r="BQ43">
        <f t="array" ref="BQ43">IF($J43:$X43='Capacity Backing (Hide)2'!AQ$67:AQ$81,1,0)</f>
        <v>0</v>
      </c>
      <c r="BR43">
        <f t="array" ref="BR43">IF($J43:$X43='Capacity Backing (Hide)2'!AR$67:AR$81,1,0)</f>
        <v>0</v>
      </c>
      <c r="BS43">
        <f t="array" ref="BS43">IF($J43:$X43='Capacity Backing (Hide)2'!AS$67:AS$81,1,0)</f>
        <v>0</v>
      </c>
      <c r="BT43">
        <f t="array" ref="BT43">IF($J43:$X43='Capacity Backing (Hide)2'!AT$67:AT$81,1,0)</f>
        <v>0</v>
      </c>
      <c r="BU43">
        <f t="array" ref="BU43">IF($J43:$X43='Capacity Backing (Hide)2'!AU$67:AU$81,1,0)</f>
        <v>0</v>
      </c>
      <c r="BV43">
        <f t="array" ref="BV43">IF($J43:$X43='Capacity Backing (Hide)2'!AV$67:AV$81,1,0)</f>
        <v>0</v>
      </c>
      <c r="BW43">
        <f t="array" ref="BW43">IF($J43:$X43='Capacity Backing (Hide)2'!AW$67:AW$81,1,0)</f>
        <v>0</v>
      </c>
      <c r="BX43">
        <f t="array" ref="BX43">IF($J43:$X43='Capacity Backing (Hide)2'!AX$67:AX$81,1,0)</f>
        <v>0</v>
      </c>
      <c r="BY43">
        <f t="array" ref="BY43">IF($J43:$X43='Capacity Backing (Hide)2'!AY$67:AY$81,1,0)</f>
        <v>0</v>
      </c>
      <c r="BZ43">
        <f t="array" ref="BZ43">IF($J43:$X43='Capacity Backing (Hide)2'!AZ$67:AZ$81,1,0)</f>
        <v>0</v>
      </c>
      <c r="CA43">
        <f t="array" ref="CA43">IF($J43:$X43='Capacity Backing (Hide)2'!BA$67:BA$81,1,0)</f>
        <v>0</v>
      </c>
      <c r="CB43">
        <f t="array" ref="CB43">IF($J43:$X43='Capacity Backing (Hide)2'!BB$67:BB$81,1,0)</f>
        <v>0</v>
      </c>
      <c r="CC43">
        <f t="array" ref="CC43">IF($J43:$X43='Capacity Backing (Hide)2'!BC$67:BC$81,1,0)</f>
        <v>0</v>
      </c>
      <c r="CD43">
        <f t="array" ref="CD43">IF($J43:$X43='Capacity Backing (Hide)2'!BD$67:BD$81,1,0)</f>
        <v>0</v>
      </c>
      <c r="CE43">
        <f t="array" ref="CE43">IF($J43:$X43='Capacity Backing (Hide)2'!BE$67:BE$81,1,0)</f>
        <v>0</v>
      </c>
      <c r="CF43">
        <f t="array" ref="CF43">IF($J43:$X43='Capacity Backing (Hide)2'!BF$67:BF$81,1,0)</f>
        <v>0</v>
      </c>
      <c r="CG43">
        <f t="array" ref="CG43">IF($J43:$X43='Capacity Backing (Hide)2'!BG$67:BG$81,1,0)</f>
        <v>0</v>
      </c>
      <c r="CH43">
        <f t="array" ref="CH43">IF($J43:$X43='Capacity Backing (Hide)2'!BH$67:BH$81,1,0)</f>
        <v>0</v>
      </c>
      <c r="CI43">
        <f t="array" ref="CI43">IF($J43:$X43='Capacity Backing (Hide)2'!BI$67:BI$81,1,0)</f>
        <v>0</v>
      </c>
      <c r="CJ43">
        <f t="array" ref="CJ43">IF($J43:$X43='Capacity Backing (Hide)2'!BJ$67:BJ$81,1,0)</f>
        <v>0</v>
      </c>
      <c r="CK43">
        <f t="array" ref="CK43">IF($J43:$X43='Capacity Backing (Hide)2'!BK$67:BK$81,1,0)</f>
        <v>0</v>
      </c>
      <c r="CL43">
        <f t="array" ref="CL43">IF($J43:$X43='Capacity Backing (Hide)2'!BL$67:BL$81,1,0)</f>
        <v>0</v>
      </c>
      <c r="CM43">
        <f t="array" ref="CM43">IF($J43:$X43='Capacity Backing (Hide)2'!BM$67:BM$81,1,0)</f>
        <v>0</v>
      </c>
      <c r="CN43">
        <f t="array" ref="CN43">IF($J43:$X43='Capacity Backing (Hide)2'!BN$67:BN$81,1,0)</f>
        <v>0</v>
      </c>
      <c r="CO43">
        <f t="array" ref="CO43">IF($J43:$X43='Capacity Backing (Hide)2'!BO$67:BO$81,1,0)</f>
        <v>0</v>
      </c>
      <c r="CP43">
        <f t="array" ref="CP43">IF($J43:$X43='Capacity Backing (Hide)2'!BP$67:BP$81,1,0)</f>
        <v>0</v>
      </c>
      <c r="CQ43">
        <f t="array" ref="CQ43">IF($J43:$X43='Capacity Backing (Hide)2'!BQ$67:BQ$81,1,0)</f>
        <v>0</v>
      </c>
      <c r="CR43">
        <f t="array" ref="CR43">IF($J43:$X43='Capacity Backing (Hide)2'!BR$67:BR$81,1,0)</f>
        <v>0</v>
      </c>
      <c r="CS43">
        <f t="array" ref="CS43">IF($J43:$X43='Capacity Backing (Hide)2'!BS$67:BS$81,1,0)</f>
        <v>0</v>
      </c>
      <c r="CT43">
        <f t="array" ref="CT43">IF($J43:$X43='Capacity Backing (Hide)2'!BT$67:BT$81,1,0)</f>
        <v>0</v>
      </c>
      <c r="CU43">
        <f t="array" ref="CU43">IF($J43:$X43='Capacity Backing (Hide)2'!BU$67:BU$81,1,0)</f>
        <v>0</v>
      </c>
      <c r="CV43">
        <f t="array" ref="CV43">IF($J43:$X43='Capacity Backing (Hide)2'!BV$67:BV$81,1,0)</f>
        <v>0</v>
      </c>
      <c r="CW43">
        <f t="array" ref="CW43">IF($J43:$X43='Capacity Backing (Hide)2'!BW$67:BW$81,1,0)</f>
        <v>0</v>
      </c>
      <c r="CX43">
        <f t="array" ref="CX43">IF($J43:$X43='Capacity Backing (Hide)2'!BX$67:BX$81,1,0)</f>
        <v>0</v>
      </c>
      <c r="CY43">
        <f t="array" ref="CY43">IF($J43:$X43='Capacity Backing (Hide)2'!BY$67:BY$81,1,0)</f>
        <v>0</v>
      </c>
      <c r="CZ43">
        <f t="array" ref="CZ43">IF($J43:$X43='Capacity Backing (Hide)2'!BZ$67:BZ$81,1,0)</f>
        <v>0</v>
      </c>
      <c r="DA43">
        <f t="array" ref="DA43">IF($J43:$X43='Capacity Backing (Hide)2'!CA$67:CA$81,1,0)</f>
        <v>0</v>
      </c>
      <c r="DB43">
        <f t="array" ref="DB43">IF($J43:$X43='Capacity Backing (Hide)2'!CB$67:CB$81,1,0)</f>
        <v>0</v>
      </c>
      <c r="DC43">
        <f t="array" ref="DC43">IF($J43:$X43='Capacity Backing (Hide)2'!CC$67:CC$81,1,0)</f>
        <v>0</v>
      </c>
      <c r="DD43">
        <f t="array" ref="DD43">IF($J43:$X43='Capacity Backing (Hide)2'!CD$67:CD$81,1,0)</f>
        <v>0</v>
      </c>
      <c r="DE43">
        <f t="array" ref="DE43">IF($J43:$X43='Capacity Backing (Hide)2'!CE$67:CE$81,1,0)</f>
        <v>0</v>
      </c>
      <c r="DF43">
        <f t="array" ref="DF43">IF($J43:$X43='Capacity Backing (Hide)2'!CF$67:CF$81,1,0)</f>
        <v>0</v>
      </c>
      <c r="DG43">
        <f t="array" ref="DG43">IF($J43:$X43='Capacity Backing (Hide)2'!CG$67:CG$81,1,0)</f>
        <v>0</v>
      </c>
      <c r="DH43">
        <f t="array" ref="DH43">IF($J43:$X43='Capacity Backing (Hide)2'!CH$67:CH$81,1,0)</f>
        <v>0</v>
      </c>
      <c r="DI43">
        <f t="array" ref="DI43">IF($J43:$X43='Capacity Backing (Hide)2'!CI$67:CI$81,1,0)</f>
        <v>0</v>
      </c>
      <c r="DJ43">
        <f t="array" ref="DJ43">IF($J43:$X43='Capacity Backing (Hide)2'!CJ$67:CJ$81,1,0)</f>
        <v>0</v>
      </c>
      <c r="DK43">
        <f t="array" ref="DK43">IF($J43:$X43='Capacity Backing (Hide)2'!CK$67:CK$81,1,0)</f>
        <v>0</v>
      </c>
      <c r="DL43">
        <f t="array" ref="DL43">IF($J43:$X43='Capacity Backing (Hide)2'!CL$67:CL$81,1,0)</f>
        <v>0</v>
      </c>
      <c r="DM43">
        <f t="array" ref="DM43">IF($J43:$X43='Capacity Backing (Hide)2'!CM$67:CM$81,1,0)</f>
        <v>0</v>
      </c>
      <c r="DN43">
        <f t="array" ref="DN43">IF($J43:$X43='Capacity Backing (Hide)2'!CN$67:CN$81,1,0)</f>
        <v>0</v>
      </c>
      <c r="DO43">
        <f t="array" ref="DO43">IF($J43:$X43='Capacity Backing (Hide)2'!CO$67:CO$81,1,0)</f>
        <v>0</v>
      </c>
      <c r="DP43">
        <f t="array" ref="DP43">IF($J43:$X43='Capacity Backing (Hide)2'!CP$67:CP$81,1,0)</f>
        <v>0</v>
      </c>
      <c r="DQ43">
        <f t="array" ref="DQ43">IF($J43:$X43='Capacity Backing (Hide)2'!CQ$67:CQ$81,1,0)</f>
        <v>0</v>
      </c>
      <c r="DR43">
        <f t="array" ref="DR43">IF($J43:$X43='Capacity Backing (Hide)2'!CR$67:CR$81,1,0)</f>
        <v>0</v>
      </c>
      <c r="DS43">
        <f t="array" ref="DS43">IF($J43:$X43='Capacity Backing (Hide)2'!CS$67:CS$81,1,0)</f>
        <v>0</v>
      </c>
      <c r="DT43">
        <f t="array" ref="DT43">IF($J43:$X43='Capacity Backing (Hide)2'!CT$67:CT$81,1,0)</f>
        <v>0</v>
      </c>
      <c r="DU43">
        <f t="array" ref="DU43">IF($J43:$X43='Capacity Backing (Hide)2'!CU$67:CU$81,1,0)</f>
        <v>0</v>
      </c>
      <c r="DV43">
        <f t="array" ref="DV43">IF($J43:$X43='Capacity Backing (Hide)2'!CV$67:CV$81,1,0)</f>
        <v>0</v>
      </c>
      <c r="DW43">
        <f t="array" ref="DW43">IF($J43:$X43='Capacity Backing (Hide)2'!CW$67:CW$81,1,0)</f>
        <v>0</v>
      </c>
      <c r="DZ43">
        <f t="array" ref="DZ43">IF($J43:$X43='Capacity Backing (Hide)2'!B$203:CZ$217,1,0)</f>
        <v>0</v>
      </c>
      <c r="EA43">
        <f t="array" ref="EA43">IF($J43:$X43='Capacity Backing (Hide)2'!C$203:DA$217,1,0)</f>
        <v>0</v>
      </c>
      <c r="EB43">
        <f t="array" ref="EB43">IF($J43:$X43='Capacity Backing (Hide)2'!D$203:DB$217,1,0)</f>
        <v>0</v>
      </c>
      <c r="EC43">
        <f t="array" ref="EC43">IF($J43:$X43='Capacity Backing (Hide)2'!E$203:DC$217,1,0)</f>
        <v>0</v>
      </c>
      <c r="ED43">
        <f t="array" ref="ED43">IF($J43:$X43='Capacity Backing (Hide)2'!F$203:DD$217,1,0)</f>
        <v>0</v>
      </c>
      <c r="EE43">
        <f t="array" ref="EE43">IF($J43:$X43='Capacity Backing (Hide)2'!G$203:DE$217,1,0)</f>
        <v>0</v>
      </c>
      <c r="EF43">
        <f t="array" ref="EF43">IF($J43:$X43='Capacity Backing (Hide)2'!H$203:DF$217,1,0)</f>
        <v>0</v>
      </c>
      <c r="EG43">
        <f t="array" ref="EG43">IF($J43:$X43='Capacity Backing (Hide)2'!I$203:DG$217,1,0)</f>
        <v>0</v>
      </c>
      <c r="EH43">
        <f t="array" ref="EH43">IF($J43:$X43='Capacity Backing (Hide)2'!J$203:DH$217,1,0)</f>
        <v>0</v>
      </c>
      <c r="EI43">
        <f t="array" ref="EI43">IF($J43:$X43='Capacity Backing (Hide)2'!K$203:DI$217,1,0)</f>
        <v>0</v>
      </c>
      <c r="EJ43">
        <f t="array" ref="EJ43">IF($J43:$X43='Capacity Backing (Hide)2'!L$203:DJ$217,1,0)</f>
        <v>0</v>
      </c>
      <c r="EK43">
        <f t="array" ref="EK43">IF($J43:$X43='Capacity Backing (Hide)2'!M$203:DK$217,1,0)</f>
        <v>0</v>
      </c>
      <c r="EL43">
        <f t="array" ref="EL43">IF($J43:$X43='Capacity Backing (Hide)2'!N$203:DL$217,1,0)</f>
        <v>0</v>
      </c>
      <c r="EM43">
        <f t="array" ref="EM43">IF($J43:$X43='Capacity Backing (Hide)2'!O$203:DM$217,1,0)</f>
        <v>0</v>
      </c>
      <c r="EN43">
        <f t="array" ref="EN43">IF($J43:$X43='Capacity Backing (Hide)2'!P$203:DN$217,1,0)</f>
        <v>0</v>
      </c>
      <c r="EO43">
        <f t="array" ref="EO43">IF($J43:$X43='Capacity Backing (Hide)2'!Q$203:DO$217,1,0)</f>
        <v>0</v>
      </c>
      <c r="EP43">
        <f t="array" ref="EP43">IF($J43:$X43='Capacity Backing (Hide)2'!R$203:DP$217,1,0)</f>
        <v>0</v>
      </c>
      <c r="EQ43">
        <f t="array" ref="EQ43">IF($J43:$X43='Capacity Backing (Hide)2'!S$203:DQ$217,1,0)</f>
        <v>0</v>
      </c>
      <c r="ER43">
        <f t="array" ref="ER43">IF($J43:$X43='Capacity Backing (Hide)2'!T$203:DR$217,1,0)</f>
        <v>0</v>
      </c>
      <c r="ES43">
        <f t="array" ref="ES43">IF($J43:$X43='Capacity Backing (Hide)2'!U$203:DS$217,1,0)</f>
        <v>0</v>
      </c>
      <c r="ET43">
        <f t="array" ref="ET43">IF($J43:$X43='Capacity Backing (Hide)2'!V$203:DT$217,1,0)</f>
        <v>0</v>
      </c>
      <c r="EU43">
        <f t="array" ref="EU43">IF($J43:$X43='Capacity Backing (Hide)2'!W$203:DU$217,1,0)</f>
        <v>0</v>
      </c>
      <c r="EV43">
        <f t="array" ref="EV43">IF($J43:$X43='Capacity Backing (Hide)2'!X$203:DV$217,1,0)</f>
        <v>0</v>
      </c>
      <c r="EW43">
        <f t="array" ref="EW43">IF($J43:$X43='Capacity Backing (Hide)2'!Y$203:DW$217,1,0)</f>
        <v>0</v>
      </c>
      <c r="EX43">
        <f t="array" ref="EX43">IF($J43:$X43='Capacity Backing (Hide)2'!Z$203:DX$217,1,0)</f>
        <v>0</v>
      </c>
      <c r="EY43">
        <f t="array" ref="EY43">IF($J43:$X43='Capacity Backing (Hide)2'!AA$203:DY$217,1,0)</f>
        <v>0</v>
      </c>
      <c r="EZ43">
        <f t="array" ref="EZ43">IF($J43:$X43='Capacity Backing (Hide)2'!AB$203:DZ$217,1,0)</f>
        <v>0</v>
      </c>
      <c r="FA43">
        <f t="array" ref="FA43">IF($J43:$X43='Capacity Backing (Hide)2'!AC$203:EA$217,1,0)</f>
        <v>0</v>
      </c>
      <c r="FB43">
        <f t="array" ref="FB43">IF($J43:$X43='Capacity Backing (Hide)2'!AD$203:EB$217,1,0)</f>
        <v>0</v>
      </c>
      <c r="FC43">
        <f t="array" ref="FC43">IF($J43:$X43='Capacity Backing (Hide)2'!AE$203:EC$217,1,0)</f>
        <v>0</v>
      </c>
      <c r="FD43">
        <f t="array" ref="FD43">IF($J43:$X43='Capacity Backing (Hide)2'!AF$203:ED$217,1,0)</f>
        <v>0</v>
      </c>
      <c r="FE43">
        <f t="array" ref="FE43">IF($J43:$X43='Capacity Backing (Hide)2'!AG$203:EE$217,1,0)</f>
        <v>0</v>
      </c>
      <c r="FF43">
        <f t="array" ref="FF43">IF($J43:$X43='Capacity Backing (Hide)2'!AH$203:EF$217,1,0)</f>
        <v>0</v>
      </c>
      <c r="FG43">
        <f t="array" ref="FG43">IF($J43:$X43='Capacity Backing (Hide)2'!AI$203:EG$217,1,0)</f>
        <v>0</v>
      </c>
      <c r="FH43">
        <f t="array" ref="FH43">IF($J43:$X43='Capacity Backing (Hide)2'!AJ$203:EH$217,1,0)</f>
        <v>0</v>
      </c>
      <c r="FI43">
        <f t="array" ref="FI43">IF($J43:$X43='Capacity Backing (Hide)2'!AK$203:EI$217,1,0)</f>
        <v>0</v>
      </c>
      <c r="FJ43">
        <f t="array" ref="FJ43">IF($J43:$X43='Capacity Backing (Hide)2'!AL$203:EJ$217,1,0)</f>
        <v>0</v>
      </c>
      <c r="FK43">
        <f t="array" ref="FK43">IF($J43:$X43='Capacity Backing (Hide)2'!AM$203:EK$217,1,0)</f>
        <v>0</v>
      </c>
      <c r="FL43">
        <f t="array" ref="FL43">IF($J43:$X43='Capacity Backing (Hide)2'!AN$203:EL$217,1,0)</f>
        <v>0</v>
      </c>
      <c r="FM43">
        <f t="array" ref="FM43">IF($J43:$X43='Capacity Backing (Hide)2'!AO$203:EM$217,1,0)</f>
        <v>0</v>
      </c>
      <c r="FN43">
        <f t="array" ref="FN43">IF($J43:$X43='Capacity Backing (Hide)2'!AP$203:EN$217,1,0)</f>
        <v>0</v>
      </c>
      <c r="FO43">
        <f t="array" ref="FO43">IF($J43:$X43='Capacity Backing (Hide)2'!AQ$203:EO$217,1,0)</f>
        <v>0</v>
      </c>
      <c r="FP43">
        <f t="array" ref="FP43">IF($J43:$X43='Capacity Backing (Hide)2'!AR$203:EP$217,1,0)</f>
        <v>0</v>
      </c>
      <c r="FQ43">
        <f t="array" ref="FQ43">IF($J43:$X43='Capacity Backing (Hide)2'!AS$203:EQ$217,1,0)</f>
        <v>0</v>
      </c>
      <c r="FR43">
        <f t="array" ref="FR43">IF($J43:$X43='Capacity Backing (Hide)2'!AT$203:ER$217,1,0)</f>
        <v>0</v>
      </c>
      <c r="FS43">
        <f t="array" ref="FS43">IF($J43:$X43='Capacity Backing (Hide)2'!AU$203:ES$217,1,0)</f>
        <v>0</v>
      </c>
      <c r="FT43">
        <f t="array" ref="FT43">IF($J43:$X43='Capacity Backing (Hide)2'!AV$203:ET$217,1,0)</f>
        <v>0</v>
      </c>
      <c r="FU43">
        <f t="array" ref="FU43">IF($J43:$X43='Capacity Backing (Hide)2'!AW$203:EU$217,1,0)</f>
        <v>0</v>
      </c>
      <c r="FV43">
        <f t="array" ref="FV43">IF($J43:$X43='Capacity Backing (Hide)2'!AX$203:EV$217,1,0)</f>
        <v>0</v>
      </c>
      <c r="FW43">
        <f t="array" ref="FW43">IF($J43:$X43='Capacity Backing (Hide)2'!AY$203:EW$217,1,0)</f>
        <v>0</v>
      </c>
      <c r="FX43">
        <f t="array" ref="FX43">IF($J43:$X43='Capacity Backing (Hide)2'!AZ$203:EX$217,1,0)</f>
        <v>0</v>
      </c>
      <c r="FY43">
        <f t="array" ref="FY43">IF($J43:$X43='Capacity Backing (Hide)2'!BA$203:EY$217,1,0)</f>
        <v>0</v>
      </c>
      <c r="FZ43">
        <f t="array" ref="FZ43">IF($J43:$X43='Capacity Backing (Hide)2'!BB$203:EZ$217,1,0)</f>
        <v>0</v>
      </c>
      <c r="GA43">
        <f t="array" ref="GA43">IF($J43:$X43='Capacity Backing (Hide)2'!BC$203:FA$217,1,0)</f>
        <v>0</v>
      </c>
      <c r="GB43">
        <f t="array" ref="GB43">IF($J43:$X43='Capacity Backing (Hide)2'!BD$203:FB$217,1,0)</f>
        <v>0</v>
      </c>
      <c r="GC43">
        <f t="array" ref="GC43">IF($J43:$X43='Capacity Backing (Hide)2'!BE$203:FC$217,1,0)</f>
        <v>0</v>
      </c>
      <c r="GD43">
        <f t="array" ref="GD43">IF($J43:$X43='Capacity Backing (Hide)2'!BF$203:FD$217,1,0)</f>
        <v>0</v>
      </c>
      <c r="GE43">
        <f t="array" ref="GE43">IF($J43:$X43='Capacity Backing (Hide)2'!BG$203:FE$217,1,0)</f>
        <v>0</v>
      </c>
      <c r="GF43">
        <f t="array" ref="GF43">IF($J43:$X43='Capacity Backing (Hide)2'!BH$203:FF$217,1,0)</f>
        <v>0</v>
      </c>
      <c r="GG43">
        <f t="array" ref="GG43">IF($J43:$X43='Capacity Backing (Hide)2'!BI$203:FG$217,1,0)</f>
        <v>0</v>
      </c>
      <c r="GH43">
        <f t="array" ref="GH43">IF($J43:$X43='Capacity Backing (Hide)2'!BJ$203:FH$217,1,0)</f>
        <v>0</v>
      </c>
      <c r="GI43">
        <f t="array" ref="GI43">IF($J43:$X43='Capacity Backing (Hide)2'!BK$203:FI$217,1,0)</f>
        <v>0</v>
      </c>
      <c r="GJ43">
        <f t="array" ref="GJ43">IF($J43:$X43='Capacity Backing (Hide)2'!BL$203:FJ$217,1,0)</f>
        <v>0</v>
      </c>
      <c r="GK43">
        <f t="array" ref="GK43">IF($J43:$X43='Capacity Backing (Hide)2'!BM$203:FK$217,1,0)</f>
        <v>0</v>
      </c>
      <c r="GL43">
        <f t="array" ref="GL43">IF($J43:$X43='Capacity Backing (Hide)2'!BN$203:FL$217,1,0)</f>
        <v>0</v>
      </c>
      <c r="GM43">
        <f t="array" ref="GM43">IF($J43:$X43='Capacity Backing (Hide)2'!BO$203:FM$217,1,0)</f>
        <v>0</v>
      </c>
      <c r="GN43">
        <f t="array" ref="GN43">IF($J43:$X43='Capacity Backing (Hide)2'!BP$203:FN$217,1,0)</f>
        <v>0</v>
      </c>
      <c r="GO43">
        <f t="array" ref="GO43">IF($J43:$X43='Capacity Backing (Hide)2'!BQ$203:FO$217,1,0)</f>
        <v>0</v>
      </c>
      <c r="GP43">
        <f t="array" ref="GP43">IF($J43:$X43='Capacity Backing (Hide)2'!BR$203:FP$217,1,0)</f>
        <v>0</v>
      </c>
      <c r="GQ43">
        <f t="array" ref="GQ43">IF($J43:$X43='Capacity Backing (Hide)2'!BS$203:FQ$217,1,0)</f>
        <v>0</v>
      </c>
      <c r="GR43">
        <f t="array" ref="GR43">IF($J43:$X43='Capacity Backing (Hide)2'!BT$203:FR$217,1,0)</f>
        <v>0</v>
      </c>
      <c r="GS43">
        <f t="array" ref="GS43">IF($J43:$X43='Capacity Backing (Hide)2'!BU$203:FS$217,1,0)</f>
        <v>0</v>
      </c>
      <c r="GT43">
        <f t="array" ref="GT43">IF($J43:$X43='Capacity Backing (Hide)2'!BV$203:FT$217,1,0)</f>
        <v>0</v>
      </c>
      <c r="GU43">
        <f t="array" ref="GU43">IF($J43:$X43='Capacity Backing (Hide)2'!BW$203:FU$217,1,0)</f>
        <v>0</v>
      </c>
      <c r="GV43">
        <f t="array" ref="GV43">IF($J43:$X43='Capacity Backing (Hide)2'!BX$203:FV$217,1,0)</f>
        <v>0</v>
      </c>
      <c r="GW43">
        <f t="array" ref="GW43">IF($J43:$X43='Capacity Backing (Hide)2'!BY$203:FW$217,1,0)</f>
        <v>0</v>
      </c>
      <c r="GX43">
        <f t="array" ref="GX43">IF($J43:$X43='Capacity Backing (Hide)2'!BZ$203:FX$217,1,0)</f>
        <v>0</v>
      </c>
      <c r="GY43">
        <f t="array" ref="GY43">IF($J43:$X43='Capacity Backing (Hide)2'!CA$203:FY$217,1,0)</f>
        <v>0</v>
      </c>
      <c r="GZ43">
        <f t="array" ref="GZ43">IF($J43:$X43='Capacity Backing (Hide)2'!CB$203:FZ$217,1,0)</f>
        <v>0</v>
      </c>
      <c r="HA43">
        <f t="array" ref="HA43">IF($J43:$X43='Capacity Backing (Hide)2'!CC$203:GA$217,1,0)</f>
        <v>0</v>
      </c>
      <c r="HB43">
        <f t="array" ref="HB43">IF($J43:$X43='Capacity Backing (Hide)2'!CD$203:GB$217,1,0)</f>
        <v>0</v>
      </c>
      <c r="HC43">
        <f t="array" ref="HC43">IF($J43:$X43='Capacity Backing (Hide)2'!CE$203:GC$217,1,0)</f>
        <v>0</v>
      </c>
      <c r="HD43">
        <f t="array" ref="HD43">IF($J43:$X43='Capacity Backing (Hide)2'!CF$203:GD$217,1,0)</f>
        <v>0</v>
      </c>
      <c r="HE43">
        <f t="array" ref="HE43">IF($J43:$X43='Capacity Backing (Hide)2'!CG$203:GE$217,1,0)</f>
        <v>0</v>
      </c>
      <c r="HF43">
        <f t="array" ref="HF43">IF($J43:$X43='Capacity Backing (Hide)2'!CH$203:GF$217,1,0)</f>
        <v>0</v>
      </c>
      <c r="HG43">
        <f t="array" ref="HG43">IF($J43:$X43='Capacity Backing (Hide)2'!CI$203:GG$217,1,0)</f>
        <v>0</v>
      </c>
      <c r="HH43">
        <f t="array" ref="HH43">IF($J43:$X43='Capacity Backing (Hide)2'!CJ$203:GH$217,1,0)</f>
        <v>0</v>
      </c>
      <c r="HI43">
        <f t="array" ref="HI43">IF($J43:$X43='Capacity Backing (Hide)2'!CK$203:GI$217,1,0)</f>
        <v>0</v>
      </c>
      <c r="HJ43">
        <f t="array" ref="HJ43">IF($J43:$X43='Capacity Backing (Hide)2'!CL$203:GJ$217,1,0)</f>
        <v>0</v>
      </c>
      <c r="HK43">
        <f t="array" ref="HK43">IF($J43:$X43='Capacity Backing (Hide)2'!CM$203:GK$217,1,0)</f>
        <v>0</v>
      </c>
      <c r="HL43">
        <f t="array" ref="HL43">IF($J43:$X43='Capacity Backing (Hide)2'!CN$203:GL$217,1,0)</f>
        <v>0</v>
      </c>
      <c r="HM43">
        <f t="array" ref="HM43">IF($J43:$X43='Capacity Backing (Hide)2'!CO$203:GM$217,1,0)</f>
        <v>0</v>
      </c>
      <c r="HN43">
        <f t="array" ref="HN43">IF($J43:$X43='Capacity Backing (Hide)2'!CP$203:GN$217,1,0)</f>
        <v>0</v>
      </c>
      <c r="HO43">
        <f t="array" ref="HO43">IF($J43:$X43='Capacity Backing (Hide)2'!CQ$203:GO$217,1,0)</f>
        <v>0</v>
      </c>
      <c r="HP43">
        <f t="array" ref="HP43">IF($J43:$X43='Capacity Backing (Hide)2'!CR$203:GP$217,1,0)</f>
        <v>0</v>
      </c>
      <c r="HQ43">
        <f t="array" ref="HQ43">IF($J43:$X43='Capacity Backing (Hide)2'!CS$203:GQ$217,1,0)</f>
        <v>0</v>
      </c>
      <c r="HR43">
        <f t="array" ref="HR43">IF($J43:$X43='Capacity Backing (Hide)2'!CT$203:GR$217,1,0)</f>
        <v>0</v>
      </c>
      <c r="HS43">
        <f t="array" ref="HS43">IF($J43:$X43='Capacity Backing (Hide)2'!CU$203:GS$217,1,0)</f>
        <v>0</v>
      </c>
      <c r="HT43">
        <f t="array" ref="HT43">IF($J43:$X43='Capacity Backing (Hide)2'!CV$203:GT$217,1,0)</f>
        <v>0</v>
      </c>
      <c r="HU43">
        <f t="array" ref="HU43">IF($J43:$X43='Capacity Backing (Hide)2'!CW$203:GU$217,1,0)</f>
        <v>0</v>
      </c>
      <c r="HX43">
        <f>'Capacity Backing (Hide)2'!B$3*(AB43/MAX(1,SUMIFS('Treatment Backing (Hide)'!$B$110:$B$124,'Capacity Backing (Hide)2'!B$67:B$81,"X")))</f>
        <v>0</v>
      </c>
      <c r="HY43">
        <f>'Capacity Backing (Hide)2'!C$3*(AC43/MAX(1,SUMIFS('Treatment Backing (Hide)'!$B$110:$B$124,'Capacity Backing (Hide)2'!C$67:C$81,"X")))</f>
        <v>0</v>
      </c>
      <c r="HZ43">
        <f>'Capacity Backing (Hide)2'!D$3*(AD43/MAX(1,SUMIFS('Treatment Backing (Hide)'!$B$110:$B$124,'Capacity Backing (Hide)2'!D$67:D$81,"X")))</f>
        <v>0</v>
      </c>
      <c r="IA43">
        <f>'Capacity Backing (Hide)2'!E$3*(AE43/MAX(1,SUMIFS('Treatment Backing (Hide)'!$B$110:$B$124,'Capacity Backing (Hide)2'!E$67:E$81,"X")))</f>
        <v>0</v>
      </c>
      <c r="IB43">
        <f>'Capacity Backing (Hide)2'!F$3*(AF43/MAX(1,SUMIFS('Treatment Backing (Hide)'!$B$110:$B$124,'Capacity Backing (Hide)2'!F$67:F$81,"X")))</f>
        <v>0</v>
      </c>
      <c r="IC43">
        <f>'Capacity Backing (Hide)2'!G$3*(AG43/MAX(1,SUMIFS('Treatment Backing (Hide)'!$B$110:$B$124,'Capacity Backing (Hide)2'!G$67:G$81,"X")))</f>
        <v>0</v>
      </c>
      <c r="ID43">
        <f>'Capacity Backing (Hide)2'!H$3*(AH43/MAX(1,SUMIFS('Treatment Backing (Hide)'!$B$110:$B$124,'Capacity Backing (Hide)2'!H$67:H$81,"X")))</f>
        <v>0</v>
      </c>
      <c r="IE43">
        <f>'Capacity Backing (Hide)2'!I$3*(AI43/MAX(1,SUMIFS('Treatment Backing (Hide)'!$B$110:$B$124,'Capacity Backing (Hide)2'!I$67:I$81,"X")))</f>
        <v>0</v>
      </c>
      <c r="IF43">
        <f>'Capacity Backing (Hide)2'!J$3*(AJ43/MAX(1,SUMIFS('Treatment Backing (Hide)'!$B$110:$B$124,'Capacity Backing (Hide)2'!J$67:J$81,"X")))</f>
        <v>0</v>
      </c>
      <c r="IG43">
        <f>'Capacity Backing (Hide)2'!K$3*(AK43/MAX(1,SUMIFS('Treatment Backing (Hide)'!$B$110:$B$124,'Capacity Backing (Hide)2'!K$67:K$81,"X")))</f>
        <v>0</v>
      </c>
      <c r="IH43">
        <f>'Capacity Backing (Hide)2'!L$3*(AL43/MAX(1,SUMIFS('Treatment Backing (Hide)'!$B$110:$B$124,'Capacity Backing (Hide)2'!L$67:L$81,"X")))</f>
        <v>0</v>
      </c>
      <c r="II43">
        <f>'Capacity Backing (Hide)2'!M$3*(AM43/MAX(1,SUMIFS('Treatment Backing (Hide)'!$B$110:$B$124,'Capacity Backing (Hide)2'!M$67:M$81,"X")))</f>
        <v>0</v>
      </c>
      <c r="IJ43">
        <f>'Capacity Backing (Hide)2'!N$3*(AN43/MAX(1,SUMIFS('Treatment Backing (Hide)'!$B$110:$B$124,'Capacity Backing (Hide)2'!N$67:N$81,"X")))</f>
        <v>0</v>
      </c>
      <c r="IK43">
        <f>'Capacity Backing (Hide)2'!O$3*(AO43/MAX(1,SUMIFS('Treatment Backing (Hide)'!$B$110:$B$124,'Capacity Backing (Hide)2'!O$67:O$81,"X")))</f>
        <v>0</v>
      </c>
      <c r="IL43">
        <f>'Capacity Backing (Hide)2'!P$3*(AP43/MAX(1,SUMIFS('Treatment Backing (Hide)'!$B$110:$B$124,'Capacity Backing (Hide)2'!P$67:P$81,"X")))</f>
        <v>0</v>
      </c>
      <c r="IM43">
        <f>'Capacity Backing (Hide)2'!Q$3*(AQ43/MAX(1,SUMIFS('Treatment Backing (Hide)'!$B$110:$B$124,'Capacity Backing (Hide)2'!Q$67:Q$81,"X")))</f>
        <v>0</v>
      </c>
      <c r="IN43">
        <f>'Capacity Backing (Hide)2'!R$3*(AR43/MAX(1,SUMIFS('Treatment Backing (Hide)'!$B$110:$B$124,'Capacity Backing (Hide)2'!R$67:R$81,"X")))</f>
        <v>0</v>
      </c>
      <c r="IO43">
        <f>'Capacity Backing (Hide)2'!S$3*(AS43/MAX(1,SUMIFS('Treatment Backing (Hide)'!$B$110:$B$124,'Capacity Backing (Hide)2'!S$67:S$81,"X")))</f>
        <v>0</v>
      </c>
      <c r="IP43">
        <f>'Capacity Backing (Hide)2'!T$3*(AT43/MAX(1,SUMIFS('Treatment Backing (Hide)'!$B$110:$B$124,'Capacity Backing (Hide)2'!T$67:T$81,"X")))</f>
        <v>0</v>
      </c>
      <c r="IQ43">
        <f>'Capacity Backing (Hide)2'!U$3*(AU43/MAX(1,SUMIFS('Treatment Backing (Hide)'!$B$110:$B$124,'Capacity Backing (Hide)2'!U$67:U$81,"X")))</f>
        <v>0</v>
      </c>
      <c r="IR43">
        <f>'Capacity Backing (Hide)2'!V$3*(AV43/MAX(1,SUMIFS('Treatment Backing (Hide)'!$B$110:$B$124,'Capacity Backing (Hide)2'!V$67:V$81,"X")))</f>
        <v>0</v>
      </c>
      <c r="IS43">
        <f>'Capacity Backing (Hide)2'!W$3*(AW43/MAX(1,SUMIFS('Treatment Backing (Hide)'!$B$110:$B$124,'Capacity Backing (Hide)2'!W$67:W$81,"X")))</f>
        <v>0</v>
      </c>
      <c r="IT43">
        <f>'Capacity Backing (Hide)2'!X$3*(AX43/MAX(1,SUMIFS('Treatment Backing (Hide)'!$B$110:$B$124,'Capacity Backing (Hide)2'!X$67:X$81,"X")))</f>
        <v>0</v>
      </c>
      <c r="IU43">
        <f>'Capacity Backing (Hide)2'!Y$3*(AY43/MAX(1,SUMIFS('Treatment Backing (Hide)'!$B$110:$B$124,'Capacity Backing (Hide)2'!Y$67:Y$81,"X")))</f>
        <v>0</v>
      </c>
      <c r="IV43">
        <f>'Capacity Backing (Hide)2'!Z$3*(AZ43/MAX(1,SUMIFS('Treatment Backing (Hide)'!$B$110:$B$124,'Capacity Backing (Hide)2'!Z$67:Z$81,"X")))</f>
        <v>0</v>
      </c>
      <c r="IW43">
        <f>'Capacity Backing (Hide)2'!AA$3*(BA43/MAX(1,SUMIFS('Treatment Backing (Hide)'!$B$110:$B$124,'Capacity Backing (Hide)2'!AA$67:AA$81,"X")))</f>
        <v>0</v>
      </c>
      <c r="IX43">
        <f>'Capacity Backing (Hide)2'!AB$3*(BB43/MAX(1,SUMIFS('Treatment Backing (Hide)'!$B$110:$B$124,'Capacity Backing (Hide)2'!AB$67:AB$81,"X")))</f>
        <v>0</v>
      </c>
      <c r="IY43">
        <f>'Capacity Backing (Hide)2'!AC$3*(BC43/MAX(1,SUMIFS('Treatment Backing (Hide)'!$B$110:$B$124,'Capacity Backing (Hide)2'!AC$67:AC$81,"X")))</f>
        <v>0</v>
      </c>
      <c r="IZ43">
        <f>'Capacity Backing (Hide)2'!AD$3*(BD43/MAX(1,SUMIFS('Treatment Backing (Hide)'!$B$110:$B$124,'Capacity Backing (Hide)2'!AD$67:AD$81,"X")))</f>
        <v>0</v>
      </c>
      <c r="JA43">
        <f>'Capacity Backing (Hide)2'!AE$3*(BE43/MAX(1,SUMIFS('Treatment Backing (Hide)'!$B$110:$B$124,'Capacity Backing (Hide)2'!AE$67:AE$81,"X")))</f>
        <v>0</v>
      </c>
      <c r="JB43">
        <f>'Capacity Backing (Hide)2'!AF$3*(BF43/MAX(1,SUMIFS('Treatment Backing (Hide)'!$B$110:$B$124,'Capacity Backing (Hide)2'!AF$67:AF$81,"X")))</f>
        <v>0</v>
      </c>
      <c r="JC43">
        <f>'Capacity Backing (Hide)2'!AG$3*(BG43/MAX(1,SUMIFS('Treatment Backing (Hide)'!$B$110:$B$124,'Capacity Backing (Hide)2'!AG$67:AG$81,"X")))</f>
        <v>0</v>
      </c>
      <c r="JD43">
        <f>'Capacity Backing (Hide)2'!AH$3*(BH43/MAX(1,SUMIFS('Treatment Backing (Hide)'!$B$110:$B$124,'Capacity Backing (Hide)2'!AH$67:AH$81,"X")))</f>
        <v>0</v>
      </c>
      <c r="JE43">
        <f>'Capacity Backing (Hide)2'!AI$3*(BI43/MAX(1,SUMIFS('Treatment Backing (Hide)'!$B$110:$B$124,'Capacity Backing (Hide)2'!AI$67:AI$81,"X")))</f>
        <v>0</v>
      </c>
      <c r="JF43">
        <f>'Capacity Backing (Hide)2'!AJ$3*(BJ43/MAX(1,SUMIFS('Treatment Backing (Hide)'!$B$110:$B$124,'Capacity Backing (Hide)2'!AJ$67:AJ$81,"X")))</f>
        <v>0</v>
      </c>
      <c r="JG43">
        <f>'Capacity Backing (Hide)2'!AK$3*(BK43/MAX(1,SUMIFS('Treatment Backing (Hide)'!$B$110:$B$124,'Capacity Backing (Hide)2'!AK$67:AK$81,"X")))</f>
        <v>0</v>
      </c>
      <c r="JH43">
        <f>'Capacity Backing (Hide)2'!AL$3*(BL43/MAX(1,SUMIFS('Treatment Backing (Hide)'!$B$110:$B$124,'Capacity Backing (Hide)2'!AL$67:AL$81,"X")))</f>
        <v>0</v>
      </c>
      <c r="JI43">
        <f>'Capacity Backing (Hide)2'!AM$3*(BM43/MAX(1,SUMIFS('Treatment Backing (Hide)'!$B$110:$B$124,'Capacity Backing (Hide)2'!AM$67:AM$81,"X")))</f>
        <v>0</v>
      </c>
      <c r="JJ43">
        <f>'Capacity Backing (Hide)2'!AN$3*(BN43/MAX(1,SUMIFS('Treatment Backing (Hide)'!$B$110:$B$124,'Capacity Backing (Hide)2'!AN$67:AN$81,"X")))</f>
        <v>0</v>
      </c>
      <c r="JK43">
        <f>'Capacity Backing (Hide)2'!AO$3*(BO43/MAX(1,SUMIFS('Treatment Backing (Hide)'!$B$110:$B$124,'Capacity Backing (Hide)2'!AO$67:AO$81,"X")))</f>
        <v>0</v>
      </c>
      <c r="JL43">
        <f>'Capacity Backing (Hide)2'!AP$3*(BP43/MAX(1,SUMIFS('Treatment Backing (Hide)'!$B$110:$B$124,'Capacity Backing (Hide)2'!AP$67:AP$81,"X")))</f>
        <v>0</v>
      </c>
      <c r="JM43">
        <f>'Capacity Backing (Hide)2'!AQ$3*(BQ43/MAX(1,SUMIFS('Treatment Backing (Hide)'!$B$110:$B$124,'Capacity Backing (Hide)2'!AQ$67:AQ$81,"X")))</f>
        <v>0</v>
      </c>
      <c r="JN43">
        <f>'Capacity Backing (Hide)2'!AR$3*(BR43/MAX(1,SUMIFS('Treatment Backing (Hide)'!$B$110:$B$124,'Capacity Backing (Hide)2'!AR$67:AR$81,"X")))</f>
        <v>0</v>
      </c>
      <c r="JO43">
        <f>'Capacity Backing (Hide)2'!AS$3*(BS43/MAX(1,SUMIFS('Treatment Backing (Hide)'!$B$110:$B$124,'Capacity Backing (Hide)2'!AS$67:AS$81,"X")))</f>
        <v>0</v>
      </c>
      <c r="JP43">
        <f>'Capacity Backing (Hide)2'!AT$3*(BT43/MAX(1,SUMIFS('Treatment Backing (Hide)'!$B$110:$B$124,'Capacity Backing (Hide)2'!AT$67:AT$81,"X")))</f>
        <v>0</v>
      </c>
      <c r="JQ43">
        <f>'Capacity Backing (Hide)2'!AU$3*(BU43/MAX(1,SUMIFS('Treatment Backing (Hide)'!$B$110:$B$124,'Capacity Backing (Hide)2'!AU$67:AU$81,"X")))</f>
        <v>0</v>
      </c>
      <c r="JR43">
        <f>'Capacity Backing (Hide)2'!AV$3*(BV43/MAX(1,SUMIFS('Treatment Backing (Hide)'!$B$110:$B$124,'Capacity Backing (Hide)2'!AV$67:AV$81,"X")))</f>
        <v>0</v>
      </c>
      <c r="JS43">
        <f>'Capacity Backing (Hide)2'!AW$3*(BW43/MAX(1,SUMIFS('Treatment Backing (Hide)'!$B$110:$B$124,'Capacity Backing (Hide)2'!AW$67:AW$81,"X")))</f>
        <v>0</v>
      </c>
      <c r="JT43">
        <f>'Capacity Backing (Hide)2'!AX$3*(BX43/MAX(1,SUMIFS('Treatment Backing (Hide)'!$B$110:$B$124,'Capacity Backing (Hide)2'!AX$67:AX$81,"X")))</f>
        <v>0</v>
      </c>
      <c r="JU43">
        <f>'Capacity Backing (Hide)2'!AY$3*(BY43/MAX(1,SUMIFS('Treatment Backing (Hide)'!$B$110:$B$124,'Capacity Backing (Hide)2'!AY$67:AY$81,"X")))</f>
        <v>0</v>
      </c>
      <c r="JV43">
        <f>'Capacity Backing (Hide)2'!AZ$3*(BZ43/MAX(1,SUMIFS('Treatment Backing (Hide)'!$B$110:$B$124,'Capacity Backing (Hide)2'!AZ$67:AZ$81,"X")))</f>
        <v>0</v>
      </c>
      <c r="JW43">
        <f>'Capacity Backing (Hide)2'!BA$3*(CA43/MAX(1,SUMIFS('Treatment Backing (Hide)'!$B$110:$B$124,'Capacity Backing (Hide)2'!BA$67:BA$81,"X")))</f>
        <v>0</v>
      </c>
      <c r="JX43">
        <f>'Capacity Backing (Hide)2'!BB$3*(CB43/MAX(1,SUMIFS('Treatment Backing (Hide)'!$B$110:$B$124,'Capacity Backing (Hide)2'!BB$67:BB$81,"X")))</f>
        <v>0</v>
      </c>
      <c r="JY43">
        <f>'Capacity Backing (Hide)2'!BC$3*(CC43/MAX(1,SUMIFS('Treatment Backing (Hide)'!$B$110:$B$124,'Capacity Backing (Hide)2'!BC$67:BC$81,"X")))</f>
        <v>0</v>
      </c>
      <c r="JZ43">
        <f>'Capacity Backing (Hide)2'!BD$3*(CD43/MAX(1,SUMIFS('Treatment Backing (Hide)'!$B$110:$B$124,'Capacity Backing (Hide)2'!BD$67:BD$81,"X")))</f>
        <v>0</v>
      </c>
      <c r="KA43">
        <f>'Capacity Backing (Hide)2'!BE$3*(CE43/MAX(1,SUMIFS('Treatment Backing (Hide)'!$B$110:$B$124,'Capacity Backing (Hide)2'!BE$67:BE$81,"X")))</f>
        <v>0</v>
      </c>
      <c r="KB43">
        <f>'Capacity Backing (Hide)2'!BF$3*(CF43/MAX(1,SUMIFS('Treatment Backing (Hide)'!$B$110:$B$124,'Capacity Backing (Hide)2'!BF$67:BF$81,"X")))</f>
        <v>0</v>
      </c>
      <c r="KC43">
        <f>'Capacity Backing (Hide)2'!BG$3*(CG43/MAX(1,SUMIFS('Treatment Backing (Hide)'!$B$110:$B$124,'Capacity Backing (Hide)2'!BG$67:BG$81,"X")))</f>
        <v>0</v>
      </c>
      <c r="KD43">
        <f>'Capacity Backing (Hide)2'!BH$3*(CH43/MAX(1,SUMIFS('Treatment Backing (Hide)'!$B$110:$B$124,'Capacity Backing (Hide)2'!BH$67:BH$81,"X")))</f>
        <v>0</v>
      </c>
      <c r="KE43">
        <f>'Capacity Backing (Hide)2'!BI$3*(CI43/MAX(1,SUMIFS('Treatment Backing (Hide)'!$B$110:$B$124,'Capacity Backing (Hide)2'!BI$67:BI$81,"X")))</f>
        <v>0</v>
      </c>
      <c r="KF43">
        <f>'Capacity Backing (Hide)2'!BJ$3*(CJ43/MAX(1,SUMIFS('Treatment Backing (Hide)'!$B$110:$B$124,'Capacity Backing (Hide)2'!BJ$67:BJ$81,"X")))</f>
        <v>0</v>
      </c>
      <c r="KG43">
        <f>'Capacity Backing (Hide)2'!BK$3*(CK43/MAX(1,SUMIFS('Treatment Backing (Hide)'!$B$110:$B$124,'Capacity Backing (Hide)2'!BK$67:BK$81,"X")))</f>
        <v>0</v>
      </c>
      <c r="KH43">
        <f>'Capacity Backing (Hide)2'!BL$3*(CL43/MAX(1,SUMIFS('Treatment Backing (Hide)'!$B$110:$B$124,'Capacity Backing (Hide)2'!BL$67:BL$81,"X")))</f>
        <v>0</v>
      </c>
      <c r="KI43">
        <f>'Capacity Backing (Hide)2'!BM$3*(CM43/MAX(1,SUMIFS('Treatment Backing (Hide)'!$B$110:$B$124,'Capacity Backing (Hide)2'!BM$67:BM$81,"X")))</f>
        <v>0</v>
      </c>
      <c r="KJ43">
        <f>'Capacity Backing (Hide)2'!BN$3*(CN43/MAX(1,SUMIFS('Treatment Backing (Hide)'!$B$110:$B$124,'Capacity Backing (Hide)2'!BN$67:BN$81,"X")))</f>
        <v>0</v>
      </c>
      <c r="KK43">
        <f>'Capacity Backing (Hide)2'!BO$3*(CO43/MAX(1,SUMIFS('Treatment Backing (Hide)'!$B$110:$B$124,'Capacity Backing (Hide)2'!BO$67:BO$81,"X")))</f>
        <v>0</v>
      </c>
      <c r="KL43">
        <f>'Capacity Backing (Hide)2'!BP$3*(CP43/MAX(1,SUMIFS('Treatment Backing (Hide)'!$B$110:$B$124,'Capacity Backing (Hide)2'!BP$67:BP$81,"X")))</f>
        <v>0</v>
      </c>
      <c r="KM43">
        <f>'Capacity Backing (Hide)2'!BQ$3*(CQ43/MAX(1,SUMIFS('Treatment Backing (Hide)'!$B$110:$B$124,'Capacity Backing (Hide)2'!BQ$67:BQ$81,"X")))</f>
        <v>0</v>
      </c>
      <c r="KN43">
        <f>'Capacity Backing (Hide)2'!BR$3*(CR43/MAX(1,SUMIFS('Treatment Backing (Hide)'!$B$110:$B$124,'Capacity Backing (Hide)2'!BR$67:BR$81,"X")))</f>
        <v>0</v>
      </c>
      <c r="KO43">
        <f>'Capacity Backing (Hide)2'!BS$3*(CS43/MAX(1,SUMIFS('Treatment Backing (Hide)'!$B$110:$B$124,'Capacity Backing (Hide)2'!BS$67:BS$81,"X")))</f>
        <v>0</v>
      </c>
      <c r="KP43">
        <f>'Capacity Backing (Hide)2'!BT$3*(CT43/MAX(1,SUMIFS('Treatment Backing (Hide)'!$B$110:$B$124,'Capacity Backing (Hide)2'!BT$67:BT$81,"X")))</f>
        <v>0</v>
      </c>
      <c r="KQ43">
        <f>'Capacity Backing (Hide)2'!BU$3*(CU43/MAX(1,SUMIFS('Treatment Backing (Hide)'!$B$110:$B$124,'Capacity Backing (Hide)2'!BU$67:BU$81,"X")))</f>
        <v>0</v>
      </c>
      <c r="KR43">
        <f>'Capacity Backing (Hide)2'!BV$3*(CV43/MAX(1,SUMIFS('Treatment Backing (Hide)'!$B$110:$B$124,'Capacity Backing (Hide)2'!BV$67:BV$81,"X")))</f>
        <v>0</v>
      </c>
      <c r="KS43">
        <f>'Capacity Backing (Hide)2'!BW$3*(CW43/MAX(1,SUMIFS('Treatment Backing (Hide)'!$B$110:$B$124,'Capacity Backing (Hide)2'!BW$67:BW$81,"X")))</f>
        <v>0</v>
      </c>
      <c r="KT43">
        <f>'Capacity Backing (Hide)2'!BX$3*(CX43/MAX(1,SUMIFS('Treatment Backing (Hide)'!$B$110:$B$124,'Capacity Backing (Hide)2'!BX$67:BX$81,"X")))</f>
        <v>0</v>
      </c>
      <c r="KU43">
        <f>'Capacity Backing (Hide)2'!BY$3*(CY43/MAX(1,SUMIFS('Treatment Backing (Hide)'!$B$110:$B$124,'Capacity Backing (Hide)2'!BY$67:BY$81,"X")))</f>
        <v>0</v>
      </c>
      <c r="KV43">
        <f>'Capacity Backing (Hide)2'!BZ$3*(CZ43/MAX(1,SUMIFS('Treatment Backing (Hide)'!$B$110:$B$124,'Capacity Backing (Hide)2'!BZ$67:BZ$81,"X")))</f>
        <v>0</v>
      </c>
      <c r="KW43">
        <f>'Capacity Backing (Hide)2'!CA$3*(DA43/MAX(1,SUMIFS('Treatment Backing (Hide)'!$B$110:$B$124,'Capacity Backing (Hide)2'!CA$67:CA$81,"X")))</f>
        <v>0</v>
      </c>
      <c r="KX43">
        <f>'Capacity Backing (Hide)2'!CB$3*(DB43/MAX(1,SUMIFS('Treatment Backing (Hide)'!$B$110:$B$124,'Capacity Backing (Hide)2'!CB$67:CB$81,"X")))</f>
        <v>0</v>
      </c>
      <c r="KY43">
        <f>'Capacity Backing (Hide)2'!CC$3*(DC43/MAX(1,SUMIFS('Treatment Backing (Hide)'!$B$110:$B$124,'Capacity Backing (Hide)2'!CC$67:CC$81,"X")))</f>
        <v>0</v>
      </c>
      <c r="KZ43">
        <f>'Capacity Backing (Hide)2'!CD$3*(DD43/MAX(1,SUMIFS('Treatment Backing (Hide)'!$B$110:$B$124,'Capacity Backing (Hide)2'!CD$67:CD$81,"X")))</f>
        <v>0</v>
      </c>
      <c r="LA43">
        <f>'Capacity Backing (Hide)2'!CE$3*(DE43/MAX(1,SUMIFS('Treatment Backing (Hide)'!$B$110:$B$124,'Capacity Backing (Hide)2'!CE$67:CE$81,"X")))</f>
        <v>0</v>
      </c>
      <c r="LB43">
        <f>'Capacity Backing (Hide)2'!CF$3*(DF43/MAX(1,SUMIFS('Treatment Backing (Hide)'!$B$110:$B$124,'Capacity Backing (Hide)2'!CF$67:CF$81,"X")))</f>
        <v>0</v>
      </c>
      <c r="LC43">
        <f>'Capacity Backing (Hide)2'!CG$3*(DG43/MAX(1,SUMIFS('Treatment Backing (Hide)'!$B$110:$B$124,'Capacity Backing (Hide)2'!CG$67:CG$81,"X")))</f>
        <v>0</v>
      </c>
      <c r="LD43">
        <f>'Capacity Backing (Hide)2'!CH$3*(DH43/MAX(1,SUMIFS('Treatment Backing (Hide)'!$B$110:$B$124,'Capacity Backing (Hide)2'!CH$67:CH$81,"X")))</f>
        <v>0</v>
      </c>
      <c r="LE43">
        <f>'Capacity Backing (Hide)2'!CI$3*(DI43/MAX(1,SUMIFS('Treatment Backing (Hide)'!$B$110:$B$124,'Capacity Backing (Hide)2'!CI$67:CI$81,"X")))</f>
        <v>0</v>
      </c>
      <c r="LF43">
        <f>'Capacity Backing (Hide)2'!CJ$3*(DJ43/MAX(1,SUMIFS('Treatment Backing (Hide)'!$B$110:$B$124,'Capacity Backing (Hide)2'!CJ$67:CJ$81,"X")))</f>
        <v>0</v>
      </c>
      <c r="LG43">
        <f>'Capacity Backing (Hide)2'!CK$3*(DK43/MAX(1,SUMIFS('Treatment Backing (Hide)'!$B$110:$B$124,'Capacity Backing (Hide)2'!CK$67:CK$81,"X")))</f>
        <v>0</v>
      </c>
      <c r="LH43">
        <f>'Capacity Backing (Hide)2'!CL$3*(DL43/MAX(1,SUMIFS('Treatment Backing (Hide)'!$B$110:$B$124,'Capacity Backing (Hide)2'!CL$67:CL$81,"X")))</f>
        <v>0</v>
      </c>
      <c r="LI43">
        <f>'Capacity Backing (Hide)2'!CM$3*(DM43/MAX(1,SUMIFS('Treatment Backing (Hide)'!$B$110:$B$124,'Capacity Backing (Hide)2'!CM$67:CM$81,"X")))</f>
        <v>0</v>
      </c>
      <c r="LJ43">
        <f>'Capacity Backing (Hide)2'!CN$3*(DN43/MAX(1,SUMIFS('Treatment Backing (Hide)'!$B$110:$B$124,'Capacity Backing (Hide)2'!CN$67:CN$81,"X")))</f>
        <v>0</v>
      </c>
      <c r="LK43">
        <f>'Capacity Backing (Hide)2'!CO$3*(DO43/MAX(1,SUMIFS('Treatment Backing (Hide)'!$B$110:$B$124,'Capacity Backing (Hide)2'!CO$67:CO$81,"X")))</f>
        <v>0</v>
      </c>
      <c r="LL43">
        <f>'Capacity Backing (Hide)2'!CP$3*(DP43/MAX(1,SUMIFS('Treatment Backing (Hide)'!$B$110:$B$124,'Capacity Backing (Hide)2'!CP$67:CP$81,"X")))</f>
        <v>0</v>
      </c>
      <c r="LM43">
        <f>'Capacity Backing (Hide)2'!CQ$3*(DQ43/MAX(1,SUMIFS('Treatment Backing (Hide)'!$B$110:$B$124,'Capacity Backing (Hide)2'!CQ$67:CQ$81,"X")))</f>
        <v>0</v>
      </c>
      <c r="LN43">
        <f>'Capacity Backing (Hide)2'!CR$3*(DR43/MAX(1,SUMIFS('Treatment Backing (Hide)'!$B$110:$B$124,'Capacity Backing (Hide)2'!CR$67:CR$81,"X")))</f>
        <v>0</v>
      </c>
      <c r="LO43">
        <f>'Capacity Backing (Hide)2'!CS$3*(DS43/MAX(1,SUMIFS('Treatment Backing (Hide)'!$B$110:$B$124,'Capacity Backing (Hide)2'!CS$67:CS$81,"X")))</f>
        <v>0</v>
      </c>
      <c r="LP43">
        <f>'Capacity Backing (Hide)2'!CT$3*(DT43/MAX(1,SUMIFS('Treatment Backing (Hide)'!$B$110:$B$124,'Capacity Backing (Hide)2'!CT$67:CT$81,"X")))</f>
        <v>0</v>
      </c>
      <c r="LQ43">
        <f>'Capacity Backing (Hide)2'!CU$3*(DU43/MAX(1,SUMIFS('Treatment Backing (Hide)'!$B$110:$B$124,'Capacity Backing (Hide)2'!CU$67:CU$81,"X")))</f>
        <v>0</v>
      </c>
      <c r="LR43">
        <f>'Capacity Backing (Hide)2'!CV$3*(DV43/MAX(1,SUMIFS('Treatment Backing (Hide)'!$B$110:$B$124,'Capacity Backing (Hide)2'!CV$67:CV$81,"X")))</f>
        <v>0</v>
      </c>
      <c r="LS43">
        <f>'Capacity Backing (Hide)2'!CW$3*(DW43/MAX(1,SUMIFS('Treatment Backing (Hide)'!$B$110:$B$124,'Capacity Backing (Hide)2'!CW$67:CW$81,"X")))</f>
        <v>0</v>
      </c>
    </row>
    <row r="44" spans="8:331" x14ac:dyDescent="0.25">
      <c r="H44" t="str">
        <f>ROW(H41)&amp;". "&amp;'Clinical resources'!B47</f>
        <v xml:space="preserve">41. </v>
      </c>
      <c r="J44" t="str">
        <f>IF(COUNTIFS('Clinical resources'!F47:J47,"X")&gt;0,"X","")</f>
        <v/>
      </c>
      <c r="K44" t="str">
        <f>IF(COUNTIFS('Clinical resources'!K47:O47,"X")&gt;0,"X","")</f>
        <v/>
      </c>
      <c r="L44" t="str">
        <f>IF(COUNTIFS('Clinical resources'!P47:T47,"X")&gt;0,"X","")</f>
        <v/>
      </c>
      <c r="M44" t="str">
        <f>IF(COUNTIFS('Clinical resources'!U47:Y47,"X")&gt;0,"X","")</f>
        <v/>
      </c>
      <c r="N44" t="str">
        <f>IF(COUNTIFS('Clinical resources'!Z47:AD47,"X")&gt;0,"X","")</f>
        <v/>
      </c>
      <c r="O44" t="str">
        <f>IF(COUNTIFS('Clinical resources'!AE47:AI47,"X")&gt;0,"X","")</f>
        <v/>
      </c>
      <c r="P44" t="str">
        <f>IF(COUNTIFS('Clinical resources'!AJ47:AN47,"X")&gt;0,"X","")</f>
        <v/>
      </c>
      <c r="Q44" t="str">
        <f>IF(COUNTIFS('Clinical resources'!AO47:AS47,"X")&gt;0,"X","")</f>
        <v/>
      </c>
      <c r="R44" t="str">
        <f>IF(COUNTIFS('Clinical resources'!AT47:AX47,"X")&gt;0,"X","")</f>
        <v/>
      </c>
      <c r="S44" t="str">
        <f>IF(COUNTIFS('Clinical resources'!AY47:BC47,"X")&gt;0,"X","")</f>
        <v/>
      </c>
      <c r="T44" t="str">
        <f>IF(COUNTIFS('Clinical resources'!BD47:BH47,"X")&gt;0,"X","")</f>
        <v/>
      </c>
      <c r="U44" t="str">
        <f>IF(COUNTIFS('Clinical resources'!BI47:BM47,"X")&gt;0,"X","")</f>
        <v/>
      </c>
      <c r="V44" t="str">
        <f>IF(COUNTIFS('Clinical resources'!BN47:BR47,"X")&gt;0,"X","")</f>
        <v/>
      </c>
      <c r="W44" t="str">
        <f>IF(COUNTIFS('Clinical resources'!BS47:BW47,"X")&gt;0,"X","")</f>
        <v/>
      </c>
      <c r="X44" t="str">
        <f>IF(COUNTIFS('Clinical resources'!BX47:CB47,"X")&gt;0,"X","")</f>
        <v/>
      </c>
      <c r="AB44">
        <f t="array" ref="AB44">IF($J44:$X44='Capacity Backing (Hide)2'!B$67:B$81,1,0)</f>
        <v>0</v>
      </c>
      <c r="AC44">
        <f t="array" ref="AC44">IF($J44:$X44='Capacity Backing (Hide)2'!C$67:C$81,1,0)</f>
        <v>0</v>
      </c>
      <c r="AD44">
        <f t="array" ref="AD44">IF($J44:$X44='Capacity Backing (Hide)2'!D$67:D$81,1,0)</f>
        <v>0</v>
      </c>
      <c r="AE44">
        <f t="array" ref="AE44">IF($J44:$X44='Capacity Backing (Hide)2'!E$67:E$81,1,0)</f>
        <v>0</v>
      </c>
      <c r="AF44">
        <f t="array" ref="AF44">IF($J44:$X44='Capacity Backing (Hide)2'!F$67:F$81,1,0)</f>
        <v>0</v>
      </c>
      <c r="AG44">
        <f t="array" ref="AG44">IF($J44:$X44='Capacity Backing (Hide)2'!G$67:G$81,1,0)</f>
        <v>0</v>
      </c>
      <c r="AH44">
        <f t="array" ref="AH44">IF($J44:$X44='Capacity Backing (Hide)2'!H$67:H$81,1,0)</f>
        <v>0</v>
      </c>
      <c r="AI44">
        <f t="array" ref="AI44">IF($J44:$X44='Capacity Backing (Hide)2'!I$67:I$81,1,0)</f>
        <v>0</v>
      </c>
      <c r="AJ44">
        <f t="array" ref="AJ44">IF($J44:$X44='Capacity Backing (Hide)2'!J$67:J$81,1,0)</f>
        <v>0</v>
      </c>
      <c r="AK44">
        <f t="array" ref="AK44">IF($J44:$X44='Capacity Backing (Hide)2'!K$67:K$81,1,0)</f>
        <v>0</v>
      </c>
      <c r="AL44">
        <f t="array" ref="AL44">IF($J44:$X44='Capacity Backing (Hide)2'!L$67:L$81,1,0)</f>
        <v>0</v>
      </c>
      <c r="AM44">
        <f t="array" ref="AM44">IF($J44:$X44='Capacity Backing (Hide)2'!M$67:M$81,1,0)</f>
        <v>0</v>
      </c>
      <c r="AN44">
        <f t="array" ref="AN44">IF($J44:$X44='Capacity Backing (Hide)2'!N$67:N$81,1,0)</f>
        <v>0</v>
      </c>
      <c r="AO44">
        <f t="array" ref="AO44">IF($J44:$X44='Capacity Backing (Hide)2'!O$67:O$81,1,0)</f>
        <v>0</v>
      </c>
      <c r="AP44">
        <f t="array" ref="AP44">IF($J44:$X44='Capacity Backing (Hide)2'!P$67:P$81,1,0)</f>
        <v>0</v>
      </c>
      <c r="AQ44">
        <f t="array" ref="AQ44">IF($J44:$X44='Capacity Backing (Hide)2'!Q$67:Q$81,1,0)</f>
        <v>0</v>
      </c>
      <c r="AR44">
        <f t="array" ref="AR44">IF($J44:$X44='Capacity Backing (Hide)2'!R$67:R$81,1,0)</f>
        <v>0</v>
      </c>
      <c r="AS44">
        <f t="array" ref="AS44">IF($J44:$X44='Capacity Backing (Hide)2'!S$67:S$81,1,0)</f>
        <v>0</v>
      </c>
      <c r="AT44">
        <f t="array" ref="AT44">IF($J44:$X44='Capacity Backing (Hide)2'!T$67:T$81,1,0)</f>
        <v>0</v>
      </c>
      <c r="AU44">
        <f t="array" ref="AU44">IF($J44:$X44='Capacity Backing (Hide)2'!U$67:U$81,1,0)</f>
        <v>0</v>
      </c>
      <c r="AV44">
        <f t="array" ref="AV44">IF($J44:$X44='Capacity Backing (Hide)2'!V$67:V$81,1,0)</f>
        <v>0</v>
      </c>
      <c r="AW44">
        <f t="array" ref="AW44">IF($J44:$X44='Capacity Backing (Hide)2'!W$67:W$81,1,0)</f>
        <v>0</v>
      </c>
      <c r="AX44">
        <f t="array" ref="AX44">IF($J44:$X44='Capacity Backing (Hide)2'!X$67:X$81,1,0)</f>
        <v>0</v>
      </c>
      <c r="AY44">
        <f t="array" ref="AY44">IF($J44:$X44='Capacity Backing (Hide)2'!Y$67:Y$81,1,0)</f>
        <v>0</v>
      </c>
      <c r="AZ44">
        <f t="array" ref="AZ44">IF($J44:$X44='Capacity Backing (Hide)2'!Z$67:Z$81,1,0)</f>
        <v>0</v>
      </c>
      <c r="BA44">
        <f t="array" ref="BA44">IF($J44:$X44='Capacity Backing (Hide)2'!AA$67:AA$81,1,0)</f>
        <v>0</v>
      </c>
      <c r="BB44">
        <f t="array" ref="BB44">IF($J44:$X44='Capacity Backing (Hide)2'!AB$67:AB$81,1,0)</f>
        <v>0</v>
      </c>
      <c r="BC44">
        <f t="array" ref="BC44">IF($J44:$X44='Capacity Backing (Hide)2'!AC$67:AC$81,1,0)</f>
        <v>0</v>
      </c>
      <c r="BD44">
        <f t="array" ref="BD44">IF($J44:$X44='Capacity Backing (Hide)2'!AD$67:AD$81,1,0)</f>
        <v>0</v>
      </c>
      <c r="BE44">
        <f t="array" ref="BE44">IF($J44:$X44='Capacity Backing (Hide)2'!AE$67:AE$81,1,0)</f>
        <v>0</v>
      </c>
      <c r="BF44">
        <f t="array" ref="BF44">IF($J44:$X44='Capacity Backing (Hide)2'!AF$67:AF$81,1,0)</f>
        <v>0</v>
      </c>
      <c r="BG44">
        <f t="array" ref="BG44">IF($J44:$X44='Capacity Backing (Hide)2'!AG$67:AG$81,1,0)</f>
        <v>0</v>
      </c>
      <c r="BH44">
        <f t="array" ref="BH44">IF($J44:$X44='Capacity Backing (Hide)2'!AH$67:AH$81,1,0)</f>
        <v>0</v>
      </c>
      <c r="BI44">
        <f t="array" ref="BI44">IF($J44:$X44='Capacity Backing (Hide)2'!AI$67:AI$81,1,0)</f>
        <v>0</v>
      </c>
      <c r="BJ44">
        <f t="array" ref="BJ44">IF($J44:$X44='Capacity Backing (Hide)2'!AJ$67:AJ$81,1,0)</f>
        <v>0</v>
      </c>
      <c r="BK44">
        <f t="array" ref="BK44">IF($J44:$X44='Capacity Backing (Hide)2'!AK$67:AK$81,1,0)</f>
        <v>0</v>
      </c>
      <c r="BL44">
        <f t="array" ref="BL44">IF($J44:$X44='Capacity Backing (Hide)2'!AL$67:AL$81,1,0)</f>
        <v>0</v>
      </c>
      <c r="BM44">
        <f t="array" ref="BM44">IF($J44:$X44='Capacity Backing (Hide)2'!AM$67:AM$81,1,0)</f>
        <v>0</v>
      </c>
      <c r="BN44">
        <f t="array" ref="BN44">IF($J44:$X44='Capacity Backing (Hide)2'!AN$67:AN$81,1,0)</f>
        <v>0</v>
      </c>
      <c r="BO44">
        <f t="array" ref="BO44">IF($J44:$X44='Capacity Backing (Hide)2'!AO$67:AO$81,1,0)</f>
        <v>0</v>
      </c>
      <c r="BP44">
        <f t="array" ref="BP44">IF($J44:$X44='Capacity Backing (Hide)2'!AP$67:AP$81,1,0)</f>
        <v>0</v>
      </c>
      <c r="BQ44">
        <f t="array" ref="BQ44">IF($J44:$X44='Capacity Backing (Hide)2'!AQ$67:AQ$81,1,0)</f>
        <v>0</v>
      </c>
      <c r="BR44">
        <f t="array" ref="BR44">IF($J44:$X44='Capacity Backing (Hide)2'!AR$67:AR$81,1,0)</f>
        <v>0</v>
      </c>
      <c r="BS44">
        <f t="array" ref="BS44">IF($J44:$X44='Capacity Backing (Hide)2'!AS$67:AS$81,1,0)</f>
        <v>0</v>
      </c>
      <c r="BT44">
        <f t="array" ref="BT44">IF($J44:$X44='Capacity Backing (Hide)2'!AT$67:AT$81,1,0)</f>
        <v>0</v>
      </c>
      <c r="BU44">
        <f t="array" ref="BU44">IF($J44:$X44='Capacity Backing (Hide)2'!AU$67:AU$81,1,0)</f>
        <v>0</v>
      </c>
      <c r="BV44">
        <f t="array" ref="BV44">IF($J44:$X44='Capacity Backing (Hide)2'!AV$67:AV$81,1,0)</f>
        <v>0</v>
      </c>
      <c r="BW44">
        <f t="array" ref="BW44">IF($J44:$X44='Capacity Backing (Hide)2'!AW$67:AW$81,1,0)</f>
        <v>0</v>
      </c>
      <c r="BX44">
        <f t="array" ref="BX44">IF($J44:$X44='Capacity Backing (Hide)2'!AX$67:AX$81,1,0)</f>
        <v>0</v>
      </c>
      <c r="BY44">
        <f t="array" ref="BY44">IF($J44:$X44='Capacity Backing (Hide)2'!AY$67:AY$81,1,0)</f>
        <v>0</v>
      </c>
      <c r="BZ44">
        <f t="array" ref="BZ44">IF($J44:$X44='Capacity Backing (Hide)2'!AZ$67:AZ$81,1,0)</f>
        <v>0</v>
      </c>
      <c r="CA44">
        <f t="array" ref="CA44">IF($J44:$X44='Capacity Backing (Hide)2'!BA$67:BA$81,1,0)</f>
        <v>0</v>
      </c>
      <c r="CB44">
        <f t="array" ref="CB44">IF($J44:$X44='Capacity Backing (Hide)2'!BB$67:BB$81,1,0)</f>
        <v>0</v>
      </c>
      <c r="CC44">
        <f t="array" ref="CC44">IF($J44:$X44='Capacity Backing (Hide)2'!BC$67:BC$81,1,0)</f>
        <v>0</v>
      </c>
      <c r="CD44">
        <f t="array" ref="CD44">IF($J44:$X44='Capacity Backing (Hide)2'!BD$67:BD$81,1,0)</f>
        <v>0</v>
      </c>
      <c r="CE44">
        <f t="array" ref="CE44">IF($J44:$X44='Capacity Backing (Hide)2'!BE$67:BE$81,1,0)</f>
        <v>0</v>
      </c>
      <c r="CF44">
        <f t="array" ref="CF44">IF($J44:$X44='Capacity Backing (Hide)2'!BF$67:BF$81,1,0)</f>
        <v>0</v>
      </c>
      <c r="CG44">
        <f t="array" ref="CG44">IF($J44:$X44='Capacity Backing (Hide)2'!BG$67:BG$81,1,0)</f>
        <v>0</v>
      </c>
      <c r="CH44">
        <f t="array" ref="CH44">IF($J44:$X44='Capacity Backing (Hide)2'!BH$67:BH$81,1,0)</f>
        <v>0</v>
      </c>
      <c r="CI44">
        <f t="array" ref="CI44">IF($J44:$X44='Capacity Backing (Hide)2'!BI$67:BI$81,1,0)</f>
        <v>0</v>
      </c>
      <c r="CJ44">
        <f t="array" ref="CJ44">IF($J44:$X44='Capacity Backing (Hide)2'!BJ$67:BJ$81,1,0)</f>
        <v>0</v>
      </c>
      <c r="CK44">
        <f t="array" ref="CK44">IF($J44:$X44='Capacity Backing (Hide)2'!BK$67:BK$81,1,0)</f>
        <v>0</v>
      </c>
      <c r="CL44">
        <f t="array" ref="CL44">IF($J44:$X44='Capacity Backing (Hide)2'!BL$67:BL$81,1,0)</f>
        <v>0</v>
      </c>
      <c r="CM44">
        <f t="array" ref="CM44">IF($J44:$X44='Capacity Backing (Hide)2'!BM$67:BM$81,1,0)</f>
        <v>0</v>
      </c>
      <c r="CN44">
        <f t="array" ref="CN44">IF($J44:$X44='Capacity Backing (Hide)2'!BN$67:BN$81,1,0)</f>
        <v>0</v>
      </c>
      <c r="CO44">
        <f t="array" ref="CO44">IF($J44:$X44='Capacity Backing (Hide)2'!BO$67:BO$81,1,0)</f>
        <v>0</v>
      </c>
      <c r="CP44">
        <f t="array" ref="CP44">IF($J44:$X44='Capacity Backing (Hide)2'!BP$67:BP$81,1,0)</f>
        <v>0</v>
      </c>
      <c r="CQ44">
        <f t="array" ref="CQ44">IF($J44:$X44='Capacity Backing (Hide)2'!BQ$67:BQ$81,1,0)</f>
        <v>0</v>
      </c>
      <c r="CR44">
        <f t="array" ref="CR44">IF($J44:$X44='Capacity Backing (Hide)2'!BR$67:BR$81,1,0)</f>
        <v>0</v>
      </c>
      <c r="CS44">
        <f t="array" ref="CS44">IF($J44:$X44='Capacity Backing (Hide)2'!BS$67:BS$81,1,0)</f>
        <v>0</v>
      </c>
      <c r="CT44">
        <f t="array" ref="CT44">IF($J44:$X44='Capacity Backing (Hide)2'!BT$67:BT$81,1,0)</f>
        <v>0</v>
      </c>
      <c r="CU44">
        <f t="array" ref="CU44">IF($J44:$X44='Capacity Backing (Hide)2'!BU$67:BU$81,1,0)</f>
        <v>0</v>
      </c>
      <c r="CV44">
        <f t="array" ref="CV44">IF($J44:$X44='Capacity Backing (Hide)2'!BV$67:BV$81,1,0)</f>
        <v>0</v>
      </c>
      <c r="CW44">
        <f t="array" ref="CW44">IF($J44:$X44='Capacity Backing (Hide)2'!BW$67:BW$81,1,0)</f>
        <v>0</v>
      </c>
      <c r="CX44">
        <f t="array" ref="CX44">IF($J44:$X44='Capacity Backing (Hide)2'!BX$67:BX$81,1,0)</f>
        <v>0</v>
      </c>
      <c r="CY44">
        <f t="array" ref="CY44">IF($J44:$X44='Capacity Backing (Hide)2'!BY$67:BY$81,1,0)</f>
        <v>0</v>
      </c>
      <c r="CZ44">
        <f t="array" ref="CZ44">IF($J44:$X44='Capacity Backing (Hide)2'!BZ$67:BZ$81,1,0)</f>
        <v>0</v>
      </c>
      <c r="DA44">
        <f t="array" ref="DA44">IF($J44:$X44='Capacity Backing (Hide)2'!CA$67:CA$81,1,0)</f>
        <v>0</v>
      </c>
      <c r="DB44">
        <f t="array" ref="DB44">IF($J44:$X44='Capacity Backing (Hide)2'!CB$67:CB$81,1,0)</f>
        <v>0</v>
      </c>
      <c r="DC44">
        <f t="array" ref="DC44">IF($J44:$X44='Capacity Backing (Hide)2'!CC$67:CC$81,1,0)</f>
        <v>0</v>
      </c>
      <c r="DD44">
        <f t="array" ref="DD44">IF($J44:$X44='Capacity Backing (Hide)2'!CD$67:CD$81,1,0)</f>
        <v>0</v>
      </c>
      <c r="DE44">
        <f t="array" ref="DE44">IF($J44:$X44='Capacity Backing (Hide)2'!CE$67:CE$81,1,0)</f>
        <v>0</v>
      </c>
      <c r="DF44">
        <f t="array" ref="DF44">IF($J44:$X44='Capacity Backing (Hide)2'!CF$67:CF$81,1,0)</f>
        <v>0</v>
      </c>
      <c r="DG44">
        <f t="array" ref="DG44">IF($J44:$X44='Capacity Backing (Hide)2'!CG$67:CG$81,1,0)</f>
        <v>0</v>
      </c>
      <c r="DH44">
        <f t="array" ref="DH44">IF($J44:$X44='Capacity Backing (Hide)2'!CH$67:CH$81,1,0)</f>
        <v>0</v>
      </c>
      <c r="DI44">
        <f t="array" ref="DI44">IF($J44:$X44='Capacity Backing (Hide)2'!CI$67:CI$81,1,0)</f>
        <v>0</v>
      </c>
      <c r="DJ44">
        <f t="array" ref="DJ44">IF($J44:$X44='Capacity Backing (Hide)2'!CJ$67:CJ$81,1,0)</f>
        <v>0</v>
      </c>
      <c r="DK44">
        <f t="array" ref="DK44">IF($J44:$X44='Capacity Backing (Hide)2'!CK$67:CK$81,1,0)</f>
        <v>0</v>
      </c>
      <c r="DL44">
        <f t="array" ref="DL44">IF($J44:$X44='Capacity Backing (Hide)2'!CL$67:CL$81,1,0)</f>
        <v>0</v>
      </c>
      <c r="DM44">
        <f t="array" ref="DM44">IF($J44:$X44='Capacity Backing (Hide)2'!CM$67:CM$81,1,0)</f>
        <v>0</v>
      </c>
      <c r="DN44">
        <f t="array" ref="DN44">IF($J44:$X44='Capacity Backing (Hide)2'!CN$67:CN$81,1,0)</f>
        <v>0</v>
      </c>
      <c r="DO44">
        <f t="array" ref="DO44">IF($J44:$X44='Capacity Backing (Hide)2'!CO$67:CO$81,1,0)</f>
        <v>0</v>
      </c>
      <c r="DP44">
        <f t="array" ref="DP44">IF($J44:$X44='Capacity Backing (Hide)2'!CP$67:CP$81,1,0)</f>
        <v>0</v>
      </c>
      <c r="DQ44">
        <f t="array" ref="DQ44">IF($J44:$X44='Capacity Backing (Hide)2'!CQ$67:CQ$81,1,0)</f>
        <v>0</v>
      </c>
      <c r="DR44">
        <f t="array" ref="DR44">IF($J44:$X44='Capacity Backing (Hide)2'!CR$67:CR$81,1,0)</f>
        <v>0</v>
      </c>
      <c r="DS44">
        <f t="array" ref="DS44">IF($J44:$X44='Capacity Backing (Hide)2'!CS$67:CS$81,1,0)</f>
        <v>0</v>
      </c>
      <c r="DT44">
        <f t="array" ref="DT44">IF($J44:$X44='Capacity Backing (Hide)2'!CT$67:CT$81,1,0)</f>
        <v>0</v>
      </c>
      <c r="DU44">
        <f t="array" ref="DU44">IF($J44:$X44='Capacity Backing (Hide)2'!CU$67:CU$81,1,0)</f>
        <v>0</v>
      </c>
      <c r="DV44">
        <f t="array" ref="DV44">IF($J44:$X44='Capacity Backing (Hide)2'!CV$67:CV$81,1,0)</f>
        <v>0</v>
      </c>
      <c r="DW44">
        <f t="array" ref="DW44">IF($J44:$X44='Capacity Backing (Hide)2'!CW$67:CW$81,1,0)</f>
        <v>0</v>
      </c>
      <c r="DZ44">
        <f t="array" ref="DZ44">IF($J44:$X44='Capacity Backing (Hide)2'!B$203:CZ$217,1,0)</f>
        <v>0</v>
      </c>
      <c r="EA44">
        <f t="array" ref="EA44">IF($J44:$X44='Capacity Backing (Hide)2'!C$203:DA$217,1,0)</f>
        <v>0</v>
      </c>
      <c r="EB44">
        <f t="array" ref="EB44">IF($J44:$X44='Capacity Backing (Hide)2'!D$203:DB$217,1,0)</f>
        <v>0</v>
      </c>
      <c r="EC44">
        <f t="array" ref="EC44">IF($J44:$X44='Capacity Backing (Hide)2'!E$203:DC$217,1,0)</f>
        <v>0</v>
      </c>
      <c r="ED44">
        <f t="array" ref="ED44">IF($J44:$X44='Capacity Backing (Hide)2'!F$203:DD$217,1,0)</f>
        <v>0</v>
      </c>
      <c r="EE44">
        <f t="array" ref="EE44">IF($J44:$X44='Capacity Backing (Hide)2'!G$203:DE$217,1,0)</f>
        <v>0</v>
      </c>
      <c r="EF44">
        <f t="array" ref="EF44">IF($J44:$X44='Capacity Backing (Hide)2'!H$203:DF$217,1,0)</f>
        <v>0</v>
      </c>
      <c r="EG44">
        <f t="array" ref="EG44">IF($J44:$X44='Capacity Backing (Hide)2'!I$203:DG$217,1,0)</f>
        <v>0</v>
      </c>
      <c r="EH44">
        <f t="array" ref="EH44">IF($J44:$X44='Capacity Backing (Hide)2'!J$203:DH$217,1,0)</f>
        <v>0</v>
      </c>
      <c r="EI44">
        <f t="array" ref="EI44">IF($J44:$X44='Capacity Backing (Hide)2'!K$203:DI$217,1,0)</f>
        <v>0</v>
      </c>
      <c r="EJ44">
        <f t="array" ref="EJ44">IF($J44:$X44='Capacity Backing (Hide)2'!L$203:DJ$217,1,0)</f>
        <v>0</v>
      </c>
      <c r="EK44">
        <f t="array" ref="EK44">IF($J44:$X44='Capacity Backing (Hide)2'!M$203:DK$217,1,0)</f>
        <v>0</v>
      </c>
      <c r="EL44">
        <f t="array" ref="EL44">IF($J44:$X44='Capacity Backing (Hide)2'!N$203:DL$217,1,0)</f>
        <v>0</v>
      </c>
      <c r="EM44">
        <f t="array" ref="EM44">IF($J44:$X44='Capacity Backing (Hide)2'!O$203:DM$217,1,0)</f>
        <v>0</v>
      </c>
      <c r="EN44">
        <f t="array" ref="EN44">IF($J44:$X44='Capacity Backing (Hide)2'!P$203:DN$217,1,0)</f>
        <v>0</v>
      </c>
      <c r="EO44">
        <f t="array" ref="EO44">IF($J44:$X44='Capacity Backing (Hide)2'!Q$203:DO$217,1,0)</f>
        <v>0</v>
      </c>
      <c r="EP44">
        <f t="array" ref="EP44">IF($J44:$X44='Capacity Backing (Hide)2'!R$203:DP$217,1,0)</f>
        <v>0</v>
      </c>
      <c r="EQ44">
        <f t="array" ref="EQ44">IF($J44:$X44='Capacity Backing (Hide)2'!S$203:DQ$217,1,0)</f>
        <v>0</v>
      </c>
      <c r="ER44">
        <f t="array" ref="ER44">IF($J44:$X44='Capacity Backing (Hide)2'!T$203:DR$217,1,0)</f>
        <v>0</v>
      </c>
      <c r="ES44">
        <f t="array" ref="ES44">IF($J44:$X44='Capacity Backing (Hide)2'!U$203:DS$217,1,0)</f>
        <v>0</v>
      </c>
      <c r="ET44">
        <f t="array" ref="ET44">IF($J44:$X44='Capacity Backing (Hide)2'!V$203:DT$217,1,0)</f>
        <v>0</v>
      </c>
      <c r="EU44">
        <f t="array" ref="EU44">IF($J44:$X44='Capacity Backing (Hide)2'!W$203:DU$217,1,0)</f>
        <v>0</v>
      </c>
      <c r="EV44">
        <f t="array" ref="EV44">IF($J44:$X44='Capacity Backing (Hide)2'!X$203:DV$217,1,0)</f>
        <v>0</v>
      </c>
      <c r="EW44">
        <f t="array" ref="EW44">IF($J44:$X44='Capacity Backing (Hide)2'!Y$203:DW$217,1,0)</f>
        <v>0</v>
      </c>
      <c r="EX44">
        <f t="array" ref="EX44">IF($J44:$X44='Capacity Backing (Hide)2'!Z$203:DX$217,1,0)</f>
        <v>0</v>
      </c>
      <c r="EY44">
        <f t="array" ref="EY44">IF($J44:$X44='Capacity Backing (Hide)2'!AA$203:DY$217,1,0)</f>
        <v>0</v>
      </c>
      <c r="EZ44">
        <f t="array" ref="EZ44">IF($J44:$X44='Capacity Backing (Hide)2'!AB$203:DZ$217,1,0)</f>
        <v>0</v>
      </c>
      <c r="FA44">
        <f t="array" ref="FA44">IF($J44:$X44='Capacity Backing (Hide)2'!AC$203:EA$217,1,0)</f>
        <v>0</v>
      </c>
      <c r="FB44">
        <f t="array" ref="FB44">IF($J44:$X44='Capacity Backing (Hide)2'!AD$203:EB$217,1,0)</f>
        <v>0</v>
      </c>
      <c r="FC44">
        <f t="array" ref="FC44">IF($J44:$X44='Capacity Backing (Hide)2'!AE$203:EC$217,1,0)</f>
        <v>0</v>
      </c>
      <c r="FD44">
        <f t="array" ref="FD44">IF($J44:$X44='Capacity Backing (Hide)2'!AF$203:ED$217,1,0)</f>
        <v>0</v>
      </c>
      <c r="FE44">
        <f t="array" ref="FE44">IF($J44:$X44='Capacity Backing (Hide)2'!AG$203:EE$217,1,0)</f>
        <v>0</v>
      </c>
      <c r="FF44">
        <f t="array" ref="FF44">IF($J44:$X44='Capacity Backing (Hide)2'!AH$203:EF$217,1,0)</f>
        <v>0</v>
      </c>
      <c r="FG44">
        <f t="array" ref="FG44">IF($J44:$X44='Capacity Backing (Hide)2'!AI$203:EG$217,1,0)</f>
        <v>0</v>
      </c>
      <c r="FH44">
        <f t="array" ref="FH44">IF($J44:$X44='Capacity Backing (Hide)2'!AJ$203:EH$217,1,0)</f>
        <v>0</v>
      </c>
      <c r="FI44">
        <f t="array" ref="FI44">IF($J44:$X44='Capacity Backing (Hide)2'!AK$203:EI$217,1,0)</f>
        <v>0</v>
      </c>
      <c r="FJ44">
        <f t="array" ref="FJ44">IF($J44:$X44='Capacity Backing (Hide)2'!AL$203:EJ$217,1,0)</f>
        <v>0</v>
      </c>
      <c r="FK44">
        <f t="array" ref="FK44">IF($J44:$X44='Capacity Backing (Hide)2'!AM$203:EK$217,1,0)</f>
        <v>0</v>
      </c>
      <c r="FL44">
        <f t="array" ref="FL44">IF($J44:$X44='Capacity Backing (Hide)2'!AN$203:EL$217,1,0)</f>
        <v>0</v>
      </c>
      <c r="FM44">
        <f t="array" ref="FM44">IF($J44:$X44='Capacity Backing (Hide)2'!AO$203:EM$217,1,0)</f>
        <v>0</v>
      </c>
      <c r="FN44">
        <f t="array" ref="FN44">IF($J44:$X44='Capacity Backing (Hide)2'!AP$203:EN$217,1,0)</f>
        <v>0</v>
      </c>
      <c r="FO44">
        <f t="array" ref="FO44">IF($J44:$X44='Capacity Backing (Hide)2'!AQ$203:EO$217,1,0)</f>
        <v>0</v>
      </c>
      <c r="FP44">
        <f t="array" ref="FP44">IF($J44:$X44='Capacity Backing (Hide)2'!AR$203:EP$217,1,0)</f>
        <v>0</v>
      </c>
      <c r="FQ44">
        <f t="array" ref="FQ44">IF($J44:$X44='Capacity Backing (Hide)2'!AS$203:EQ$217,1,0)</f>
        <v>0</v>
      </c>
      <c r="FR44">
        <f t="array" ref="FR44">IF($J44:$X44='Capacity Backing (Hide)2'!AT$203:ER$217,1,0)</f>
        <v>0</v>
      </c>
      <c r="FS44">
        <f t="array" ref="FS44">IF($J44:$X44='Capacity Backing (Hide)2'!AU$203:ES$217,1,0)</f>
        <v>0</v>
      </c>
      <c r="FT44">
        <f t="array" ref="FT44">IF($J44:$X44='Capacity Backing (Hide)2'!AV$203:ET$217,1,0)</f>
        <v>0</v>
      </c>
      <c r="FU44">
        <f t="array" ref="FU44">IF($J44:$X44='Capacity Backing (Hide)2'!AW$203:EU$217,1,0)</f>
        <v>0</v>
      </c>
      <c r="FV44">
        <f t="array" ref="FV44">IF($J44:$X44='Capacity Backing (Hide)2'!AX$203:EV$217,1,0)</f>
        <v>0</v>
      </c>
      <c r="FW44">
        <f t="array" ref="FW44">IF($J44:$X44='Capacity Backing (Hide)2'!AY$203:EW$217,1,0)</f>
        <v>0</v>
      </c>
      <c r="FX44">
        <f t="array" ref="FX44">IF($J44:$X44='Capacity Backing (Hide)2'!AZ$203:EX$217,1,0)</f>
        <v>0</v>
      </c>
      <c r="FY44">
        <f t="array" ref="FY44">IF($J44:$X44='Capacity Backing (Hide)2'!BA$203:EY$217,1,0)</f>
        <v>0</v>
      </c>
      <c r="FZ44">
        <f t="array" ref="FZ44">IF($J44:$X44='Capacity Backing (Hide)2'!BB$203:EZ$217,1,0)</f>
        <v>0</v>
      </c>
      <c r="GA44">
        <f t="array" ref="GA44">IF($J44:$X44='Capacity Backing (Hide)2'!BC$203:FA$217,1,0)</f>
        <v>0</v>
      </c>
      <c r="GB44">
        <f t="array" ref="GB44">IF($J44:$X44='Capacity Backing (Hide)2'!BD$203:FB$217,1,0)</f>
        <v>0</v>
      </c>
      <c r="GC44">
        <f t="array" ref="GC44">IF($J44:$X44='Capacity Backing (Hide)2'!BE$203:FC$217,1,0)</f>
        <v>0</v>
      </c>
      <c r="GD44">
        <f t="array" ref="GD44">IF($J44:$X44='Capacity Backing (Hide)2'!BF$203:FD$217,1,0)</f>
        <v>0</v>
      </c>
      <c r="GE44">
        <f t="array" ref="GE44">IF($J44:$X44='Capacity Backing (Hide)2'!BG$203:FE$217,1,0)</f>
        <v>0</v>
      </c>
      <c r="GF44">
        <f t="array" ref="GF44">IF($J44:$X44='Capacity Backing (Hide)2'!BH$203:FF$217,1,0)</f>
        <v>0</v>
      </c>
      <c r="GG44">
        <f t="array" ref="GG44">IF($J44:$X44='Capacity Backing (Hide)2'!BI$203:FG$217,1,0)</f>
        <v>0</v>
      </c>
      <c r="GH44">
        <f t="array" ref="GH44">IF($J44:$X44='Capacity Backing (Hide)2'!BJ$203:FH$217,1,0)</f>
        <v>0</v>
      </c>
      <c r="GI44">
        <f t="array" ref="GI44">IF($J44:$X44='Capacity Backing (Hide)2'!BK$203:FI$217,1,0)</f>
        <v>0</v>
      </c>
      <c r="GJ44">
        <f t="array" ref="GJ44">IF($J44:$X44='Capacity Backing (Hide)2'!BL$203:FJ$217,1,0)</f>
        <v>0</v>
      </c>
      <c r="GK44">
        <f t="array" ref="GK44">IF($J44:$X44='Capacity Backing (Hide)2'!BM$203:FK$217,1,0)</f>
        <v>0</v>
      </c>
      <c r="GL44">
        <f t="array" ref="GL44">IF($J44:$X44='Capacity Backing (Hide)2'!BN$203:FL$217,1,0)</f>
        <v>0</v>
      </c>
      <c r="GM44">
        <f t="array" ref="GM44">IF($J44:$X44='Capacity Backing (Hide)2'!BO$203:FM$217,1,0)</f>
        <v>0</v>
      </c>
      <c r="GN44">
        <f t="array" ref="GN44">IF($J44:$X44='Capacity Backing (Hide)2'!BP$203:FN$217,1,0)</f>
        <v>0</v>
      </c>
      <c r="GO44">
        <f t="array" ref="GO44">IF($J44:$X44='Capacity Backing (Hide)2'!BQ$203:FO$217,1,0)</f>
        <v>0</v>
      </c>
      <c r="GP44">
        <f t="array" ref="GP44">IF($J44:$X44='Capacity Backing (Hide)2'!BR$203:FP$217,1,0)</f>
        <v>0</v>
      </c>
      <c r="GQ44">
        <f t="array" ref="GQ44">IF($J44:$X44='Capacity Backing (Hide)2'!BS$203:FQ$217,1,0)</f>
        <v>0</v>
      </c>
      <c r="GR44">
        <f t="array" ref="GR44">IF($J44:$X44='Capacity Backing (Hide)2'!BT$203:FR$217,1,0)</f>
        <v>0</v>
      </c>
      <c r="GS44">
        <f t="array" ref="GS44">IF($J44:$X44='Capacity Backing (Hide)2'!BU$203:FS$217,1,0)</f>
        <v>0</v>
      </c>
      <c r="GT44">
        <f t="array" ref="GT44">IF($J44:$X44='Capacity Backing (Hide)2'!BV$203:FT$217,1,0)</f>
        <v>0</v>
      </c>
      <c r="GU44">
        <f t="array" ref="GU44">IF($J44:$X44='Capacity Backing (Hide)2'!BW$203:FU$217,1,0)</f>
        <v>0</v>
      </c>
      <c r="GV44">
        <f t="array" ref="GV44">IF($J44:$X44='Capacity Backing (Hide)2'!BX$203:FV$217,1,0)</f>
        <v>0</v>
      </c>
      <c r="GW44">
        <f t="array" ref="GW44">IF($J44:$X44='Capacity Backing (Hide)2'!BY$203:FW$217,1,0)</f>
        <v>0</v>
      </c>
      <c r="GX44">
        <f t="array" ref="GX44">IF($J44:$X44='Capacity Backing (Hide)2'!BZ$203:FX$217,1,0)</f>
        <v>0</v>
      </c>
      <c r="GY44">
        <f t="array" ref="GY44">IF($J44:$X44='Capacity Backing (Hide)2'!CA$203:FY$217,1,0)</f>
        <v>0</v>
      </c>
      <c r="GZ44">
        <f t="array" ref="GZ44">IF($J44:$X44='Capacity Backing (Hide)2'!CB$203:FZ$217,1,0)</f>
        <v>0</v>
      </c>
      <c r="HA44">
        <f t="array" ref="HA44">IF($J44:$X44='Capacity Backing (Hide)2'!CC$203:GA$217,1,0)</f>
        <v>0</v>
      </c>
      <c r="HB44">
        <f t="array" ref="HB44">IF($J44:$X44='Capacity Backing (Hide)2'!CD$203:GB$217,1,0)</f>
        <v>0</v>
      </c>
      <c r="HC44">
        <f t="array" ref="HC44">IF($J44:$X44='Capacity Backing (Hide)2'!CE$203:GC$217,1,0)</f>
        <v>0</v>
      </c>
      <c r="HD44">
        <f t="array" ref="HD44">IF($J44:$X44='Capacity Backing (Hide)2'!CF$203:GD$217,1,0)</f>
        <v>0</v>
      </c>
      <c r="HE44">
        <f t="array" ref="HE44">IF($J44:$X44='Capacity Backing (Hide)2'!CG$203:GE$217,1,0)</f>
        <v>0</v>
      </c>
      <c r="HF44">
        <f t="array" ref="HF44">IF($J44:$X44='Capacity Backing (Hide)2'!CH$203:GF$217,1,0)</f>
        <v>0</v>
      </c>
      <c r="HG44">
        <f t="array" ref="HG44">IF($J44:$X44='Capacity Backing (Hide)2'!CI$203:GG$217,1,0)</f>
        <v>0</v>
      </c>
      <c r="HH44">
        <f t="array" ref="HH44">IF($J44:$X44='Capacity Backing (Hide)2'!CJ$203:GH$217,1,0)</f>
        <v>0</v>
      </c>
      <c r="HI44">
        <f t="array" ref="HI44">IF($J44:$X44='Capacity Backing (Hide)2'!CK$203:GI$217,1,0)</f>
        <v>0</v>
      </c>
      <c r="HJ44">
        <f t="array" ref="HJ44">IF($J44:$X44='Capacity Backing (Hide)2'!CL$203:GJ$217,1,0)</f>
        <v>0</v>
      </c>
      <c r="HK44">
        <f t="array" ref="HK44">IF($J44:$X44='Capacity Backing (Hide)2'!CM$203:GK$217,1,0)</f>
        <v>0</v>
      </c>
      <c r="HL44">
        <f t="array" ref="HL44">IF($J44:$X44='Capacity Backing (Hide)2'!CN$203:GL$217,1,0)</f>
        <v>0</v>
      </c>
      <c r="HM44">
        <f t="array" ref="HM44">IF($J44:$X44='Capacity Backing (Hide)2'!CO$203:GM$217,1,0)</f>
        <v>0</v>
      </c>
      <c r="HN44">
        <f t="array" ref="HN44">IF($J44:$X44='Capacity Backing (Hide)2'!CP$203:GN$217,1,0)</f>
        <v>0</v>
      </c>
      <c r="HO44">
        <f t="array" ref="HO44">IF($J44:$X44='Capacity Backing (Hide)2'!CQ$203:GO$217,1,0)</f>
        <v>0</v>
      </c>
      <c r="HP44">
        <f t="array" ref="HP44">IF($J44:$X44='Capacity Backing (Hide)2'!CR$203:GP$217,1,0)</f>
        <v>0</v>
      </c>
      <c r="HQ44">
        <f t="array" ref="HQ44">IF($J44:$X44='Capacity Backing (Hide)2'!CS$203:GQ$217,1,0)</f>
        <v>0</v>
      </c>
      <c r="HR44">
        <f t="array" ref="HR44">IF($J44:$X44='Capacity Backing (Hide)2'!CT$203:GR$217,1,0)</f>
        <v>0</v>
      </c>
      <c r="HS44">
        <f t="array" ref="HS44">IF($J44:$X44='Capacity Backing (Hide)2'!CU$203:GS$217,1,0)</f>
        <v>0</v>
      </c>
      <c r="HT44">
        <f t="array" ref="HT44">IF($J44:$X44='Capacity Backing (Hide)2'!CV$203:GT$217,1,0)</f>
        <v>0</v>
      </c>
      <c r="HU44">
        <f t="array" ref="HU44">IF($J44:$X44='Capacity Backing (Hide)2'!CW$203:GU$217,1,0)</f>
        <v>0</v>
      </c>
      <c r="HX44">
        <f>'Capacity Backing (Hide)2'!B$3*(AB44/MAX(1,SUMIFS('Treatment Backing (Hide)'!$B$110:$B$124,'Capacity Backing (Hide)2'!B$67:B$81,"X")))</f>
        <v>0</v>
      </c>
      <c r="HY44">
        <f>'Capacity Backing (Hide)2'!C$3*(AC44/MAX(1,SUMIFS('Treatment Backing (Hide)'!$B$110:$B$124,'Capacity Backing (Hide)2'!C$67:C$81,"X")))</f>
        <v>0</v>
      </c>
      <c r="HZ44">
        <f>'Capacity Backing (Hide)2'!D$3*(AD44/MAX(1,SUMIFS('Treatment Backing (Hide)'!$B$110:$B$124,'Capacity Backing (Hide)2'!D$67:D$81,"X")))</f>
        <v>0</v>
      </c>
      <c r="IA44">
        <f>'Capacity Backing (Hide)2'!E$3*(AE44/MAX(1,SUMIFS('Treatment Backing (Hide)'!$B$110:$B$124,'Capacity Backing (Hide)2'!E$67:E$81,"X")))</f>
        <v>0</v>
      </c>
      <c r="IB44">
        <f>'Capacity Backing (Hide)2'!F$3*(AF44/MAX(1,SUMIFS('Treatment Backing (Hide)'!$B$110:$B$124,'Capacity Backing (Hide)2'!F$67:F$81,"X")))</f>
        <v>0</v>
      </c>
      <c r="IC44">
        <f>'Capacity Backing (Hide)2'!G$3*(AG44/MAX(1,SUMIFS('Treatment Backing (Hide)'!$B$110:$B$124,'Capacity Backing (Hide)2'!G$67:G$81,"X")))</f>
        <v>0</v>
      </c>
      <c r="ID44">
        <f>'Capacity Backing (Hide)2'!H$3*(AH44/MAX(1,SUMIFS('Treatment Backing (Hide)'!$B$110:$B$124,'Capacity Backing (Hide)2'!H$67:H$81,"X")))</f>
        <v>0</v>
      </c>
      <c r="IE44">
        <f>'Capacity Backing (Hide)2'!I$3*(AI44/MAX(1,SUMIFS('Treatment Backing (Hide)'!$B$110:$B$124,'Capacity Backing (Hide)2'!I$67:I$81,"X")))</f>
        <v>0</v>
      </c>
      <c r="IF44">
        <f>'Capacity Backing (Hide)2'!J$3*(AJ44/MAX(1,SUMIFS('Treatment Backing (Hide)'!$B$110:$B$124,'Capacity Backing (Hide)2'!J$67:J$81,"X")))</f>
        <v>0</v>
      </c>
      <c r="IG44">
        <f>'Capacity Backing (Hide)2'!K$3*(AK44/MAX(1,SUMIFS('Treatment Backing (Hide)'!$B$110:$B$124,'Capacity Backing (Hide)2'!K$67:K$81,"X")))</f>
        <v>0</v>
      </c>
      <c r="IH44">
        <f>'Capacity Backing (Hide)2'!L$3*(AL44/MAX(1,SUMIFS('Treatment Backing (Hide)'!$B$110:$B$124,'Capacity Backing (Hide)2'!L$67:L$81,"X")))</f>
        <v>0</v>
      </c>
      <c r="II44">
        <f>'Capacity Backing (Hide)2'!M$3*(AM44/MAX(1,SUMIFS('Treatment Backing (Hide)'!$B$110:$B$124,'Capacity Backing (Hide)2'!M$67:M$81,"X")))</f>
        <v>0</v>
      </c>
      <c r="IJ44">
        <f>'Capacity Backing (Hide)2'!N$3*(AN44/MAX(1,SUMIFS('Treatment Backing (Hide)'!$B$110:$B$124,'Capacity Backing (Hide)2'!N$67:N$81,"X")))</f>
        <v>0</v>
      </c>
      <c r="IK44">
        <f>'Capacity Backing (Hide)2'!O$3*(AO44/MAX(1,SUMIFS('Treatment Backing (Hide)'!$B$110:$B$124,'Capacity Backing (Hide)2'!O$67:O$81,"X")))</f>
        <v>0</v>
      </c>
      <c r="IL44">
        <f>'Capacity Backing (Hide)2'!P$3*(AP44/MAX(1,SUMIFS('Treatment Backing (Hide)'!$B$110:$B$124,'Capacity Backing (Hide)2'!P$67:P$81,"X")))</f>
        <v>0</v>
      </c>
      <c r="IM44">
        <f>'Capacity Backing (Hide)2'!Q$3*(AQ44/MAX(1,SUMIFS('Treatment Backing (Hide)'!$B$110:$B$124,'Capacity Backing (Hide)2'!Q$67:Q$81,"X")))</f>
        <v>0</v>
      </c>
      <c r="IN44">
        <f>'Capacity Backing (Hide)2'!R$3*(AR44/MAX(1,SUMIFS('Treatment Backing (Hide)'!$B$110:$B$124,'Capacity Backing (Hide)2'!R$67:R$81,"X")))</f>
        <v>0</v>
      </c>
      <c r="IO44">
        <f>'Capacity Backing (Hide)2'!S$3*(AS44/MAX(1,SUMIFS('Treatment Backing (Hide)'!$B$110:$B$124,'Capacity Backing (Hide)2'!S$67:S$81,"X")))</f>
        <v>0</v>
      </c>
      <c r="IP44">
        <f>'Capacity Backing (Hide)2'!T$3*(AT44/MAX(1,SUMIFS('Treatment Backing (Hide)'!$B$110:$B$124,'Capacity Backing (Hide)2'!T$67:T$81,"X")))</f>
        <v>0</v>
      </c>
      <c r="IQ44">
        <f>'Capacity Backing (Hide)2'!U$3*(AU44/MAX(1,SUMIFS('Treatment Backing (Hide)'!$B$110:$B$124,'Capacity Backing (Hide)2'!U$67:U$81,"X")))</f>
        <v>0</v>
      </c>
      <c r="IR44">
        <f>'Capacity Backing (Hide)2'!V$3*(AV44/MAX(1,SUMIFS('Treatment Backing (Hide)'!$B$110:$B$124,'Capacity Backing (Hide)2'!V$67:V$81,"X")))</f>
        <v>0</v>
      </c>
      <c r="IS44">
        <f>'Capacity Backing (Hide)2'!W$3*(AW44/MAX(1,SUMIFS('Treatment Backing (Hide)'!$B$110:$B$124,'Capacity Backing (Hide)2'!W$67:W$81,"X")))</f>
        <v>0</v>
      </c>
      <c r="IT44">
        <f>'Capacity Backing (Hide)2'!X$3*(AX44/MAX(1,SUMIFS('Treatment Backing (Hide)'!$B$110:$B$124,'Capacity Backing (Hide)2'!X$67:X$81,"X")))</f>
        <v>0</v>
      </c>
      <c r="IU44">
        <f>'Capacity Backing (Hide)2'!Y$3*(AY44/MAX(1,SUMIFS('Treatment Backing (Hide)'!$B$110:$B$124,'Capacity Backing (Hide)2'!Y$67:Y$81,"X")))</f>
        <v>0</v>
      </c>
      <c r="IV44">
        <f>'Capacity Backing (Hide)2'!Z$3*(AZ44/MAX(1,SUMIFS('Treatment Backing (Hide)'!$B$110:$B$124,'Capacity Backing (Hide)2'!Z$67:Z$81,"X")))</f>
        <v>0</v>
      </c>
      <c r="IW44">
        <f>'Capacity Backing (Hide)2'!AA$3*(BA44/MAX(1,SUMIFS('Treatment Backing (Hide)'!$B$110:$B$124,'Capacity Backing (Hide)2'!AA$67:AA$81,"X")))</f>
        <v>0</v>
      </c>
      <c r="IX44">
        <f>'Capacity Backing (Hide)2'!AB$3*(BB44/MAX(1,SUMIFS('Treatment Backing (Hide)'!$B$110:$B$124,'Capacity Backing (Hide)2'!AB$67:AB$81,"X")))</f>
        <v>0</v>
      </c>
      <c r="IY44">
        <f>'Capacity Backing (Hide)2'!AC$3*(BC44/MAX(1,SUMIFS('Treatment Backing (Hide)'!$B$110:$B$124,'Capacity Backing (Hide)2'!AC$67:AC$81,"X")))</f>
        <v>0</v>
      </c>
      <c r="IZ44">
        <f>'Capacity Backing (Hide)2'!AD$3*(BD44/MAX(1,SUMIFS('Treatment Backing (Hide)'!$B$110:$B$124,'Capacity Backing (Hide)2'!AD$67:AD$81,"X")))</f>
        <v>0</v>
      </c>
      <c r="JA44">
        <f>'Capacity Backing (Hide)2'!AE$3*(BE44/MAX(1,SUMIFS('Treatment Backing (Hide)'!$B$110:$B$124,'Capacity Backing (Hide)2'!AE$67:AE$81,"X")))</f>
        <v>0</v>
      </c>
      <c r="JB44">
        <f>'Capacity Backing (Hide)2'!AF$3*(BF44/MAX(1,SUMIFS('Treatment Backing (Hide)'!$B$110:$B$124,'Capacity Backing (Hide)2'!AF$67:AF$81,"X")))</f>
        <v>0</v>
      </c>
      <c r="JC44">
        <f>'Capacity Backing (Hide)2'!AG$3*(BG44/MAX(1,SUMIFS('Treatment Backing (Hide)'!$B$110:$B$124,'Capacity Backing (Hide)2'!AG$67:AG$81,"X")))</f>
        <v>0</v>
      </c>
      <c r="JD44">
        <f>'Capacity Backing (Hide)2'!AH$3*(BH44/MAX(1,SUMIFS('Treatment Backing (Hide)'!$B$110:$B$124,'Capacity Backing (Hide)2'!AH$67:AH$81,"X")))</f>
        <v>0</v>
      </c>
      <c r="JE44">
        <f>'Capacity Backing (Hide)2'!AI$3*(BI44/MAX(1,SUMIFS('Treatment Backing (Hide)'!$B$110:$B$124,'Capacity Backing (Hide)2'!AI$67:AI$81,"X")))</f>
        <v>0</v>
      </c>
      <c r="JF44">
        <f>'Capacity Backing (Hide)2'!AJ$3*(BJ44/MAX(1,SUMIFS('Treatment Backing (Hide)'!$B$110:$B$124,'Capacity Backing (Hide)2'!AJ$67:AJ$81,"X")))</f>
        <v>0</v>
      </c>
      <c r="JG44">
        <f>'Capacity Backing (Hide)2'!AK$3*(BK44/MAX(1,SUMIFS('Treatment Backing (Hide)'!$B$110:$B$124,'Capacity Backing (Hide)2'!AK$67:AK$81,"X")))</f>
        <v>0</v>
      </c>
      <c r="JH44">
        <f>'Capacity Backing (Hide)2'!AL$3*(BL44/MAX(1,SUMIFS('Treatment Backing (Hide)'!$B$110:$B$124,'Capacity Backing (Hide)2'!AL$67:AL$81,"X")))</f>
        <v>0</v>
      </c>
      <c r="JI44">
        <f>'Capacity Backing (Hide)2'!AM$3*(BM44/MAX(1,SUMIFS('Treatment Backing (Hide)'!$B$110:$B$124,'Capacity Backing (Hide)2'!AM$67:AM$81,"X")))</f>
        <v>0</v>
      </c>
      <c r="JJ44">
        <f>'Capacity Backing (Hide)2'!AN$3*(BN44/MAX(1,SUMIFS('Treatment Backing (Hide)'!$B$110:$B$124,'Capacity Backing (Hide)2'!AN$67:AN$81,"X")))</f>
        <v>0</v>
      </c>
      <c r="JK44">
        <f>'Capacity Backing (Hide)2'!AO$3*(BO44/MAX(1,SUMIFS('Treatment Backing (Hide)'!$B$110:$B$124,'Capacity Backing (Hide)2'!AO$67:AO$81,"X")))</f>
        <v>0</v>
      </c>
      <c r="JL44">
        <f>'Capacity Backing (Hide)2'!AP$3*(BP44/MAX(1,SUMIFS('Treatment Backing (Hide)'!$B$110:$B$124,'Capacity Backing (Hide)2'!AP$67:AP$81,"X")))</f>
        <v>0</v>
      </c>
      <c r="JM44">
        <f>'Capacity Backing (Hide)2'!AQ$3*(BQ44/MAX(1,SUMIFS('Treatment Backing (Hide)'!$B$110:$B$124,'Capacity Backing (Hide)2'!AQ$67:AQ$81,"X")))</f>
        <v>0</v>
      </c>
      <c r="JN44">
        <f>'Capacity Backing (Hide)2'!AR$3*(BR44/MAX(1,SUMIFS('Treatment Backing (Hide)'!$B$110:$B$124,'Capacity Backing (Hide)2'!AR$67:AR$81,"X")))</f>
        <v>0</v>
      </c>
      <c r="JO44">
        <f>'Capacity Backing (Hide)2'!AS$3*(BS44/MAX(1,SUMIFS('Treatment Backing (Hide)'!$B$110:$B$124,'Capacity Backing (Hide)2'!AS$67:AS$81,"X")))</f>
        <v>0</v>
      </c>
      <c r="JP44">
        <f>'Capacity Backing (Hide)2'!AT$3*(BT44/MAX(1,SUMIFS('Treatment Backing (Hide)'!$B$110:$B$124,'Capacity Backing (Hide)2'!AT$67:AT$81,"X")))</f>
        <v>0</v>
      </c>
      <c r="JQ44">
        <f>'Capacity Backing (Hide)2'!AU$3*(BU44/MAX(1,SUMIFS('Treatment Backing (Hide)'!$B$110:$B$124,'Capacity Backing (Hide)2'!AU$67:AU$81,"X")))</f>
        <v>0</v>
      </c>
      <c r="JR44">
        <f>'Capacity Backing (Hide)2'!AV$3*(BV44/MAX(1,SUMIFS('Treatment Backing (Hide)'!$B$110:$B$124,'Capacity Backing (Hide)2'!AV$67:AV$81,"X")))</f>
        <v>0</v>
      </c>
      <c r="JS44">
        <f>'Capacity Backing (Hide)2'!AW$3*(BW44/MAX(1,SUMIFS('Treatment Backing (Hide)'!$B$110:$B$124,'Capacity Backing (Hide)2'!AW$67:AW$81,"X")))</f>
        <v>0</v>
      </c>
      <c r="JT44">
        <f>'Capacity Backing (Hide)2'!AX$3*(BX44/MAX(1,SUMIFS('Treatment Backing (Hide)'!$B$110:$B$124,'Capacity Backing (Hide)2'!AX$67:AX$81,"X")))</f>
        <v>0</v>
      </c>
      <c r="JU44">
        <f>'Capacity Backing (Hide)2'!AY$3*(BY44/MAX(1,SUMIFS('Treatment Backing (Hide)'!$B$110:$B$124,'Capacity Backing (Hide)2'!AY$67:AY$81,"X")))</f>
        <v>0</v>
      </c>
      <c r="JV44">
        <f>'Capacity Backing (Hide)2'!AZ$3*(BZ44/MAX(1,SUMIFS('Treatment Backing (Hide)'!$B$110:$B$124,'Capacity Backing (Hide)2'!AZ$67:AZ$81,"X")))</f>
        <v>0</v>
      </c>
      <c r="JW44">
        <f>'Capacity Backing (Hide)2'!BA$3*(CA44/MAX(1,SUMIFS('Treatment Backing (Hide)'!$B$110:$B$124,'Capacity Backing (Hide)2'!BA$67:BA$81,"X")))</f>
        <v>0</v>
      </c>
      <c r="JX44">
        <f>'Capacity Backing (Hide)2'!BB$3*(CB44/MAX(1,SUMIFS('Treatment Backing (Hide)'!$B$110:$B$124,'Capacity Backing (Hide)2'!BB$67:BB$81,"X")))</f>
        <v>0</v>
      </c>
      <c r="JY44">
        <f>'Capacity Backing (Hide)2'!BC$3*(CC44/MAX(1,SUMIFS('Treatment Backing (Hide)'!$B$110:$B$124,'Capacity Backing (Hide)2'!BC$67:BC$81,"X")))</f>
        <v>0</v>
      </c>
      <c r="JZ44">
        <f>'Capacity Backing (Hide)2'!BD$3*(CD44/MAX(1,SUMIFS('Treatment Backing (Hide)'!$B$110:$B$124,'Capacity Backing (Hide)2'!BD$67:BD$81,"X")))</f>
        <v>0</v>
      </c>
      <c r="KA44">
        <f>'Capacity Backing (Hide)2'!BE$3*(CE44/MAX(1,SUMIFS('Treatment Backing (Hide)'!$B$110:$B$124,'Capacity Backing (Hide)2'!BE$67:BE$81,"X")))</f>
        <v>0</v>
      </c>
      <c r="KB44">
        <f>'Capacity Backing (Hide)2'!BF$3*(CF44/MAX(1,SUMIFS('Treatment Backing (Hide)'!$B$110:$B$124,'Capacity Backing (Hide)2'!BF$67:BF$81,"X")))</f>
        <v>0</v>
      </c>
      <c r="KC44">
        <f>'Capacity Backing (Hide)2'!BG$3*(CG44/MAX(1,SUMIFS('Treatment Backing (Hide)'!$B$110:$B$124,'Capacity Backing (Hide)2'!BG$67:BG$81,"X")))</f>
        <v>0</v>
      </c>
      <c r="KD44">
        <f>'Capacity Backing (Hide)2'!BH$3*(CH44/MAX(1,SUMIFS('Treatment Backing (Hide)'!$B$110:$B$124,'Capacity Backing (Hide)2'!BH$67:BH$81,"X")))</f>
        <v>0</v>
      </c>
      <c r="KE44">
        <f>'Capacity Backing (Hide)2'!BI$3*(CI44/MAX(1,SUMIFS('Treatment Backing (Hide)'!$B$110:$B$124,'Capacity Backing (Hide)2'!BI$67:BI$81,"X")))</f>
        <v>0</v>
      </c>
      <c r="KF44">
        <f>'Capacity Backing (Hide)2'!BJ$3*(CJ44/MAX(1,SUMIFS('Treatment Backing (Hide)'!$B$110:$B$124,'Capacity Backing (Hide)2'!BJ$67:BJ$81,"X")))</f>
        <v>0</v>
      </c>
      <c r="KG44">
        <f>'Capacity Backing (Hide)2'!BK$3*(CK44/MAX(1,SUMIFS('Treatment Backing (Hide)'!$B$110:$B$124,'Capacity Backing (Hide)2'!BK$67:BK$81,"X")))</f>
        <v>0</v>
      </c>
      <c r="KH44">
        <f>'Capacity Backing (Hide)2'!BL$3*(CL44/MAX(1,SUMIFS('Treatment Backing (Hide)'!$B$110:$B$124,'Capacity Backing (Hide)2'!BL$67:BL$81,"X")))</f>
        <v>0</v>
      </c>
      <c r="KI44">
        <f>'Capacity Backing (Hide)2'!BM$3*(CM44/MAX(1,SUMIFS('Treatment Backing (Hide)'!$B$110:$B$124,'Capacity Backing (Hide)2'!BM$67:BM$81,"X")))</f>
        <v>0</v>
      </c>
      <c r="KJ44">
        <f>'Capacity Backing (Hide)2'!BN$3*(CN44/MAX(1,SUMIFS('Treatment Backing (Hide)'!$B$110:$B$124,'Capacity Backing (Hide)2'!BN$67:BN$81,"X")))</f>
        <v>0</v>
      </c>
      <c r="KK44">
        <f>'Capacity Backing (Hide)2'!BO$3*(CO44/MAX(1,SUMIFS('Treatment Backing (Hide)'!$B$110:$B$124,'Capacity Backing (Hide)2'!BO$67:BO$81,"X")))</f>
        <v>0</v>
      </c>
      <c r="KL44">
        <f>'Capacity Backing (Hide)2'!BP$3*(CP44/MAX(1,SUMIFS('Treatment Backing (Hide)'!$B$110:$B$124,'Capacity Backing (Hide)2'!BP$67:BP$81,"X")))</f>
        <v>0</v>
      </c>
      <c r="KM44">
        <f>'Capacity Backing (Hide)2'!BQ$3*(CQ44/MAX(1,SUMIFS('Treatment Backing (Hide)'!$B$110:$B$124,'Capacity Backing (Hide)2'!BQ$67:BQ$81,"X")))</f>
        <v>0</v>
      </c>
      <c r="KN44">
        <f>'Capacity Backing (Hide)2'!BR$3*(CR44/MAX(1,SUMIFS('Treatment Backing (Hide)'!$B$110:$B$124,'Capacity Backing (Hide)2'!BR$67:BR$81,"X")))</f>
        <v>0</v>
      </c>
      <c r="KO44">
        <f>'Capacity Backing (Hide)2'!BS$3*(CS44/MAX(1,SUMIFS('Treatment Backing (Hide)'!$B$110:$B$124,'Capacity Backing (Hide)2'!BS$67:BS$81,"X")))</f>
        <v>0</v>
      </c>
      <c r="KP44">
        <f>'Capacity Backing (Hide)2'!BT$3*(CT44/MAX(1,SUMIFS('Treatment Backing (Hide)'!$B$110:$B$124,'Capacity Backing (Hide)2'!BT$67:BT$81,"X")))</f>
        <v>0</v>
      </c>
      <c r="KQ44">
        <f>'Capacity Backing (Hide)2'!BU$3*(CU44/MAX(1,SUMIFS('Treatment Backing (Hide)'!$B$110:$B$124,'Capacity Backing (Hide)2'!BU$67:BU$81,"X")))</f>
        <v>0</v>
      </c>
      <c r="KR44">
        <f>'Capacity Backing (Hide)2'!BV$3*(CV44/MAX(1,SUMIFS('Treatment Backing (Hide)'!$B$110:$B$124,'Capacity Backing (Hide)2'!BV$67:BV$81,"X")))</f>
        <v>0</v>
      </c>
      <c r="KS44">
        <f>'Capacity Backing (Hide)2'!BW$3*(CW44/MAX(1,SUMIFS('Treatment Backing (Hide)'!$B$110:$B$124,'Capacity Backing (Hide)2'!BW$67:BW$81,"X")))</f>
        <v>0</v>
      </c>
      <c r="KT44">
        <f>'Capacity Backing (Hide)2'!BX$3*(CX44/MAX(1,SUMIFS('Treatment Backing (Hide)'!$B$110:$B$124,'Capacity Backing (Hide)2'!BX$67:BX$81,"X")))</f>
        <v>0</v>
      </c>
      <c r="KU44">
        <f>'Capacity Backing (Hide)2'!BY$3*(CY44/MAX(1,SUMIFS('Treatment Backing (Hide)'!$B$110:$B$124,'Capacity Backing (Hide)2'!BY$67:BY$81,"X")))</f>
        <v>0</v>
      </c>
      <c r="KV44">
        <f>'Capacity Backing (Hide)2'!BZ$3*(CZ44/MAX(1,SUMIFS('Treatment Backing (Hide)'!$B$110:$B$124,'Capacity Backing (Hide)2'!BZ$67:BZ$81,"X")))</f>
        <v>0</v>
      </c>
      <c r="KW44">
        <f>'Capacity Backing (Hide)2'!CA$3*(DA44/MAX(1,SUMIFS('Treatment Backing (Hide)'!$B$110:$B$124,'Capacity Backing (Hide)2'!CA$67:CA$81,"X")))</f>
        <v>0</v>
      </c>
      <c r="KX44">
        <f>'Capacity Backing (Hide)2'!CB$3*(DB44/MAX(1,SUMIFS('Treatment Backing (Hide)'!$B$110:$B$124,'Capacity Backing (Hide)2'!CB$67:CB$81,"X")))</f>
        <v>0</v>
      </c>
      <c r="KY44">
        <f>'Capacity Backing (Hide)2'!CC$3*(DC44/MAX(1,SUMIFS('Treatment Backing (Hide)'!$B$110:$B$124,'Capacity Backing (Hide)2'!CC$67:CC$81,"X")))</f>
        <v>0</v>
      </c>
      <c r="KZ44">
        <f>'Capacity Backing (Hide)2'!CD$3*(DD44/MAX(1,SUMIFS('Treatment Backing (Hide)'!$B$110:$B$124,'Capacity Backing (Hide)2'!CD$67:CD$81,"X")))</f>
        <v>0</v>
      </c>
      <c r="LA44">
        <f>'Capacity Backing (Hide)2'!CE$3*(DE44/MAX(1,SUMIFS('Treatment Backing (Hide)'!$B$110:$B$124,'Capacity Backing (Hide)2'!CE$67:CE$81,"X")))</f>
        <v>0</v>
      </c>
      <c r="LB44">
        <f>'Capacity Backing (Hide)2'!CF$3*(DF44/MAX(1,SUMIFS('Treatment Backing (Hide)'!$B$110:$B$124,'Capacity Backing (Hide)2'!CF$67:CF$81,"X")))</f>
        <v>0</v>
      </c>
      <c r="LC44">
        <f>'Capacity Backing (Hide)2'!CG$3*(DG44/MAX(1,SUMIFS('Treatment Backing (Hide)'!$B$110:$B$124,'Capacity Backing (Hide)2'!CG$67:CG$81,"X")))</f>
        <v>0</v>
      </c>
      <c r="LD44">
        <f>'Capacity Backing (Hide)2'!CH$3*(DH44/MAX(1,SUMIFS('Treatment Backing (Hide)'!$B$110:$B$124,'Capacity Backing (Hide)2'!CH$67:CH$81,"X")))</f>
        <v>0</v>
      </c>
      <c r="LE44">
        <f>'Capacity Backing (Hide)2'!CI$3*(DI44/MAX(1,SUMIFS('Treatment Backing (Hide)'!$B$110:$B$124,'Capacity Backing (Hide)2'!CI$67:CI$81,"X")))</f>
        <v>0</v>
      </c>
      <c r="LF44">
        <f>'Capacity Backing (Hide)2'!CJ$3*(DJ44/MAX(1,SUMIFS('Treatment Backing (Hide)'!$B$110:$B$124,'Capacity Backing (Hide)2'!CJ$67:CJ$81,"X")))</f>
        <v>0</v>
      </c>
      <c r="LG44">
        <f>'Capacity Backing (Hide)2'!CK$3*(DK44/MAX(1,SUMIFS('Treatment Backing (Hide)'!$B$110:$B$124,'Capacity Backing (Hide)2'!CK$67:CK$81,"X")))</f>
        <v>0</v>
      </c>
      <c r="LH44">
        <f>'Capacity Backing (Hide)2'!CL$3*(DL44/MAX(1,SUMIFS('Treatment Backing (Hide)'!$B$110:$B$124,'Capacity Backing (Hide)2'!CL$67:CL$81,"X")))</f>
        <v>0</v>
      </c>
      <c r="LI44">
        <f>'Capacity Backing (Hide)2'!CM$3*(DM44/MAX(1,SUMIFS('Treatment Backing (Hide)'!$B$110:$B$124,'Capacity Backing (Hide)2'!CM$67:CM$81,"X")))</f>
        <v>0</v>
      </c>
      <c r="LJ44">
        <f>'Capacity Backing (Hide)2'!CN$3*(DN44/MAX(1,SUMIFS('Treatment Backing (Hide)'!$B$110:$B$124,'Capacity Backing (Hide)2'!CN$67:CN$81,"X")))</f>
        <v>0</v>
      </c>
      <c r="LK44">
        <f>'Capacity Backing (Hide)2'!CO$3*(DO44/MAX(1,SUMIFS('Treatment Backing (Hide)'!$B$110:$B$124,'Capacity Backing (Hide)2'!CO$67:CO$81,"X")))</f>
        <v>0</v>
      </c>
      <c r="LL44">
        <f>'Capacity Backing (Hide)2'!CP$3*(DP44/MAX(1,SUMIFS('Treatment Backing (Hide)'!$B$110:$B$124,'Capacity Backing (Hide)2'!CP$67:CP$81,"X")))</f>
        <v>0</v>
      </c>
      <c r="LM44">
        <f>'Capacity Backing (Hide)2'!CQ$3*(DQ44/MAX(1,SUMIFS('Treatment Backing (Hide)'!$B$110:$B$124,'Capacity Backing (Hide)2'!CQ$67:CQ$81,"X")))</f>
        <v>0</v>
      </c>
      <c r="LN44">
        <f>'Capacity Backing (Hide)2'!CR$3*(DR44/MAX(1,SUMIFS('Treatment Backing (Hide)'!$B$110:$B$124,'Capacity Backing (Hide)2'!CR$67:CR$81,"X")))</f>
        <v>0</v>
      </c>
      <c r="LO44">
        <f>'Capacity Backing (Hide)2'!CS$3*(DS44/MAX(1,SUMIFS('Treatment Backing (Hide)'!$B$110:$B$124,'Capacity Backing (Hide)2'!CS$67:CS$81,"X")))</f>
        <v>0</v>
      </c>
      <c r="LP44">
        <f>'Capacity Backing (Hide)2'!CT$3*(DT44/MAX(1,SUMIFS('Treatment Backing (Hide)'!$B$110:$B$124,'Capacity Backing (Hide)2'!CT$67:CT$81,"X")))</f>
        <v>0</v>
      </c>
      <c r="LQ44">
        <f>'Capacity Backing (Hide)2'!CU$3*(DU44/MAX(1,SUMIFS('Treatment Backing (Hide)'!$B$110:$B$124,'Capacity Backing (Hide)2'!CU$67:CU$81,"X")))</f>
        <v>0</v>
      </c>
      <c r="LR44">
        <f>'Capacity Backing (Hide)2'!CV$3*(DV44/MAX(1,SUMIFS('Treatment Backing (Hide)'!$B$110:$B$124,'Capacity Backing (Hide)2'!CV$67:CV$81,"X")))</f>
        <v>0</v>
      </c>
      <c r="LS44">
        <f>'Capacity Backing (Hide)2'!CW$3*(DW44/MAX(1,SUMIFS('Treatment Backing (Hide)'!$B$110:$B$124,'Capacity Backing (Hide)2'!CW$67:CW$81,"X")))</f>
        <v>0</v>
      </c>
    </row>
    <row r="45" spans="8:331" x14ac:dyDescent="0.25">
      <c r="H45" t="str">
        <f>ROW(H42)&amp;". "&amp;'Clinical resources'!B48</f>
        <v xml:space="preserve">42. </v>
      </c>
      <c r="J45" t="str">
        <f>IF(COUNTIFS('Clinical resources'!F48:J48,"X")&gt;0,"X","")</f>
        <v/>
      </c>
      <c r="K45" t="str">
        <f>IF(COUNTIFS('Clinical resources'!K48:O48,"X")&gt;0,"X","")</f>
        <v/>
      </c>
      <c r="L45" t="str">
        <f>IF(COUNTIFS('Clinical resources'!P48:T48,"X")&gt;0,"X","")</f>
        <v/>
      </c>
      <c r="M45" t="str">
        <f>IF(COUNTIFS('Clinical resources'!U48:Y48,"X")&gt;0,"X","")</f>
        <v/>
      </c>
      <c r="N45" t="str">
        <f>IF(COUNTIFS('Clinical resources'!Z48:AD48,"X")&gt;0,"X","")</f>
        <v/>
      </c>
      <c r="O45" t="str">
        <f>IF(COUNTIFS('Clinical resources'!AE48:AI48,"X")&gt;0,"X","")</f>
        <v/>
      </c>
      <c r="P45" t="str">
        <f>IF(COUNTIFS('Clinical resources'!AJ48:AN48,"X")&gt;0,"X","")</f>
        <v/>
      </c>
      <c r="Q45" t="str">
        <f>IF(COUNTIFS('Clinical resources'!AO48:AS48,"X")&gt;0,"X","")</f>
        <v/>
      </c>
      <c r="R45" t="str">
        <f>IF(COUNTIFS('Clinical resources'!AT48:AX48,"X")&gt;0,"X","")</f>
        <v/>
      </c>
      <c r="S45" t="str">
        <f>IF(COUNTIFS('Clinical resources'!AY48:BC48,"X")&gt;0,"X","")</f>
        <v/>
      </c>
      <c r="T45" t="str">
        <f>IF(COUNTIFS('Clinical resources'!BD48:BH48,"X")&gt;0,"X","")</f>
        <v/>
      </c>
      <c r="U45" t="str">
        <f>IF(COUNTIFS('Clinical resources'!BI48:BM48,"X")&gt;0,"X","")</f>
        <v/>
      </c>
      <c r="V45" t="str">
        <f>IF(COUNTIFS('Clinical resources'!BN48:BR48,"X")&gt;0,"X","")</f>
        <v/>
      </c>
      <c r="W45" t="str">
        <f>IF(COUNTIFS('Clinical resources'!BS48:BW48,"X")&gt;0,"X","")</f>
        <v/>
      </c>
      <c r="X45" t="str">
        <f>IF(COUNTIFS('Clinical resources'!BX48:CB48,"X")&gt;0,"X","")</f>
        <v/>
      </c>
      <c r="AB45">
        <f t="array" ref="AB45">IF($J45:$X45='Capacity Backing (Hide)2'!B$67:B$81,1,0)</f>
        <v>0</v>
      </c>
      <c r="AC45">
        <f t="array" ref="AC45">IF($J45:$X45='Capacity Backing (Hide)2'!C$67:C$81,1,0)</f>
        <v>0</v>
      </c>
      <c r="AD45">
        <f t="array" ref="AD45">IF($J45:$X45='Capacity Backing (Hide)2'!D$67:D$81,1,0)</f>
        <v>0</v>
      </c>
      <c r="AE45">
        <f t="array" ref="AE45">IF($J45:$X45='Capacity Backing (Hide)2'!E$67:E$81,1,0)</f>
        <v>0</v>
      </c>
      <c r="AF45">
        <f t="array" ref="AF45">IF($J45:$X45='Capacity Backing (Hide)2'!F$67:F$81,1,0)</f>
        <v>0</v>
      </c>
      <c r="AG45">
        <f t="array" ref="AG45">IF($J45:$X45='Capacity Backing (Hide)2'!G$67:G$81,1,0)</f>
        <v>0</v>
      </c>
      <c r="AH45">
        <f t="array" ref="AH45">IF($J45:$X45='Capacity Backing (Hide)2'!H$67:H$81,1,0)</f>
        <v>0</v>
      </c>
      <c r="AI45">
        <f t="array" ref="AI45">IF($J45:$X45='Capacity Backing (Hide)2'!I$67:I$81,1,0)</f>
        <v>0</v>
      </c>
      <c r="AJ45">
        <f t="array" ref="AJ45">IF($J45:$X45='Capacity Backing (Hide)2'!J$67:J$81,1,0)</f>
        <v>0</v>
      </c>
      <c r="AK45">
        <f t="array" ref="AK45">IF($J45:$X45='Capacity Backing (Hide)2'!K$67:K$81,1,0)</f>
        <v>0</v>
      </c>
      <c r="AL45">
        <f t="array" ref="AL45">IF($J45:$X45='Capacity Backing (Hide)2'!L$67:L$81,1,0)</f>
        <v>0</v>
      </c>
      <c r="AM45">
        <f t="array" ref="AM45">IF($J45:$X45='Capacity Backing (Hide)2'!M$67:M$81,1,0)</f>
        <v>0</v>
      </c>
      <c r="AN45">
        <f t="array" ref="AN45">IF($J45:$X45='Capacity Backing (Hide)2'!N$67:N$81,1,0)</f>
        <v>0</v>
      </c>
      <c r="AO45">
        <f t="array" ref="AO45">IF($J45:$X45='Capacity Backing (Hide)2'!O$67:O$81,1,0)</f>
        <v>0</v>
      </c>
      <c r="AP45">
        <f t="array" ref="AP45">IF($J45:$X45='Capacity Backing (Hide)2'!P$67:P$81,1,0)</f>
        <v>0</v>
      </c>
      <c r="AQ45">
        <f t="array" ref="AQ45">IF($J45:$X45='Capacity Backing (Hide)2'!Q$67:Q$81,1,0)</f>
        <v>0</v>
      </c>
      <c r="AR45">
        <f t="array" ref="AR45">IF($J45:$X45='Capacity Backing (Hide)2'!R$67:R$81,1,0)</f>
        <v>0</v>
      </c>
      <c r="AS45">
        <f t="array" ref="AS45">IF($J45:$X45='Capacity Backing (Hide)2'!S$67:S$81,1,0)</f>
        <v>0</v>
      </c>
      <c r="AT45">
        <f t="array" ref="AT45">IF($J45:$X45='Capacity Backing (Hide)2'!T$67:T$81,1,0)</f>
        <v>0</v>
      </c>
      <c r="AU45">
        <f t="array" ref="AU45">IF($J45:$X45='Capacity Backing (Hide)2'!U$67:U$81,1,0)</f>
        <v>0</v>
      </c>
      <c r="AV45">
        <f t="array" ref="AV45">IF($J45:$X45='Capacity Backing (Hide)2'!V$67:V$81,1,0)</f>
        <v>0</v>
      </c>
      <c r="AW45">
        <f t="array" ref="AW45">IF($J45:$X45='Capacity Backing (Hide)2'!W$67:W$81,1,0)</f>
        <v>0</v>
      </c>
      <c r="AX45">
        <f t="array" ref="AX45">IF($J45:$X45='Capacity Backing (Hide)2'!X$67:X$81,1,0)</f>
        <v>0</v>
      </c>
      <c r="AY45">
        <f t="array" ref="AY45">IF($J45:$X45='Capacity Backing (Hide)2'!Y$67:Y$81,1,0)</f>
        <v>0</v>
      </c>
      <c r="AZ45">
        <f t="array" ref="AZ45">IF($J45:$X45='Capacity Backing (Hide)2'!Z$67:Z$81,1,0)</f>
        <v>0</v>
      </c>
      <c r="BA45">
        <f t="array" ref="BA45">IF($J45:$X45='Capacity Backing (Hide)2'!AA$67:AA$81,1,0)</f>
        <v>0</v>
      </c>
      <c r="BB45">
        <f t="array" ref="BB45">IF($J45:$X45='Capacity Backing (Hide)2'!AB$67:AB$81,1,0)</f>
        <v>0</v>
      </c>
      <c r="BC45">
        <f t="array" ref="BC45">IF($J45:$X45='Capacity Backing (Hide)2'!AC$67:AC$81,1,0)</f>
        <v>0</v>
      </c>
      <c r="BD45">
        <f t="array" ref="BD45">IF($J45:$X45='Capacity Backing (Hide)2'!AD$67:AD$81,1,0)</f>
        <v>0</v>
      </c>
      <c r="BE45">
        <f t="array" ref="BE45">IF($J45:$X45='Capacity Backing (Hide)2'!AE$67:AE$81,1,0)</f>
        <v>0</v>
      </c>
      <c r="BF45">
        <f t="array" ref="BF45">IF($J45:$X45='Capacity Backing (Hide)2'!AF$67:AF$81,1,0)</f>
        <v>0</v>
      </c>
      <c r="BG45">
        <f t="array" ref="BG45">IF($J45:$X45='Capacity Backing (Hide)2'!AG$67:AG$81,1,0)</f>
        <v>0</v>
      </c>
      <c r="BH45">
        <f t="array" ref="BH45">IF($J45:$X45='Capacity Backing (Hide)2'!AH$67:AH$81,1,0)</f>
        <v>0</v>
      </c>
      <c r="BI45">
        <f t="array" ref="BI45">IF($J45:$X45='Capacity Backing (Hide)2'!AI$67:AI$81,1,0)</f>
        <v>0</v>
      </c>
      <c r="BJ45">
        <f t="array" ref="BJ45">IF($J45:$X45='Capacity Backing (Hide)2'!AJ$67:AJ$81,1,0)</f>
        <v>0</v>
      </c>
      <c r="BK45">
        <f t="array" ref="BK45">IF($J45:$X45='Capacity Backing (Hide)2'!AK$67:AK$81,1,0)</f>
        <v>0</v>
      </c>
      <c r="BL45">
        <f t="array" ref="BL45">IF($J45:$X45='Capacity Backing (Hide)2'!AL$67:AL$81,1,0)</f>
        <v>0</v>
      </c>
      <c r="BM45">
        <f t="array" ref="BM45">IF($J45:$X45='Capacity Backing (Hide)2'!AM$67:AM$81,1,0)</f>
        <v>0</v>
      </c>
      <c r="BN45">
        <f t="array" ref="BN45">IF($J45:$X45='Capacity Backing (Hide)2'!AN$67:AN$81,1,0)</f>
        <v>0</v>
      </c>
      <c r="BO45">
        <f t="array" ref="BO45">IF($J45:$X45='Capacity Backing (Hide)2'!AO$67:AO$81,1,0)</f>
        <v>0</v>
      </c>
      <c r="BP45">
        <f t="array" ref="BP45">IF($J45:$X45='Capacity Backing (Hide)2'!AP$67:AP$81,1,0)</f>
        <v>0</v>
      </c>
      <c r="BQ45">
        <f t="array" ref="BQ45">IF($J45:$X45='Capacity Backing (Hide)2'!AQ$67:AQ$81,1,0)</f>
        <v>0</v>
      </c>
      <c r="BR45">
        <f t="array" ref="BR45">IF($J45:$X45='Capacity Backing (Hide)2'!AR$67:AR$81,1,0)</f>
        <v>0</v>
      </c>
      <c r="BS45">
        <f t="array" ref="BS45">IF($J45:$X45='Capacity Backing (Hide)2'!AS$67:AS$81,1,0)</f>
        <v>0</v>
      </c>
      <c r="BT45">
        <f t="array" ref="BT45">IF($J45:$X45='Capacity Backing (Hide)2'!AT$67:AT$81,1,0)</f>
        <v>0</v>
      </c>
      <c r="BU45">
        <f t="array" ref="BU45">IF($J45:$X45='Capacity Backing (Hide)2'!AU$67:AU$81,1,0)</f>
        <v>0</v>
      </c>
      <c r="BV45">
        <f t="array" ref="BV45">IF($J45:$X45='Capacity Backing (Hide)2'!AV$67:AV$81,1,0)</f>
        <v>0</v>
      </c>
      <c r="BW45">
        <f t="array" ref="BW45">IF($J45:$X45='Capacity Backing (Hide)2'!AW$67:AW$81,1,0)</f>
        <v>0</v>
      </c>
      <c r="BX45">
        <f t="array" ref="BX45">IF($J45:$X45='Capacity Backing (Hide)2'!AX$67:AX$81,1,0)</f>
        <v>0</v>
      </c>
      <c r="BY45">
        <f t="array" ref="BY45">IF($J45:$X45='Capacity Backing (Hide)2'!AY$67:AY$81,1,0)</f>
        <v>0</v>
      </c>
      <c r="BZ45">
        <f t="array" ref="BZ45">IF($J45:$X45='Capacity Backing (Hide)2'!AZ$67:AZ$81,1,0)</f>
        <v>0</v>
      </c>
      <c r="CA45">
        <f t="array" ref="CA45">IF($J45:$X45='Capacity Backing (Hide)2'!BA$67:BA$81,1,0)</f>
        <v>0</v>
      </c>
      <c r="CB45">
        <f t="array" ref="CB45">IF($J45:$X45='Capacity Backing (Hide)2'!BB$67:BB$81,1,0)</f>
        <v>0</v>
      </c>
      <c r="CC45">
        <f t="array" ref="CC45">IF($J45:$X45='Capacity Backing (Hide)2'!BC$67:BC$81,1,0)</f>
        <v>0</v>
      </c>
      <c r="CD45">
        <f t="array" ref="CD45">IF($J45:$X45='Capacity Backing (Hide)2'!BD$67:BD$81,1,0)</f>
        <v>0</v>
      </c>
      <c r="CE45">
        <f t="array" ref="CE45">IF($J45:$X45='Capacity Backing (Hide)2'!BE$67:BE$81,1,0)</f>
        <v>0</v>
      </c>
      <c r="CF45">
        <f t="array" ref="CF45">IF($J45:$X45='Capacity Backing (Hide)2'!BF$67:BF$81,1,0)</f>
        <v>0</v>
      </c>
      <c r="CG45">
        <f t="array" ref="CG45">IF($J45:$X45='Capacity Backing (Hide)2'!BG$67:BG$81,1,0)</f>
        <v>0</v>
      </c>
      <c r="CH45">
        <f t="array" ref="CH45">IF($J45:$X45='Capacity Backing (Hide)2'!BH$67:BH$81,1,0)</f>
        <v>0</v>
      </c>
      <c r="CI45">
        <f t="array" ref="CI45">IF($J45:$X45='Capacity Backing (Hide)2'!BI$67:BI$81,1,0)</f>
        <v>0</v>
      </c>
      <c r="CJ45">
        <f t="array" ref="CJ45">IF($J45:$X45='Capacity Backing (Hide)2'!BJ$67:BJ$81,1,0)</f>
        <v>0</v>
      </c>
      <c r="CK45">
        <f t="array" ref="CK45">IF($J45:$X45='Capacity Backing (Hide)2'!BK$67:BK$81,1,0)</f>
        <v>0</v>
      </c>
      <c r="CL45">
        <f t="array" ref="CL45">IF($J45:$X45='Capacity Backing (Hide)2'!BL$67:BL$81,1,0)</f>
        <v>0</v>
      </c>
      <c r="CM45">
        <f t="array" ref="CM45">IF($J45:$X45='Capacity Backing (Hide)2'!BM$67:BM$81,1,0)</f>
        <v>0</v>
      </c>
      <c r="CN45">
        <f t="array" ref="CN45">IF($J45:$X45='Capacity Backing (Hide)2'!BN$67:BN$81,1,0)</f>
        <v>0</v>
      </c>
      <c r="CO45">
        <f t="array" ref="CO45">IF($J45:$X45='Capacity Backing (Hide)2'!BO$67:BO$81,1,0)</f>
        <v>0</v>
      </c>
      <c r="CP45">
        <f t="array" ref="CP45">IF($J45:$X45='Capacity Backing (Hide)2'!BP$67:BP$81,1,0)</f>
        <v>0</v>
      </c>
      <c r="CQ45">
        <f t="array" ref="CQ45">IF($J45:$X45='Capacity Backing (Hide)2'!BQ$67:BQ$81,1,0)</f>
        <v>0</v>
      </c>
      <c r="CR45">
        <f t="array" ref="CR45">IF($J45:$X45='Capacity Backing (Hide)2'!BR$67:BR$81,1,0)</f>
        <v>0</v>
      </c>
      <c r="CS45">
        <f t="array" ref="CS45">IF($J45:$X45='Capacity Backing (Hide)2'!BS$67:BS$81,1,0)</f>
        <v>0</v>
      </c>
      <c r="CT45">
        <f t="array" ref="CT45">IF($J45:$X45='Capacity Backing (Hide)2'!BT$67:BT$81,1,0)</f>
        <v>0</v>
      </c>
      <c r="CU45">
        <f t="array" ref="CU45">IF($J45:$X45='Capacity Backing (Hide)2'!BU$67:BU$81,1,0)</f>
        <v>0</v>
      </c>
      <c r="CV45">
        <f t="array" ref="CV45">IF($J45:$X45='Capacity Backing (Hide)2'!BV$67:BV$81,1,0)</f>
        <v>0</v>
      </c>
      <c r="CW45">
        <f t="array" ref="CW45">IF($J45:$X45='Capacity Backing (Hide)2'!BW$67:BW$81,1,0)</f>
        <v>0</v>
      </c>
      <c r="CX45">
        <f t="array" ref="CX45">IF($J45:$X45='Capacity Backing (Hide)2'!BX$67:BX$81,1,0)</f>
        <v>0</v>
      </c>
      <c r="CY45">
        <f t="array" ref="CY45">IF($J45:$X45='Capacity Backing (Hide)2'!BY$67:BY$81,1,0)</f>
        <v>0</v>
      </c>
      <c r="CZ45">
        <f t="array" ref="CZ45">IF($J45:$X45='Capacity Backing (Hide)2'!BZ$67:BZ$81,1,0)</f>
        <v>0</v>
      </c>
      <c r="DA45">
        <f t="array" ref="DA45">IF($J45:$X45='Capacity Backing (Hide)2'!CA$67:CA$81,1,0)</f>
        <v>0</v>
      </c>
      <c r="DB45">
        <f t="array" ref="DB45">IF($J45:$X45='Capacity Backing (Hide)2'!CB$67:CB$81,1,0)</f>
        <v>0</v>
      </c>
      <c r="DC45">
        <f t="array" ref="DC45">IF($J45:$X45='Capacity Backing (Hide)2'!CC$67:CC$81,1,0)</f>
        <v>0</v>
      </c>
      <c r="DD45">
        <f t="array" ref="DD45">IF($J45:$X45='Capacity Backing (Hide)2'!CD$67:CD$81,1,0)</f>
        <v>0</v>
      </c>
      <c r="DE45">
        <f t="array" ref="DE45">IF($J45:$X45='Capacity Backing (Hide)2'!CE$67:CE$81,1,0)</f>
        <v>0</v>
      </c>
      <c r="DF45">
        <f t="array" ref="DF45">IF($J45:$X45='Capacity Backing (Hide)2'!CF$67:CF$81,1,0)</f>
        <v>0</v>
      </c>
      <c r="DG45">
        <f t="array" ref="DG45">IF($J45:$X45='Capacity Backing (Hide)2'!CG$67:CG$81,1,0)</f>
        <v>0</v>
      </c>
      <c r="DH45">
        <f t="array" ref="DH45">IF($J45:$X45='Capacity Backing (Hide)2'!CH$67:CH$81,1,0)</f>
        <v>0</v>
      </c>
      <c r="DI45">
        <f t="array" ref="DI45">IF($J45:$X45='Capacity Backing (Hide)2'!CI$67:CI$81,1,0)</f>
        <v>0</v>
      </c>
      <c r="DJ45">
        <f t="array" ref="DJ45">IF($J45:$X45='Capacity Backing (Hide)2'!CJ$67:CJ$81,1,0)</f>
        <v>0</v>
      </c>
      <c r="DK45">
        <f t="array" ref="DK45">IF($J45:$X45='Capacity Backing (Hide)2'!CK$67:CK$81,1,0)</f>
        <v>0</v>
      </c>
      <c r="DL45">
        <f t="array" ref="DL45">IF($J45:$X45='Capacity Backing (Hide)2'!CL$67:CL$81,1,0)</f>
        <v>0</v>
      </c>
      <c r="DM45">
        <f t="array" ref="DM45">IF($J45:$X45='Capacity Backing (Hide)2'!CM$67:CM$81,1,0)</f>
        <v>0</v>
      </c>
      <c r="DN45">
        <f t="array" ref="DN45">IF($J45:$X45='Capacity Backing (Hide)2'!CN$67:CN$81,1,0)</f>
        <v>0</v>
      </c>
      <c r="DO45">
        <f t="array" ref="DO45">IF($J45:$X45='Capacity Backing (Hide)2'!CO$67:CO$81,1,0)</f>
        <v>0</v>
      </c>
      <c r="DP45">
        <f t="array" ref="DP45">IF($J45:$X45='Capacity Backing (Hide)2'!CP$67:CP$81,1,0)</f>
        <v>0</v>
      </c>
      <c r="DQ45">
        <f t="array" ref="DQ45">IF($J45:$X45='Capacity Backing (Hide)2'!CQ$67:CQ$81,1,0)</f>
        <v>0</v>
      </c>
      <c r="DR45">
        <f t="array" ref="DR45">IF($J45:$X45='Capacity Backing (Hide)2'!CR$67:CR$81,1,0)</f>
        <v>0</v>
      </c>
      <c r="DS45">
        <f t="array" ref="DS45">IF($J45:$X45='Capacity Backing (Hide)2'!CS$67:CS$81,1,0)</f>
        <v>0</v>
      </c>
      <c r="DT45">
        <f t="array" ref="DT45">IF($J45:$X45='Capacity Backing (Hide)2'!CT$67:CT$81,1,0)</f>
        <v>0</v>
      </c>
      <c r="DU45">
        <f t="array" ref="DU45">IF($J45:$X45='Capacity Backing (Hide)2'!CU$67:CU$81,1,0)</f>
        <v>0</v>
      </c>
      <c r="DV45">
        <f t="array" ref="DV45">IF($J45:$X45='Capacity Backing (Hide)2'!CV$67:CV$81,1,0)</f>
        <v>0</v>
      </c>
      <c r="DW45">
        <f t="array" ref="DW45">IF($J45:$X45='Capacity Backing (Hide)2'!CW$67:CW$81,1,0)</f>
        <v>0</v>
      </c>
      <c r="DZ45">
        <f t="array" ref="DZ45">IF($J45:$X45='Capacity Backing (Hide)2'!B$203:CZ$217,1,0)</f>
        <v>0</v>
      </c>
      <c r="EA45">
        <f t="array" ref="EA45">IF($J45:$X45='Capacity Backing (Hide)2'!C$203:DA$217,1,0)</f>
        <v>0</v>
      </c>
      <c r="EB45">
        <f t="array" ref="EB45">IF($J45:$X45='Capacity Backing (Hide)2'!D$203:DB$217,1,0)</f>
        <v>0</v>
      </c>
      <c r="EC45">
        <f t="array" ref="EC45">IF($J45:$X45='Capacity Backing (Hide)2'!E$203:DC$217,1,0)</f>
        <v>0</v>
      </c>
      <c r="ED45">
        <f t="array" ref="ED45">IF($J45:$X45='Capacity Backing (Hide)2'!F$203:DD$217,1,0)</f>
        <v>0</v>
      </c>
      <c r="EE45">
        <f t="array" ref="EE45">IF($J45:$X45='Capacity Backing (Hide)2'!G$203:DE$217,1,0)</f>
        <v>0</v>
      </c>
      <c r="EF45">
        <f t="array" ref="EF45">IF($J45:$X45='Capacity Backing (Hide)2'!H$203:DF$217,1,0)</f>
        <v>0</v>
      </c>
      <c r="EG45">
        <f t="array" ref="EG45">IF($J45:$X45='Capacity Backing (Hide)2'!I$203:DG$217,1,0)</f>
        <v>0</v>
      </c>
      <c r="EH45">
        <f t="array" ref="EH45">IF($J45:$X45='Capacity Backing (Hide)2'!J$203:DH$217,1,0)</f>
        <v>0</v>
      </c>
      <c r="EI45">
        <f t="array" ref="EI45">IF($J45:$X45='Capacity Backing (Hide)2'!K$203:DI$217,1,0)</f>
        <v>0</v>
      </c>
      <c r="EJ45">
        <f t="array" ref="EJ45">IF($J45:$X45='Capacity Backing (Hide)2'!L$203:DJ$217,1,0)</f>
        <v>0</v>
      </c>
      <c r="EK45">
        <f t="array" ref="EK45">IF($J45:$X45='Capacity Backing (Hide)2'!M$203:DK$217,1,0)</f>
        <v>0</v>
      </c>
      <c r="EL45">
        <f t="array" ref="EL45">IF($J45:$X45='Capacity Backing (Hide)2'!N$203:DL$217,1,0)</f>
        <v>0</v>
      </c>
      <c r="EM45">
        <f t="array" ref="EM45">IF($J45:$X45='Capacity Backing (Hide)2'!O$203:DM$217,1,0)</f>
        <v>0</v>
      </c>
      <c r="EN45">
        <f t="array" ref="EN45">IF($J45:$X45='Capacity Backing (Hide)2'!P$203:DN$217,1,0)</f>
        <v>0</v>
      </c>
      <c r="EO45">
        <f t="array" ref="EO45">IF($J45:$X45='Capacity Backing (Hide)2'!Q$203:DO$217,1,0)</f>
        <v>0</v>
      </c>
      <c r="EP45">
        <f t="array" ref="EP45">IF($J45:$X45='Capacity Backing (Hide)2'!R$203:DP$217,1,0)</f>
        <v>0</v>
      </c>
      <c r="EQ45">
        <f t="array" ref="EQ45">IF($J45:$X45='Capacity Backing (Hide)2'!S$203:DQ$217,1,0)</f>
        <v>0</v>
      </c>
      <c r="ER45">
        <f t="array" ref="ER45">IF($J45:$X45='Capacity Backing (Hide)2'!T$203:DR$217,1,0)</f>
        <v>0</v>
      </c>
      <c r="ES45">
        <f t="array" ref="ES45">IF($J45:$X45='Capacity Backing (Hide)2'!U$203:DS$217,1,0)</f>
        <v>0</v>
      </c>
      <c r="ET45">
        <f t="array" ref="ET45">IF($J45:$X45='Capacity Backing (Hide)2'!V$203:DT$217,1,0)</f>
        <v>0</v>
      </c>
      <c r="EU45">
        <f t="array" ref="EU45">IF($J45:$X45='Capacity Backing (Hide)2'!W$203:DU$217,1,0)</f>
        <v>0</v>
      </c>
      <c r="EV45">
        <f t="array" ref="EV45">IF($J45:$X45='Capacity Backing (Hide)2'!X$203:DV$217,1,0)</f>
        <v>0</v>
      </c>
      <c r="EW45">
        <f t="array" ref="EW45">IF($J45:$X45='Capacity Backing (Hide)2'!Y$203:DW$217,1,0)</f>
        <v>0</v>
      </c>
      <c r="EX45">
        <f t="array" ref="EX45">IF($J45:$X45='Capacity Backing (Hide)2'!Z$203:DX$217,1,0)</f>
        <v>0</v>
      </c>
      <c r="EY45">
        <f t="array" ref="EY45">IF($J45:$X45='Capacity Backing (Hide)2'!AA$203:DY$217,1,0)</f>
        <v>0</v>
      </c>
      <c r="EZ45">
        <f t="array" ref="EZ45">IF($J45:$X45='Capacity Backing (Hide)2'!AB$203:DZ$217,1,0)</f>
        <v>0</v>
      </c>
      <c r="FA45">
        <f t="array" ref="FA45">IF($J45:$X45='Capacity Backing (Hide)2'!AC$203:EA$217,1,0)</f>
        <v>0</v>
      </c>
      <c r="FB45">
        <f t="array" ref="FB45">IF($J45:$X45='Capacity Backing (Hide)2'!AD$203:EB$217,1,0)</f>
        <v>0</v>
      </c>
      <c r="FC45">
        <f t="array" ref="FC45">IF($J45:$X45='Capacity Backing (Hide)2'!AE$203:EC$217,1,0)</f>
        <v>0</v>
      </c>
      <c r="FD45">
        <f t="array" ref="FD45">IF($J45:$X45='Capacity Backing (Hide)2'!AF$203:ED$217,1,0)</f>
        <v>0</v>
      </c>
      <c r="FE45">
        <f t="array" ref="FE45">IF($J45:$X45='Capacity Backing (Hide)2'!AG$203:EE$217,1,0)</f>
        <v>0</v>
      </c>
      <c r="FF45">
        <f t="array" ref="FF45">IF($J45:$X45='Capacity Backing (Hide)2'!AH$203:EF$217,1,0)</f>
        <v>0</v>
      </c>
      <c r="FG45">
        <f t="array" ref="FG45">IF($J45:$X45='Capacity Backing (Hide)2'!AI$203:EG$217,1,0)</f>
        <v>0</v>
      </c>
      <c r="FH45">
        <f t="array" ref="FH45">IF($J45:$X45='Capacity Backing (Hide)2'!AJ$203:EH$217,1,0)</f>
        <v>0</v>
      </c>
      <c r="FI45">
        <f t="array" ref="FI45">IF($J45:$X45='Capacity Backing (Hide)2'!AK$203:EI$217,1,0)</f>
        <v>0</v>
      </c>
      <c r="FJ45">
        <f t="array" ref="FJ45">IF($J45:$X45='Capacity Backing (Hide)2'!AL$203:EJ$217,1,0)</f>
        <v>0</v>
      </c>
      <c r="FK45">
        <f t="array" ref="FK45">IF($J45:$X45='Capacity Backing (Hide)2'!AM$203:EK$217,1,0)</f>
        <v>0</v>
      </c>
      <c r="FL45">
        <f t="array" ref="FL45">IF($J45:$X45='Capacity Backing (Hide)2'!AN$203:EL$217,1,0)</f>
        <v>0</v>
      </c>
      <c r="FM45">
        <f t="array" ref="FM45">IF($J45:$X45='Capacity Backing (Hide)2'!AO$203:EM$217,1,0)</f>
        <v>0</v>
      </c>
      <c r="FN45">
        <f t="array" ref="FN45">IF($J45:$X45='Capacity Backing (Hide)2'!AP$203:EN$217,1,0)</f>
        <v>0</v>
      </c>
      <c r="FO45">
        <f t="array" ref="FO45">IF($J45:$X45='Capacity Backing (Hide)2'!AQ$203:EO$217,1,0)</f>
        <v>0</v>
      </c>
      <c r="FP45">
        <f t="array" ref="FP45">IF($J45:$X45='Capacity Backing (Hide)2'!AR$203:EP$217,1,0)</f>
        <v>0</v>
      </c>
      <c r="FQ45">
        <f t="array" ref="FQ45">IF($J45:$X45='Capacity Backing (Hide)2'!AS$203:EQ$217,1,0)</f>
        <v>0</v>
      </c>
      <c r="FR45">
        <f t="array" ref="FR45">IF($J45:$X45='Capacity Backing (Hide)2'!AT$203:ER$217,1,0)</f>
        <v>0</v>
      </c>
      <c r="FS45">
        <f t="array" ref="FS45">IF($J45:$X45='Capacity Backing (Hide)2'!AU$203:ES$217,1,0)</f>
        <v>0</v>
      </c>
      <c r="FT45">
        <f t="array" ref="FT45">IF($J45:$X45='Capacity Backing (Hide)2'!AV$203:ET$217,1,0)</f>
        <v>0</v>
      </c>
      <c r="FU45">
        <f t="array" ref="FU45">IF($J45:$X45='Capacity Backing (Hide)2'!AW$203:EU$217,1,0)</f>
        <v>0</v>
      </c>
      <c r="FV45">
        <f t="array" ref="FV45">IF($J45:$X45='Capacity Backing (Hide)2'!AX$203:EV$217,1,0)</f>
        <v>0</v>
      </c>
      <c r="FW45">
        <f t="array" ref="FW45">IF($J45:$X45='Capacity Backing (Hide)2'!AY$203:EW$217,1,0)</f>
        <v>0</v>
      </c>
      <c r="FX45">
        <f t="array" ref="FX45">IF($J45:$X45='Capacity Backing (Hide)2'!AZ$203:EX$217,1,0)</f>
        <v>0</v>
      </c>
      <c r="FY45">
        <f t="array" ref="FY45">IF($J45:$X45='Capacity Backing (Hide)2'!BA$203:EY$217,1,0)</f>
        <v>0</v>
      </c>
      <c r="FZ45">
        <f t="array" ref="FZ45">IF($J45:$X45='Capacity Backing (Hide)2'!BB$203:EZ$217,1,0)</f>
        <v>0</v>
      </c>
      <c r="GA45">
        <f t="array" ref="GA45">IF($J45:$X45='Capacity Backing (Hide)2'!BC$203:FA$217,1,0)</f>
        <v>0</v>
      </c>
      <c r="GB45">
        <f t="array" ref="GB45">IF($J45:$X45='Capacity Backing (Hide)2'!BD$203:FB$217,1,0)</f>
        <v>0</v>
      </c>
      <c r="GC45">
        <f t="array" ref="GC45">IF($J45:$X45='Capacity Backing (Hide)2'!BE$203:FC$217,1,0)</f>
        <v>0</v>
      </c>
      <c r="GD45">
        <f t="array" ref="GD45">IF($J45:$X45='Capacity Backing (Hide)2'!BF$203:FD$217,1,0)</f>
        <v>0</v>
      </c>
      <c r="GE45">
        <f t="array" ref="GE45">IF($J45:$X45='Capacity Backing (Hide)2'!BG$203:FE$217,1,0)</f>
        <v>0</v>
      </c>
      <c r="GF45">
        <f t="array" ref="GF45">IF($J45:$X45='Capacity Backing (Hide)2'!BH$203:FF$217,1,0)</f>
        <v>0</v>
      </c>
      <c r="GG45">
        <f t="array" ref="GG45">IF($J45:$X45='Capacity Backing (Hide)2'!BI$203:FG$217,1,0)</f>
        <v>0</v>
      </c>
      <c r="GH45">
        <f t="array" ref="GH45">IF($J45:$X45='Capacity Backing (Hide)2'!BJ$203:FH$217,1,0)</f>
        <v>0</v>
      </c>
      <c r="GI45">
        <f t="array" ref="GI45">IF($J45:$X45='Capacity Backing (Hide)2'!BK$203:FI$217,1,0)</f>
        <v>0</v>
      </c>
      <c r="GJ45">
        <f t="array" ref="GJ45">IF($J45:$X45='Capacity Backing (Hide)2'!BL$203:FJ$217,1,0)</f>
        <v>0</v>
      </c>
      <c r="GK45">
        <f t="array" ref="GK45">IF($J45:$X45='Capacity Backing (Hide)2'!BM$203:FK$217,1,0)</f>
        <v>0</v>
      </c>
      <c r="GL45">
        <f t="array" ref="GL45">IF($J45:$X45='Capacity Backing (Hide)2'!BN$203:FL$217,1,0)</f>
        <v>0</v>
      </c>
      <c r="GM45">
        <f t="array" ref="GM45">IF($J45:$X45='Capacity Backing (Hide)2'!BO$203:FM$217,1,0)</f>
        <v>0</v>
      </c>
      <c r="GN45">
        <f t="array" ref="GN45">IF($J45:$X45='Capacity Backing (Hide)2'!BP$203:FN$217,1,0)</f>
        <v>0</v>
      </c>
      <c r="GO45">
        <f t="array" ref="GO45">IF($J45:$X45='Capacity Backing (Hide)2'!BQ$203:FO$217,1,0)</f>
        <v>0</v>
      </c>
      <c r="GP45">
        <f t="array" ref="GP45">IF($J45:$X45='Capacity Backing (Hide)2'!BR$203:FP$217,1,0)</f>
        <v>0</v>
      </c>
      <c r="GQ45">
        <f t="array" ref="GQ45">IF($J45:$X45='Capacity Backing (Hide)2'!BS$203:FQ$217,1,0)</f>
        <v>0</v>
      </c>
      <c r="GR45">
        <f t="array" ref="GR45">IF($J45:$X45='Capacity Backing (Hide)2'!BT$203:FR$217,1,0)</f>
        <v>0</v>
      </c>
      <c r="GS45">
        <f t="array" ref="GS45">IF($J45:$X45='Capacity Backing (Hide)2'!BU$203:FS$217,1,0)</f>
        <v>0</v>
      </c>
      <c r="GT45">
        <f t="array" ref="GT45">IF($J45:$X45='Capacity Backing (Hide)2'!BV$203:FT$217,1,0)</f>
        <v>0</v>
      </c>
      <c r="GU45">
        <f t="array" ref="GU45">IF($J45:$X45='Capacity Backing (Hide)2'!BW$203:FU$217,1,0)</f>
        <v>0</v>
      </c>
      <c r="GV45">
        <f t="array" ref="GV45">IF($J45:$X45='Capacity Backing (Hide)2'!BX$203:FV$217,1,0)</f>
        <v>0</v>
      </c>
      <c r="GW45">
        <f t="array" ref="GW45">IF($J45:$X45='Capacity Backing (Hide)2'!BY$203:FW$217,1,0)</f>
        <v>0</v>
      </c>
      <c r="GX45">
        <f t="array" ref="GX45">IF($J45:$X45='Capacity Backing (Hide)2'!BZ$203:FX$217,1,0)</f>
        <v>0</v>
      </c>
      <c r="GY45">
        <f t="array" ref="GY45">IF($J45:$X45='Capacity Backing (Hide)2'!CA$203:FY$217,1,0)</f>
        <v>0</v>
      </c>
      <c r="GZ45">
        <f t="array" ref="GZ45">IF($J45:$X45='Capacity Backing (Hide)2'!CB$203:FZ$217,1,0)</f>
        <v>0</v>
      </c>
      <c r="HA45">
        <f t="array" ref="HA45">IF($J45:$X45='Capacity Backing (Hide)2'!CC$203:GA$217,1,0)</f>
        <v>0</v>
      </c>
      <c r="HB45">
        <f t="array" ref="HB45">IF($J45:$X45='Capacity Backing (Hide)2'!CD$203:GB$217,1,0)</f>
        <v>0</v>
      </c>
      <c r="HC45">
        <f t="array" ref="HC45">IF($J45:$X45='Capacity Backing (Hide)2'!CE$203:GC$217,1,0)</f>
        <v>0</v>
      </c>
      <c r="HD45">
        <f t="array" ref="HD45">IF($J45:$X45='Capacity Backing (Hide)2'!CF$203:GD$217,1,0)</f>
        <v>0</v>
      </c>
      <c r="HE45">
        <f t="array" ref="HE45">IF($J45:$X45='Capacity Backing (Hide)2'!CG$203:GE$217,1,0)</f>
        <v>0</v>
      </c>
      <c r="HF45">
        <f t="array" ref="HF45">IF($J45:$X45='Capacity Backing (Hide)2'!CH$203:GF$217,1,0)</f>
        <v>0</v>
      </c>
      <c r="HG45">
        <f t="array" ref="HG45">IF($J45:$X45='Capacity Backing (Hide)2'!CI$203:GG$217,1,0)</f>
        <v>0</v>
      </c>
      <c r="HH45">
        <f t="array" ref="HH45">IF($J45:$X45='Capacity Backing (Hide)2'!CJ$203:GH$217,1,0)</f>
        <v>0</v>
      </c>
      <c r="HI45">
        <f t="array" ref="HI45">IF($J45:$X45='Capacity Backing (Hide)2'!CK$203:GI$217,1,0)</f>
        <v>0</v>
      </c>
      <c r="HJ45">
        <f t="array" ref="HJ45">IF($J45:$X45='Capacity Backing (Hide)2'!CL$203:GJ$217,1,0)</f>
        <v>0</v>
      </c>
      <c r="HK45">
        <f t="array" ref="HK45">IF($J45:$X45='Capacity Backing (Hide)2'!CM$203:GK$217,1,0)</f>
        <v>0</v>
      </c>
      <c r="HL45">
        <f t="array" ref="HL45">IF($J45:$X45='Capacity Backing (Hide)2'!CN$203:GL$217,1,0)</f>
        <v>0</v>
      </c>
      <c r="HM45">
        <f t="array" ref="HM45">IF($J45:$X45='Capacity Backing (Hide)2'!CO$203:GM$217,1,0)</f>
        <v>0</v>
      </c>
      <c r="HN45">
        <f t="array" ref="HN45">IF($J45:$X45='Capacity Backing (Hide)2'!CP$203:GN$217,1,0)</f>
        <v>0</v>
      </c>
      <c r="HO45">
        <f t="array" ref="HO45">IF($J45:$X45='Capacity Backing (Hide)2'!CQ$203:GO$217,1,0)</f>
        <v>0</v>
      </c>
      <c r="HP45">
        <f t="array" ref="HP45">IF($J45:$X45='Capacity Backing (Hide)2'!CR$203:GP$217,1,0)</f>
        <v>0</v>
      </c>
      <c r="HQ45">
        <f t="array" ref="HQ45">IF($J45:$X45='Capacity Backing (Hide)2'!CS$203:GQ$217,1,0)</f>
        <v>0</v>
      </c>
      <c r="HR45">
        <f t="array" ref="HR45">IF($J45:$X45='Capacity Backing (Hide)2'!CT$203:GR$217,1,0)</f>
        <v>0</v>
      </c>
      <c r="HS45">
        <f t="array" ref="HS45">IF($J45:$X45='Capacity Backing (Hide)2'!CU$203:GS$217,1,0)</f>
        <v>0</v>
      </c>
      <c r="HT45">
        <f t="array" ref="HT45">IF($J45:$X45='Capacity Backing (Hide)2'!CV$203:GT$217,1,0)</f>
        <v>0</v>
      </c>
      <c r="HU45">
        <f t="array" ref="HU45">IF($J45:$X45='Capacity Backing (Hide)2'!CW$203:GU$217,1,0)</f>
        <v>0</v>
      </c>
      <c r="HX45">
        <f>'Capacity Backing (Hide)2'!B$3*(AB45/MAX(1,SUMIFS('Treatment Backing (Hide)'!$B$110:$B$124,'Capacity Backing (Hide)2'!B$67:B$81,"X")))</f>
        <v>0</v>
      </c>
      <c r="HY45">
        <f>'Capacity Backing (Hide)2'!C$3*(AC45/MAX(1,SUMIFS('Treatment Backing (Hide)'!$B$110:$B$124,'Capacity Backing (Hide)2'!C$67:C$81,"X")))</f>
        <v>0</v>
      </c>
      <c r="HZ45">
        <f>'Capacity Backing (Hide)2'!D$3*(AD45/MAX(1,SUMIFS('Treatment Backing (Hide)'!$B$110:$B$124,'Capacity Backing (Hide)2'!D$67:D$81,"X")))</f>
        <v>0</v>
      </c>
      <c r="IA45">
        <f>'Capacity Backing (Hide)2'!E$3*(AE45/MAX(1,SUMIFS('Treatment Backing (Hide)'!$B$110:$B$124,'Capacity Backing (Hide)2'!E$67:E$81,"X")))</f>
        <v>0</v>
      </c>
      <c r="IB45">
        <f>'Capacity Backing (Hide)2'!F$3*(AF45/MAX(1,SUMIFS('Treatment Backing (Hide)'!$B$110:$B$124,'Capacity Backing (Hide)2'!F$67:F$81,"X")))</f>
        <v>0</v>
      </c>
      <c r="IC45">
        <f>'Capacity Backing (Hide)2'!G$3*(AG45/MAX(1,SUMIFS('Treatment Backing (Hide)'!$B$110:$B$124,'Capacity Backing (Hide)2'!G$67:G$81,"X")))</f>
        <v>0</v>
      </c>
      <c r="ID45">
        <f>'Capacity Backing (Hide)2'!H$3*(AH45/MAX(1,SUMIFS('Treatment Backing (Hide)'!$B$110:$B$124,'Capacity Backing (Hide)2'!H$67:H$81,"X")))</f>
        <v>0</v>
      </c>
      <c r="IE45">
        <f>'Capacity Backing (Hide)2'!I$3*(AI45/MAX(1,SUMIFS('Treatment Backing (Hide)'!$B$110:$B$124,'Capacity Backing (Hide)2'!I$67:I$81,"X")))</f>
        <v>0</v>
      </c>
      <c r="IF45">
        <f>'Capacity Backing (Hide)2'!J$3*(AJ45/MAX(1,SUMIFS('Treatment Backing (Hide)'!$B$110:$B$124,'Capacity Backing (Hide)2'!J$67:J$81,"X")))</f>
        <v>0</v>
      </c>
      <c r="IG45">
        <f>'Capacity Backing (Hide)2'!K$3*(AK45/MAX(1,SUMIFS('Treatment Backing (Hide)'!$B$110:$B$124,'Capacity Backing (Hide)2'!K$67:K$81,"X")))</f>
        <v>0</v>
      </c>
      <c r="IH45">
        <f>'Capacity Backing (Hide)2'!L$3*(AL45/MAX(1,SUMIFS('Treatment Backing (Hide)'!$B$110:$B$124,'Capacity Backing (Hide)2'!L$67:L$81,"X")))</f>
        <v>0</v>
      </c>
      <c r="II45">
        <f>'Capacity Backing (Hide)2'!M$3*(AM45/MAX(1,SUMIFS('Treatment Backing (Hide)'!$B$110:$B$124,'Capacity Backing (Hide)2'!M$67:M$81,"X")))</f>
        <v>0</v>
      </c>
      <c r="IJ45">
        <f>'Capacity Backing (Hide)2'!N$3*(AN45/MAX(1,SUMIFS('Treatment Backing (Hide)'!$B$110:$B$124,'Capacity Backing (Hide)2'!N$67:N$81,"X")))</f>
        <v>0</v>
      </c>
      <c r="IK45">
        <f>'Capacity Backing (Hide)2'!O$3*(AO45/MAX(1,SUMIFS('Treatment Backing (Hide)'!$B$110:$B$124,'Capacity Backing (Hide)2'!O$67:O$81,"X")))</f>
        <v>0</v>
      </c>
      <c r="IL45">
        <f>'Capacity Backing (Hide)2'!P$3*(AP45/MAX(1,SUMIFS('Treatment Backing (Hide)'!$B$110:$B$124,'Capacity Backing (Hide)2'!P$67:P$81,"X")))</f>
        <v>0</v>
      </c>
      <c r="IM45">
        <f>'Capacity Backing (Hide)2'!Q$3*(AQ45/MAX(1,SUMIFS('Treatment Backing (Hide)'!$B$110:$B$124,'Capacity Backing (Hide)2'!Q$67:Q$81,"X")))</f>
        <v>0</v>
      </c>
      <c r="IN45">
        <f>'Capacity Backing (Hide)2'!R$3*(AR45/MAX(1,SUMIFS('Treatment Backing (Hide)'!$B$110:$B$124,'Capacity Backing (Hide)2'!R$67:R$81,"X")))</f>
        <v>0</v>
      </c>
      <c r="IO45">
        <f>'Capacity Backing (Hide)2'!S$3*(AS45/MAX(1,SUMIFS('Treatment Backing (Hide)'!$B$110:$B$124,'Capacity Backing (Hide)2'!S$67:S$81,"X")))</f>
        <v>0</v>
      </c>
      <c r="IP45">
        <f>'Capacity Backing (Hide)2'!T$3*(AT45/MAX(1,SUMIFS('Treatment Backing (Hide)'!$B$110:$B$124,'Capacity Backing (Hide)2'!T$67:T$81,"X")))</f>
        <v>0</v>
      </c>
      <c r="IQ45">
        <f>'Capacity Backing (Hide)2'!U$3*(AU45/MAX(1,SUMIFS('Treatment Backing (Hide)'!$B$110:$B$124,'Capacity Backing (Hide)2'!U$67:U$81,"X")))</f>
        <v>0</v>
      </c>
      <c r="IR45">
        <f>'Capacity Backing (Hide)2'!V$3*(AV45/MAX(1,SUMIFS('Treatment Backing (Hide)'!$B$110:$B$124,'Capacity Backing (Hide)2'!V$67:V$81,"X")))</f>
        <v>0</v>
      </c>
      <c r="IS45">
        <f>'Capacity Backing (Hide)2'!W$3*(AW45/MAX(1,SUMIFS('Treatment Backing (Hide)'!$B$110:$B$124,'Capacity Backing (Hide)2'!W$67:W$81,"X")))</f>
        <v>0</v>
      </c>
      <c r="IT45">
        <f>'Capacity Backing (Hide)2'!X$3*(AX45/MAX(1,SUMIFS('Treatment Backing (Hide)'!$B$110:$B$124,'Capacity Backing (Hide)2'!X$67:X$81,"X")))</f>
        <v>0</v>
      </c>
      <c r="IU45">
        <f>'Capacity Backing (Hide)2'!Y$3*(AY45/MAX(1,SUMIFS('Treatment Backing (Hide)'!$B$110:$B$124,'Capacity Backing (Hide)2'!Y$67:Y$81,"X")))</f>
        <v>0</v>
      </c>
      <c r="IV45">
        <f>'Capacity Backing (Hide)2'!Z$3*(AZ45/MAX(1,SUMIFS('Treatment Backing (Hide)'!$B$110:$B$124,'Capacity Backing (Hide)2'!Z$67:Z$81,"X")))</f>
        <v>0</v>
      </c>
      <c r="IW45">
        <f>'Capacity Backing (Hide)2'!AA$3*(BA45/MAX(1,SUMIFS('Treatment Backing (Hide)'!$B$110:$B$124,'Capacity Backing (Hide)2'!AA$67:AA$81,"X")))</f>
        <v>0</v>
      </c>
      <c r="IX45">
        <f>'Capacity Backing (Hide)2'!AB$3*(BB45/MAX(1,SUMIFS('Treatment Backing (Hide)'!$B$110:$B$124,'Capacity Backing (Hide)2'!AB$67:AB$81,"X")))</f>
        <v>0</v>
      </c>
      <c r="IY45">
        <f>'Capacity Backing (Hide)2'!AC$3*(BC45/MAX(1,SUMIFS('Treatment Backing (Hide)'!$B$110:$B$124,'Capacity Backing (Hide)2'!AC$67:AC$81,"X")))</f>
        <v>0</v>
      </c>
      <c r="IZ45">
        <f>'Capacity Backing (Hide)2'!AD$3*(BD45/MAX(1,SUMIFS('Treatment Backing (Hide)'!$B$110:$B$124,'Capacity Backing (Hide)2'!AD$67:AD$81,"X")))</f>
        <v>0</v>
      </c>
      <c r="JA45">
        <f>'Capacity Backing (Hide)2'!AE$3*(BE45/MAX(1,SUMIFS('Treatment Backing (Hide)'!$B$110:$B$124,'Capacity Backing (Hide)2'!AE$67:AE$81,"X")))</f>
        <v>0</v>
      </c>
      <c r="JB45">
        <f>'Capacity Backing (Hide)2'!AF$3*(BF45/MAX(1,SUMIFS('Treatment Backing (Hide)'!$B$110:$B$124,'Capacity Backing (Hide)2'!AF$67:AF$81,"X")))</f>
        <v>0</v>
      </c>
      <c r="JC45">
        <f>'Capacity Backing (Hide)2'!AG$3*(BG45/MAX(1,SUMIFS('Treatment Backing (Hide)'!$B$110:$B$124,'Capacity Backing (Hide)2'!AG$67:AG$81,"X")))</f>
        <v>0</v>
      </c>
      <c r="JD45">
        <f>'Capacity Backing (Hide)2'!AH$3*(BH45/MAX(1,SUMIFS('Treatment Backing (Hide)'!$B$110:$B$124,'Capacity Backing (Hide)2'!AH$67:AH$81,"X")))</f>
        <v>0</v>
      </c>
      <c r="JE45">
        <f>'Capacity Backing (Hide)2'!AI$3*(BI45/MAX(1,SUMIFS('Treatment Backing (Hide)'!$B$110:$B$124,'Capacity Backing (Hide)2'!AI$67:AI$81,"X")))</f>
        <v>0</v>
      </c>
      <c r="JF45">
        <f>'Capacity Backing (Hide)2'!AJ$3*(BJ45/MAX(1,SUMIFS('Treatment Backing (Hide)'!$B$110:$B$124,'Capacity Backing (Hide)2'!AJ$67:AJ$81,"X")))</f>
        <v>0</v>
      </c>
      <c r="JG45">
        <f>'Capacity Backing (Hide)2'!AK$3*(BK45/MAX(1,SUMIFS('Treatment Backing (Hide)'!$B$110:$B$124,'Capacity Backing (Hide)2'!AK$67:AK$81,"X")))</f>
        <v>0</v>
      </c>
      <c r="JH45">
        <f>'Capacity Backing (Hide)2'!AL$3*(BL45/MAX(1,SUMIFS('Treatment Backing (Hide)'!$B$110:$B$124,'Capacity Backing (Hide)2'!AL$67:AL$81,"X")))</f>
        <v>0</v>
      </c>
      <c r="JI45">
        <f>'Capacity Backing (Hide)2'!AM$3*(BM45/MAX(1,SUMIFS('Treatment Backing (Hide)'!$B$110:$B$124,'Capacity Backing (Hide)2'!AM$67:AM$81,"X")))</f>
        <v>0</v>
      </c>
      <c r="JJ45">
        <f>'Capacity Backing (Hide)2'!AN$3*(BN45/MAX(1,SUMIFS('Treatment Backing (Hide)'!$B$110:$B$124,'Capacity Backing (Hide)2'!AN$67:AN$81,"X")))</f>
        <v>0</v>
      </c>
      <c r="JK45">
        <f>'Capacity Backing (Hide)2'!AO$3*(BO45/MAX(1,SUMIFS('Treatment Backing (Hide)'!$B$110:$B$124,'Capacity Backing (Hide)2'!AO$67:AO$81,"X")))</f>
        <v>0</v>
      </c>
      <c r="JL45">
        <f>'Capacity Backing (Hide)2'!AP$3*(BP45/MAX(1,SUMIFS('Treatment Backing (Hide)'!$B$110:$B$124,'Capacity Backing (Hide)2'!AP$67:AP$81,"X")))</f>
        <v>0</v>
      </c>
      <c r="JM45">
        <f>'Capacity Backing (Hide)2'!AQ$3*(BQ45/MAX(1,SUMIFS('Treatment Backing (Hide)'!$B$110:$B$124,'Capacity Backing (Hide)2'!AQ$67:AQ$81,"X")))</f>
        <v>0</v>
      </c>
      <c r="JN45">
        <f>'Capacity Backing (Hide)2'!AR$3*(BR45/MAX(1,SUMIFS('Treatment Backing (Hide)'!$B$110:$B$124,'Capacity Backing (Hide)2'!AR$67:AR$81,"X")))</f>
        <v>0</v>
      </c>
      <c r="JO45">
        <f>'Capacity Backing (Hide)2'!AS$3*(BS45/MAX(1,SUMIFS('Treatment Backing (Hide)'!$B$110:$B$124,'Capacity Backing (Hide)2'!AS$67:AS$81,"X")))</f>
        <v>0</v>
      </c>
      <c r="JP45">
        <f>'Capacity Backing (Hide)2'!AT$3*(BT45/MAX(1,SUMIFS('Treatment Backing (Hide)'!$B$110:$B$124,'Capacity Backing (Hide)2'!AT$67:AT$81,"X")))</f>
        <v>0</v>
      </c>
      <c r="JQ45">
        <f>'Capacity Backing (Hide)2'!AU$3*(BU45/MAX(1,SUMIFS('Treatment Backing (Hide)'!$B$110:$B$124,'Capacity Backing (Hide)2'!AU$67:AU$81,"X")))</f>
        <v>0</v>
      </c>
      <c r="JR45">
        <f>'Capacity Backing (Hide)2'!AV$3*(BV45/MAX(1,SUMIFS('Treatment Backing (Hide)'!$B$110:$B$124,'Capacity Backing (Hide)2'!AV$67:AV$81,"X")))</f>
        <v>0</v>
      </c>
      <c r="JS45">
        <f>'Capacity Backing (Hide)2'!AW$3*(BW45/MAX(1,SUMIFS('Treatment Backing (Hide)'!$B$110:$B$124,'Capacity Backing (Hide)2'!AW$67:AW$81,"X")))</f>
        <v>0</v>
      </c>
      <c r="JT45">
        <f>'Capacity Backing (Hide)2'!AX$3*(BX45/MAX(1,SUMIFS('Treatment Backing (Hide)'!$B$110:$B$124,'Capacity Backing (Hide)2'!AX$67:AX$81,"X")))</f>
        <v>0</v>
      </c>
      <c r="JU45">
        <f>'Capacity Backing (Hide)2'!AY$3*(BY45/MAX(1,SUMIFS('Treatment Backing (Hide)'!$B$110:$B$124,'Capacity Backing (Hide)2'!AY$67:AY$81,"X")))</f>
        <v>0</v>
      </c>
      <c r="JV45">
        <f>'Capacity Backing (Hide)2'!AZ$3*(BZ45/MAX(1,SUMIFS('Treatment Backing (Hide)'!$B$110:$B$124,'Capacity Backing (Hide)2'!AZ$67:AZ$81,"X")))</f>
        <v>0</v>
      </c>
      <c r="JW45">
        <f>'Capacity Backing (Hide)2'!BA$3*(CA45/MAX(1,SUMIFS('Treatment Backing (Hide)'!$B$110:$B$124,'Capacity Backing (Hide)2'!BA$67:BA$81,"X")))</f>
        <v>0</v>
      </c>
      <c r="JX45">
        <f>'Capacity Backing (Hide)2'!BB$3*(CB45/MAX(1,SUMIFS('Treatment Backing (Hide)'!$B$110:$B$124,'Capacity Backing (Hide)2'!BB$67:BB$81,"X")))</f>
        <v>0</v>
      </c>
      <c r="JY45">
        <f>'Capacity Backing (Hide)2'!BC$3*(CC45/MAX(1,SUMIFS('Treatment Backing (Hide)'!$B$110:$B$124,'Capacity Backing (Hide)2'!BC$67:BC$81,"X")))</f>
        <v>0</v>
      </c>
      <c r="JZ45">
        <f>'Capacity Backing (Hide)2'!BD$3*(CD45/MAX(1,SUMIFS('Treatment Backing (Hide)'!$B$110:$B$124,'Capacity Backing (Hide)2'!BD$67:BD$81,"X")))</f>
        <v>0</v>
      </c>
      <c r="KA45">
        <f>'Capacity Backing (Hide)2'!BE$3*(CE45/MAX(1,SUMIFS('Treatment Backing (Hide)'!$B$110:$B$124,'Capacity Backing (Hide)2'!BE$67:BE$81,"X")))</f>
        <v>0</v>
      </c>
      <c r="KB45">
        <f>'Capacity Backing (Hide)2'!BF$3*(CF45/MAX(1,SUMIFS('Treatment Backing (Hide)'!$B$110:$B$124,'Capacity Backing (Hide)2'!BF$67:BF$81,"X")))</f>
        <v>0</v>
      </c>
      <c r="KC45">
        <f>'Capacity Backing (Hide)2'!BG$3*(CG45/MAX(1,SUMIFS('Treatment Backing (Hide)'!$B$110:$B$124,'Capacity Backing (Hide)2'!BG$67:BG$81,"X")))</f>
        <v>0</v>
      </c>
      <c r="KD45">
        <f>'Capacity Backing (Hide)2'!BH$3*(CH45/MAX(1,SUMIFS('Treatment Backing (Hide)'!$B$110:$B$124,'Capacity Backing (Hide)2'!BH$67:BH$81,"X")))</f>
        <v>0</v>
      </c>
      <c r="KE45">
        <f>'Capacity Backing (Hide)2'!BI$3*(CI45/MAX(1,SUMIFS('Treatment Backing (Hide)'!$B$110:$B$124,'Capacity Backing (Hide)2'!BI$67:BI$81,"X")))</f>
        <v>0</v>
      </c>
      <c r="KF45">
        <f>'Capacity Backing (Hide)2'!BJ$3*(CJ45/MAX(1,SUMIFS('Treatment Backing (Hide)'!$B$110:$B$124,'Capacity Backing (Hide)2'!BJ$67:BJ$81,"X")))</f>
        <v>0</v>
      </c>
      <c r="KG45">
        <f>'Capacity Backing (Hide)2'!BK$3*(CK45/MAX(1,SUMIFS('Treatment Backing (Hide)'!$B$110:$B$124,'Capacity Backing (Hide)2'!BK$67:BK$81,"X")))</f>
        <v>0</v>
      </c>
      <c r="KH45">
        <f>'Capacity Backing (Hide)2'!BL$3*(CL45/MAX(1,SUMIFS('Treatment Backing (Hide)'!$B$110:$B$124,'Capacity Backing (Hide)2'!BL$67:BL$81,"X")))</f>
        <v>0</v>
      </c>
      <c r="KI45">
        <f>'Capacity Backing (Hide)2'!BM$3*(CM45/MAX(1,SUMIFS('Treatment Backing (Hide)'!$B$110:$B$124,'Capacity Backing (Hide)2'!BM$67:BM$81,"X")))</f>
        <v>0</v>
      </c>
      <c r="KJ45">
        <f>'Capacity Backing (Hide)2'!BN$3*(CN45/MAX(1,SUMIFS('Treatment Backing (Hide)'!$B$110:$B$124,'Capacity Backing (Hide)2'!BN$67:BN$81,"X")))</f>
        <v>0</v>
      </c>
      <c r="KK45">
        <f>'Capacity Backing (Hide)2'!BO$3*(CO45/MAX(1,SUMIFS('Treatment Backing (Hide)'!$B$110:$B$124,'Capacity Backing (Hide)2'!BO$67:BO$81,"X")))</f>
        <v>0</v>
      </c>
      <c r="KL45">
        <f>'Capacity Backing (Hide)2'!BP$3*(CP45/MAX(1,SUMIFS('Treatment Backing (Hide)'!$B$110:$B$124,'Capacity Backing (Hide)2'!BP$67:BP$81,"X")))</f>
        <v>0</v>
      </c>
      <c r="KM45">
        <f>'Capacity Backing (Hide)2'!BQ$3*(CQ45/MAX(1,SUMIFS('Treatment Backing (Hide)'!$B$110:$B$124,'Capacity Backing (Hide)2'!BQ$67:BQ$81,"X")))</f>
        <v>0</v>
      </c>
      <c r="KN45">
        <f>'Capacity Backing (Hide)2'!BR$3*(CR45/MAX(1,SUMIFS('Treatment Backing (Hide)'!$B$110:$B$124,'Capacity Backing (Hide)2'!BR$67:BR$81,"X")))</f>
        <v>0</v>
      </c>
      <c r="KO45">
        <f>'Capacity Backing (Hide)2'!BS$3*(CS45/MAX(1,SUMIFS('Treatment Backing (Hide)'!$B$110:$B$124,'Capacity Backing (Hide)2'!BS$67:BS$81,"X")))</f>
        <v>0</v>
      </c>
      <c r="KP45">
        <f>'Capacity Backing (Hide)2'!BT$3*(CT45/MAX(1,SUMIFS('Treatment Backing (Hide)'!$B$110:$B$124,'Capacity Backing (Hide)2'!BT$67:BT$81,"X")))</f>
        <v>0</v>
      </c>
      <c r="KQ45">
        <f>'Capacity Backing (Hide)2'!BU$3*(CU45/MAX(1,SUMIFS('Treatment Backing (Hide)'!$B$110:$B$124,'Capacity Backing (Hide)2'!BU$67:BU$81,"X")))</f>
        <v>0</v>
      </c>
      <c r="KR45">
        <f>'Capacity Backing (Hide)2'!BV$3*(CV45/MAX(1,SUMIFS('Treatment Backing (Hide)'!$B$110:$B$124,'Capacity Backing (Hide)2'!BV$67:BV$81,"X")))</f>
        <v>0</v>
      </c>
      <c r="KS45">
        <f>'Capacity Backing (Hide)2'!BW$3*(CW45/MAX(1,SUMIFS('Treatment Backing (Hide)'!$B$110:$B$124,'Capacity Backing (Hide)2'!BW$67:BW$81,"X")))</f>
        <v>0</v>
      </c>
      <c r="KT45">
        <f>'Capacity Backing (Hide)2'!BX$3*(CX45/MAX(1,SUMIFS('Treatment Backing (Hide)'!$B$110:$B$124,'Capacity Backing (Hide)2'!BX$67:BX$81,"X")))</f>
        <v>0</v>
      </c>
      <c r="KU45">
        <f>'Capacity Backing (Hide)2'!BY$3*(CY45/MAX(1,SUMIFS('Treatment Backing (Hide)'!$B$110:$B$124,'Capacity Backing (Hide)2'!BY$67:BY$81,"X")))</f>
        <v>0</v>
      </c>
      <c r="KV45">
        <f>'Capacity Backing (Hide)2'!BZ$3*(CZ45/MAX(1,SUMIFS('Treatment Backing (Hide)'!$B$110:$B$124,'Capacity Backing (Hide)2'!BZ$67:BZ$81,"X")))</f>
        <v>0</v>
      </c>
      <c r="KW45">
        <f>'Capacity Backing (Hide)2'!CA$3*(DA45/MAX(1,SUMIFS('Treatment Backing (Hide)'!$B$110:$B$124,'Capacity Backing (Hide)2'!CA$67:CA$81,"X")))</f>
        <v>0</v>
      </c>
      <c r="KX45">
        <f>'Capacity Backing (Hide)2'!CB$3*(DB45/MAX(1,SUMIFS('Treatment Backing (Hide)'!$B$110:$B$124,'Capacity Backing (Hide)2'!CB$67:CB$81,"X")))</f>
        <v>0</v>
      </c>
      <c r="KY45">
        <f>'Capacity Backing (Hide)2'!CC$3*(DC45/MAX(1,SUMIFS('Treatment Backing (Hide)'!$B$110:$B$124,'Capacity Backing (Hide)2'!CC$67:CC$81,"X")))</f>
        <v>0</v>
      </c>
      <c r="KZ45">
        <f>'Capacity Backing (Hide)2'!CD$3*(DD45/MAX(1,SUMIFS('Treatment Backing (Hide)'!$B$110:$B$124,'Capacity Backing (Hide)2'!CD$67:CD$81,"X")))</f>
        <v>0</v>
      </c>
      <c r="LA45">
        <f>'Capacity Backing (Hide)2'!CE$3*(DE45/MAX(1,SUMIFS('Treatment Backing (Hide)'!$B$110:$B$124,'Capacity Backing (Hide)2'!CE$67:CE$81,"X")))</f>
        <v>0</v>
      </c>
      <c r="LB45">
        <f>'Capacity Backing (Hide)2'!CF$3*(DF45/MAX(1,SUMIFS('Treatment Backing (Hide)'!$B$110:$B$124,'Capacity Backing (Hide)2'!CF$67:CF$81,"X")))</f>
        <v>0</v>
      </c>
      <c r="LC45">
        <f>'Capacity Backing (Hide)2'!CG$3*(DG45/MAX(1,SUMIFS('Treatment Backing (Hide)'!$B$110:$B$124,'Capacity Backing (Hide)2'!CG$67:CG$81,"X")))</f>
        <v>0</v>
      </c>
      <c r="LD45">
        <f>'Capacity Backing (Hide)2'!CH$3*(DH45/MAX(1,SUMIFS('Treatment Backing (Hide)'!$B$110:$B$124,'Capacity Backing (Hide)2'!CH$67:CH$81,"X")))</f>
        <v>0</v>
      </c>
      <c r="LE45">
        <f>'Capacity Backing (Hide)2'!CI$3*(DI45/MAX(1,SUMIFS('Treatment Backing (Hide)'!$B$110:$B$124,'Capacity Backing (Hide)2'!CI$67:CI$81,"X")))</f>
        <v>0</v>
      </c>
      <c r="LF45">
        <f>'Capacity Backing (Hide)2'!CJ$3*(DJ45/MAX(1,SUMIFS('Treatment Backing (Hide)'!$B$110:$B$124,'Capacity Backing (Hide)2'!CJ$67:CJ$81,"X")))</f>
        <v>0</v>
      </c>
      <c r="LG45">
        <f>'Capacity Backing (Hide)2'!CK$3*(DK45/MAX(1,SUMIFS('Treatment Backing (Hide)'!$B$110:$B$124,'Capacity Backing (Hide)2'!CK$67:CK$81,"X")))</f>
        <v>0</v>
      </c>
      <c r="LH45">
        <f>'Capacity Backing (Hide)2'!CL$3*(DL45/MAX(1,SUMIFS('Treatment Backing (Hide)'!$B$110:$B$124,'Capacity Backing (Hide)2'!CL$67:CL$81,"X")))</f>
        <v>0</v>
      </c>
      <c r="LI45">
        <f>'Capacity Backing (Hide)2'!CM$3*(DM45/MAX(1,SUMIFS('Treatment Backing (Hide)'!$B$110:$B$124,'Capacity Backing (Hide)2'!CM$67:CM$81,"X")))</f>
        <v>0</v>
      </c>
      <c r="LJ45">
        <f>'Capacity Backing (Hide)2'!CN$3*(DN45/MAX(1,SUMIFS('Treatment Backing (Hide)'!$B$110:$B$124,'Capacity Backing (Hide)2'!CN$67:CN$81,"X")))</f>
        <v>0</v>
      </c>
      <c r="LK45">
        <f>'Capacity Backing (Hide)2'!CO$3*(DO45/MAX(1,SUMIFS('Treatment Backing (Hide)'!$B$110:$B$124,'Capacity Backing (Hide)2'!CO$67:CO$81,"X")))</f>
        <v>0</v>
      </c>
      <c r="LL45">
        <f>'Capacity Backing (Hide)2'!CP$3*(DP45/MAX(1,SUMIFS('Treatment Backing (Hide)'!$B$110:$B$124,'Capacity Backing (Hide)2'!CP$67:CP$81,"X")))</f>
        <v>0</v>
      </c>
      <c r="LM45">
        <f>'Capacity Backing (Hide)2'!CQ$3*(DQ45/MAX(1,SUMIFS('Treatment Backing (Hide)'!$B$110:$B$124,'Capacity Backing (Hide)2'!CQ$67:CQ$81,"X")))</f>
        <v>0</v>
      </c>
      <c r="LN45">
        <f>'Capacity Backing (Hide)2'!CR$3*(DR45/MAX(1,SUMIFS('Treatment Backing (Hide)'!$B$110:$B$124,'Capacity Backing (Hide)2'!CR$67:CR$81,"X")))</f>
        <v>0</v>
      </c>
      <c r="LO45">
        <f>'Capacity Backing (Hide)2'!CS$3*(DS45/MAX(1,SUMIFS('Treatment Backing (Hide)'!$B$110:$B$124,'Capacity Backing (Hide)2'!CS$67:CS$81,"X")))</f>
        <v>0</v>
      </c>
      <c r="LP45">
        <f>'Capacity Backing (Hide)2'!CT$3*(DT45/MAX(1,SUMIFS('Treatment Backing (Hide)'!$B$110:$B$124,'Capacity Backing (Hide)2'!CT$67:CT$81,"X")))</f>
        <v>0</v>
      </c>
      <c r="LQ45">
        <f>'Capacity Backing (Hide)2'!CU$3*(DU45/MAX(1,SUMIFS('Treatment Backing (Hide)'!$B$110:$B$124,'Capacity Backing (Hide)2'!CU$67:CU$81,"X")))</f>
        <v>0</v>
      </c>
      <c r="LR45">
        <f>'Capacity Backing (Hide)2'!CV$3*(DV45/MAX(1,SUMIFS('Treatment Backing (Hide)'!$B$110:$B$124,'Capacity Backing (Hide)2'!CV$67:CV$81,"X")))</f>
        <v>0</v>
      </c>
      <c r="LS45">
        <f>'Capacity Backing (Hide)2'!CW$3*(DW45/MAX(1,SUMIFS('Treatment Backing (Hide)'!$B$110:$B$124,'Capacity Backing (Hide)2'!CW$67:CW$81,"X")))</f>
        <v>0</v>
      </c>
    </row>
    <row r="46" spans="8:331" x14ac:dyDescent="0.25">
      <c r="H46" t="str">
        <f>ROW(H43)&amp;". "&amp;'Clinical resources'!B49</f>
        <v xml:space="preserve">43. </v>
      </c>
      <c r="J46" t="str">
        <f>IF(COUNTIFS('Clinical resources'!F49:J49,"X")&gt;0,"X","")</f>
        <v/>
      </c>
      <c r="K46" t="str">
        <f>IF(COUNTIFS('Clinical resources'!K49:O49,"X")&gt;0,"X","")</f>
        <v/>
      </c>
      <c r="L46" t="str">
        <f>IF(COUNTIFS('Clinical resources'!P49:T49,"X")&gt;0,"X","")</f>
        <v/>
      </c>
      <c r="M46" t="str">
        <f>IF(COUNTIFS('Clinical resources'!U49:Y49,"X")&gt;0,"X","")</f>
        <v/>
      </c>
      <c r="N46" t="str">
        <f>IF(COUNTIFS('Clinical resources'!Z49:AD49,"X")&gt;0,"X","")</f>
        <v/>
      </c>
      <c r="O46" t="str">
        <f>IF(COUNTIFS('Clinical resources'!AE49:AI49,"X")&gt;0,"X","")</f>
        <v/>
      </c>
      <c r="P46" t="str">
        <f>IF(COUNTIFS('Clinical resources'!AJ49:AN49,"X")&gt;0,"X","")</f>
        <v/>
      </c>
      <c r="Q46" t="str">
        <f>IF(COUNTIFS('Clinical resources'!AO49:AS49,"X")&gt;0,"X","")</f>
        <v/>
      </c>
      <c r="R46" t="str">
        <f>IF(COUNTIFS('Clinical resources'!AT49:AX49,"X")&gt;0,"X","")</f>
        <v/>
      </c>
      <c r="S46" t="str">
        <f>IF(COUNTIFS('Clinical resources'!AY49:BC49,"X")&gt;0,"X","")</f>
        <v/>
      </c>
      <c r="T46" t="str">
        <f>IF(COUNTIFS('Clinical resources'!BD49:BH49,"X")&gt;0,"X","")</f>
        <v/>
      </c>
      <c r="U46" t="str">
        <f>IF(COUNTIFS('Clinical resources'!BI49:BM49,"X")&gt;0,"X","")</f>
        <v/>
      </c>
      <c r="V46" t="str">
        <f>IF(COUNTIFS('Clinical resources'!BN49:BR49,"X")&gt;0,"X","")</f>
        <v/>
      </c>
      <c r="W46" t="str">
        <f>IF(COUNTIFS('Clinical resources'!BS49:BW49,"X")&gt;0,"X","")</f>
        <v/>
      </c>
      <c r="X46" t="str">
        <f>IF(COUNTIFS('Clinical resources'!BX49:CB49,"X")&gt;0,"X","")</f>
        <v/>
      </c>
      <c r="AB46">
        <f t="array" ref="AB46">IF($J46:$X46='Capacity Backing (Hide)2'!B$67:B$81,1,0)</f>
        <v>0</v>
      </c>
      <c r="AC46">
        <f t="array" ref="AC46">IF($J46:$X46='Capacity Backing (Hide)2'!C$67:C$81,1,0)</f>
        <v>0</v>
      </c>
      <c r="AD46">
        <f t="array" ref="AD46">IF($J46:$X46='Capacity Backing (Hide)2'!D$67:D$81,1,0)</f>
        <v>0</v>
      </c>
      <c r="AE46">
        <f t="array" ref="AE46">IF($J46:$X46='Capacity Backing (Hide)2'!E$67:E$81,1,0)</f>
        <v>0</v>
      </c>
      <c r="AF46">
        <f t="array" ref="AF46">IF($J46:$X46='Capacity Backing (Hide)2'!F$67:F$81,1,0)</f>
        <v>0</v>
      </c>
      <c r="AG46">
        <f t="array" ref="AG46">IF($J46:$X46='Capacity Backing (Hide)2'!G$67:G$81,1,0)</f>
        <v>0</v>
      </c>
      <c r="AH46">
        <f t="array" ref="AH46">IF($J46:$X46='Capacity Backing (Hide)2'!H$67:H$81,1,0)</f>
        <v>0</v>
      </c>
      <c r="AI46">
        <f t="array" ref="AI46">IF($J46:$X46='Capacity Backing (Hide)2'!I$67:I$81,1,0)</f>
        <v>0</v>
      </c>
      <c r="AJ46">
        <f t="array" ref="AJ46">IF($J46:$X46='Capacity Backing (Hide)2'!J$67:J$81,1,0)</f>
        <v>0</v>
      </c>
      <c r="AK46">
        <f t="array" ref="AK46">IF($J46:$X46='Capacity Backing (Hide)2'!K$67:K$81,1,0)</f>
        <v>0</v>
      </c>
      <c r="AL46">
        <f t="array" ref="AL46">IF($J46:$X46='Capacity Backing (Hide)2'!L$67:L$81,1,0)</f>
        <v>0</v>
      </c>
      <c r="AM46">
        <f t="array" ref="AM46">IF($J46:$X46='Capacity Backing (Hide)2'!M$67:M$81,1,0)</f>
        <v>0</v>
      </c>
      <c r="AN46">
        <f t="array" ref="AN46">IF($J46:$X46='Capacity Backing (Hide)2'!N$67:N$81,1,0)</f>
        <v>0</v>
      </c>
      <c r="AO46">
        <f t="array" ref="AO46">IF($J46:$X46='Capacity Backing (Hide)2'!O$67:O$81,1,0)</f>
        <v>0</v>
      </c>
      <c r="AP46">
        <f t="array" ref="AP46">IF($J46:$X46='Capacity Backing (Hide)2'!P$67:P$81,1,0)</f>
        <v>0</v>
      </c>
      <c r="AQ46">
        <f t="array" ref="AQ46">IF($J46:$X46='Capacity Backing (Hide)2'!Q$67:Q$81,1,0)</f>
        <v>0</v>
      </c>
      <c r="AR46">
        <f t="array" ref="AR46">IF($J46:$X46='Capacity Backing (Hide)2'!R$67:R$81,1,0)</f>
        <v>0</v>
      </c>
      <c r="AS46">
        <f t="array" ref="AS46">IF($J46:$X46='Capacity Backing (Hide)2'!S$67:S$81,1,0)</f>
        <v>0</v>
      </c>
      <c r="AT46">
        <f t="array" ref="AT46">IF($J46:$X46='Capacity Backing (Hide)2'!T$67:T$81,1,0)</f>
        <v>0</v>
      </c>
      <c r="AU46">
        <f t="array" ref="AU46">IF($J46:$X46='Capacity Backing (Hide)2'!U$67:U$81,1,0)</f>
        <v>0</v>
      </c>
      <c r="AV46">
        <f t="array" ref="AV46">IF($J46:$X46='Capacity Backing (Hide)2'!V$67:V$81,1,0)</f>
        <v>0</v>
      </c>
      <c r="AW46">
        <f t="array" ref="AW46">IF($J46:$X46='Capacity Backing (Hide)2'!W$67:W$81,1,0)</f>
        <v>0</v>
      </c>
      <c r="AX46">
        <f t="array" ref="AX46">IF($J46:$X46='Capacity Backing (Hide)2'!X$67:X$81,1,0)</f>
        <v>0</v>
      </c>
      <c r="AY46">
        <f t="array" ref="AY46">IF($J46:$X46='Capacity Backing (Hide)2'!Y$67:Y$81,1,0)</f>
        <v>0</v>
      </c>
      <c r="AZ46">
        <f t="array" ref="AZ46">IF($J46:$X46='Capacity Backing (Hide)2'!Z$67:Z$81,1,0)</f>
        <v>0</v>
      </c>
      <c r="BA46">
        <f t="array" ref="BA46">IF($J46:$X46='Capacity Backing (Hide)2'!AA$67:AA$81,1,0)</f>
        <v>0</v>
      </c>
      <c r="BB46">
        <f t="array" ref="BB46">IF($J46:$X46='Capacity Backing (Hide)2'!AB$67:AB$81,1,0)</f>
        <v>0</v>
      </c>
      <c r="BC46">
        <f t="array" ref="BC46">IF($J46:$X46='Capacity Backing (Hide)2'!AC$67:AC$81,1,0)</f>
        <v>0</v>
      </c>
      <c r="BD46">
        <f t="array" ref="BD46">IF($J46:$X46='Capacity Backing (Hide)2'!AD$67:AD$81,1,0)</f>
        <v>0</v>
      </c>
      <c r="BE46">
        <f t="array" ref="BE46">IF($J46:$X46='Capacity Backing (Hide)2'!AE$67:AE$81,1,0)</f>
        <v>0</v>
      </c>
      <c r="BF46">
        <f t="array" ref="BF46">IF($J46:$X46='Capacity Backing (Hide)2'!AF$67:AF$81,1,0)</f>
        <v>0</v>
      </c>
      <c r="BG46">
        <f t="array" ref="BG46">IF($J46:$X46='Capacity Backing (Hide)2'!AG$67:AG$81,1,0)</f>
        <v>0</v>
      </c>
      <c r="BH46">
        <f t="array" ref="BH46">IF($J46:$X46='Capacity Backing (Hide)2'!AH$67:AH$81,1,0)</f>
        <v>0</v>
      </c>
      <c r="BI46">
        <f t="array" ref="BI46">IF($J46:$X46='Capacity Backing (Hide)2'!AI$67:AI$81,1,0)</f>
        <v>0</v>
      </c>
      <c r="BJ46">
        <f t="array" ref="BJ46">IF($J46:$X46='Capacity Backing (Hide)2'!AJ$67:AJ$81,1,0)</f>
        <v>0</v>
      </c>
      <c r="BK46">
        <f t="array" ref="BK46">IF($J46:$X46='Capacity Backing (Hide)2'!AK$67:AK$81,1,0)</f>
        <v>0</v>
      </c>
      <c r="BL46">
        <f t="array" ref="BL46">IF($J46:$X46='Capacity Backing (Hide)2'!AL$67:AL$81,1,0)</f>
        <v>0</v>
      </c>
      <c r="BM46">
        <f t="array" ref="BM46">IF($J46:$X46='Capacity Backing (Hide)2'!AM$67:AM$81,1,0)</f>
        <v>0</v>
      </c>
      <c r="BN46">
        <f t="array" ref="BN46">IF($J46:$X46='Capacity Backing (Hide)2'!AN$67:AN$81,1,0)</f>
        <v>0</v>
      </c>
      <c r="BO46">
        <f t="array" ref="BO46">IF($J46:$X46='Capacity Backing (Hide)2'!AO$67:AO$81,1,0)</f>
        <v>0</v>
      </c>
      <c r="BP46">
        <f t="array" ref="BP46">IF($J46:$X46='Capacity Backing (Hide)2'!AP$67:AP$81,1,0)</f>
        <v>0</v>
      </c>
      <c r="BQ46">
        <f t="array" ref="BQ46">IF($J46:$X46='Capacity Backing (Hide)2'!AQ$67:AQ$81,1,0)</f>
        <v>0</v>
      </c>
      <c r="BR46">
        <f t="array" ref="BR46">IF($J46:$X46='Capacity Backing (Hide)2'!AR$67:AR$81,1,0)</f>
        <v>0</v>
      </c>
      <c r="BS46">
        <f t="array" ref="BS46">IF($J46:$X46='Capacity Backing (Hide)2'!AS$67:AS$81,1,0)</f>
        <v>0</v>
      </c>
      <c r="BT46">
        <f t="array" ref="BT46">IF($J46:$X46='Capacity Backing (Hide)2'!AT$67:AT$81,1,0)</f>
        <v>0</v>
      </c>
      <c r="BU46">
        <f t="array" ref="BU46">IF($J46:$X46='Capacity Backing (Hide)2'!AU$67:AU$81,1,0)</f>
        <v>0</v>
      </c>
      <c r="BV46">
        <f t="array" ref="BV46">IF($J46:$X46='Capacity Backing (Hide)2'!AV$67:AV$81,1,0)</f>
        <v>0</v>
      </c>
      <c r="BW46">
        <f t="array" ref="BW46">IF($J46:$X46='Capacity Backing (Hide)2'!AW$67:AW$81,1,0)</f>
        <v>0</v>
      </c>
      <c r="BX46">
        <f t="array" ref="BX46">IF($J46:$X46='Capacity Backing (Hide)2'!AX$67:AX$81,1,0)</f>
        <v>0</v>
      </c>
      <c r="BY46">
        <f t="array" ref="BY46">IF($J46:$X46='Capacity Backing (Hide)2'!AY$67:AY$81,1,0)</f>
        <v>0</v>
      </c>
      <c r="BZ46">
        <f t="array" ref="BZ46">IF($J46:$X46='Capacity Backing (Hide)2'!AZ$67:AZ$81,1,0)</f>
        <v>0</v>
      </c>
      <c r="CA46">
        <f t="array" ref="CA46">IF($J46:$X46='Capacity Backing (Hide)2'!BA$67:BA$81,1,0)</f>
        <v>0</v>
      </c>
      <c r="CB46">
        <f t="array" ref="CB46">IF($J46:$X46='Capacity Backing (Hide)2'!BB$67:BB$81,1,0)</f>
        <v>0</v>
      </c>
      <c r="CC46">
        <f t="array" ref="CC46">IF($J46:$X46='Capacity Backing (Hide)2'!BC$67:BC$81,1,0)</f>
        <v>0</v>
      </c>
      <c r="CD46">
        <f t="array" ref="CD46">IF($J46:$X46='Capacity Backing (Hide)2'!BD$67:BD$81,1,0)</f>
        <v>0</v>
      </c>
      <c r="CE46">
        <f t="array" ref="CE46">IF($J46:$X46='Capacity Backing (Hide)2'!BE$67:BE$81,1,0)</f>
        <v>0</v>
      </c>
      <c r="CF46">
        <f t="array" ref="CF46">IF($J46:$X46='Capacity Backing (Hide)2'!BF$67:BF$81,1,0)</f>
        <v>0</v>
      </c>
      <c r="CG46">
        <f t="array" ref="CG46">IF($J46:$X46='Capacity Backing (Hide)2'!BG$67:BG$81,1,0)</f>
        <v>0</v>
      </c>
      <c r="CH46">
        <f t="array" ref="CH46">IF($J46:$X46='Capacity Backing (Hide)2'!BH$67:BH$81,1,0)</f>
        <v>0</v>
      </c>
      <c r="CI46">
        <f t="array" ref="CI46">IF($J46:$X46='Capacity Backing (Hide)2'!BI$67:BI$81,1,0)</f>
        <v>0</v>
      </c>
      <c r="CJ46">
        <f t="array" ref="CJ46">IF($J46:$X46='Capacity Backing (Hide)2'!BJ$67:BJ$81,1,0)</f>
        <v>0</v>
      </c>
      <c r="CK46">
        <f t="array" ref="CK46">IF($J46:$X46='Capacity Backing (Hide)2'!BK$67:BK$81,1,0)</f>
        <v>0</v>
      </c>
      <c r="CL46">
        <f t="array" ref="CL46">IF($J46:$X46='Capacity Backing (Hide)2'!BL$67:BL$81,1,0)</f>
        <v>0</v>
      </c>
      <c r="CM46">
        <f t="array" ref="CM46">IF($J46:$X46='Capacity Backing (Hide)2'!BM$67:BM$81,1,0)</f>
        <v>0</v>
      </c>
      <c r="CN46">
        <f t="array" ref="CN46">IF($J46:$X46='Capacity Backing (Hide)2'!BN$67:BN$81,1,0)</f>
        <v>0</v>
      </c>
      <c r="CO46">
        <f t="array" ref="CO46">IF($J46:$X46='Capacity Backing (Hide)2'!BO$67:BO$81,1,0)</f>
        <v>0</v>
      </c>
      <c r="CP46">
        <f t="array" ref="CP46">IF($J46:$X46='Capacity Backing (Hide)2'!BP$67:BP$81,1,0)</f>
        <v>0</v>
      </c>
      <c r="CQ46">
        <f t="array" ref="CQ46">IF($J46:$X46='Capacity Backing (Hide)2'!BQ$67:BQ$81,1,0)</f>
        <v>0</v>
      </c>
      <c r="CR46">
        <f t="array" ref="CR46">IF($J46:$X46='Capacity Backing (Hide)2'!BR$67:BR$81,1,0)</f>
        <v>0</v>
      </c>
      <c r="CS46">
        <f t="array" ref="CS46">IF($J46:$X46='Capacity Backing (Hide)2'!BS$67:BS$81,1,0)</f>
        <v>0</v>
      </c>
      <c r="CT46">
        <f t="array" ref="CT46">IF($J46:$X46='Capacity Backing (Hide)2'!BT$67:BT$81,1,0)</f>
        <v>0</v>
      </c>
      <c r="CU46">
        <f t="array" ref="CU46">IF($J46:$X46='Capacity Backing (Hide)2'!BU$67:BU$81,1,0)</f>
        <v>0</v>
      </c>
      <c r="CV46">
        <f t="array" ref="CV46">IF($J46:$X46='Capacity Backing (Hide)2'!BV$67:BV$81,1,0)</f>
        <v>0</v>
      </c>
      <c r="CW46">
        <f t="array" ref="CW46">IF($J46:$X46='Capacity Backing (Hide)2'!BW$67:BW$81,1,0)</f>
        <v>0</v>
      </c>
      <c r="CX46">
        <f t="array" ref="CX46">IF($J46:$X46='Capacity Backing (Hide)2'!BX$67:BX$81,1,0)</f>
        <v>0</v>
      </c>
      <c r="CY46">
        <f t="array" ref="CY46">IF($J46:$X46='Capacity Backing (Hide)2'!BY$67:BY$81,1,0)</f>
        <v>0</v>
      </c>
      <c r="CZ46">
        <f t="array" ref="CZ46">IF($J46:$X46='Capacity Backing (Hide)2'!BZ$67:BZ$81,1,0)</f>
        <v>0</v>
      </c>
      <c r="DA46">
        <f t="array" ref="DA46">IF($J46:$X46='Capacity Backing (Hide)2'!CA$67:CA$81,1,0)</f>
        <v>0</v>
      </c>
      <c r="DB46">
        <f t="array" ref="DB46">IF($J46:$X46='Capacity Backing (Hide)2'!CB$67:CB$81,1,0)</f>
        <v>0</v>
      </c>
      <c r="DC46">
        <f t="array" ref="DC46">IF($J46:$X46='Capacity Backing (Hide)2'!CC$67:CC$81,1,0)</f>
        <v>0</v>
      </c>
      <c r="DD46">
        <f t="array" ref="DD46">IF($J46:$X46='Capacity Backing (Hide)2'!CD$67:CD$81,1,0)</f>
        <v>0</v>
      </c>
      <c r="DE46">
        <f t="array" ref="DE46">IF($J46:$X46='Capacity Backing (Hide)2'!CE$67:CE$81,1,0)</f>
        <v>0</v>
      </c>
      <c r="DF46">
        <f t="array" ref="DF46">IF($J46:$X46='Capacity Backing (Hide)2'!CF$67:CF$81,1,0)</f>
        <v>0</v>
      </c>
      <c r="DG46">
        <f t="array" ref="DG46">IF($J46:$X46='Capacity Backing (Hide)2'!CG$67:CG$81,1,0)</f>
        <v>0</v>
      </c>
      <c r="DH46">
        <f t="array" ref="DH46">IF($J46:$X46='Capacity Backing (Hide)2'!CH$67:CH$81,1,0)</f>
        <v>0</v>
      </c>
      <c r="DI46">
        <f t="array" ref="DI46">IF($J46:$X46='Capacity Backing (Hide)2'!CI$67:CI$81,1,0)</f>
        <v>0</v>
      </c>
      <c r="DJ46">
        <f t="array" ref="DJ46">IF($J46:$X46='Capacity Backing (Hide)2'!CJ$67:CJ$81,1,0)</f>
        <v>0</v>
      </c>
      <c r="DK46">
        <f t="array" ref="DK46">IF($J46:$X46='Capacity Backing (Hide)2'!CK$67:CK$81,1,0)</f>
        <v>0</v>
      </c>
      <c r="DL46">
        <f t="array" ref="DL46">IF($J46:$X46='Capacity Backing (Hide)2'!CL$67:CL$81,1,0)</f>
        <v>0</v>
      </c>
      <c r="DM46">
        <f t="array" ref="DM46">IF($J46:$X46='Capacity Backing (Hide)2'!CM$67:CM$81,1,0)</f>
        <v>0</v>
      </c>
      <c r="DN46">
        <f t="array" ref="DN46">IF($J46:$X46='Capacity Backing (Hide)2'!CN$67:CN$81,1,0)</f>
        <v>0</v>
      </c>
      <c r="DO46">
        <f t="array" ref="DO46">IF($J46:$X46='Capacity Backing (Hide)2'!CO$67:CO$81,1,0)</f>
        <v>0</v>
      </c>
      <c r="DP46">
        <f t="array" ref="DP46">IF($J46:$X46='Capacity Backing (Hide)2'!CP$67:CP$81,1,0)</f>
        <v>0</v>
      </c>
      <c r="DQ46">
        <f t="array" ref="DQ46">IF($J46:$X46='Capacity Backing (Hide)2'!CQ$67:CQ$81,1,0)</f>
        <v>0</v>
      </c>
      <c r="DR46">
        <f t="array" ref="DR46">IF($J46:$X46='Capacity Backing (Hide)2'!CR$67:CR$81,1,0)</f>
        <v>0</v>
      </c>
      <c r="DS46">
        <f t="array" ref="DS46">IF($J46:$X46='Capacity Backing (Hide)2'!CS$67:CS$81,1,0)</f>
        <v>0</v>
      </c>
      <c r="DT46">
        <f t="array" ref="DT46">IF($J46:$X46='Capacity Backing (Hide)2'!CT$67:CT$81,1,0)</f>
        <v>0</v>
      </c>
      <c r="DU46">
        <f t="array" ref="DU46">IF($J46:$X46='Capacity Backing (Hide)2'!CU$67:CU$81,1,0)</f>
        <v>0</v>
      </c>
      <c r="DV46">
        <f t="array" ref="DV46">IF($J46:$X46='Capacity Backing (Hide)2'!CV$67:CV$81,1,0)</f>
        <v>0</v>
      </c>
      <c r="DW46">
        <f t="array" ref="DW46">IF($J46:$X46='Capacity Backing (Hide)2'!CW$67:CW$81,1,0)</f>
        <v>0</v>
      </c>
      <c r="DZ46">
        <f t="array" ref="DZ46">IF($J46:$X46='Capacity Backing (Hide)2'!B$203:CZ$217,1,0)</f>
        <v>0</v>
      </c>
      <c r="EA46">
        <f t="array" ref="EA46">IF($J46:$X46='Capacity Backing (Hide)2'!C$203:DA$217,1,0)</f>
        <v>0</v>
      </c>
      <c r="EB46">
        <f t="array" ref="EB46">IF($J46:$X46='Capacity Backing (Hide)2'!D$203:DB$217,1,0)</f>
        <v>0</v>
      </c>
      <c r="EC46">
        <f t="array" ref="EC46">IF($J46:$X46='Capacity Backing (Hide)2'!E$203:DC$217,1,0)</f>
        <v>0</v>
      </c>
      <c r="ED46">
        <f t="array" ref="ED46">IF($J46:$X46='Capacity Backing (Hide)2'!F$203:DD$217,1,0)</f>
        <v>0</v>
      </c>
      <c r="EE46">
        <f t="array" ref="EE46">IF($J46:$X46='Capacity Backing (Hide)2'!G$203:DE$217,1,0)</f>
        <v>0</v>
      </c>
      <c r="EF46">
        <f t="array" ref="EF46">IF($J46:$X46='Capacity Backing (Hide)2'!H$203:DF$217,1,0)</f>
        <v>0</v>
      </c>
      <c r="EG46">
        <f t="array" ref="EG46">IF($J46:$X46='Capacity Backing (Hide)2'!I$203:DG$217,1,0)</f>
        <v>0</v>
      </c>
      <c r="EH46">
        <f t="array" ref="EH46">IF($J46:$X46='Capacity Backing (Hide)2'!J$203:DH$217,1,0)</f>
        <v>0</v>
      </c>
      <c r="EI46">
        <f t="array" ref="EI46">IF($J46:$X46='Capacity Backing (Hide)2'!K$203:DI$217,1,0)</f>
        <v>0</v>
      </c>
      <c r="EJ46">
        <f t="array" ref="EJ46">IF($J46:$X46='Capacity Backing (Hide)2'!L$203:DJ$217,1,0)</f>
        <v>0</v>
      </c>
      <c r="EK46">
        <f t="array" ref="EK46">IF($J46:$X46='Capacity Backing (Hide)2'!M$203:DK$217,1,0)</f>
        <v>0</v>
      </c>
      <c r="EL46">
        <f t="array" ref="EL46">IF($J46:$X46='Capacity Backing (Hide)2'!N$203:DL$217,1,0)</f>
        <v>0</v>
      </c>
      <c r="EM46">
        <f t="array" ref="EM46">IF($J46:$X46='Capacity Backing (Hide)2'!O$203:DM$217,1,0)</f>
        <v>0</v>
      </c>
      <c r="EN46">
        <f t="array" ref="EN46">IF($J46:$X46='Capacity Backing (Hide)2'!P$203:DN$217,1,0)</f>
        <v>0</v>
      </c>
      <c r="EO46">
        <f t="array" ref="EO46">IF($J46:$X46='Capacity Backing (Hide)2'!Q$203:DO$217,1,0)</f>
        <v>0</v>
      </c>
      <c r="EP46">
        <f t="array" ref="EP46">IF($J46:$X46='Capacity Backing (Hide)2'!R$203:DP$217,1,0)</f>
        <v>0</v>
      </c>
      <c r="EQ46">
        <f t="array" ref="EQ46">IF($J46:$X46='Capacity Backing (Hide)2'!S$203:DQ$217,1,0)</f>
        <v>0</v>
      </c>
      <c r="ER46">
        <f t="array" ref="ER46">IF($J46:$X46='Capacity Backing (Hide)2'!T$203:DR$217,1,0)</f>
        <v>0</v>
      </c>
      <c r="ES46">
        <f t="array" ref="ES46">IF($J46:$X46='Capacity Backing (Hide)2'!U$203:DS$217,1,0)</f>
        <v>0</v>
      </c>
      <c r="ET46">
        <f t="array" ref="ET46">IF($J46:$X46='Capacity Backing (Hide)2'!V$203:DT$217,1,0)</f>
        <v>0</v>
      </c>
      <c r="EU46">
        <f t="array" ref="EU46">IF($J46:$X46='Capacity Backing (Hide)2'!W$203:DU$217,1,0)</f>
        <v>0</v>
      </c>
      <c r="EV46">
        <f t="array" ref="EV46">IF($J46:$X46='Capacity Backing (Hide)2'!X$203:DV$217,1,0)</f>
        <v>0</v>
      </c>
      <c r="EW46">
        <f t="array" ref="EW46">IF($J46:$X46='Capacity Backing (Hide)2'!Y$203:DW$217,1,0)</f>
        <v>0</v>
      </c>
      <c r="EX46">
        <f t="array" ref="EX46">IF($J46:$X46='Capacity Backing (Hide)2'!Z$203:DX$217,1,0)</f>
        <v>0</v>
      </c>
      <c r="EY46">
        <f t="array" ref="EY46">IF($J46:$X46='Capacity Backing (Hide)2'!AA$203:DY$217,1,0)</f>
        <v>0</v>
      </c>
      <c r="EZ46">
        <f t="array" ref="EZ46">IF($J46:$X46='Capacity Backing (Hide)2'!AB$203:DZ$217,1,0)</f>
        <v>0</v>
      </c>
      <c r="FA46">
        <f t="array" ref="FA46">IF($J46:$X46='Capacity Backing (Hide)2'!AC$203:EA$217,1,0)</f>
        <v>0</v>
      </c>
      <c r="FB46">
        <f t="array" ref="FB46">IF($J46:$X46='Capacity Backing (Hide)2'!AD$203:EB$217,1,0)</f>
        <v>0</v>
      </c>
      <c r="FC46">
        <f t="array" ref="FC46">IF($J46:$X46='Capacity Backing (Hide)2'!AE$203:EC$217,1,0)</f>
        <v>0</v>
      </c>
      <c r="FD46">
        <f t="array" ref="FD46">IF($J46:$X46='Capacity Backing (Hide)2'!AF$203:ED$217,1,0)</f>
        <v>0</v>
      </c>
      <c r="FE46">
        <f t="array" ref="FE46">IF($J46:$X46='Capacity Backing (Hide)2'!AG$203:EE$217,1,0)</f>
        <v>0</v>
      </c>
      <c r="FF46">
        <f t="array" ref="FF46">IF($J46:$X46='Capacity Backing (Hide)2'!AH$203:EF$217,1,0)</f>
        <v>0</v>
      </c>
      <c r="FG46">
        <f t="array" ref="FG46">IF($J46:$X46='Capacity Backing (Hide)2'!AI$203:EG$217,1,0)</f>
        <v>0</v>
      </c>
      <c r="FH46">
        <f t="array" ref="FH46">IF($J46:$X46='Capacity Backing (Hide)2'!AJ$203:EH$217,1,0)</f>
        <v>0</v>
      </c>
      <c r="FI46">
        <f t="array" ref="FI46">IF($J46:$X46='Capacity Backing (Hide)2'!AK$203:EI$217,1,0)</f>
        <v>0</v>
      </c>
      <c r="FJ46">
        <f t="array" ref="FJ46">IF($J46:$X46='Capacity Backing (Hide)2'!AL$203:EJ$217,1,0)</f>
        <v>0</v>
      </c>
      <c r="FK46">
        <f t="array" ref="FK46">IF($J46:$X46='Capacity Backing (Hide)2'!AM$203:EK$217,1,0)</f>
        <v>0</v>
      </c>
      <c r="FL46">
        <f t="array" ref="FL46">IF($J46:$X46='Capacity Backing (Hide)2'!AN$203:EL$217,1,0)</f>
        <v>0</v>
      </c>
      <c r="FM46">
        <f t="array" ref="FM46">IF($J46:$X46='Capacity Backing (Hide)2'!AO$203:EM$217,1,0)</f>
        <v>0</v>
      </c>
      <c r="FN46">
        <f t="array" ref="FN46">IF($J46:$X46='Capacity Backing (Hide)2'!AP$203:EN$217,1,0)</f>
        <v>0</v>
      </c>
      <c r="FO46">
        <f t="array" ref="FO46">IF($J46:$X46='Capacity Backing (Hide)2'!AQ$203:EO$217,1,0)</f>
        <v>0</v>
      </c>
      <c r="FP46">
        <f t="array" ref="FP46">IF($J46:$X46='Capacity Backing (Hide)2'!AR$203:EP$217,1,0)</f>
        <v>0</v>
      </c>
      <c r="FQ46">
        <f t="array" ref="FQ46">IF($J46:$X46='Capacity Backing (Hide)2'!AS$203:EQ$217,1,0)</f>
        <v>0</v>
      </c>
      <c r="FR46">
        <f t="array" ref="FR46">IF($J46:$X46='Capacity Backing (Hide)2'!AT$203:ER$217,1,0)</f>
        <v>0</v>
      </c>
      <c r="FS46">
        <f t="array" ref="FS46">IF($J46:$X46='Capacity Backing (Hide)2'!AU$203:ES$217,1,0)</f>
        <v>0</v>
      </c>
      <c r="FT46">
        <f t="array" ref="FT46">IF($J46:$X46='Capacity Backing (Hide)2'!AV$203:ET$217,1,0)</f>
        <v>0</v>
      </c>
      <c r="FU46">
        <f t="array" ref="FU46">IF($J46:$X46='Capacity Backing (Hide)2'!AW$203:EU$217,1,0)</f>
        <v>0</v>
      </c>
      <c r="FV46">
        <f t="array" ref="FV46">IF($J46:$X46='Capacity Backing (Hide)2'!AX$203:EV$217,1,0)</f>
        <v>0</v>
      </c>
      <c r="FW46">
        <f t="array" ref="FW46">IF($J46:$X46='Capacity Backing (Hide)2'!AY$203:EW$217,1,0)</f>
        <v>0</v>
      </c>
      <c r="FX46">
        <f t="array" ref="FX46">IF($J46:$X46='Capacity Backing (Hide)2'!AZ$203:EX$217,1,0)</f>
        <v>0</v>
      </c>
      <c r="FY46">
        <f t="array" ref="FY46">IF($J46:$X46='Capacity Backing (Hide)2'!BA$203:EY$217,1,0)</f>
        <v>0</v>
      </c>
      <c r="FZ46">
        <f t="array" ref="FZ46">IF($J46:$X46='Capacity Backing (Hide)2'!BB$203:EZ$217,1,0)</f>
        <v>0</v>
      </c>
      <c r="GA46">
        <f t="array" ref="GA46">IF($J46:$X46='Capacity Backing (Hide)2'!BC$203:FA$217,1,0)</f>
        <v>0</v>
      </c>
      <c r="GB46">
        <f t="array" ref="GB46">IF($J46:$X46='Capacity Backing (Hide)2'!BD$203:FB$217,1,0)</f>
        <v>0</v>
      </c>
      <c r="GC46">
        <f t="array" ref="GC46">IF($J46:$X46='Capacity Backing (Hide)2'!BE$203:FC$217,1,0)</f>
        <v>0</v>
      </c>
      <c r="GD46">
        <f t="array" ref="GD46">IF($J46:$X46='Capacity Backing (Hide)2'!BF$203:FD$217,1,0)</f>
        <v>0</v>
      </c>
      <c r="GE46">
        <f t="array" ref="GE46">IF($J46:$X46='Capacity Backing (Hide)2'!BG$203:FE$217,1,0)</f>
        <v>0</v>
      </c>
      <c r="GF46">
        <f t="array" ref="GF46">IF($J46:$X46='Capacity Backing (Hide)2'!BH$203:FF$217,1,0)</f>
        <v>0</v>
      </c>
      <c r="GG46">
        <f t="array" ref="GG46">IF($J46:$X46='Capacity Backing (Hide)2'!BI$203:FG$217,1,0)</f>
        <v>0</v>
      </c>
      <c r="GH46">
        <f t="array" ref="GH46">IF($J46:$X46='Capacity Backing (Hide)2'!BJ$203:FH$217,1,0)</f>
        <v>0</v>
      </c>
      <c r="GI46">
        <f t="array" ref="GI46">IF($J46:$X46='Capacity Backing (Hide)2'!BK$203:FI$217,1,0)</f>
        <v>0</v>
      </c>
      <c r="GJ46">
        <f t="array" ref="GJ46">IF($J46:$X46='Capacity Backing (Hide)2'!BL$203:FJ$217,1,0)</f>
        <v>0</v>
      </c>
      <c r="GK46">
        <f t="array" ref="GK46">IF($J46:$X46='Capacity Backing (Hide)2'!BM$203:FK$217,1,0)</f>
        <v>0</v>
      </c>
      <c r="GL46">
        <f t="array" ref="GL46">IF($J46:$X46='Capacity Backing (Hide)2'!BN$203:FL$217,1,0)</f>
        <v>0</v>
      </c>
      <c r="GM46">
        <f t="array" ref="GM46">IF($J46:$X46='Capacity Backing (Hide)2'!BO$203:FM$217,1,0)</f>
        <v>0</v>
      </c>
      <c r="GN46">
        <f t="array" ref="GN46">IF($J46:$X46='Capacity Backing (Hide)2'!BP$203:FN$217,1,0)</f>
        <v>0</v>
      </c>
      <c r="GO46">
        <f t="array" ref="GO46">IF($J46:$X46='Capacity Backing (Hide)2'!BQ$203:FO$217,1,0)</f>
        <v>0</v>
      </c>
      <c r="GP46">
        <f t="array" ref="GP46">IF($J46:$X46='Capacity Backing (Hide)2'!BR$203:FP$217,1,0)</f>
        <v>0</v>
      </c>
      <c r="GQ46">
        <f t="array" ref="GQ46">IF($J46:$X46='Capacity Backing (Hide)2'!BS$203:FQ$217,1,0)</f>
        <v>0</v>
      </c>
      <c r="GR46">
        <f t="array" ref="GR46">IF($J46:$X46='Capacity Backing (Hide)2'!BT$203:FR$217,1,0)</f>
        <v>0</v>
      </c>
      <c r="GS46">
        <f t="array" ref="GS46">IF($J46:$X46='Capacity Backing (Hide)2'!BU$203:FS$217,1,0)</f>
        <v>0</v>
      </c>
      <c r="GT46">
        <f t="array" ref="GT46">IF($J46:$X46='Capacity Backing (Hide)2'!BV$203:FT$217,1,0)</f>
        <v>0</v>
      </c>
      <c r="GU46">
        <f t="array" ref="GU46">IF($J46:$X46='Capacity Backing (Hide)2'!BW$203:FU$217,1,0)</f>
        <v>0</v>
      </c>
      <c r="GV46">
        <f t="array" ref="GV46">IF($J46:$X46='Capacity Backing (Hide)2'!BX$203:FV$217,1,0)</f>
        <v>0</v>
      </c>
      <c r="GW46">
        <f t="array" ref="GW46">IF($J46:$X46='Capacity Backing (Hide)2'!BY$203:FW$217,1,0)</f>
        <v>0</v>
      </c>
      <c r="GX46">
        <f t="array" ref="GX46">IF($J46:$X46='Capacity Backing (Hide)2'!BZ$203:FX$217,1,0)</f>
        <v>0</v>
      </c>
      <c r="GY46">
        <f t="array" ref="GY46">IF($J46:$X46='Capacity Backing (Hide)2'!CA$203:FY$217,1,0)</f>
        <v>0</v>
      </c>
      <c r="GZ46">
        <f t="array" ref="GZ46">IF($J46:$X46='Capacity Backing (Hide)2'!CB$203:FZ$217,1,0)</f>
        <v>0</v>
      </c>
      <c r="HA46">
        <f t="array" ref="HA46">IF($J46:$X46='Capacity Backing (Hide)2'!CC$203:GA$217,1,0)</f>
        <v>0</v>
      </c>
      <c r="HB46">
        <f t="array" ref="HB46">IF($J46:$X46='Capacity Backing (Hide)2'!CD$203:GB$217,1,0)</f>
        <v>0</v>
      </c>
      <c r="HC46">
        <f t="array" ref="HC46">IF($J46:$X46='Capacity Backing (Hide)2'!CE$203:GC$217,1,0)</f>
        <v>0</v>
      </c>
      <c r="HD46">
        <f t="array" ref="HD46">IF($J46:$X46='Capacity Backing (Hide)2'!CF$203:GD$217,1,0)</f>
        <v>0</v>
      </c>
      <c r="HE46">
        <f t="array" ref="HE46">IF($J46:$X46='Capacity Backing (Hide)2'!CG$203:GE$217,1,0)</f>
        <v>0</v>
      </c>
      <c r="HF46">
        <f t="array" ref="HF46">IF($J46:$X46='Capacity Backing (Hide)2'!CH$203:GF$217,1,0)</f>
        <v>0</v>
      </c>
      <c r="HG46">
        <f t="array" ref="HG46">IF($J46:$X46='Capacity Backing (Hide)2'!CI$203:GG$217,1,0)</f>
        <v>0</v>
      </c>
      <c r="HH46">
        <f t="array" ref="HH46">IF($J46:$X46='Capacity Backing (Hide)2'!CJ$203:GH$217,1,0)</f>
        <v>0</v>
      </c>
      <c r="HI46">
        <f t="array" ref="HI46">IF($J46:$X46='Capacity Backing (Hide)2'!CK$203:GI$217,1,0)</f>
        <v>0</v>
      </c>
      <c r="HJ46">
        <f t="array" ref="HJ46">IF($J46:$X46='Capacity Backing (Hide)2'!CL$203:GJ$217,1,0)</f>
        <v>0</v>
      </c>
      <c r="HK46">
        <f t="array" ref="HK46">IF($J46:$X46='Capacity Backing (Hide)2'!CM$203:GK$217,1,0)</f>
        <v>0</v>
      </c>
      <c r="HL46">
        <f t="array" ref="HL46">IF($J46:$X46='Capacity Backing (Hide)2'!CN$203:GL$217,1,0)</f>
        <v>0</v>
      </c>
      <c r="HM46">
        <f t="array" ref="HM46">IF($J46:$X46='Capacity Backing (Hide)2'!CO$203:GM$217,1,0)</f>
        <v>0</v>
      </c>
      <c r="HN46">
        <f t="array" ref="HN46">IF($J46:$X46='Capacity Backing (Hide)2'!CP$203:GN$217,1,0)</f>
        <v>0</v>
      </c>
      <c r="HO46">
        <f t="array" ref="HO46">IF($J46:$X46='Capacity Backing (Hide)2'!CQ$203:GO$217,1,0)</f>
        <v>0</v>
      </c>
      <c r="HP46">
        <f t="array" ref="HP46">IF($J46:$X46='Capacity Backing (Hide)2'!CR$203:GP$217,1,0)</f>
        <v>0</v>
      </c>
      <c r="HQ46">
        <f t="array" ref="HQ46">IF($J46:$X46='Capacity Backing (Hide)2'!CS$203:GQ$217,1,0)</f>
        <v>0</v>
      </c>
      <c r="HR46">
        <f t="array" ref="HR46">IF($J46:$X46='Capacity Backing (Hide)2'!CT$203:GR$217,1,0)</f>
        <v>0</v>
      </c>
      <c r="HS46">
        <f t="array" ref="HS46">IF($J46:$X46='Capacity Backing (Hide)2'!CU$203:GS$217,1,0)</f>
        <v>0</v>
      </c>
      <c r="HT46">
        <f t="array" ref="HT46">IF($J46:$X46='Capacity Backing (Hide)2'!CV$203:GT$217,1,0)</f>
        <v>0</v>
      </c>
      <c r="HU46">
        <f t="array" ref="HU46">IF($J46:$X46='Capacity Backing (Hide)2'!CW$203:GU$217,1,0)</f>
        <v>0</v>
      </c>
      <c r="HX46">
        <f>'Capacity Backing (Hide)2'!B$3*(AB46/MAX(1,SUMIFS('Treatment Backing (Hide)'!$B$110:$B$124,'Capacity Backing (Hide)2'!B$67:B$81,"X")))</f>
        <v>0</v>
      </c>
      <c r="HY46">
        <f>'Capacity Backing (Hide)2'!C$3*(AC46/MAX(1,SUMIFS('Treatment Backing (Hide)'!$B$110:$B$124,'Capacity Backing (Hide)2'!C$67:C$81,"X")))</f>
        <v>0</v>
      </c>
      <c r="HZ46">
        <f>'Capacity Backing (Hide)2'!D$3*(AD46/MAX(1,SUMIFS('Treatment Backing (Hide)'!$B$110:$B$124,'Capacity Backing (Hide)2'!D$67:D$81,"X")))</f>
        <v>0</v>
      </c>
      <c r="IA46">
        <f>'Capacity Backing (Hide)2'!E$3*(AE46/MAX(1,SUMIFS('Treatment Backing (Hide)'!$B$110:$B$124,'Capacity Backing (Hide)2'!E$67:E$81,"X")))</f>
        <v>0</v>
      </c>
      <c r="IB46">
        <f>'Capacity Backing (Hide)2'!F$3*(AF46/MAX(1,SUMIFS('Treatment Backing (Hide)'!$B$110:$B$124,'Capacity Backing (Hide)2'!F$67:F$81,"X")))</f>
        <v>0</v>
      </c>
      <c r="IC46">
        <f>'Capacity Backing (Hide)2'!G$3*(AG46/MAX(1,SUMIFS('Treatment Backing (Hide)'!$B$110:$B$124,'Capacity Backing (Hide)2'!G$67:G$81,"X")))</f>
        <v>0</v>
      </c>
      <c r="ID46">
        <f>'Capacity Backing (Hide)2'!H$3*(AH46/MAX(1,SUMIFS('Treatment Backing (Hide)'!$B$110:$B$124,'Capacity Backing (Hide)2'!H$67:H$81,"X")))</f>
        <v>0</v>
      </c>
      <c r="IE46">
        <f>'Capacity Backing (Hide)2'!I$3*(AI46/MAX(1,SUMIFS('Treatment Backing (Hide)'!$B$110:$B$124,'Capacity Backing (Hide)2'!I$67:I$81,"X")))</f>
        <v>0</v>
      </c>
      <c r="IF46">
        <f>'Capacity Backing (Hide)2'!J$3*(AJ46/MAX(1,SUMIFS('Treatment Backing (Hide)'!$B$110:$B$124,'Capacity Backing (Hide)2'!J$67:J$81,"X")))</f>
        <v>0</v>
      </c>
      <c r="IG46">
        <f>'Capacity Backing (Hide)2'!K$3*(AK46/MAX(1,SUMIFS('Treatment Backing (Hide)'!$B$110:$B$124,'Capacity Backing (Hide)2'!K$67:K$81,"X")))</f>
        <v>0</v>
      </c>
      <c r="IH46">
        <f>'Capacity Backing (Hide)2'!L$3*(AL46/MAX(1,SUMIFS('Treatment Backing (Hide)'!$B$110:$B$124,'Capacity Backing (Hide)2'!L$67:L$81,"X")))</f>
        <v>0</v>
      </c>
      <c r="II46">
        <f>'Capacity Backing (Hide)2'!M$3*(AM46/MAX(1,SUMIFS('Treatment Backing (Hide)'!$B$110:$B$124,'Capacity Backing (Hide)2'!M$67:M$81,"X")))</f>
        <v>0</v>
      </c>
      <c r="IJ46">
        <f>'Capacity Backing (Hide)2'!N$3*(AN46/MAX(1,SUMIFS('Treatment Backing (Hide)'!$B$110:$B$124,'Capacity Backing (Hide)2'!N$67:N$81,"X")))</f>
        <v>0</v>
      </c>
      <c r="IK46">
        <f>'Capacity Backing (Hide)2'!O$3*(AO46/MAX(1,SUMIFS('Treatment Backing (Hide)'!$B$110:$B$124,'Capacity Backing (Hide)2'!O$67:O$81,"X")))</f>
        <v>0</v>
      </c>
      <c r="IL46">
        <f>'Capacity Backing (Hide)2'!P$3*(AP46/MAX(1,SUMIFS('Treatment Backing (Hide)'!$B$110:$B$124,'Capacity Backing (Hide)2'!P$67:P$81,"X")))</f>
        <v>0</v>
      </c>
      <c r="IM46">
        <f>'Capacity Backing (Hide)2'!Q$3*(AQ46/MAX(1,SUMIFS('Treatment Backing (Hide)'!$B$110:$B$124,'Capacity Backing (Hide)2'!Q$67:Q$81,"X")))</f>
        <v>0</v>
      </c>
      <c r="IN46">
        <f>'Capacity Backing (Hide)2'!R$3*(AR46/MAX(1,SUMIFS('Treatment Backing (Hide)'!$B$110:$B$124,'Capacity Backing (Hide)2'!R$67:R$81,"X")))</f>
        <v>0</v>
      </c>
      <c r="IO46">
        <f>'Capacity Backing (Hide)2'!S$3*(AS46/MAX(1,SUMIFS('Treatment Backing (Hide)'!$B$110:$B$124,'Capacity Backing (Hide)2'!S$67:S$81,"X")))</f>
        <v>0</v>
      </c>
      <c r="IP46">
        <f>'Capacity Backing (Hide)2'!T$3*(AT46/MAX(1,SUMIFS('Treatment Backing (Hide)'!$B$110:$B$124,'Capacity Backing (Hide)2'!T$67:T$81,"X")))</f>
        <v>0</v>
      </c>
      <c r="IQ46">
        <f>'Capacity Backing (Hide)2'!U$3*(AU46/MAX(1,SUMIFS('Treatment Backing (Hide)'!$B$110:$B$124,'Capacity Backing (Hide)2'!U$67:U$81,"X")))</f>
        <v>0</v>
      </c>
      <c r="IR46">
        <f>'Capacity Backing (Hide)2'!V$3*(AV46/MAX(1,SUMIFS('Treatment Backing (Hide)'!$B$110:$B$124,'Capacity Backing (Hide)2'!V$67:V$81,"X")))</f>
        <v>0</v>
      </c>
      <c r="IS46">
        <f>'Capacity Backing (Hide)2'!W$3*(AW46/MAX(1,SUMIFS('Treatment Backing (Hide)'!$B$110:$B$124,'Capacity Backing (Hide)2'!W$67:W$81,"X")))</f>
        <v>0</v>
      </c>
      <c r="IT46">
        <f>'Capacity Backing (Hide)2'!X$3*(AX46/MAX(1,SUMIFS('Treatment Backing (Hide)'!$B$110:$B$124,'Capacity Backing (Hide)2'!X$67:X$81,"X")))</f>
        <v>0</v>
      </c>
      <c r="IU46">
        <f>'Capacity Backing (Hide)2'!Y$3*(AY46/MAX(1,SUMIFS('Treatment Backing (Hide)'!$B$110:$B$124,'Capacity Backing (Hide)2'!Y$67:Y$81,"X")))</f>
        <v>0</v>
      </c>
      <c r="IV46">
        <f>'Capacity Backing (Hide)2'!Z$3*(AZ46/MAX(1,SUMIFS('Treatment Backing (Hide)'!$B$110:$B$124,'Capacity Backing (Hide)2'!Z$67:Z$81,"X")))</f>
        <v>0</v>
      </c>
      <c r="IW46">
        <f>'Capacity Backing (Hide)2'!AA$3*(BA46/MAX(1,SUMIFS('Treatment Backing (Hide)'!$B$110:$B$124,'Capacity Backing (Hide)2'!AA$67:AA$81,"X")))</f>
        <v>0</v>
      </c>
      <c r="IX46">
        <f>'Capacity Backing (Hide)2'!AB$3*(BB46/MAX(1,SUMIFS('Treatment Backing (Hide)'!$B$110:$B$124,'Capacity Backing (Hide)2'!AB$67:AB$81,"X")))</f>
        <v>0</v>
      </c>
      <c r="IY46">
        <f>'Capacity Backing (Hide)2'!AC$3*(BC46/MAX(1,SUMIFS('Treatment Backing (Hide)'!$B$110:$B$124,'Capacity Backing (Hide)2'!AC$67:AC$81,"X")))</f>
        <v>0</v>
      </c>
      <c r="IZ46">
        <f>'Capacity Backing (Hide)2'!AD$3*(BD46/MAX(1,SUMIFS('Treatment Backing (Hide)'!$B$110:$B$124,'Capacity Backing (Hide)2'!AD$67:AD$81,"X")))</f>
        <v>0</v>
      </c>
      <c r="JA46">
        <f>'Capacity Backing (Hide)2'!AE$3*(BE46/MAX(1,SUMIFS('Treatment Backing (Hide)'!$B$110:$B$124,'Capacity Backing (Hide)2'!AE$67:AE$81,"X")))</f>
        <v>0</v>
      </c>
      <c r="JB46">
        <f>'Capacity Backing (Hide)2'!AF$3*(BF46/MAX(1,SUMIFS('Treatment Backing (Hide)'!$B$110:$B$124,'Capacity Backing (Hide)2'!AF$67:AF$81,"X")))</f>
        <v>0</v>
      </c>
      <c r="JC46">
        <f>'Capacity Backing (Hide)2'!AG$3*(BG46/MAX(1,SUMIFS('Treatment Backing (Hide)'!$B$110:$B$124,'Capacity Backing (Hide)2'!AG$67:AG$81,"X")))</f>
        <v>0</v>
      </c>
      <c r="JD46">
        <f>'Capacity Backing (Hide)2'!AH$3*(BH46/MAX(1,SUMIFS('Treatment Backing (Hide)'!$B$110:$B$124,'Capacity Backing (Hide)2'!AH$67:AH$81,"X")))</f>
        <v>0</v>
      </c>
      <c r="JE46">
        <f>'Capacity Backing (Hide)2'!AI$3*(BI46/MAX(1,SUMIFS('Treatment Backing (Hide)'!$B$110:$B$124,'Capacity Backing (Hide)2'!AI$67:AI$81,"X")))</f>
        <v>0</v>
      </c>
      <c r="JF46">
        <f>'Capacity Backing (Hide)2'!AJ$3*(BJ46/MAX(1,SUMIFS('Treatment Backing (Hide)'!$B$110:$B$124,'Capacity Backing (Hide)2'!AJ$67:AJ$81,"X")))</f>
        <v>0</v>
      </c>
      <c r="JG46">
        <f>'Capacity Backing (Hide)2'!AK$3*(BK46/MAX(1,SUMIFS('Treatment Backing (Hide)'!$B$110:$B$124,'Capacity Backing (Hide)2'!AK$67:AK$81,"X")))</f>
        <v>0</v>
      </c>
      <c r="JH46">
        <f>'Capacity Backing (Hide)2'!AL$3*(BL46/MAX(1,SUMIFS('Treatment Backing (Hide)'!$B$110:$B$124,'Capacity Backing (Hide)2'!AL$67:AL$81,"X")))</f>
        <v>0</v>
      </c>
      <c r="JI46">
        <f>'Capacity Backing (Hide)2'!AM$3*(BM46/MAX(1,SUMIFS('Treatment Backing (Hide)'!$B$110:$B$124,'Capacity Backing (Hide)2'!AM$67:AM$81,"X")))</f>
        <v>0</v>
      </c>
      <c r="JJ46">
        <f>'Capacity Backing (Hide)2'!AN$3*(BN46/MAX(1,SUMIFS('Treatment Backing (Hide)'!$B$110:$B$124,'Capacity Backing (Hide)2'!AN$67:AN$81,"X")))</f>
        <v>0</v>
      </c>
      <c r="JK46">
        <f>'Capacity Backing (Hide)2'!AO$3*(BO46/MAX(1,SUMIFS('Treatment Backing (Hide)'!$B$110:$B$124,'Capacity Backing (Hide)2'!AO$67:AO$81,"X")))</f>
        <v>0</v>
      </c>
      <c r="JL46">
        <f>'Capacity Backing (Hide)2'!AP$3*(BP46/MAX(1,SUMIFS('Treatment Backing (Hide)'!$B$110:$B$124,'Capacity Backing (Hide)2'!AP$67:AP$81,"X")))</f>
        <v>0</v>
      </c>
      <c r="JM46">
        <f>'Capacity Backing (Hide)2'!AQ$3*(BQ46/MAX(1,SUMIFS('Treatment Backing (Hide)'!$B$110:$B$124,'Capacity Backing (Hide)2'!AQ$67:AQ$81,"X")))</f>
        <v>0</v>
      </c>
      <c r="JN46">
        <f>'Capacity Backing (Hide)2'!AR$3*(BR46/MAX(1,SUMIFS('Treatment Backing (Hide)'!$B$110:$B$124,'Capacity Backing (Hide)2'!AR$67:AR$81,"X")))</f>
        <v>0</v>
      </c>
      <c r="JO46">
        <f>'Capacity Backing (Hide)2'!AS$3*(BS46/MAX(1,SUMIFS('Treatment Backing (Hide)'!$B$110:$B$124,'Capacity Backing (Hide)2'!AS$67:AS$81,"X")))</f>
        <v>0</v>
      </c>
      <c r="JP46">
        <f>'Capacity Backing (Hide)2'!AT$3*(BT46/MAX(1,SUMIFS('Treatment Backing (Hide)'!$B$110:$B$124,'Capacity Backing (Hide)2'!AT$67:AT$81,"X")))</f>
        <v>0</v>
      </c>
      <c r="JQ46">
        <f>'Capacity Backing (Hide)2'!AU$3*(BU46/MAX(1,SUMIFS('Treatment Backing (Hide)'!$B$110:$B$124,'Capacity Backing (Hide)2'!AU$67:AU$81,"X")))</f>
        <v>0</v>
      </c>
      <c r="JR46">
        <f>'Capacity Backing (Hide)2'!AV$3*(BV46/MAX(1,SUMIFS('Treatment Backing (Hide)'!$B$110:$B$124,'Capacity Backing (Hide)2'!AV$67:AV$81,"X")))</f>
        <v>0</v>
      </c>
      <c r="JS46">
        <f>'Capacity Backing (Hide)2'!AW$3*(BW46/MAX(1,SUMIFS('Treatment Backing (Hide)'!$B$110:$B$124,'Capacity Backing (Hide)2'!AW$67:AW$81,"X")))</f>
        <v>0</v>
      </c>
      <c r="JT46">
        <f>'Capacity Backing (Hide)2'!AX$3*(BX46/MAX(1,SUMIFS('Treatment Backing (Hide)'!$B$110:$B$124,'Capacity Backing (Hide)2'!AX$67:AX$81,"X")))</f>
        <v>0</v>
      </c>
      <c r="JU46">
        <f>'Capacity Backing (Hide)2'!AY$3*(BY46/MAX(1,SUMIFS('Treatment Backing (Hide)'!$B$110:$B$124,'Capacity Backing (Hide)2'!AY$67:AY$81,"X")))</f>
        <v>0</v>
      </c>
      <c r="JV46">
        <f>'Capacity Backing (Hide)2'!AZ$3*(BZ46/MAX(1,SUMIFS('Treatment Backing (Hide)'!$B$110:$B$124,'Capacity Backing (Hide)2'!AZ$67:AZ$81,"X")))</f>
        <v>0</v>
      </c>
      <c r="JW46">
        <f>'Capacity Backing (Hide)2'!BA$3*(CA46/MAX(1,SUMIFS('Treatment Backing (Hide)'!$B$110:$B$124,'Capacity Backing (Hide)2'!BA$67:BA$81,"X")))</f>
        <v>0</v>
      </c>
      <c r="JX46">
        <f>'Capacity Backing (Hide)2'!BB$3*(CB46/MAX(1,SUMIFS('Treatment Backing (Hide)'!$B$110:$B$124,'Capacity Backing (Hide)2'!BB$67:BB$81,"X")))</f>
        <v>0</v>
      </c>
      <c r="JY46">
        <f>'Capacity Backing (Hide)2'!BC$3*(CC46/MAX(1,SUMIFS('Treatment Backing (Hide)'!$B$110:$B$124,'Capacity Backing (Hide)2'!BC$67:BC$81,"X")))</f>
        <v>0</v>
      </c>
      <c r="JZ46">
        <f>'Capacity Backing (Hide)2'!BD$3*(CD46/MAX(1,SUMIFS('Treatment Backing (Hide)'!$B$110:$B$124,'Capacity Backing (Hide)2'!BD$67:BD$81,"X")))</f>
        <v>0</v>
      </c>
      <c r="KA46">
        <f>'Capacity Backing (Hide)2'!BE$3*(CE46/MAX(1,SUMIFS('Treatment Backing (Hide)'!$B$110:$B$124,'Capacity Backing (Hide)2'!BE$67:BE$81,"X")))</f>
        <v>0</v>
      </c>
      <c r="KB46">
        <f>'Capacity Backing (Hide)2'!BF$3*(CF46/MAX(1,SUMIFS('Treatment Backing (Hide)'!$B$110:$B$124,'Capacity Backing (Hide)2'!BF$67:BF$81,"X")))</f>
        <v>0</v>
      </c>
      <c r="KC46">
        <f>'Capacity Backing (Hide)2'!BG$3*(CG46/MAX(1,SUMIFS('Treatment Backing (Hide)'!$B$110:$B$124,'Capacity Backing (Hide)2'!BG$67:BG$81,"X")))</f>
        <v>0</v>
      </c>
      <c r="KD46">
        <f>'Capacity Backing (Hide)2'!BH$3*(CH46/MAX(1,SUMIFS('Treatment Backing (Hide)'!$B$110:$B$124,'Capacity Backing (Hide)2'!BH$67:BH$81,"X")))</f>
        <v>0</v>
      </c>
      <c r="KE46">
        <f>'Capacity Backing (Hide)2'!BI$3*(CI46/MAX(1,SUMIFS('Treatment Backing (Hide)'!$B$110:$B$124,'Capacity Backing (Hide)2'!BI$67:BI$81,"X")))</f>
        <v>0</v>
      </c>
      <c r="KF46">
        <f>'Capacity Backing (Hide)2'!BJ$3*(CJ46/MAX(1,SUMIFS('Treatment Backing (Hide)'!$B$110:$B$124,'Capacity Backing (Hide)2'!BJ$67:BJ$81,"X")))</f>
        <v>0</v>
      </c>
      <c r="KG46">
        <f>'Capacity Backing (Hide)2'!BK$3*(CK46/MAX(1,SUMIFS('Treatment Backing (Hide)'!$B$110:$B$124,'Capacity Backing (Hide)2'!BK$67:BK$81,"X")))</f>
        <v>0</v>
      </c>
      <c r="KH46">
        <f>'Capacity Backing (Hide)2'!BL$3*(CL46/MAX(1,SUMIFS('Treatment Backing (Hide)'!$B$110:$B$124,'Capacity Backing (Hide)2'!BL$67:BL$81,"X")))</f>
        <v>0</v>
      </c>
      <c r="KI46">
        <f>'Capacity Backing (Hide)2'!BM$3*(CM46/MAX(1,SUMIFS('Treatment Backing (Hide)'!$B$110:$B$124,'Capacity Backing (Hide)2'!BM$67:BM$81,"X")))</f>
        <v>0</v>
      </c>
      <c r="KJ46">
        <f>'Capacity Backing (Hide)2'!BN$3*(CN46/MAX(1,SUMIFS('Treatment Backing (Hide)'!$B$110:$B$124,'Capacity Backing (Hide)2'!BN$67:BN$81,"X")))</f>
        <v>0</v>
      </c>
      <c r="KK46">
        <f>'Capacity Backing (Hide)2'!BO$3*(CO46/MAX(1,SUMIFS('Treatment Backing (Hide)'!$B$110:$B$124,'Capacity Backing (Hide)2'!BO$67:BO$81,"X")))</f>
        <v>0</v>
      </c>
      <c r="KL46">
        <f>'Capacity Backing (Hide)2'!BP$3*(CP46/MAX(1,SUMIFS('Treatment Backing (Hide)'!$B$110:$B$124,'Capacity Backing (Hide)2'!BP$67:BP$81,"X")))</f>
        <v>0</v>
      </c>
      <c r="KM46">
        <f>'Capacity Backing (Hide)2'!BQ$3*(CQ46/MAX(1,SUMIFS('Treatment Backing (Hide)'!$B$110:$B$124,'Capacity Backing (Hide)2'!BQ$67:BQ$81,"X")))</f>
        <v>0</v>
      </c>
      <c r="KN46">
        <f>'Capacity Backing (Hide)2'!BR$3*(CR46/MAX(1,SUMIFS('Treatment Backing (Hide)'!$B$110:$B$124,'Capacity Backing (Hide)2'!BR$67:BR$81,"X")))</f>
        <v>0</v>
      </c>
      <c r="KO46">
        <f>'Capacity Backing (Hide)2'!BS$3*(CS46/MAX(1,SUMIFS('Treatment Backing (Hide)'!$B$110:$B$124,'Capacity Backing (Hide)2'!BS$67:BS$81,"X")))</f>
        <v>0</v>
      </c>
      <c r="KP46">
        <f>'Capacity Backing (Hide)2'!BT$3*(CT46/MAX(1,SUMIFS('Treatment Backing (Hide)'!$B$110:$B$124,'Capacity Backing (Hide)2'!BT$67:BT$81,"X")))</f>
        <v>0</v>
      </c>
      <c r="KQ46">
        <f>'Capacity Backing (Hide)2'!BU$3*(CU46/MAX(1,SUMIFS('Treatment Backing (Hide)'!$B$110:$B$124,'Capacity Backing (Hide)2'!BU$67:BU$81,"X")))</f>
        <v>0</v>
      </c>
      <c r="KR46">
        <f>'Capacity Backing (Hide)2'!BV$3*(CV46/MAX(1,SUMIFS('Treatment Backing (Hide)'!$B$110:$B$124,'Capacity Backing (Hide)2'!BV$67:BV$81,"X")))</f>
        <v>0</v>
      </c>
      <c r="KS46">
        <f>'Capacity Backing (Hide)2'!BW$3*(CW46/MAX(1,SUMIFS('Treatment Backing (Hide)'!$B$110:$B$124,'Capacity Backing (Hide)2'!BW$67:BW$81,"X")))</f>
        <v>0</v>
      </c>
      <c r="KT46">
        <f>'Capacity Backing (Hide)2'!BX$3*(CX46/MAX(1,SUMIFS('Treatment Backing (Hide)'!$B$110:$B$124,'Capacity Backing (Hide)2'!BX$67:BX$81,"X")))</f>
        <v>0</v>
      </c>
      <c r="KU46">
        <f>'Capacity Backing (Hide)2'!BY$3*(CY46/MAX(1,SUMIFS('Treatment Backing (Hide)'!$B$110:$B$124,'Capacity Backing (Hide)2'!BY$67:BY$81,"X")))</f>
        <v>0</v>
      </c>
      <c r="KV46">
        <f>'Capacity Backing (Hide)2'!BZ$3*(CZ46/MAX(1,SUMIFS('Treatment Backing (Hide)'!$B$110:$B$124,'Capacity Backing (Hide)2'!BZ$67:BZ$81,"X")))</f>
        <v>0</v>
      </c>
      <c r="KW46">
        <f>'Capacity Backing (Hide)2'!CA$3*(DA46/MAX(1,SUMIFS('Treatment Backing (Hide)'!$B$110:$B$124,'Capacity Backing (Hide)2'!CA$67:CA$81,"X")))</f>
        <v>0</v>
      </c>
      <c r="KX46">
        <f>'Capacity Backing (Hide)2'!CB$3*(DB46/MAX(1,SUMIFS('Treatment Backing (Hide)'!$B$110:$B$124,'Capacity Backing (Hide)2'!CB$67:CB$81,"X")))</f>
        <v>0</v>
      </c>
      <c r="KY46">
        <f>'Capacity Backing (Hide)2'!CC$3*(DC46/MAX(1,SUMIFS('Treatment Backing (Hide)'!$B$110:$B$124,'Capacity Backing (Hide)2'!CC$67:CC$81,"X")))</f>
        <v>0</v>
      </c>
      <c r="KZ46">
        <f>'Capacity Backing (Hide)2'!CD$3*(DD46/MAX(1,SUMIFS('Treatment Backing (Hide)'!$B$110:$B$124,'Capacity Backing (Hide)2'!CD$67:CD$81,"X")))</f>
        <v>0</v>
      </c>
      <c r="LA46">
        <f>'Capacity Backing (Hide)2'!CE$3*(DE46/MAX(1,SUMIFS('Treatment Backing (Hide)'!$B$110:$B$124,'Capacity Backing (Hide)2'!CE$67:CE$81,"X")))</f>
        <v>0</v>
      </c>
      <c r="LB46">
        <f>'Capacity Backing (Hide)2'!CF$3*(DF46/MAX(1,SUMIFS('Treatment Backing (Hide)'!$B$110:$B$124,'Capacity Backing (Hide)2'!CF$67:CF$81,"X")))</f>
        <v>0</v>
      </c>
      <c r="LC46">
        <f>'Capacity Backing (Hide)2'!CG$3*(DG46/MAX(1,SUMIFS('Treatment Backing (Hide)'!$B$110:$B$124,'Capacity Backing (Hide)2'!CG$67:CG$81,"X")))</f>
        <v>0</v>
      </c>
      <c r="LD46">
        <f>'Capacity Backing (Hide)2'!CH$3*(DH46/MAX(1,SUMIFS('Treatment Backing (Hide)'!$B$110:$B$124,'Capacity Backing (Hide)2'!CH$67:CH$81,"X")))</f>
        <v>0</v>
      </c>
      <c r="LE46">
        <f>'Capacity Backing (Hide)2'!CI$3*(DI46/MAX(1,SUMIFS('Treatment Backing (Hide)'!$B$110:$B$124,'Capacity Backing (Hide)2'!CI$67:CI$81,"X")))</f>
        <v>0</v>
      </c>
      <c r="LF46">
        <f>'Capacity Backing (Hide)2'!CJ$3*(DJ46/MAX(1,SUMIFS('Treatment Backing (Hide)'!$B$110:$B$124,'Capacity Backing (Hide)2'!CJ$67:CJ$81,"X")))</f>
        <v>0</v>
      </c>
      <c r="LG46">
        <f>'Capacity Backing (Hide)2'!CK$3*(DK46/MAX(1,SUMIFS('Treatment Backing (Hide)'!$B$110:$B$124,'Capacity Backing (Hide)2'!CK$67:CK$81,"X")))</f>
        <v>0</v>
      </c>
      <c r="LH46">
        <f>'Capacity Backing (Hide)2'!CL$3*(DL46/MAX(1,SUMIFS('Treatment Backing (Hide)'!$B$110:$B$124,'Capacity Backing (Hide)2'!CL$67:CL$81,"X")))</f>
        <v>0</v>
      </c>
      <c r="LI46">
        <f>'Capacity Backing (Hide)2'!CM$3*(DM46/MAX(1,SUMIFS('Treatment Backing (Hide)'!$B$110:$B$124,'Capacity Backing (Hide)2'!CM$67:CM$81,"X")))</f>
        <v>0</v>
      </c>
      <c r="LJ46">
        <f>'Capacity Backing (Hide)2'!CN$3*(DN46/MAX(1,SUMIFS('Treatment Backing (Hide)'!$B$110:$B$124,'Capacity Backing (Hide)2'!CN$67:CN$81,"X")))</f>
        <v>0</v>
      </c>
      <c r="LK46">
        <f>'Capacity Backing (Hide)2'!CO$3*(DO46/MAX(1,SUMIFS('Treatment Backing (Hide)'!$B$110:$B$124,'Capacity Backing (Hide)2'!CO$67:CO$81,"X")))</f>
        <v>0</v>
      </c>
      <c r="LL46">
        <f>'Capacity Backing (Hide)2'!CP$3*(DP46/MAX(1,SUMIFS('Treatment Backing (Hide)'!$B$110:$B$124,'Capacity Backing (Hide)2'!CP$67:CP$81,"X")))</f>
        <v>0</v>
      </c>
      <c r="LM46">
        <f>'Capacity Backing (Hide)2'!CQ$3*(DQ46/MAX(1,SUMIFS('Treatment Backing (Hide)'!$B$110:$B$124,'Capacity Backing (Hide)2'!CQ$67:CQ$81,"X")))</f>
        <v>0</v>
      </c>
      <c r="LN46">
        <f>'Capacity Backing (Hide)2'!CR$3*(DR46/MAX(1,SUMIFS('Treatment Backing (Hide)'!$B$110:$B$124,'Capacity Backing (Hide)2'!CR$67:CR$81,"X")))</f>
        <v>0</v>
      </c>
      <c r="LO46">
        <f>'Capacity Backing (Hide)2'!CS$3*(DS46/MAX(1,SUMIFS('Treatment Backing (Hide)'!$B$110:$B$124,'Capacity Backing (Hide)2'!CS$67:CS$81,"X")))</f>
        <v>0</v>
      </c>
      <c r="LP46">
        <f>'Capacity Backing (Hide)2'!CT$3*(DT46/MAX(1,SUMIFS('Treatment Backing (Hide)'!$B$110:$B$124,'Capacity Backing (Hide)2'!CT$67:CT$81,"X")))</f>
        <v>0</v>
      </c>
      <c r="LQ46">
        <f>'Capacity Backing (Hide)2'!CU$3*(DU46/MAX(1,SUMIFS('Treatment Backing (Hide)'!$B$110:$B$124,'Capacity Backing (Hide)2'!CU$67:CU$81,"X")))</f>
        <v>0</v>
      </c>
      <c r="LR46">
        <f>'Capacity Backing (Hide)2'!CV$3*(DV46/MAX(1,SUMIFS('Treatment Backing (Hide)'!$B$110:$B$124,'Capacity Backing (Hide)2'!CV$67:CV$81,"X")))</f>
        <v>0</v>
      </c>
      <c r="LS46">
        <f>'Capacity Backing (Hide)2'!CW$3*(DW46/MAX(1,SUMIFS('Treatment Backing (Hide)'!$B$110:$B$124,'Capacity Backing (Hide)2'!CW$67:CW$81,"X")))</f>
        <v>0</v>
      </c>
    </row>
    <row r="47" spans="8:331" x14ac:dyDescent="0.25">
      <c r="H47" t="str">
        <f>ROW(H44)&amp;". "&amp;'Clinical resources'!B50</f>
        <v xml:space="preserve">44. </v>
      </c>
      <c r="J47" t="str">
        <f>IF(COUNTIFS('Clinical resources'!F50:J50,"X")&gt;0,"X","")</f>
        <v/>
      </c>
      <c r="K47" t="str">
        <f>IF(COUNTIFS('Clinical resources'!K50:O50,"X")&gt;0,"X","")</f>
        <v/>
      </c>
      <c r="L47" t="str">
        <f>IF(COUNTIFS('Clinical resources'!P50:T50,"X")&gt;0,"X","")</f>
        <v/>
      </c>
      <c r="M47" t="str">
        <f>IF(COUNTIFS('Clinical resources'!U50:Y50,"X")&gt;0,"X","")</f>
        <v/>
      </c>
      <c r="N47" t="str">
        <f>IF(COUNTIFS('Clinical resources'!Z50:AD50,"X")&gt;0,"X","")</f>
        <v/>
      </c>
      <c r="O47" t="str">
        <f>IF(COUNTIFS('Clinical resources'!AE50:AI50,"X")&gt;0,"X","")</f>
        <v/>
      </c>
      <c r="P47" t="str">
        <f>IF(COUNTIFS('Clinical resources'!AJ50:AN50,"X")&gt;0,"X","")</f>
        <v/>
      </c>
      <c r="Q47" t="str">
        <f>IF(COUNTIFS('Clinical resources'!AO50:AS50,"X")&gt;0,"X","")</f>
        <v/>
      </c>
      <c r="R47" t="str">
        <f>IF(COUNTIFS('Clinical resources'!AT50:AX50,"X")&gt;0,"X","")</f>
        <v/>
      </c>
      <c r="S47" t="str">
        <f>IF(COUNTIFS('Clinical resources'!AY50:BC50,"X")&gt;0,"X","")</f>
        <v/>
      </c>
      <c r="T47" t="str">
        <f>IF(COUNTIFS('Clinical resources'!BD50:BH50,"X")&gt;0,"X","")</f>
        <v/>
      </c>
      <c r="U47" t="str">
        <f>IF(COUNTIFS('Clinical resources'!BI50:BM50,"X")&gt;0,"X","")</f>
        <v/>
      </c>
      <c r="V47" t="str">
        <f>IF(COUNTIFS('Clinical resources'!BN50:BR50,"X")&gt;0,"X","")</f>
        <v/>
      </c>
      <c r="W47" t="str">
        <f>IF(COUNTIFS('Clinical resources'!BS50:BW50,"X")&gt;0,"X","")</f>
        <v/>
      </c>
      <c r="X47" t="str">
        <f>IF(COUNTIFS('Clinical resources'!BX50:CB50,"X")&gt;0,"X","")</f>
        <v/>
      </c>
      <c r="AB47">
        <f t="array" ref="AB47">IF($J47:$X47='Capacity Backing (Hide)2'!B$67:B$81,1,0)</f>
        <v>0</v>
      </c>
      <c r="AC47">
        <f t="array" ref="AC47">IF($J47:$X47='Capacity Backing (Hide)2'!C$67:C$81,1,0)</f>
        <v>0</v>
      </c>
      <c r="AD47">
        <f t="array" ref="AD47">IF($J47:$X47='Capacity Backing (Hide)2'!D$67:D$81,1,0)</f>
        <v>0</v>
      </c>
      <c r="AE47">
        <f t="array" ref="AE47">IF($J47:$X47='Capacity Backing (Hide)2'!E$67:E$81,1,0)</f>
        <v>0</v>
      </c>
      <c r="AF47">
        <f t="array" ref="AF47">IF($J47:$X47='Capacity Backing (Hide)2'!F$67:F$81,1,0)</f>
        <v>0</v>
      </c>
      <c r="AG47">
        <f t="array" ref="AG47">IF($J47:$X47='Capacity Backing (Hide)2'!G$67:G$81,1,0)</f>
        <v>0</v>
      </c>
      <c r="AH47">
        <f t="array" ref="AH47">IF($J47:$X47='Capacity Backing (Hide)2'!H$67:H$81,1,0)</f>
        <v>0</v>
      </c>
      <c r="AI47">
        <f t="array" ref="AI47">IF($J47:$X47='Capacity Backing (Hide)2'!I$67:I$81,1,0)</f>
        <v>0</v>
      </c>
      <c r="AJ47">
        <f t="array" ref="AJ47">IF($J47:$X47='Capacity Backing (Hide)2'!J$67:J$81,1,0)</f>
        <v>0</v>
      </c>
      <c r="AK47">
        <f t="array" ref="AK47">IF($J47:$X47='Capacity Backing (Hide)2'!K$67:K$81,1,0)</f>
        <v>0</v>
      </c>
      <c r="AL47">
        <f t="array" ref="AL47">IF($J47:$X47='Capacity Backing (Hide)2'!L$67:L$81,1,0)</f>
        <v>0</v>
      </c>
      <c r="AM47">
        <f t="array" ref="AM47">IF($J47:$X47='Capacity Backing (Hide)2'!M$67:M$81,1,0)</f>
        <v>0</v>
      </c>
      <c r="AN47">
        <f t="array" ref="AN47">IF($J47:$X47='Capacity Backing (Hide)2'!N$67:N$81,1,0)</f>
        <v>0</v>
      </c>
      <c r="AO47">
        <f t="array" ref="AO47">IF($J47:$X47='Capacity Backing (Hide)2'!O$67:O$81,1,0)</f>
        <v>0</v>
      </c>
      <c r="AP47">
        <f t="array" ref="AP47">IF($J47:$X47='Capacity Backing (Hide)2'!P$67:P$81,1,0)</f>
        <v>0</v>
      </c>
      <c r="AQ47">
        <f t="array" ref="AQ47">IF($J47:$X47='Capacity Backing (Hide)2'!Q$67:Q$81,1,0)</f>
        <v>0</v>
      </c>
      <c r="AR47">
        <f t="array" ref="AR47">IF($J47:$X47='Capacity Backing (Hide)2'!R$67:R$81,1,0)</f>
        <v>0</v>
      </c>
      <c r="AS47">
        <f t="array" ref="AS47">IF($J47:$X47='Capacity Backing (Hide)2'!S$67:S$81,1,0)</f>
        <v>0</v>
      </c>
      <c r="AT47">
        <f t="array" ref="AT47">IF($J47:$X47='Capacity Backing (Hide)2'!T$67:T$81,1,0)</f>
        <v>0</v>
      </c>
      <c r="AU47">
        <f t="array" ref="AU47">IF($J47:$X47='Capacity Backing (Hide)2'!U$67:U$81,1,0)</f>
        <v>0</v>
      </c>
      <c r="AV47">
        <f t="array" ref="AV47">IF($J47:$X47='Capacity Backing (Hide)2'!V$67:V$81,1,0)</f>
        <v>0</v>
      </c>
      <c r="AW47">
        <f t="array" ref="AW47">IF($J47:$X47='Capacity Backing (Hide)2'!W$67:W$81,1,0)</f>
        <v>0</v>
      </c>
      <c r="AX47">
        <f t="array" ref="AX47">IF($J47:$X47='Capacity Backing (Hide)2'!X$67:X$81,1,0)</f>
        <v>0</v>
      </c>
      <c r="AY47">
        <f t="array" ref="AY47">IF($J47:$X47='Capacity Backing (Hide)2'!Y$67:Y$81,1,0)</f>
        <v>0</v>
      </c>
      <c r="AZ47">
        <f t="array" ref="AZ47">IF($J47:$X47='Capacity Backing (Hide)2'!Z$67:Z$81,1,0)</f>
        <v>0</v>
      </c>
      <c r="BA47">
        <f t="array" ref="BA47">IF($J47:$X47='Capacity Backing (Hide)2'!AA$67:AA$81,1,0)</f>
        <v>0</v>
      </c>
      <c r="BB47">
        <f t="array" ref="BB47">IF($J47:$X47='Capacity Backing (Hide)2'!AB$67:AB$81,1,0)</f>
        <v>0</v>
      </c>
      <c r="BC47">
        <f t="array" ref="BC47">IF($J47:$X47='Capacity Backing (Hide)2'!AC$67:AC$81,1,0)</f>
        <v>0</v>
      </c>
      <c r="BD47">
        <f t="array" ref="BD47">IF($J47:$X47='Capacity Backing (Hide)2'!AD$67:AD$81,1,0)</f>
        <v>0</v>
      </c>
      <c r="BE47">
        <f t="array" ref="BE47">IF($J47:$X47='Capacity Backing (Hide)2'!AE$67:AE$81,1,0)</f>
        <v>0</v>
      </c>
      <c r="BF47">
        <f t="array" ref="BF47">IF($J47:$X47='Capacity Backing (Hide)2'!AF$67:AF$81,1,0)</f>
        <v>0</v>
      </c>
      <c r="BG47">
        <f t="array" ref="BG47">IF($J47:$X47='Capacity Backing (Hide)2'!AG$67:AG$81,1,0)</f>
        <v>0</v>
      </c>
      <c r="BH47">
        <f t="array" ref="BH47">IF($J47:$X47='Capacity Backing (Hide)2'!AH$67:AH$81,1,0)</f>
        <v>0</v>
      </c>
      <c r="BI47">
        <f t="array" ref="BI47">IF($J47:$X47='Capacity Backing (Hide)2'!AI$67:AI$81,1,0)</f>
        <v>0</v>
      </c>
      <c r="BJ47">
        <f t="array" ref="BJ47">IF($J47:$X47='Capacity Backing (Hide)2'!AJ$67:AJ$81,1,0)</f>
        <v>0</v>
      </c>
      <c r="BK47">
        <f t="array" ref="BK47">IF($J47:$X47='Capacity Backing (Hide)2'!AK$67:AK$81,1,0)</f>
        <v>0</v>
      </c>
      <c r="BL47">
        <f t="array" ref="BL47">IF($J47:$X47='Capacity Backing (Hide)2'!AL$67:AL$81,1,0)</f>
        <v>0</v>
      </c>
      <c r="BM47">
        <f t="array" ref="BM47">IF($J47:$X47='Capacity Backing (Hide)2'!AM$67:AM$81,1,0)</f>
        <v>0</v>
      </c>
      <c r="BN47">
        <f t="array" ref="BN47">IF($J47:$X47='Capacity Backing (Hide)2'!AN$67:AN$81,1,0)</f>
        <v>0</v>
      </c>
      <c r="BO47">
        <f t="array" ref="BO47">IF($J47:$X47='Capacity Backing (Hide)2'!AO$67:AO$81,1,0)</f>
        <v>0</v>
      </c>
      <c r="BP47">
        <f t="array" ref="BP47">IF($J47:$X47='Capacity Backing (Hide)2'!AP$67:AP$81,1,0)</f>
        <v>0</v>
      </c>
      <c r="BQ47">
        <f t="array" ref="BQ47">IF($J47:$X47='Capacity Backing (Hide)2'!AQ$67:AQ$81,1,0)</f>
        <v>0</v>
      </c>
      <c r="BR47">
        <f t="array" ref="BR47">IF($J47:$X47='Capacity Backing (Hide)2'!AR$67:AR$81,1,0)</f>
        <v>0</v>
      </c>
      <c r="BS47">
        <f t="array" ref="BS47">IF($J47:$X47='Capacity Backing (Hide)2'!AS$67:AS$81,1,0)</f>
        <v>0</v>
      </c>
      <c r="BT47">
        <f t="array" ref="BT47">IF($J47:$X47='Capacity Backing (Hide)2'!AT$67:AT$81,1,0)</f>
        <v>0</v>
      </c>
      <c r="BU47">
        <f t="array" ref="BU47">IF($J47:$X47='Capacity Backing (Hide)2'!AU$67:AU$81,1,0)</f>
        <v>0</v>
      </c>
      <c r="BV47">
        <f t="array" ref="BV47">IF($J47:$X47='Capacity Backing (Hide)2'!AV$67:AV$81,1,0)</f>
        <v>0</v>
      </c>
      <c r="BW47">
        <f t="array" ref="BW47">IF($J47:$X47='Capacity Backing (Hide)2'!AW$67:AW$81,1,0)</f>
        <v>0</v>
      </c>
      <c r="BX47">
        <f t="array" ref="BX47">IF($J47:$X47='Capacity Backing (Hide)2'!AX$67:AX$81,1,0)</f>
        <v>0</v>
      </c>
      <c r="BY47">
        <f t="array" ref="BY47">IF($J47:$X47='Capacity Backing (Hide)2'!AY$67:AY$81,1,0)</f>
        <v>0</v>
      </c>
      <c r="BZ47">
        <f t="array" ref="BZ47">IF($J47:$X47='Capacity Backing (Hide)2'!AZ$67:AZ$81,1,0)</f>
        <v>0</v>
      </c>
      <c r="CA47">
        <f t="array" ref="CA47">IF($J47:$X47='Capacity Backing (Hide)2'!BA$67:BA$81,1,0)</f>
        <v>0</v>
      </c>
      <c r="CB47">
        <f t="array" ref="CB47">IF($J47:$X47='Capacity Backing (Hide)2'!BB$67:BB$81,1,0)</f>
        <v>0</v>
      </c>
      <c r="CC47">
        <f t="array" ref="CC47">IF($J47:$X47='Capacity Backing (Hide)2'!BC$67:BC$81,1,0)</f>
        <v>0</v>
      </c>
      <c r="CD47">
        <f t="array" ref="CD47">IF($J47:$X47='Capacity Backing (Hide)2'!BD$67:BD$81,1,0)</f>
        <v>0</v>
      </c>
      <c r="CE47">
        <f t="array" ref="CE47">IF($J47:$X47='Capacity Backing (Hide)2'!BE$67:BE$81,1,0)</f>
        <v>0</v>
      </c>
      <c r="CF47">
        <f t="array" ref="CF47">IF($J47:$X47='Capacity Backing (Hide)2'!BF$67:BF$81,1,0)</f>
        <v>0</v>
      </c>
      <c r="CG47">
        <f t="array" ref="CG47">IF($J47:$X47='Capacity Backing (Hide)2'!BG$67:BG$81,1,0)</f>
        <v>0</v>
      </c>
      <c r="CH47">
        <f t="array" ref="CH47">IF($J47:$X47='Capacity Backing (Hide)2'!BH$67:BH$81,1,0)</f>
        <v>0</v>
      </c>
      <c r="CI47">
        <f t="array" ref="CI47">IF($J47:$X47='Capacity Backing (Hide)2'!BI$67:BI$81,1,0)</f>
        <v>0</v>
      </c>
      <c r="CJ47">
        <f t="array" ref="CJ47">IF($J47:$X47='Capacity Backing (Hide)2'!BJ$67:BJ$81,1,0)</f>
        <v>0</v>
      </c>
      <c r="CK47">
        <f t="array" ref="CK47">IF($J47:$X47='Capacity Backing (Hide)2'!BK$67:BK$81,1,0)</f>
        <v>0</v>
      </c>
      <c r="CL47">
        <f t="array" ref="CL47">IF($J47:$X47='Capacity Backing (Hide)2'!BL$67:BL$81,1,0)</f>
        <v>0</v>
      </c>
      <c r="CM47">
        <f t="array" ref="CM47">IF($J47:$X47='Capacity Backing (Hide)2'!BM$67:BM$81,1,0)</f>
        <v>0</v>
      </c>
      <c r="CN47">
        <f t="array" ref="CN47">IF($J47:$X47='Capacity Backing (Hide)2'!BN$67:BN$81,1,0)</f>
        <v>0</v>
      </c>
      <c r="CO47">
        <f t="array" ref="CO47">IF($J47:$X47='Capacity Backing (Hide)2'!BO$67:BO$81,1,0)</f>
        <v>0</v>
      </c>
      <c r="CP47">
        <f t="array" ref="CP47">IF($J47:$X47='Capacity Backing (Hide)2'!BP$67:BP$81,1,0)</f>
        <v>0</v>
      </c>
      <c r="CQ47">
        <f t="array" ref="CQ47">IF($J47:$X47='Capacity Backing (Hide)2'!BQ$67:BQ$81,1,0)</f>
        <v>0</v>
      </c>
      <c r="CR47">
        <f t="array" ref="CR47">IF($J47:$X47='Capacity Backing (Hide)2'!BR$67:BR$81,1,0)</f>
        <v>0</v>
      </c>
      <c r="CS47">
        <f t="array" ref="CS47">IF($J47:$X47='Capacity Backing (Hide)2'!BS$67:BS$81,1,0)</f>
        <v>0</v>
      </c>
      <c r="CT47">
        <f t="array" ref="CT47">IF($J47:$X47='Capacity Backing (Hide)2'!BT$67:BT$81,1,0)</f>
        <v>0</v>
      </c>
      <c r="CU47">
        <f t="array" ref="CU47">IF($J47:$X47='Capacity Backing (Hide)2'!BU$67:BU$81,1,0)</f>
        <v>0</v>
      </c>
      <c r="CV47">
        <f t="array" ref="CV47">IF($J47:$X47='Capacity Backing (Hide)2'!BV$67:BV$81,1,0)</f>
        <v>0</v>
      </c>
      <c r="CW47">
        <f t="array" ref="CW47">IF($J47:$X47='Capacity Backing (Hide)2'!BW$67:BW$81,1,0)</f>
        <v>0</v>
      </c>
      <c r="CX47">
        <f t="array" ref="CX47">IF($J47:$X47='Capacity Backing (Hide)2'!BX$67:BX$81,1,0)</f>
        <v>0</v>
      </c>
      <c r="CY47">
        <f t="array" ref="CY47">IF($J47:$X47='Capacity Backing (Hide)2'!BY$67:BY$81,1,0)</f>
        <v>0</v>
      </c>
      <c r="CZ47">
        <f t="array" ref="CZ47">IF($J47:$X47='Capacity Backing (Hide)2'!BZ$67:BZ$81,1,0)</f>
        <v>0</v>
      </c>
      <c r="DA47">
        <f t="array" ref="DA47">IF($J47:$X47='Capacity Backing (Hide)2'!CA$67:CA$81,1,0)</f>
        <v>0</v>
      </c>
      <c r="DB47">
        <f t="array" ref="DB47">IF($J47:$X47='Capacity Backing (Hide)2'!CB$67:CB$81,1,0)</f>
        <v>0</v>
      </c>
      <c r="DC47">
        <f t="array" ref="DC47">IF($J47:$X47='Capacity Backing (Hide)2'!CC$67:CC$81,1,0)</f>
        <v>0</v>
      </c>
      <c r="DD47">
        <f t="array" ref="DD47">IF($J47:$X47='Capacity Backing (Hide)2'!CD$67:CD$81,1,0)</f>
        <v>0</v>
      </c>
      <c r="DE47">
        <f t="array" ref="DE47">IF($J47:$X47='Capacity Backing (Hide)2'!CE$67:CE$81,1,0)</f>
        <v>0</v>
      </c>
      <c r="DF47">
        <f t="array" ref="DF47">IF($J47:$X47='Capacity Backing (Hide)2'!CF$67:CF$81,1,0)</f>
        <v>0</v>
      </c>
      <c r="DG47">
        <f t="array" ref="DG47">IF($J47:$X47='Capacity Backing (Hide)2'!CG$67:CG$81,1,0)</f>
        <v>0</v>
      </c>
      <c r="DH47">
        <f t="array" ref="DH47">IF($J47:$X47='Capacity Backing (Hide)2'!CH$67:CH$81,1,0)</f>
        <v>0</v>
      </c>
      <c r="DI47">
        <f t="array" ref="DI47">IF($J47:$X47='Capacity Backing (Hide)2'!CI$67:CI$81,1,0)</f>
        <v>0</v>
      </c>
      <c r="DJ47">
        <f t="array" ref="DJ47">IF($J47:$X47='Capacity Backing (Hide)2'!CJ$67:CJ$81,1,0)</f>
        <v>0</v>
      </c>
      <c r="DK47">
        <f t="array" ref="DK47">IF($J47:$X47='Capacity Backing (Hide)2'!CK$67:CK$81,1,0)</f>
        <v>0</v>
      </c>
      <c r="DL47">
        <f t="array" ref="DL47">IF($J47:$X47='Capacity Backing (Hide)2'!CL$67:CL$81,1,0)</f>
        <v>0</v>
      </c>
      <c r="DM47">
        <f t="array" ref="DM47">IF($J47:$X47='Capacity Backing (Hide)2'!CM$67:CM$81,1,0)</f>
        <v>0</v>
      </c>
      <c r="DN47">
        <f t="array" ref="DN47">IF($J47:$X47='Capacity Backing (Hide)2'!CN$67:CN$81,1,0)</f>
        <v>0</v>
      </c>
      <c r="DO47">
        <f t="array" ref="DO47">IF($J47:$X47='Capacity Backing (Hide)2'!CO$67:CO$81,1,0)</f>
        <v>0</v>
      </c>
      <c r="DP47">
        <f t="array" ref="DP47">IF($J47:$X47='Capacity Backing (Hide)2'!CP$67:CP$81,1,0)</f>
        <v>0</v>
      </c>
      <c r="DQ47">
        <f t="array" ref="DQ47">IF($J47:$X47='Capacity Backing (Hide)2'!CQ$67:CQ$81,1,0)</f>
        <v>0</v>
      </c>
      <c r="DR47">
        <f t="array" ref="DR47">IF($J47:$X47='Capacity Backing (Hide)2'!CR$67:CR$81,1,0)</f>
        <v>0</v>
      </c>
      <c r="DS47">
        <f t="array" ref="DS47">IF($J47:$X47='Capacity Backing (Hide)2'!CS$67:CS$81,1,0)</f>
        <v>0</v>
      </c>
      <c r="DT47">
        <f t="array" ref="DT47">IF($J47:$X47='Capacity Backing (Hide)2'!CT$67:CT$81,1,0)</f>
        <v>0</v>
      </c>
      <c r="DU47">
        <f t="array" ref="DU47">IF($J47:$X47='Capacity Backing (Hide)2'!CU$67:CU$81,1,0)</f>
        <v>0</v>
      </c>
      <c r="DV47">
        <f t="array" ref="DV47">IF($J47:$X47='Capacity Backing (Hide)2'!CV$67:CV$81,1,0)</f>
        <v>0</v>
      </c>
      <c r="DW47">
        <f t="array" ref="DW47">IF($J47:$X47='Capacity Backing (Hide)2'!CW$67:CW$81,1,0)</f>
        <v>0</v>
      </c>
      <c r="DZ47">
        <f t="array" ref="DZ47">IF($J47:$X47='Capacity Backing (Hide)2'!B$203:CZ$217,1,0)</f>
        <v>0</v>
      </c>
      <c r="EA47">
        <f t="array" ref="EA47">IF($J47:$X47='Capacity Backing (Hide)2'!C$203:DA$217,1,0)</f>
        <v>0</v>
      </c>
      <c r="EB47">
        <f t="array" ref="EB47">IF($J47:$X47='Capacity Backing (Hide)2'!D$203:DB$217,1,0)</f>
        <v>0</v>
      </c>
      <c r="EC47">
        <f t="array" ref="EC47">IF($J47:$X47='Capacity Backing (Hide)2'!E$203:DC$217,1,0)</f>
        <v>0</v>
      </c>
      <c r="ED47">
        <f t="array" ref="ED47">IF($J47:$X47='Capacity Backing (Hide)2'!F$203:DD$217,1,0)</f>
        <v>0</v>
      </c>
      <c r="EE47">
        <f t="array" ref="EE47">IF($J47:$X47='Capacity Backing (Hide)2'!G$203:DE$217,1,0)</f>
        <v>0</v>
      </c>
      <c r="EF47">
        <f t="array" ref="EF47">IF($J47:$X47='Capacity Backing (Hide)2'!H$203:DF$217,1,0)</f>
        <v>0</v>
      </c>
      <c r="EG47">
        <f t="array" ref="EG47">IF($J47:$X47='Capacity Backing (Hide)2'!I$203:DG$217,1,0)</f>
        <v>0</v>
      </c>
      <c r="EH47">
        <f t="array" ref="EH47">IF($J47:$X47='Capacity Backing (Hide)2'!J$203:DH$217,1,0)</f>
        <v>0</v>
      </c>
      <c r="EI47">
        <f t="array" ref="EI47">IF($J47:$X47='Capacity Backing (Hide)2'!K$203:DI$217,1,0)</f>
        <v>0</v>
      </c>
      <c r="EJ47">
        <f t="array" ref="EJ47">IF($J47:$X47='Capacity Backing (Hide)2'!L$203:DJ$217,1,0)</f>
        <v>0</v>
      </c>
      <c r="EK47">
        <f t="array" ref="EK47">IF($J47:$X47='Capacity Backing (Hide)2'!M$203:DK$217,1,0)</f>
        <v>0</v>
      </c>
      <c r="EL47">
        <f t="array" ref="EL47">IF($J47:$X47='Capacity Backing (Hide)2'!N$203:DL$217,1,0)</f>
        <v>0</v>
      </c>
      <c r="EM47">
        <f t="array" ref="EM47">IF($J47:$X47='Capacity Backing (Hide)2'!O$203:DM$217,1,0)</f>
        <v>0</v>
      </c>
      <c r="EN47">
        <f t="array" ref="EN47">IF($J47:$X47='Capacity Backing (Hide)2'!P$203:DN$217,1,0)</f>
        <v>0</v>
      </c>
      <c r="EO47">
        <f t="array" ref="EO47">IF($J47:$X47='Capacity Backing (Hide)2'!Q$203:DO$217,1,0)</f>
        <v>0</v>
      </c>
      <c r="EP47">
        <f t="array" ref="EP47">IF($J47:$X47='Capacity Backing (Hide)2'!R$203:DP$217,1,0)</f>
        <v>0</v>
      </c>
      <c r="EQ47">
        <f t="array" ref="EQ47">IF($J47:$X47='Capacity Backing (Hide)2'!S$203:DQ$217,1,0)</f>
        <v>0</v>
      </c>
      <c r="ER47">
        <f t="array" ref="ER47">IF($J47:$X47='Capacity Backing (Hide)2'!T$203:DR$217,1,0)</f>
        <v>0</v>
      </c>
      <c r="ES47">
        <f t="array" ref="ES47">IF($J47:$X47='Capacity Backing (Hide)2'!U$203:DS$217,1,0)</f>
        <v>0</v>
      </c>
      <c r="ET47">
        <f t="array" ref="ET47">IF($J47:$X47='Capacity Backing (Hide)2'!V$203:DT$217,1,0)</f>
        <v>0</v>
      </c>
      <c r="EU47">
        <f t="array" ref="EU47">IF($J47:$X47='Capacity Backing (Hide)2'!W$203:DU$217,1,0)</f>
        <v>0</v>
      </c>
      <c r="EV47">
        <f t="array" ref="EV47">IF($J47:$X47='Capacity Backing (Hide)2'!X$203:DV$217,1,0)</f>
        <v>0</v>
      </c>
      <c r="EW47">
        <f t="array" ref="EW47">IF($J47:$X47='Capacity Backing (Hide)2'!Y$203:DW$217,1,0)</f>
        <v>0</v>
      </c>
      <c r="EX47">
        <f t="array" ref="EX47">IF($J47:$X47='Capacity Backing (Hide)2'!Z$203:DX$217,1,0)</f>
        <v>0</v>
      </c>
      <c r="EY47">
        <f t="array" ref="EY47">IF($J47:$X47='Capacity Backing (Hide)2'!AA$203:DY$217,1,0)</f>
        <v>0</v>
      </c>
      <c r="EZ47">
        <f t="array" ref="EZ47">IF($J47:$X47='Capacity Backing (Hide)2'!AB$203:DZ$217,1,0)</f>
        <v>0</v>
      </c>
      <c r="FA47">
        <f t="array" ref="FA47">IF($J47:$X47='Capacity Backing (Hide)2'!AC$203:EA$217,1,0)</f>
        <v>0</v>
      </c>
      <c r="FB47">
        <f t="array" ref="FB47">IF($J47:$X47='Capacity Backing (Hide)2'!AD$203:EB$217,1,0)</f>
        <v>0</v>
      </c>
      <c r="FC47">
        <f t="array" ref="FC47">IF($J47:$X47='Capacity Backing (Hide)2'!AE$203:EC$217,1,0)</f>
        <v>0</v>
      </c>
      <c r="FD47">
        <f t="array" ref="FD47">IF($J47:$X47='Capacity Backing (Hide)2'!AF$203:ED$217,1,0)</f>
        <v>0</v>
      </c>
      <c r="FE47">
        <f t="array" ref="FE47">IF($J47:$X47='Capacity Backing (Hide)2'!AG$203:EE$217,1,0)</f>
        <v>0</v>
      </c>
      <c r="FF47">
        <f t="array" ref="FF47">IF($J47:$X47='Capacity Backing (Hide)2'!AH$203:EF$217,1,0)</f>
        <v>0</v>
      </c>
      <c r="FG47">
        <f t="array" ref="FG47">IF($J47:$X47='Capacity Backing (Hide)2'!AI$203:EG$217,1,0)</f>
        <v>0</v>
      </c>
      <c r="FH47">
        <f t="array" ref="FH47">IF($J47:$X47='Capacity Backing (Hide)2'!AJ$203:EH$217,1,0)</f>
        <v>0</v>
      </c>
      <c r="FI47">
        <f t="array" ref="FI47">IF($J47:$X47='Capacity Backing (Hide)2'!AK$203:EI$217,1,0)</f>
        <v>0</v>
      </c>
      <c r="FJ47">
        <f t="array" ref="FJ47">IF($J47:$X47='Capacity Backing (Hide)2'!AL$203:EJ$217,1,0)</f>
        <v>0</v>
      </c>
      <c r="FK47">
        <f t="array" ref="FK47">IF($J47:$X47='Capacity Backing (Hide)2'!AM$203:EK$217,1,0)</f>
        <v>0</v>
      </c>
      <c r="FL47">
        <f t="array" ref="FL47">IF($J47:$X47='Capacity Backing (Hide)2'!AN$203:EL$217,1,0)</f>
        <v>0</v>
      </c>
      <c r="FM47">
        <f t="array" ref="FM47">IF($J47:$X47='Capacity Backing (Hide)2'!AO$203:EM$217,1,0)</f>
        <v>0</v>
      </c>
      <c r="FN47">
        <f t="array" ref="FN47">IF($J47:$X47='Capacity Backing (Hide)2'!AP$203:EN$217,1,0)</f>
        <v>0</v>
      </c>
      <c r="FO47">
        <f t="array" ref="FO47">IF($J47:$X47='Capacity Backing (Hide)2'!AQ$203:EO$217,1,0)</f>
        <v>0</v>
      </c>
      <c r="FP47">
        <f t="array" ref="FP47">IF($J47:$X47='Capacity Backing (Hide)2'!AR$203:EP$217,1,0)</f>
        <v>0</v>
      </c>
      <c r="FQ47">
        <f t="array" ref="FQ47">IF($J47:$X47='Capacity Backing (Hide)2'!AS$203:EQ$217,1,0)</f>
        <v>0</v>
      </c>
      <c r="FR47">
        <f t="array" ref="FR47">IF($J47:$X47='Capacity Backing (Hide)2'!AT$203:ER$217,1,0)</f>
        <v>0</v>
      </c>
      <c r="FS47">
        <f t="array" ref="FS47">IF($J47:$X47='Capacity Backing (Hide)2'!AU$203:ES$217,1,0)</f>
        <v>0</v>
      </c>
      <c r="FT47">
        <f t="array" ref="FT47">IF($J47:$X47='Capacity Backing (Hide)2'!AV$203:ET$217,1,0)</f>
        <v>0</v>
      </c>
      <c r="FU47">
        <f t="array" ref="FU47">IF($J47:$X47='Capacity Backing (Hide)2'!AW$203:EU$217,1,0)</f>
        <v>0</v>
      </c>
      <c r="FV47">
        <f t="array" ref="FV47">IF($J47:$X47='Capacity Backing (Hide)2'!AX$203:EV$217,1,0)</f>
        <v>0</v>
      </c>
      <c r="FW47">
        <f t="array" ref="FW47">IF($J47:$X47='Capacity Backing (Hide)2'!AY$203:EW$217,1,0)</f>
        <v>0</v>
      </c>
      <c r="FX47">
        <f t="array" ref="FX47">IF($J47:$X47='Capacity Backing (Hide)2'!AZ$203:EX$217,1,0)</f>
        <v>0</v>
      </c>
      <c r="FY47">
        <f t="array" ref="FY47">IF($J47:$X47='Capacity Backing (Hide)2'!BA$203:EY$217,1,0)</f>
        <v>0</v>
      </c>
      <c r="FZ47">
        <f t="array" ref="FZ47">IF($J47:$X47='Capacity Backing (Hide)2'!BB$203:EZ$217,1,0)</f>
        <v>0</v>
      </c>
      <c r="GA47">
        <f t="array" ref="GA47">IF($J47:$X47='Capacity Backing (Hide)2'!BC$203:FA$217,1,0)</f>
        <v>0</v>
      </c>
      <c r="GB47">
        <f t="array" ref="GB47">IF($J47:$X47='Capacity Backing (Hide)2'!BD$203:FB$217,1,0)</f>
        <v>0</v>
      </c>
      <c r="GC47">
        <f t="array" ref="GC47">IF($J47:$X47='Capacity Backing (Hide)2'!BE$203:FC$217,1,0)</f>
        <v>0</v>
      </c>
      <c r="GD47">
        <f t="array" ref="GD47">IF($J47:$X47='Capacity Backing (Hide)2'!BF$203:FD$217,1,0)</f>
        <v>0</v>
      </c>
      <c r="GE47">
        <f t="array" ref="GE47">IF($J47:$X47='Capacity Backing (Hide)2'!BG$203:FE$217,1,0)</f>
        <v>0</v>
      </c>
      <c r="GF47">
        <f t="array" ref="GF47">IF($J47:$X47='Capacity Backing (Hide)2'!BH$203:FF$217,1,0)</f>
        <v>0</v>
      </c>
      <c r="GG47">
        <f t="array" ref="GG47">IF($J47:$X47='Capacity Backing (Hide)2'!BI$203:FG$217,1,0)</f>
        <v>0</v>
      </c>
      <c r="GH47">
        <f t="array" ref="GH47">IF($J47:$X47='Capacity Backing (Hide)2'!BJ$203:FH$217,1,0)</f>
        <v>0</v>
      </c>
      <c r="GI47">
        <f t="array" ref="GI47">IF($J47:$X47='Capacity Backing (Hide)2'!BK$203:FI$217,1,0)</f>
        <v>0</v>
      </c>
      <c r="GJ47">
        <f t="array" ref="GJ47">IF($J47:$X47='Capacity Backing (Hide)2'!BL$203:FJ$217,1,0)</f>
        <v>0</v>
      </c>
      <c r="GK47">
        <f t="array" ref="GK47">IF($J47:$X47='Capacity Backing (Hide)2'!BM$203:FK$217,1,0)</f>
        <v>0</v>
      </c>
      <c r="GL47">
        <f t="array" ref="GL47">IF($J47:$X47='Capacity Backing (Hide)2'!BN$203:FL$217,1,0)</f>
        <v>0</v>
      </c>
      <c r="GM47">
        <f t="array" ref="GM47">IF($J47:$X47='Capacity Backing (Hide)2'!BO$203:FM$217,1,0)</f>
        <v>0</v>
      </c>
      <c r="GN47">
        <f t="array" ref="GN47">IF($J47:$X47='Capacity Backing (Hide)2'!BP$203:FN$217,1,0)</f>
        <v>0</v>
      </c>
      <c r="GO47">
        <f t="array" ref="GO47">IF($J47:$X47='Capacity Backing (Hide)2'!BQ$203:FO$217,1,0)</f>
        <v>0</v>
      </c>
      <c r="GP47">
        <f t="array" ref="GP47">IF($J47:$X47='Capacity Backing (Hide)2'!BR$203:FP$217,1,0)</f>
        <v>0</v>
      </c>
      <c r="GQ47">
        <f t="array" ref="GQ47">IF($J47:$X47='Capacity Backing (Hide)2'!BS$203:FQ$217,1,0)</f>
        <v>0</v>
      </c>
      <c r="GR47">
        <f t="array" ref="GR47">IF($J47:$X47='Capacity Backing (Hide)2'!BT$203:FR$217,1,0)</f>
        <v>0</v>
      </c>
      <c r="GS47">
        <f t="array" ref="GS47">IF($J47:$X47='Capacity Backing (Hide)2'!BU$203:FS$217,1,0)</f>
        <v>0</v>
      </c>
      <c r="GT47">
        <f t="array" ref="GT47">IF($J47:$X47='Capacity Backing (Hide)2'!BV$203:FT$217,1,0)</f>
        <v>0</v>
      </c>
      <c r="GU47">
        <f t="array" ref="GU47">IF($J47:$X47='Capacity Backing (Hide)2'!BW$203:FU$217,1,0)</f>
        <v>0</v>
      </c>
      <c r="GV47">
        <f t="array" ref="GV47">IF($J47:$X47='Capacity Backing (Hide)2'!BX$203:FV$217,1,0)</f>
        <v>0</v>
      </c>
      <c r="GW47">
        <f t="array" ref="GW47">IF($J47:$X47='Capacity Backing (Hide)2'!BY$203:FW$217,1,0)</f>
        <v>0</v>
      </c>
      <c r="GX47">
        <f t="array" ref="GX47">IF($J47:$X47='Capacity Backing (Hide)2'!BZ$203:FX$217,1,0)</f>
        <v>0</v>
      </c>
      <c r="GY47">
        <f t="array" ref="GY47">IF($J47:$X47='Capacity Backing (Hide)2'!CA$203:FY$217,1,0)</f>
        <v>0</v>
      </c>
      <c r="GZ47">
        <f t="array" ref="GZ47">IF($J47:$X47='Capacity Backing (Hide)2'!CB$203:FZ$217,1,0)</f>
        <v>0</v>
      </c>
      <c r="HA47">
        <f t="array" ref="HA47">IF($J47:$X47='Capacity Backing (Hide)2'!CC$203:GA$217,1,0)</f>
        <v>0</v>
      </c>
      <c r="HB47">
        <f t="array" ref="HB47">IF($J47:$X47='Capacity Backing (Hide)2'!CD$203:GB$217,1,0)</f>
        <v>0</v>
      </c>
      <c r="HC47">
        <f t="array" ref="HC47">IF($J47:$X47='Capacity Backing (Hide)2'!CE$203:GC$217,1,0)</f>
        <v>0</v>
      </c>
      <c r="HD47">
        <f t="array" ref="HD47">IF($J47:$X47='Capacity Backing (Hide)2'!CF$203:GD$217,1,0)</f>
        <v>0</v>
      </c>
      <c r="HE47">
        <f t="array" ref="HE47">IF($J47:$X47='Capacity Backing (Hide)2'!CG$203:GE$217,1,0)</f>
        <v>0</v>
      </c>
      <c r="HF47">
        <f t="array" ref="HF47">IF($J47:$X47='Capacity Backing (Hide)2'!CH$203:GF$217,1,0)</f>
        <v>0</v>
      </c>
      <c r="HG47">
        <f t="array" ref="HG47">IF($J47:$X47='Capacity Backing (Hide)2'!CI$203:GG$217,1,0)</f>
        <v>0</v>
      </c>
      <c r="HH47">
        <f t="array" ref="HH47">IF($J47:$X47='Capacity Backing (Hide)2'!CJ$203:GH$217,1,0)</f>
        <v>0</v>
      </c>
      <c r="HI47">
        <f t="array" ref="HI47">IF($J47:$X47='Capacity Backing (Hide)2'!CK$203:GI$217,1,0)</f>
        <v>0</v>
      </c>
      <c r="HJ47">
        <f t="array" ref="HJ47">IF($J47:$X47='Capacity Backing (Hide)2'!CL$203:GJ$217,1,0)</f>
        <v>0</v>
      </c>
      <c r="HK47">
        <f t="array" ref="HK47">IF($J47:$X47='Capacity Backing (Hide)2'!CM$203:GK$217,1,0)</f>
        <v>0</v>
      </c>
      <c r="HL47">
        <f t="array" ref="HL47">IF($J47:$X47='Capacity Backing (Hide)2'!CN$203:GL$217,1,0)</f>
        <v>0</v>
      </c>
      <c r="HM47">
        <f t="array" ref="HM47">IF($J47:$X47='Capacity Backing (Hide)2'!CO$203:GM$217,1,0)</f>
        <v>0</v>
      </c>
      <c r="HN47">
        <f t="array" ref="HN47">IF($J47:$X47='Capacity Backing (Hide)2'!CP$203:GN$217,1,0)</f>
        <v>0</v>
      </c>
      <c r="HO47">
        <f t="array" ref="HO47">IF($J47:$X47='Capacity Backing (Hide)2'!CQ$203:GO$217,1,0)</f>
        <v>0</v>
      </c>
      <c r="HP47">
        <f t="array" ref="HP47">IF($J47:$X47='Capacity Backing (Hide)2'!CR$203:GP$217,1,0)</f>
        <v>0</v>
      </c>
      <c r="HQ47">
        <f t="array" ref="HQ47">IF($J47:$X47='Capacity Backing (Hide)2'!CS$203:GQ$217,1,0)</f>
        <v>0</v>
      </c>
      <c r="HR47">
        <f t="array" ref="HR47">IF($J47:$X47='Capacity Backing (Hide)2'!CT$203:GR$217,1,0)</f>
        <v>0</v>
      </c>
      <c r="HS47">
        <f t="array" ref="HS47">IF($J47:$X47='Capacity Backing (Hide)2'!CU$203:GS$217,1,0)</f>
        <v>0</v>
      </c>
      <c r="HT47">
        <f t="array" ref="HT47">IF($J47:$X47='Capacity Backing (Hide)2'!CV$203:GT$217,1,0)</f>
        <v>0</v>
      </c>
      <c r="HU47">
        <f t="array" ref="HU47">IF($J47:$X47='Capacity Backing (Hide)2'!CW$203:GU$217,1,0)</f>
        <v>0</v>
      </c>
      <c r="HX47">
        <f>'Capacity Backing (Hide)2'!B$3*(AB47/MAX(1,SUMIFS('Treatment Backing (Hide)'!$B$110:$B$124,'Capacity Backing (Hide)2'!B$67:B$81,"X")))</f>
        <v>0</v>
      </c>
      <c r="HY47">
        <f>'Capacity Backing (Hide)2'!C$3*(AC47/MAX(1,SUMIFS('Treatment Backing (Hide)'!$B$110:$B$124,'Capacity Backing (Hide)2'!C$67:C$81,"X")))</f>
        <v>0</v>
      </c>
      <c r="HZ47">
        <f>'Capacity Backing (Hide)2'!D$3*(AD47/MAX(1,SUMIFS('Treatment Backing (Hide)'!$B$110:$B$124,'Capacity Backing (Hide)2'!D$67:D$81,"X")))</f>
        <v>0</v>
      </c>
      <c r="IA47">
        <f>'Capacity Backing (Hide)2'!E$3*(AE47/MAX(1,SUMIFS('Treatment Backing (Hide)'!$B$110:$B$124,'Capacity Backing (Hide)2'!E$67:E$81,"X")))</f>
        <v>0</v>
      </c>
      <c r="IB47">
        <f>'Capacity Backing (Hide)2'!F$3*(AF47/MAX(1,SUMIFS('Treatment Backing (Hide)'!$B$110:$B$124,'Capacity Backing (Hide)2'!F$67:F$81,"X")))</f>
        <v>0</v>
      </c>
      <c r="IC47">
        <f>'Capacity Backing (Hide)2'!G$3*(AG47/MAX(1,SUMIFS('Treatment Backing (Hide)'!$B$110:$B$124,'Capacity Backing (Hide)2'!G$67:G$81,"X")))</f>
        <v>0</v>
      </c>
      <c r="ID47">
        <f>'Capacity Backing (Hide)2'!H$3*(AH47/MAX(1,SUMIFS('Treatment Backing (Hide)'!$B$110:$B$124,'Capacity Backing (Hide)2'!H$67:H$81,"X")))</f>
        <v>0</v>
      </c>
      <c r="IE47">
        <f>'Capacity Backing (Hide)2'!I$3*(AI47/MAX(1,SUMIFS('Treatment Backing (Hide)'!$B$110:$B$124,'Capacity Backing (Hide)2'!I$67:I$81,"X")))</f>
        <v>0</v>
      </c>
      <c r="IF47">
        <f>'Capacity Backing (Hide)2'!J$3*(AJ47/MAX(1,SUMIFS('Treatment Backing (Hide)'!$B$110:$B$124,'Capacity Backing (Hide)2'!J$67:J$81,"X")))</f>
        <v>0</v>
      </c>
      <c r="IG47">
        <f>'Capacity Backing (Hide)2'!K$3*(AK47/MAX(1,SUMIFS('Treatment Backing (Hide)'!$B$110:$B$124,'Capacity Backing (Hide)2'!K$67:K$81,"X")))</f>
        <v>0</v>
      </c>
      <c r="IH47">
        <f>'Capacity Backing (Hide)2'!L$3*(AL47/MAX(1,SUMIFS('Treatment Backing (Hide)'!$B$110:$B$124,'Capacity Backing (Hide)2'!L$67:L$81,"X")))</f>
        <v>0</v>
      </c>
      <c r="II47">
        <f>'Capacity Backing (Hide)2'!M$3*(AM47/MAX(1,SUMIFS('Treatment Backing (Hide)'!$B$110:$B$124,'Capacity Backing (Hide)2'!M$67:M$81,"X")))</f>
        <v>0</v>
      </c>
      <c r="IJ47">
        <f>'Capacity Backing (Hide)2'!N$3*(AN47/MAX(1,SUMIFS('Treatment Backing (Hide)'!$B$110:$B$124,'Capacity Backing (Hide)2'!N$67:N$81,"X")))</f>
        <v>0</v>
      </c>
      <c r="IK47">
        <f>'Capacity Backing (Hide)2'!O$3*(AO47/MAX(1,SUMIFS('Treatment Backing (Hide)'!$B$110:$B$124,'Capacity Backing (Hide)2'!O$67:O$81,"X")))</f>
        <v>0</v>
      </c>
      <c r="IL47">
        <f>'Capacity Backing (Hide)2'!P$3*(AP47/MAX(1,SUMIFS('Treatment Backing (Hide)'!$B$110:$B$124,'Capacity Backing (Hide)2'!P$67:P$81,"X")))</f>
        <v>0</v>
      </c>
      <c r="IM47">
        <f>'Capacity Backing (Hide)2'!Q$3*(AQ47/MAX(1,SUMIFS('Treatment Backing (Hide)'!$B$110:$B$124,'Capacity Backing (Hide)2'!Q$67:Q$81,"X")))</f>
        <v>0</v>
      </c>
      <c r="IN47">
        <f>'Capacity Backing (Hide)2'!R$3*(AR47/MAX(1,SUMIFS('Treatment Backing (Hide)'!$B$110:$B$124,'Capacity Backing (Hide)2'!R$67:R$81,"X")))</f>
        <v>0</v>
      </c>
      <c r="IO47">
        <f>'Capacity Backing (Hide)2'!S$3*(AS47/MAX(1,SUMIFS('Treatment Backing (Hide)'!$B$110:$B$124,'Capacity Backing (Hide)2'!S$67:S$81,"X")))</f>
        <v>0</v>
      </c>
      <c r="IP47">
        <f>'Capacity Backing (Hide)2'!T$3*(AT47/MAX(1,SUMIFS('Treatment Backing (Hide)'!$B$110:$B$124,'Capacity Backing (Hide)2'!T$67:T$81,"X")))</f>
        <v>0</v>
      </c>
      <c r="IQ47">
        <f>'Capacity Backing (Hide)2'!U$3*(AU47/MAX(1,SUMIFS('Treatment Backing (Hide)'!$B$110:$B$124,'Capacity Backing (Hide)2'!U$67:U$81,"X")))</f>
        <v>0</v>
      </c>
      <c r="IR47">
        <f>'Capacity Backing (Hide)2'!V$3*(AV47/MAX(1,SUMIFS('Treatment Backing (Hide)'!$B$110:$B$124,'Capacity Backing (Hide)2'!V$67:V$81,"X")))</f>
        <v>0</v>
      </c>
      <c r="IS47">
        <f>'Capacity Backing (Hide)2'!W$3*(AW47/MAX(1,SUMIFS('Treatment Backing (Hide)'!$B$110:$B$124,'Capacity Backing (Hide)2'!W$67:W$81,"X")))</f>
        <v>0</v>
      </c>
      <c r="IT47">
        <f>'Capacity Backing (Hide)2'!X$3*(AX47/MAX(1,SUMIFS('Treatment Backing (Hide)'!$B$110:$B$124,'Capacity Backing (Hide)2'!X$67:X$81,"X")))</f>
        <v>0</v>
      </c>
      <c r="IU47">
        <f>'Capacity Backing (Hide)2'!Y$3*(AY47/MAX(1,SUMIFS('Treatment Backing (Hide)'!$B$110:$B$124,'Capacity Backing (Hide)2'!Y$67:Y$81,"X")))</f>
        <v>0</v>
      </c>
      <c r="IV47">
        <f>'Capacity Backing (Hide)2'!Z$3*(AZ47/MAX(1,SUMIFS('Treatment Backing (Hide)'!$B$110:$B$124,'Capacity Backing (Hide)2'!Z$67:Z$81,"X")))</f>
        <v>0</v>
      </c>
      <c r="IW47">
        <f>'Capacity Backing (Hide)2'!AA$3*(BA47/MAX(1,SUMIFS('Treatment Backing (Hide)'!$B$110:$B$124,'Capacity Backing (Hide)2'!AA$67:AA$81,"X")))</f>
        <v>0</v>
      </c>
      <c r="IX47">
        <f>'Capacity Backing (Hide)2'!AB$3*(BB47/MAX(1,SUMIFS('Treatment Backing (Hide)'!$B$110:$B$124,'Capacity Backing (Hide)2'!AB$67:AB$81,"X")))</f>
        <v>0</v>
      </c>
      <c r="IY47">
        <f>'Capacity Backing (Hide)2'!AC$3*(BC47/MAX(1,SUMIFS('Treatment Backing (Hide)'!$B$110:$B$124,'Capacity Backing (Hide)2'!AC$67:AC$81,"X")))</f>
        <v>0</v>
      </c>
      <c r="IZ47">
        <f>'Capacity Backing (Hide)2'!AD$3*(BD47/MAX(1,SUMIFS('Treatment Backing (Hide)'!$B$110:$B$124,'Capacity Backing (Hide)2'!AD$67:AD$81,"X")))</f>
        <v>0</v>
      </c>
      <c r="JA47">
        <f>'Capacity Backing (Hide)2'!AE$3*(BE47/MAX(1,SUMIFS('Treatment Backing (Hide)'!$B$110:$B$124,'Capacity Backing (Hide)2'!AE$67:AE$81,"X")))</f>
        <v>0</v>
      </c>
      <c r="JB47">
        <f>'Capacity Backing (Hide)2'!AF$3*(BF47/MAX(1,SUMIFS('Treatment Backing (Hide)'!$B$110:$B$124,'Capacity Backing (Hide)2'!AF$67:AF$81,"X")))</f>
        <v>0</v>
      </c>
      <c r="JC47">
        <f>'Capacity Backing (Hide)2'!AG$3*(BG47/MAX(1,SUMIFS('Treatment Backing (Hide)'!$B$110:$B$124,'Capacity Backing (Hide)2'!AG$67:AG$81,"X")))</f>
        <v>0</v>
      </c>
      <c r="JD47">
        <f>'Capacity Backing (Hide)2'!AH$3*(BH47/MAX(1,SUMIFS('Treatment Backing (Hide)'!$B$110:$B$124,'Capacity Backing (Hide)2'!AH$67:AH$81,"X")))</f>
        <v>0</v>
      </c>
      <c r="JE47">
        <f>'Capacity Backing (Hide)2'!AI$3*(BI47/MAX(1,SUMIFS('Treatment Backing (Hide)'!$B$110:$B$124,'Capacity Backing (Hide)2'!AI$67:AI$81,"X")))</f>
        <v>0</v>
      </c>
      <c r="JF47">
        <f>'Capacity Backing (Hide)2'!AJ$3*(BJ47/MAX(1,SUMIFS('Treatment Backing (Hide)'!$B$110:$B$124,'Capacity Backing (Hide)2'!AJ$67:AJ$81,"X")))</f>
        <v>0</v>
      </c>
      <c r="JG47">
        <f>'Capacity Backing (Hide)2'!AK$3*(BK47/MAX(1,SUMIFS('Treatment Backing (Hide)'!$B$110:$B$124,'Capacity Backing (Hide)2'!AK$67:AK$81,"X")))</f>
        <v>0</v>
      </c>
      <c r="JH47">
        <f>'Capacity Backing (Hide)2'!AL$3*(BL47/MAX(1,SUMIFS('Treatment Backing (Hide)'!$B$110:$B$124,'Capacity Backing (Hide)2'!AL$67:AL$81,"X")))</f>
        <v>0</v>
      </c>
      <c r="JI47">
        <f>'Capacity Backing (Hide)2'!AM$3*(BM47/MAX(1,SUMIFS('Treatment Backing (Hide)'!$B$110:$B$124,'Capacity Backing (Hide)2'!AM$67:AM$81,"X")))</f>
        <v>0</v>
      </c>
      <c r="JJ47">
        <f>'Capacity Backing (Hide)2'!AN$3*(BN47/MAX(1,SUMIFS('Treatment Backing (Hide)'!$B$110:$B$124,'Capacity Backing (Hide)2'!AN$67:AN$81,"X")))</f>
        <v>0</v>
      </c>
      <c r="JK47">
        <f>'Capacity Backing (Hide)2'!AO$3*(BO47/MAX(1,SUMIFS('Treatment Backing (Hide)'!$B$110:$B$124,'Capacity Backing (Hide)2'!AO$67:AO$81,"X")))</f>
        <v>0</v>
      </c>
      <c r="JL47">
        <f>'Capacity Backing (Hide)2'!AP$3*(BP47/MAX(1,SUMIFS('Treatment Backing (Hide)'!$B$110:$B$124,'Capacity Backing (Hide)2'!AP$67:AP$81,"X")))</f>
        <v>0</v>
      </c>
      <c r="JM47">
        <f>'Capacity Backing (Hide)2'!AQ$3*(BQ47/MAX(1,SUMIFS('Treatment Backing (Hide)'!$B$110:$B$124,'Capacity Backing (Hide)2'!AQ$67:AQ$81,"X")))</f>
        <v>0</v>
      </c>
      <c r="JN47">
        <f>'Capacity Backing (Hide)2'!AR$3*(BR47/MAX(1,SUMIFS('Treatment Backing (Hide)'!$B$110:$B$124,'Capacity Backing (Hide)2'!AR$67:AR$81,"X")))</f>
        <v>0</v>
      </c>
      <c r="JO47">
        <f>'Capacity Backing (Hide)2'!AS$3*(BS47/MAX(1,SUMIFS('Treatment Backing (Hide)'!$B$110:$B$124,'Capacity Backing (Hide)2'!AS$67:AS$81,"X")))</f>
        <v>0</v>
      </c>
      <c r="JP47">
        <f>'Capacity Backing (Hide)2'!AT$3*(BT47/MAX(1,SUMIFS('Treatment Backing (Hide)'!$B$110:$B$124,'Capacity Backing (Hide)2'!AT$67:AT$81,"X")))</f>
        <v>0</v>
      </c>
      <c r="JQ47">
        <f>'Capacity Backing (Hide)2'!AU$3*(BU47/MAX(1,SUMIFS('Treatment Backing (Hide)'!$B$110:$B$124,'Capacity Backing (Hide)2'!AU$67:AU$81,"X")))</f>
        <v>0</v>
      </c>
      <c r="JR47">
        <f>'Capacity Backing (Hide)2'!AV$3*(BV47/MAX(1,SUMIFS('Treatment Backing (Hide)'!$B$110:$B$124,'Capacity Backing (Hide)2'!AV$67:AV$81,"X")))</f>
        <v>0</v>
      </c>
      <c r="JS47">
        <f>'Capacity Backing (Hide)2'!AW$3*(BW47/MAX(1,SUMIFS('Treatment Backing (Hide)'!$B$110:$B$124,'Capacity Backing (Hide)2'!AW$67:AW$81,"X")))</f>
        <v>0</v>
      </c>
      <c r="JT47">
        <f>'Capacity Backing (Hide)2'!AX$3*(BX47/MAX(1,SUMIFS('Treatment Backing (Hide)'!$B$110:$B$124,'Capacity Backing (Hide)2'!AX$67:AX$81,"X")))</f>
        <v>0</v>
      </c>
      <c r="JU47">
        <f>'Capacity Backing (Hide)2'!AY$3*(BY47/MAX(1,SUMIFS('Treatment Backing (Hide)'!$B$110:$B$124,'Capacity Backing (Hide)2'!AY$67:AY$81,"X")))</f>
        <v>0</v>
      </c>
      <c r="JV47">
        <f>'Capacity Backing (Hide)2'!AZ$3*(BZ47/MAX(1,SUMIFS('Treatment Backing (Hide)'!$B$110:$B$124,'Capacity Backing (Hide)2'!AZ$67:AZ$81,"X")))</f>
        <v>0</v>
      </c>
      <c r="JW47">
        <f>'Capacity Backing (Hide)2'!BA$3*(CA47/MAX(1,SUMIFS('Treatment Backing (Hide)'!$B$110:$B$124,'Capacity Backing (Hide)2'!BA$67:BA$81,"X")))</f>
        <v>0</v>
      </c>
      <c r="JX47">
        <f>'Capacity Backing (Hide)2'!BB$3*(CB47/MAX(1,SUMIFS('Treatment Backing (Hide)'!$B$110:$B$124,'Capacity Backing (Hide)2'!BB$67:BB$81,"X")))</f>
        <v>0</v>
      </c>
      <c r="JY47">
        <f>'Capacity Backing (Hide)2'!BC$3*(CC47/MAX(1,SUMIFS('Treatment Backing (Hide)'!$B$110:$B$124,'Capacity Backing (Hide)2'!BC$67:BC$81,"X")))</f>
        <v>0</v>
      </c>
      <c r="JZ47">
        <f>'Capacity Backing (Hide)2'!BD$3*(CD47/MAX(1,SUMIFS('Treatment Backing (Hide)'!$B$110:$B$124,'Capacity Backing (Hide)2'!BD$67:BD$81,"X")))</f>
        <v>0</v>
      </c>
      <c r="KA47">
        <f>'Capacity Backing (Hide)2'!BE$3*(CE47/MAX(1,SUMIFS('Treatment Backing (Hide)'!$B$110:$B$124,'Capacity Backing (Hide)2'!BE$67:BE$81,"X")))</f>
        <v>0</v>
      </c>
      <c r="KB47">
        <f>'Capacity Backing (Hide)2'!BF$3*(CF47/MAX(1,SUMIFS('Treatment Backing (Hide)'!$B$110:$B$124,'Capacity Backing (Hide)2'!BF$67:BF$81,"X")))</f>
        <v>0</v>
      </c>
      <c r="KC47">
        <f>'Capacity Backing (Hide)2'!BG$3*(CG47/MAX(1,SUMIFS('Treatment Backing (Hide)'!$B$110:$B$124,'Capacity Backing (Hide)2'!BG$67:BG$81,"X")))</f>
        <v>0</v>
      </c>
      <c r="KD47">
        <f>'Capacity Backing (Hide)2'!BH$3*(CH47/MAX(1,SUMIFS('Treatment Backing (Hide)'!$B$110:$B$124,'Capacity Backing (Hide)2'!BH$67:BH$81,"X")))</f>
        <v>0</v>
      </c>
      <c r="KE47">
        <f>'Capacity Backing (Hide)2'!BI$3*(CI47/MAX(1,SUMIFS('Treatment Backing (Hide)'!$B$110:$B$124,'Capacity Backing (Hide)2'!BI$67:BI$81,"X")))</f>
        <v>0</v>
      </c>
      <c r="KF47">
        <f>'Capacity Backing (Hide)2'!BJ$3*(CJ47/MAX(1,SUMIFS('Treatment Backing (Hide)'!$B$110:$B$124,'Capacity Backing (Hide)2'!BJ$67:BJ$81,"X")))</f>
        <v>0</v>
      </c>
      <c r="KG47">
        <f>'Capacity Backing (Hide)2'!BK$3*(CK47/MAX(1,SUMIFS('Treatment Backing (Hide)'!$B$110:$B$124,'Capacity Backing (Hide)2'!BK$67:BK$81,"X")))</f>
        <v>0</v>
      </c>
      <c r="KH47">
        <f>'Capacity Backing (Hide)2'!BL$3*(CL47/MAX(1,SUMIFS('Treatment Backing (Hide)'!$B$110:$B$124,'Capacity Backing (Hide)2'!BL$67:BL$81,"X")))</f>
        <v>0</v>
      </c>
      <c r="KI47">
        <f>'Capacity Backing (Hide)2'!BM$3*(CM47/MAX(1,SUMIFS('Treatment Backing (Hide)'!$B$110:$B$124,'Capacity Backing (Hide)2'!BM$67:BM$81,"X")))</f>
        <v>0</v>
      </c>
      <c r="KJ47">
        <f>'Capacity Backing (Hide)2'!BN$3*(CN47/MAX(1,SUMIFS('Treatment Backing (Hide)'!$B$110:$B$124,'Capacity Backing (Hide)2'!BN$67:BN$81,"X")))</f>
        <v>0</v>
      </c>
      <c r="KK47">
        <f>'Capacity Backing (Hide)2'!BO$3*(CO47/MAX(1,SUMIFS('Treatment Backing (Hide)'!$B$110:$B$124,'Capacity Backing (Hide)2'!BO$67:BO$81,"X")))</f>
        <v>0</v>
      </c>
      <c r="KL47">
        <f>'Capacity Backing (Hide)2'!BP$3*(CP47/MAX(1,SUMIFS('Treatment Backing (Hide)'!$B$110:$B$124,'Capacity Backing (Hide)2'!BP$67:BP$81,"X")))</f>
        <v>0</v>
      </c>
      <c r="KM47">
        <f>'Capacity Backing (Hide)2'!BQ$3*(CQ47/MAX(1,SUMIFS('Treatment Backing (Hide)'!$B$110:$B$124,'Capacity Backing (Hide)2'!BQ$67:BQ$81,"X")))</f>
        <v>0</v>
      </c>
      <c r="KN47">
        <f>'Capacity Backing (Hide)2'!BR$3*(CR47/MAX(1,SUMIFS('Treatment Backing (Hide)'!$B$110:$B$124,'Capacity Backing (Hide)2'!BR$67:BR$81,"X")))</f>
        <v>0</v>
      </c>
      <c r="KO47">
        <f>'Capacity Backing (Hide)2'!BS$3*(CS47/MAX(1,SUMIFS('Treatment Backing (Hide)'!$B$110:$B$124,'Capacity Backing (Hide)2'!BS$67:BS$81,"X")))</f>
        <v>0</v>
      </c>
      <c r="KP47">
        <f>'Capacity Backing (Hide)2'!BT$3*(CT47/MAX(1,SUMIFS('Treatment Backing (Hide)'!$B$110:$B$124,'Capacity Backing (Hide)2'!BT$67:BT$81,"X")))</f>
        <v>0</v>
      </c>
      <c r="KQ47">
        <f>'Capacity Backing (Hide)2'!BU$3*(CU47/MAX(1,SUMIFS('Treatment Backing (Hide)'!$B$110:$B$124,'Capacity Backing (Hide)2'!BU$67:BU$81,"X")))</f>
        <v>0</v>
      </c>
      <c r="KR47">
        <f>'Capacity Backing (Hide)2'!BV$3*(CV47/MAX(1,SUMIFS('Treatment Backing (Hide)'!$B$110:$B$124,'Capacity Backing (Hide)2'!BV$67:BV$81,"X")))</f>
        <v>0</v>
      </c>
      <c r="KS47">
        <f>'Capacity Backing (Hide)2'!BW$3*(CW47/MAX(1,SUMIFS('Treatment Backing (Hide)'!$B$110:$B$124,'Capacity Backing (Hide)2'!BW$67:BW$81,"X")))</f>
        <v>0</v>
      </c>
      <c r="KT47">
        <f>'Capacity Backing (Hide)2'!BX$3*(CX47/MAX(1,SUMIFS('Treatment Backing (Hide)'!$B$110:$B$124,'Capacity Backing (Hide)2'!BX$67:BX$81,"X")))</f>
        <v>0</v>
      </c>
      <c r="KU47">
        <f>'Capacity Backing (Hide)2'!BY$3*(CY47/MAX(1,SUMIFS('Treatment Backing (Hide)'!$B$110:$B$124,'Capacity Backing (Hide)2'!BY$67:BY$81,"X")))</f>
        <v>0</v>
      </c>
      <c r="KV47">
        <f>'Capacity Backing (Hide)2'!BZ$3*(CZ47/MAX(1,SUMIFS('Treatment Backing (Hide)'!$B$110:$B$124,'Capacity Backing (Hide)2'!BZ$67:BZ$81,"X")))</f>
        <v>0</v>
      </c>
      <c r="KW47">
        <f>'Capacity Backing (Hide)2'!CA$3*(DA47/MAX(1,SUMIFS('Treatment Backing (Hide)'!$B$110:$B$124,'Capacity Backing (Hide)2'!CA$67:CA$81,"X")))</f>
        <v>0</v>
      </c>
      <c r="KX47">
        <f>'Capacity Backing (Hide)2'!CB$3*(DB47/MAX(1,SUMIFS('Treatment Backing (Hide)'!$B$110:$B$124,'Capacity Backing (Hide)2'!CB$67:CB$81,"X")))</f>
        <v>0</v>
      </c>
      <c r="KY47">
        <f>'Capacity Backing (Hide)2'!CC$3*(DC47/MAX(1,SUMIFS('Treatment Backing (Hide)'!$B$110:$B$124,'Capacity Backing (Hide)2'!CC$67:CC$81,"X")))</f>
        <v>0</v>
      </c>
      <c r="KZ47">
        <f>'Capacity Backing (Hide)2'!CD$3*(DD47/MAX(1,SUMIFS('Treatment Backing (Hide)'!$B$110:$B$124,'Capacity Backing (Hide)2'!CD$67:CD$81,"X")))</f>
        <v>0</v>
      </c>
      <c r="LA47">
        <f>'Capacity Backing (Hide)2'!CE$3*(DE47/MAX(1,SUMIFS('Treatment Backing (Hide)'!$B$110:$B$124,'Capacity Backing (Hide)2'!CE$67:CE$81,"X")))</f>
        <v>0</v>
      </c>
      <c r="LB47">
        <f>'Capacity Backing (Hide)2'!CF$3*(DF47/MAX(1,SUMIFS('Treatment Backing (Hide)'!$B$110:$B$124,'Capacity Backing (Hide)2'!CF$67:CF$81,"X")))</f>
        <v>0</v>
      </c>
      <c r="LC47">
        <f>'Capacity Backing (Hide)2'!CG$3*(DG47/MAX(1,SUMIFS('Treatment Backing (Hide)'!$B$110:$B$124,'Capacity Backing (Hide)2'!CG$67:CG$81,"X")))</f>
        <v>0</v>
      </c>
      <c r="LD47">
        <f>'Capacity Backing (Hide)2'!CH$3*(DH47/MAX(1,SUMIFS('Treatment Backing (Hide)'!$B$110:$B$124,'Capacity Backing (Hide)2'!CH$67:CH$81,"X")))</f>
        <v>0</v>
      </c>
      <c r="LE47">
        <f>'Capacity Backing (Hide)2'!CI$3*(DI47/MAX(1,SUMIFS('Treatment Backing (Hide)'!$B$110:$B$124,'Capacity Backing (Hide)2'!CI$67:CI$81,"X")))</f>
        <v>0</v>
      </c>
      <c r="LF47">
        <f>'Capacity Backing (Hide)2'!CJ$3*(DJ47/MAX(1,SUMIFS('Treatment Backing (Hide)'!$B$110:$B$124,'Capacity Backing (Hide)2'!CJ$67:CJ$81,"X")))</f>
        <v>0</v>
      </c>
      <c r="LG47">
        <f>'Capacity Backing (Hide)2'!CK$3*(DK47/MAX(1,SUMIFS('Treatment Backing (Hide)'!$B$110:$B$124,'Capacity Backing (Hide)2'!CK$67:CK$81,"X")))</f>
        <v>0</v>
      </c>
      <c r="LH47">
        <f>'Capacity Backing (Hide)2'!CL$3*(DL47/MAX(1,SUMIFS('Treatment Backing (Hide)'!$B$110:$B$124,'Capacity Backing (Hide)2'!CL$67:CL$81,"X")))</f>
        <v>0</v>
      </c>
      <c r="LI47">
        <f>'Capacity Backing (Hide)2'!CM$3*(DM47/MAX(1,SUMIFS('Treatment Backing (Hide)'!$B$110:$B$124,'Capacity Backing (Hide)2'!CM$67:CM$81,"X")))</f>
        <v>0</v>
      </c>
      <c r="LJ47">
        <f>'Capacity Backing (Hide)2'!CN$3*(DN47/MAX(1,SUMIFS('Treatment Backing (Hide)'!$B$110:$B$124,'Capacity Backing (Hide)2'!CN$67:CN$81,"X")))</f>
        <v>0</v>
      </c>
      <c r="LK47">
        <f>'Capacity Backing (Hide)2'!CO$3*(DO47/MAX(1,SUMIFS('Treatment Backing (Hide)'!$B$110:$B$124,'Capacity Backing (Hide)2'!CO$67:CO$81,"X")))</f>
        <v>0</v>
      </c>
      <c r="LL47">
        <f>'Capacity Backing (Hide)2'!CP$3*(DP47/MAX(1,SUMIFS('Treatment Backing (Hide)'!$B$110:$B$124,'Capacity Backing (Hide)2'!CP$67:CP$81,"X")))</f>
        <v>0</v>
      </c>
      <c r="LM47">
        <f>'Capacity Backing (Hide)2'!CQ$3*(DQ47/MAX(1,SUMIFS('Treatment Backing (Hide)'!$B$110:$B$124,'Capacity Backing (Hide)2'!CQ$67:CQ$81,"X")))</f>
        <v>0</v>
      </c>
      <c r="LN47">
        <f>'Capacity Backing (Hide)2'!CR$3*(DR47/MAX(1,SUMIFS('Treatment Backing (Hide)'!$B$110:$B$124,'Capacity Backing (Hide)2'!CR$67:CR$81,"X")))</f>
        <v>0</v>
      </c>
      <c r="LO47">
        <f>'Capacity Backing (Hide)2'!CS$3*(DS47/MAX(1,SUMIFS('Treatment Backing (Hide)'!$B$110:$B$124,'Capacity Backing (Hide)2'!CS$67:CS$81,"X")))</f>
        <v>0</v>
      </c>
      <c r="LP47">
        <f>'Capacity Backing (Hide)2'!CT$3*(DT47/MAX(1,SUMIFS('Treatment Backing (Hide)'!$B$110:$B$124,'Capacity Backing (Hide)2'!CT$67:CT$81,"X")))</f>
        <v>0</v>
      </c>
      <c r="LQ47">
        <f>'Capacity Backing (Hide)2'!CU$3*(DU47/MAX(1,SUMIFS('Treatment Backing (Hide)'!$B$110:$B$124,'Capacity Backing (Hide)2'!CU$67:CU$81,"X")))</f>
        <v>0</v>
      </c>
      <c r="LR47">
        <f>'Capacity Backing (Hide)2'!CV$3*(DV47/MAX(1,SUMIFS('Treatment Backing (Hide)'!$B$110:$B$124,'Capacity Backing (Hide)2'!CV$67:CV$81,"X")))</f>
        <v>0</v>
      </c>
      <c r="LS47">
        <f>'Capacity Backing (Hide)2'!CW$3*(DW47/MAX(1,SUMIFS('Treatment Backing (Hide)'!$B$110:$B$124,'Capacity Backing (Hide)2'!CW$67:CW$81,"X")))</f>
        <v>0</v>
      </c>
    </row>
    <row r="48" spans="8:331" x14ac:dyDescent="0.25">
      <c r="H48" t="str">
        <f>ROW(H45)&amp;". "&amp;'Clinical resources'!B51</f>
        <v xml:space="preserve">45. </v>
      </c>
      <c r="J48" t="str">
        <f>IF(COUNTIFS('Clinical resources'!F51:J51,"X")&gt;0,"X","")</f>
        <v/>
      </c>
      <c r="K48" t="str">
        <f>IF(COUNTIFS('Clinical resources'!K51:O51,"X")&gt;0,"X","")</f>
        <v/>
      </c>
      <c r="L48" t="str">
        <f>IF(COUNTIFS('Clinical resources'!P51:T51,"X")&gt;0,"X","")</f>
        <v/>
      </c>
      <c r="M48" t="str">
        <f>IF(COUNTIFS('Clinical resources'!U51:Y51,"X")&gt;0,"X","")</f>
        <v/>
      </c>
      <c r="N48" t="str">
        <f>IF(COUNTIFS('Clinical resources'!Z51:AD51,"X")&gt;0,"X","")</f>
        <v/>
      </c>
      <c r="O48" t="str">
        <f>IF(COUNTIFS('Clinical resources'!AE51:AI51,"X")&gt;0,"X","")</f>
        <v/>
      </c>
      <c r="P48" t="str">
        <f>IF(COUNTIFS('Clinical resources'!AJ51:AN51,"X")&gt;0,"X","")</f>
        <v/>
      </c>
      <c r="Q48" t="str">
        <f>IF(COUNTIFS('Clinical resources'!AO51:AS51,"X")&gt;0,"X","")</f>
        <v/>
      </c>
      <c r="R48" t="str">
        <f>IF(COUNTIFS('Clinical resources'!AT51:AX51,"X")&gt;0,"X","")</f>
        <v/>
      </c>
      <c r="S48" t="str">
        <f>IF(COUNTIFS('Clinical resources'!AY51:BC51,"X")&gt;0,"X","")</f>
        <v/>
      </c>
      <c r="T48" t="str">
        <f>IF(COUNTIFS('Clinical resources'!BD51:BH51,"X")&gt;0,"X","")</f>
        <v/>
      </c>
      <c r="U48" t="str">
        <f>IF(COUNTIFS('Clinical resources'!BI51:BM51,"X")&gt;0,"X","")</f>
        <v/>
      </c>
      <c r="V48" t="str">
        <f>IF(COUNTIFS('Clinical resources'!BN51:BR51,"X")&gt;0,"X","")</f>
        <v/>
      </c>
      <c r="W48" t="str">
        <f>IF(COUNTIFS('Clinical resources'!BS51:BW51,"X")&gt;0,"X","")</f>
        <v/>
      </c>
      <c r="X48" t="str">
        <f>IF(COUNTIFS('Clinical resources'!BX51:CB51,"X")&gt;0,"X","")</f>
        <v/>
      </c>
      <c r="AB48">
        <f t="array" ref="AB48">IF($J48:$X48='Capacity Backing (Hide)2'!B$67:B$81,1,0)</f>
        <v>0</v>
      </c>
      <c r="AC48">
        <f t="array" ref="AC48">IF($J48:$X48='Capacity Backing (Hide)2'!C$67:C$81,1,0)</f>
        <v>0</v>
      </c>
      <c r="AD48">
        <f t="array" ref="AD48">IF($J48:$X48='Capacity Backing (Hide)2'!D$67:D$81,1,0)</f>
        <v>0</v>
      </c>
      <c r="AE48">
        <f t="array" ref="AE48">IF($J48:$X48='Capacity Backing (Hide)2'!E$67:E$81,1,0)</f>
        <v>0</v>
      </c>
      <c r="AF48">
        <f t="array" ref="AF48">IF($J48:$X48='Capacity Backing (Hide)2'!F$67:F$81,1,0)</f>
        <v>0</v>
      </c>
      <c r="AG48">
        <f t="array" ref="AG48">IF($J48:$X48='Capacity Backing (Hide)2'!G$67:G$81,1,0)</f>
        <v>0</v>
      </c>
      <c r="AH48">
        <f t="array" ref="AH48">IF($J48:$X48='Capacity Backing (Hide)2'!H$67:H$81,1,0)</f>
        <v>0</v>
      </c>
      <c r="AI48">
        <f t="array" ref="AI48">IF($J48:$X48='Capacity Backing (Hide)2'!I$67:I$81,1,0)</f>
        <v>0</v>
      </c>
      <c r="AJ48">
        <f t="array" ref="AJ48">IF($J48:$X48='Capacity Backing (Hide)2'!J$67:J$81,1,0)</f>
        <v>0</v>
      </c>
      <c r="AK48">
        <f t="array" ref="AK48">IF($J48:$X48='Capacity Backing (Hide)2'!K$67:K$81,1,0)</f>
        <v>0</v>
      </c>
      <c r="AL48">
        <f t="array" ref="AL48">IF($J48:$X48='Capacity Backing (Hide)2'!L$67:L$81,1,0)</f>
        <v>0</v>
      </c>
      <c r="AM48">
        <f t="array" ref="AM48">IF($J48:$X48='Capacity Backing (Hide)2'!M$67:M$81,1,0)</f>
        <v>0</v>
      </c>
      <c r="AN48">
        <f t="array" ref="AN48">IF($J48:$X48='Capacity Backing (Hide)2'!N$67:N$81,1,0)</f>
        <v>0</v>
      </c>
      <c r="AO48">
        <f t="array" ref="AO48">IF($J48:$X48='Capacity Backing (Hide)2'!O$67:O$81,1,0)</f>
        <v>0</v>
      </c>
      <c r="AP48">
        <f t="array" ref="AP48">IF($J48:$X48='Capacity Backing (Hide)2'!P$67:P$81,1,0)</f>
        <v>0</v>
      </c>
      <c r="AQ48">
        <f t="array" ref="AQ48">IF($J48:$X48='Capacity Backing (Hide)2'!Q$67:Q$81,1,0)</f>
        <v>0</v>
      </c>
      <c r="AR48">
        <f t="array" ref="AR48">IF($J48:$X48='Capacity Backing (Hide)2'!R$67:R$81,1,0)</f>
        <v>0</v>
      </c>
      <c r="AS48">
        <f t="array" ref="AS48">IF($J48:$X48='Capacity Backing (Hide)2'!S$67:S$81,1,0)</f>
        <v>0</v>
      </c>
      <c r="AT48">
        <f t="array" ref="AT48">IF($J48:$X48='Capacity Backing (Hide)2'!T$67:T$81,1,0)</f>
        <v>0</v>
      </c>
      <c r="AU48">
        <f t="array" ref="AU48">IF($J48:$X48='Capacity Backing (Hide)2'!U$67:U$81,1,0)</f>
        <v>0</v>
      </c>
      <c r="AV48">
        <f t="array" ref="AV48">IF($J48:$X48='Capacity Backing (Hide)2'!V$67:V$81,1,0)</f>
        <v>0</v>
      </c>
      <c r="AW48">
        <f t="array" ref="AW48">IF($J48:$X48='Capacity Backing (Hide)2'!W$67:W$81,1,0)</f>
        <v>0</v>
      </c>
      <c r="AX48">
        <f t="array" ref="AX48">IF($J48:$X48='Capacity Backing (Hide)2'!X$67:X$81,1,0)</f>
        <v>0</v>
      </c>
      <c r="AY48">
        <f t="array" ref="AY48">IF($J48:$X48='Capacity Backing (Hide)2'!Y$67:Y$81,1,0)</f>
        <v>0</v>
      </c>
      <c r="AZ48">
        <f t="array" ref="AZ48">IF($J48:$X48='Capacity Backing (Hide)2'!Z$67:Z$81,1,0)</f>
        <v>0</v>
      </c>
      <c r="BA48">
        <f t="array" ref="BA48">IF($J48:$X48='Capacity Backing (Hide)2'!AA$67:AA$81,1,0)</f>
        <v>0</v>
      </c>
      <c r="BB48">
        <f t="array" ref="BB48">IF($J48:$X48='Capacity Backing (Hide)2'!AB$67:AB$81,1,0)</f>
        <v>0</v>
      </c>
      <c r="BC48">
        <f t="array" ref="BC48">IF($J48:$X48='Capacity Backing (Hide)2'!AC$67:AC$81,1,0)</f>
        <v>0</v>
      </c>
      <c r="BD48">
        <f t="array" ref="BD48">IF($J48:$X48='Capacity Backing (Hide)2'!AD$67:AD$81,1,0)</f>
        <v>0</v>
      </c>
      <c r="BE48">
        <f t="array" ref="BE48">IF($J48:$X48='Capacity Backing (Hide)2'!AE$67:AE$81,1,0)</f>
        <v>0</v>
      </c>
      <c r="BF48">
        <f t="array" ref="BF48">IF($J48:$X48='Capacity Backing (Hide)2'!AF$67:AF$81,1,0)</f>
        <v>0</v>
      </c>
      <c r="BG48">
        <f t="array" ref="BG48">IF($J48:$X48='Capacity Backing (Hide)2'!AG$67:AG$81,1,0)</f>
        <v>0</v>
      </c>
      <c r="BH48">
        <f t="array" ref="BH48">IF($J48:$X48='Capacity Backing (Hide)2'!AH$67:AH$81,1,0)</f>
        <v>0</v>
      </c>
      <c r="BI48">
        <f t="array" ref="BI48">IF($J48:$X48='Capacity Backing (Hide)2'!AI$67:AI$81,1,0)</f>
        <v>0</v>
      </c>
      <c r="BJ48">
        <f t="array" ref="BJ48">IF($J48:$X48='Capacity Backing (Hide)2'!AJ$67:AJ$81,1,0)</f>
        <v>0</v>
      </c>
      <c r="BK48">
        <f t="array" ref="BK48">IF($J48:$X48='Capacity Backing (Hide)2'!AK$67:AK$81,1,0)</f>
        <v>0</v>
      </c>
      <c r="BL48">
        <f t="array" ref="BL48">IF($J48:$X48='Capacity Backing (Hide)2'!AL$67:AL$81,1,0)</f>
        <v>0</v>
      </c>
      <c r="BM48">
        <f t="array" ref="BM48">IF($J48:$X48='Capacity Backing (Hide)2'!AM$67:AM$81,1,0)</f>
        <v>0</v>
      </c>
      <c r="BN48">
        <f t="array" ref="BN48">IF($J48:$X48='Capacity Backing (Hide)2'!AN$67:AN$81,1,0)</f>
        <v>0</v>
      </c>
      <c r="BO48">
        <f t="array" ref="BO48">IF($J48:$X48='Capacity Backing (Hide)2'!AO$67:AO$81,1,0)</f>
        <v>0</v>
      </c>
      <c r="BP48">
        <f t="array" ref="BP48">IF($J48:$X48='Capacity Backing (Hide)2'!AP$67:AP$81,1,0)</f>
        <v>0</v>
      </c>
      <c r="BQ48">
        <f t="array" ref="BQ48">IF($J48:$X48='Capacity Backing (Hide)2'!AQ$67:AQ$81,1,0)</f>
        <v>0</v>
      </c>
      <c r="BR48">
        <f t="array" ref="BR48">IF($J48:$X48='Capacity Backing (Hide)2'!AR$67:AR$81,1,0)</f>
        <v>0</v>
      </c>
      <c r="BS48">
        <f t="array" ref="BS48">IF($J48:$X48='Capacity Backing (Hide)2'!AS$67:AS$81,1,0)</f>
        <v>0</v>
      </c>
      <c r="BT48">
        <f t="array" ref="BT48">IF($J48:$X48='Capacity Backing (Hide)2'!AT$67:AT$81,1,0)</f>
        <v>0</v>
      </c>
      <c r="BU48">
        <f t="array" ref="BU48">IF($J48:$X48='Capacity Backing (Hide)2'!AU$67:AU$81,1,0)</f>
        <v>0</v>
      </c>
      <c r="BV48">
        <f t="array" ref="BV48">IF($J48:$X48='Capacity Backing (Hide)2'!AV$67:AV$81,1,0)</f>
        <v>0</v>
      </c>
      <c r="BW48">
        <f t="array" ref="BW48">IF($J48:$X48='Capacity Backing (Hide)2'!AW$67:AW$81,1,0)</f>
        <v>0</v>
      </c>
      <c r="BX48">
        <f t="array" ref="BX48">IF($J48:$X48='Capacity Backing (Hide)2'!AX$67:AX$81,1,0)</f>
        <v>0</v>
      </c>
      <c r="BY48">
        <f t="array" ref="BY48">IF($J48:$X48='Capacity Backing (Hide)2'!AY$67:AY$81,1,0)</f>
        <v>0</v>
      </c>
      <c r="BZ48">
        <f t="array" ref="BZ48">IF($J48:$X48='Capacity Backing (Hide)2'!AZ$67:AZ$81,1,0)</f>
        <v>0</v>
      </c>
      <c r="CA48">
        <f t="array" ref="CA48">IF($J48:$X48='Capacity Backing (Hide)2'!BA$67:BA$81,1,0)</f>
        <v>0</v>
      </c>
      <c r="CB48">
        <f t="array" ref="CB48">IF($J48:$X48='Capacity Backing (Hide)2'!BB$67:BB$81,1,0)</f>
        <v>0</v>
      </c>
      <c r="CC48">
        <f t="array" ref="CC48">IF($J48:$X48='Capacity Backing (Hide)2'!BC$67:BC$81,1,0)</f>
        <v>0</v>
      </c>
      <c r="CD48">
        <f t="array" ref="CD48">IF($J48:$X48='Capacity Backing (Hide)2'!BD$67:BD$81,1,0)</f>
        <v>0</v>
      </c>
      <c r="CE48">
        <f t="array" ref="CE48">IF($J48:$X48='Capacity Backing (Hide)2'!BE$67:BE$81,1,0)</f>
        <v>0</v>
      </c>
      <c r="CF48">
        <f t="array" ref="CF48">IF($J48:$X48='Capacity Backing (Hide)2'!BF$67:BF$81,1,0)</f>
        <v>0</v>
      </c>
      <c r="CG48">
        <f t="array" ref="CG48">IF($J48:$X48='Capacity Backing (Hide)2'!BG$67:BG$81,1,0)</f>
        <v>0</v>
      </c>
      <c r="CH48">
        <f t="array" ref="CH48">IF($J48:$X48='Capacity Backing (Hide)2'!BH$67:BH$81,1,0)</f>
        <v>0</v>
      </c>
      <c r="CI48">
        <f t="array" ref="CI48">IF($J48:$X48='Capacity Backing (Hide)2'!BI$67:BI$81,1,0)</f>
        <v>0</v>
      </c>
      <c r="CJ48">
        <f t="array" ref="CJ48">IF($J48:$X48='Capacity Backing (Hide)2'!BJ$67:BJ$81,1,0)</f>
        <v>0</v>
      </c>
      <c r="CK48">
        <f t="array" ref="CK48">IF($J48:$X48='Capacity Backing (Hide)2'!BK$67:BK$81,1,0)</f>
        <v>0</v>
      </c>
      <c r="CL48">
        <f t="array" ref="CL48">IF($J48:$X48='Capacity Backing (Hide)2'!BL$67:BL$81,1,0)</f>
        <v>0</v>
      </c>
      <c r="CM48">
        <f t="array" ref="CM48">IF($J48:$X48='Capacity Backing (Hide)2'!BM$67:BM$81,1,0)</f>
        <v>0</v>
      </c>
      <c r="CN48">
        <f t="array" ref="CN48">IF($J48:$X48='Capacity Backing (Hide)2'!BN$67:BN$81,1,0)</f>
        <v>0</v>
      </c>
      <c r="CO48">
        <f t="array" ref="CO48">IF($J48:$X48='Capacity Backing (Hide)2'!BO$67:BO$81,1,0)</f>
        <v>0</v>
      </c>
      <c r="CP48">
        <f t="array" ref="CP48">IF($J48:$X48='Capacity Backing (Hide)2'!BP$67:BP$81,1,0)</f>
        <v>0</v>
      </c>
      <c r="CQ48">
        <f t="array" ref="CQ48">IF($J48:$X48='Capacity Backing (Hide)2'!BQ$67:BQ$81,1,0)</f>
        <v>0</v>
      </c>
      <c r="CR48">
        <f t="array" ref="CR48">IF($J48:$X48='Capacity Backing (Hide)2'!BR$67:BR$81,1,0)</f>
        <v>0</v>
      </c>
      <c r="CS48">
        <f t="array" ref="CS48">IF($J48:$X48='Capacity Backing (Hide)2'!BS$67:BS$81,1,0)</f>
        <v>0</v>
      </c>
      <c r="CT48">
        <f t="array" ref="CT48">IF($J48:$X48='Capacity Backing (Hide)2'!BT$67:BT$81,1,0)</f>
        <v>0</v>
      </c>
      <c r="CU48">
        <f t="array" ref="CU48">IF($J48:$X48='Capacity Backing (Hide)2'!BU$67:BU$81,1,0)</f>
        <v>0</v>
      </c>
      <c r="CV48">
        <f t="array" ref="CV48">IF($J48:$X48='Capacity Backing (Hide)2'!BV$67:BV$81,1,0)</f>
        <v>0</v>
      </c>
      <c r="CW48">
        <f t="array" ref="CW48">IF($J48:$X48='Capacity Backing (Hide)2'!BW$67:BW$81,1,0)</f>
        <v>0</v>
      </c>
      <c r="CX48">
        <f t="array" ref="CX48">IF($J48:$X48='Capacity Backing (Hide)2'!BX$67:BX$81,1,0)</f>
        <v>0</v>
      </c>
      <c r="CY48">
        <f t="array" ref="CY48">IF($J48:$X48='Capacity Backing (Hide)2'!BY$67:BY$81,1,0)</f>
        <v>0</v>
      </c>
      <c r="CZ48">
        <f t="array" ref="CZ48">IF($J48:$X48='Capacity Backing (Hide)2'!BZ$67:BZ$81,1,0)</f>
        <v>0</v>
      </c>
      <c r="DA48">
        <f t="array" ref="DA48">IF($J48:$X48='Capacity Backing (Hide)2'!CA$67:CA$81,1,0)</f>
        <v>0</v>
      </c>
      <c r="DB48">
        <f t="array" ref="DB48">IF($J48:$X48='Capacity Backing (Hide)2'!CB$67:CB$81,1,0)</f>
        <v>0</v>
      </c>
      <c r="DC48">
        <f t="array" ref="DC48">IF($J48:$X48='Capacity Backing (Hide)2'!CC$67:CC$81,1,0)</f>
        <v>0</v>
      </c>
      <c r="DD48">
        <f t="array" ref="DD48">IF($J48:$X48='Capacity Backing (Hide)2'!CD$67:CD$81,1,0)</f>
        <v>0</v>
      </c>
      <c r="DE48">
        <f t="array" ref="DE48">IF($J48:$X48='Capacity Backing (Hide)2'!CE$67:CE$81,1,0)</f>
        <v>0</v>
      </c>
      <c r="DF48">
        <f t="array" ref="DF48">IF($J48:$X48='Capacity Backing (Hide)2'!CF$67:CF$81,1,0)</f>
        <v>0</v>
      </c>
      <c r="DG48">
        <f t="array" ref="DG48">IF($J48:$X48='Capacity Backing (Hide)2'!CG$67:CG$81,1,0)</f>
        <v>0</v>
      </c>
      <c r="DH48">
        <f t="array" ref="DH48">IF($J48:$X48='Capacity Backing (Hide)2'!CH$67:CH$81,1,0)</f>
        <v>0</v>
      </c>
      <c r="DI48">
        <f t="array" ref="DI48">IF($J48:$X48='Capacity Backing (Hide)2'!CI$67:CI$81,1,0)</f>
        <v>0</v>
      </c>
      <c r="DJ48">
        <f t="array" ref="DJ48">IF($J48:$X48='Capacity Backing (Hide)2'!CJ$67:CJ$81,1,0)</f>
        <v>0</v>
      </c>
      <c r="DK48">
        <f t="array" ref="DK48">IF($J48:$X48='Capacity Backing (Hide)2'!CK$67:CK$81,1,0)</f>
        <v>0</v>
      </c>
      <c r="DL48">
        <f t="array" ref="DL48">IF($J48:$X48='Capacity Backing (Hide)2'!CL$67:CL$81,1,0)</f>
        <v>0</v>
      </c>
      <c r="DM48">
        <f t="array" ref="DM48">IF($J48:$X48='Capacity Backing (Hide)2'!CM$67:CM$81,1,0)</f>
        <v>0</v>
      </c>
      <c r="DN48">
        <f t="array" ref="DN48">IF($J48:$X48='Capacity Backing (Hide)2'!CN$67:CN$81,1,0)</f>
        <v>0</v>
      </c>
      <c r="DO48">
        <f t="array" ref="DO48">IF($J48:$X48='Capacity Backing (Hide)2'!CO$67:CO$81,1,0)</f>
        <v>0</v>
      </c>
      <c r="DP48">
        <f t="array" ref="DP48">IF($J48:$X48='Capacity Backing (Hide)2'!CP$67:CP$81,1,0)</f>
        <v>0</v>
      </c>
      <c r="DQ48">
        <f t="array" ref="DQ48">IF($J48:$X48='Capacity Backing (Hide)2'!CQ$67:CQ$81,1,0)</f>
        <v>0</v>
      </c>
      <c r="DR48">
        <f t="array" ref="DR48">IF($J48:$X48='Capacity Backing (Hide)2'!CR$67:CR$81,1,0)</f>
        <v>0</v>
      </c>
      <c r="DS48">
        <f t="array" ref="DS48">IF($J48:$X48='Capacity Backing (Hide)2'!CS$67:CS$81,1,0)</f>
        <v>0</v>
      </c>
      <c r="DT48">
        <f t="array" ref="DT48">IF($J48:$X48='Capacity Backing (Hide)2'!CT$67:CT$81,1,0)</f>
        <v>0</v>
      </c>
      <c r="DU48">
        <f t="array" ref="DU48">IF($J48:$X48='Capacity Backing (Hide)2'!CU$67:CU$81,1,0)</f>
        <v>0</v>
      </c>
      <c r="DV48">
        <f t="array" ref="DV48">IF($J48:$X48='Capacity Backing (Hide)2'!CV$67:CV$81,1,0)</f>
        <v>0</v>
      </c>
      <c r="DW48">
        <f t="array" ref="DW48">IF($J48:$X48='Capacity Backing (Hide)2'!CW$67:CW$81,1,0)</f>
        <v>0</v>
      </c>
      <c r="DZ48">
        <f t="array" ref="DZ48">IF($J48:$X48='Capacity Backing (Hide)2'!B$203:CZ$217,1,0)</f>
        <v>0</v>
      </c>
      <c r="EA48">
        <f t="array" ref="EA48">IF($J48:$X48='Capacity Backing (Hide)2'!C$203:DA$217,1,0)</f>
        <v>0</v>
      </c>
      <c r="EB48">
        <f t="array" ref="EB48">IF($J48:$X48='Capacity Backing (Hide)2'!D$203:DB$217,1,0)</f>
        <v>0</v>
      </c>
      <c r="EC48">
        <f t="array" ref="EC48">IF($J48:$X48='Capacity Backing (Hide)2'!E$203:DC$217,1,0)</f>
        <v>0</v>
      </c>
      <c r="ED48">
        <f t="array" ref="ED48">IF($J48:$X48='Capacity Backing (Hide)2'!F$203:DD$217,1,0)</f>
        <v>0</v>
      </c>
      <c r="EE48">
        <f t="array" ref="EE48">IF($J48:$X48='Capacity Backing (Hide)2'!G$203:DE$217,1,0)</f>
        <v>0</v>
      </c>
      <c r="EF48">
        <f t="array" ref="EF48">IF($J48:$X48='Capacity Backing (Hide)2'!H$203:DF$217,1,0)</f>
        <v>0</v>
      </c>
      <c r="EG48">
        <f t="array" ref="EG48">IF($J48:$X48='Capacity Backing (Hide)2'!I$203:DG$217,1,0)</f>
        <v>0</v>
      </c>
      <c r="EH48">
        <f t="array" ref="EH48">IF($J48:$X48='Capacity Backing (Hide)2'!J$203:DH$217,1,0)</f>
        <v>0</v>
      </c>
      <c r="EI48">
        <f t="array" ref="EI48">IF($J48:$X48='Capacity Backing (Hide)2'!K$203:DI$217,1,0)</f>
        <v>0</v>
      </c>
      <c r="EJ48">
        <f t="array" ref="EJ48">IF($J48:$X48='Capacity Backing (Hide)2'!L$203:DJ$217,1,0)</f>
        <v>0</v>
      </c>
      <c r="EK48">
        <f t="array" ref="EK48">IF($J48:$X48='Capacity Backing (Hide)2'!M$203:DK$217,1,0)</f>
        <v>0</v>
      </c>
      <c r="EL48">
        <f t="array" ref="EL48">IF($J48:$X48='Capacity Backing (Hide)2'!N$203:DL$217,1,0)</f>
        <v>0</v>
      </c>
      <c r="EM48">
        <f t="array" ref="EM48">IF($J48:$X48='Capacity Backing (Hide)2'!O$203:DM$217,1,0)</f>
        <v>0</v>
      </c>
      <c r="EN48">
        <f t="array" ref="EN48">IF($J48:$X48='Capacity Backing (Hide)2'!P$203:DN$217,1,0)</f>
        <v>0</v>
      </c>
      <c r="EO48">
        <f t="array" ref="EO48">IF($J48:$X48='Capacity Backing (Hide)2'!Q$203:DO$217,1,0)</f>
        <v>0</v>
      </c>
      <c r="EP48">
        <f t="array" ref="EP48">IF($J48:$X48='Capacity Backing (Hide)2'!R$203:DP$217,1,0)</f>
        <v>0</v>
      </c>
      <c r="EQ48">
        <f t="array" ref="EQ48">IF($J48:$X48='Capacity Backing (Hide)2'!S$203:DQ$217,1,0)</f>
        <v>0</v>
      </c>
      <c r="ER48">
        <f t="array" ref="ER48">IF($J48:$X48='Capacity Backing (Hide)2'!T$203:DR$217,1,0)</f>
        <v>0</v>
      </c>
      <c r="ES48">
        <f t="array" ref="ES48">IF($J48:$X48='Capacity Backing (Hide)2'!U$203:DS$217,1,0)</f>
        <v>0</v>
      </c>
      <c r="ET48">
        <f t="array" ref="ET48">IF($J48:$X48='Capacity Backing (Hide)2'!V$203:DT$217,1,0)</f>
        <v>0</v>
      </c>
      <c r="EU48">
        <f t="array" ref="EU48">IF($J48:$X48='Capacity Backing (Hide)2'!W$203:DU$217,1,0)</f>
        <v>0</v>
      </c>
      <c r="EV48">
        <f t="array" ref="EV48">IF($J48:$X48='Capacity Backing (Hide)2'!X$203:DV$217,1,0)</f>
        <v>0</v>
      </c>
      <c r="EW48">
        <f t="array" ref="EW48">IF($J48:$X48='Capacity Backing (Hide)2'!Y$203:DW$217,1,0)</f>
        <v>0</v>
      </c>
      <c r="EX48">
        <f t="array" ref="EX48">IF($J48:$X48='Capacity Backing (Hide)2'!Z$203:DX$217,1,0)</f>
        <v>0</v>
      </c>
      <c r="EY48">
        <f t="array" ref="EY48">IF($J48:$X48='Capacity Backing (Hide)2'!AA$203:DY$217,1,0)</f>
        <v>0</v>
      </c>
      <c r="EZ48">
        <f t="array" ref="EZ48">IF($J48:$X48='Capacity Backing (Hide)2'!AB$203:DZ$217,1,0)</f>
        <v>0</v>
      </c>
      <c r="FA48">
        <f t="array" ref="FA48">IF($J48:$X48='Capacity Backing (Hide)2'!AC$203:EA$217,1,0)</f>
        <v>0</v>
      </c>
      <c r="FB48">
        <f t="array" ref="FB48">IF($J48:$X48='Capacity Backing (Hide)2'!AD$203:EB$217,1,0)</f>
        <v>0</v>
      </c>
      <c r="FC48">
        <f t="array" ref="FC48">IF($J48:$X48='Capacity Backing (Hide)2'!AE$203:EC$217,1,0)</f>
        <v>0</v>
      </c>
      <c r="FD48">
        <f t="array" ref="FD48">IF($J48:$X48='Capacity Backing (Hide)2'!AF$203:ED$217,1,0)</f>
        <v>0</v>
      </c>
      <c r="FE48">
        <f t="array" ref="FE48">IF($J48:$X48='Capacity Backing (Hide)2'!AG$203:EE$217,1,0)</f>
        <v>0</v>
      </c>
      <c r="FF48">
        <f t="array" ref="FF48">IF($J48:$X48='Capacity Backing (Hide)2'!AH$203:EF$217,1,0)</f>
        <v>0</v>
      </c>
      <c r="FG48">
        <f t="array" ref="FG48">IF($J48:$X48='Capacity Backing (Hide)2'!AI$203:EG$217,1,0)</f>
        <v>0</v>
      </c>
      <c r="FH48">
        <f t="array" ref="FH48">IF($J48:$X48='Capacity Backing (Hide)2'!AJ$203:EH$217,1,0)</f>
        <v>0</v>
      </c>
      <c r="FI48">
        <f t="array" ref="FI48">IF($J48:$X48='Capacity Backing (Hide)2'!AK$203:EI$217,1,0)</f>
        <v>0</v>
      </c>
      <c r="FJ48">
        <f t="array" ref="FJ48">IF($J48:$X48='Capacity Backing (Hide)2'!AL$203:EJ$217,1,0)</f>
        <v>0</v>
      </c>
      <c r="FK48">
        <f t="array" ref="FK48">IF($J48:$X48='Capacity Backing (Hide)2'!AM$203:EK$217,1,0)</f>
        <v>0</v>
      </c>
      <c r="FL48">
        <f t="array" ref="FL48">IF($J48:$X48='Capacity Backing (Hide)2'!AN$203:EL$217,1,0)</f>
        <v>0</v>
      </c>
      <c r="FM48">
        <f t="array" ref="FM48">IF($J48:$X48='Capacity Backing (Hide)2'!AO$203:EM$217,1,0)</f>
        <v>0</v>
      </c>
      <c r="FN48">
        <f t="array" ref="FN48">IF($J48:$X48='Capacity Backing (Hide)2'!AP$203:EN$217,1,0)</f>
        <v>0</v>
      </c>
      <c r="FO48">
        <f t="array" ref="FO48">IF($J48:$X48='Capacity Backing (Hide)2'!AQ$203:EO$217,1,0)</f>
        <v>0</v>
      </c>
      <c r="FP48">
        <f t="array" ref="FP48">IF($J48:$X48='Capacity Backing (Hide)2'!AR$203:EP$217,1,0)</f>
        <v>0</v>
      </c>
      <c r="FQ48">
        <f t="array" ref="FQ48">IF($J48:$X48='Capacity Backing (Hide)2'!AS$203:EQ$217,1,0)</f>
        <v>0</v>
      </c>
      <c r="FR48">
        <f t="array" ref="FR48">IF($J48:$X48='Capacity Backing (Hide)2'!AT$203:ER$217,1,0)</f>
        <v>0</v>
      </c>
      <c r="FS48">
        <f t="array" ref="FS48">IF($J48:$X48='Capacity Backing (Hide)2'!AU$203:ES$217,1,0)</f>
        <v>0</v>
      </c>
      <c r="FT48">
        <f t="array" ref="FT48">IF($J48:$X48='Capacity Backing (Hide)2'!AV$203:ET$217,1,0)</f>
        <v>0</v>
      </c>
      <c r="FU48">
        <f t="array" ref="FU48">IF($J48:$X48='Capacity Backing (Hide)2'!AW$203:EU$217,1,0)</f>
        <v>0</v>
      </c>
      <c r="FV48">
        <f t="array" ref="FV48">IF($J48:$X48='Capacity Backing (Hide)2'!AX$203:EV$217,1,0)</f>
        <v>0</v>
      </c>
      <c r="FW48">
        <f t="array" ref="FW48">IF($J48:$X48='Capacity Backing (Hide)2'!AY$203:EW$217,1,0)</f>
        <v>0</v>
      </c>
      <c r="FX48">
        <f t="array" ref="FX48">IF($J48:$X48='Capacity Backing (Hide)2'!AZ$203:EX$217,1,0)</f>
        <v>0</v>
      </c>
      <c r="FY48">
        <f t="array" ref="FY48">IF($J48:$X48='Capacity Backing (Hide)2'!BA$203:EY$217,1,0)</f>
        <v>0</v>
      </c>
      <c r="FZ48">
        <f t="array" ref="FZ48">IF($J48:$X48='Capacity Backing (Hide)2'!BB$203:EZ$217,1,0)</f>
        <v>0</v>
      </c>
      <c r="GA48">
        <f t="array" ref="GA48">IF($J48:$X48='Capacity Backing (Hide)2'!BC$203:FA$217,1,0)</f>
        <v>0</v>
      </c>
      <c r="GB48">
        <f t="array" ref="GB48">IF($J48:$X48='Capacity Backing (Hide)2'!BD$203:FB$217,1,0)</f>
        <v>0</v>
      </c>
      <c r="GC48">
        <f t="array" ref="GC48">IF($J48:$X48='Capacity Backing (Hide)2'!BE$203:FC$217,1,0)</f>
        <v>0</v>
      </c>
      <c r="GD48">
        <f t="array" ref="GD48">IF($J48:$X48='Capacity Backing (Hide)2'!BF$203:FD$217,1,0)</f>
        <v>0</v>
      </c>
      <c r="GE48">
        <f t="array" ref="GE48">IF($J48:$X48='Capacity Backing (Hide)2'!BG$203:FE$217,1,0)</f>
        <v>0</v>
      </c>
      <c r="GF48">
        <f t="array" ref="GF48">IF($J48:$X48='Capacity Backing (Hide)2'!BH$203:FF$217,1,0)</f>
        <v>0</v>
      </c>
      <c r="GG48">
        <f t="array" ref="GG48">IF($J48:$X48='Capacity Backing (Hide)2'!BI$203:FG$217,1,0)</f>
        <v>0</v>
      </c>
      <c r="GH48">
        <f t="array" ref="GH48">IF($J48:$X48='Capacity Backing (Hide)2'!BJ$203:FH$217,1,0)</f>
        <v>0</v>
      </c>
      <c r="GI48">
        <f t="array" ref="GI48">IF($J48:$X48='Capacity Backing (Hide)2'!BK$203:FI$217,1,0)</f>
        <v>0</v>
      </c>
      <c r="GJ48">
        <f t="array" ref="GJ48">IF($J48:$X48='Capacity Backing (Hide)2'!BL$203:FJ$217,1,0)</f>
        <v>0</v>
      </c>
      <c r="GK48">
        <f t="array" ref="GK48">IF($J48:$X48='Capacity Backing (Hide)2'!BM$203:FK$217,1,0)</f>
        <v>0</v>
      </c>
      <c r="GL48">
        <f t="array" ref="GL48">IF($J48:$X48='Capacity Backing (Hide)2'!BN$203:FL$217,1,0)</f>
        <v>0</v>
      </c>
      <c r="GM48">
        <f t="array" ref="GM48">IF($J48:$X48='Capacity Backing (Hide)2'!BO$203:FM$217,1,0)</f>
        <v>0</v>
      </c>
      <c r="GN48">
        <f t="array" ref="GN48">IF($J48:$X48='Capacity Backing (Hide)2'!BP$203:FN$217,1,0)</f>
        <v>0</v>
      </c>
      <c r="GO48">
        <f t="array" ref="GO48">IF($J48:$X48='Capacity Backing (Hide)2'!BQ$203:FO$217,1,0)</f>
        <v>0</v>
      </c>
      <c r="GP48">
        <f t="array" ref="GP48">IF($J48:$X48='Capacity Backing (Hide)2'!BR$203:FP$217,1,0)</f>
        <v>0</v>
      </c>
      <c r="GQ48">
        <f t="array" ref="GQ48">IF($J48:$X48='Capacity Backing (Hide)2'!BS$203:FQ$217,1,0)</f>
        <v>0</v>
      </c>
      <c r="GR48">
        <f t="array" ref="GR48">IF($J48:$X48='Capacity Backing (Hide)2'!BT$203:FR$217,1,0)</f>
        <v>0</v>
      </c>
      <c r="GS48">
        <f t="array" ref="GS48">IF($J48:$X48='Capacity Backing (Hide)2'!BU$203:FS$217,1,0)</f>
        <v>0</v>
      </c>
      <c r="GT48">
        <f t="array" ref="GT48">IF($J48:$X48='Capacity Backing (Hide)2'!BV$203:FT$217,1,0)</f>
        <v>0</v>
      </c>
      <c r="GU48">
        <f t="array" ref="GU48">IF($J48:$X48='Capacity Backing (Hide)2'!BW$203:FU$217,1,0)</f>
        <v>0</v>
      </c>
      <c r="GV48">
        <f t="array" ref="GV48">IF($J48:$X48='Capacity Backing (Hide)2'!BX$203:FV$217,1,0)</f>
        <v>0</v>
      </c>
      <c r="GW48">
        <f t="array" ref="GW48">IF($J48:$X48='Capacity Backing (Hide)2'!BY$203:FW$217,1,0)</f>
        <v>0</v>
      </c>
      <c r="GX48">
        <f t="array" ref="GX48">IF($J48:$X48='Capacity Backing (Hide)2'!BZ$203:FX$217,1,0)</f>
        <v>0</v>
      </c>
      <c r="GY48">
        <f t="array" ref="GY48">IF($J48:$X48='Capacity Backing (Hide)2'!CA$203:FY$217,1,0)</f>
        <v>0</v>
      </c>
      <c r="GZ48">
        <f t="array" ref="GZ48">IF($J48:$X48='Capacity Backing (Hide)2'!CB$203:FZ$217,1,0)</f>
        <v>0</v>
      </c>
      <c r="HA48">
        <f t="array" ref="HA48">IF($J48:$X48='Capacity Backing (Hide)2'!CC$203:GA$217,1,0)</f>
        <v>0</v>
      </c>
      <c r="HB48">
        <f t="array" ref="HB48">IF($J48:$X48='Capacity Backing (Hide)2'!CD$203:GB$217,1,0)</f>
        <v>0</v>
      </c>
      <c r="HC48">
        <f t="array" ref="HC48">IF($J48:$X48='Capacity Backing (Hide)2'!CE$203:GC$217,1,0)</f>
        <v>0</v>
      </c>
      <c r="HD48">
        <f t="array" ref="HD48">IF($J48:$X48='Capacity Backing (Hide)2'!CF$203:GD$217,1,0)</f>
        <v>0</v>
      </c>
      <c r="HE48">
        <f t="array" ref="HE48">IF($J48:$X48='Capacity Backing (Hide)2'!CG$203:GE$217,1,0)</f>
        <v>0</v>
      </c>
      <c r="HF48">
        <f t="array" ref="HF48">IF($J48:$X48='Capacity Backing (Hide)2'!CH$203:GF$217,1,0)</f>
        <v>0</v>
      </c>
      <c r="HG48">
        <f t="array" ref="HG48">IF($J48:$X48='Capacity Backing (Hide)2'!CI$203:GG$217,1,0)</f>
        <v>0</v>
      </c>
      <c r="HH48">
        <f t="array" ref="HH48">IF($J48:$X48='Capacity Backing (Hide)2'!CJ$203:GH$217,1,0)</f>
        <v>0</v>
      </c>
      <c r="HI48">
        <f t="array" ref="HI48">IF($J48:$X48='Capacity Backing (Hide)2'!CK$203:GI$217,1,0)</f>
        <v>0</v>
      </c>
      <c r="HJ48">
        <f t="array" ref="HJ48">IF($J48:$X48='Capacity Backing (Hide)2'!CL$203:GJ$217,1,0)</f>
        <v>0</v>
      </c>
      <c r="HK48">
        <f t="array" ref="HK48">IF($J48:$X48='Capacity Backing (Hide)2'!CM$203:GK$217,1,0)</f>
        <v>0</v>
      </c>
      <c r="HL48">
        <f t="array" ref="HL48">IF($J48:$X48='Capacity Backing (Hide)2'!CN$203:GL$217,1,0)</f>
        <v>0</v>
      </c>
      <c r="HM48">
        <f t="array" ref="HM48">IF($J48:$X48='Capacity Backing (Hide)2'!CO$203:GM$217,1,0)</f>
        <v>0</v>
      </c>
      <c r="HN48">
        <f t="array" ref="HN48">IF($J48:$X48='Capacity Backing (Hide)2'!CP$203:GN$217,1,0)</f>
        <v>0</v>
      </c>
      <c r="HO48">
        <f t="array" ref="HO48">IF($J48:$X48='Capacity Backing (Hide)2'!CQ$203:GO$217,1,0)</f>
        <v>0</v>
      </c>
      <c r="HP48">
        <f t="array" ref="HP48">IF($J48:$X48='Capacity Backing (Hide)2'!CR$203:GP$217,1,0)</f>
        <v>0</v>
      </c>
      <c r="HQ48">
        <f t="array" ref="HQ48">IF($J48:$X48='Capacity Backing (Hide)2'!CS$203:GQ$217,1,0)</f>
        <v>0</v>
      </c>
      <c r="HR48">
        <f t="array" ref="HR48">IF($J48:$X48='Capacity Backing (Hide)2'!CT$203:GR$217,1,0)</f>
        <v>0</v>
      </c>
      <c r="HS48">
        <f t="array" ref="HS48">IF($J48:$X48='Capacity Backing (Hide)2'!CU$203:GS$217,1,0)</f>
        <v>0</v>
      </c>
      <c r="HT48">
        <f t="array" ref="HT48">IF($J48:$X48='Capacity Backing (Hide)2'!CV$203:GT$217,1,0)</f>
        <v>0</v>
      </c>
      <c r="HU48">
        <f t="array" ref="HU48">IF($J48:$X48='Capacity Backing (Hide)2'!CW$203:GU$217,1,0)</f>
        <v>0</v>
      </c>
      <c r="HX48">
        <f>'Capacity Backing (Hide)2'!B$3*(AB48/MAX(1,SUMIFS('Treatment Backing (Hide)'!$B$110:$B$124,'Capacity Backing (Hide)2'!B$67:B$81,"X")))</f>
        <v>0</v>
      </c>
      <c r="HY48">
        <f>'Capacity Backing (Hide)2'!C$3*(AC48/MAX(1,SUMIFS('Treatment Backing (Hide)'!$B$110:$B$124,'Capacity Backing (Hide)2'!C$67:C$81,"X")))</f>
        <v>0</v>
      </c>
      <c r="HZ48">
        <f>'Capacity Backing (Hide)2'!D$3*(AD48/MAX(1,SUMIFS('Treatment Backing (Hide)'!$B$110:$B$124,'Capacity Backing (Hide)2'!D$67:D$81,"X")))</f>
        <v>0</v>
      </c>
      <c r="IA48">
        <f>'Capacity Backing (Hide)2'!E$3*(AE48/MAX(1,SUMIFS('Treatment Backing (Hide)'!$B$110:$B$124,'Capacity Backing (Hide)2'!E$67:E$81,"X")))</f>
        <v>0</v>
      </c>
      <c r="IB48">
        <f>'Capacity Backing (Hide)2'!F$3*(AF48/MAX(1,SUMIFS('Treatment Backing (Hide)'!$B$110:$B$124,'Capacity Backing (Hide)2'!F$67:F$81,"X")))</f>
        <v>0</v>
      </c>
      <c r="IC48">
        <f>'Capacity Backing (Hide)2'!G$3*(AG48/MAX(1,SUMIFS('Treatment Backing (Hide)'!$B$110:$B$124,'Capacity Backing (Hide)2'!G$67:G$81,"X")))</f>
        <v>0</v>
      </c>
      <c r="ID48">
        <f>'Capacity Backing (Hide)2'!H$3*(AH48/MAX(1,SUMIFS('Treatment Backing (Hide)'!$B$110:$B$124,'Capacity Backing (Hide)2'!H$67:H$81,"X")))</f>
        <v>0</v>
      </c>
      <c r="IE48">
        <f>'Capacity Backing (Hide)2'!I$3*(AI48/MAX(1,SUMIFS('Treatment Backing (Hide)'!$B$110:$B$124,'Capacity Backing (Hide)2'!I$67:I$81,"X")))</f>
        <v>0</v>
      </c>
      <c r="IF48">
        <f>'Capacity Backing (Hide)2'!J$3*(AJ48/MAX(1,SUMIFS('Treatment Backing (Hide)'!$B$110:$B$124,'Capacity Backing (Hide)2'!J$67:J$81,"X")))</f>
        <v>0</v>
      </c>
      <c r="IG48">
        <f>'Capacity Backing (Hide)2'!K$3*(AK48/MAX(1,SUMIFS('Treatment Backing (Hide)'!$B$110:$B$124,'Capacity Backing (Hide)2'!K$67:K$81,"X")))</f>
        <v>0</v>
      </c>
      <c r="IH48">
        <f>'Capacity Backing (Hide)2'!L$3*(AL48/MAX(1,SUMIFS('Treatment Backing (Hide)'!$B$110:$B$124,'Capacity Backing (Hide)2'!L$67:L$81,"X")))</f>
        <v>0</v>
      </c>
      <c r="II48">
        <f>'Capacity Backing (Hide)2'!M$3*(AM48/MAX(1,SUMIFS('Treatment Backing (Hide)'!$B$110:$B$124,'Capacity Backing (Hide)2'!M$67:M$81,"X")))</f>
        <v>0</v>
      </c>
      <c r="IJ48">
        <f>'Capacity Backing (Hide)2'!N$3*(AN48/MAX(1,SUMIFS('Treatment Backing (Hide)'!$B$110:$B$124,'Capacity Backing (Hide)2'!N$67:N$81,"X")))</f>
        <v>0</v>
      </c>
      <c r="IK48">
        <f>'Capacity Backing (Hide)2'!O$3*(AO48/MAX(1,SUMIFS('Treatment Backing (Hide)'!$B$110:$B$124,'Capacity Backing (Hide)2'!O$67:O$81,"X")))</f>
        <v>0</v>
      </c>
      <c r="IL48">
        <f>'Capacity Backing (Hide)2'!P$3*(AP48/MAX(1,SUMIFS('Treatment Backing (Hide)'!$B$110:$B$124,'Capacity Backing (Hide)2'!P$67:P$81,"X")))</f>
        <v>0</v>
      </c>
      <c r="IM48">
        <f>'Capacity Backing (Hide)2'!Q$3*(AQ48/MAX(1,SUMIFS('Treatment Backing (Hide)'!$B$110:$B$124,'Capacity Backing (Hide)2'!Q$67:Q$81,"X")))</f>
        <v>0</v>
      </c>
      <c r="IN48">
        <f>'Capacity Backing (Hide)2'!R$3*(AR48/MAX(1,SUMIFS('Treatment Backing (Hide)'!$B$110:$B$124,'Capacity Backing (Hide)2'!R$67:R$81,"X")))</f>
        <v>0</v>
      </c>
      <c r="IO48">
        <f>'Capacity Backing (Hide)2'!S$3*(AS48/MAX(1,SUMIFS('Treatment Backing (Hide)'!$B$110:$B$124,'Capacity Backing (Hide)2'!S$67:S$81,"X")))</f>
        <v>0</v>
      </c>
      <c r="IP48">
        <f>'Capacity Backing (Hide)2'!T$3*(AT48/MAX(1,SUMIFS('Treatment Backing (Hide)'!$B$110:$B$124,'Capacity Backing (Hide)2'!T$67:T$81,"X")))</f>
        <v>0</v>
      </c>
      <c r="IQ48">
        <f>'Capacity Backing (Hide)2'!U$3*(AU48/MAX(1,SUMIFS('Treatment Backing (Hide)'!$B$110:$B$124,'Capacity Backing (Hide)2'!U$67:U$81,"X")))</f>
        <v>0</v>
      </c>
      <c r="IR48">
        <f>'Capacity Backing (Hide)2'!V$3*(AV48/MAX(1,SUMIFS('Treatment Backing (Hide)'!$B$110:$B$124,'Capacity Backing (Hide)2'!V$67:V$81,"X")))</f>
        <v>0</v>
      </c>
      <c r="IS48">
        <f>'Capacity Backing (Hide)2'!W$3*(AW48/MAX(1,SUMIFS('Treatment Backing (Hide)'!$B$110:$B$124,'Capacity Backing (Hide)2'!W$67:W$81,"X")))</f>
        <v>0</v>
      </c>
      <c r="IT48">
        <f>'Capacity Backing (Hide)2'!X$3*(AX48/MAX(1,SUMIFS('Treatment Backing (Hide)'!$B$110:$B$124,'Capacity Backing (Hide)2'!X$67:X$81,"X")))</f>
        <v>0</v>
      </c>
      <c r="IU48">
        <f>'Capacity Backing (Hide)2'!Y$3*(AY48/MAX(1,SUMIFS('Treatment Backing (Hide)'!$B$110:$B$124,'Capacity Backing (Hide)2'!Y$67:Y$81,"X")))</f>
        <v>0</v>
      </c>
      <c r="IV48">
        <f>'Capacity Backing (Hide)2'!Z$3*(AZ48/MAX(1,SUMIFS('Treatment Backing (Hide)'!$B$110:$B$124,'Capacity Backing (Hide)2'!Z$67:Z$81,"X")))</f>
        <v>0</v>
      </c>
      <c r="IW48">
        <f>'Capacity Backing (Hide)2'!AA$3*(BA48/MAX(1,SUMIFS('Treatment Backing (Hide)'!$B$110:$B$124,'Capacity Backing (Hide)2'!AA$67:AA$81,"X")))</f>
        <v>0</v>
      </c>
      <c r="IX48">
        <f>'Capacity Backing (Hide)2'!AB$3*(BB48/MAX(1,SUMIFS('Treatment Backing (Hide)'!$B$110:$B$124,'Capacity Backing (Hide)2'!AB$67:AB$81,"X")))</f>
        <v>0</v>
      </c>
      <c r="IY48">
        <f>'Capacity Backing (Hide)2'!AC$3*(BC48/MAX(1,SUMIFS('Treatment Backing (Hide)'!$B$110:$B$124,'Capacity Backing (Hide)2'!AC$67:AC$81,"X")))</f>
        <v>0</v>
      </c>
      <c r="IZ48">
        <f>'Capacity Backing (Hide)2'!AD$3*(BD48/MAX(1,SUMIFS('Treatment Backing (Hide)'!$B$110:$B$124,'Capacity Backing (Hide)2'!AD$67:AD$81,"X")))</f>
        <v>0</v>
      </c>
      <c r="JA48">
        <f>'Capacity Backing (Hide)2'!AE$3*(BE48/MAX(1,SUMIFS('Treatment Backing (Hide)'!$B$110:$B$124,'Capacity Backing (Hide)2'!AE$67:AE$81,"X")))</f>
        <v>0</v>
      </c>
      <c r="JB48">
        <f>'Capacity Backing (Hide)2'!AF$3*(BF48/MAX(1,SUMIFS('Treatment Backing (Hide)'!$B$110:$B$124,'Capacity Backing (Hide)2'!AF$67:AF$81,"X")))</f>
        <v>0</v>
      </c>
      <c r="JC48">
        <f>'Capacity Backing (Hide)2'!AG$3*(BG48/MAX(1,SUMIFS('Treatment Backing (Hide)'!$B$110:$B$124,'Capacity Backing (Hide)2'!AG$67:AG$81,"X")))</f>
        <v>0</v>
      </c>
      <c r="JD48">
        <f>'Capacity Backing (Hide)2'!AH$3*(BH48/MAX(1,SUMIFS('Treatment Backing (Hide)'!$B$110:$B$124,'Capacity Backing (Hide)2'!AH$67:AH$81,"X")))</f>
        <v>0</v>
      </c>
      <c r="JE48">
        <f>'Capacity Backing (Hide)2'!AI$3*(BI48/MAX(1,SUMIFS('Treatment Backing (Hide)'!$B$110:$B$124,'Capacity Backing (Hide)2'!AI$67:AI$81,"X")))</f>
        <v>0</v>
      </c>
      <c r="JF48">
        <f>'Capacity Backing (Hide)2'!AJ$3*(BJ48/MAX(1,SUMIFS('Treatment Backing (Hide)'!$B$110:$B$124,'Capacity Backing (Hide)2'!AJ$67:AJ$81,"X")))</f>
        <v>0</v>
      </c>
      <c r="JG48">
        <f>'Capacity Backing (Hide)2'!AK$3*(BK48/MAX(1,SUMIFS('Treatment Backing (Hide)'!$B$110:$B$124,'Capacity Backing (Hide)2'!AK$67:AK$81,"X")))</f>
        <v>0</v>
      </c>
      <c r="JH48">
        <f>'Capacity Backing (Hide)2'!AL$3*(BL48/MAX(1,SUMIFS('Treatment Backing (Hide)'!$B$110:$B$124,'Capacity Backing (Hide)2'!AL$67:AL$81,"X")))</f>
        <v>0</v>
      </c>
      <c r="JI48">
        <f>'Capacity Backing (Hide)2'!AM$3*(BM48/MAX(1,SUMIFS('Treatment Backing (Hide)'!$B$110:$B$124,'Capacity Backing (Hide)2'!AM$67:AM$81,"X")))</f>
        <v>0</v>
      </c>
      <c r="JJ48">
        <f>'Capacity Backing (Hide)2'!AN$3*(BN48/MAX(1,SUMIFS('Treatment Backing (Hide)'!$B$110:$B$124,'Capacity Backing (Hide)2'!AN$67:AN$81,"X")))</f>
        <v>0</v>
      </c>
      <c r="JK48">
        <f>'Capacity Backing (Hide)2'!AO$3*(BO48/MAX(1,SUMIFS('Treatment Backing (Hide)'!$B$110:$B$124,'Capacity Backing (Hide)2'!AO$67:AO$81,"X")))</f>
        <v>0</v>
      </c>
      <c r="JL48">
        <f>'Capacity Backing (Hide)2'!AP$3*(BP48/MAX(1,SUMIFS('Treatment Backing (Hide)'!$B$110:$B$124,'Capacity Backing (Hide)2'!AP$67:AP$81,"X")))</f>
        <v>0</v>
      </c>
      <c r="JM48">
        <f>'Capacity Backing (Hide)2'!AQ$3*(BQ48/MAX(1,SUMIFS('Treatment Backing (Hide)'!$B$110:$B$124,'Capacity Backing (Hide)2'!AQ$67:AQ$81,"X")))</f>
        <v>0</v>
      </c>
      <c r="JN48">
        <f>'Capacity Backing (Hide)2'!AR$3*(BR48/MAX(1,SUMIFS('Treatment Backing (Hide)'!$B$110:$B$124,'Capacity Backing (Hide)2'!AR$67:AR$81,"X")))</f>
        <v>0</v>
      </c>
      <c r="JO48">
        <f>'Capacity Backing (Hide)2'!AS$3*(BS48/MAX(1,SUMIFS('Treatment Backing (Hide)'!$B$110:$B$124,'Capacity Backing (Hide)2'!AS$67:AS$81,"X")))</f>
        <v>0</v>
      </c>
      <c r="JP48">
        <f>'Capacity Backing (Hide)2'!AT$3*(BT48/MAX(1,SUMIFS('Treatment Backing (Hide)'!$B$110:$B$124,'Capacity Backing (Hide)2'!AT$67:AT$81,"X")))</f>
        <v>0</v>
      </c>
      <c r="JQ48">
        <f>'Capacity Backing (Hide)2'!AU$3*(BU48/MAX(1,SUMIFS('Treatment Backing (Hide)'!$B$110:$B$124,'Capacity Backing (Hide)2'!AU$67:AU$81,"X")))</f>
        <v>0</v>
      </c>
      <c r="JR48">
        <f>'Capacity Backing (Hide)2'!AV$3*(BV48/MAX(1,SUMIFS('Treatment Backing (Hide)'!$B$110:$B$124,'Capacity Backing (Hide)2'!AV$67:AV$81,"X")))</f>
        <v>0</v>
      </c>
      <c r="JS48">
        <f>'Capacity Backing (Hide)2'!AW$3*(BW48/MAX(1,SUMIFS('Treatment Backing (Hide)'!$B$110:$B$124,'Capacity Backing (Hide)2'!AW$67:AW$81,"X")))</f>
        <v>0</v>
      </c>
      <c r="JT48">
        <f>'Capacity Backing (Hide)2'!AX$3*(BX48/MAX(1,SUMIFS('Treatment Backing (Hide)'!$B$110:$B$124,'Capacity Backing (Hide)2'!AX$67:AX$81,"X")))</f>
        <v>0</v>
      </c>
      <c r="JU48">
        <f>'Capacity Backing (Hide)2'!AY$3*(BY48/MAX(1,SUMIFS('Treatment Backing (Hide)'!$B$110:$B$124,'Capacity Backing (Hide)2'!AY$67:AY$81,"X")))</f>
        <v>0</v>
      </c>
      <c r="JV48">
        <f>'Capacity Backing (Hide)2'!AZ$3*(BZ48/MAX(1,SUMIFS('Treatment Backing (Hide)'!$B$110:$B$124,'Capacity Backing (Hide)2'!AZ$67:AZ$81,"X")))</f>
        <v>0</v>
      </c>
      <c r="JW48">
        <f>'Capacity Backing (Hide)2'!BA$3*(CA48/MAX(1,SUMIFS('Treatment Backing (Hide)'!$B$110:$B$124,'Capacity Backing (Hide)2'!BA$67:BA$81,"X")))</f>
        <v>0</v>
      </c>
      <c r="JX48">
        <f>'Capacity Backing (Hide)2'!BB$3*(CB48/MAX(1,SUMIFS('Treatment Backing (Hide)'!$B$110:$B$124,'Capacity Backing (Hide)2'!BB$67:BB$81,"X")))</f>
        <v>0</v>
      </c>
      <c r="JY48">
        <f>'Capacity Backing (Hide)2'!BC$3*(CC48/MAX(1,SUMIFS('Treatment Backing (Hide)'!$B$110:$B$124,'Capacity Backing (Hide)2'!BC$67:BC$81,"X")))</f>
        <v>0</v>
      </c>
      <c r="JZ48">
        <f>'Capacity Backing (Hide)2'!BD$3*(CD48/MAX(1,SUMIFS('Treatment Backing (Hide)'!$B$110:$B$124,'Capacity Backing (Hide)2'!BD$67:BD$81,"X")))</f>
        <v>0</v>
      </c>
      <c r="KA48">
        <f>'Capacity Backing (Hide)2'!BE$3*(CE48/MAX(1,SUMIFS('Treatment Backing (Hide)'!$B$110:$B$124,'Capacity Backing (Hide)2'!BE$67:BE$81,"X")))</f>
        <v>0</v>
      </c>
      <c r="KB48">
        <f>'Capacity Backing (Hide)2'!BF$3*(CF48/MAX(1,SUMIFS('Treatment Backing (Hide)'!$B$110:$B$124,'Capacity Backing (Hide)2'!BF$67:BF$81,"X")))</f>
        <v>0</v>
      </c>
      <c r="KC48">
        <f>'Capacity Backing (Hide)2'!BG$3*(CG48/MAX(1,SUMIFS('Treatment Backing (Hide)'!$B$110:$B$124,'Capacity Backing (Hide)2'!BG$67:BG$81,"X")))</f>
        <v>0</v>
      </c>
      <c r="KD48">
        <f>'Capacity Backing (Hide)2'!BH$3*(CH48/MAX(1,SUMIFS('Treatment Backing (Hide)'!$B$110:$B$124,'Capacity Backing (Hide)2'!BH$67:BH$81,"X")))</f>
        <v>0</v>
      </c>
      <c r="KE48">
        <f>'Capacity Backing (Hide)2'!BI$3*(CI48/MAX(1,SUMIFS('Treatment Backing (Hide)'!$B$110:$B$124,'Capacity Backing (Hide)2'!BI$67:BI$81,"X")))</f>
        <v>0</v>
      </c>
      <c r="KF48">
        <f>'Capacity Backing (Hide)2'!BJ$3*(CJ48/MAX(1,SUMIFS('Treatment Backing (Hide)'!$B$110:$B$124,'Capacity Backing (Hide)2'!BJ$67:BJ$81,"X")))</f>
        <v>0</v>
      </c>
      <c r="KG48">
        <f>'Capacity Backing (Hide)2'!BK$3*(CK48/MAX(1,SUMIFS('Treatment Backing (Hide)'!$B$110:$B$124,'Capacity Backing (Hide)2'!BK$67:BK$81,"X")))</f>
        <v>0</v>
      </c>
      <c r="KH48">
        <f>'Capacity Backing (Hide)2'!BL$3*(CL48/MAX(1,SUMIFS('Treatment Backing (Hide)'!$B$110:$B$124,'Capacity Backing (Hide)2'!BL$67:BL$81,"X")))</f>
        <v>0</v>
      </c>
      <c r="KI48">
        <f>'Capacity Backing (Hide)2'!BM$3*(CM48/MAX(1,SUMIFS('Treatment Backing (Hide)'!$B$110:$B$124,'Capacity Backing (Hide)2'!BM$67:BM$81,"X")))</f>
        <v>0</v>
      </c>
      <c r="KJ48">
        <f>'Capacity Backing (Hide)2'!BN$3*(CN48/MAX(1,SUMIFS('Treatment Backing (Hide)'!$B$110:$B$124,'Capacity Backing (Hide)2'!BN$67:BN$81,"X")))</f>
        <v>0</v>
      </c>
      <c r="KK48">
        <f>'Capacity Backing (Hide)2'!BO$3*(CO48/MAX(1,SUMIFS('Treatment Backing (Hide)'!$B$110:$B$124,'Capacity Backing (Hide)2'!BO$67:BO$81,"X")))</f>
        <v>0</v>
      </c>
      <c r="KL48">
        <f>'Capacity Backing (Hide)2'!BP$3*(CP48/MAX(1,SUMIFS('Treatment Backing (Hide)'!$B$110:$B$124,'Capacity Backing (Hide)2'!BP$67:BP$81,"X")))</f>
        <v>0</v>
      </c>
      <c r="KM48">
        <f>'Capacity Backing (Hide)2'!BQ$3*(CQ48/MAX(1,SUMIFS('Treatment Backing (Hide)'!$B$110:$B$124,'Capacity Backing (Hide)2'!BQ$67:BQ$81,"X")))</f>
        <v>0</v>
      </c>
      <c r="KN48">
        <f>'Capacity Backing (Hide)2'!BR$3*(CR48/MAX(1,SUMIFS('Treatment Backing (Hide)'!$B$110:$B$124,'Capacity Backing (Hide)2'!BR$67:BR$81,"X")))</f>
        <v>0</v>
      </c>
      <c r="KO48">
        <f>'Capacity Backing (Hide)2'!BS$3*(CS48/MAX(1,SUMIFS('Treatment Backing (Hide)'!$B$110:$B$124,'Capacity Backing (Hide)2'!BS$67:BS$81,"X")))</f>
        <v>0</v>
      </c>
      <c r="KP48">
        <f>'Capacity Backing (Hide)2'!BT$3*(CT48/MAX(1,SUMIFS('Treatment Backing (Hide)'!$B$110:$B$124,'Capacity Backing (Hide)2'!BT$67:BT$81,"X")))</f>
        <v>0</v>
      </c>
      <c r="KQ48">
        <f>'Capacity Backing (Hide)2'!BU$3*(CU48/MAX(1,SUMIFS('Treatment Backing (Hide)'!$B$110:$B$124,'Capacity Backing (Hide)2'!BU$67:BU$81,"X")))</f>
        <v>0</v>
      </c>
      <c r="KR48">
        <f>'Capacity Backing (Hide)2'!BV$3*(CV48/MAX(1,SUMIFS('Treatment Backing (Hide)'!$B$110:$B$124,'Capacity Backing (Hide)2'!BV$67:BV$81,"X")))</f>
        <v>0</v>
      </c>
      <c r="KS48">
        <f>'Capacity Backing (Hide)2'!BW$3*(CW48/MAX(1,SUMIFS('Treatment Backing (Hide)'!$B$110:$B$124,'Capacity Backing (Hide)2'!BW$67:BW$81,"X")))</f>
        <v>0</v>
      </c>
      <c r="KT48">
        <f>'Capacity Backing (Hide)2'!BX$3*(CX48/MAX(1,SUMIFS('Treatment Backing (Hide)'!$B$110:$B$124,'Capacity Backing (Hide)2'!BX$67:BX$81,"X")))</f>
        <v>0</v>
      </c>
      <c r="KU48">
        <f>'Capacity Backing (Hide)2'!BY$3*(CY48/MAX(1,SUMIFS('Treatment Backing (Hide)'!$B$110:$B$124,'Capacity Backing (Hide)2'!BY$67:BY$81,"X")))</f>
        <v>0</v>
      </c>
      <c r="KV48">
        <f>'Capacity Backing (Hide)2'!BZ$3*(CZ48/MAX(1,SUMIFS('Treatment Backing (Hide)'!$B$110:$B$124,'Capacity Backing (Hide)2'!BZ$67:BZ$81,"X")))</f>
        <v>0</v>
      </c>
      <c r="KW48">
        <f>'Capacity Backing (Hide)2'!CA$3*(DA48/MAX(1,SUMIFS('Treatment Backing (Hide)'!$B$110:$B$124,'Capacity Backing (Hide)2'!CA$67:CA$81,"X")))</f>
        <v>0</v>
      </c>
      <c r="KX48">
        <f>'Capacity Backing (Hide)2'!CB$3*(DB48/MAX(1,SUMIFS('Treatment Backing (Hide)'!$B$110:$B$124,'Capacity Backing (Hide)2'!CB$67:CB$81,"X")))</f>
        <v>0</v>
      </c>
      <c r="KY48">
        <f>'Capacity Backing (Hide)2'!CC$3*(DC48/MAX(1,SUMIFS('Treatment Backing (Hide)'!$B$110:$B$124,'Capacity Backing (Hide)2'!CC$67:CC$81,"X")))</f>
        <v>0</v>
      </c>
      <c r="KZ48">
        <f>'Capacity Backing (Hide)2'!CD$3*(DD48/MAX(1,SUMIFS('Treatment Backing (Hide)'!$B$110:$B$124,'Capacity Backing (Hide)2'!CD$67:CD$81,"X")))</f>
        <v>0</v>
      </c>
      <c r="LA48">
        <f>'Capacity Backing (Hide)2'!CE$3*(DE48/MAX(1,SUMIFS('Treatment Backing (Hide)'!$B$110:$B$124,'Capacity Backing (Hide)2'!CE$67:CE$81,"X")))</f>
        <v>0</v>
      </c>
      <c r="LB48">
        <f>'Capacity Backing (Hide)2'!CF$3*(DF48/MAX(1,SUMIFS('Treatment Backing (Hide)'!$B$110:$B$124,'Capacity Backing (Hide)2'!CF$67:CF$81,"X")))</f>
        <v>0</v>
      </c>
      <c r="LC48">
        <f>'Capacity Backing (Hide)2'!CG$3*(DG48/MAX(1,SUMIFS('Treatment Backing (Hide)'!$B$110:$B$124,'Capacity Backing (Hide)2'!CG$67:CG$81,"X")))</f>
        <v>0</v>
      </c>
      <c r="LD48">
        <f>'Capacity Backing (Hide)2'!CH$3*(DH48/MAX(1,SUMIFS('Treatment Backing (Hide)'!$B$110:$B$124,'Capacity Backing (Hide)2'!CH$67:CH$81,"X")))</f>
        <v>0</v>
      </c>
      <c r="LE48">
        <f>'Capacity Backing (Hide)2'!CI$3*(DI48/MAX(1,SUMIFS('Treatment Backing (Hide)'!$B$110:$B$124,'Capacity Backing (Hide)2'!CI$67:CI$81,"X")))</f>
        <v>0</v>
      </c>
      <c r="LF48">
        <f>'Capacity Backing (Hide)2'!CJ$3*(DJ48/MAX(1,SUMIFS('Treatment Backing (Hide)'!$B$110:$B$124,'Capacity Backing (Hide)2'!CJ$67:CJ$81,"X")))</f>
        <v>0</v>
      </c>
      <c r="LG48">
        <f>'Capacity Backing (Hide)2'!CK$3*(DK48/MAX(1,SUMIFS('Treatment Backing (Hide)'!$B$110:$B$124,'Capacity Backing (Hide)2'!CK$67:CK$81,"X")))</f>
        <v>0</v>
      </c>
      <c r="LH48">
        <f>'Capacity Backing (Hide)2'!CL$3*(DL48/MAX(1,SUMIFS('Treatment Backing (Hide)'!$B$110:$B$124,'Capacity Backing (Hide)2'!CL$67:CL$81,"X")))</f>
        <v>0</v>
      </c>
      <c r="LI48">
        <f>'Capacity Backing (Hide)2'!CM$3*(DM48/MAX(1,SUMIFS('Treatment Backing (Hide)'!$B$110:$B$124,'Capacity Backing (Hide)2'!CM$67:CM$81,"X")))</f>
        <v>0</v>
      </c>
      <c r="LJ48">
        <f>'Capacity Backing (Hide)2'!CN$3*(DN48/MAX(1,SUMIFS('Treatment Backing (Hide)'!$B$110:$B$124,'Capacity Backing (Hide)2'!CN$67:CN$81,"X")))</f>
        <v>0</v>
      </c>
      <c r="LK48">
        <f>'Capacity Backing (Hide)2'!CO$3*(DO48/MAX(1,SUMIFS('Treatment Backing (Hide)'!$B$110:$B$124,'Capacity Backing (Hide)2'!CO$67:CO$81,"X")))</f>
        <v>0</v>
      </c>
      <c r="LL48">
        <f>'Capacity Backing (Hide)2'!CP$3*(DP48/MAX(1,SUMIFS('Treatment Backing (Hide)'!$B$110:$B$124,'Capacity Backing (Hide)2'!CP$67:CP$81,"X")))</f>
        <v>0</v>
      </c>
      <c r="LM48">
        <f>'Capacity Backing (Hide)2'!CQ$3*(DQ48/MAX(1,SUMIFS('Treatment Backing (Hide)'!$B$110:$B$124,'Capacity Backing (Hide)2'!CQ$67:CQ$81,"X")))</f>
        <v>0</v>
      </c>
      <c r="LN48">
        <f>'Capacity Backing (Hide)2'!CR$3*(DR48/MAX(1,SUMIFS('Treatment Backing (Hide)'!$B$110:$B$124,'Capacity Backing (Hide)2'!CR$67:CR$81,"X")))</f>
        <v>0</v>
      </c>
      <c r="LO48">
        <f>'Capacity Backing (Hide)2'!CS$3*(DS48/MAX(1,SUMIFS('Treatment Backing (Hide)'!$B$110:$B$124,'Capacity Backing (Hide)2'!CS$67:CS$81,"X")))</f>
        <v>0</v>
      </c>
      <c r="LP48">
        <f>'Capacity Backing (Hide)2'!CT$3*(DT48/MAX(1,SUMIFS('Treatment Backing (Hide)'!$B$110:$B$124,'Capacity Backing (Hide)2'!CT$67:CT$81,"X")))</f>
        <v>0</v>
      </c>
      <c r="LQ48">
        <f>'Capacity Backing (Hide)2'!CU$3*(DU48/MAX(1,SUMIFS('Treatment Backing (Hide)'!$B$110:$B$124,'Capacity Backing (Hide)2'!CU$67:CU$81,"X")))</f>
        <v>0</v>
      </c>
      <c r="LR48">
        <f>'Capacity Backing (Hide)2'!CV$3*(DV48/MAX(1,SUMIFS('Treatment Backing (Hide)'!$B$110:$B$124,'Capacity Backing (Hide)2'!CV$67:CV$81,"X")))</f>
        <v>0</v>
      </c>
      <c r="LS48">
        <f>'Capacity Backing (Hide)2'!CW$3*(DW48/MAX(1,SUMIFS('Treatment Backing (Hide)'!$B$110:$B$124,'Capacity Backing (Hide)2'!CW$67:CW$81,"X")))</f>
        <v>0</v>
      </c>
    </row>
    <row r="49" spans="8:331" x14ac:dyDescent="0.25">
      <c r="H49" t="str">
        <f>ROW(H46)&amp;". "&amp;'Clinical resources'!B52</f>
        <v xml:space="preserve">46. </v>
      </c>
      <c r="J49" t="str">
        <f>IF(COUNTIFS('Clinical resources'!F52:J52,"X")&gt;0,"X","")</f>
        <v/>
      </c>
      <c r="K49" t="str">
        <f>IF(COUNTIFS('Clinical resources'!K52:O52,"X")&gt;0,"X","")</f>
        <v/>
      </c>
      <c r="L49" t="str">
        <f>IF(COUNTIFS('Clinical resources'!P52:T52,"X")&gt;0,"X","")</f>
        <v/>
      </c>
      <c r="M49" t="str">
        <f>IF(COUNTIFS('Clinical resources'!U52:Y52,"X")&gt;0,"X","")</f>
        <v/>
      </c>
      <c r="N49" t="str">
        <f>IF(COUNTIFS('Clinical resources'!Z52:AD52,"X")&gt;0,"X","")</f>
        <v/>
      </c>
      <c r="O49" t="str">
        <f>IF(COUNTIFS('Clinical resources'!AE52:AI52,"X")&gt;0,"X","")</f>
        <v/>
      </c>
      <c r="P49" t="str">
        <f>IF(COUNTIFS('Clinical resources'!AJ52:AN52,"X")&gt;0,"X","")</f>
        <v/>
      </c>
      <c r="Q49" t="str">
        <f>IF(COUNTIFS('Clinical resources'!AO52:AS52,"X")&gt;0,"X","")</f>
        <v/>
      </c>
      <c r="R49" t="str">
        <f>IF(COUNTIFS('Clinical resources'!AT52:AX52,"X")&gt;0,"X","")</f>
        <v/>
      </c>
      <c r="S49" t="str">
        <f>IF(COUNTIFS('Clinical resources'!AY52:BC52,"X")&gt;0,"X","")</f>
        <v/>
      </c>
      <c r="T49" t="str">
        <f>IF(COUNTIFS('Clinical resources'!BD52:BH52,"X")&gt;0,"X","")</f>
        <v/>
      </c>
      <c r="U49" t="str">
        <f>IF(COUNTIFS('Clinical resources'!BI52:BM52,"X")&gt;0,"X","")</f>
        <v/>
      </c>
      <c r="V49" t="str">
        <f>IF(COUNTIFS('Clinical resources'!BN52:BR52,"X")&gt;0,"X","")</f>
        <v/>
      </c>
      <c r="W49" t="str">
        <f>IF(COUNTIFS('Clinical resources'!BS52:BW52,"X")&gt;0,"X","")</f>
        <v/>
      </c>
      <c r="X49" t="str">
        <f>IF(COUNTIFS('Clinical resources'!BX52:CB52,"X")&gt;0,"X","")</f>
        <v/>
      </c>
      <c r="AB49">
        <f t="array" ref="AB49">IF($J49:$X49='Capacity Backing (Hide)2'!B$67:B$81,1,0)</f>
        <v>0</v>
      </c>
      <c r="AC49">
        <f t="array" ref="AC49">IF($J49:$X49='Capacity Backing (Hide)2'!C$67:C$81,1,0)</f>
        <v>0</v>
      </c>
      <c r="AD49">
        <f t="array" ref="AD49">IF($J49:$X49='Capacity Backing (Hide)2'!D$67:D$81,1,0)</f>
        <v>0</v>
      </c>
      <c r="AE49">
        <f t="array" ref="AE49">IF($J49:$X49='Capacity Backing (Hide)2'!E$67:E$81,1,0)</f>
        <v>0</v>
      </c>
      <c r="AF49">
        <f t="array" ref="AF49">IF($J49:$X49='Capacity Backing (Hide)2'!F$67:F$81,1,0)</f>
        <v>0</v>
      </c>
      <c r="AG49">
        <f t="array" ref="AG49">IF($J49:$X49='Capacity Backing (Hide)2'!G$67:G$81,1,0)</f>
        <v>0</v>
      </c>
      <c r="AH49">
        <f t="array" ref="AH49">IF($J49:$X49='Capacity Backing (Hide)2'!H$67:H$81,1,0)</f>
        <v>0</v>
      </c>
      <c r="AI49">
        <f t="array" ref="AI49">IF($J49:$X49='Capacity Backing (Hide)2'!I$67:I$81,1,0)</f>
        <v>0</v>
      </c>
      <c r="AJ49">
        <f t="array" ref="AJ49">IF($J49:$X49='Capacity Backing (Hide)2'!J$67:J$81,1,0)</f>
        <v>0</v>
      </c>
      <c r="AK49">
        <f t="array" ref="AK49">IF($J49:$X49='Capacity Backing (Hide)2'!K$67:K$81,1,0)</f>
        <v>0</v>
      </c>
      <c r="AL49">
        <f t="array" ref="AL49">IF($J49:$X49='Capacity Backing (Hide)2'!L$67:L$81,1,0)</f>
        <v>0</v>
      </c>
      <c r="AM49">
        <f t="array" ref="AM49">IF($J49:$X49='Capacity Backing (Hide)2'!M$67:M$81,1,0)</f>
        <v>0</v>
      </c>
      <c r="AN49">
        <f t="array" ref="AN49">IF($J49:$X49='Capacity Backing (Hide)2'!N$67:N$81,1,0)</f>
        <v>0</v>
      </c>
      <c r="AO49">
        <f t="array" ref="AO49">IF($J49:$X49='Capacity Backing (Hide)2'!O$67:O$81,1,0)</f>
        <v>0</v>
      </c>
      <c r="AP49">
        <f t="array" ref="AP49">IF($J49:$X49='Capacity Backing (Hide)2'!P$67:P$81,1,0)</f>
        <v>0</v>
      </c>
      <c r="AQ49">
        <f t="array" ref="AQ49">IF($J49:$X49='Capacity Backing (Hide)2'!Q$67:Q$81,1,0)</f>
        <v>0</v>
      </c>
      <c r="AR49">
        <f t="array" ref="AR49">IF($J49:$X49='Capacity Backing (Hide)2'!R$67:R$81,1,0)</f>
        <v>0</v>
      </c>
      <c r="AS49">
        <f t="array" ref="AS49">IF($J49:$X49='Capacity Backing (Hide)2'!S$67:S$81,1,0)</f>
        <v>0</v>
      </c>
      <c r="AT49">
        <f t="array" ref="AT49">IF($J49:$X49='Capacity Backing (Hide)2'!T$67:T$81,1,0)</f>
        <v>0</v>
      </c>
      <c r="AU49">
        <f t="array" ref="AU49">IF($J49:$X49='Capacity Backing (Hide)2'!U$67:U$81,1,0)</f>
        <v>0</v>
      </c>
      <c r="AV49">
        <f t="array" ref="AV49">IF($J49:$X49='Capacity Backing (Hide)2'!V$67:V$81,1,0)</f>
        <v>0</v>
      </c>
      <c r="AW49">
        <f t="array" ref="AW49">IF($J49:$X49='Capacity Backing (Hide)2'!W$67:W$81,1,0)</f>
        <v>0</v>
      </c>
      <c r="AX49">
        <f t="array" ref="AX49">IF($J49:$X49='Capacity Backing (Hide)2'!X$67:X$81,1,0)</f>
        <v>0</v>
      </c>
      <c r="AY49">
        <f t="array" ref="AY49">IF($J49:$X49='Capacity Backing (Hide)2'!Y$67:Y$81,1,0)</f>
        <v>0</v>
      </c>
      <c r="AZ49">
        <f t="array" ref="AZ49">IF($J49:$X49='Capacity Backing (Hide)2'!Z$67:Z$81,1,0)</f>
        <v>0</v>
      </c>
      <c r="BA49">
        <f t="array" ref="BA49">IF($J49:$X49='Capacity Backing (Hide)2'!AA$67:AA$81,1,0)</f>
        <v>0</v>
      </c>
      <c r="BB49">
        <f t="array" ref="BB49">IF($J49:$X49='Capacity Backing (Hide)2'!AB$67:AB$81,1,0)</f>
        <v>0</v>
      </c>
      <c r="BC49">
        <f t="array" ref="BC49">IF($J49:$X49='Capacity Backing (Hide)2'!AC$67:AC$81,1,0)</f>
        <v>0</v>
      </c>
      <c r="BD49">
        <f t="array" ref="BD49">IF($J49:$X49='Capacity Backing (Hide)2'!AD$67:AD$81,1,0)</f>
        <v>0</v>
      </c>
      <c r="BE49">
        <f t="array" ref="BE49">IF($J49:$X49='Capacity Backing (Hide)2'!AE$67:AE$81,1,0)</f>
        <v>0</v>
      </c>
      <c r="BF49">
        <f t="array" ref="BF49">IF($J49:$X49='Capacity Backing (Hide)2'!AF$67:AF$81,1,0)</f>
        <v>0</v>
      </c>
      <c r="BG49">
        <f t="array" ref="BG49">IF($J49:$X49='Capacity Backing (Hide)2'!AG$67:AG$81,1,0)</f>
        <v>0</v>
      </c>
      <c r="BH49">
        <f t="array" ref="BH49">IF($J49:$X49='Capacity Backing (Hide)2'!AH$67:AH$81,1,0)</f>
        <v>0</v>
      </c>
      <c r="BI49">
        <f t="array" ref="BI49">IF($J49:$X49='Capacity Backing (Hide)2'!AI$67:AI$81,1,0)</f>
        <v>0</v>
      </c>
      <c r="BJ49">
        <f t="array" ref="BJ49">IF($J49:$X49='Capacity Backing (Hide)2'!AJ$67:AJ$81,1,0)</f>
        <v>0</v>
      </c>
      <c r="BK49">
        <f t="array" ref="BK49">IF($J49:$X49='Capacity Backing (Hide)2'!AK$67:AK$81,1,0)</f>
        <v>0</v>
      </c>
      <c r="BL49">
        <f t="array" ref="BL49">IF($J49:$X49='Capacity Backing (Hide)2'!AL$67:AL$81,1,0)</f>
        <v>0</v>
      </c>
      <c r="BM49">
        <f t="array" ref="BM49">IF($J49:$X49='Capacity Backing (Hide)2'!AM$67:AM$81,1,0)</f>
        <v>0</v>
      </c>
      <c r="BN49">
        <f t="array" ref="BN49">IF($J49:$X49='Capacity Backing (Hide)2'!AN$67:AN$81,1,0)</f>
        <v>0</v>
      </c>
      <c r="BO49">
        <f t="array" ref="BO49">IF($J49:$X49='Capacity Backing (Hide)2'!AO$67:AO$81,1,0)</f>
        <v>0</v>
      </c>
      <c r="BP49">
        <f t="array" ref="BP49">IF($J49:$X49='Capacity Backing (Hide)2'!AP$67:AP$81,1,0)</f>
        <v>0</v>
      </c>
      <c r="BQ49">
        <f t="array" ref="BQ49">IF($J49:$X49='Capacity Backing (Hide)2'!AQ$67:AQ$81,1,0)</f>
        <v>0</v>
      </c>
      <c r="BR49">
        <f t="array" ref="BR49">IF($J49:$X49='Capacity Backing (Hide)2'!AR$67:AR$81,1,0)</f>
        <v>0</v>
      </c>
      <c r="BS49">
        <f t="array" ref="BS49">IF($J49:$X49='Capacity Backing (Hide)2'!AS$67:AS$81,1,0)</f>
        <v>0</v>
      </c>
      <c r="BT49">
        <f t="array" ref="BT49">IF($J49:$X49='Capacity Backing (Hide)2'!AT$67:AT$81,1,0)</f>
        <v>0</v>
      </c>
      <c r="BU49">
        <f t="array" ref="BU49">IF($J49:$X49='Capacity Backing (Hide)2'!AU$67:AU$81,1,0)</f>
        <v>0</v>
      </c>
      <c r="BV49">
        <f t="array" ref="BV49">IF($J49:$X49='Capacity Backing (Hide)2'!AV$67:AV$81,1,0)</f>
        <v>0</v>
      </c>
      <c r="BW49">
        <f t="array" ref="BW49">IF($J49:$X49='Capacity Backing (Hide)2'!AW$67:AW$81,1,0)</f>
        <v>0</v>
      </c>
      <c r="BX49">
        <f t="array" ref="BX49">IF($J49:$X49='Capacity Backing (Hide)2'!AX$67:AX$81,1,0)</f>
        <v>0</v>
      </c>
      <c r="BY49">
        <f t="array" ref="BY49">IF($J49:$X49='Capacity Backing (Hide)2'!AY$67:AY$81,1,0)</f>
        <v>0</v>
      </c>
      <c r="BZ49">
        <f t="array" ref="BZ49">IF($J49:$X49='Capacity Backing (Hide)2'!AZ$67:AZ$81,1,0)</f>
        <v>0</v>
      </c>
      <c r="CA49">
        <f t="array" ref="CA49">IF($J49:$X49='Capacity Backing (Hide)2'!BA$67:BA$81,1,0)</f>
        <v>0</v>
      </c>
      <c r="CB49">
        <f t="array" ref="CB49">IF($J49:$X49='Capacity Backing (Hide)2'!BB$67:BB$81,1,0)</f>
        <v>0</v>
      </c>
      <c r="CC49">
        <f t="array" ref="CC49">IF($J49:$X49='Capacity Backing (Hide)2'!BC$67:BC$81,1,0)</f>
        <v>0</v>
      </c>
      <c r="CD49">
        <f t="array" ref="CD49">IF($J49:$X49='Capacity Backing (Hide)2'!BD$67:BD$81,1,0)</f>
        <v>0</v>
      </c>
      <c r="CE49">
        <f t="array" ref="CE49">IF($J49:$X49='Capacity Backing (Hide)2'!BE$67:BE$81,1,0)</f>
        <v>0</v>
      </c>
      <c r="CF49">
        <f t="array" ref="CF49">IF($J49:$X49='Capacity Backing (Hide)2'!BF$67:BF$81,1,0)</f>
        <v>0</v>
      </c>
      <c r="CG49">
        <f t="array" ref="CG49">IF($J49:$X49='Capacity Backing (Hide)2'!BG$67:BG$81,1,0)</f>
        <v>0</v>
      </c>
      <c r="CH49">
        <f t="array" ref="CH49">IF($J49:$X49='Capacity Backing (Hide)2'!BH$67:BH$81,1,0)</f>
        <v>0</v>
      </c>
      <c r="CI49">
        <f t="array" ref="CI49">IF($J49:$X49='Capacity Backing (Hide)2'!BI$67:BI$81,1,0)</f>
        <v>0</v>
      </c>
      <c r="CJ49">
        <f t="array" ref="CJ49">IF($J49:$X49='Capacity Backing (Hide)2'!BJ$67:BJ$81,1,0)</f>
        <v>0</v>
      </c>
      <c r="CK49">
        <f t="array" ref="CK49">IF($J49:$X49='Capacity Backing (Hide)2'!BK$67:BK$81,1,0)</f>
        <v>0</v>
      </c>
      <c r="CL49">
        <f t="array" ref="CL49">IF($J49:$X49='Capacity Backing (Hide)2'!BL$67:BL$81,1,0)</f>
        <v>0</v>
      </c>
      <c r="CM49">
        <f t="array" ref="CM49">IF($J49:$X49='Capacity Backing (Hide)2'!BM$67:BM$81,1,0)</f>
        <v>0</v>
      </c>
      <c r="CN49">
        <f t="array" ref="CN49">IF($J49:$X49='Capacity Backing (Hide)2'!BN$67:BN$81,1,0)</f>
        <v>0</v>
      </c>
      <c r="CO49">
        <f t="array" ref="CO49">IF($J49:$X49='Capacity Backing (Hide)2'!BO$67:BO$81,1,0)</f>
        <v>0</v>
      </c>
      <c r="CP49">
        <f t="array" ref="CP49">IF($J49:$X49='Capacity Backing (Hide)2'!BP$67:BP$81,1,0)</f>
        <v>0</v>
      </c>
      <c r="CQ49">
        <f t="array" ref="CQ49">IF($J49:$X49='Capacity Backing (Hide)2'!BQ$67:BQ$81,1,0)</f>
        <v>0</v>
      </c>
      <c r="CR49">
        <f t="array" ref="CR49">IF($J49:$X49='Capacity Backing (Hide)2'!BR$67:BR$81,1,0)</f>
        <v>0</v>
      </c>
      <c r="CS49">
        <f t="array" ref="CS49">IF($J49:$X49='Capacity Backing (Hide)2'!BS$67:BS$81,1,0)</f>
        <v>0</v>
      </c>
      <c r="CT49">
        <f t="array" ref="CT49">IF($J49:$X49='Capacity Backing (Hide)2'!BT$67:BT$81,1,0)</f>
        <v>0</v>
      </c>
      <c r="CU49">
        <f t="array" ref="CU49">IF($J49:$X49='Capacity Backing (Hide)2'!BU$67:BU$81,1,0)</f>
        <v>0</v>
      </c>
      <c r="CV49">
        <f t="array" ref="CV49">IF($J49:$X49='Capacity Backing (Hide)2'!BV$67:BV$81,1,0)</f>
        <v>0</v>
      </c>
      <c r="CW49">
        <f t="array" ref="CW49">IF($J49:$X49='Capacity Backing (Hide)2'!BW$67:BW$81,1,0)</f>
        <v>0</v>
      </c>
      <c r="CX49">
        <f t="array" ref="CX49">IF($J49:$X49='Capacity Backing (Hide)2'!BX$67:BX$81,1,0)</f>
        <v>0</v>
      </c>
      <c r="CY49">
        <f t="array" ref="CY49">IF($J49:$X49='Capacity Backing (Hide)2'!BY$67:BY$81,1,0)</f>
        <v>0</v>
      </c>
      <c r="CZ49">
        <f t="array" ref="CZ49">IF($J49:$X49='Capacity Backing (Hide)2'!BZ$67:BZ$81,1,0)</f>
        <v>0</v>
      </c>
      <c r="DA49">
        <f t="array" ref="DA49">IF($J49:$X49='Capacity Backing (Hide)2'!CA$67:CA$81,1,0)</f>
        <v>0</v>
      </c>
      <c r="DB49">
        <f t="array" ref="DB49">IF($J49:$X49='Capacity Backing (Hide)2'!CB$67:CB$81,1,0)</f>
        <v>0</v>
      </c>
      <c r="DC49">
        <f t="array" ref="DC49">IF($J49:$X49='Capacity Backing (Hide)2'!CC$67:CC$81,1,0)</f>
        <v>0</v>
      </c>
      <c r="DD49">
        <f t="array" ref="DD49">IF($J49:$X49='Capacity Backing (Hide)2'!CD$67:CD$81,1,0)</f>
        <v>0</v>
      </c>
      <c r="DE49">
        <f t="array" ref="DE49">IF($J49:$X49='Capacity Backing (Hide)2'!CE$67:CE$81,1,0)</f>
        <v>0</v>
      </c>
      <c r="DF49">
        <f t="array" ref="DF49">IF($J49:$X49='Capacity Backing (Hide)2'!CF$67:CF$81,1,0)</f>
        <v>0</v>
      </c>
      <c r="DG49">
        <f t="array" ref="DG49">IF($J49:$X49='Capacity Backing (Hide)2'!CG$67:CG$81,1,0)</f>
        <v>0</v>
      </c>
      <c r="DH49">
        <f t="array" ref="DH49">IF($J49:$X49='Capacity Backing (Hide)2'!CH$67:CH$81,1,0)</f>
        <v>0</v>
      </c>
      <c r="DI49">
        <f t="array" ref="DI49">IF($J49:$X49='Capacity Backing (Hide)2'!CI$67:CI$81,1,0)</f>
        <v>0</v>
      </c>
      <c r="DJ49">
        <f t="array" ref="DJ49">IF($J49:$X49='Capacity Backing (Hide)2'!CJ$67:CJ$81,1,0)</f>
        <v>0</v>
      </c>
      <c r="DK49">
        <f t="array" ref="DK49">IF($J49:$X49='Capacity Backing (Hide)2'!CK$67:CK$81,1,0)</f>
        <v>0</v>
      </c>
      <c r="DL49">
        <f t="array" ref="DL49">IF($J49:$X49='Capacity Backing (Hide)2'!CL$67:CL$81,1,0)</f>
        <v>0</v>
      </c>
      <c r="DM49">
        <f t="array" ref="DM49">IF($J49:$X49='Capacity Backing (Hide)2'!CM$67:CM$81,1,0)</f>
        <v>0</v>
      </c>
      <c r="DN49">
        <f t="array" ref="DN49">IF($J49:$X49='Capacity Backing (Hide)2'!CN$67:CN$81,1,0)</f>
        <v>0</v>
      </c>
      <c r="DO49">
        <f t="array" ref="DO49">IF($J49:$X49='Capacity Backing (Hide)2'!CO$67:CO$81,1,0)</f>
        <v>0</v>
      </c>
      <c r="DP49">
        <f t="array" ref="DP49">IF($J49:$X49='Capacity Backing (Hide)2'!CP$67:CP$81,1,0)</f>
        <v>0</v>
      </c>
      <c r="DQ49">
        <f t="array" ref="DQ49">IF($J49:$X49='Capacity Backing (Hide)2'!CQ$67:CQ$81,1,0)</f>
        <v>0</v>
      </c>
      <c r="DR49">
        <f t="array" ref="DR49">IF($J49:$X49='Capacity Backing (Hide)2'!CR$67:CR$81,1,0)</f>
        <v>0</v>
      </c>
      <c r="DS49">
        <f t="array" ref="DS49">IF($J49:$X49='Capacity Backing (Hide)2'!CS$67:CS$81,1,0)</f>
        <v>0</v>
      </c>
      <c r="DT49">
        <f t="array" ref="DT49">IF($J49:$X49='Capacity Backing (Hide)2'!CT$67:CT$81,1,0)</f>
        <v>0</v>
      </c>
      <c r="DU49">
        <f t="array" ref="DU49">IF($J49:$X49='Capacity Backing (Hide)2'!CU$67:CU$81,1,0)</f>
        <v>0</v>
      </c>
      <c r="DV49">
        <f t="array" ref="DV49">IF($J49:$X49='Capacity Backing (Hide)2'!CV$67:CV$81,1,0)</f>
        <v>0</v>
      </c>
      <c r="DW49">
        <f t="array" ref="DW49">IF($J49:$X49='Capacity Backing (Hide)2'!CW$67:CW$81,1,0)</f>
        <v>0</v>
      </c>
      <c r="DZ49">
        <f t="array" ref="DZ49">IF($J49:$X49='Capacity Backing (Hide)2'!B$203:CZ$217,1,0)</f>
        <v>0</v>
      </c>
      <c r="EA49">
        <f t="array" ref="EA49">IF($J49:$X49='Capacity Backing (Hide)2'!C$203:DA$217,1,0)</f>
        <v>0</v>
      </c>
      <c r="EB49">
        <f t="array" ref="EB49">IF($J49:$X49='Capacity Backing (Hide)2'!D$203:DB$217,1,0)</f>
        <v>0</v>
      </c>
      <c r="EC49">
        <f t="array" ref="EC49">IF($J49:$X49='Capacity Backing (Hide)2'!E$203:DC$217,1,0)</f>
        <v>0</v>
      </c>
      <c r="ED49">
        <f t="array" ref="ED49">IF($J49:$X49='Capacity Backing (Hide)2'!F$203:DD$217,1,0)</f>
        <v>0</v>
      </c>
      <c r="EE49">
        <f t="array" ref="EE49">IF($J49:$X49='Capacity Backing (Hide)2'!G$203:DE$217,1,0)</f>
        <v>0</v>
      </c>
      <c r="EF49">
        <f t="array" ref="EF49">IF($J49:$X49='Capacity Backing (Hide)2'!H$203:DF$217,1,0)</f>
        <v>0</v>
      </c>
      <c r="EG49">
        <f t="array" ref="EG49">IF($J49:$X49='Capacity Backing (Hide)2'!I$203:DG$217,1,0)</f>
        <v>0</v>
      </c>
      <c r="EH49">
        <f t="array" ref="EH49">IF($J49:$X49='Capacity Backing (Hide)2'!J$203:DH$217,1,0)</f>
        <v>0</v>
      </c>
      <c r="EI49">
        <f t="array" ref="EI49">IF($J49:$X49='Capacity Backing (Hide)2'!K$203:DI$217,1,0)</f>
        <v>0</v>
      </c>
      <c r="EJ49">
        <f t="array" ref="EJ49">IF($J49:$X49='Capacity Backing (Hide)2'!L$203:DJ$217,1,0)</f>
        <v>0</v>
      </c>
      <c r="EK49">
        <f t="array" ref="EK49">IF($J49:$X49='Capacity Backing (Hide)2'!M$203:DK$217,1,0)</f>
        <v>0</v>
      </c>
      <c r="EL49">
        <f t="array" ref="EL49">IF($J49:$X49='Capacity Backing (Hide)2'!N$203:DL$217,1,0)</f>
        <v>0</v>
      </c>
      <c r="EM49">
        <f t="array" ref="EM49">IF($J49:$X49='Capacity Backing (Hide)2'!O$203:DM$217,1,0)</f>
        <v>0</v>
      </c>
      <c r="EN49">
        <f t="array" ref="EN49">IF($J49:$X49='Capacity Backing (Hide)2'!P$203:DN$217,1,0)</f>
        <v>0</v>
      </c>
      <c r="EO49">
        <f t="array" ref="EO49">IF($J49:$X49='Capacity Backing (Hide)2'!Q$203:DO$217,1,0)</f>
        <v>0</v>
      </c>
      <c r="EP49">
        <f t="array" ref="EP49">IF($J49:$X49='Capacity Backing (Hide)2'!R$203:DP$217,1,0)</f>
        <v>0</v>
      </c>
      <c r="EQ49">
        <f t="array" ref="EQ49">IF($J49:$X49='Capacity Backing (Hide)2'!S$203:DQ$217,1,0)</f>
        <v>0</v>
      </c>
      <c r="ER49">
        <f t="array" ref="ER49">IF($J49:$X49='Capacity Backing (Hide)2'!T$203:DR$217,1,0)</f>
        <v>0</v>
      </c>
      <c r="ES49">
        <f t="array" ref="ES49">IF($J49:$X49='Capacity Backing (Hide)2'!U$203:DS$217,1,0)</f>
        <v>0</v>
      </c>
      <c r="ET49">
        <f t="array" ref="ET49">IF($J49:$X49='Capacity Backing (Hide)2'!V$203:DT$217,1,0)</f>
        <v>0</v>
      </c>
      <c r="EU49">
        <f t="array" ref="EU49">IF($J49:$X49='Capacity Backing (Hide)2'!W$203:DU$217,1,0)</f>
        <v>0</v>
      </c>
      <c r="EV49">
        <f t="array" ref="EV49">IF($J49:$X49='Capacity Backing (Hide)2'!X$203:DV$217,1,0)</f>
        <v>0</v>
      </c>
      <c r="EW49">
        <f t="array" ref="EW49">IF($J49:$X49='Capacity Backing (Hide)2'!Y$203:DW$217,1,0)</f>
        <v>0</v>
      </c>
      <c r="EX49">
        <f t="array" ref="EX49">IF($J49:$X49='Capacity Backing (Hide)2'!Z$203:DX$217,1,0)</f>
        <v>0</v>
      </c>
      <c r="EY49">
        <f t="array" ref="EY49">IF($J49:$X49='Capacity Backing (Hide)2'!AA$203:DY$217,1,0)</f>
        <v>0</v>
      </c>
      <c r="EZ49">
        <f t="array" ref="EZ49">IF($J49:$X49='Capacity Backing (Hide)2'!AB$203:DZ$217,1,0)</f>
        <v>0</v>
      </c>
      <c r="FA49">
        <f t="array" ref="FA49">IF($J49:$X49='Capacity Backing (Hide)2'!AC$203:EA$217,1,0)</f>
        <v>0</v>
      </c>
      <c r="FB49">
        <f t="array" ref="FB49">IF($J49:$X49='Capacity Backing (Hide)2'!AD$203:EB$217,1,0)</f>
        <v>0</v>
      </c>
      <c r="FC49">
        <f t="array" ref="FC49">IF($J49:$X49='Capacity Backing (Hide)2'!AE$203:EC$217,1,0)</f>
        <v>0</v>
      </c>
      <c r="FD49">
        <f t="array" ref="FD49">IF($J49:$X49='Capacity Backing (Hide)2'!AF$203:ED$217,1,0)</f>
        <v>0</v>
      </c>
      <c r="FE49">
        <f t="array" ref="FE49">IF($J49:$X49='Capacity Backing (Hide)2'!AG$203:EE$217,1,0)</f>
        <v>0</v>
      </c>
      <c r="FF49">
        <f t="array" ref="FF49">IF($J49:$X49='Capacity Backing (Hide)2'!AH$203:EF$217,1,0)</f>
        <v>0</v>
      </c>
      <c r="FG49">
        <f t="array" ref="FG49">IF($J49:$X49='Capacity Backing (Hide)2'!AI$203:EG$217,1,0)</f>
        <v>0</v>
      </c>
      <c r="FH49">
        <f t="array" ref="FH49">IF($J49:$X49='Capacity Backing (Hide)2'!AJ$203:EH$217,1,0)</f>
        <v>0</v>
      </c>
      <c r="FI49">
        <f t="array" ref="FI49">IF($J49:$X49='Capacity Backing (Hide)2'!AK$203:EI$217,1,0)</f>
        <v>0</v>
      </c>
      <c r="FJ49">
        <f t="array" ref="FJ49">IF($J49:$X49='Capacity Backing (Hide)2'!AL$203:EJ$217,1,0)</f>
        <v>0</v>
      </c>
      <c r="FK49">
        <f t="array" ref="FK49">IF($J49:$X49='Capacity Backing (Hide)2'!AM$203:EK$217,1,0)</f>
        <v>0</v>
      </c>
      <c r="FL49">
        <f t="array" ref="FL49">IF($J49:$X49='Capacity Backing (Hide)2'!AN$203:EL$217,1,0)</f>
        <v>0</v>
      </c>
      <c r="FM49">
        <f t="array" ref="FM49">IF($J49:$X49='Capacity Backing (Hide)2'!AO$203:EM$217,1,0)</f>
        <v>0</v>
      </c>
      <c r="FN49">
        <f t="array" ref="FN49">IF($J49:$X49='Capacity Backing (Hide)2'!AP$203:EN$217,1,0)</f>
        <v>0</v>
      </c>
      <c r="FO49">
        <f t="array" ref="FO49">IF($J49:$X49='Capacity Backing (Hide)2'!AQ$203:EO$217,1,0)</f>
        <v>0</v>
      </c>
      <c r="FP49">
        <f t="array" ref="FP49">IF($J49:$X49='Capacity Backing (Hide)2'!AR$203:EP$217,1,0)</f>
        <v>0</v>
      </c>
      <c r="FQ49">
        <f t="array" ref="FQ49">IF($J49:$X49='Capacity Backing (Hide)2'!AS$203:EQ$217,1,0)</f>
        <v>0</v>
      </c>
      <c r="FR49">
        <f t="array" ref="FR49">IF($J49:$X49='Capacity Backing (Hide)2'!AT$203:ER$217,1,0)</f>
        <v>0</v>
      </c>
      <c r="FS49">
        <f t="array" ref="FS49">IF($J49:$X49='Capacity Backing (Hide)2'!AU$203:ES$217,1,0)</f>
        <v>0</v>
      </c>
      <c r="FT49">
        <f t="array" ref="FT49">IF($J49:$X49='Capacity Backing (Hide)2'!AV$203:ET$217,1,0)</f>
        <v>0</v>
      </c>
      <c r="FU49">
        <f t="array" ref="FU49">IF($J49:$X49='Capacity Backing (Hide)2'!AW$203:EU$217,1,0)</f>
        <v>0</v>
      </c>
      <c r="FV49">
        <f t="array" ref="FV49">IF($J49:$X49='Capacity Backing (Hide)2'!AX$203:EV$217,1,0)</f>
        <v>0</v>
      </c>
      <c r="FW49">
        <f t="array" ref="FW49">IF($J49:$X49='Capacity Backing (Hide)2'!AY$203:EW$217,1,0)</f>
        <v>0</v>
      </c>
      <c r="FX49">
        <f t="array" ref="FX49">IF($J49:$X49='Capacity Backing (Hide)2'!AZ$203:EX$217,1,0)</f>
        <v>0</v>
      </c>
      <c r="FY49">
        <f t="array" ref="FY49">IF($J49:$X49='Capacity Backing (Hide)2'!BA$203:EY$217,1,0)</f>
        <v>0</v>
      </c>
      <c r="FZ49">
        <f t="array" ref="FZ49">IF($J49:$X49='Capacity Backing (Hide)2'!BB$203:EZ$217,1,0)</f>
        <v>0</v>
      </c>
      <c r="GA49">
        <f t="array" ref="GA49">IF($J49:$X49='Capacity Backing (Hide)2'!BC$203:FA$217,1,0)</f>
        <v>0</v>
      </c>
      <c r="GB49">
        <f t="array" ref="GB49">IF($J49:$X49='Capacity Backing (Hide)2'!BD$203:FB$217,1,0)</f>
        <v>0</v>
      </c>
      <c r="GC49">
        <f t="array" ref="GC49">IF($J49:$X49='Capacity Backing (Hide)2'!BE$203:FC$217,1,0)</f>
        <v>0</v>
      </c>
      <c r="GD49">
        <f t="array" ref="GD49">IF($J49:$X49='Capacity Backing (Hide)2'!BF$203:FD$217,1,0)</f>
        <v>0</v>
      </c>
      <c r="GE49">
        <f t="array" ref="GE49">IF($J49:$X49='Capacity Backing (Hide)2'!BG$203:FE$217,1,0)</f>
        <v>0</v>
      </c>
      <c r="GF49">
        <f t="array" ref="GF49">IF($J49:$X49='Capacity Backing (Hide)2'!BH$203:FF$217,1,0)</f>
        <v>0</v>
      </c>
      <c r="GG49">
        <f t="array" ref="GG49">IF($J49:$X49='Capacity Backing (Hide)2'!BI$203:FG$217,1,0)</f>
        <v>0</v>
      </c>
      <c r="GH49">
        <f t="array" ref="GH49">IF($J49:$X49='Capacity Backing (Hide)2'!BJ$203:FH$217,1,0)</f>
        <v>0</v>
      </c>
      <c r="GI49">
        <f t="array" ref="GI49">IF($J49:$X49='Capacity Backing (Hide)2'!BK$203:FI$217,1,0)</f>
        <v>0</v>
      </c>
      <c r="GJ49">
        <f t="array" ref="GJ49">IF($J49:$X49='Capacity Backing (Hide)2'!BL$203:FJ$217,1,0)</f>
        <v>0</v>
      </c>
      <c r="GK49">
        <f t="array" ref="GK49">IF($J49:$X49='Capacity Backing (Hide)2'!BM$203:FK$217,1,0)</f>
        <v>0</v>
      </c>
      <c r="GL49">
        <f t="array" ref="GL49">IF($J49:$X49='Capacity Backing (Hide)2'!BN$203:FL$217,1,0)</f>
        <v>0</v>
      </c>
      <c r="GM49">
        <f t="array" ref="GM49">IF($J49:$X49='Capacity Backing (Hide)2'!BO$203:FM$217,1,0)</f>
        <v>0</v>
      </c>
      <c r="GN49">
        <f t="array" ref="GN49">IF($J49:$X49='Capacity Backing (Hide)2'!BP$203:FN$217,1,0)</f>
        <v>0</v>
      </c>
      <c r="GO49">
        <f t="array" ref="GO49">IF($J49:$X49='Capacity Backing (Hide)2'!BQ$203:FO$217,1,0)</f>
        <v>0</v>
      </c>
      <c r="GP49">
        <f t="array" ref="GP49">IF($J49:$X49='Capacity Backing (Hide)2'!BR$203:FP$217,1,0)</f>
        <v>0</v>
      </c>
      <c r="GQ49">
        <f t="array" ref="GQ49">IF($J49:$X49='Capacity Backing (Hide)2'!BS$203:FQ$217,1,0)</f>
        <v>0</v>
      </c>
      <c r="GR49">
        <f t="array" ref="GR49">IF($J49:$X49='Capacity Backing (Hide)2'!BT$203:FR$217,1,0)</f>
        <v>0</v>
      </c>
      <c r="GS49">
        <f t="array" ref="GS49">IF($J49:$X49='Capacity Backing (Hide)2'!BU$203:FS$217,1,0)</f>
        <v>0</v>
      </c>
      <c r="GT49">
        <f t="array" ref="GT49">IF($J49:$X49='Capacity Backing (Hide)2'!BV$203:FT$217,1,0)</f>
        <v>0</v>
      </c>
      <c r="GU49">
        <f t="array" ref="GU49">IF($J49:$X49='Capacity Backing (Hide)2'!BW$203:FU$217,1,0)</f>
        <v>0</v>
      </c>
      <c r="GV49">
        <f t="array" ref="GV49">IF($J49:$X49='Capacity Backing (Hide)2'!BX$203:FV$217,1,0)</f>
        <v>0</v>
      </c>
      <c r="GW49">
        <f t="array" ref="GW49">IF($J49:$X49='Capacity Backing (Hide)2'!BY$203:FW$217,1,0)</f>
        <v>0</v>
      </c>
      <c r="GX49">
        <f t="array" ref="GX49">IF($J49:$X49='Capacity Backing (Hide)2'!BZ$203:FX$217,1,0)</f>
        <v>0</v>
      </c>
      <c r="GY49">
        <f t="array" ref="GY49">IF($J49:$X49='Capacity Backing (Hide)2'!CA$203:FY$217,1,0)</f>
        <v>0</v>
      </c>
      <c r="GZ49">
        <f t="array" ref="GZ49">IF($J49:$X49='Capacity Backing (Hide)2'!CB$203:FZ$217,1,0)</f>
        <v>0</v>
      </c>
      <c r="HA49">
        <f t="array" ref="HA49">IF($J49:$X49='Capacity Backing (Hide)2'!CC$203:GA$217,1,0)</f>
        <v>0</v>
      </c>
      <c r="HB49">
        <f t="array" ref="HB49">IF($J49:$X49='Capacity Backing (Hide)2'!CD$203:GB$217,1,0)</f>
        <v>0</v>
      </c>
      <c r="HC49">
        <f t="array" ref="HC49">IF($J49:$X49='Capacity Backing (Hide)2'!CE$203:GC$217,1,0)</f>
        <v>0</v>
      </c>
      <c r="HD49">
        <f t="array" ref="HD49">IF($J49:$X49='Capacity Backing (Hide)2'!CF$203:GD$217,1,0)</f>
        <v>0</v>
      </c>
      <c r="HE49">
        <f t="array" ref="HE49">IF($J49:$X49='Capacity Backing (Hide)2'!CG$203:GE$217,1,0)</f>
        <v>0</v>
      </c>
      <c r="HF49">
        <f t="array" ref="HF49">IF($J49:$X49='Capacity Backing (Hide)2'!CH$203:GF$217,1,0)</f>
        <v>0</v>
      </c>
      <c r="HG49">
        <f t="array" ref="HG49">IF($J49:$X49='Capacity Backing (Hide)2'!CI$203:GG$217,1,0)</f>
        <v>0</v>
      </c>
      <c r="HH49">
        <f t="array" ref="HH49">IF($J49:$X49='Capacity Backing (Hide)2'!CJ$203:GH$217,1,0)</f>
        <v>0</v>
      </c>
      <c r="HI49">
        <f t="array" ref="HI49">IF($J49:$X49='Capacity Backing (Hide)2'!CK$203:GI$217,1,0)</f>
        <v>0</v>
      </c>
      <c r="HJ49">
        <f t="array" ref="HJ49">IF($J49:$X49='Capacity Backing (Hide)2'!CL$203:GJ$217,1,0)</f>
        <v>0</v>
      </c>
      <c r="HK49">
        <f t="array" ref="HK49">IF($J49:$X49='Capacity Backing (Hide)2'!CM$203:GK$217,1,0)</f>
        <v>0</v>
      </c>
      <c r="HL49">
        <f t="array" ref="HL49">IF($J49:$X49='Capacity Backing (Hide)2'!CN$203:GL$217,1,0)</f>
        <v>0</v>
      </c>
      <c r="HM49">
        <f t="array" ref="HM49">IF($J49:$X49='Capacity Backing (Hide)2'!CO$203:GM$217,1,0)</f>
        <v>0</v>
      </c>
      <c r="HN49">
        <f t="array" ref="HN49">IF($J49:$X49='Capacity Backing (Hide)2'!CP$203:GN$217,1,0)</f>
        <v>0</v>
      </c>
      <c r="HO49">
        <f t="array" ref="HO49">IF($J49:$X49='Capacity Backing (Hide)2'!CQ$203:GO$217,1,0)</f>
        <v>0</v>
      </c>
      <c r="HP49">
        <f t="array" ref="HP49">IF($J49:$X49='Capacity Backing (Hide)2'!CR$203:GP$217,1,0)</f>
        <v>0</v>
      </c>
      <c r="HQ49">
        <f t="array" ref="HQ49">IF($J49:$X49='Capacity Backing (Hide)2'!CS$203:GQ$217,1,0)</f>
        <v>0</v>
      </c>
      <c r="HR49">
        <f t="array" ref="HR49">IF($J49:$X49='Capacity Backing (Hide)2'!CT$203:GR$217,1,0)</f>
        <v>0</v>
      </c>
      <c r="HS49">
        <f t="array" ref="HS49">IF($J49:$X49='Capacity Backing (Hide)2'!CU$203:GS$217,1,0)</f>
        <v>0</v>
      </c>
      <c r="HT49">
        <f t="array" ref="HT49">IF($J49:$X49='Capacity Backing (Hide)2'!CV$203:GT$217,1,0)</f>
        <v>0</v>
      </c>
      <c r="HU49">
        <f t="array" ref="HU49">IF($J49:$X49='Capacity Backing (Hide)2'!CW$203:GU$217,1,0)</f>
        <v>0</v>
      </c>
      <c r="HX49">
        <f>'Capacity Backing (Hide)2'!B$3*(AB49/MAX(1,SUMIFS('Treatment Backing (Hide)'!$B$110:$B$124,'Capacity Backing (Hide)2'!B$67:B$81,"X")))</f>
        <v>0</v>
      </c>
      <c r="HY49">
        <f>'Capacity Backing (Hide)2'!C$3*(AC49/MAX(1,SUMIFS('Treatment Backing (Hide)'!$B$110:$B$124,'Capacity Backing (Hide)2'!C$67:C$81,"X")))</f>
        <v>0</v>
      </c>
      <c r="HZ49">
        <f>'Capacity Backing (Hide)2'!D$3*(AD49/MAX(1,SUMIFS('Treatment Backing (Hide)'!$B$110:$B$124,'Capacity Backing (Hide)2'!D$67:D$81,"X")))</f>
        <v>0</v>
      </c>
      <c r="IA49">
        <f>'Capacity Backing (Hide)2'!E$3*(AE49/MAX(1,SUMIFS('Treatment Backing (Hide)'!$B$110:$B$124,'Capacity Backing (Hide)2'!E$67:E$81,"X")))</f>
        <v>0</v>
      </c>
      <c r="IB49">
        <f>'Capacity Backing (Hide)2'!F$3*(AF49/MAX(1,SUMIFS('Treatment Backing (Hide)'!$B$110:$B$124,'Capacity Backing (Hide)2'!F$67:F$81,"X")))</f>
        <v>0</v>
      </c>
      <c r="IC49">
        <f>'Capacity Backing (Hide)2'!G$3*(AG49/MAX(1,SUMIFS('Treatment Backing (Hide)'!$B$110:$B$124,'Capacity Backing (Hide)2'!G$67:G$81,"X")))</f>
        <v>0</v>
      </c>
      <c r="ID49">
        <f>'Capacity Backing (Hide)2'!H$3*(AH49/MAX(1,SUMIFS('Treatment Backing (Hide)'!$B$110:$B$124,'Capacity Backing (Hide)2'!H$67:H$81,"X")))</f>
        <v>0</v>
      </c>
      <c r="IE49">
        <f>'Capacity Backing (Hide)2'!I$3*(AI49/MAX(1,SUMIFS('Treatment Backing (Hide)'!$B$110:$B$124,'Capacity Backing (Hide)2'!I$67:I$81,"X")))</f>
        <v>0</v>
      </c>
      <c r="IF49">
        <f>'Capacity Backing (Hide)2'!J$3*(AJ49/MAX(1,SUMIFS('Treatment Backing (Hide)'!$B$110:$B$124,'Capacity Backing (Hide)2'!J$67:J$81,"X")))</f>
        <v>0</v>
      </c>
      <c r="IG49">
        <f>'Capacity Backing (Hide)2'!K$3*(AK49/MAX(1,SUMIFS('Treatment Backing (Hide)'!$B$110:$B$124,'Capacity Backing (Hide)2'!K$67:K$81,"X")))</f>
        <v>0</v>
      </c>
      <c r="IH49">
        <f>'Capacity Backing (Hide)2'!L$3*(AL49/MAX(1,SUMIFS('Treatment Backing (Hide)'!$B$110:$B$124,'Capacity Backing (Hide)2'!L$67:L$81,"X")))</f>
        <v>0</v>
      </c>
      <c r="II49">
        <f>'Capacity Backing (Hide)2'!M$3*(AM49/MAX(1,SUMIFS('Treatment Backing (Hide)'!$B$110:$B$124,'Capacity Backing (Hide)2'!M$67:M$81,"X")))</f>
        <v>0</v>
      </c>
      <c r="IJ49">
        <f>'Capacity Backing (Hide)2'!N$3*(AN49/MAX(1,SUMIFS('Treatment Backing (Hide)'!$B$110:$B$124,'Capacity Backing (Hide)2'!N$67:N$81,"X")))</f>
        <v>0</v>
      </c>
      <c r="IK49">
        <f>'Capacity Backing (Hide)2'!O$3*(AO49/MAX(1,SUMIFS('Treatment Backing (Hide)'!$B$110:$B$124,'Capacity Backing (Hide)2'!O$67:O$81,"X")))</f>
        <v>0</v>
      </c>
      <c r="IL49">
        <f>'Capacity Backing (Hide)2'!P$3*(AP49/MAX(1,SUMIFS('Treatment Backing (Hide)'!$B$110:$B$124,'Capacity Backing (Hide)2'!P$67:P$81,"X")))</f>
        <v>0</v>
      </c>
      <c r="IM49">
        <f>'Capacity Backing (Hide)2'!Q$3*(AQ49/MAX(1,SUMIFS('Treatment Backing (Hide)'!$B$110:$B$124,'Capacity Backing (Hide)2'!Q$67:Q$81,"X")))</f>
        <v>0</v>
      </c>
      <c r="IN49">
        <f>'Capacity Backing (Hide)2'!R$3*(AR49/MAX(1,SUMIFS('Treatment Backing (Hide)'!$B$110:$B$124,'Capacity Backing (Hide)2'!R$67:R$81,"X")))</f>
        <v>0</v>
      </c>
      <c r="IO49">
        <f>'Capacity Backing (Hide)2'!S$3*(AS49/MAX(1,SUMIFS('Treatment Backing (Hide)'!$B$110:$B$124,'Capacity Backing (Hide)2'!S$67:S$81,"X")))</f>
        <v>0</v>
      </c>
      <c r="IP49">
        <f>'Capacity Backing (Hide)2'!T$3*(AT49/MAX(1,SUMIFS('Treatment Backing (Hide)'!$B$110:$B$124,'Capacity Backing (Hide)2'!T$67:T$81,"X")))</f>
        <v>0</v>
      </c>
      <c r="IQ49">
        <f>'Capacity Backing (Hide)2'!U$3*(AU49/MAX(1,SUMIFS('Treatment Backing (Hide)'!$B$110:$B$124,'Capacity Backing (Hide)2'!U$67:U$81,"X")))</f>
        <v>0</v>
      </c>
      <c r="IR49">
        <f>'Capacity Backing (Hide)2'!V$3*(AV49/MAX(1,SUMIFS('Treatment Backing (Hide)'!$B$110:$B$124,'Capacity Backing (Hide)2'!V$67:V$81,"X")))</f>
        <v>0</v>
      </c>
      <c r="IS49">
        <f>'Capacity Backing (Hide)2'!W$3*(AW49/MAX(1,SUMIFS('Treatment Backing (Hide)'!$B$110:$B$124,'Capacity Backing (Hide)2'!W$67:W$81,"X")))</f>
        <v>0</v>
      </c>
      <c r="IT49">
        <f>'Capacity Backing (Hide)2'!X$3*(AX49/MAX(1,SUMIFS('Treatment Backing (Hide)'!$B$110:$B$124,'Capacity Backing (Hide)2'!X$67:X$81,"X")))</f>
        <v>0</v>
      </c>
      <c r="IU49">
        <f>'Capacity Backing (Hide)2'!Y$3*(AY49/MAX(1,SUMIFS('Treatment Backing (Hide)'!$B$110:$B$124,'Capacity Backing (Hide)2'!Y$67:Y$81,"X")))</f>
        <v>0</v>
      </c>
      <c r="IV49">
        <f>'Capacity Backing (Hide)2'!Z$3*(AZ49/MAX(1,SUMIFS('Treatment Backing (Hide)'!$B$110:$B$124,'Capacity Backing (Hide)2'!Z$67:Z$81,"X")))</f>
        <v>0</v>
      </c>
      <c r="IW49">
        <f>'Capacity Backing (Hide)2'!AA$3*(BA49/MAX(1,SUMIFS('Treatment Backing (Hide)'!$B$110:$B$124,'Capacity Backing (Hide)2'!AA$67:AA$81,"X")))</f>
        <v>0</v>
      </c>
      <c r="IX49">
        <f>'Capacity Backing (Hide)2'!AB$3*(BB49/MAX(1,SUMIFS('Treatment Backing (Hide)'!$B$110:$B$124,'Capacity Backing (Hide)2'!AB$67:AB$81,"X")))</f>
        <v>0</v>
      </c>
      <c r="IY49">
        <f>'Capacity Backing (Hide)2'!AC$3*(BC49/MAX(1,SUMIFS('Treatment Backing (Hide)'!$B$110:$B$124,'Capacity Backing (Hide)2'!AC$67:AC$81,"X")))</f>
        <v>0</v>
      </c>
      <c r="IZ49">
        <f>'Capacity Backing (Hide)2'!AD$3*(BD49/MAX(1,SUMIFS('Treatment Backing (Hide)'!$B$110:$B$124,'Capacity Backing (Hide)2'!AD$67:AD$81,"X")))</f>
        <v>0</v>
      </c>
      <c r="JA49">
        <f>'Capacity Backing (Hide)2'!AE$3*(BE49/MAX(1,SUMIFS('Treatment Backing (Hide)'!$B$110:$B$124,'Capacity Backing (Hide)2'!AE$67:AE$81,"X")))</f>
        <v>0</v>
      </c>
      <c r="JB49">
        <f>'Capacity Backing (Hide)2'!AF$3*(BF49/MAX(1,SUMIFS('Treatment Backing (Hide)'!$B$110:$B$124,'Capacity Backing (Hide)2'!AF$67:AF$81,"X")))</f>
        <v>0</v>
      </c>
      <c r="JC49">
        <f>'Capacity Backing (Hide)2'!AG$3*(BG49/MAX(1,SUMIFS('Treatment Backing (Hide)'!$B$110:$B$124,'Capacity Backing (Hide)2'!AG$67:AG$81,"X")))</f>
        <v>0</v>
      </c>
      <c r="JD49">
        <f>'Capacity Backing (Hide)2'!AH$3*(BH49/MAX(1,SUMIFS('Treatment Backing (Hide)'!$B$110:$B$124,'Capacity Backing (Hide)2'!AH$67:AH$81,"X")))</f>
        <v>0</v>
      </c>
      <c r="JE49">
        <f>'Capacity Backing (Hide)2'!AI$3*(BI49/MAX(1,SUMIFS('Treatment Backing (Hide)'!$B$110:$B$124,'Capacity Backing (Hide)2'!AI$67:AI$81,"X")))</f>
        <v>0</v>
      </c>
      <c r="JF49">
        <f>'Capacity Backing (Hide)2'!AJ$3*(BJ49/MAX(1,SUMIFS('Treatment Backing (Hide)'!$B$110:$B$124,'Capacity Backing (Hide)2'!AJ$67:AJ$81,"X")))</f>
        <v>0</v>
      </c>
      <c r="JG49">
        <f>'Capacity Backing (Hide)2'!AK$3*(BK49/MAX(1,SUMIFS('Treatment Backing (Hide)'!$B$110:$B$124,'Capacity Backing (Hide)2'!AK$67:AK$81,"X")))</f>
        <v>0</v>
      </c>
      <c r="JH49">
        <f>'Capacity Backing (Hide)2'!AL$3*(BL49/MAX(1,SUMIFS('Treatment Backing (Hide)'!$B$110:$B$124,'Capacity Backing (Hide)2'!AL$67:AL$81,"X")))</f>
        <v>0</v>
      </c>
      <c r="JI49">
        <f>'Capacity Backing (Hide)2'!AM$3*(BM49/MAX(1,SUMIFS('Treatment Backing (Hide)'!$B$110:$B$124,'Capacity Backing (Hide)2'!AM$67:AM$81,"X")))</f>
        <v>0</v>
      </c>
      <c r="JJ49">
        <f>'Capacity Backing (Hide)2'!AN$3*(BN49/MAX(1,SUMIFS('Treatment Backing (Hide)'!$B$110:$B$124,'Capacity Backing (Hide)2'!AN$67:AN$81,"X")))</f>
        <v>0</v>
      </c>
      <c r="JK49">
        <f>'Capacity Backing (Hide)2'!AO$3*(BO49/MAX(1,SUMIFS('Treatment Backing (Hide)'!$B$110:$B$124,'Capacity Backing (Hide)2'!AO$67:AO$81,"X")))</f>
        <v>0</v>
      </c>
      <c r="JL49">
        <f>'Capacity Backing (Hide)2'!AP$3*(BP49/MAX(1,SUMIFS('Treatment Backing (Hide)'!$B$110:$B$124,'Capacity Backing (Hide)2'!AP$67:AP$81,"X")))</f>
        <v>0</v>
      </c>
      <c r="JM49">
        <f>'Capacity Backing (Hide)2'!AQ$3*(BQ49/MAX(1,SUMIFS('Treatment Backing (Hide)'!$B$110:$B$124,'Capacity Backing (Hide)2'!AQ$67:AQ$81,"X")))</f>
        <v>0</v>
      </c>
      <c r="JN49">
        <f>'Capacity Backing (Hide)2'!AR$3*(BR49/MAX(1,SUMIFS('Treatment Backing (Hide)'!$B$110:$B$124,'Capacity Backing (Hide)2'!AR$67:AR$81,"X")))</f>
        <v>0</v>
      </c>
      <c r="JO49">
        <f>'Capacity Backing (Hide)2'!AS$3*(BS49/MAX(1,SUMIFS('Treatment Backing (Hide)'!$B$110:$B$124,'Capacity Backing (Hide)2'!AS$67:AS$81,"X")))</f>
        <v>0</v>
      </c>
      <c r="JP49">
        <f>'Capacity Backing (Hide)2'!AT$3*(BT49/MAX(1,SUMIFS('Treatment Backing (Hide)'!$B$110:$B$124,'Capacity Backing (Hide)2'!AT$67:AT$81,"X")))</f>
        <v>0</v>
      </c>
      <c r="JQ49">
        <f>'Capacity Backing (Hide)2'!AU$3*(BU49/MAX(1,SUMIFS('Treatment Backing (Hide)'!$B$110:$B$124,'Capacity Backing (Hide)2'!AU$67:AU$81,"X")))</f>
        <v>0</v>
      </c>
      <c r="JR49">
        <f>'Capacity Backing (Hide)2'!AV$3*(BV49/MAX(1,SUMIFS('Treatment Backing (Hide)'!$B$110:$B$124,'Capacity Backing (Hide)2'!AV$67:AV$81,"X")))</f>
        <v>0</v>
      </c>
      <c r="JS49">
        <f>'Capacity Backing (Hide)2'!AW$3*(BW49/MAX(1,SUMIFS('Treatment Backing (Hide)'!$B$110:$B$124,'Capacity Backing (Hide)2'!AW$67:AW$81,"X")))</f>
        <v>0</v>
      </c>
      <c r="JT49">
        <f>'Capacity Backing (Hide)2'!AX$3*(BX49/MAX(1,SUMIFS('Treatment Backing (Hide)'!$B$110:$B$124,'Capacity Backing (Hide)2'!AX$67:AX$81,"X")))</f>
        <v>0</v>
      </c>
      <c r="JU49">
        <f>'Capacity Backing (Hide)2'!AY$3*(BY49/MAX(1,SUMIFS('Treatment Backing (Hide)'!$B$110:$B$124,'Capacity Backing (Hide)2'!AY$67:AY$81,"X")))</f>
        <v>0</v>
      </c>
      <c r="JV49">
        <f>'Capacity Backing (Hide)2'!AZ$3*(BZ49/MAX(1,SUMIFS('Treatment Backing (Hide)'!$B$110:$B$124,'Capacity Backing (Hide)2'!AZ$67:AZ$81,"X")))</f>
        <v>0</v>
      </c>
      <c r="JW49">
        <f>'Capacity Backing (Hide)2'!BA$3*(CA49/MAX(1,SUMIFS('Treatment Backing (Hide)'!$B$110:$B$124,'Capacity Backing (Hide)2'!BA$67:BA$81,"X")))</f>
        <v>0</v>
      </c>
      <c r="JX49">
        <f>'Capacity Backing (Hide)2'!BB$3*(CB49/MAX(1,SUMIFS('Treatment Backing (Hide)'!$B$110:$B$124,'Capacity Backing (Hide)2'!BB$67:BB$81,"X")))</f>
        <v>0</v>
      </c>
      <c r="JY49">
        <f>'Capacity Backing (Hide)2'!BC$3*(CC49/MAX(1,SUMIFS('Treatment Backing (Hide)'!$B$110:$B$124,'Capacity Backing (Hide)2'!BC$67:BC$81,"X")))</f>
        <v>0</v>
      </c>
      <c r="JZ49">
        <f>'Capacity Backing (Hide)2'!BD$3*(CD49/MAX(1,SUMIFS('Treatment Backing (Hide)'!$B$110:$B$124,'Capacity Backing (Hide)2'!BD$67:BD$81,"X")))</f>
        <v>0</v>
      </c>
      <c r="KA49">
        <f>'Capacity Backing (Hide)2'!BE$3*(CE49/MAX(1,SUMIFS('Treatment Backing (Hide)'!$B$110:$B$124,'Capacity Backing (Hide)2'!BE$67:BE$81,"X")))</f>
        <v>0</v>
      </c>
      <c r="KB49">
        <f>'Capacity Backing (Hide)2'!BF$3*(CF49/MAX(1,SUMIFS('Treatment Backing (Hide)'!$B$110:$B$124,'Capacity Backing (Hide)2'!BF$67:BF$81,"X")))</f>
        <v>0</v>
      </c>
      <c r="KC49">
        <f>'Capacity Backing (Hide)2'!BG$3*(CG49/MAX(1,SUMIFS('Treatment Backing (Hide)'!$B$110:$B$124,'Capacity Backing (Hide)2'!BG$67:BG$81,"X")))</f>
        <v>0</v>
      </c>
      <c r="KD49">
        <f>'Capacity Backing (Hide)2'!BH$3*(CH49/MAX(1,SUMIFS('Treatment Backing (Hide)'!$B$110:$B$124,'Capacity Backing (Hide)2'!BH$67:BH$81,"X")))</f>
        <v>0</v>
      </c>
      <c r="KE49">
        <f>'Capacity Backing (Hide)2'!BI$3*(CI49/MAX(1,SUMIFS('Treatment Backing (Hide)'!$B$110:$B$124,'Capacity Backing (Hide)2'!BI$67:BI$81,"X")))</f>
        <v>0</v>
      </c>
      <c r="KF49">
        <f>'Capacity Backing (Hide)2'!BJ$3*(CJ49/MAX(1,SUMIFS('Treatment Backing (Hide)'!$B$110:$B$124,'Capacity Backing (Hide)2'!BJ$67:BJ$81,"X")))</f>
        <v>0</v>
      </c>
      <c r="KG49">
        <f>'Capacity Backing (Hide)2'!BK$3*(CK49/MAX(1,SUMIFS('Treatment Backing (Hide)'!$B$110:$B$124,'Capacity Backing (Hide)2'!BK$67:BK$81,"X")))</f>
        <v>0</v>
      </c>
      <c r="KH49">
        <f>'Capacity Backing (Hide)2'!BL$3*(CL49/MAX(1,SUMIFS('Treatment Backing (Hide)'!$B$110:$B$124,'Capacity Backing (Hide)2'!BL$67:BL$81,"X")))</f>
        <v>0</v>
      </c>
      <c r="KI49">
        <f>'Capacity Backing (Hide)2'!BM$3*(CM49/MAX(1,SUMIFS('Treatment Backing (Hide)'!$B$110:$B$124,'Capacity Backing (Hide)2'!BM$67:BM$81,"X")))</f>
        <v>0</v>
      </c>
      <c r="KJ49">
        <f>'Capacity Backing (Hide)2'!BN$3*(CN49/MAX(1,SUMIFS('Treatment Backing (Hide)'!$B$110:$B$124,'Capacity Backing (Hide)2'!BN$67:BN$81,"X")))</f>
        <v>0</v>
      </c>
      <c r="KK49">
        <f>'Capacity Backing (Hide)2'!BO$3*(CO49/MAX(1,SUMIFS('Treatment Backing (Hide)'!$B$110:$B$124,'Capacity Backing (Hide)2'!BO$67:BO$81,"X")))</f>
        <v>0</v>
      </c>
      <c r="KL49">
        <f>'Capacity Backing (Hide)2'!BP$3*(CP49/MAX(1,SUMIFS('Treatment Backing (Hide)'!$B$110:$B$124,'Capacity Backing (Hide)2'!BP$67:BP$81,"X")))</f>
        <v>0</v>
      </c>
      <c r="KM49">
        <f>'Capacity Backing (Hide)2'!BQ$3*(CQ49/MAX(1,SUMIFS('Treatment Backing (Hide)'!$B$110:$B$124,'Capacity Backing (Hide)2'!BQ$67:BQ$81,"X")))</f>
        <v>0</v>
      </c>
      <c r="KN49">
        <f>'Capacity Backing (Hide)2'!BR$3*(CR49/MAX(1,SUMIFS('Treatment Backing (Hide)'!$B$110:$B$124,'Capacity Backing (Hide)2'!BR$67:BR$81,"X")))</f>
        <v>0</v>
      </c>
      <c r="KO49">
        <f>'Capacity Backing (Hide)2'!BS$3*(CS49/MAX(1,SUMIFS('Treatment Backing (Hide)'!$B$110:$B$124,'Capacity Backing (Hide)2'!BS$67:BS$81,"X")))</f>
        <v>0</v>
      </c>
      <c r="KP49">
        <f>'Capacity Backing (Hide)2'!BT$3*(CT49/MAX(1,SUMIFS('Treatment Backing (Hide)'!$B$110:$B$124,'Capacity Backing (Hide)2'!BT$67:BT$81,"X")))</f>
        <v>0</v>
      </c>
      <c r="KQ49">
        <f>'Capacity Backing (Hide)2'!BU$3*(CU49/MAX(1,SUMIFS('Treatment Backing (Hide)'!$B$110:$B$124,'Capacity Backing (Hide)2'!BU$67:BU$81,"X")))</f>
        <v>0</v>
      </c>
      <c r="KR49">
        <f>'Capacity Backing (Hide)2'!BV$3*(CV49/MAX(1,SUMIFS('Treatment Backing (Hide)'!$B$110:$B$124,'Capacity Backing (Hide)2'!BV$67:BV$81,"X")))</f>
        <v>0</v>
      </c>
      <c r="KS49">
        <f>'Capacity Backing (Hide)2'!BW$3*(CW49/MAX(1,SUMIFS('Treatment Backing (Hide)'!$B$110:$B$124,'Capacity Backing (Hide)2'!BW$67:BW$81,"X")))</f>
        <v>0</v>
      </c>
      <c r="KT49">
        <f>'Capacity Backing (Hide)2'!BX$3*(CX49/MAX(1,SUMIFS('Treatment Backing (Hide)'!$B$110:$B$124,'Capacity Backing (Hide)2'!BX$67:BX$81,"X")))</f>
        <v>0</v>
      </c>
      <c r="KU49">
        <f>'Capacity Backing (Hide)2'!BY$3*(CY49/MAX(1,SUMIFS('Treatment Backing (Hide)'!$B$110:$B$124,'Capacity Backing (Hide)2'!BY$67:BY$81,"X")))</f>
        <v>0</v>
      </c>
      <c r="KV49">
        <f>'Capacity Backing (Hide)2'!BZ$3*(CZ49/MAX(1,SUMIFS('Treatment Backing (Hide)'!$B$110:$B$124,'Capacity Backing (Hide)2'!BZ$67:BZ$81,"X")))</f>
        <v>0</v>
      </c>
      <c r="KW49">
        <f>'Capacity Backing (Hide)2'!CA$3*(DA49/MAX(1,SUMIFS('Treatment Backing (Hide)'!$B$110:$B$124,'Capacity Backing (Hide)2'!CA$67:CA$81,"X")))</f>
        <v>0</v>
      </c>
      <c r="KX49">
        <f>'Capacity Backing (Hide)2'!CB$3*(DB49/MAX(1,SUMIFS('Treatment Backing (Hide)'!$B$110:$B$124,'Capacity Backing (Hide)2'!CB$67:CB$81,"X")))</f>
        <v>0</v>
      </c>
      <c r="KY49">
        <f>'Capacity Backing (Hide)2'!CC$3*(DC49/MAX(1,SUMIFS('Treatment Backing (Hide)'!$B$110:$B$124,'Capacity Backing (Hide)2'!CC$67:CC$81,"X")))</f>
        <v>0</v>
      </c>
      <c r="KZ49">
        <f>'Capacity Backing (Hide)2'!CD$3*(DD49/MAX(1,SUMIFS('Treatment Backing (Hide)'!$B$110:$B$124,'Capacity Backing (Hide)2'!CD$67:CD$81,"X")))</f>
        <v>0</v>
      </c>
      <c r="LA49">
        <f>'Capacity Backing (Hide)2'!CE$3*(DE49/MAX(1,SUMIFS('Treatment Backing (Hide)'!$B$110:$B$124,'Capacity Backing (Hide)2'!CE$67:CE$81,"X")))</f>
        <v>0</v>
      </c>
      <c r="LB49">
        <f>'Capacity Backing (Hide)2'!CF$3*(DF49/MAX(1,SUMIFS('Treatment Backing (Hide)'!$B$110:$B$124,'Capacity Backing (Hide)2'!CF$67:CF$81,"X")))</f>
        <v>0</v>
      </c>
      <c r="LC49">
        <f>'Capacity Backing (Hide)2'!CG$3*(DG49/MAX(1,SUMIFS('Treatment Backing (Hide)'!$B$110:$B$124,'Capacity Backing (Hide)2'!CG$67:CG$81,"X")))</f>
        <v>0</v>
      </c>
      <c r="LD49">
        <f>'Capacity Backing (Hide)2'!CH$3*(DH49/MAX(1,SUMIFS('Treatment Backing (Hide)'!$B$110:$B$124,'Capacity Backing (Hide)2'!CH$67:CH$81,"X")))</f>
        <v>0</v>
      </c>
      <c r="LE49">
        <f>'Capacity Backing (Hide)2'!CI$3*(DI49/MAX(1,SUMIFS('Treatment Backing (Hide)'!$B$110:$B$124,'Capacity Backing (Hide)2'!CI$67:CI$81,"X")))</f>
        <v>0</v>
      </c>
      <c r="LF49">
        <f>'Capacity Backing (Hide)2'!CJ$3*(DJ49/MAX(1,SUMIFS('Treatment Backing (Hide)'!$B$110:$B$124,'Capacity Backing (Hide)2'!CJ$67:CJ$81,"X")))</f>
        <v>0</v>
      </c>
      <c r="LG49">
        <f>'Capacity Backing (Hide)2'!CK$3*(DK49/MAX(1,SUMIFS('Treatment Backing (Hide)'!$B$110:$B$124,'Capacity Backing (Hide)2'!CK$67:CK$81,"X")))</f>
        <v>0</v>
      </c>
      <c r="LH49">
        <f>'Capacity Backing (Hide)2'!CL$3*(DL49/MAX(1,SUMIFS('Treatment Backing (Hide)'!$B$110:$B$124,'Capacity Backing (Hide)2'!CL$67:CL$81,"X")))</f>
        <v>0</v>
      </c>
      <c r="LI49">
        <f>'Capacity Backing (Hide)2'!CM$3*(DM49/MAX(1,SUMIFS('Treatment Backing (Hide)'!$B$110:$B$124,'Capacity Backing (Hide)2'!CM$67:CM$81,"X")))</f>
        <v>0</v>
      </c>
      <c r="LJ49">
        <f>'Capacity Backing (Hide)2'!CN$3*(DN49/MAX(1,SUMIFS('Treatment Backing (Hide)'!$B$110:$B$124,'Capacity Backing (Hide)2'!CN$67:CN$81,"X")))</f>
        <v>0</v>
      </c>
      <c r="LK49">
        <f>'Capacity Backing (Hide)2'!CO$3*(DO49/MAX(1,SUMIFS('Treatment Backing (Hide)'!$B$110:$B$124,'Capacity Backing (Hide)2'!CO$67:CO$81,"X")))</f>
        <v>0</v>
      </c>
      <c r="LL49">
        <f>'Capacity Backing (Hide)2'!CP$3*(DP49/MAX(1,SUMIFS('Treatment Backing (Hide)'!$B$110:$B$124,'Capacity Backing (Hide)2'!CP$67:CP$81,"X")))</f>
        <v>0</v>
      </c>
      <c r="LM49">
        <f>'Capacity Backing (Hide)2'!CQ$3*(DQ49/MAX(1,SUMIFS('Treatment Backing (Hide)'!$B$110:$B$124,'Capacity Backing (Hide)2'!CQ$67:CQ$81,"X")))</f>
        <v>0</v>
      </c>
      <c r="LN49">
        <f>'Capacity Backing (Hide)2'!CR$3*(DR49/MAX(1,SUMIFS('Treatment Backing (Hide)'!$B$110:$B$124,'Capacity Backing (Hide)2'!CR$67:CR$81,"X")))</f>
        <v>0</v>
      </c>
      <c r="LO49">
        <f>'Capacity Backing (Hide)2'!CS$3*(DS49/MAX(1,SUMIFS('Treatment Backing (Hide)'!$B$110:$B$124,'Capacity Backing (Hide)2'!CS$67:CS$81,"X")))</f>
        <v>0</v>
      </c>
      <c r="LP49">
        <f>'Capacity Backing (Hide)2'!CT$3*(DT49/MAX(1,SUMIFS('Treatment Backing (Hide)'!$B$110:$B$124,'Capacity Backing (Hide)2'!CT$67:CT$81,"X")))</f>
        <v>0</v>
      </c>
      <c r="LQ49">
        <f>'Capacity Backing (Hide)2'!CU$3*(DU49/MAX(1,SUMIFS('Treatment Backing (Hide)'!$B$110:$B$124,'Capacity Backing (Hide)2'!CU$67:CU$81,"X")))</f>
        <v>0</v>
      </c>
      <c r="LR49">
        <f>'Capacity Backing (Hide)2'!CV$3*(DV49/MAX(1,SUMIFS('Treatment Backing (Hide)'!$B$110:$B$124,'Capacity Backing (Hide)2'!CV$67:CV$81,"X")))</f>
        <v>0</v>
      </c>
      <c r="LS49">
        <f>'Capacity Backing (Hide)2'!CW$3*(DW49/MAX(1,SUMIFS('Treatment Backing (Hide)'!$B$110:$B$124,'Capacity Backing (Hide)2'!CW$67:CW$81,"X")))</f>
        <v>0</v>
      </c>
    </row>
    <row r="50" spans="8:331" x14ac:dyDescent="0.25">
      <c r="H50" t="str">
        <f>ROW(H47)&amp;". "&amp;'Clinical resources'!B53</f>
        <v xml:space="preserve">47. </v>
      </c>
      <c r="J50" t="str">
        <f>IF(COUNTIFS('Clinical resources'!F53:J53,"X")&gt;0,"X","")</f>
        <v/>
      </c>
      <c r="K50" t="str">
        <f>IF(COUNTIFS('Clinical resources'!K53:O53,"X")&gt;0,"X","")</f>
        <v/>
      </c>
      <c r="L50" t="str">
        <f>IF(COUNTIFS('Clinical resources'!P53:T53,"X")&gt;0,"X","")</f>
        <v/>
      </c>
      <c r="M50" t="str">
        <f>IF(COUNTIFS('Clinical resources'!U53:Y53,"X")&gt;0,"X","")</f>
        <v/>
      </c>
      <c r="N50" t="str">
        <f>IF(COUNTIFS('Clinical resources'!Z53:AD53,"X")&gt;0,"X","")</f>
        <v/>
      </c>
      <c r="O50" t="str">
        <f>IF(COUNTIFS('Clinical resources'!AE53:AI53,"X")&gt;0,"X","")</f>
        <v/>
      </c>
      <c r="P50" t="str">
        <f>IF(COUNTIFS('Clinical resources'!AJ53:AN53,"X")&gt;0,"X","")</f>
        <v/>
      </c>
      <c r="Q50" t="str">
        <f>IF(COUNTIFS('Clinical resources'!AO53:AS53,"X")&gt;0,"X","")</f>
        <v/>
      </c>
      <c r="R50" t="str">
        <f>IF(COUNTIFS('Clinical resources'!AT53:AX53,"X")&gt;0,"X","")</f>
        <v/>
      </c>
      <c r="S50" t="str">
        <f>IF(COUNTIFS('Clinical resources'!AY53:BC53,"X")&gt;0,"X","")</f>
        <v/>
      </c>
      <c r="T50" t="str">
        <f>IF(COUNTIFS('Clinical resources'!BD53:BH53,"X")&gt;0,"X","")</f>
        <v/>
      </c>
      <c r="U50" t="str">
        <f>IF(COUNTIFS('Clinical resources'!BI53:BM53,"X")&gt;0,"X","")</f>
        <v/>
      </c>
      <c r="V50" t="str">
        <f>IF(COUNTIFS('Clinical resources'!BN53:BR53,"X")&gt;0,"X","")</f>
        <v/>
      </c>
      <c r="W50" t="str">
        <f>IF(COUNTIFS('Clinical resources'!BS53:BW53,"X")&gt;0,"X","")</f>
        <v/>
      </c>
      <c r="X50" t="str">
        <f>IF(COUNTIFS('Clinical resources'!BX53:CB53,"X")&gt;0,"X","")</f>
        <v/>
      </c>
      <c r="AB50">
        <f t="array" ref="AB50">IF($J50:$X50='Capacity Backing (Hide)2'!B$67:B$81,1,0)</f>
        <v>0</v>
      </c>
      <c r="AC50">
        <f t="array" ref="AC50">IF($J50:$X50='Capacity Backing (Hide)2'!C$67:C$81,1,0)</f>
        <v>0</v>
      </c>
      <c r="AD50">
        <f t="array" ref="AD50">IF($J50:$X50='Capacity Backing (Hide)2'!D$67:D$81,1,0)</f>
        <v>0</v>
      </c>
      <c r="AE50">
        <f t="array" ref="AE50">IF($J50:$X50='Capacity Backing (Hide)2'!E$67:E$81,1,0)</f>
        <v>0</v>
      </c>
      <c r="AF50">
        <f t="array" ref="AF50">IF($J50:$X50='Capacity Backing (Hide)2'!F$67:F$81,1,0)</f>
        <v>0</v>
      </c>
      <c r="AG50">
        <f t="array" ref="AG50">IF($J50:$X50='Capacity Backing (Hide)2'!G$67:G$81,1,0)</f>
        <v>0</v>
      </c>
      <c r="AH50">
        <f t="array" ref="AH50">IF($J50:$X50='Capacity Backing (Hide)2'!H$67:H$81,1,0)</f>
        <v>0</v>
      </c>
      <c r="AI50">
        <f t="array" ref="AI50">IF($J50:$X50='Capacity Backing (Hide)2'!I$67:I$81,1,0)</f>
        <v>0</v>
      </c>
      <c r="AJ50">
        <f t="array" ref="AJ50">IF($J50:$X50='Capacity Backing (Hide)2'!J$67:J$81,1,0)</f>
        <v>0</v>
      </c>
      <c r="AK50">
        <f t="array" ref="AK50">IF($J50:$X50='Capacity Backing (Hide)2'!K$67:K$81,1,0)</f>
        <v>0</v>
      </c>
      <c r="AL50">
        <f t="array" ref="AL50">IF($J50:$X50='Capacity Backing (Hide)2'!L$67:L$81,1,0)</f>
        <v>0</v>
      </c>
      <c r="AM50">
        <f t="array" ref="AM50">IF($J50:$X50='Capacity Backing (Hide)2'!M$67:M$81,1,0)</f>
        <v>0</v>
      </c>
      <c r="AN50">
        <f t="array" ref="AN50">IF($J50:$X50='Capacity Backing (Hide)2'!N$67:N$81,1,0)</f>
        <v>0</v>
      </c>
      <c r="AO50">
        <f t="array" ref="AO50">IF($J50:$X50='Capacity Backing (Hide)2'!O$67:O$81,1,0)</f>
        <v>0</v>
      </c>
      <c r="AP50">
        <f t="array" ref="AP50">IF($J50:$X50='Capacity Backing (Hide)2'!P$67:P$81,1,0)</f>
        <v>0</v>
      </c>
      <c r="AQ50">
        <f t="array" ref="AQ50">IF($J50:$X50='Capacity Backing (Hide)2'!Q$67:Q$81,1,0)</f>
        <v>0</v>
      </c>
      <c r="AR50">
        <f t="array" ref="AR50">IF($J50:$X50='Capacity Backing (Hide)2'!R$67:R$81,1,0)</f>
        <v>0</v>
      </c>
      <c r="AS50">
        <f t="array" ref="AS50">IF($J50:$X50='Capacity Backing (Hide)2'!S$67:S$81,1,0)</f>
        <v>0</v>
      </c>
      <c r="AT50">
        <f t="array" ref="AT50">IF($J50:$X50='Capacity Backing (Hide)2'!T$67:T$81,1,0)</f>
        <v>0</v>
      </c>
      <c r="AU50">
        <f t="array" ref="AU50">IF($J50:$X50='Capacity Backing (Hide)2'!U$67:U$81,1,0)</f>
        <v>0</v>
      </c>
      <c r="AV50">
        <f t="array" ref="AV50">IF($J50:$X50='Capacity Backing (Hide)2'!V$67:V$81,1,0)</f>
        <v>0</v>
      </c>
      <c r="AW50">
        <f t="array" ref="AW50">IF($J50:$X50='Capacity Backing (Hide)2'!W$67:W$81,1,0)</f>
        <v>0</v>
      </c>
      <c r="AX50">
        <f t="array" ref="AX50">IF($J50:$X50='Capacity Backing (Hide)2'!X$67:X$81,1,0)</f>
        <v>0</v>
      </c>
      <c r="AY50">
        <f t="array" ref="AY50">IF($J50:$X50='Capacity Backing (Hide)2'!Y$67:Y$81,1,0)</f>
        <v>0</v>
      </c>
      <c r="AZ50">
        <f t="array" ref="AZ50">IF($J50:$X50='Capacity Backing (Hide)2'!Z$67:Z$81,1,0)</f>
        <v>0</v>
      </c>
      <c r="BA50">
        <f t="array" ref="BA50">IF($J50:$X50='Capacity Backing (Hide)2'!AA$67:AA$81,1,0)</f>
        <v>0</v>
      </c>
      <c r="BB50">
        <f t="array" ref="BB50">IF($J50:$X50='Capacity Backing (Hide)2'!AB$67:AB$81,1,0)</f>
        <v>0</v>
      </c>
      <c r="BC50">
        <f t="array" ref="BC50">IF($J50:$X50='Capacity Backing (Hide)2'!AC$67:AC$81,1,0)</f>
        <v>0</v>
      </c>
      <c r="BD50">
        <f t="array" ref="BD50">IF($J50:$X50='Capacity Backing (Hide)2'!AD$67:AD$81,1,0)</f>
        <v>0</v>
      </c>
      <c r="BE50">
        <f t="array" ref="BE50">IF($J50:$X50='Capacity Backing (Hide)2'!AE$67:AE$81,1,0)</f>
        <v>0</v>
      </c>
      <c r="BF50">
        <f t="array" ref="BF50">IF($J50:$X50='Capacity Backing (Hide)2'!AF$67:AF$81,1,0)</f>
        <v>0</v>
      </c>
      <c r="BG50">
        <f t="array" ref="BG50">IF($J50:$X50='Capacity Backing (Hide)2'!AG$67:AG$81,1,0)</f>
        <v>0</v>
      </c>
      <c r="BH50">
        <f t="array" ref="BH50">IF($J50:$X50='Capacity Backing (Hide)2'!AH$67:AH$81,1,0)</f>
        <v>0</v>
      </c>
      <c r="BI50">
        <f t="array" ref="BI50">IF($J50:$X50='Capacity Backing (Hide)2'!AI$67:AI$81,1,0)</f>
        <v>0</v>
      </c>
      <c r="BJ50">
        <f t="array" ref="BJ50">IF($J50:$X50='Capacity Backing (Hide)2'!AJ$67:AJ$81,1,0)</f>
        <v>0</v>
      </c>
      <c r="BK50">
        <f t="array" ref="BK50">IF($J50:$X50='Capacity Backing (Hide)2'!AK$67:AK$81,1,0)</f>
        <v>0</v>
      </c>
      <c r="BL50">
        <f t="array" ref="BL50">IF($J50:$X50='Capacity Backing (Hide)2'!AL$67:AL$81,1,0)</f>
        <v>0</v>
      </c>
      <c r="BM50">
        <f t="array" ref="BM50">IF($J50:$X50='Capacity Backing (Hide)2'!AM$67:AM$81,1,0)</f>
        <v>0</v>
      </c>
      <c r="BN50">
        <f t="array" ref="BN50">IF($J50:$X50='Capacity Backing (Hide)2'!AN$67:AN$81,1,0)</f>
        <v>0</v>
      </c>
      <c r="BO50">
        <f t="array" ref="BO50">IF($J50:$X50='Capacity Backing (Hide)2'!AO$67:AO$81,1,0)</f>
        <v>0</v>
      </c>
      <c r="BP50">
        <f t="array" ref="BP50">IF($J50:$X50='Capacity Backing (Hide)2'!AP$67:AP$81,1,0)</f>
        <v>0</v>
      </c>
      <c r="BQ50">
        <f t="array" ref="BQ50">IF($J50:$X50='Capacity Backing (Hide)2'!AQ$67:AQ$81,1,0)</f>
        <v>0</v>
      </c>
      <c r="BR50">
        <f t="array" ref="BR50">IF($J50:$X50='Capacity Backing (Hide)2'!AR$67:AR$81,1,0)</f>
        <v>0</v>
      </c>
      <c r="BS50">
        <f t="array" ref="BS50">IF($J50:$X50='Capacity Backing (Hide)2'!AS$67:AS$81,1,0)</f>
        <v>0</v>
      </c>
      <c r="BT50">
        <f t="array" ref="BT50">IF($J50:$X50='Capacity Backing (Hide)2'!AT$67:AT$81,1,0)</f>
        <v>0</v>
      </c>
      <c r="BU50">
        <f t="array" ref="BU50">IF($J50:$X50='Capacity Backing (Hide)2'!AU$67:AU$81,1,0)</f>
        <v>0</v>
      </c>
      <c r="BV50">
        <f t="array" ref="BV50">IF($J50:$X50='Capacity Backing (Hide)2'!AV$67:AV$81,1,0)</f>
        <v>0</v>
      </c>
      <c r="BW50">
        <f t="array" ref="BW50">IF($J50:$X50='Capacity Backing (Hide)2'!AW$67:AW$81,1,0)</f>
        <v>0</v>
      </c>
      <c r="BX50">
        <f t="array" ref="BX50">IF($J50:$X50='Capacity Backing (Hide)2'!AX$67:AX$81,1,0)</f>
        <v>0</v>
      </c>
      <c r="BY50">
        <f t="array" ref="BY50">IF($J50:$X50='Capacity Backing (Hide)2'!AY$67:AY$81,1,0)</f>
        <v>0</v>
      </c>
      <c r="BZ50">
        <f t="array" ref="BZ50">IF($J50:$X50='Capacity Backing (Hide)2'!AZ$67:AZ$81,1,0)</f>
        <v>0</v>
      </c>
      <c r="CA50">
        <f t="array" ref="CA50">IF($J50:$X50='Capacity Backing (Hide)2'!BA$67:BA$81,1,0)</f>
        <v>0</v>
      </c>
      <c r="CB50">
        <f t="array" ref="CB50">IF($J50:$X50='Capacity Backing (Hide)2'!BB$67:BB$81,1,0)</f>
        <v>0</v>
      </c>
      <c r="CC50">
        <f t="array" ref="CC50">IF($J50:$X50='Capacity Backing (Hide)2'!BC$67:BC$81,1,0)</f>
        <v>0</v>
      </c>
      <c r="CD50">
        <f t="array" ref="CD50">IF($J50:$X50='Capacity Backing (Hide)2'!BD$67:BD$81,1,0)</f>
        <v>0</v>
      </c>
      <c r="CE50">
        <f t="array" ref="CE50">IF($J50:$X50='Capacity Backing (Hide)2'!BE$67:BE$81,1,0)</f>
        <v>0</v>
      </c>
      <c r="CF50">
        <f t="array" ref="CF50">IF($J50:$X50='Capacity Backing (Hide)2'!BF$67:BF$81,1,0)</f>
        <v>0</v>
      </c>
      <c r="CG50">
        <f t="array" ref="CG50">IF($J50:$X50='Capacity Backing (Hide)2'!BG$67:BG$81,1,0)</f>
        <v>0</v>
      </c>
      <c r="CH50">
        <f t="array" ref="CH50">IF($J50:$X50='Capacity Backing (Hide)2'!BH$67:BH$81,1,0)</f>
        <v>0</v>
      </c>
      <c r="CI50">
        <f t="array" ref="CI50">IF($J50:$X50='Capacity Backing (Hide)2'!BI$67:BI$81,1,0)</f>
        <v>0</v>
      </c>
      <c r="CJ50">
        <f t="array" ref="CJ50">IF($J50:$X50='Capacity Backing (Hide)2'!BJ$67:BJ$81,1,0)</f>
        <v>0</v>
      </c>
      <c r="CK50">
        <f t="array" ref="CK50">IF($J50:$X50='Capacity Backing (Hide)2'!BK$67:BK$81,1,0)</f>
        <v>0</v>
      </c>
      <c r="CL50">
        <f t="array" ref="CL50">IF($J50:$X50='Capacity Backing (Hide)2'!BL$67:BL$81,1,0)</f>
        <v>0</v>
      </c>
      <c r="CM50">
        <f t="array" ref="CM50">IF($J50:$X50='Capacity Backing (Hide)2'!BM$67:BM$81,1,0)</f>
        <v>0</v>
      </c>
      <c r="CN50">
        <f t="array" ref="CN50">IF($J50:$X50='Capacity Backing (Hide)2'!BN$67:BN$81,1,0)</f>
        <v>0</v>
      </c>
      <c r="CO50">
        <f t="array" ref="CO50">IF($J50:$X50='Capacity Backing (Hide)2'!BO$67:BO$81,1,0)</f>
        <v>0</v>
      </c>
      <c r="CP50">
        <f t="array" ref="CP50">IF($J50:$X50='Capacity Backing (Hide)2'!BP$67:BP$81,1,0)</f>
        <v>0</v>
      </c>
      <c r="CQ50">
        <f t="array" ref="CQ50">IF($J50:$X50='Capacity Backing (Hide)2'!BQ$67:BQ$81,1,0)</f>
        <v>0</v>
      </c>
      <c r="CR50">
        <f t="array" ref="CR50">IF($J50:$X50='Capacity Backing (Hide)2'!BR$67:BR$81,1,0)</f>
        <v>0</v>
      </c>
      <c r="CS50">
        <f t="array" ref="CS50">IF($J50:$X50='Capacity Backing (Hide)2'!BS$67:BS$81,1,0)</f>
        <v>0</v>
      </c>
      <c r="CT50">
        <f t="array" ref="CT50">IF($J50:$X50='Capacity Backing (Hide)2'!BT$67:BT$81,1,0)</f>
        <v>0</v>
      </c>
      <c r="CU50">
        <f t="array" ref="CU50">IF($J50:$X50='Capacity Backing (Hide)2'!BU$67:BU$81,1,0)</f>
        <v>0</v>
      </c>
      <c r="CV50">
        <f t="array" ref="CV50">IF($J50:$X50='Capacity Backing (Hide)2'!BV$67:BV$81,1,0)</f>
        <v>0</v>
      </c>
      <c r="CW50">
        <f t="array" ref="CW50">IF($J50:$X50='Capacity Backing (Hide)2'!BW$67:BW$81,1,0)</f>
        <v>0</v>
      </c>
      <c r="CX50">
        <f t="array" ref="CX50">IF($J50:$X50='Capacity Backing (Hide)2'!BX$67:BX$81,1,0)</f>
        <v>0</v>
      </c>
      <c r="CY50">
        <f t="array" ref="CY50">IF($J50:$X50='Capacity Backing (Hide)2'!BY$67:BY$81,1,0)</f>
        <v>0</v>
      </c>
      <c r="CZ50">
        <f t="array" ref="CZ50">IF($J50:$X50='Capacity Backing (Hide)2'!BZ$67:BZ$81,1,0)</f>
        <v>0</v>
      </c>
      <c r="DA50">
        <f t="array" ref="DA50">IF($J50:$X50='Capacity Backing (Hide)2'!CA$67:CA$81,1,0)</f>
        <v>0</v>
      </c>
      <c r="DB50">
        <f t="array" ref="DB50">IF($J50:$X50='Capacity Backing (Hide)2'!CB$67:CB$81,1,0)</f>
        <v>0</v>
      </c>
      <c r="DC50">
        <f t="array" ref="DC50">IF($J50:$X50='Capacity Backing (Hide)2'!CC$67:CC$81,1,0)</f>
        <v>0</v>
      </c>
      <c r="DD50">
        <f t="array" ref="DD50">IF($J50:$X50='Capacity Backing (Hide)2'!CD$67:CD$81,1,0)</f>
        <v>0</v>
      </c>
      <c r="DE50">
        <f t="array" ref="DE50">IF($J50:$X50='Capacity Backing (Hide)2'!CE$67:CE$81,1,0)</f>
        <v>0</v>
      </c>
      <c r="DF50">
        <f t="array" ref="DF50">IF($J50:$X50='Capacity Backing (Hide)2'!CF$67:CF$81,1,0)</f>
        <v>0</v>
      </c>
      <c r="DG50">
        <f t="array" ref="DG50">IF($J50:$X50='Capacity Backing (Hide)2'!CG$67:CG$81,1,0)</f>
        <v>0</v>
      </c>
      <c r="DH50">
        <f t="array" ref="DH50">IF($J50:$X50='Capacity Backing (Hide)2'!CH$67:CH$81,1,0)</f>
        <v>0</v>
      </c>
      <c r="DI50">
        <f t="array" ref="DI50">IF($J50:$X50='Capacity Backing (Hide)2'!CI$67:CI$81,1,0)</f>
        <v>0</v>
      </c>
      <c r="DJ50">
        <f t="array" ref="DJ50">IF($J50:$X50='Capacity Backing (Hide)2'!CJ$67:CJ$81,1,0)</f>
        <v>0</v>
      </c>
      <c r="DK50">
        <f t="array" ref="DK50">IF($J50:$X50='Capacity Backing (Hide)2'!CK$67:CK$81,1,0)</f>
        <v>0</v>
      </c>
      <c r="DL50">
        <f t="array" ref="DL50">IF($J50:$X50='Capacity Backing (Hide)2'!CL$67:CL$81,1,0)</f>
        <v>0</v>
      </c>
      <c r="DM50">
        <f t="array" ref="DM50">IF($J50:$X50='Capacity Backing (Hide)2'!CM$67:CM$81,1,0)</f>
        <v>0</v>
      </c>
      <c r="DN50">
        <f t="array" ref="DN50">IF($J50:$X50='Capacity Backing (Hide)2'!CN$67:CN$81,1,0)</f>
        <v>0</v>
      </c>
      <c r="DO50">
        <f t="array" ref="DO50">IF($J50:$X50='Capacity Backing (Hide)2'!CO$67:CO$81,1,0)</f>
        <v>0</v>
      </c>
      <c r="DP50">
        <f t="array" ref="DP50">IF($J50:$X50='Capacity Backing (Hide)2'!CP$67:CP$81,1,0)</f>
        <v>0</v>
      </c>
      <c r="DQ50">
        <f t="array" ref="DQ50">IF($J50:$X50='Capacity Backing (Hide)2'!CQ$67:CQ$81,1,0)</f>
        <v>0</v>
      </c>
      <c r="DR50">
        <f t="array" ref="DR50">IF($J50:$X50='Capacity Backing (Hide)2'!CR$67:CR$81,1,0)</f>
        <v>0</v>
      </c>
      <c r="DS50">
        <f t="array" ref="DS50">IF($J50:$X50='Capacity Backing (Hide)2'!CS$67:CS$81,1,0)</f>
        <v>0</v>
      </c>
      <c r="DT50">
        <f t="array" ref="DT50">IF($J50:$X50='Capacity Backing (Hide)2'!CT$67:CT$81,1,0)</f>
        <v>0</v>
      </c>
      <c r="DU50">
        <f t="array" ref="DU50">IF($J50:$X50='Capacity Backing (Hide)2'!CU$67:CU$81,1,0)</f>
        <v>0</v>
      </c>
      <c r="DV50">
        <f t="array" ref="DV50">IF($J50:$X50='Capacity Backing (Hide)2'!CV$67:CV$81,1,0)</f>
        <v>0</v>
      </c>
      <c r="DW50">
        <f t="array" ref="DW50">IF($J50:$X50='Capacity Backing (Hide)2'!CW$67:CW$81,1,0)</f>
        <v>0</v>
      </c>
      <c r="DZ50">
        <f t="array" ref="DZ50">IF($J50:$X50='Capacity Backing (Hide)2'!B$203:CZ$217,1,0)</f>
        <v>0</v>
      </c>
      <c r="EA50">
        <f t="array" ref="EA50">IF($J50:$X50='Capacity Backing (Hide)2'!C$203:DA$217,1,0)</f>
        <v>0</v>
      </c>
      <c r="EB50">
        <f t="array" ref="EB50">IF($J50:$X50='Capacity Backing (Hide)2'!D$203:DB$217,1,0)</f>
        <v>0</v>
      </c>
      <c r="EC50">
        <f t="array" ref="EC50">IF($J50:$X50='Capacity Backing (Hide)2'!E$203:DC$217,1,0)</f>
        <v>0</v>
      </c>
      <c r="ED50">
        <f t="array" ref="ED50">IF($J50:$X50='Capacity Backing (Hide)2'!F$203:DD$217,1,0)</f>
        <v>0</v>
      </c>
      <c r="EE50">
        <f t="array" ref="EE50">IF($J50:$X50='Capacity Backing (Hide)2'!G$203:DE$217,1,0)</f>
        <v>0</v>
      </c>
      <c r="EF50">
        <f t="array" ref="EF50">IF($J50:$X50='Capacity Backing (Hide)2'!H$203:DF$217,1,0)</f>
        <v>0</v>
      </c>
      <c r="EG50">
        <f t="array" ref="EG50">IF($J50:$X50='Capacity Backing (Hide)2'!I$203:DG$217,1,0)</f>
        <v>0</v>
      </c>
      <c r="EH50">
        <f t="array" ref="EH50">IF($J50:$X50='Capacity Backing (Hide)2'!J$203:DH$217,1,0)</f>
        <v>0</v>
      </c>
      <c r="EI50">
        <f t="array" ref="EI50">IF($J50:$X50='Capacity Backing (Hide)2'!K$203:DI$217,1,0)</f>
        <v>0</v>
      </c>
      <c r="EJ50">
        <f t="array" ref="EJ50">IF($J50:$X50='Capacity Backing (Hide)2'!L$203:DJ$217,1,0)</f>
        <v>0</v>
      </c>
      <c r="EK50">
        <f t="array" ref="EK50">IF($J50:$X50='Capacity Backing (Hide)2'!M$203:DK$217,1,0)</f>
        <v>0</v>
      </c>
      <c r="EL50">
        <f t="array" ref="EL50">IF($J50:$X50='Capacity Backing (Hide)2'!N$203:DL$217,1,0)</f>
        <v>0</v>
      </c>
      <c r="EM50">
        <f t="array" ref="EM50">IF($J50:$X50='Capacity Backing (Hide)2'!O$203:DM$217,1,0)</f>
        <v>0</v>
      </c>
      <c r="EN50">
        <f t="array" ref="EN50">IF($J50:$X50='Capacity Backing (Hide)2'!P$203:DN$217,1,0)</f>
        <v>0</v>
      </c>
      <c r="EO50">
        <f t="array" ref="EO50">IF($J50:$X50='Capacity Backing (Hide)2'!Q$203:DO$217,1,0)</f>
        <v>0</v>
      </c>
      <c r="EP50">
        <f t="array" ref="EP50">IF($J50:$X50='Capacity Backing (Hide)2'!R$203:DP$217,1,0)</f>
        <v>0</v>
      </c>
      <c r="EQ50">
        <f t="array" ref="EQ50">IF($J50:$X50='Capacity Backing (Hide)2'!S$203:DQ$217,1,0)</f>
        <v>0</v>
      </c>
      <c r="ER50">
        <f t="array" ref="ER50">IF($J50:$X50='Capacity Backing (Hide)2'!T$203:DR$217,1,0)</f>
        <v>0</v>
      </c>
      <c r="ES50">
        <f t="array" ref="ES50">IF($J50:$X50='Capacity Backing (Hide)2'!U$203:DS$217,1,0)</f>
        <v>0</v>
      </c>
      <c r="ET50">
        <f t="array" ref="ET50">IF($J50:$X50='Capacity Backing (Hide)2'!V$203:DT$217,1,0)</f>
        <v>0</v>
      </c>
      <c r="EU50">
        <f t="array" ref="EU50">IF($J50:$X50='Capacity Backing (Hide)2'!W$203:DU$217,1,0)</f>
        <v>0</v>
      </c>
      <c r="EV50">
        <f t="array" ref="EV50">IF($J50:$X50='Capacity Backing (Hide)2'!X$203:DV$217,1,0)</f>
        <v>0</v>
      </c>
      <c r="EW50">
        <f t="array" ref="EW50">IF($J50:$X50='Capacity Backing (Hide)2'!Y$203:DW$217,1,0)</f>
        <v>0</v>
      </c>
      <c r="EX50">
        <f t="array" ref="EX50">IF($J50:$X50='Capacity Backing (Hide)2'!Z$203:DX$217,1,0)</f>
        <v>0</v>
      </c>
      <c r="EY50">
        <f t="array" ref="EY50">IF($J50:$X50='Capacity Backing (Hide)2'!AA$203:DY$217,1,0)</f>
        <v>0</v>
      </c>
      <c r="EZ50">
        <f t="array" ref="EZ50">IF($J50:$X50='Capacity Backing (Hide)2'!AB$203:DZ$217,1,0)</f>
        <v>0</v>
      </c>
      <c r="FA50">
        <f t="array" ref="FA50">IF($J50:$X50='Capacity Backing (Hide)2'!AC$203:EA$217,1,0)</f>
        <v>0</v>
      </c>
      <c r="FB50">
        <f t="array" ref="FB50">IF($J50:$X50='Capacity Backing (Hide)2'!AD$203:EB$217,1,0)</f>
        <v>0</v>
      </c>
      <c r="FC50">
        <f t="array" ref="FC50">IF($J50:$X50='Capacity Backing (Hide)2'!AE$203:EC$217,1,0)</f>
        <v>0</v>
      </c>
      <c r="FD50">
        <f t="array" ref="FD50">IF($J50:$X50='Capacity Backing (Hide)2'!AF$203:ED$217,1,0)</f>
        <v>0</v>
      </c>
      <c r="FE50">
        <f t="array" ref="FE50">IF($J50:$X50='Capacity Backing (Hide)2'!AG$203:EE$217,1,0)</f>
        <v>0</v>
      </c>
      <c r="FF50">
        <f t="array" ref="FF50">IF($J50:$X50='Capacity Backing (Hide)2'!AH$203:EF$217,1,0)</f>
        <v>0</v>
      </c>
      <c r="FG50">
        <f t="array" ref="FG50">IF($J50:$X50='Capacity Backing (Hide)2'!AI$203:EG$217,1,0)</f>
        <v>0</v>
      </c>
      <c r="FH50">
        <f t="array" ref="FH50">IF($J50:$X50='Capacity Backing (Hide)2'!AJ$203:EH$217,1,0)</f>
        <v>0</v>
      </c>
      <c r="FI50">
        <f t="array" ref="FI50">IF($J50:$X50='Capacity Backing (Hide)2'!AK$203:EI$217,1,0)</f>
        <v>0</v>
      </c>
      <c r="FJ50">
        <f t="array" ref="FJ50">IF($J50:$X50='Capacity Backing (Hide)2'!AL$203:EJ$217,1,0)</f>
        <v>0</v>
      </c>
      <c r="FK50">
        <f t="array" ref="FK50">IF($J50:$X50='Capacity Backing (Hide)2'!AM$203:EK$217,1,0)</f>
        <v>0</v>
      </c>
      <c r="FL50">
        <f t="array" ref="FL50">IF($J50:$X50='Capacity Backing (Hide)2'!AN$203:EL$217,1,0)</f>
        <v>0</v>
      </c>
      <c r="FM50">
        <f t="array" ref="FM50">IF($J50:$X50='Capacity Backing (Hide)2'!AO$203:EM$217,1,0)</f>
        <v>0</v>
      </c>
      <c r="FN50">
        <f t="array" ref="FN50">IF($J50:$X50='Capacity Backing (Hide)2'!AP$203:EN$217,1,0)</f>
        <v>0</v>
      </c>
      <c r="FO50">
        <f t="array" ref="FO50">IF($J50:$X50='Capacity Backing (Hide)2'!AQ$203:EO$217,1,0)</f>
        <v>0</v>
      </c>
      <c r="FP50">
        <f t="array" ref="FP50">IF($J50:$X50='Capacity Backing (Hide)2'!AR$203:EP$217,1,0)</f>
        <v>0</v>
      </c>
      <c r="FQ50">
        <f t="array" ref="FQ50">IF($J50:$X50='Capacity Backing (Hide)2'!AS$203:EQ$217,1,0)</f>
        <v>0</v>
      </c>
      <c r="FR50">
        <f t="array" ref="FR50">IF($J50:$X50='Capacity Backing (Hide)2'!AT$203:ER$217,1,0)</f>
        <v>0</v>
      </c>
      <c r="FS50">
        <f t="array" ref="FS50">IF($J50:$X50='Capacity Backing (Hide)2'!AU$203:ES$217,1,0)</f>
        <v>0</v>
      </c>
      <c r="FT50">
        <f t="array" ref="FT50">IF($J50:$X50='Capacity Backing (Hide)2'!AV$203:ET$217,1,0)</f>
        <v>0</v>
      </c>
      <c r="FU50">
        <f t="array" ref="FU50">IF($J50:$X50='Capacity Backing (Hide)2'!AW$203:EU$217,1,0)</f>
        <v>0</v>
      </c>
      <c r="FV50">
        <f t="array" ref="FV50">IF($J50:$X50='Capacity Backing (Hide)2'!AX$203:EV$217,1,0)</f>
        <v>0</v>
      </c>
      <c r="FW50">
        <f t="array" ref="FW50">IF($J50:$X50='Capacity Backing (Hide)2'!AY$203:EW$217,1,0)</f>
        <v>0</v>
      </c>
      <c r="FX50">
        <f t="array" ref="FX50">IF($J50:$X50='Capacity Backing (Hide)2'!AZ$203:EX$217,1,0)</f>
        <v>0</v>
      </c>
      <c r="FY50">
        <f t="array" ref="FY50">IF($J50:$X50='Capacity Backing (Hide)2'!BA$203:EY$217,1,0)</f>
        <v>0</v>
      </c>
      <c r="FZ50">
        <f t="array" ref="FZ50">IF($J50:$X50='Capacity Backing (Hide)2'!BB$203:EZ$217,1,0)</f>
        <v>0</v>
      </c>
      <c r="GA50">
        <f t="array" ref="GA50">IF($J50:$X50='Capacity Backing (Hide)2'!BC$203:FA$217,1,0)</f>
        <v>0</v>
      </c>
      <c r="GB50">
        <f t="array" ref="GB50">IF($J50:$X50='Capacity Backing (Hide)2'!BD$203:FB$217,1,0)</f>
        <v>0</v>
      </c>
      <c r="GC50">
        <f t="array" ref="GC50">IF($J50:$X50='Capacity Backing (Hide)2'!BE$203:FC$217,1,0)</f>
        <v>0</v>
      </c>
      <c r="GD50">
        <f t="array" ref="GD50">IF($J50:$X50='Capacity Backing (Hide)2'!BF$203:FD$217,1,0)</f>
        <v>0</v>
      </c>
      <c r="GE50">
        <f t="array" ref="GE50">IF($J50:$X50='Capacity Backing (Hide)2'!BG$203:FE$217,1,0)</f>
        <v>0</v>
      </c>
      <c r="GF50">
        <f t="array" ref="GF50">IF($J50:$X50='Capacity Backing (Hide)2'!BH$203:FF$217,1,0)</f>
        <v>0</v>
      </c>
      <c r="GG50">
        <f t="array" ref="GG50">IF($J50:$X50='Capacity Backing (Hide)2'!BI$203:FG$217,1,0)</f>
        <v>0</v>
      </c>
      <c r="GH50">
        <f t="array" ref="GH50">IF($J50:$X50='Capacity Backing (Hide)2'!BJ$203:FH$217,1,0)</f>
        <v>0</v>
      </c>
      <c r="GI50">
        <f t="array" ref="GI50">IF($J50:$X50='Capacity Backing (Hide)2'!BK$203:FI$217,1,0)</f>
        <v>0</v>
      </c>
      <c r="GJ50">
        <f t="array" ref="GJ50">IF($J50:$X50='Capacity Backing (Hide)2'!BL$203:FJ$217,1,0)</f>
        <v>0</v>
      </c>
      <c r="GK50">
        <f t="array" ref="GK50">IF($J50:$X50='Capacity Backing (Hide)2'!BM$203:FK$217,1,0)</f>
        <v>0</v>
      </c>
      <c r="GL50">
        <f t="array" ref="GL50">IF($J50:$X50='Capacity Backing (Hide)2'!BN$203:FL$217,1,0)</f>
        <v>0</v>
      </c>
      <c r="GM50">
        <f t="array" ref="GM50">IF($J50:$X50='Capacity Backing (Hide)2'!BO$203:FM$217,1,0)</f>
        <v>0</v>
      </c>
      <c r="GN50">
        <f t="array" ref="GN50">IF($J50:$X50='Capacity Backing (Hide)2'!BP$203:FN$217,1,0)</f>
        <v>0</v>
      </c>
      <c r="GO50">
        <f t="array" ref="GO50">IF($J50:$X50='Capacity Backing (Hide)2'!BQ$203:FO$217,1,0)</f>
        <v>0</v>
      </c>
      <c r="GP50">
        <f t="array" ref="GP50">IF($J50:$X50='Capacity Backing (Hide)2'!BR$203:FP$217,1,0)</f>
        <v>0</v>
      </c>
      <c r="GQ50">
        <f t="array" ref="GQ50">IF($J50:$X50='Capacity Backing (Hide)2'!BS$203:FQ$217,1,0)</f>
        <v>0</v>
      </c>
      <c r="GR50">
        <f t="array" ref="GR50">IF($J50:$X50='Capacity Backing (Hide)2'!BT$203:FR$217,1,0)</f>
        <v>0</v>
      </c>
      <c r="GS50">
        <f t="array" ref="GS50">IF($J50:$X50='Capacity Backing (Hide)2'!BU$203:FS$217,1,0)</f>
        <v>0</v>
      </c>
      <c r="GT50">
        <f t="array" ref="GT50">IF($J50:$X50='Capacity Backing (Hide)2'!BV$203:FT$217,1,0)</f>
        <v>0</v>
      </c>
      <c r="GU50">
        <f t="array" ref="GU50">IF($J50:$X50='Capacity Backing (Hide)2'!BW$203:FU$217,1,0)</f>
        <v>0</v>
      </c>
      <c r="GV50">
        <f t="array" ref="GV50">IF($J50:$X50='Capacity Backing (Hide)2'!BX$203:FV$217,1,0)</f>
        <v>0</v>
      </c>
      <c r="GW50">
        <f t="array" ref="GW50">IF($J50:$X50='Capacity Backing (Hide)2'!BY$203:FW$217,1,0)</f>
        <v>0</v>
      </c>
      <c r="GX50">
        <f t="array" ref="GX50">IF($J50:$X50='Capacity Backing (Hide)2'!BZ$203:FX$217,1,0)</f>
        <v>0</v>
      </c>
      <c r="GY50">
        <f t="array" ref="GY50">IF($J50:$X50='Capacity Backing (Hide)2'!CA$203:FY$217,1,0)</f>
        <v>0</v>
      </c>
      <c r="GZ50">
        <f t="array" ref="GZ50">IF($J50:$X50='Capacity Backing (Hide)2'!CB$203:FZ$217,1,0)</f>
        <v>0</v>
      </c>
      <c r="HA50">
        <f t="array" ref="HA50">IF($J50:$X50='Capacity Backing (Hide)2'!CC$203:GA$217,1,0)</f>
        <v>0</v>
      </c>
      <c r="HB50">
        <f t="array" ref="HB50">IF($J50:$X50='Capacity Backing (Hide)2'!CD$203:GB$217,1,0)</f>
        <v>0</v>
      </c>
      <c r="HC50">
        <f t="array" ref="HC50">IF($J50:$X50='Capacity Backing (Hide)2'!CE$203:GC$217,1,0)</f>
        <v>0</v>
      </c>
      <c r="HD50">
        <f t="array" ref="HD50">IF($J50:$X50='Capacity Backing (Hide)2'!CF$203:GD$217,1,0)</f>
        <v>0</v>
      </c>
      <c r="HE50">
        <f t="array" ref="HE50">IF($J50:$X50='Capacity Backing (Hide)2'!CG$203:GE$217,1,0)</f>
        <v>0</v>
      </c>
      <c r="HF50">
        <f t="array" ref="HF50">IF($J50:$X50='Capacity Backing (Hide)2'!CH$203:GF$217,1,0)</f>
        <v>0</v>
      </c>
      <c r="HG50">
        <f t="array" ref="HG50">IF($J50:$X50='Capacity Backing (Hide)2'!CI$203:GG$217,1,0)</f>
        <v>0</v>
      </c>
      <c r="HH50">
        <f t="array" ref="HH50">IF($J50:$X50='Capacity Backing (Hide)2'!CJ$203:GH$217,1,0)</f>
        <v>0</v>
      </c>
      <c r="HI50">
        <f t="array" ref="HI50">IF($J50:$X50='Capacity Backing (Hide)2'!CK$203:GI$217,1,0)</f>
        <v>0</v>
      </c>
      <c r="HJ50">
        <f t="array" ref="HJ50">IF($J50:$X50='Capacity Backing (Hide)2'!CL$203:GJ$217,1,0)</f>
        <v>0</v>
      </c>
      <c r="HK50">
        <f t="array" ref="HK50">IF($J50:$X50='Capacity Backing (Hide)2'!CM$203:GK$217,1,0)</f>
        <v>0</v>
      </c>
      <c r="HL50">
        <f t="array" ref="HL50">IF($J50:$X50='Capacity Backing (Hide)2'!CN$203:GL$217,1,0)</f>
        <v>0</v>
      </c>
      <c r="HM50">
        <f t="array" ref="HM50">IF($J50:$X50='Capacity Backing (Hide)2'!CO$203:GM$217,1,0)</f>
        <v>0</v>
      </c>
      <c r="HN50">
        <f t="array" ref="HN50">IF($J50:$X50='Capacity Backing (Hide)2'!CP$203:GN$217,1,0)</f>
        <v>0</v>
      </c>
      <c r="HO50">
        <f t="array" ref="HO50">IF($J50:$X50='Capacity Backing (Hide)2'!CQ$203:GO$217,1,0)</f>
        <v>0</v>
      </c>
      <c r="HP50">
        <f t="array" ref="HP50">IF($J50:$X50='Capacity Backing (Hide)2'!CR$203:GP$217,1,0)</f>
        <v>0</v>
      </c>
      <c r="HQ50">
        <f t="array" ref="HQ50">IF($J50:$X50='Capacity Backing (Hide)2'!CS$203:GQ$217,1,0)</f>
        <v>0</v>
      </c>
      <c r="HR50">
        <f t="array" ref="HR50">IF($J50:$X50='Capacity Backing (Hide)2'!CT$203:GR$217,1,0)</f>
        <v>0</v>
      </c>
      <c r="HS50">
        <f t="array" ref="HS50">IF($J50:$X50='Capacity Backing (Hide)2'!CU$203:GS$217,1,0)</f>
        <v>0</v>
      </c>
      <c r="HT50">
        <f t="array" ref="HT50">IF($J50:$X50='Capacity Backing (Hide)2'!CV$203:GT$217,1,0)</f>
        <v>0</v>
      </c>
      <c r="HU50">
        <f t="array" ref="HU50">IF($J50:$X50='Capacity Backing (Hide)2'!CW$203:GU$217,1,0)</f>
        <v>0</v>
      </c>
      <c r="HX50">
        <f>'Capacity Backing (Hide)2'!B$3*(AB50/MAX(1,SUMIFS('Treatment Backing (Hide)'!$B$110:$B$124,'Capacity Backing (Hide)2'!B$67:B$81,"X")))</f>
        <v>0</v>
      </c>
      <c r="HY50">
        <f>'Capacity Backing (Hide)2'!C$3*(AC50/MAX(1,SUMIFS('Treatment Backing (Hide)'!$B$110:$B$124,'Capacity Backing (Hide)2'!C$67:C$81,"X")))</f>
        <v>0</v>
      </c>
      <c r="HZ50">
        <f>'Capacity Backing (Hide)2'!D$3*(AD50/MAX(1,SUMIFS('Treatment Backing (Hide)'!$B$110:$B$124,'Capacity Backing (Hide)2'!D$67:D$81,"X")))</f>
        <v>0</v>
      </c>
      <c r="IA50">
        <f>'Capacity Backing (Hide)2'!E$3*(AE50/MAX(1,SUMIFS('Treatment Backing (Hide)'!$B$110:$B$124,'Capacity Backing (Hide)2'!E$67:E$81,"X")))</f>
        <v>0</v>
      </c>
      <c r="IB50">
        <f>'Capacity Backing (Hide)2'!F$3*(AF50/MAX(1,SUMIFS('Treatment Backing (Hide)'!$B$110:$B$124,'Capacity Backing (Hide)2'!F$67:F$81,"X")))</f>
        <v>0</v>
      </c>
      <c r="IC50">
        <f>'Capacity Backing (Hide)2'!G$3*(AG50/MAX(1,SUMIFS('Treatment Backing (Hide)'!$B$110:$B$124,'Capacity Backing (Hide)2'!G$67:G$81,"X")))</f>
        <v>0</v>
      </c>
      <c r="ID50">
        <f>'Capacity Backing (Hide)2'!H$3*(AH50/MAX(1,SUMIFS('Treatment Backing (Hide)'!$B$110:$B$124,'Capacity Backing (Hide)2'!H$67:H$81,"X")))</f>
        <v>0</v>
      </c>
      <c r="IE50">
        <f>'Capacity Backing (Hide)2'!I$3*(AI50/MAX(1,SUMIFS('Treatment Backing (Hide)'!$B$110:$B$124,'Capacity Backing (Hide)2'!I$67:I$81,"X")))</f>
        <v>0</v>
      </c>
      <c r="IF50">
        <f>'Capacity Backing (Hide)2'!J$3*(AJ50/MAX(1,SUMIFS('Treatment Backing (Hide)'!$B$110:$B$124,'Capacity Backing (Hide)2'!J$67:J$81,"X")))</f>
        <v>0</v>
      </c>
      <c r="IG50">
        <f>'Capacity Backing (Hide)2'!K$3*(AK50/MAX(1,SUMIFS('Treatment Backing (Hide)'!$B$110:$B$124,'Capacity Backing (Hide)2'!K$67:K$81,"X")))</f>
        <v>0</v>
      </c>
      <c r="IH50">
        <f>'Capacity Backing (Hide)2'!L$3*(AL50/MAX(1,SUMIFS('Treatment Backing (Hide)'!$B$110:$B$124,'Capacity Backing (Hide)2'!L$67:L$81,"X")))</f>
        <v>0</v>
      </c>
      <c r="II50">
        <f>'Capacity Backing (Hide)2'!M$3*(AM50/MAX(1,SUMIFS('Treatment Backing (Hide)'!$B$110:$B$124,'Capacity Backing (Hide)2'!M$67:M$81,"X")))</f>
        <v>0</v>
      </c>
      <c r="IJ50">
        <f>'Capacity Backing (Hide)2'!N$3*(AN50/MAX(1,SUMIFS('Treatment Backing (Hide)'!$B$110:$B$124,'Capacity Backing (Hide)2'!N$67:N$81,"X")))</f>
        <v>0</v>
      </c>
      <c r="IK50">
        <f>'Capacity Backing (Hide)2'!O$3*(AO50/MAX(1,SUMIFS('Treatment Backing (Hide)'!$B$110:$B$124,'Capacity Backing (Hide)2'!O$67:O$81,"X")))</f>
        <v>0</v>
      </c>
      <c r="IL50">
        <f>'Capacity Backing (Hide)2'!P$3*(AP50/MAX(1,SUMIFS('Treatment Backing (Hide)'!$B$110:$B$124,'Capacity Backing (Hide)2'!P$67:P$81,"X")))</f>
        <v>0</v>
      </c>
      <c r="IM50">
        <f>'Capacity Backing (Hide)2'!Q$3*(AQ50/MAX(1,SUMIFS('Treatment Backing (Hide)'!$B$110:$B$124,'Capacity Backing (Hide)2'!Q$67:Q$81,"X")))</f>
        <v>0</v>
      </c>
      <c r="IN50">
        <f>'Capacity Backing (Hide)2'!R$3*(AR50/MAX(1,SUMIFS('Treatment Backing (Hide)'!$B$110:$B$124,'Capacity Backing (Hide)2'!R$67:R$81,"X")))</f>
        <v>0</v>
      </c>
      <c r="IO50">
        <f>'Capacity Backing (Hide)2'!S$3*(AS50/MAX(1,SUMIFS('Treatment Backing (Hide)'!$B$110:$B$124,'Capacity Backing (Hide)2'!S$67:S$81,"X")))</f>
        <v>0</v>
      </c>
      <c r="IP50">
        <f>'Capacity Backing (Hide)2'!T$3*(AT50/MAX(1,SUMIFS('Treatment Backing (Hide)'!$B$110:$B$124,'Capacity Backing (Hide)2'!T$67:T$81,"X")))</f>
        <v>0</v>
      </c>
      <c r="IQ50">
        <f>'Capacity Backing (Hide)2'!U$3*(AU50/MAX(1,SUMIFS('Treatment Backing (Hide)'!$B$110:$B$124,'Capacity Backing (Hide)2'!U$67:U$81,"X")))</f>
        <v>0</v>
      </c>
      <c r="IR50">
        <f>'Capacity Backing (Hide)2'!V$3*(AV50/MAX(1,SUMIFS('Treatment Backing (Hide)'!$B$110:$B$124,'Capacity Backing (Hide)2'!V$67:V$81,"X")))</f>
        <v>0</v>
      </c>
      <c r="IS50">
        <f>'Capacity Backing (Hide)2'!W$3*(AW50/MAX(1,SUMIFS('Treatment Backing (Hide)'!$B$110:$B$124,'Capacity Backing (Hide)2'!W$67:W$81,"X")))</f>
        <v>0</v>
      </c>
      <c r="IT50">
        <f>'Capacity Backing (Hide)2'!X$3*(AX50/MAX(1,SUMIFS('Treatment Backing (Hide)'!$B$110:$B$124,'Capacity Backing (Hide)2'!X$67:X$81,"X")))</f>
        <v>0</v>
      </c>
      <c r="IU50">
        <f>'Capacity Backing (Hide)2'!Y$3*(AY50/MAX(1,SUMIFS('Treatment Backing (Hide)'!$B$110:$B$124,'Capacity Backing (Hide)2'!Y$67:Y$81,"X")))</f>
        <v>0</v>
      </c>
      <c r="IV50">
        <f>'Capacity Backing (Hide)2'!Z$3*(AZ50/MAX(1,SUMIFS('Treatment Backing (Hide)'!$B$110:$B$124,'Capacity Backing (Hide)2'!Z$67:Z$81,"X")))</f>
        <v>0</v>
      </c>
      <c r="IW50">
        <f>'Capacity Backing (Hide)2'!AA$3*(BA50/MAX(1,SUMIFS('Treatment Backing (Hide)'!$B$110:$B$124,'Capacity Backing (Hide)2'!AA$67:AA$81,"X")))</f>
        <v>0</v>
      </c>
      <c r="IX50">
        <f>'Capacity Backing (Hide)2'!AB$3*(BB50/MAX(1,SUMIFS('Treatment Backing (Hide)'!$B$110:$B$124,'Capacity Backing (Hide)2'!AB$67:AB$81,"X")))</f>
        <v>0</v>
      </c>
      <c r="IY50">
        <f>'Capacity Backing (Hide)2'!AC$3*(BC50/MAX(1,SUMIFS('Treatment Backing (Hide)'!$B$110:$B$124,'Capacity Backing (Hide)2'!AC$67:AC$81,"X")))</f>
        <v>0</v>
      </c>
      <c r="IZ50">
        <f>'Capacity Backing (Hide)2'!AD$3*(BD50/MAX(1,SUMIFS('Treatment Backing (Hide)'!$B$110:$B$124,'Capacity Backing (Hide)2'!AD$67:AD$81,"X")))</f>
        <v>0</v>
      </c>
      <c r="JA50">
        <f>'Capacity Backing (Hide)2'!AE$3*(BE50/MAX(1,SUMIFS('Treatment Backing (Hide)'!$B$110:$B$124,'Capacity Backing (Hide)2'!AE$67:AE$81,"X")))</f>
        <v>0</v>
      </c>
      <c r="JB50">
        <f>'Capacity Backing (Hide)2'!AF$3*(BF50/MAX(1,SUMIFS('Treatment Backing (Hide)'!$B$110:$B$124,'Capacity Backing (Hide)2'!AF$67:AF$81,"X")))</f>
        <v>0</v>
      </c>
      <c r="JC50">
        <f>'Capacity Backing (Hide)2'!AG$3*(BG50/MAX(1,SUMIFS('Treatment Backing (Hide)'!$B$110:$B$124,'Capacity Backing (Hide)2'!AG$67:AG$81,"X")))</f>
        <v>0</v>
      </c>
      <c r="JD50">
        <f>'Capacity Backing (Hide)2'!AH$3*(BH50/MAX(1,SUMIFS('Treatment Backing (Hide)'!$B$110:$B$124,'Capacity Backing (Hide)2'!AH$67:AH$81,"X")))</f>
        <v>0</v>
      </c>
      <c r="JE50">
        <f>'Capacity Backing (Hide)2'!AI$3*(BI50/MAX(1,SUMIFS('Treatment Backing (Hide)'!$B$110:$B$124,'Capacity Backing (Hide)2'!AI$67:AI$81,"X")))</f>
        <v>0</v>
      </c>
      <c r="JF50">
        <f>'Capacity Backing (Hide)2'!AJ$3*(BJ50/MAX(1,SUMIFS('Treatment Backing (Hide)'!$B$110:$B$124,'Capacity Backing (Hide)2'!AJ$67:AJ$81,"X")))</f>
        <v>0</v>
      </c>
      <c r="JG50">
        <f>'Capacity Backing (Hide)2'!AK$3*(BK50/MAX(1,SUMIFS('Treatment Backing (Hide)'!$B$110:$B$124,'Capacity Backing (Hide)2'!AK$67:AK$81,"X")))</f>
        <v>0</v>
      </c>
      <c r="JH50">
        <f>'Capacity Backing (Hide)2'!AL$3*(BL50/MAX(1,SUMIFS('Treatment Backing (Hide)'!$B$110:$B$124,'Capacity Backing (Hide)2'!AL$67:AL$81,"X")))</f>
        <v>0</v>
      </c>
      <c r="JI50">
        <f>'Capacity Backing (Hide)2'!AM$3*(BM50/MAX(1,SUMIFS('Treatment Backing (Hide)'!$B$110:$B$124,'Capacity Backing (Hide)2'!AM$67:AM$81,"X")))</f>
        <v>0</v>
      </c>
      <c r="JJ50">
        <f>'Capacity Backing (Hide)2'!AN$3*(BN50/MAX(1,SUMIFS('Treatment Backing (Hide)'!$B$110:$B$124,'Capacity Backing (Hide)2'!AN$67:AN$81,"X")))</f>
        <v>0</v>
      </c>
      <c r="JK50">
        <f>'Capacity Backing (Hide)2'!AO$3*(BO50/MAX(1,SUMIFS('Treatment Backing (Hide)'!$B$110:$B$124,'Capacity Backing (Hide)2'!AO$67:AO$81,"X")))</f>
        <v>0</v>
      </c>
      <c r="JL50">
        <f>'Capacity Backing (Hide)2'!AP$3*(BP50/MAX(1,SUMIFS('Treatment Backing (Hide)'!$B$110:$B$124,'Capacity Backing (Hide)2'!AP$67:AP$81,"X")))</f>
        <v>0</v>
      </c>
      <c r="JM50">
        <f>'Capacity Backing (Hide)2'!AQ$3*(BQ50/MAX(1,SUMIFS('Treatment Backing (Hide)'!$B$110:$B$124,'Capacity Backing (Hide)2'!AQ$67:AQ$81,"X")))</f>
        <v>0</v>
      </c>
      <c r="JN50">
        <f>'Capacity Backing (Hide)2'!AR$3*(BR50/MAX(1,SUMIFS('Treatment Backing (Hide)'!$B$110:$B$124,'Capacity Backing (Hide)2'!AR$67:AR$81,"X")))</f>
        <v>0</v>
      </c>
      <c r="JO50">
        <f>'Capacity Backing (Hide)2'!AS$3*(BS50/MAX(1,SUMIFS('Treatment Backing (Hide)'!$B$110:$B$124,'Capacity Backing (Hide)2'!AS$67:AS$81,"X")))</f>
        <v>0</v>
      </c>
      <c r="JP50">
        <f>'Capacity Backing (Hide)2'!AT$3*(BT50/MAX(1,SUMIFS('Treatment Backing (Hide)'!$B$110:$B$124,'Capacity Backing (Hide)2'!AT$67:AT$81,"X")))</f>
        <v>0</v>
      </c>
      <c r="JQ50">
        <f>'Capacity Backing (Hide)2'!AU$3*(BU50/MAX(1,SUMIFS('Treatment Backing (Hide)'!$B$110:$B$124,'Capacity Backing (Hide)2'!AU$67:AU$81,"X")))</f>
        <v>0</v>
      </c>
      <c r="JR50">
        <f>'Capacity Backing (Hide)2'!AV$3*(BV50/MAX(1,SUMIFS('Treatment Backing (Hide)'!$B$110:$B$124,'Capacity Backing (Hide)2'!AV$67:AV$81,"X")))</f>
        <v>0</v>
      </c>
      <c r="JS50">
        <f>'Capacity Backing (Hide)2'!AW$3*(BW50/MAX(1,SUMIFS('Treatment Backing (Hide)'!$B$110:$B$124,'Capacity Backing (Hide)2'!AW$67:AW$81,"X")))</f>
        <v>0</v>
      </c>
      <c r="JT50">
        <f>'Capacity Backing (Hide)2'!AX$3*(BX50/MAX(1,SUMIFS('Treatment Backing (Hide)'!$B$110:$B$124,'Capacity Backing (Hide)2'!AX$67:AX$81,"X")))</f>
        <v>0</v>
      </c>
      <c r="JU50">
        <f>'Capacity Backing (Hide)2'!AY$3*(BY50/MAX(1,SUMIFS('Treatment Backing (Hide)'!$B$110:$B$124,'Capacity Backing (Hide)2'!AY$67:AY$81,"X")))</f>
        <v>0</v>
      </c>
      <c r="JV50">
        <f>'Capacity Backing (Hide)2'!AZ$3*(BZ50/MAX(1,SUMIFS('Treatment Backing (Hide)'!$B$110:$B$124,'Capacity Backing (Hide)2'!AZ$67:AZ$81,"X")))</f>
        <v>0</v>
      </c>
      <c r="JW50">
        <f>'Capacity Backing (Hide)2'!BA$3*(CA50/MAX(1,SUMIFS('Treatment Backing (Hide)'!$B$110:$B$124,'Capacity Backing (Hide)2'!BA$67:BA$81,"X")))</f>
        <v>0</v>
      </c>
      <c r="JX50">
        <f>'Capacity Backing (Hide)2'!BB$3*(CB50/MAX(1,SUMIFS('Treatment Backing (Hide)'!$B$110:$B$124,'Capacity Backing (Hide)2'!BB$67:BB$81,"X")))</f>
        <v>0</v>
      </c>
      <c r="JY50">
        <f>'Capacity Backing (Hide)2'!BC$3*(CC50/MAX(1,SUMIFS('Treatment Backing (Hide)'!$B$110:$B$124,'Capacity Backing (Hide)2'!BC$67:BC$81,"X")))</f>
        <v>0</v>
      </c>
      <c r="JZ50">
        <f>'Capacity Backing (Hide)2'!BD$3*(CD50/MAX(1,SUMIFS('Treatment Backing (Hide)'!$B$110:$B$124,'Capacity Backing (Hide)2'!BD$67:BD$81,"X")))</f>
        <v>0</v>
      </c>
      <c r="KA50">
        <f>'Capacity Backing (Hide)2'!BE$3*(CE50/MAX(1,SUMIFS('Treatment Backing (Hide)'!$B$110:$B$124,'Capacity Backing (Hide)2'!BE$67:BE$81,"X")))</f>
        <v>0</v>
      </c>
      <c r="KB50">
        <f>'Capacity Backing (Hide)2'!BF$3*(CF50/MAX(1,SUMIFS('Treatment Backing (Hide)'!$B$110:$B$124,'Capacity Backing (Hide)2'!BF$67:BF$81,"X")))</f>
        <v>0</v>
      </c>
      <c r="KC50">
        <f>'Capacity Backing (Hide)2'!BG$3*(CG50/MAX(1,SUMIFS('Treatment Backing (Hide)'!$B$110:$B$124,'Capacity Backing (Hide)2'!BG$67:BG$81,"X")))</f>
        <v>0</v>
      </c>
      <c r="KD50">
        <f>'Capacity Backing (Hide)2'!BH$3*(CH50/MAX(1,SUMIFS('Treatment Backing (Hide)'!$B$110:$B$124,'Capacity Backing (Hide)2'!BH$67:BH$81,"X")))</f>
        <v>0</v>
      </c>
      <c r="KE50">
        <f>'Capacity Backing (Hide)2'!BI$3*(CI50/MAX(1,SUMIFS('Treatment Backing (Hide)'!$B$110:$B$124,'Capacity Backing (Hide)2'!BI$67:BI$81,"X")))</f>
        <v>0</v>
      </c>
      <c r="KF50">
        <f>'Capacity Backing (Hide)2'!BJ$3*(CJ50/MAX(1,SUMIFS('Treatment Backing (Hide)'!$B$110:$B$124,'Capacity Backing (Hide)2'!BJ$67:BJ$81,"X")))</f>
        <v>0</v>
      </c>
      <c r="KG50">
        <f>'Capacity Backing (Hide)2'!BK$3*(CK50/MAX(1,SUMIFS('Treatment Backing (Hide)'!$B$110:$B$124,'Capacity Backing (Hide)2'!BK$67:BK$81,"X")))</f>
        <v>0</v>
      </c>
      <c r="KH50">
        <f>'Capacity Backing (Hide)2'!BL$3*(CL50/MAX(1,SUMIFS('Treatment Backing (Hide)'!$B$110:$B$124,'Capacity Backing (Hide)2'!BL$67:BL$81,"X")))</f>
        <v>0</v>
      </c>
      <c r="KI50">
        <f>'Capacity Backing (Hide)2'!BM$3*(CM50/MAX(1,SUMIFS('Treatment Backing (Hide)'!$B$110:$B$124,'Capacity Backing (Hide)2'!BM$67:BM$81,"X")))</f>
        <v>0</v>
      </c>
      <c r="KJ50">
        <f>'Capacity Backing (Hide)2'!BN$3*(CN50/MAX(1,SUMIFS('Treatment Backing (Hide)'!$B$110:$B$124,'Capacity Backing (Hide)2'!BN$67:BN$81,"X")))</f>
        <v>0</v>
      </c>
      <c r="KK50">
        <f>'Capacity Backing (Hide)2'!BO$3*(CO50/MAX(1,SUMIFS('Treatment Backing (Hide)'!$B$110:$B$124,'Capacity Backing (Hide)2'!BO$67:BO$81,"X")))</f>
        <v>0</v>
      </c>
      <c r="KL50">
        <f>'Capacity Backing (Hide)2'!BP$3*(CP50/MAX(1,SUMIFS('Treatment Backing (Hide)'!$B$110:$B$124,'Capacity Backing (Hide)2'!BP$67:BP$81,"X")))</f>
        <v>0</v>
      </c>
      <c r="KM50">
        <f>'Capacity Backing (Hide)2'!BQ$3*(CQ50/MAX(1,SUMIFS('Treatment Backing (Hide)'!$B$110:$B$124,'Capacity Backing (Hide)2'!BQ$67:BQ$81,"X")))</f>
        <v>0</v>
      </c>
      <c r="KN50">
        <f>'Capacity Backing (Hide)2'!BR$3*(CR50/MAX(1,SUMIFS('Treatment Backing (Hide)'!$B$110:$B$124,'Capacity Backing (Hide)2'!BR$67:BR$81,"X")))</f>
        <v>0</v>
      </c>
      <c r="KO50">
        <f>'Capacity Backing (Hide)2'!BS$3*(CS50/MAX(1,SUMIFS('Treatment Backing (Hide)'!$B$110:$B$124,'Capacity Backing (Hide)2'!BS$67:BS$81,"X")))</f>
        <v>0</v>
      </c>
      <c r="KP50">
        <f>'Capacity Backing (Hide)2'!BT$3*(CT50/MAX(1,SUMIFS('Treatment Backing (Hide)'!$B$110:$B$124,'Capacity Backing (Hide)2'!BT$67:BT$81,"X")))</f>
        <v>0</v>
      </c>
      <c r="KQ50">
        <f>'Capacity Backing (Hide)2'!BU$3*(CU50/MAX(1,SUMIFS('Treatment Backing (Hide)'!$B$110:$B$124,'Capacity Backing (Hide)2'!BU$67:BU$81,"X")))</f>
        <v>0</v>
      </c>
      <c r="KR50">
        <f>'Capacity Backing (Hide)2'!BV$3*(CV50/MAX(1,SUMIFS('Treatment Backing (Hide)'!$B$110:$B$124,'Capacity Backing (Hide)2'!BV$67:BV$81,"X")))</f>
        <v>0</v>
      </c>
      <c r="KS50">
        <f>'Capacity Backing (Hide)2'!BW$3*(CW50/MAX(1,SUMIFS('Treatment Backing (Hide)'!$B$110:$B$124,'Capacity Backing (Hide)2'!BW$67:BW$81,"X")))</f>
        <v>0</v>
      </c>
      <c r="KT50">
        <f>'Capacity Backing (Hide)2'!BX$3*(CX50/MAX(1,SUMIFS('Treatment Backing (Hide)'!$B$110:$B$124,'Capacity Backing (Hide)2'!BX$67:BX$81,"X")))</f>
        <v>0</v>
      </c>
      <c r="KU50">
        <f>'Capacity Backing (Hide)2'!BY$3*(CY50/MAX(1,SUMIFS('Treatment Backing (Hide)'!$B$110:$B$124,'Capacity Backing (Hide)2'!BY$67:BY$81,"X")))</f>
        <v>0</v>
      </c>
      <c r="KV50">
        <f>'Capacity Backing (Hide)2'!BZ$3*(CZ50/MAX(1,SUMIFS('Treatment Backing (Hide)'!$B$110:$B$124,'Capacity Backing (Hide)2'!BZ$67:BZ$81,"X")))</f>
        <v>0</v>
      </c>
      <c r="KW50">
        <f>'Capacity Backing (Hide)2'!CA$3*(DA50/MAX(1,SUMIFS('Treatment Backing (Hide)'!$B$110:$B$124,'Capacity Backing (Hide)2'!CA$67:CA$81,"X")))</f>
        <v>0</v>
      </c>
      <c r="KX50">
        <f>'Capacity Backing (Hide)2'!CB$3*(DB50/MAX(1,SUMIFS('Treatment Backing (Hide)'!$B$110:$B$124,'Capacity Backing (Hide)2'!CB$67:CB$81,"X")))</f>
        <v>0</v>
      </c>
      <c r="KY50">
        <f>'Capacity Backing (Hide)2'!CC$3*(DC50/MAX(1,SUMIFS('Treatment Backing (Hide)'!$B$110:$B$124,'Capacity Backing (Hide)2'!CC$67:CC$81,"X")))</f>
        <v>0</v>
      </c>
      <c r="KZ50">
        <f>'Capacity Backing (Hide)2'!CD$3*(DD50/MAX(1,SUMIFS('Treatment Backing (Hide)'!$B$110:$B$124,'Capacity Backing (Hide)2'!CD$67:CD$81,"X")))</f>
        <v>0</v>
      </c>
      <c r="LA50">
        <f>'Capacity Backing (Hide)2'!CE$3*(DE50/MAX(1,SUMIFS('Treatment Backing (Hide)'!$B$110:$B$124,'Capacity Backing (Hide)2'!CE$67:CE$81,"X")))</f>
        <v>0</v>
      </c>
      <c r="LB50">
        <f>'Capacity Backing (Hide)2'!CF$3*(DF50/MAX(1,SUMIFS('Treatment Backing (Hide)'!$B$110:$B$124,'Capacity Backing (Hide)2'!CF$67:CF$81,"X")))</f>
        <v>0</v>
      </c>
      <c r="LC50">
        <f>'Capacity Backing (Hide)2'!CG$3*(DG50/MAX(1,SUMIFS('Treatment Backing (Hide)'!$B$110:$B$124,'Capacity Backing (Hide)2'!CG$67:CG$81,"X")))</f>
        <v>0</v>
      </c>
      <c r="LD50">
        <f>'Capacity Backing (Hide)2'!CH$3*(DH50/MAX(1,SUMIFS('Treatment Backing (Hide)'!$B$110:$B$124,'Capacity Backing (Hide)2'!CH$67:CH$81,"X")))</f>
        <v>0</v>
      </c>
      <c r="LE50">
        <f>'Capacity Backing (Hide)2'!CI$3*(DI50/MAX(1,SUMIFS('Treatment Backing (Hide)'!$B$110:$B$124,'Capacity Backing (Hide)2'!CI$67:CI$81,"X")))</f>
        <v>0</v>
      </c>
      <c r="LF50">
        <f>'Capacity Backing (Hide)2'!CJ$3*(DJ50/MAX(1,SUMIFS('Treatment Backing (Hide)'!$B$110:$B$124,'Capacity Backing (Hide)2'!CJ$67:CJ$81,"X")))</f>
        <v>0</v>
      </c>
      <c r="LG50">
        <f>'Capacity Backing (Hide)2'!CK$3*(DK50/MAX(1,SUMIFS('Treatment Backing (Hide)'!$B$110:$B$124,'Capacity Backing (Hide)2'!CK$67:CK$81,"X")))</f>
        <v>0</v>
      </c>
      <c r="LH50">
        <f>'Capacity Backing (Hide)2'!CL$3*(DL50/MAX(1,SUMIFS('Treatment Backing (Hide)'!$B$110:$B$124,'Capacity Backing (Hide)2'!CL$67:CL$81,"X")))</f>
        <v>0</v>
      </c>
      <c r="LI50">
        <f>'Capacity Backing (Hide)2'!CM$3*(DM50/MAX(1,SUMIFS('Treatment Backing (Hide)'!$B$110:$B$124,'Capacity Backing (Hide)2'!CM$67:CM$81,"X")))</f>
        <v>0</v>
      </c>
      <c r="LJ50">
        <f>'Capacity Backing (Hide)2'!CN$3*(DN50/MAX(1,SUMIFS('Treatment Backing (Hide)'!$B$110:$B$124,'Capacity Backing (Hide)2'!CN$67:CN$81,"X")))</f>
        <v>0</v>
      </c>
      <c r="LK50">
        <f>'Capacity Backing (Hide)2'!CO$3*(DO50/MAX(1,SUMIFS('Treatment Backing (Hide)'!$B$110:$B$124,'Capacity Backing (Hide)2'!CO$67:CO$81,"X")))</f>
        <v>0</v>
      </c>
      <c r="LL50">
        <f>'Capacity Backing (Hide)2'!CP$3*(DP50/MAX(1,SUMIFS('Treatment Backing (Hide)'!$B$110:$B$124,'Capacity Backing (Hide)2'!CP$67:CP$81,"X")))</f>
        <v>0</v>
      </c>
      <c r="LM50">
        <f>'Capacity Backing (Hide)2'!CQ$3*(DQ50/MAX(1,SUMIFS('Treatment Backing (Hide)'!$B$110:$B$124,'Capacity Backing (Hide)2'!CQ$67:CQ$81,"X")))</f>
        <v>0</v>
      </c>
      <c r="LN50">
        <f>'Capacity Backing (Hide)2'!CR$3*(DR50/MAX(1,SUMIFS('Treatment Backing (Hide)'!$B$110:$B$124,'Capacity Backing (Hide)2'!CR$67:CR$81,"X")))</f>
        <v>0</v>
      </c>
      <c r="LO50">
        <f>'Capacity Backing (Hide)2'!CS$3*(DS50/MAX(1,SUMIFS('Treatment Backing (Hide)'!$B$110:$B$124,'Capacity Backing (Hide)2'!CS$67:CS$81,"X")))</f>
        <v>0</v>
      </c>
      <c r="LP50">
        <f>'Capacity Backing (Hide)2'!CT$3*(DT50/MAX(1,SUMIFS('Treatment Backing (Hide)'!$B$110:$B$124,'Capacity Backing (Hide)2'!CT$67:CT$81,"X")))</f>
        <v>0</v>
      </c>
      <c r="LQ50">
        <f>'Capacity Backing (Hide)2'!CU$3*(DU50/MAX(1,SUMIFS('Treatment Backing (Hide)'!$B$110:$B$124,'Capacity Backing (Hide)2'!CU$67:CU$81,"X")))</f>
        <v>0</v>
      </c>
      <c r="LR50">
        <f>'Capacity Backing (Hide)2'!CV$3*(DV50/MAX(1,SUMIFS('Treatment Backing (Hide)'!$B$110:$B$124,'Capacity Backing (Hide)2'!CV$67:CV$81,"X")))</f>
        <v>0</v>
      </c>
      <c r="LS50">
        <f>'Capacity Backing (Hide)2'!CW$3*(DW50/MAX(1,SUMIFS('Treatment Backing (Hide)'!$B$110:$B$124,'Capacity Backing (Hide)2'!CW$67:CW$81,"X")))</f>
        <v>0</v>
      </c>
    </row>
    <row r="51" spans="8:331" x14ac:dyDescent="0.25">
      <c r="H51" t="str">
        <f>ROW(H48)&amp;". "&amp;'Clinical resources'!B54</f>
        <v xml:space="preserve">48. </v>
      </c>
      <c r="J51" t="str">
        <f>IF(COUNTIFS('Clinical resources'!F54:J54,"X")&gt;0,"X","")</f>
        <v/>
      </c>
      <c r="K51" t="str">
        <f>IF(COUNTIFS('Clinical resources'!K54:O54,"X")&gt;0,"X","")</f>
        <v/>
      </c>
      <c r="L51" t="str">
        <f>IF(COUNTIFS('Clinical resources'!P54:T54,"X")&gt;0,"X","")</f>
        <v/>
      </c>
      <c r="M51" t="str">
        <f>IF(COUNTIFS('Clinical resources'!U54:Y54,"X")&gt;0,"X","")</f>
        <v/>
      </c>
      <c r="N51" t="str">
        <f>IF(COUNTIFS('Clinical resources'!Z54:AD54,"X")&gt;0,"X","")</f>
        <v/>
      </c>
      <c r="O51" t="str">
        <f>IF(COUNTIFS('Clinical resources'!AE54:AI54,"X")&gt;0,"X","")</f>
        <v/>
      </c>
      <c r="P51" t="str">
        <f>IF(COUNTIFS('Clinical resources'!AJ54:AN54,"X")&gt;0,"X","")</f>
        <v/>
      </c>
      <c r="Q51" t="str">
        <f>IF(COUNTIFS('Clinical resources'!AO54:AS54,"X")&gt;0,"X","")</f>
        <v/>
      </c>
      <c r="R51" t="str">
        <f>IF(COUNTIFS('Clinical resources'!AT54:AX54,"X")&gt;0,"X","")</f>
        <v/>
      </c>
      <c r="S51" t="str">
        <f>IF(COUNTIFS('Clinical resources'!AY54:BC54,"X")&gt;0,"X","")</f>
        <v/>
      </c>
      <c r="T51" t="str">
        <f>IF(COUNTIFS('Clinical resources'!BD54:BH54,"X")&gt;0,"X","")</f>
        <v/>
      </c>
      <c r="U51" t="str">
        <f>IF(COUNTIFS('Clinical resources'!BI54:BM54,"X")&gt;0,"X","")</f>
        <v/>
      </c>
      <c r="V51" t="str">
        <f>IF(COUNTIFS('Clinical resources'!BN54:BR54,"X")&gt;0,"X","")</f>
        <v/>
      </c>
      <c r="W51" t="str">
        <f>IF(COUNTIFS('Clinical resources'!BS54:BW54,"X")&gt;0,"X","")</f>
        <v/>
      </c>
      <c r="X51" t="str">
        <f>IF(COUNTIFS('Clinical resources'!BX54:CB54,"X")&gt;0,"X","")</f>
        <v/>
      </c>
      <c r="AB51">
        <f t="array" ref="AB51">IF($J51:$X51='Capacity Backing (Hide)2'!B$67:B$81,1,0)</f>
        <v>0</v>
      </c>
      <c r="AC51">
        <f t="array" ref="AC51">IF($J51:$X51='Capacity Backing (Hide)2'!C$67:C$81,1,0)</f>
        <v>0</v>
      </c>
      <c r="AD51">
        <f t="array" ref="AD51">IF($J51:$X51='Capacity Backing (Hide)2'!D$67:D$81,1,0)</f>
        <v>0</v>
      </c>
      <c r="AE51">
        <f t="array" ref="AE51">IF($J51:$X51='Capacity Backing (Hide)2'!E$67:E$81,1,0)</f>
        <v>0</v>
      </c>
      <c r="AF51">
        <f t="array" ref="AF51">IF($J51:$X51='Capacity Backing (Hide)2'!F$67:F$81,1,0)</f>
        <v>0</v>
      </c>
      <c r="AG51">
        <f t="array" ref="AG51">IF($J51:$X51='Capacity Backing (Hide)2'!G$67:G$81,1,0)</f>
        <v>0</v>
      </c>
      <c r="AH51">
        <f t="array" ref="AH51">IF($J51:$X51='Capacity Backing (Hide)2'!H$67:H$81,1,0)</f>
        <v>0</v>
      </c>
      <c r="AI51">
        <f t="array" ref="AI51">IF($J51:$X51='Capacity Backing (Hide)2'!I$67:I$81,1,0)</f>
        <v>0</v>
      </c>
      <c r="AJ51">
        <f t="array" ref="AJ51">IF($J51:$X51='Capacity Backing (Hide)2'!J$67:J$81,1,0)</f>
        <v>0</v>
      </c>
      <c r="AK51">
        <f t="array" ref="AK51">IF($J51:$X51='Capacity Backing (Hide)2'!K$67:K$81,1,0)</f>
        <v>0</v>
      </c>
      <c r="AL51">
        <f t="array" ref="AL51">IF($J51:$X51='Capacity Backing (Hide)2'!L$67:L$81,1,0)</f>
        <v>0</v>
      </c>
      <c r="AM51">
        <f t="array" ref="AM51">IF($J51:$X51='Capacity Backing (Hide)2'!M$67:M$81,1,0)</f>
        <v>0</v>
      </c>
      <c r="AN51">
        <f t="array" ref="AN51">IF($J51:$X51='Capacity Backing (Hide)2'!N$67:N$81,1,0)</f>
        <v>0</v>
      </c>
      <c r="AO51">
        <f t="array" ref="AO51">IF($J51:$X51='Capacity Backing (Hide)2'!O$67:O$81,1,0)</f>
        <v>0</v>
      </c>
      <c r="AP51">
        <f t="array" ref="AP51">IF($J51:$X51='Capacity Backing (Hide)2'!P$67:P$81,1,0)</f>
        <v>0</v>
      </c>
      <c r="AQ51">
        <f t="array" ref="AQ51">IF($J51:$X51='Capacity Backing (Hide)2'!Q$67:Q$81,1,0)</f>
        <v>0</v>
      </c>
      <c r="AR51">
        <f t="array" ref="AR51">IF($J51:$X51='Capacity Backing (Hide)2'!R$67:R$81,1,0)</f>
        <v>0</v>
      </c>
      <c r="AS51">
        <f t="array" ref="AS51">IF($J51:$X51='Capacity Backing (Hide)2'!S$67:S$81,1,0)</f>
        <v>0</v>
      </c>
      <c r="AT51">
        <f t="array" ref="AT51">IF($J51:$X51='Capacity Backing (Hide)2'!T$67:T$81,1,0)</f>
        <v>0</v>
      </c>
      <c r="AU51">
        <f t="array" ref="AU51">IF($J51:$X51='Capacity Backing (Hide)2'!U$67:U$81,1,0)</f>
        <v>0</v>
      </c>
      <c r="AV51">
        <f t="array" ref="AV51">IF($J51:$X51='Capacity Backing (Hide)2'!V$67:V$81,1,0)</f>
        <v>0</v>
      </c>
      <c r="AW51">
        <f t="array" ref="AW51">IF($J51:$X51='Capacity Backing (Hide)2'!W$67:W$81,1,0)</f>
        <v>0</v>
      </c>
      <c r="AX51">
        <f t="array" ref="AX51">IF($J51:$X51='Capacity Backing (Hide)2'!X$67:X$81,1,0)</f>
        <v>0</v>
      </c>
      <c r="AY51">
        <f t="array" ref="AY51">IF($J51:$X51='Capacity Backing (Hide)2'!Y$67:Y$81,1,0)</f>
        <v>0</v>
      </c>
      <c r="AZ51">
        <f t="array" ref="AZ51">IF($J51:$X51='Capacity Backing (Hide)2'!Z$67:Z$81,1,0)</f>
        <v>0</v>
      </c>
      <c r="BA51">
        <f t="array" ref="BA51">IF($J51:$X51='Capacity Backing (Hide)2'!AA$67:AA$81,1,0)</f>
        <v>0</v>
      </c>
      <c r="BB51">
        <f t="array" ref="BB51">IF($J51:$X51='Capacity Backing (Hide)2'!AB$67:AB$81,1,0)</f>
        <v>0</v>
      </c>
      <c r="BC51">
        <f t="array" ref="BC51">IF($J51:$X51='Capacity Backing (Hide)2'!AC$67:AC$81,1,0)</f>
        <v>0</v>
      </c>
      <c r="BD51">
        <f t="array" ref="BD51">IF($J51:$X51='Capacity Backing (Hide)2'!AD$67:AD$81,1,0)</f>
        <v>0</v>
      </c>
      <c r="BE51">
        <f t="array" ref="BE51">IF($J51:$X51='Capacity Backing (Hide)2'!AE$67:AE$81,1,0)</f>
        <v>0</v>
      </c>
      <c r="BF51">
        <f t="array" ref="BF51">IF($J51:$X51='Capacity Backing (Hide)2'!AF$67:AF$81,1,0)</f>
        <v>0</v>
      </c>
      <c r="BG51">
        <f t="array" ref="BG51">IF($J51:$X51='Capacity Backing (Hide)2'!AG$67:AG$81,1,0)</f>
        <v>0</v>
      </c>
      <c r="BH51">
        <f t="array" ref="BH51">IF($J51:$X51='Capacity Backing (Hide)2'!AH$67:AH$81,1,0)</f>
        <v>0</v>
      </c>
      <c r="BI51">
        <f t="array" ref="BI51">IF($J51:$X51='Capacity Backing (Hide)2'!AI$67:AI$81,1,0)</f>
        <v>0</v>
      </c>
      <c r="BJ51">
        <f t="array" ref="BJ51">IF($J51:$X51='Capacity Backing (Hide)2'!AJ$67:AJ$81,1,0)</f>
        <v>0</v>
      </c>
      <c r="BK51">
        <f t="array" ref="BK51">IF($J51:$X51='Capacity Backing (Hide)2'!AK$67:AK$81,1,0)</f>
        <v>0</v>
      </c>
      <c r="BL51">
        <f t="array" ref="BL51">IF($J51:$X51='Capacity Backing (Hide)2'!AL$67:AL$81,1,0)</f>
        <v>0</v>
      </c>
      <c r="BM51">
        <f t="array" ref="BM51">IF($J51:$X51='Capacity Backing (Hide)2'!AM$67:AM$81,1,0)</f>
        <v>0</v>
      </c>
      <c r="BN51">
        <f t="array" ref="BN51">IF($J51:$X51='Capacity Backing (Hide)2'!AN$67:AN$81,1,0)</f>
        <v>0</v>
      </c>
      <c r="BO51">
        <f t="array" ref="BO51">IF($J51:$X51='Capacity Backing (Hide)2'!AO$67:AO$81,1,0)</f>
        <v>0</v>
      </c>
      <c r="BP51">
        <f t="array" ref="BP51">IF($J51:$X51='Capacity Backing (Hide)2'!AP$67:AP$81,1,0)</f>
        <v>0</v>
      </c>
      <c r="BQ51">
        <f t="array" ref="BQ51">IF($J51:$X51='Capacity Backing (Hide)2'!AQ$67:AQ$81,1,0)</f>
        <v>0</v>
      </c>
      <c r="BR51">
        <f t="array" ref="BR51">IF($J51:$X51='Capacity Backing (Hide)2'!AR$67:AR$81,1,0)</f>
        <v>0</v>
      </c>
      <c r="BS51">
        <f t="array" ref="BS51">IF($J51:$X51='Capacity Backing (Hide)2'!AS$67:AS$81,1,0)</f>
        <v>0</v>
      </c>
      <c r="BT51">
        <f t="array" ref="BT51">IF($J51:$X51='Capacity Backing (Hide)2'!AT$67:AT$81,1,0)</f>
        <v>0</v>
      </c>
      <c r="BU51">
        <f t="array" ref="BU51">IF($J51:$X51='Capacity Backing (Hide)2'!AU$67:AU$81,1,0)</f>
        <v>0</v>
      </c>
      <c r="BV51">
        <f t="array" ref="BV51">IF($J51:$X51='Capacity Backing (Hide)2'!AV$67:AV$81,1,0)</f>
        <v>0</v>
      </c>
      <c r="BW51">
        <f t="array" ref="BW51">IF($J51:$X51='Capacity Backing (Hide)2'!AW$67:AW$81,1,0)</f>
        <v>0</v>
      </c>
      <c r="BX51">
        <f t="array" ref="BX51">IF($J51:$X51='Capacity Backing (Hide)2'!AX$67:AX$81,1,0)</f>
        <v>0</v>
      </c>
      <c r="BY51">
        <f t="array" ref="BY51">IF($J51:$X51='Capacity Backing (Hide)2'!AY$67:AY$81,1,0)</f>
        <v>0</v>
      </c>
      <c r="BZ51">
        <f t="array" ref="BZ51">IF($J51:$X51='Capacity Backing (Hide)2'!AZ$67:AZ$81,1,0)</f>
        <v>0</v>
      </c>
      <c r="CA51">
        <f t="array" ref="CA51">IF($J51:$X51='Capacity Backing (Hide)2'!BA$67:BA$81,1,0)</f>
        <v>0</v>
      </c>
      <c r="CB51">
        <f t="array" ref="CB51">IF($J51:$X51='Capacity Backing (Hide)2'!BB$67:BB$81,1,0)</f>
        <v>0</v>
      </c>
      <c r="CC51">
        <f t="array" ref="CC51">IF($J51:$X51='Capacity Backing (Hide)2'!BC$67:BC$81,1,0)</f>
        <v>0</v>
      </c>
      <c r="CD51">
        <f t="array" ref="CD51">IF($J51:$X51='Capacity Backing (Hide)2'!BD$67:BD$81,1,0)</f>
        <v>0</v>
      </c>
      <c r="CE51">
        <f t="array" ref="CE51">IF($J51:$X51='Capacity Backing (Hide)2'!BE$67:BE$81,1,0)</f>
        <v>0</v>
      </c>
      <c r="CF51">
        <f t="array" ref="CF51">IF($J51:$X51='Capacity Backing (Hide)2'!BF$67:BF$81,1,0)</f>
        <v>0</v>
      </c>
      <c r="CG51">
        <f t="array" ref="CG51">IF($J51:$X51='Capacity Backing (Hide)2'!BG$67:BG$81,1,0)</f>
        <v>0</v>
      </c>
      <c r="CH51">
        <f t="array" ref="CH51">IF($J51:$X51='Capacity Backing (Hide)2'!BH$67:BH$81,1,0)</f>
        <v>0</v>
      </c>
      <c r="CI51">
        <f t="array" ref="CI51">IF($J51:$X51='Capacity Backing (Hide)2'!BI$67:BI$81,1,0)</f>
        <v>0</v>
      </c>
      <c r="CJ51">
        <f t="array" ref="CJ51">IF($J51:$X51='Capacity Backing (Hide)2'!BJ$67:BJ$81,1,0)</f>
        <v>0</v>
      </c>
      <c r="CK51">
        <f t="array" ref="CK51">IF($J51:$X51='Capacity Backing (Hide)2'!BK$67:BK$81,1,0)</f>
        <v>0</v>
      </c>
      <c r="CL51">
        <f t="array" ref="CL51">IF($J51:$X51='Capacity Backing (Hide)2'!BL$67:BL$81,1,0)</f>
        <v>0</v>
      </c>
      <c r="CM51">
        <f t="array" ref="CM51">IF($J51:$X51='Capacity Backing (Hide)2'!BM$67:BM$81,1,0)</f>
        <v>0</v>
      </c>
      <c r="CN51">
        <f t="array" ref="CN51">IF($J51:$X51='Capacity Backing (Hide)2'!BN$67:BN$81,1,0)</f>
        <v>0</v>
      </c>
      <c r="CO51">
        <f t="array" ref="CO51">IF($J51:$X51='Capacity Backing (Hide)2'!BO$67:BO$81,1,0)</f>
        <v>0</v>
      </c>
      <c r="CP51">
        <f t="array" ref="CP51">IF($J51:$X51='Capacity Backing (Hide)2'!BP$67:BP$81,1,0)</f>
        <v>0</v>
      </c>
      <c r="CQ51">
        <f t="array" ref="CQ51">IF($J51:$X51='Capacity Backing (Hide)2'!BQ$67:BQ$81,1,0)</f>
        <v>0</v>
      </c>
      <c r="CR51">
        <f t="array" ref="CR51">IF($J51:$X51='Capacity Backing (Hide)2'!BR$67:BR$81,1,0)</f>
        <v>0</v>
      </c>
      <c r="CS51">
        <f t="array" ref="CS51">IF($J51:$X51='Capacity Backing (Hide)2'!BS$67:BS$81,1,0)</f>
        <v>0</v>
      </c>
      <c r="CT51">
        <f t="array" ref="CT51">IF($J51:$X51='Capacity Backing (Hide)2'!BT$67:BT$81,1,0)</f>
        <v>0</v>
      </c>
      <c r="CU51">
        <f t="array" ref="CU51">IF($J51:$X51='Capacity Backing (Hide)2'!BU$67:BU$81,1,0)</f>
        <v>0</v>
      </c>
      <c r="CV51">
        <f t="array" ref="CV51">IF($J51:$X51='Capacity Backing (Hide)2'!BV$67:BV$81,1,0)</f>
        <v>0</v>
      </c>
      <c r="CW51">
        <f t="array" ref="CW51">IF($J51:$X51='Capacity Backing (Hide)2'!BW$67:BW$81,1,0)</f>
        <v>0</v>
      </c>
      <c r="CX51">
        <f t="array" ref="CX51">IF($J51:$X51='Capacity Backing (Hide)2'!BX$67:BX$81,1,0)</f>
        <v>0</v>
      </c>
      <c r="CY51">
        <f t="array" ref="CY51">IF($J51:$X51='Capacity Backing (Hide)2'!BY$67:BY$81,1,0)</f>
        <v>0</v>
      </c>
      <c r="CZ51">
        <f t="array" ref="CZ51">IF($J51:$X51='Capacity Backing (Hide)2'!BZ$67:BZ$81,1,0)</f>
        <v>0</v>
      </c>
      <c r="DA51">
        <f t="array" ref="DA51">IF($J51:$X51='Capacity Backing (Hide)2'!CA$67:CA$81,1,0)</f>
        <v>0</v>
      </c>
      <c r="DB51">
        <f t="array" ref="DB51">IF($J51:$X51='Capacity Backing (Hide)2'!CB$67:CB$81,1,0)</f>
        <v>0</v>
      </c>
      <c r="DC51">
        <f t="array" ref="DC51">IF($J51:$X51='Capacity Backing (Hide)2'!CC$67:CC$81,1,0)</f>
        <v>0</v>
      </c>
      <c r="DD51">
        <f t="array" ref="DD51">IF($J51:$X51='Capacity Backing (Hide)2'!CD$67:CD$81,1,0)</f>
        <v>0</v>
      </c>
      <c r="DE51">
        <f t="array" ref="DE51">IF($J51:$X51='Capacity Backing (Hide)2'!CE$67:CE$81,1,0)</f>
        <v>0</v>
      </c>
      <c r="DF51">
        <f t="array" ref="DF51">IF($J51:$X51='Capacity Backing (Hide)2'!CF$67:CF$81,1,0)</f>
        <v>0</v>
      </c>
      <c r="DG51">
        <f t="array" ref="DG51">IF($J51:$X51='Capacity Backing (Hide)2'!CG$67:CG$81,1,0)</f>
        <v>0</v>
      </c>
      <c r="DH51">
        <f t="array" ref="DH51">IF($J51:$X51='Capacity Backing (Hide)2'!CH$67:CH$81,1,0)</f>
        <v>0</v>
      </c>
      <c r="DI51">
        <f t="array" ref="DI51">IF($J51:$X51='Capacity Backing (Hide)2'!CI$67:CI$81,1,0)</f>
        <v>0</v>
      </c>
      <c r="DJ51">
        <f t="array" ref="DJ51">IF($J51:$X51='Capacity Backing (Hide)2'!CJ$67:CJ$81,1,0)</f>
        <v>0</v>
      </c>
      <c r="DK51">
        <f t="array" ref="DK51">IF($J51:$X51='Capacity Backing (Hide)2'!CK$67:CK$81,1,0)</f>
        <v>0</v>
      </c>
      <c r="DL51">
        <f t="array" ref="DL51">IF($J51:$X51='Capacity Backing (Hide)2'!CL$67:CL$81,1,0)</f>
        <v>0</v>
      </c>
      <c r="DM51">
        <f t="array" ref="DM51">IF($J51:$X51='Capacity Backing (Hide)2'!CM$67:CM$81,1,0)</f>
        <v>0</v>
      </c>
      <c r="DN51">
        <f t="array" ref="DN51">IF($J51:$X51='Capacity Backing (Hide)2'!CN$67:CN$81,1,0)</f>
        <v>0</v>
      </c>
      <c r="DO51">
        <f t="array" ref="DO51">IF($J51:$X51='Capacity Backing (Hide)2'!CO$67:CO$81,1,0)</f>
        <v>0</v>
      </c>
      <c r="DP51">
        <f t="array" ref="DP51">IF($J51:$X51='Capacity Backing (Hide)2'!CP$67:CP$81,1,0)</f>
        <v>0</v>
      </c>
      <c r="DQ51">
        <f t="array" ref="DQ51">IF($J51:$X51='Capacity Backing (Hide)2'!CQ$67:CQ$81,1,0)</f>
        <v>0</v>
      </c>
      <c r="DR51">
        <f t="array" ref="DR51">IF($J51:$X51='Capacity Backing (Hide)2'!CR$67:CR$81,1,0)</f>
        <v>0</v>
      </c>
      <c r="DS51">
        <f t="array" ref="DS51">IF($J51:$X51='Capacity Backing (Hide)2'!CS$67:CS$81,1,0)</f>
        <v>0</v>
      </c>
      <c r="DT51">
        <f t="array" ref="DT51">IF($J51:$X51='Capacity Backing (Hide)2'!CT$67:CT$81,1,0)</f>
        <v>0</v>
      </c>
      <c r="DU51">
        <f t="array" ref="DU51">IF($J51:$X51='Capacity Backing (Hide)2'!CU$67:CU$81,1,0)</f>
        <v>0</v>
      </c>
      <c r="DV51">
        <f t="array" ref="DV51">IF($J51:$X51='Capacity Backing (Hide)2'!CV$67:CV$81,1,0)</f>
        <v>0</v>
      </c>
      <c r="DW51">
        <f t="array" ref="DW51">IF($J51:$X51='Capacity Backing (Hide)2'!CW$67:CW$81,1,0)</f>
        <v>0</v>
      </c>
      <c r="DZ51">
        <f t="array" ref="DZ51">IF($J51:$X51='Capacity Backing (Hide)2'!B$203:CZ$217,1,0)</f>
        <v>0</v>
      </c>
      <c r="EA51">
        <f t="array" ref="EA51">IF($J51:$X51='Capacity Backing (Hide)2'!C$203:DA$217,1,0)</f>
        <v>0</v>
      </c>
      <c r="EB51">
        <f t="array" ref="EB51">IF($J51:$X51='Capacity Backing (Hide)2'!D$203:DB$217,1,0)</f>
        <v>0</v>
      </c>
      <c r="EC51">
        <f t="array" ref="EC51">IF($J51:$X51='Capacity Backing (Hide)2'!E$203:DC$217,1,0)</f>
        <v>0</v>
      </c>
      <c r="ED51">
        <f t="array" ref="ED51">IF($J51:$X51='Capacity Backing (Hide)2'!F$203:DD$217,1,0)</f>
        <v>0</v>
      </c>
      <c r="EE51">
        <f t="array" ref="EE51">IF($J51:$X51='Capacity Backing (Hide)2'!G$203:DE$217,1,0)</f>
        <v>0</v>
      </c>
      <c r="EF51">
        <f t="array" ref="EF51">IF($J51:$X51='Capacity Backing (Hide)2'!H$203:DF$217,1,0)</f>
        <v>0</v>
      </c>
      <c r="EG51">
        <f t="array" ref="EG51">IF($J51:$X51='Capacity Backing (Hide)2'!I$203:DG$217,1,0)</f>
        <v>0</v>
      </c>
      <c r="EH51">
        <f t="array" ref="EH51">IF($J51:$X51='Capacity Backing (Hide)2'!J$203:DH$217,1,0)</f>
        <v>0</v>
      </c>
      <c r="EI51">
        <f t="array" ref="EI51">IF($J51:$X51='Capacity Backing (Hide)2'!K$203:DI$217,1,0)</f>
        <v>0</v>
      </c>
      <c r="EJ51">
        <f t="array" ref="EJ51">IF($J51:$X51='Capacity Backing (Hide)2'!L$203:DJ$217,1,0)</f>
        <v>0</v>
      </c>
      <c r="EK51">
        <f t="array" ref="EK51">IF($J51:$X51='Capacity Backing (Hide)2'!M$203:DK$217,1,0)</f>
        <v>0</v>
      </c>
      <c r="EL51">
        <f t="array" ref="EL51">IF($J51:$X51='Capacity Backing (Hide)2'!N$203:DL$217,1,0)</f>
        <v>0</v>
      </c>
      <c r="EM51">
        <f t="array" ref="EM51">IF($J51:$X51='Capacity Backing (Hide)2'!O$203:DM$217,1,0)</f>
        <v>0</v>
      </c>
      <c r="EN51">
        <f t="array" ref="EN51">IF($J51:$X51='Capacity Backing (Hide)2'!P$203:DN$217,1,0)</f>
        <v>0</v>
      </c>
      <c r="EO51">
        <f t="array" ref="EO51">IF($J51:$X51='Capacity Backing (Hide)2'!Q$203:DO$217,1,0)</f>
        <v>0</v>
      </c>
      <c r="EP51">
        <f t="array" ref="EP51">IF($J51:$X51='Capacity Backing (Hide)2'!R$203:DP$217,1,0)</f>
        <v>0</v>
      </c>
      <c r="EQ51">
        <f t="array" ref="EQ51">IF($J51:$X51='Capacity Backing (Hide)2'!S$203:DQ$217,1,0)</f>
        <v>0</v>
      </c>
      <c r="ER51">
        <f t="array" ref="ER51">IF($J51:$X51='Capacity Backing (Hide)2'!T$203:DR$217,1,0)</f>
        <v>0</v>
      </c>
      <c r="ES51">
        <f t="array" ref="ES51">IF($J51:$X51='Capacity Backing (Hide)2'!U$203:DS$217,1,0)</f>
        <v>0</v>
      </c>
      <c r="ET51">
        <f t="array" ref="ET51">IF($J51:$X51='Capacity Backing (Hide)2'!V$203:DT$217,1,0)</f>
        <v>0</v>
      </c>
      <c r="EU51">
        <f t="array" ref="EU51">IF($J51:$X51='Capacity Backing (Hide)2'!W$203:DU$217,1,0)</f>
        <v>0</v>
      </c>
      <c r="EV51">
        <f t="array" ref="EV51">IF($J51:$X51='Capacity Backing (Hide)2'!X$203:DV$217,1,0)</f>
        <v>0</v>
      </c>
      <c r="EW51">
        <f t="array" ref="EW51">IF($J51:$X51='Capacity Backing (Hide)2'!Y$203:DW$217,1,0)</f>
        <v>0</v>
      </c>
      <c r="EX51">
        <f t="array" ref="EX51">IF($J51:$X51='Capacity Backing (Hide)2'!Z$203:DX$217,1,0)</f>
        <v>0</v>
      </c>
      <c r="EY51">
        <f t="array" ref="EY51">IF($J51:$X51='Capacity Backing (Hide)2'!AA$203:DY$217,1,0)</f>
        <v>0</v>
      </c>
      <c r="EZ51">
        <f t="array" ref="EZ51">IF($J51:$X51='Capacity Backing (Hide)2'!AB$203:DZ$217,1,0)</f>
        <v>0</v>
      </c>
      <c r="FA51">
        <f t="array" ref="FA51">IF($J51:$X51='Capacity Backing (Hide)2'!AC$203:EA$217,1,0)</f>
        <v>0</v>
      </c>
      <c r="FB51">
        <f t="array" ref="FB51">IF($J51:$X51='Capacity Backing (Hide)2'!AD$203:EB$217,1,0)</f>
        <v>0</v>
      </c>
      <c r="FC51">
        <f t="array" ref="FC51">IF($J51:$X51='Capacity Backing (Hide)2'!AE$203:EC$217,1,0)</f>
        <v>0</v>
      </c>
      <c r="FD51">
        <f t="array" ref="FD51">IF($J51:$X51='Capacity Backing (Hide)2'!AF$203:ED$217,1,0)</f>
        <v>0</v>
      </c>
      <c r="FE51">
        <f t="array" ref="FE51">IF($J51:$X51='Capacity Backing (Hide)2'!AG$203:EE$217,1,0)</f>
        <v>0</v>
      </c>
      <c r="FF51">
        <f t="array" ref="FF51">IF($J51:$X51='Capacity Backing (Hide)2'!AH$203:EF$217,1,0)</f>
        <v>0</v>
      </c>
      <c r="FG51">
        <f t="array" ref="FG51">IF($J51:$X51='Capacity Backing (Hide)2'!AI$203:EG$217,1,0)</f>
        <v>0</v>
      </c>
      <c r="FH51">
        <f t="array" ref="FH51">IF($J51:$X51='Capacity Backing (Hide)2'!AJ$203:EH$217,1,0)</f>
        <v>0</v>
      </c>
      <c r="FI51">
        <f t="array" ref="FI51">IF($J51:$X51='Capacity Backing (Hide)2'!AK$203:EI$217,1,0)</f>
        <v>0</v>
      </c>
      <c r="FJ51">
        <f t="array" ref="FJ51">IF($J51:$X51='Capacity Backing (Hide)2'!AL$203:EJ$217,1,0)</f>
        <v>0</v>
      </c>
      <c r="FK51">
        <f t="array" ref="FK51">IF($J51:$X51='Capacity Backing (Hide)2'!AM$203:EK$217,1,0)</f>
        <v>0</v>
      </c>
      <c r="FL51">
        <f t="array" ref="FL51">IF($J51:$X51='Capacity Backing (Hide)2'!AN$203:EL$217,1,0)</f>
        <v>0</v>
      </c>
      <c r="FM51">
        <f t="array" ref="FM51">IF($J51:$X51='Capacity Backing (Hide)2'!AO$203:EM$217,1,0)</f>
        <v>0</v>
      </c>
      <c r="FN51">
        <f t="array" ref="FN51">IF($J51:$X51='Capacity Backing (Hide)2'!AP$203:EN$217,1,0)</f>
        <v>0</v>
      </c>
      <c r="FO51">
        <f t="array" ref="FO51">IF($J51:$X51='Capacity Backing (Hide)2'!AQ$203:EO$217,1,0)</f>
        <v>0</v>
      </c>
      <c r="FP51">
        <f t="array" ref="FP51">IF($J51:$X51='Capacity Backing (Hide)2'!AR$203:EP$217,1,0)</f>
        <v>0</v>
      </c>
      <c r="FQ51">
        <f t="array" ref="FQ51">IF($J51:$X51='Capacity Backing (Hide)2'!AS$203:EQ$217,1,0)</f>
        <v>0</v>
      </c>
      <c r="FR51">
        <f t="array" ref="FR51">IF($J51:$X51='Capacity Backing (Hide)2'!AT$203:ER$217,1,0)</f>
        <v>0</v>
      </c>
      <c r="FS51">
        <f t="array" ref="FS51">IF($J51:$X51='Capacity Backing (Hide)2'!AU$203:ES$217,1,0)</f>
        <v>0</v>
      </c>
      <c r="FT51">
        <f t="array" ref="FT51">IF($J51:$X51='Capacity Backing (Hide)2'!AV$203:ET$217,1,0)</f>
        <v>0</v>
      </c>
      <c r="FU51">
        <f t="array" ref="FU51">IF($J51:$X51='Capacity Backing (Hide)2'!AW$203:EU$217,1,0)</f>
        <v>0</v>
      </c>
      <c r="FV51">
        <f t="array" ref="FV51">IF($J51:$X51='Capacity Backing (Hide)2'!AX$203:EV$217,1,0)</f>
        <v>0</v>
      </c>
      <c r="FW51">
        <f t="array" ref="FW51">IF($J51:$X51='Capacity Backing (Hide)2'!AY$203:EW$217,1,0)</f>
        <v>0</v>
      </c>
      <c r="FX51">
        <f t="array" ref="FX51">IF($J51:$X51='Capacity Backing (Hide)2'!AZ$203:EX$217,1,0)</f>
        <v>0</v>
      </c>
      <c r="FY51">
        <f t="array" ref="FY51">IF($J51:$X51='Capacity Backing (Hide)2'!BA$203:EY$217,1,0)</f>
        <v>0</v>
      </c>
      <c r="FZ51">
        <f t="array" ref="FZ51">IF($J51:$X51='Capacity Backing (Hide)2'!BB$203:EZ$217,1,0)</f>
        <v>0</v>
      </c>
      <c r="GA51">
        <f t="array" ref="GA51">IF($J51:$X51='Capacity Backing (Hide)2'!BC$203:FA$217,1,0)</f>
        <v>0</v>
      </c>
      <c r="GB51">
        <f t="array" ref="GB51">IF($J51:$X51='Capacity Backing (Hide)2'!BD$203:FB$217,1,0)</f>
        <v>0</v>
      </c>
      <c r="GC51">
        <f t="array" ref="GC51">IF($J51:$X51='Capacity Backing (Hide)2'!BE$203:FC$217,1,0)</f>
        <v>0</v>
      </c>
      <c r="GD51">
        <f t="array" ref="GD51">IF($J51:$X51='Capacity Backing (Hide)2'!BF$203:FD$217,1,0)</f>
        <v>0</v>
      </c>
      <c r="GE51">
        <f t="array" ref="GE51">IF($J51:$X51='Capacity Backing (Hide)2'!BG$203:FE$217,1,0)</f>
        <v>0</v>
      </c>
      <c r="GF51">
        <f t="array" ref="GF51">IF($J51:$X51='Capacity Backing (Hide)2'!BH$203:FF$217,1,0)</f>
        <v>0</v>
      </c>
      <c r="GG51">
        <f t="array" ref="GG51">IF($J51:$X51='Capacity Backing (Hide)2'!BI$203:FG$217,1,0)</f>
        <v>0</v>
      </c>
      <c r="GH51">
        <f t="array" ref="GH51">IF($J51:$X51='Capacity Backing (Hide)2'!BJ$203:FH$217,1,0)</f>
        <v>0</v>
      </c>
      <c r="GI51">
        <f t="array" ref="GI51">IF($J51:$X51='Capacity Backing (Hide)2'!BK$203:FI$217,1,0)</f>
        <v>0</v>
      </c>
      <c r="GJ51">
        <f t="array" ref="GJ51">IF($J51:$X51='Capacity Backing (Hide)2'!BL$203:FJ$217,1,0)</f>
        <v>0</v>
      </c>
      <c r="GK51">
        <f t="array" ref="GK51">IF($J51:$X51='Capacity Backing (Hide)2'!BM$203:FK$217,1,0)</f>
        <v>0</v>
      </c>
      <c r="GL51">
        <f t="array" ref="GL51">IF($J51:$X51='Capacity Backing (Hide)2'!BN$203:FL$217,1,0)</f>
        <v>0</v>
      </c>
      <c r="GM51">
        <f t="array" ref="GM51">IF($J51:$X51='Capacity Backing (Hide)2'!BO$203:FM$217,1,0)</f>
        <v>0</v>
      </c>
      <c r="GN51">
        <f t="array" ref="GN51">IF($J51:$X51='Capacity Backing (Hide)2'!BP$203:FN$217,1,0)</f>
        <v>0</v>
      </c>
      <c r="GO51">
        <f t="array" ref="GO51">IF($J51:$X51='Capacity Backing (Hide)2'!BQ$203:FO$217,1,0)</f>
        <v>0</v>
      </c>
      <c r="GP51">
        <f t="array" ref="GP51">IF($J51:$X51='Capacity Backing (Hide)2'!BR$203:FP$217,1,0)</f>
        <v>0</v>
      </c>
      <c r="GQ51">
        <f t="array" ref="GQ51">IF($J51:$X51='Capacity Backing (Hide)2'!BS$203:FQ$217,1,0)</f>
        <v>0</v>
      </c>
      <c r="GR51">
        <f t="array" ref="GR51">IF($J51:$X51='Capacity Backing (Hide)2'!BT$203:FR$217,1,0)</f>
        <v>0</v>
      </c>
      <c r="GS51">
        <f t="array" ref="GS51">IF($J51:$X51='Capacity Backing (Hide)2'!BU$203:FS$217,1,0)</f>
        <v>0</v>
      </c>
      <c r="GT51">
        <f t="array" ref="GT51">IF($J51:$X51='Capacity Backing (Hide)2'!BV$203:FT$217,1,0)</f>
        <v>0</v>
      </c>
      <c r="GU51">
        <f t="array" ref="GU51">IF($J51:$X51='Capacity Backing (Hide)2'!BW$203:FU$217,1,0)</f>
        <v>0</v>
      </c>
      <c r="GV51">
        <f t="array" ref="GV51">IF($J51:$X51='Capacity Backing (Hide)2'!BX$203:FV$217,1,0)</f>
        <v>0</v>
      </c>
      <c r="GW51">
        <f t="array" ref="GW51">IF($J51:$X51='Capacity Backing (Hide)2'!BY$203:FW$217,1,0)</f>
        <v>0</v>
      </c>
      <c r="GX51">
        <f t="array" ref="GX51">IF($J51:$X51='Capacity Backing (Hide)2'!BZ$203:FX$217,1,0)</f>
        <v>0</v>
      </c>
      <c r="GY51">
        <f t="array" ref="GY51">IF($J51:$X51='Capacity Backing (Hide)2'!CA$203:FY$217,1,0)</f>
        <v>0</v>
      </c>
      <c r="GZ51">
        <f t="array" ref="GZ51">IF($J51:$X51='Capacity Backing (Hide)2'!CB$203:FZ$217,1,0)</f>
        <v>0</v>
      </c>
      <c r="HA51">
        <f t="array" ref="HA51">IF($J51:$X51='Capacity Backing (Hide)2'!CC$203:GA$217,1,0)</f>
        <v>0</v>
      </c>
      <c r="HB51">
        <f t="array" ref="HB51">IF($J51:$X51='Capacity Backing (Hide)2'!CD$203:GB$217,1,0)</f>
        <v>0</v>
      </c>
      <c r="HC51">
        <f t="array" ref="HC51">IF($J51:$X51='Capacity Backing (Hide)2'!CE$203:GC$217,1,0)</f>
        <v>0</v>
      </c>
      <c r="HD51">
        <f t="array" ref="HD51">IF($J51:$X51='Capacity Backing (Hide)2'!CF$203:GD$217,1,0)</f>
        <v>0</v>
      </c>
      <c r="HE51">
        <f t="array" ref="HE51">IF($J51:$X51='Capacity Backing (Hide)2'!CG$203:GE$217,1,0)</f>
        <v>0</v>
      </c>
      <c r="HF51">
        <f t="array" ref="HF51">IF($J51:$X51='Capacity Backing (Hide)2'!CH$203:GF$217,1,0)</f>
        <v>0</v>
      </c>
      <c r="HG51">
        <f t="array" ref="HG51">IF($J51:$X51='Capacity Backing (Hide)2'!CI$203:GG$217,1,0)</f>
        <v>0</v>
      </c>
      <c r="HH51">
        <f t="array" ref="HH51">IF($J51:$X51='Capacity Backing (Hide)2'!CJ$203:GH$217,1,0)</f>
        <v>0</v>
      </c>
      <c r="HI51">
        <f t="array" ref="HI51">IF($J51:$X51='Capacity Backing (Hide)2'!CK$203:GI$217,1,0)</f>
        <v>0</v>
      </c>
      <c r="HJ51">
        <f t="array" ref="HJ51">IF($J51:$X51='Capacity Backing (Hide)2'!CL$203:GJ$217,1,0)</f>
        <v>0</v>
      </c>
      <c r="HK51">
        <f t="array" ref="HK51">IF($J51:$X51='Capacity Backing (Hide)2'!CM$203:GK$217,1,0)</f>
        <v>0</v>
      </c>
      <c r="HL51">
        <f t="array" ref="HL51">IF($J51:$X51='Capacity Backing (Hide)2'!CN$203:GL$217,1,0)</f>
        <v>0</v>
      </c>
      <c r="HM51">
        <f t="array" ref="HM51">IF($J51:$X51='Capacity Backing (Hide)2'!CO$203:GM$217,1,0)</f>
        <v>0</v>
      </c>
      <c r="HN51">
        <f t="array" ref="HN51">IF($J51:$X51='Capacity Backing (Hide)2'!CP$203:GN$217,1,0)</f>
        <v>0</v>
      </c>
      <c r="HO51">
        <f t="array" ref="HO51">IF($J51:$X51='Capacity Backing (Hide)2'!CQ$203:GO$217,1,0)</f>
        <v>0</v>
      </c>
      <c r="HP51">
        <f t="array" ref="HP51">IF($J51:$X51='Capacity Backing (Hide)2'!CR$203:GP$217,1,0)</f>
        <v>0</v>
      </c>
      <c r="HQ51">
        <f t="array" ref="HQ51">IF($J51:$X51='Capacity Backing (Hide)2'!CS$203:GQ$217,1,0)</f>
        <v>0</v>
      </c>
      <c r="HR51">
        <f t="array" ref="HR51">IF($J51:$X51='Capacity Backing (Hide)2'!CT$203:GR$217,1,0)</f>
        <v>0</v>
      </c>
      <c r="HS51">
        <f t="array" ref="HS51">IF($J51:$X51='Capacity Backing (Hide)2'!CU$203:GS$217,1,0)</f>
        <v>0</v>
      </c>
      <c r="HT51">
        <f t="array" ref="HT51">IF($J51:$X51='Capacity Backing (Hide)2'!CV$203:GT$217,1,0)</f>
        <v>0</v>
      </c>
      <c r="HU51">
        <f t="array" ref="HU51">IF($J51:$X51='Capacity Backing (Hide)2'!CW$203:GU$217,1,0)</f>
        <v>0</v>
      </c>
      <c r="HX51">
        <f>'Capacity Backing (Hide)2'!B$3*(AB51/MAX(1,SUMIFS('Treatment Backing (Hide)'!$B$110:$B$124,'Capacity Backing (Hide)2'!B$67:B$81,"X")))</f>
        <v>0</v>
      </c>
      <c r="HY51">
        <f>'Capacity Backing (Hide)2'!C$3*(AC51/MAX(1,SUMIFS('Treatment Backing (Hide)'!$B$110:$B$124,'Capacity Backing (Hide)2'!C$67:C$81,"X")))</f>
        <v>0</v>
      </c>
      <c r="HZ51">
        <f>'Capacity Backing (Hide)2'!D$3*(AD51/MAX(1,SUMIFS('Treatment Backing (Hide)'!$B$110:$B$124,'Capacity Backing (Hide)2'!D$67:D$81,"X")))</f>
        <v>0</v>
      </c>
      <c r="IA51">
        <f>'Capacity Backing (Hide)2'!E$3*(AE51/MAX(1,SUMIFS('Treatment Backing (Hide)'!$B$110:$B$124,'Capacity Backing (Hide)2'!E$67:E$81,"X")))</f>
        <v>0</v>
      </c>
      <c r="IB51">
        <f>'Capacity Backing (Hide)2'!F$3*(AF51/MAX(1,SUMIFS('Treatment Backing (Hide)'!$B$110:$B$124,'Capacity Backing (Hide)2'!F$67:F$81,"X")))</f>
        <v>0</v>
      </c>
      <c r="IC51">
        <f>'Capacity Backing (Hide)2'!G$3*(AG51/MAX(1,SUMIFS('Treatment Backing (Hide)'!$B$110:$B$124,'Capacity Backing (Hide)2'!G$67:G$81,"X")))</f>
        <v>0</v>
      </c>
      <c r="ID51">
        <f>'Capacity Backing (Hide)2'!H$3*(AH51/MAX(1,SUMIFS('Treatment Backing (Hide)'!$B$110:$B$124,'Capacity Backing (Hide)2'!H$67:H$81,"X")))</f>
        <v>0</v>
      </c>
      <c r="IE51">
        <f>'Capacity Backing (Hide)2'!I$3*(AI51/MAX(1,SUMIFS('Treatment Backing (Hide)'!$B$110:$B$124,'Capacity Backing (Hide)2'!I$67:I$81,"X")))</f>
        <v>0</v>
      </c>
      <c r="IF51">
        <f>'Capacity Backing (Hide)2'!J$3*(AJ51/MAX(1,SUMIFS('Treatment Backing (Hide)'!$B$110:$B$124,'Capacity Backing (Hide)2'!J$67:J$81,"X")))</f>
        <v>0</v>
      </c>
      <c r="IG51">
        <f>'Capacity Backing (Hide)2'!K$3*(AK51/MAX(1,SUMIFS('Treatment Backing (Hide)'!$B$110:$B$124,'Capacity Backing (Hide)2'!K$67:K$81,"X")))</f>
        <v>0</v>
      </c>
      <c r="IH51">
        <f>'Capacity Backing (Hide)2'!L$3*(AL51/MAX(1,SUMIFS('Treatment Backing (Hide)'!$B$110:$B$124,'Capacity Backing (Hide)2'!L$67:L$81,"X")))</f>
        <v>0</v>
      </c>
      <c r="II51">
        <f>'Capacity Backing (Hide)2'!M$3*(AM51/MAX(1,SUMIFS('Treatment Backing (Hide)'!$B$110:$B$124,'Capacity Backing (Hide)2'!M$67:M$81,"X")))</f>
        <v>0</v>
      </c>
      <c r="IJ51">
        <f>'Capacity Backing (Hide)2'!N$3*(AN51/MAX(1,SUMIFS('Treatment Backing (Hide)'!$B$110:$B$124,'Capacity Backing (Hide)2'!N$67:N$81,"X")))</f>
        <v>0</v>
      </c>
      <c r="IK51">
        <f>'Capacity Backing (Hide)2'!O$3*(AO51/MAX(1,SUMIFS('Treatment Backing (Hide)'!$B$110:$B$124,'Capacity Backing (Hide)2'!O$67:O$81,"X")))</f>
        <v>0</v>
      </c>
      <c r="IL51">
        <f>'Capacity Backing (Hide)2'!P$3*(AP51/MAX(1,SUMIFS('Treatment Backing (Hide)'!$B$110:$B$124,'Capacity Backing (Hide)2'!P$67:P$81,"X")))</f>
        <v>0</v>
      </c>
      <c r="IM51">
        <f>'Capacity Backing (Hide)2'!Q$3*(AQ51/MAX(1,SUMIFS('Treatment Backing (Hide)'!$B$110:$B$124,'Capacity Backing (Hide)2'!Q$67:Q$81,"X")))</f>
        <v>0</v>
      </c>
      <c r="IN51">
        <f>'Capacity Backing (Hide)2'!R$3*(AR51/MAX(1,SUMIFS('Treatment Backing (Hide)'!$B$110:$B$124,'Capacity Backing (Hide)2'!R$67:R$81,"X")))</f>
        <v>0</v>
      </c>
      <c r="IO51">
        <f>'Capacity Backing (Hide)2'!S$3*(AS51/MAX(1,SUMIFS('Treatment Backing (Hide)'!$B$110:$B$124,'Capacity Backing (Hide)2'!S$67:S$81,"X")))</f>
        <v>0</v>
      </c>
      <c r="IP51">
        <f>'Capacity Backing (Hide)2'!T$3*(AT51/MAX(1,SUMIFS('Treatment Backing (Hide)'!$B$110:$B$124,'Capacity Backing (Hide)2'!T$67:T$81,"X")))</f>
        <v>0</v>
      </c>
      <c r="IQ51">
        <f>'Capacity Backing (Hide)2'!U$3*(AU51/MAX(1,SUMIFS('Treatment Backing (Hide)'!$B$110:$B$124,'Capacity Backing (Hide)2'!U$67:U$81,"X")))</f>
        <v>0</v>
      </c>
      <c r="IR51">
        <f>'Capacity Backing (Hide)2'!V$3*(AV51/MAX(1,SUMIFS('Treatment Backing (Hide)'!$B$110:$B$124,'Capacity Backing (Hide)2'!V$67:V$81,"X")))</f>
        <v>0</v>
      </c>
      <c r="IS51">
        <f>'Capacity Backing (Hide)2'!W$3*(AW51/MAX(1,SUMIFS('Treatment Backing (Hide)'!$B$110:$B$124,'Capacity Backing (Hide)2'!W$67:W$81,"X")))</f>
        <v>0</v>
      </c>
      <c r="IT51">
        <f>'Capacity Backing (Hide)2'!X$3*(AX51/MAX(1,SUMIFS('Treatment Backing (Hide)'!$B$110:$B$124,'Capacity Backing (Hide)2'!X$67:X$81,"X")))</f>
        <v>0</v>
      </c>
      <c r="IU51">
        <f>'Capacity Backing (Hide)2'!Y$3*(AY51/MAX(1,SUMIFS('Treatment Backing (Hide)'!$B$110:$B$124,'Capacity Backing (Hide)2'!Y$67:Y$81,"X")))</f>
        <v>0</v>
      </c>
      <c r="IV51">
        <f>'Capacity Backing (Hide)2'!Z$3*(AZ51/MAX(1,SUMIFS('Treatment Backing (Hide)'!$B$110:$B$124,'Capacity Backing (Hide)2'!Z$67:Z$81,"X")))</f>
        <v>0</v>
      </c>
      <c r="IW51">
        <f>'Capacity Backing (Hide)2'!AA$3*(BA51/MAX(1,SUMIFS('Treatment Backing (Hide)'!$B$110:$B$124,'Capacity Backing (Hide)2'!AA$67:AA$81,"X")))</f>
        <v>0</v>
      </c>
      <c r="IX51">
        <f>'Capacity Backing (Hide)2'!AB$3*(BB51/MAX(1,SUMIFS('Treatment Backing (Hide)'!$B$110:$B$124,'Capacity Backing (Hide)2'!AB$67:AB$81,"X")))</f>
        <v>0</v>
      </c>
      <c r="IY51">
        <f>'Capacity Backing (Hide)2'!AC$3*(BC51/MAX(1,SUMIFS('Treatment Backing (Hide)'!$B$110:$B$124,'Capacity Backing (Hide)2'!AC$67:AC$81,"X")))</f>
        <v>0</v>
      </c>
      <c r="IZ51">
        <f>'Capacity Backing (Hide)2'!AD$3*(BD51/MAX(1,SUMIFS('Treatment Backing (Hide)'!$B$110:$B$124,'Capacity Backing (Hide)2'!AD$67:AD$81,"X")))</f>
        <v>0</v>
      </c>
      <c r="JA51">
        <f>'Capacity Backing (Hide)2'!AE$3*(BE51/MAX(1,SUMIFS('Treatment Backing (Hide)'!$B$110:$B$124,'Capacity Backing (Hide)2'!AE$67:AE$81,"X")))</f>
        <v>0</v>
      </c>
      <c r="JB51">
        <f>'Capacity Backing (Hide)2'!AF$3*(BF51/MAX(1,SUMIFS('Treatment Backing (Hide)'!$B$110:$B$124,'Capacity Backing (Hide)2'!AF$67:AF$81,"X")))</f>
        <v>0</v>
      </c>
      <c r="JC51">
        <f>'Capacity Backing (Hide)2'!AG$3*(BG51/MAX(1,SUMIFS('Treatment Backing (Hide)'!$B$110:$B$124,'Capacity Backing (Hide)2'!AG$67:AG$81,"X")))</f>
        <v>0</v>
      </c>
      <c r="JD51">
        <f>'Capacity Backing (Hide)2'!AH$3*(BH51/MAX(1,SUMIFS('Treatment Backing (Hide)'!$B$110:$B$124,'Capacity Backing (Hide)2'!AH$67:AH$81,"X")))</f>
        <v>0</v>
      </c>
      <c r="JE51">
        <f>'Capacity Backing (Hide)2'!AI$3*(BI51/MAX(1,SUMIFS('Treatment Backing (Hide)'!$B$110:$B$124,'Capacity Backing (Hide)2'!AI$67:AI$81,"X")))</f>
        <v>0</v>
      </c>
      <c r="JF51">
        <f>'Capacity Backing (Hide)2'!AJ$3*(BJ51/MAX(1,SUMIFS('Treatment Backing (Hide)'!$B$110:$B$124,'Capacity Backing (Hide)2'!AJ$67:AJ$81,"X")))</f>
        <v>0</v>
      </c>
      <c r="JG51">
        <f>'Capacity Backing (Hide)2'!AK$3*(BK51/MAX(1,SUMIFS('Treatment Backing (Hide)'!$B$110:$B$124,'Capacity Backing (Hide)2'!AK$67:AK$81,"X")))</f>
        <v>0</v>
      </c>
      <c r="JH51">
        <f>'Capacity Backing (Hide)2'!AL$3*(BL51/MAX(1,SUMIFS('Treatment Backing (Hide)'!$B$110:$B$124,'Capacity Backing (Hide)2'!AL$67:AL$81,"X")))</f>
        <v>0</v>
      </c>
      <c r="JI51">
        <f>'Capacity Backing (Hide)2'!AM$3*(BM51/MAX(1,SUMIFS('Treatment Backing (Hide)'!$B$110:$B$124,'Capacity Backing (Hide)2'!AM$67:AM$81,"X")))</f>
        <v>0</v>
      </c>
      <c r="JJ51">
        <f>'Capacity Backing (Hide)2'!AN$3*(BN51/MAX(1,SUMIFS('Treatment Backing (Hide)'!$B$110:$B$124,'Capacity Backing (Hide)2'!AN$67:AN$81,"X")))</f>
        <v>0</v>
      </c>
      <c r="JK51">
        <f>'Capacity Backing (Hide)2'!AO$3*(BO51/MAX(1,SUMIFS('Treatment Backing (Hide)'!$B$110:$B$124,'Capacity Backing (Hide)2'!AO$67:AO$81,"X")))</f>
        <v>0</v>
      </c>
      <c r="JL51">
        <f>'Capacity Backing (Hide)2'!AP$3*(BP51/MAX(1,SUMIFS('Treatment Backing (Hide)'!$B$110:$B$124,'Capacity Backing (Hide)2'!AP$67:AP$81,"X")))</f>
        <v>0</v>
      </c>
      <c r="JM51">
        <f>'Capacity Backing (Hide)2'!AQ$3*(BQ51/MAX(1,SUMIFS('Treatment Backing (Hide)'!$B$110:$B$124,'Capacity Backing (Hide)2'!AQ$67:AQ$81,"X")))</f>
        <v>0</v>
      </c>
      <c r="JN51">
        <f>'Capacity Backing (Hide)2'!AR$3*(BR51/MAX(1,SUMIFS('Treatment Backing (Hide)'!$B$110:$B$124,'Capacity Backing (Hide)2'!AR$67:AR$81,"X")))</f>
        <v>0</v>
      </c>
      <c r="JO51">
        <f>'Capacity Backing (Hide)2'!AS$3*(BS51/MAX(1,SUMIFS('Treatment Backing (Hide)'!$B$110:$B$124,'Capacity Backing (Hide)2'!AS$67:AS$81,"X")))</f>
        <v>0</v>
      </c>
      <c r="JP51">
        <f>'Capacity Backing (Hide)2'!AT$3*(BT51/MAX(1,SUMIFS('Treatment Backing (Hide)'!$B$110:$B$124,'Capacity Backing (Hide)2'!AT$67:AT$81,"X")))</f>
        <v>0</v>
      </c>
      <c r="JQ51">
        <f>'Capacity Backing (Hide)2'!AU$3*(BU51/MAX(1,SUMIFS('Treatment Backing (Hide)'!$B$110:$B$124,'Capacity Backing (Hide)2'!AU$67:AU$81,"X")))</f>
        <v>0</v>
      </c>
      <c r="JR51">
        <f>'Capacity Backing (Hide)2'!AV$3*(BV51/MAX(1,SUMIFS('Treatment Backing (Hide)'!$B$110:$B$124,'Capacity Backing (Hide)2'!AV$67:AV$81,"X")))</f>
        <v>0</v>
      </c>
      <c r="JS51">
        <f>'Capacity Backing (Hide)2'!AW$3*(BW51/MAX(1,SUMIFS('Treatment Backing (Hide)'!$B$110:$B$124,'Capacity Backing (Hide)2'!AW$67:AW$81,"X")))</f>
        <v>0</v>
      </c>
      <c r="JT51">
        <f>'Capacity Backing (Hide)2'!AX$3*(BX51/MAX(1,SUMIFS('Treatment Backing (Hide)'!$B$110:$B$124,'Capacity Backing (Hide)2'!AX$67:AX$81,"X")))</f>
        <v>0</v>
      </c>
      <c r="JU51">
        <f>'Capacity Backing (Hide)2'!AY$3*(BY51/MAX(1,SUMIFS('Treatment Backing (Hide)'!$B$110:$B$124,'Capacity Backing (Hide)2'!AY$67:AY$81,"X")))</f>
        <v>0</v>
      </c>
      <c r="JV51">
        <f>'Capacity Backing (Hide)2'!AZ$3*(BZ51/MAX(1,SUMIFS('Treatment Backing (Hide)'!$B$110:$B$124,'Capacity Backing (Hide)2'!AZ$67:AZ$81,"X")))</f>
        <v>0</v>
      </c>
      <c r="JW51">
        <f>'Capacity Backing (Hide)2'!BA$3*(CA51/MAX(1,SUMIFS('Treatment Backing (Hide)'!$B$110:$B$124,'Capacity Backing (Hide)2'!BA$67:BA$81,"X")))</f>
        <v>0</v>
      </c>
      <c r="JX51">
        <f>'Capacity Backing (Hide)2'!BB$3*(CB51/MAX(1,SUMIFS('Treatment Backing (Hide)'!$B$110:$B$124,'Capacity Backing (Hide)2'!BB$67:BB$81,"X")))</f>
        <v>0</v>
      </c>
      <c r="JY51">
        <f>'Capacity Backing (Hide)2'!BC$3*(CC51/MAX(1,SUMIFS('Treatment Backing (Hide)'!$B$110:$B$124,'Capacity Backing (Hide)2'!BC$67:BC$81,"X")))</f>
        <v>0</v>
      </c>
      <c r="JZ51">
        <f>'Capacity Backing (Hide)2'!BD$3*(CD51/MAX(1,SUMIFS('Treatment Backing (Hide)'!$B$110:$B$124,'Capacity Backing (Hide)2'!BD$67:BD$81,"X")))</f>
        <v>0</v>
      </c>
      <c r="KA51">
        <f>'Capacity Backing (Hide)2'!BE$3*(CE51/MAX(1,SUMIFS('Treatment Backing (Hide)'!$B$110:$B$124,'Capacity Backing (Hide)2'!BE$67:BE$81,"X")))</f>
        <v>0</v>
      </c>
      <c r="KB51">
        <f>'Capacity Backing (Hide)2'!BF$3*(CF51/MAX(1,SUMIFS('Treatment Backing (Hide)'!$B$110:$B$124,'Capacity Backing (Hide)2'!BF$67:BF$81,"X")))</f>
        <v>0</v>
      </c>
      <c r="KC51">
        <f>'Capacity Backing (Hide)2'!BG$3*(CG51/MAX(1,SUMIFS('Treatment Backing (Hide)'!$B$110:$B$124,'Capacity Backing (Hide)2'!BG$67:BG$81,"X")))</f>
        <v>0</v>
      </c>
      <c r="KD51">
        <f>'Capacity Backing (Hide)2'!BH$3*(CH51/MAX(1,SUMIFS('Treatment Backing (Hide)'!$B$110:$B$124,'Capacity Backing (Hide)2'!BH$67:BH$81,"X")))</f>
        <v>0</v>
      </c>
      <c r="KE51">
        <f>'Capacity Backing (Hide)2'!BI$3*(CI51/MAX(1,SUMIFS('Treatment Backing (Hide)'!$B$110:$B$124,'Capacity Backing (Hide)2'!BI$67:BI$81,"X")))</f>
        <v>0</v>
      </c>
      <c r="KF51">
        <f>'Capacity Backing (Hide)2'!BJ$3*(CJ51/MAX(1,SUMIFS('Treatment Backing (Hide)'!$B$110:$B$124,'Capacity Backing (Hide)2'!BJ$67:BJ$81,"X")))</f>
        <v>0</v>
      </c>
      <c r="KG51">
        <f>'Capacity Backing (Hide)2'!BK$3*(CK51/MAX(1,SUMIFS('Treatment Backing (Hide)'!$B$110:$B$124,'Capacity Backing (Hide)2'!BK$67:BK$81,"X")))</f>
        <v>0</v>
      </c>
      <c r="KH51">
        <f>'Capacity Backing (Hide)2'!BL$3*(CL51/MAX(1,SUMIFS('Treatment Backing (Hide)'!$B$110:$B$124,'Capacity Backing (Hide)2'!BL$67:BL$81,"X")))</f>
        <v>0</v>
      </c>
      <c r="KI51">
        <f>'Capacity Backing (Hide)2'!BM$3*(CM51/MAX(1,SUMIFS('Treatment Backing (Hide)'!$B$110:$B$124,'Capacity Backing (Hide)2'!BM$67:BM$81,"X")))</f>
        <v>0</v>
      </c>
      <c r="KJ51">
        <f>'Capacity Backing (Hide)2'!BN$3*(CN51/MAX(1,SUMIFS('Treatment Backing (Hide)'!$B$110:$B$124,'Capacity Backing (Hide)2'!BN$67:BN$81,"X")))</f>
        <v>0</v>
      </c>
      <c r="KK51">
        <f>'Capacity Backing (Hide)2'!BO$3*(CO51/MAX(1,SUMIFS('Treatment Backing (Hide)'!$B$110:$B$124,'Capacity Backing (Hide)2'!BO$67:BO$81,"X")))</f>
        <v>0</v>
      </c>
      <c r="KL51">
        <f>'Capacity Backing (Hide)2'!BP$3*(CP51/MAX(1,SUMIFS('Treatment Backing (Hide)'!$B$110:$B$124,'Capacity Backing (Hide)2'!BP$67:BP$81,"X")))</f>
        <v>0</v>
      </c>
      <c r="KM51">
        <f>'Capacity Backing (Hide)2'!BQ$3*(CQ51/MAX(1,SUMIFS('Treatment Backing (Hide)'!$B$110:$B$124,'Capacity Backing (Hide)2'!BQ$67:BQ$81,"X")))</f>
        <v>0</v>
      </c>
      <c r="KN51">
        <f>'Capacity Backing (Hide)2'!BR$3*(CR51/MAX(1,SUMIFS('Treatment Backing (Hide)'!$B$110:$B$124,'Capacity Backing (Hide)2'!BR$67:BR$81,"X")))</f>
        <v>0</v>
      </c>
      <c r="KO51">
        <f>'Capacity Backing (Hide)2'!BS$3*(CS51/MAX(1,SUMIFS('Treatment Backing (Hide)'!$B$110:$B$124,'Capacity Backing (Hide)2'!BS$67:BS$81,"X")))</f>
        <v>0</v>
      </c>
      <c r="KP51">
        <f>'Capacity Backing (Hide)2'!BT$3*(CT51/MAX(1,SUMIFS('Treatment Backing (Hide)'!$B$110:$B$124,'Capacity Backing (Hide)2'!BT$67:BT$81,"X")))</f>
        <v>0</v>
      </c>
      <c r="KQ51">
        <f>'Capacity Backing (Hide)2'!BU$3*(CU51/MAX(1,SUMIFS('Treatment Backing (Hide)'!$B$110:$B$124,'Capacity Backing (Hide)2'!BU$67:BU$81,"X")))</f>
        <v>0</v>
      </c>
      <c r="KR51">
        <f>'Capacity Backing (Hide)2'!BV$3*(CV51/MAX(1,SUMIFS('Treatment Backing (Hide)'!$B$110:$B$124,'Capacity Backing (Hide)2'!BV$67:BV$81,"X")))</f>
        <v>0</v>
      </c>
      <c r="KS51">
        <f>'Capacity Backing (Hide)2'!BW$3*(CW51/MAX(1,SUMIFS('Treatment Backing (Hide)'!$B$110:$B$124,'Capacity Backing (Hide)2'!BW$67:BW$81,"X")))</f>
        <v>0</v>
      </c>
      <c r="KT51">
        <f>'Capacity Backing (Hide)2'!BX$3*(CX51/MAX(1,SUMIFS('Treatment Backing (Hide)'!$B$110:$B$124,'Capacity Backing (Hide)2'!BX$67:BX$81,"X")))</f>
        <v>0</v>
      </c>
      <c r="KU51">
        <f>'Capacity Backing (Hide)2'!BY$3*(CY51/MAX(1,SUMIFS('Treatment Backing (Hide)'!$B$110:$B$124,'Capacity Backing (Hide)2'!BY$67:BY$81,"X")))</f>
        <v>0</v>
      </c>
      <c r="KV51">
        <f>'Capacity Backing (Hide)2'!BZ$3*(CZ51/MAX(1,SUMIFS('Treatment Backing (Hide)'!$B$110:$B$124,'Capacity Backing (Hide)2'!BZ$67:BZ$81,"X")))</f>
        <v>0</v>
      </c>
      <c r="KW51">
        <f>'Capacity Backing (Hide)2'!CA$3*(DA51/MAX(1,SUMIFS('Treatment Backing (Hide)'!$B$110:$B$124,'Capacity Backing (Hide)2'!CA$67:CA$81,"X")))</f>
        <v>0</v>
      </c>
      <c r="KX51">
        <f>'Capacity Backing (Hide)2'!CB$3*(DB51/MAX(1,SUMIFS('Treatment Backing (Hide)'!$B$110:$B$124,'Capacity Backing (Hide)2'!CB$67:CB$81,"X")))</f>
        <v>0</v>
      </c>
      <c r="KY51">
        <f>'Capacity Backing (Hide)2'!CC$3*(DC51/MAX(1,SUMIFS('Treatment Backing (Hide)'!$B$110:$B$124,'Capacity Backing (Hide)2'!CC$67:CC$81,"X")))</f>
        <v>0</v>
      </c>
      <c r="KZ51">
        <f>'Capacity Backing (Hide)2'!CD$3*(DD51/MAX(1,SUMIFS('Treatment Backing (Hide)'!$B$110:$B$124,'Capacity Backing (Hide)2'!CD$67:CD$81,"X")))</f>
        <v>0</v>
      </c>
      <c r="LA51">
        <f>'Capacity Backing (Hide)2'!CE$3*(DE51/MAX(1,SUMIFS('Treatment Backing (Hide)'!$B$110:$B$124,'Capacity Backing (Hide)2'!CE$67:CE$81,"X")))</f>
        <v>0</v>
      </c>
      <c r="LB51">
        <f>'Capacity Backing (Hide)2'!CF$3*(DF51/MAX(1,SUMIFS('Treatment Backing (Hide)'!$B$110:$B$124,'Capacity Backing (Hide)2'!CF$67:CF$81,"X")))</f>
        <v>0</v>
      </c>
      <c r="LC51">
        <f>'Capacity Backing (Hide)2'!CG$3*(DG51/MAX(1,SUMIFS('Treatment Backing (Hide)'!$B$110:$B$124,'Capacity Backing (Hide)2'!CG$67:CG$81,"X")))</f>
        <v>0</v>
      </c>
      <c r="LD51">
        <f>'Capacity Backing (Hide)2'!CH$3*(DH51/MAX(1,SUMIFS('Treatment Backing (Hide)'!$B$110:$B$124,'Capacity Backing (Hide)2'!CH$67:CH$81,"X")))</f>
        <v>0</v>
      </c>
      <c r="LE51">
        <f>'Capacity Backing (Hide)2'!CI$3*(DI51/MAX(1,SUMIFS('Treatment Backing (Hide)'!$B$110:$B$124,'Capacity Backing (Hide)2'!CI$67:CI$81,"X")))</f>
        <v>0</v>
      </c>
      <c r="LF51">
        <f>'Capacity Backing (Hide)2'!CJ$3*(DJ51/MAX(1,SUMIFS('Treatment Backing (Hide)'!$B$110:$B$124,'Capacity Backing (Hide)2'!CJ$67:CJ$81,"X")))</f>
        <v>0</v>
      </c>
      <c r="LG51">
        <f>'Capacity Backing (Hide)2'!CK$3*(DK51/MAX(1,SUMIFS('Treatment Backing (Hide)'!$B$110:$B$124,'Capacity Backing (Hide)2'!CK$67:CK$81,"X")))</f>
        <v>0</v>
      </c>
      <c r="LH51">
        <f>'Capacity Backing (Hide)2'!CL$3*(DL51/MAX(1,SUMIFS('Treatment Backing (Hide)'!$B$110:$B$124,'Capacity Backing (Hide)2'!CL$67:CL$81,"X")))</f>
        <v>0</v>
      </c>
      <c r="LI51">
        <f>'Capacity Backing (Hide)2'!CM$3*(DM51/MAX(1,SUMIFS('Treatment Backing (Hide)'!$B$110:$B$124,'Capacity Backing (Hide)2'!CM$67:CM$81,"X")))</f>
        <v>0</v>
      </c>
      <c r="LJ51">
        <f>'Capacity Backing (Hide)2'!CN$3*(DN51/MAX(1,SUMIFS('Treatment Backing (Hide)'!$B$110:$B$124,'Capacity Backing (Hide)2'!CN$67:CN$81,"X")))</f>
        <v>0</v>
      </c>
      <c r="LK51">
        <f>'Capacity Backing (Hide)2'!CO$3*(DO51/MAX(1,SUMIFS('Treatment Backing (Hide)'!$B$110:$B$124,'Capacity Backing (Hide)2'!CO$67:CO$81,"X")))</f>
        <v>0</v>
      </c>
      <c r="LL51">
        <f>'Capacity Backing (Hide)2'!CP$3*(DP51/MAX(1,SUMIFS('Treatment Backing (Hide)'!$B$110:$B$124,'Capacity Backing (Hide)2'!CP$67:CP$81,"X")))</f>
        <v>0</v>
      </c>
      <c r="LM51">
        <f>'Capacity Backing (Hide)2'!CQ$3*(DQ51/MAX(1,SUMIFS('Treatment Backing (Hide)'!$B$110:$B$124,'Capacity Backing (Hide)2'!CQ$67:CQ$81,"X")))</f>
        <v>0</v>
      </c>
      <c r="LN51">
        <f>'Capacity Backing (Hide)2'!CR$3*(DR51/MAX(1,SUMIFS('Treatment Backing (Hide)'!$B$110:$B$124,'Capacity Backing (Hide)2'!CR$67:CR$81,"X")))</f>
        <v>0</v>
      </c>
      <c r="LO51">
        <f>'Capacity Backing (Hide)2'!CS$3*(DS51/MAX(1,SUMIFS('Treatment Backing (Hide)'!$B$110:$B$124,'Capacity Backing (Hide)2'!CS$67:CS$81,"X")))</f>
        <v>0</v>
      </c>
      <c r="LP51">
        <f>'Capacity Backing (Hide)2'!CT$3*(DT51/MAX(1,SUMIFS('Treatment Backing (Hide)'!$B$110:$B$124,'Capacity Backing (Hide)2'!CT$67:CT$81,"X")))</f>
        <v>0</v>
      </c>
      <c r="LQ51">
        <f>'Capacity Backing (Hide)2'!CU$3*(DU51/MAX(1,SUMIFS('Treatment Backing (Hide)'!$B$110:$B$124,'Capacity Backing (Hide)2'!CU$67:CU$81,"X")))</f>
        <v>0</v>
      </c>
      <c r="LR51">
        <f>'Capacity Backing (Hide)2'!CV$3*(DV51/MAX(1,SUMIFS('Treatment Backing (Hide)'!$B$110:$B$124,'Capacity Backing (Hide)2'!CV$67:CV$81,"X")))</f>
        <v>0</v>
      </c>
      <c r="LS51">
        <f>'Capacity Backing (Hide)2'!CW$3*(DW51/MAX(1,SUMIFS('Treatment Backing (Hide)'!$B$110:$B$124,'Capacity Backing (Hide)2'!CW$67:CW$81,"X")))</f>
        <v>0</v>
      </c>
    </row>
    <row r="52" spans="8:331" x14ac:dyDescent="0.25">
      <c r="H52" t="str">
        <f>ROW(H49)&amp;". "&amp;'Clinical resources'!B55</f>
        <v xml:space="preserve">49. </v>
      </c>
      <c r="J52" t="str">
        <f>IF(COUNTIFS('Clinical resources'!F55:J55,"X")&gt;0,"X","")</f>
        <v/>
      </c>
      <c r="K52" t="str">
        <f>IF(COUNTIFS('Clinical resources'!K55:O55,"X")&gt;0,"X","")</f>
        <v/>
      </c>
      <c r="L52" t="str">
        <f>IF(COUNTIFS('Clinical resources'!P55:T55,"X")&gt;0,"X","")</f>
        <v/>
      </c>
      <c r="M52" t="str">
        <f>IF(COUNTIFS('Clinical resources'!U55:Y55,"X")&gt;0,"X","")</f>
        <v/>
      </c>
      <c r="N52" t="str">
        <f>IF(COUNTIFS('Clinical resources'!Z55:AD55,"X")&gt;0,"X","")</f>
        <v/>
      </c>
      <c r="O52" t="str">
        <f>IF(COUNTIFS('Clinical resources'!AE55:AI55,"X")&gt;0,"X","")</f>
        <v/>
      </c>
      <c r="P52" t="str">
        <f>IF(COUNTIFS('Clinical resources'!AJ55:AN55,"X")&gt;0,"X","")</f>
        <v/>
      </c>
      <c r="Q52" t="str">
        <f>IF(COUNTIFS('Clinical resources'!AO55:AS55,"X")&gt;0,"X","")</f>
        <v/>
      </c>
      <c r="R52" t="str">
        <f>IF(COUNTIFS('Clinical resources'!AT55:AX55,"X")&gt;0,"X","")</f>
        <v/>
      </c>
      <c r="S52" t="str">
        <f>IF(COUNTIFS('Clinical resources'!AY55:BC55,"X")&gt;0,"X","")</f>
        <v/>
      </c>
      <c r="T52" t="str">
        <f>IF(COUNTIFS('Clinical resources'!BD55:BH55,"X")&gt;0,"X","")</f>
        <v/>
      </c>
      <c r="U52" t="str">
        <f>IF(COUNTIFS('Clinical resources'!BI55:BM55,"X")&gt;0,"X","")</f>
        <v/>
      </c>
      <c r="V52" t="str">
        <f>IF(COUNTIFS('Clinical resources'!BN55:BR55,"X")&gt;0,"X","")</f>
        <v/>
      </c>
      <c r="W52" t="str">
        <f>IF(COUNTIFS('Clinical resources'!BS55:BW55,"X")&gt;0,"X","")</f>
        <v/>
      </c>
      <c r="X52" t="str">
        <f>IF(COUNTIFS('Clinical resources'!BX55:CB55,"X")&gt;0,"X","")</f>
        <v/>
      </c>
      <c r="AB52">
        <f t="array" ref="AB52">IF($J52:$X52='Capacity Backing (Hide)2'!B$67:B$81,1,0)</f>
        <v>0</v>
      </c>
      <c r="AC52">
        <f t="array" ref="AC52">IF($J52:$X52='Capacity Backing (Hide)2'!C$67:C$81,1,0)</f>
        <v>0</v>
      </c>
      <c r="AD52">
        <f t="array" ref="AD52">IF($J52:$X52='Capacity Backing (Hide)2'!D$67:D$81,1,0)</f>
        <v>0</v>
      </c>
      <c r="AE52">
        <f t="array" ref="AE52">IF($J52:$X52='Capacity Backing (Hide)2'!E$67:E$81,1,0)</f>
        <v>0</v>
      </c>
      <c r="AF52">
        <f t="array" ref="AF52">IF($J52:$X52='Capacity Backing (Hide)2'!F$67:F$81,1,0)</f>
        <v>0</v>
      </c>
      <c r="AG52">
        <f t="array" ref="AG52">IF($J52:$X52='Capacity Backing (Hide)2'!G$67:G$81,1,0)</f>
        <v>0</v>
      </c>
      <c r="AH52">
        <f t="array" ref="AH52">IF($J52:$X52='Capacity Backing (Hide)2'!H$67:H$81,1,0)</f>
        <v>0</v>
      </c>
      <c r="AI52">
        <f t="array" ref="AI52">IF($J52:$X52='Capacity Backing (Hide)2'!I$67:I$81,1,0)</f>
        <v>0</v>
      </c>
      <c r="AJ52">
        <f t="array" ref="AJ52">IF($J52:$X52='Capacity Backing (Hide)2'!J$67:J$81,1,0)</f>
        <v>0</v>
      </c>
      <c r="AK52">
        <f t="array" ref="AK52">IF($J52:$X52='Capacity Backing (Hide)2'!K$67:K$81,1,0)</f>
        <v>0</v>
      </c>
      <c r="AL52">
        <f t="array" ref="AL52">IF($J52:$X52='Capacity Backing (Hide)2'!L$67:L$81,1,0)</f>
        <v>0</v>
      </c>
      <c r="AM52">
        <f t="array" ref="AM52">IF($J52:$X52='Capacity Backing (Hide)2'!M$67:M$81,1,0)</f>
        <v>0</v>
      </c>
      <c r="AN52">
        <f t="array" ref="AN52">IF($J52:$X52='Capacity Backing (Hide)2'!N$67:N$81,1,0)</f>
        <v>0</v>
      </c>
      <c r="AO52">
        <f t="array" ref="AO52">IF($J52:$X52='Capacity Backing (Hide)2'!O$67:O$81,1,0)</f>
        <v>0</v>
      </c>
      <c r="AP52">
        <f t="array" ref="AP52">IF($J52:$X52='Capacity Backing (Hide)2'!P$67:P$81,1,0)</f>
        <v>0</v>
      </c>
      <c r="AQ52">
        <f t="array" ref="AQ52">IF($J52:$X52='Capacity Backing (Hide)2'!Q$67:Q$81,1,0)</f>
        <v>0</v>
      </c>
      <c r="AR52">
        <f t="array" ref="AR52">IF($J52:$X52='Capacity Backing (Hide)2'!R$67:R$81,1,0)</f>
        <v>0</v>
      </c>
      <c r="AS52">
        <f t="array" ref="AS52">IF($J52:$X52='Capacity Backing (Hide)2'!S$67:S$81,1,0)</f>
        <v>0</v>
      </c>
      <c r="AT52">
        <f t="array" ref="AT52">IF($J52:$X52='Capacity Backing (Hide)2'!T$67:T$81,1,0)</f>
        <v>0</v>
      </c>
      <c r="AU52">
        <f t="array" ref="AU52">IF($J52:$X52='Capacity Backing (Hide)2'!U$67:U$81,1,0)</f>
        <v>0</v>
      </c>
      <c r="AV52">
        <f t="array" ref="AV52">IF($J52:$X52='Capacity Backing (Hide)2'!V$67:V$81,1,0)</f>
        <v>0</v>
      </c>
      <c r="AW52">
        <f t="array" ref="AW52">IF($J52:$X52='Capacity Backing (Hide)2'!W$67:W$81,1,0)</f>
        <v>0</v>
      </c>
      <c r="AX52">
        <f t="array" ref="AX52">IF($J52:$X52='Capacity Backing (Hide)2'!X$67:X$81,1,0)</f>
        <v>0</v>
      </c>
      <c r="AY52">
        <f t="array" ref="AY52">IF($J52:$X52='Capacity Backing (Hide)2'!Y$67:Y$81,1,0)</f>
        <v>0</v>
      </c>
      <c r="AZ52">
        <f t="array" ref="AZ52">IF($J52:$X52='Capacity Backing (Hide)2'!Z$67:Z$81,1,0)</f>
        <v>0</v>
      </c>
      <c r="BA52">
        <f t="array" ref="BA52">IF($J52:$X52='Capacity Backing (Hide)2'!AA$67:AA$81,1,0)</f>
        <v>0</v>
      </c>
      <c r="BB52">
        <f t="array" ref="BB52">IF($J52:$X52='Capacity Backing (Hide)2'!AB$67:AB$81,1,0)</f>
        <v>0</v>
      </c>
      <c r="BC52">
        <f t="array" ref="BC52">IF($J52:$X52='Capacity Backing (Hide)2'!AC$67:AC$81,1,0)</f>
        <v>0</v>
      </c>
      <c r="BD52">
        <f t="array" ref="BD52">IF($J52:$X52='Capacity Backing (Hide)2'!AD$67:AD$81,1,0)</f>
        <v>0</v>
      </c>
      <c r="BE52">
        <f t="array" ref="BE52">IF($J52:$X52='Capacity Backing (Hide)2'!AE$67:AE$81,1,0)</f>
        <v>0</v>
      </c>
      <c r="BF52">
        <f t="array" ref="BF52">IF($J52:$X52='Capacity Backing (Hide)2'!AF$67:AF$81,1,0)</f>
        <v>0</v>
      </c>
      <c r="BG52">
        <f t="array" ref="BG52">IF($J52:$X52='Capacity Backing (Hide)2'!AG$67:AG$81,1,0)</f>
        <v>0</v>
      </c>
      <c r="BH52">
        <f t="array" ref="BH52">IF($J52:$X52='Capacity Backing (Hide)2'!AH$67:AH$81,1,0)</f>
        <v>0</v>
      </c>
      <c r="BI52">
        <f t="array" ref="BI52">IF($J52:$X52='Capacity Backing (Hide)2'!AI$67:AI$81,1,0)</f>
        <v>0</v>
      </c>
      <c r="BJ52">
        <f t="array" ref="BJ52">IF($J52:$X52='Capacity Backing (Hide)2'!AJ$67:AJ$81,1,0)</f>
        <v>0</v>
      </c>
      <c r="BK52">
        <f t="array" ref="BK52">IF($J52:$X52='Capacity Backing (Hide)2'!AK$67:AK$81,1,0)</f>
        <v>0</v>
      </c>
      <c r="BL52">
        <f t="array" ref="BL52">IF($J52:$X52='Capacity Backing (Hide)2'!AL$67:AL$81,1,0)</f>
        <v>0</v>
      </c>
      <c r="BM52">
        <f t="array" ref="BM52">IF($J52:$X52='Capacity Backing (Hide)2'!AM$67:AM$81,1,0)</f>
        <v>0</v>
      </c>
      <c r="BN52">
        <f t="array" ref="BN52">IF($J52:$X52='Capacity Backing (Hide)2'!AN$67:AN$81,1,0)</f>
        <v>0</v>
      </c>
      <c r="BO52">
        <f t="array" ref="BO52">IF($J52:$X52='Capacity Backing (Hide)2'!AO$67:AO$81,1,0)</f>
        <v>0</v>
      </c>
      <c r="BP52">
        <f t="array" ref="BP52">IF($J52:$X52='Capacity Backing (Hide)2'!AP$67:AP$81,1,0)</f>
        <v>0</v>
      </c>
      <c r="BQ52">
        <f t="array" ref="BQ52">IF($J52:$X52='Capacity Backing (Hide)2'!AQ$67:AQ$81,1,0)</f>
        <v>0</v>
      </c>
      <c r="BR52">
        <f t="array" ref="BR52">IF($J52:$X52='Capacity Backing (Hide)2'!AR$67:AR$81,1,0)</f>
        <v>0</v>
      </c>
      <c r="BS52">
        <f t="array" ref="BS52">IF($J52:$X52='Capacity Backing (Hide)2'!AS$67:AS$81,1,0)</f>
        <v>0</v>
      </c>
      <c r="BT52">
        <f t="array" ref="BT52">IF($J52:$X52='Capacity Backing (Hide)2'!AT$67:AT$81,1,0)</f>
        <v>0</v>
      </c>
      <c r="BU52">
        <f t="array" ref="BU52">IF($J52:$X52='Capacity Backing (Hide)2'!AU$67:AU$81,1,0)</f>
        <v>0</v>
      </c>
      <c r="BV52">
        <f t="array" ref="BV52">IF($J52:$X52='Capacity Backing (Hide)2'!AV$67:AV$81,1,0)</f>
        <v>0</v>
      </c>
      <c r="BW52">
        <f t="array" ref="BW52">IF($J52:$X52='Capacity Backing (Hide)2'!AW$67:AW$81,1,0)</f>
        <v>0</v>
      </c>
      <c r="BX52">
        <f t="array" ref="BX52">IF($J52:$X52='Capacity Backing (Hide)2'!AX$67:AX$81,1,0)</f>
        <v>0</v>
      </c>
      <c r="BY52">
        <f t="array" ref="BY52">IF($J52:$X52='Capacity Backing (Hide)2'!AY$67:AY$81,1,0)</f>
        <v>0</v>
      </c>
      <c r="BZ52">
        <f t="array" ref="BZ52">IF($J52:$X52='Capacity Backing (Hide)2'!AZ$67:AZ$81,1,0)</f>
        <v>0</v>
      </c>
      <c r="CA52">
        <f t="array" ref="CA52">IF($J52:$X52='Capacity Backing (Hide)2'!BA$67:BA$81,1,0)</f>
        <v>0</v>
      </c>
      <c r="CB52">
        <f t="array" ref="CB52">IF($J52:$X52='Capacity Backing (Hide)2'!BB$67:BB$81,1,0)</f>
        <v>0</v>
      </c>
      <c r="CC52">
        <f t="array" ref="CC52">IF($J52:$X52='Capacity Backing (Hide)2'!BC$67:BC$81,1,0)</f>
        <v>0</v>
      </c>
      <c r="CD52">
        <f t="array" ref="CD52">IF($J52:$X52='Capacity Backing (Hide)2'!BD$67:BD$81,1,0)</f>
        <v>0</v>
      </c>
      <c r="CE52">
        <f t="array" ref="CE52">IF($J52:$X52='Capacity Backing (Hide)2'!BE$67:BE$81,1,0)</f>
        <v>0</v>
      </c>
      <c r="CF52">
        <f t="array" ref="CF52">IF($J52:$X52='Capacity Backing (Hide)2'!BF$67:BF$81,1,0)</f>
        <v>0</v>
      </c>
      <c r="CG52">
        <f t="array" ref="CG52">IF($J52:$X52='Capacity Backing (Hide)2'!BG$67:BG$81,1,0)</f>
        <v>0</v>
      </c>
      <c r="CH52">
        <f t="array" ref="CH52">IF($J52:$X52='Capacity Backing (Hide)2'!BH$67:BH$81,1,0)</f>
        <v>0</v>
      </c>
      <c r="CI52">
        <f t="array" ref="CI52">IF($J52:$X52='Capacity Backing (Hide)2'!BI$67:BI$81,1,0)</f>
        <v>0</v>
      </c>
      <c r="CJ52">
        <f t="array" ref="CJ52">IF($J52:$X52='Capacity Backing (Hide)2'!BJ$67:BJ$81,1,0)</f>
        <v>0</v>
      </c>
      <c r="CK52">
        <f t="array" ref="CK52">IF($J52:$X52='Capacity Backing (Hide)2'!BK$67:BK$81,1,0)</f>
        <v>0</v>
      </c>
      <c r="CL52">
        <f t="array" ref="CL52">IF($J52:$X52='Capacity Backing (Hide)2'!BL$67:BL$81,1,0)</f>
        <v>0</v>
      </c>
      <c r="CM52">
        <f t="array" ref="CM52">IF($J52:$X52='Capacity Backing (Hide)2'!BM$67:BM$81,1,0)</f>
        <v>0</v>
      </c>
      <c r="CN52">
        <f t="array" ref="CN52">IF($J52:$X52='Capacity Backing (Hide)2'!BN$67:BN$81,1,0)</f>
        <v>0</v>
      </c>
      <c r="CO52">
        <f t="array" ref="CO52">IF($J52:$X52='Capacity Backing (Hide)2'!BO$67:BO$81,1,0)</f>
        <v>0</v>
      </c>
      <c r="CP52">
        <f t="array" ref="CP52">IF($J52:$X52='Capacity Backing (Hide)2'!BP$67:BP$81,1,0)</f>
        <v>0</v>
      </c>
      <c r="CQ52">
        <f t="array" ref="CQ52">IF($J52:$X52='Capacity Backing (Hide)2'!BQ$67:BQ$81,1,0)</f>
        <v>0</v>
      </c>
      <c r="CR52">
        <f t="array" ref="CR52">IF($J52:$X52='Capacity Backing (Hide)2'!BR$67:BR$81,1,0)</f>
        <v>0</v>
      </c>
      <c r="CS52">
        <f t="array" ref="CS52">IF($J52:$X52='Capacity Backing (Hide)2'!BS$67:BS$81,1,0)</f>
        <v>0</v>
      </c>
      <c r="CT52">
        <f t="array" ref="CT52">IF($J52:$X52='Capacity Backing (Hide)2'!BT$67:BT$81,1,0)</f>
        <v>0</v>
      </c>
      <c r="CU52">
        <f t="array" ref="CU52">IF($J52:$X52='Capacity Backing (Hide)2'!BU$67:BU$81,1,0)</f>
        <v>0</v>
      </c>
      <c r="CV52">
        <f t="array" ref="CV52">IF($J52:$X52='Capacity Backing (Hide)2'!BV$67:BV$81,1,0)</f>
        <v>0</v>
      </c>
      <c r="CW52">
        <f t="array" ref="CW52">IF($J52:$X52='Capacity Backing (Hide)2'!BW$67:BW$81,1,0)</f>
        <v>0</v>
      </c>
      <c r="CX52">
        <f t="array" ref="CX52">IF($J52:$X52='Capacity Backing (Hide)2'!BX$67:BX$81,1,0)</f>
        <v>0</v>
      </c>
      <c r="CY52">
        <f t="array" ref="CY52">IF($J52:$X52='Capacity Backing (Hide)2'!BY$67:BY$81,1,0)</f>
        <v>0</v>
      </c>
      <c r="CZ52">
        <f t="array" ref="CZ52">IF($J52:$X52='Capacity Backing (Hide)2'!BZ$67:BZ$81,1,0)</f>
        <v>0</v>
      </c>
      <c r="DA52">
        <f t="array" ref="DA52">IF($J52:$X52='Capacity Backing (Hide)2'!CA$67:CA$81,1,0)</f>
        <v>0</v>
      </c>
      <c r="DB52">
        <f t="array" ref="DB52">IF($J52:$X52='Capacity Backing (Hide)2'!CB$67:CB$81,1,0)</f>
        <v>0</v>
      </c>
      <c r="DC52">
        <f t="array" ref="DC52">IF($J52:$X52='Capacity Backing (Hide)2'!CC$67:CC$81,1,0)</f>
        <v>0</v>
      </c>
      <c r="DD52">
        <f t="array" ref="DD52">IF($J52:$X52='Capacity Backing (Hide)2'!CD$67:CD$81,1,0)</f>
        <v>0</v>
      </c>
      <c r="DE52">
        <f t="array" ref="DE52">IF($J52:$X52='Capacity Backing (Hide)2'!CE$67:CE$81,1,0)</f>
        <v>0</v>
      </c>
      <c r="DF52">
        <f t="array" ref="DF52">IF($J52:$X52='Capacity Backing (Hide)2'!CF$67:CF$81,1,0)</f>
        <v>0</v>
      </c>
      <c r="DG52">
        <f t="array" ref="DG52">IF($J52:$X52='Capacity Backing (Hide)2'!CG$67:CG$81,1,0)</f>
        <v>0</v>
      </c>
      <c r="DH52">
        <f t="array" ref="DH52">IF($J52:$X52='Capacity Backing (Hide)2'!CH$67:CH$81,1,0)</f>
        <v>0</v>
      </c>
      <c r="DI52">
        <f t="array" ref="DI52">IF($J52:$X52='Capacity Backing (Hide)2'!CI$67:CI$81,1,0)</f>
        <v>0</v>
      </c>
      <c r="DJ52">
        <f t="array" ref="DJ52">IF($J52:$X52='Capacity Backing (Hide)2'!CJ$67:CJ$81,1,0)</f>
        <v>0</v>
      </c>
      <c r="DK52">
        <f t="array" ref="DK52">IF($J52:$X52='Capacity Backing (Hide)2'!CK$67:CK$81,1,0)</f>
        <v>0</v>
      </c>
      <c r="DL52">
        <f t="array" ref="DL52">IF($J52:$X52='Capacity Backing (Hide)2'!CL$67:CL$81,1,0)</f>
        <v>0</v>
      </c>
      <c r="DM52">
        <f t="array" ref="DM52">IF($J52:$X52='Capacity Backing (Hide)2'!CM$67:CM$81,1,0)</f>
        <v>0</v>
      </c>
      <c r="DN52">
        <f t="array" ref="DN52">IF($J52:$X52='Capacity Backing (Hide)2'!CN$67:CN$81,1,0)</f>
        <v>0</v>
      </c>
      <c r="DO52">
        <f t="array" ref="DO52">IF($J52:$X52='Capacity Backing (Hide)2'!CO$67:CO$81,1,0)</f>
        <v>0</v>
      </c>
      <c r="DP52">
        <f t="array" ref="DP52">IF($J52:$X52='Capacity Backing (Hide)2'!CP$67:CP$81,1,0)</f>
        <v>0</v>
      </c>
      <c r="DQ52">
        <f t="array" ref="DQ52">IF($J52:$X52='Capacity Backing (Hide)2'!CQ$67:CQ$81,1,0)</f>
        <v>0</v>
      </c>
      <c r="DR52">
        <f t="array" ref="DR52">IF($J52:$X52='Capacity Backing (Hide)2'!CR$67:CR$81,1,0)</f>
        <v>0</v>
      </c>
      <c r="DS52">
        <f t="array" ref="DS52">IF($J52:$X52='Capacity Backing (Hide)2'!CS$67:CS$81,1,0)</f>
        <v>0</v>
      </c>
      <c r="DT52">
        <f t="array" ref="DT52">IF($J52:$X52='Capacity Backing (Hide)2'!CT$67:CT$81,1,0)</f>
        <v>0</v>
      </c>
      <c r="DU52">
        <f t="array" ref="DU52">IF($J52:$X52='Capacity Backing (Hide)2'!CU$67:CU$81,1,0)</f>
        <v>0</v>
      </c>
      <c r="DV52">
        <f t="array" ref="DV52">IF($J52:$X52='Capacity Backing (Hide)2'!CV$67:CV$81,1,0)</f>
        <v>0</v>
      </c>
      <c r="DW52">
        <f t="array" ref="DW52">IF($J52:$X52='Capacity Backing (Hide)2'!CW$67:CW$81,1,0)</f>
        <v>0</v>
      </c>
      <c r="DZ52">
        <f t="array" ref="DZ52">IF($J52:$X52='Capacity Backing (Hide)2'!B$203:CZ$217,1,0)</f>
        <v>0</v>
      </c>
      <c r="EA52">
        <f t="array" ref="EA52">IF($J52:$X52='Capacity Backing (Hide)2'!C$203:DA$217,1,0)</f>
        <v>0</v>
      </c>
      <c r="EB52">
        <f t="array" ref="EB52">IF($J52:$X52='Capacity Backing (Hide)2'!D$203:DB$217,1,0)</f>
        <v>0</v>
      </c>
      <c r="EC52">
        <f t="array" ref="EC52">IF($J52:$X52='Capacity Backing (Hide)2'!E$203:DC$217,1,0)</f>
        <v>0</v>
      </c>
      <c r="ED52">
        <f t="array" ref="ED52">IF($J52:$X52='Capacity Backing (Hide)2'!F$203:DD$217,1,0)</f>
        <v>0</v>
      </c>
      <c r="EE52">
        <f t="array" ref="EE52">IF($J52:$X52='Capacity Backing (Hide)2'!G$203:DE$217,1,0)</f>
        <v>0</v>
      </c>
      <c r="EF52">
        <f t="array" ref="EF52">IF($J52:$X52='Capacity Backing (Hide)2'!H$203:DF$217,1,0)</f>
        <v>0</v>
      </c>
      <c r="EG52">
        <f t="array" ref="EG52">IF($J52:$X52='Capacity Backing (Hide)2'!I$203:DG$217,1,0)</f>
        <v>0</v>
      </c>
      <c r="EH52">
        <f t="array" ref="EH52">IF($J52:$X52='Capacity Backing (Hide)2'!J$203:DH$217,1,0)</f>
        <v>0</v>
      </c>
      <c r="EI52">
        <f t="array" ref="EI52">IF($J52:$X52='Capacity Backing (Hide)2'!K$203:DI$217,1,0)</f>
        <v>0</v>
      </c>
      <c r="EJ52">
        <f t="array" ref="EJ52">IF($J52:$X52='Capacity Backing (Hide)2'!L$203:DJ$217,1,0)</f>
        <v>0</v>
      </c>
      <c r="EK52">
        <f t="array" ref="EK52">IF($J52:$X52='Capacity Backing (Hide)2'!M$203:DK$217,1,0)</f>
        <v>0</v>
      </c>
      <c r="EL52">
        <f t="array" ref="EL52">IF($J52:$X52='Capacity Backing (Hide)2'!N$203:DL$217,1,0)</f>
        <v>0</v>
      </c>
      <c r="EM52">
        <f t="array" ref="EM52">IF($J52:$X52='Capacity Backing (Hide)2'!O$203:DM$217,1,0)</f>
        <v>0</v>
      </c>
      <c r="EN52">
        <f t="array" ref="EN52">IF($J52:$X52='Capacity Backing (Hide)2'!P$203:DN$217,1,0)</f>
        <v>0</v>
      </c>
      <c r="EO52">
        <f t="array" ref="EO52">IF($J52:$X52='Capacity Backing (Hide)2'!Q$203:DO$217,1,0)</f>
        <v>0</v>
      </c>
      <c r="EP52">
        <f t="array" ref="EP52">IF($J52:$X52='Capacity Backing (Hide)2'!R$203:DP$217,1,0)</f>
        <v>0</v>
      </c>
      <c r="EQ52">
        <f t="array" ref="EQ52">IF($J52:$X52='Capacity Backing (Hide)2'!S$203:DQ$217,1,0)</f>
        <v>0</v>
      </c>
      <c r="ER52">
        <f t="array" ref="ER52">IF($J52:$X52='Capacity Backing (Hide)2'!T$203:DR$217,1,0)</f>
        <v>0</v>
      </c>
      <c r="ES52">
        <f t="array" ref="ES52">IF($J52:$X52='Capacity Backing (Hide)2'!U$203:DS$217,1,0)</f>
        <v>0</v>
      </c>
      <c r="ET52">
        <f t="array" ref="ET52">IF($J52:$X52='Capacity Backing (Hide)2'!V$203:DT$217,1,0)</f>
        <v>0</v>
      </c>
      <c r="EU52">
        <f t="array" ref="EU52">IF($J52:$X52='Capacity Backing (Hide)2'!W$203:DU$217,1,0)</f>
        <v>0</v>
      </c>
      <c r="EV52">
        <f t="array" ref="EV52">IF($J52:$X52='Capacity Backing (Hide)2'!X$203:DV$217,1,0)</f>
        <v>0</v>
      </c>
      <c r="EW52">
        <f t="array" ref="EW52">IF($J52:$X52='Capacity Backing (Hide)2'!Y$203:DW$217,1,0)</f>
        <v>0</v>
      </c>
      <c r="EX52">
        <f t="array" ref="EX52">IF($J52:$X52='Capacity Backing (Hide)2'!Z$203:DX$217,1,0)</f>
        <v>0</v>
      </c>
      <c r="EY52">
        <f t="array" ref="EY52">IF($J52:$X52='Capacity Backing (Hide)2'!AA$203:DY$217,1,0)</f>
        <v>0</v>
      </c>
      <c r="EZ52">
        <f t="array" ref="EZ52">IF($J52:$X52='Capacity Backing (Hide)2'!AB$203:DZ$217,1,0)</f>
        <v>0</v>
      </c>
      <c r="FA52">
        <f t="array" ref="FA52">IF($J52:$X52='Capacity Backing (Hide)2'!AC$203:EA$217,1,0)</f>
        <v>0</v>
      </c>
      <c r="FB52">
        <f t="array" ref="FB52">IF($J52:$X52='Capacity Backing (Hide)2'!AD$203:EB$217,1,0)</f>
        <v>0</v>
      </c>
      <c r="FC52">
        <f t="array" ref="FC52">IF($J52:$X52='Capacity Backing (Hide)2'!AE$203:EC$217,1,0)</f>
        <v>0</v>
      </c>
      <c r="FD52">
        <f t="array" ref="FD52">IF($J52:$X52='Capacity Backing (Hide)2'!AF$203:ED$217,1,0)</f>
        <v>0</v>
      </c>
      <c r="FE52">
        <f t="array" ref="FE52">IF($J52:$X52='Capacity Backing (Hide)2'!AG$203:EE$217,1,0)</f>
        <v>0</v>
      </c>
      <c r="FF52">
        <f t="array" ref="FF52">IF($J52:$X52='Capacity Backing (Hide)2'!AH$203:EF$217,1,0)</f>
        <v>0</v>
      </c>
      <c r="FG52">
        <f t="array" ref="FG52">IF($J52:$X52='Capacity Backing (Hide)2'!AI$203:EG$217,1,0)</f>
        <v>0</v>
      </c>
      <c r="FH52">
        <f t="array" ref="FH52">IF($J52:$X52='Capacity Backing (Hide)2'!AJ$203:EH$217,1,0)</f>
        <v>0</v>
      </c>
      <c r="FI52">
        <f t="array" ref="FI52">IF($J52:$X52='Capacity Backing (Hide)2'!AK$203:EI$217,1,0)</f>
        <v>0</v>
      </c>
      <c r="FJ52">
        <f t="array" ref="FJ52">IF($J52:$X52='Capacity Backing (Hide)2'!AL$203:EJ$217,1,0)</f>
        <v>0</v>
      </c>
      <c r="FK52">
        <f t="array" ref="FK52">IF($J52:$X52='Capacity Backing (Hide)2'!AM$203:EK$217,1,0)</f>
        <v>0</v>
      </c>
      <c r="FL52">
        <f t="array" ref="FL52">IF($J52:$X52='Capacity Backing (Hide)2'!AN$203:EL$217,1,0)</f>
        <v>0</v>
      </c>
      <c r="FM52">
        <f t="array" ref="FM52">IF($J52:$X52='Capacity Backing (Hide)2'!AO$203:EM$217,1,0)</f>
        <v>0</v>
      </c>
      <c r="FN52">
        <f t="array" ref="FN52">IF($J52:$X52='Capacity Backing (Hide)2'!AP$203:EN$217,1,0)</f>
        <v>0</v>
      </c>
      <c r="FO52">
        <f t="array" ref="FO52">IF($J52:$X52='Capacity Backing (Hide)2'!AQ$203:EO$217,1,0)</f>
        <v>0</v>
      </c>
      <c r="FP52">
        <f t="array" ref="FP52">IF($J52:$X52='Capacity Backing (Hide)2'!AR$203:EP$217,1,0)</f>
        <v>0</v>
      </c>
      <c r="FQ52">
        <f t="array" ref="FQ52">IF($J52:$X52='Capacity Backing (Hide)2'!AS$203:EQ$217,1,0)</f>
        <v>0</v>
      </c>
      <c r="FR52">
        <f t="array" ref="FR52">IF($J52:$X52='Capacity Backing (Hide)2'!AT$203:ER$217,1,0)</f>
        <v>0</v>
      </c>
      <c r="FS52">
        <f t="array" ref="FS52">IF($J52:$X52='Capacity Backing (Hide)2'!AU$203:ES$217,1,0)</f>
        <v>0</v>
      </c>
      <c r="FT52">
        <f t="array" ref="FT52">IF($J52:$X52='Capacity Backing (Hide)2'!AV$203:ET$217,1,0)</f>
        <v>0</v>
      </c>
      <c r="FU52">
        <f t="array" ref="FU52">IF($J52:$X52='Capacity Backing (Hide)2'!AW$203:EU$217,1,0)</f>
        <v>0</v>
      </c>
      <c r="FV52">
        <f t="array" ref="FV52">IF($J52:$X52='Capacity Backing (Hide)2'!AX$203:EV$217,1,0)</f>
        <v>0</v>
      </c>
      <c r="FW52">
        <f t="array" ref="FW52">IF($J52:$X52='Capacity Backing (Hide)2'!AY$203:EW$217,1,0)</f>
        <v>0</v>
      </c>
      <c r="FX52">
        <f t="array" ref="FX52">IF($J52:$X52='Capacity Backing (Hide)2'!AZ$203:EX$217,1,0)</f>
        <v>0</v>
      </c>
      <c r="FY52">
        <f t="array" ref="FY52">IF($J52:$X52='Capacity Backing (Hide)2'!BA$203:EY$217,1,0)</f>
        <v>0</v>
      </c>
      <c r="FZ52">
        <f t="array" ref="FZ52">IF($J52:$X52='Capacity Backing (Hide)2'!BB$203:EZ$217,1,0)</f>
        <v>0</v>
      </c>
      <c r="GA52">
        <f t="array" ref="GA52">IF($J52:$X52='Capacity Backing (Hide)2'!BC$203:FA$217,1,0)</f>
        <v>0</v>
      </c>
      <c r="GB52">
        <f t="array" ref="GB52">IF($J52:$X52='Capacity Backing (Hide)2'!BD$203:FB$217,1,0)</f>
        <v>0</v>
      </c>
      <c r="GC52">
        <f t="array" ref="GC52">IF($J52:$X52='Capacity Backing (Hide)2'!BE$203:FC$217,1,0)</f>
        <v>0</v>
      </c>
      <c r="GD52">
        <f t="array" ref="GD52">IF($J52:$X52='Capacity Backing (Hide)2'!BF$203:FD$217,1,0)</f>
        <v>0</v>
      </c>
      <c r="GE52">
        <f t="array" ref="GE52">IF($J52:$X52='Capacity Backing (Hide)2'!BG$203:FE$217,1,0)</f>
        <v>0</v>
      </c>
      <c r="GF52">
        <f t="array" ref="GF52">IF($J52:$X52='Capacity Backing (Hide)2'!BH$203:FF$217,1,0)</f>
        <v>0</v>
      </c>
      <c r="GG52">
        <f t="array" ref="GG52">IF($J52:$X52='Capacity Backing (Hide)2'!BI$203:FG$217,1,0)</f>
        <v>0</v>
      </c>
      <c r="GH52">
        <f t="array" ref="GH52">IF($J52:$X52='Capacity Backing (Hide)2'!BJ$203:FH$217,1,0)</f>
        <v>0</v>
      </c>
      <c r="GI52">
        <f t="array" ref="GI52">IF($J52:$X52='Capacity Backing (Hide)2'!BK$203:FI$217,1,0)</f>
        <v>0</v>
      </c>
      <c r="GJ52">
        <f t="array" ref="GJ52">IF($J52:$X52='Capacity Backing (Hide)2'!BL$203:FJ$217,1,0)</f>
        <v>0</v>
      </c>
      <c r="GK52">
        <f t="array" ref="GK52">IF($J52:$X52='Capacity Backing (Hide)2'!BM$203:FK$217,1,0)</f>
        <v>0</v>
      </c>
      <c r="GL52">
        <f t="array" ref="GL52">IF($J52:$X52='Capacity Backing (Hide)2'!BN$203:FL$217,1,0)</f>
        <v>0</v>
      </c>
      <c r="GM52">
        <f t="array" ref="GM52">IF($J52:$X52='Capacity Backing (Hide)2'!BO$203:FM$217,1,0)</f>
        <v>0</v>
      </c>
      <c r="GN52">
        <f t="array" ref="GN52">IF($J52:$X52='Capacity Backing (Hide)2'!BP$203:FN$217,1,0)</f>
        <v>0</v>
      </c>
      <c r="GO52">
        <f t="array" ref="GO52">IF($J52:$X52='Capacity Backing (Hide)2'!BQ$203:FO$217,1,0)</f>
        <v>0</v>
      </c>
      <c r="GP52">
        <f t="array" ref="GP52">IF($J52:$X52='Capacity Backing (Hide)2'!BR$203:FP$217,1,0)</f>
        <v>0</v>
      </c>
      <c r="GQ52">
        <f t="array" ref="GQ52">IF($J52:$X52='Capacity Backing (Hide)2'!BS$203:FQ$217,1,0)</f>
        <v>0</v>
      </c>
      <c r="GR52">
        <f t="array" ref="GR52">IF($J52:$X52='Capacity Backing (Hide)2'!BT$203:FR$217,1,0)</f>
        <v>0</v>
      </c>
      <c r="GS52">
        <f t="array" ref="GS52">IF($J52:$X52='Capacity Backing (Hide)2'!BU$203:FS$217,1,0)</f>
        <v>0</v>
      </c>
      <c r="GT52">
        <f t="array" ref="GT52">IF($J52:$X52='Capacity Backing (Hide)2'!BV$203:FT$217,1,0)</f>
        <v>0</v>
      </c>
      <c r="GU52">
        <f t="array" ref="GU52">IF($J52:$X52='Capacity Backing (Hide)2'!BW$203:FU$217,1,0)</f>
        <v>0</v>
      </c>
      <c r="GV52">
        <f t="array" ref="GV52">IF($J52:$X52='Capacity Backing (Hide)2'!BX$203:FV$217,1,0)</f>
        <v>0</v>
      </c>
      <c r="GW52">
        <f t="array" ref="GW52">IF($J52:$X52='Capacity Backing (Hide)2'!BY$203:FW$217,1,0)</f>
        <v>0</v>
      </c>
      <c r="GX52">
        <f t="array" ref="GX52">IF($J52:$X52='Capacity Backing (Hide)2'!BZ$203:FX$217,1,0)</f>
        <v>0</v>
      </c>
      <c r="GY52">
        <f t="array" ref="GY52">IF($J52:$X52='Capacity Backing (Hide)2'!CA$203:FY$217,1,0)</f>
        <v>0</v>
      </c>
      <c r="GZ52">
        <f t="array" ref="GZ52">IF($J52:$X52='Capacity Backing (Hide)2'!CB$203:FZ$217,1,0)</f>
        <v>0</v>
      </c>
      <c r="HA52">
        <f t="array" ref="HA52">IF($J52:$X52='Capacity Backing (Hide)2'!CC$203:GA$217,1,0)</f>
        <v>0</v>
      </c>
      <c r="HB52">
        <f t="array" ref="HB52">IF($J52:$X52='Capacity Backing (Hide)2'!CD$203:GB$217,1,0)</f>
        <v>0</v>
      </c>
      <c r="HC52">
        <f t="array" ref="HC52">IF($J52:$X52='Capacity Backing (Hide)2'!CE$203:GC$217,1,0)</f>
        <v>0</v>
      </c>
      <c r="HD52">
        <f t="array" ref="HD52">IF($J52:$X52='Capacity Backing (Hide)2'!CF$203:GD$217,1,0)</f>
        <v>0</v>
      </c>
      <c r="HE52">
        <f t="array" ref="HE52">IF($J52:$X52='Capacity Backing (Hide)2'!CG$203:GE$217,1,0)</f>
        <v>0</v>
      </c>
      <c r="HF52">
        <f t="array" ref="HF52">IF($J52:$X52='Capacity Backing (Hide)2'!CH$203:GF$217,1,0)</f>
        <v>0</v>
      </c>
      <c r="HG52">
        <f t="array" ref="HG52">IF($J52:$X52='Capacity Backing (Hide)2'!CI$203:GG$217,1,0)</f>
        <v>0</v>
      </c>
      <c r="HH52">
        <f t="array" ref="HH52">IF($J52:$X52='Capacity Backing (Hide)2'!CJ$203:GH$217,1,0)</f>
        <v>0</v>
      </c>
      <c r="HI52">
        <f t="array" ref="HI52">IF($J52:$X52='Capacity Backing (Hide)2'!CK$203:GI$217,1,0)</f>
        <v>0</v>
      </c>
      <c r="HJ52">
        <f t="array" ref="HJ52">IF($J52:$X52='Capacity Backing (Hide)2'!CL$203:GJ$217,1,0)</f>
        <v>0</v>
      </c>
      <c r="HK52">
        <f t="array" ref="HK52">IF($J52:$X52='Capacity Backing (Hide)2'!CM$203:GK$217,1,0)</f>
        <v>0</v>
      </c>
      <c r="HL52">
        <f t="array" ref="HL52">IF($J52:$X52='Capacity Backing (Hide)2'!CN$203:GL$217,1,0)</f>
        <v>0</v>
      </c>
      <c r="HM52">
        <f t="array" ref="HM52">IF($J52:$X52='Capacity Backing (Hide)2'!CO$203:GM$217,1,0)</f>
        <v>0</v>
      </c>
      <c r="HN52">
        <f t="array" ref="HN52">IF($J52:$X52='Capacity Backing (Hide)2'!CP$203:GN$217,1,0)</f>
        <v>0</v>
      </c>
      <c r="HO52">
        <f t="array" ref="HO52">IF($J52:$X52='Capacity Backing (Hide)2'!CQ$203:GO$217,1,0)</f>
        <v>0</v>
      </c>
      <c r="HP52">
        <f t="array" ref="HP52">IF($J52:$X52='Capacity Backing (Hide)2'!CR$203:GP$217,1,0)</f>
        <v>0</v>
      </c>
      <c r="HQ52">
        <f t="array" ref="HQ52">IF($J52:$X52='Capacity Backing (Hide)2'!CS$203:GQ$217,1,0)</f>
        <v>0</v>
      </c>
      <c r="HR52">
        <f t="array" ref="HR52">IF($J52:$X52='Capacity Backing (Hide)2'!CT$203:GR$217,1,0)</f>
        <v>0</v>
      </c>
      <c r="HS52">
        <f t="array" ref="HS52">IF($J52:$X52='Capacity Backing (Hide)2'!CU$203:GS$217,1,0)</f>
        <v>0</v>
      </c>
      <c r="HT52">
        <f t="array" ref="HT52">IF($J52:$X52='Capacity Backing (Hide)2'!CV$203:GT$217,1,0)</f>
        <v>0</v>
      </c>
      <c r="HU52">
        <f t="array" ref="HU52">IF($J52:$X52='Capacity Backing (Hide)2'!CW$203:GU$217,1,0)</f>
        <v>0</v>
      </c>
      <c r="HX52">
        <f>'Capacity Backing (Hide)2'!B$3*(AB52/MAX(1,SUMIFS('Treatment Backing (Hide)'!$B$110:$B$124,'Capacity Backing (Hide)2'!B$67:B$81,"X")))</f>
        <v>0</v>
      </c>
      <c r="HY52">
        <f>'Capacity Backing (Hide)2'!C$3*(AC52/MAX(1,SUMIFS('Treatment Backing (Hide)'!$B$110:$B$124,'Capacity Backing (Hide)2'!C$67:C$81,"X")))</f>
        <v>0</v>
      </c>
      <c r="HZ52">
        <f>'Capacity Backing (Hide)2'!D$3*(AD52/MAX(1,SUMIFS('Treatment Backing (Hide)'!$B$110:$B$124,'Capacity Backing (Hide)2'!D$67:D$81,"X")))</f>
        <v>0</v>
      </c>
      <c r="IA52">
        <f>'Capacity Backing (Hide)2'!E$3*(AE52/MAX(1,SUMIFS('Treatment Backing (Hide)'!$B$110:$B$124,'Capacity Backing (Hide)2'!E$67:E$81,"X")))</f>
        <v>0</v>
      </c>
      <c r="IB52">
        <f>'Capacity Backing (Hide)2'!F$3*(AF52/MAX(1,SUMIFS('Treatment Backing (Hide)'!$B$110:$B$124,'Capacity Backing (Hide)2'!F$67:F$81,"X")))</f>
        <v>0</v>
      </c>
      <c r="IC52">
        <f>'Capacity Backing (Hide)2'!G$3*(AG52/MAX(1,SUMIFS('Treatment Backing (Hide)'!$B$110:$B$124,'Capacity Backing (Hide)2'!G$67:G$81,"X")))</f>
        <v>0</v>
      </c>
      <c r="ID52">
        <f>'Capacity Backing (Hide)2'!H$3*(AH52/MAX(1,SUMIFS('Treatment Backing (Hide)'!$B$110:$B$124,'Capacity Backing (Hide)2'!H$67:H$81,"X")))</f>
        <v>0</v>
      </c>
      <c r="IE52">
        <f>'Capacity Backing (Hide)2'!I$3*(AI52/MAX(1,SUMIFS('Treatment Backing (Hide)'!$B$110:$B$124,'Capacity Backing (Hide)2'!I$67:I$81,"X")))</f>
        <v>0</v>
      </c>
      <c r="IF52">
        <f>'Capacity Backing (Hide)2'!J$3*(AJ52/MAX(1,SUMIFS('Treatment Backing (Hide)'!$B$110:$B$124,'Capacity Backing (Hide)2'!J$67:J$81,"X")))</f>
        <v>0</v>
      </c>
      <c r="IG52">
        <f>'Capacity Backing (Hide)2'!K$3*(AK52/MAX(1,SUMIFS('Treatment Backing (Hide)'!$B$110:$B$124,'Capacity Backing (Hide)2'!K$67:K$81,"X")))</f>
        <v>0</v>
      </c>
      <c r="IH52">
        <f>'Capacity Backing (Hide)2'!L$3*(AL52/MAX(1,SUMIFS('Treatment Backing (Hide)'!$B$110:$B$124,'Capacity Backing (Hide)2'!L$67:L$81,"X")))</f>
        <v>0</v>
      </c>
      <c r="II52">
        <f>'Capacity Backing (Hide)2'!M$3*(AM52/MAX(1,SUMIFS('Treatment Backing (Hide)'!$B$110:$B$124,'Capacity Backing (Hide)2'!M$67:M$81,"X")))</f>
        <v>0</v>
      </c>
      <c r="IJ52">
        <f>'Capacity Backing (Hide)2'!N$3*(AN52/MAX(1,SUMIFS('Treatment Backing (Hide)'!$B$110:$B$124,'Capacity Backing (Hide)2'!N$67:N$81,"X")))</f>
        <v>0</v>
      </c>
      <c r="IK52">
        <f>'Capacity Backing (Hide)2'!O$3*(AO52/MAX(1,SUMIFS('Treatment Backing (Hide)'!$B$110:$B$124,'Capacity Backing (Hide)2'!O$67:O$81,"X")))</f>
        <v>0</v>
      </c>
      <c r="IL52">
        <f>'Capacity Backing (Hide)2'!P$3*(AP52/MAX(1,SUMIFS('Treatment Backing (Hide)'!$B$110:$B$124,'Capacity Backing (Hide)2'!P$67:P$81,"X")))</f>
        <v>0</v>
      </c>
      <c r="IM52">
        <f>'Capacity Backing (Hide)2'!Q$3*(AQ52/MAX(1,SUMIFS('Treatment Backing (Hide)'!$B$110:$B$124,'Capacity Backing (Hide)2'!Q$67:Q$81,"X")))</f>
        <v>0</v>
      </c>
      <c r="IN52">
        <f>'Capacity Backing (Hide)2'!R$3*(AR52/MAX(1,SUMIFS('Treatment Backing (Hide)'!$B$110:$B$124,'Capacity Backing (Hide)2'!R$67:R$81,"X")))</f>
        <v>0</v>
      </c>
      <c r="IO52">
        <f>'Capacity Backing (Hide)2'!S$3*(AS52/MAX(1,SUMIFS('Treatment Backing (Hide)'!$B$110:$B$124,'Capacity Backing (Hide)2'!S$67:S$81,"X")))</f>
        <v>0</v>
      </c>
      <c r="IP52">
        <f>'Capacity Backing (Hide)2'!T$3*(AT52/MAX(1,SUMIFS('Treatment Backing (Hide)'!$B$110:$B$124,'Capacity Backing (Hide)2'!T$67:T$81,"X")))</f>
        <v>0</v>
      </c>
      <c r="IQ52">
        <f>'Capacity Backing (Hide)2'!U$3*(AU52/MAX(1,SUMIFS('Treatment Backing (Hide)'!$B$110:$B$124,'Capacity Backing (Hide)2'!U$67:U$81,"X")))</f>
        <v>0</v>
      </c>
      <c r="IR52">
        <f>'Capacity Backing (Hide)2'!V$3*(AV52/MAX(1,SUMIFS('Treatment Backing (Hide)'!$B$110:$B$124,'Capacity Backing (Hide)2'!V$67:V$81,"X")))</f>
        <v>0</v>
      </c>
      <c r="IS52">
        <f>'Capacity Backing (Hide)2'!W$3*(AW52/MAX(1,SUMIFS('Treatment Backing (Hide)'!$B$110:$B$124,'Capacity Backing (Hide)2'!W$67:W$81,"X")))</f>
        <v>0</v>
      </c>
      <c r="IT52">
        <f>'Capacity Backing (Hide)2'!X$3*(AX52/MAX(1,SUMIFS('Treatment Backing (Hide)'!$B$110:$B$124,'Capacity Backing (Hide)2'!X$67:X$81,"X")))</f>
        <v>0</v>
      </c>
      <c r="IU52">
        <f>'Capacity Backing (Hide)2'!Y$3*(AY52/MAX(1,SUMIFS('Treatment Backing (Hide)'!$B$110:$B$124,'Capacity Backing (Hide)2'!Y$67:Y$81,"X")))</f>
        <v>0</v>
      </c>
      <c r="IV52">
        <f>'Capacity Backing (Hide)2'!Z$3*(AZ52/MAX(1,SUMIFS('Treatment Backing (Hide)'!$B$110:$B$124,'Capacity Backing (Hide)2'!Z$67:Z$81,"X")))</f>
        <v>0</v>
      </c>
      <c r="IW52">
        <f>'Capacity Backing (Hide)2'!AA$3*(BA52/MAX(1,SUMIFS('Treatment Backing (Hide)'!$B$110:$B$124,'Capacity Backing (Hide)2'!AA$67:AA$81,"X")))</f>
        <v>0</v>
      </c>
      <c r="IX52">
        <f>'Capacity Backing (Hide)2'!AB$3*(BB52/MAX(1,SUMIFS('Treatment Backing (Hide)'!$B$110:$B$124,'Capacity Backing (Hide)2'!AB$67:AB$81,"X")))</f>
        <v>0</v>
      </c>
      <c r="IY52">
        <f>'Capacity Backing (Hide)2'!AC$3*(BC52/MAX(1,SUMIFS('Treatment Backing (Hide)'!$B$110:$B$124,'Capacity Backing (Hide)2'!AC$67:AC$81,"X")))</f>
        <v>0</v>
      </c>
      <c r="IZ52">
        <f>'Capacity Backing (Hide)2'!AD$3*(BD52/MAX(1,SUMIFS('Treatment Backing (Hide)'!$B$110:$B$124,'Capacity Backing (Hide)2'!AD$67:AD$81,"X")))</f>
        <v>0</v>
      </c>
      <c r="JA52">
        <f>'Capacity Backing (Hide)2'!AE$3*(BE52/MAX(1,SUMIFS('Treatment Backing (Hide)'!$B$110:$B$124,'Capacity Backing (Hide)2'!AE$67:AE$81,"X")))</f>
        <v>0</v>
      </c>
      <c r="JB52">
        <f>'Capacity Backing (Hide)2'!AF$3*(BF52/MAX(1,SUMIFS('Treatment Backing (Hide)'!$B$110:$B$124,'Capacity Backing (Hide)2'!AF$67:AF$81,"X")))</f>
        <v>0</v>
      </c>
      <c r="JC52">
        <f>'Capacity Backing (Hide)2'!AG$3*(BG52/MAX(1,SUMIFS('Treatment Backing (Hide)'!$B$110:$B$124,'Capacity Backing (Hide)2'!AG$67:AG$81,"X")))</f>
        <v>0</v>
      </c>
      <c r="JD52">
        <f>'Capacity Backing (Hide)2'!AH$3*(BH52/MAX(1,SUMIFS('Treatment Backing (Hide)'!$B$110:$B$124,'Capacity Backing (Hide)2'!AH$67:AH$81,"X")))</f>
        <v>0</v>
      </c>
      <c r="JE52">
        <f>'Capacity Backing (Hide)2'!AI$3*(BI52/MAX(1,SUMIFS('Treatment Backing (Hide)'!$B$110:$B$124,'Capacity Backing (Hide)2'!AI$67:AI$81,"X")))</f>
        <v>0</v>
      </c>
      <c r="JF52">
        <f>'Capacity Backing (Hide)2'!AJ$3*(BJ52/MAX(1,SUMIFS('Treatment Backing (Hide)'!$B$110:$B$124,'Capacity Backing (Hide)2'!AJ$67:AJ$81,"X")))</f>
        <v>0</v>
      </c>
      <c r="JG52">
        <f>'Capacity Backing (Hide)2'!AK$3*(BK52/MAX(1,SUMIFS('Treatment Backing (Hide)'!$B$110:$B$124,'Capacity Backing (Hide)2'!AK$67:AK$81,"X")))</f>
        <v>0</v>
      </c>
      <c r="JH52">
        <f>'Capacity Backing (Hide)2'!AL$3*(BL52/MAX(1,SUMIFS('Treatment Backing (Hide)'!$B$110:$B$124,'Capacity Backing (Hide)2'!AL$67:AL$81,"X")))</f>
        <v>0</v>
      </c>
      <c r="JI52">
        <f>'Capacity Backing (Hide)2'!AM$3*(BM52/MAX(1,SUMIFS('Treatment Backing (Hide)'!$B$110:$B$124,'Capacity Backing (Hide)2'!AM$67:AM$81,"X")))</f>
        <v>0</v>
      </c>
      <c r="JJ52">
        <f>'Capacity Backing (Hide)2'!AN$3*(BN52/MAX(1,SUMIFS('Treatment Backing (Hide)'!$B$110:$B$124,'Capacity Backing (Hide)2'!AN$67:AN$81,"X")))</f>
        <v>0</v>
      </c>
      <c r="JK52">
        <f>'Capacity Backing (Hide)2'!AO$3*(BO52/MAX(1,SUMIFS('Treatment Backing (Hide)'!$B$110:$B$124,'Capacity Backing (Hide)2'!AO$67:AO$81,"X")))</f>
        <v>0</v>
      </c>
      <c r="JL52">
        <f>'Capacity Backing (Hide)2'!AP$3*(BP52/MAX(1,SUMIFS('Treatment Backing (Hide)'!$B$110:$B$124,'Capacity Backing (Hide)2'!AP$67:AP$81,"X")))</f>
        <v>0</v>
      </c>
      <c r="JM52">
        <f>'Capacity Backing (Hide)2'!AQ$3*(BQ52/MAX(1,SUMIFS('Treatment Backing (Hide)'!$B$110:$B$124,'Capacity Backing (Hide)2'!AQ$67:AQ$81,"X")))</f>
        <v>0</v>
      </c>
      <c r="JN52">
        <f>'Capacity Backing (Hide)2'!AR$3*(BR52/MAX(1,SUMIFS('Treatment Backing (Hide)'!$B$110:$B$124,'Capacity Backing (Hide)2'!AR$67:AR$81,"X")))</f>
        <v>0</v>
      </c>
      <c r="JO52">
        <f>'Capacity Backing (Hide)2'!AS$3*(BS52/MAX(1,SUMIFS('Treatment Backing (Hide)'!$B$110:$B$124,'Capacity Backing (Hide)2'!AS$67:AS$81,"X")))</f>
        <v>0</v>
      </c>
      <c r="JP52">
        <f>'Capacity Backing (Hide)2'!AT$3*(BT52/MAX(1,SUMIFS('Treatment Backing (Hide)'!$B$110:$B$124,'Capacity Backing (Hide)2'!AT$67:AT$81,"X")))</f>
        <v>0</v>
      </c>
      <c r="JQ52">
        <f>'Capacity Backing (Hide)2'!AU$3*(BU52/MAX(1,SUMIFS('Treatment Backing (Hide)'!$B$110:$B$124,'Capacity Backing (Hide)2'!AU$67:AU$81,"X")))</f>
        <v>0</v>
      </c>
      <c r="JR52">
        <f>'Capacity Backing (Hide)2'!AV$3*(BV52/MAX(1,SUMIFS('Treatment Backing (Hide)'!$B$110:$B$124,'Capacity Backing (Hide)2'!AV$67:AV$81,"X")))</f>
        <v>0</v>
      </c>
      <c r="JS52">
        <f>'Capacity Backing (Hide)2'!AW$3*(BW52/MAX(1,SUMIFS('Treatment Backing (Hide)'!$B$110:$B$124,'Capacity Backing (Hide)2'!AW$67:AW$81,"X")))</f>
        <v>0</v>
      </c>
      <c r="JT52">
        <f>'Capacity Backing (Hide)2'!AX$3*(BX52/MAX(1,SUMIFS('Treatment Backing (Hide)'!$B$110:$B$124,'Capacity Backing (Hide)2'!AX$67:AX$81,"X")))</f>
        <v>0</v>
      </c>
      <c r="JU52">
        <f>'Capacity Backing (Hide)2'!AY$3*(BY52/MAX(1,SUMIFS('Treatment Backing (Hide)'!$B$110:$B$124,'Capacity Backing (Hide)2'!AY$67:AY$81,"X")))</f>
        <v>0</v>
      </c>
      <c r="JV52">
        <f>'Capacity Backing (Hide)2'!AZ$3*(BZ52/MAX(1,SUMIFS('Treatment Backing (Hide)'!$B$110:$B$124,'Capacity Backing (Hide)2'!AZ$67:AZ$81,"X")))</f>
        <v>0</v>
      </c>
      <c r="JW52">
        <f>'Capacity Backing (Hide)2'!BA$3*(CA52/MAX(1,SUMIFS('Treatment Backing (Hide)'!$B$110:$B$124,'Capacity Backing (Hide)2'!BA$67:BA$81,"X")))</f>
        <v>0</v>
      </c>
      <c r="JX52">
        <f>'Capacity Backing (Hide)2'!BB$3*(CB52/MAX(1,SUMIFS('Treatment Backing (Hide)'!$B$110:$B$124,'Capacity Backing (Hide)2'!BB$67:BB$81,"X")))</f>
        <v>0</v>
      </c>
      <c r="JY52">
        <f>'Capacity Backing (Hide)2'!BC$3*(CC52/MAX(1,SUMIFS('Treatment Backing (Hide)'!$B$110:$B$124,'Capacity Backing (Hide)2'!BC$67:BC$81,"X")))</f>
        <v>0</v>
      </c>
      <c r="JZ52">
        <f>'Capacity Backing (Hide)2'!BD$3*(CD52/MAX(1,SUMIFS('Treatment Backing (Hide)'!$B$110:$B$124,'Capacity Backing (Hide)2'!BD$67:BD$81,"X")))</f>
        <v>0</v>
      </c>
      <c r="KA52">
        <f>'Capacity Backing (Hide)2'!BE$3*(CE52/MAX(1,SUMIFS('Treatment Backing (Hide)'!$B$110:$B$124,'Capacity Backing (Hide)2'!BE$67:BE$81,"X")))</f>
        <v>0</v>
      </c>
      <c r="KB52">
        <f>'Capacity Backing (Hide)2'!BF$3*(CF52/MAX(1,SUMIFS('Treatment Backing (Hide)'!$B$110:$B$124,'Capacity Backing (Hide)2'!BF$67:BF$81,"X")))</f>
        <v>0</v>
      </c>
      <c r="KC52">
        <f>'Capacity Backing (Hide)2'!BG$3*(CG52/MAX(1,SUMIFS('Treatment Backing (Hide)'!$B$110:$B$124,'Capacity Backing (Hide)2'!BG$67:BG$81,"X")))</f>
        <v>0</v>
      </c>
      <c r="KD52">
        <f>'Capacity Backing (Hide)2'!BH$3*(CH52/MAX(1,SUMIFS('Treatment Backing (Hide)'!$B$110:$B$124,'Capacity Backing (Hide)2'!BH$67:BH$81,"X")))</f>
        <v>0</v>
      </c>
      <c r="KE52">
        <f>'Capacity Backing (Hide)2'!BI$3*(CI52/MAX(1,SUMIFS('Treatment Backing (Hide)'!$B$110:$B$124,'Capacity Backing (Hide)2'!BI$67:BI$81,"X")))</f>
        <v>0</v>
      </c>
      <c r="KF52">
        <f>'Capacity Backing (Hide)2'!BJ$3*(CJ52/MAX(1,SUMIFS('Treatment Backing (Hide)'!$B$110:$B$124,'Capacity Backing (Hide)2'!BJ$67:BJ$81,"X")))</f>
        <v>0</v>
      </c>
      <c r="KG52">
        <f>'Capacity Backing (Hide)2'!BK$3*(CK52/MAX(1,SUMIFS('Treatment Backing (Hide)'!$B$110:$B$124,'Capacity Backing (Hide)2'!BK$67:BK$81,"X")))</f>
        <v>0</v>
      </c>
      <c r="KH52">
        <f>'Capacity Backing (Hide)2'!BL$3*(CL52/MAX(1,SUMIFS('Treatment Backing (Hide)'!$B$110:$B$124,'Capacity Backing (Hide)2'!BL$67:BL$81,"X")))</f>
        <v>0</v>
      </c>
      <c r="KI52">
        <f>'Capacity Backing (Hide)2'!BM$3*(CM52/MAX(1,SUMIFS('Treatment Backing (Hide)'!$B$110:$B$124,'Capacity Backing (Hide)2'!BM$67:BM$81,"X")))</f>
        <v>0</v>
      </c>
      <c r="KJ52">
        <f>'Capacity Backing (Hide)2'!BN$3*(CN52/MAX(1,SUMIFS('Treatment Backing (Hide)'!$B$110:$B$124,'Capacity Backing (Hide)2'!BN$67:BN$81,"X")))</f>
        <v>0</v>
      </c>
      <c r="KK52">
        <f>'Capacity Backing (Hide)2'!BO$3*(CO52/MAX(1,SUMIFS('Treatment Backing (Hide)'!$B$110:$B$124,'Capacity Backing (Hide)2'!BO$67:BO$81,"X")))</f>
        <v>0</v>
      </c>
      <c r="KL52">
        <f>'Capacity Backing (Hide)2'!BP$3*(CP52/MAX(1,SUMIFS('Treatment Backing (Hide)'!$B$110:$B$124,'Capacity Backing (Hide)2'!BP$67:BP$81,"X")))</f>
        <v>0</v>
      </c>
      <c r="KM52">
        <f>'Capacity Backing (Hide)2'!BQ$3*(CQ52/MAX(1,SUMIFS('Treatment Backing (Hide)'!$B$110:$B$124,'Capacity Backing (Hide)2'!BQ$67:BQ$81,"X")))</f>
        <v>0</v>
      </c>
      <c r="KN52">
        <f>'Capacity Backing (Hide)2'!BR$3*(CR52/MAX(1,SUMIFS('Treatment Backing (Hide)'!$B$110:$B$124,'Capacity Backing (Hide)2'!BR$67:BR$81,"X")))</f>
        <v>0</v>
      </c>
      <c r="KO52">
        <f>'Capacity Backing (Hide)2'!BS$3*(CS52/MAX(1,SUMIFS('Treatment Backing (Hide)'!$B$110:$B$124,'Capacity Backing (Hide)2'!BS$67:BS$81,"X")))</f>
        <v>0</v>
      </c>
      <c r="KP52">
        <f>'Capacity Backing (Hide)2'!BT$3*(CT52/MAX(1,SUMIFS('Treatment Backing (Hide)'!$B$110:$B$124,'Capacity Backing (Hide)2'!BT$67:BT$81,"X")))</f>
        <v>0</v>
      </c>
      <c r="KQ52">
        <f>'Capacity Backing (Hide)2'!BU$3*(CU52/MAX(1,SUMIFS('Treatment Backing (Hide)'!$B$110:$B$124,'Capacity Backing (Hide)2'!BU$67:BU$81,"X")))</f>
        <v>0</v>
      </c>
      <c r="KR52">
        <f>'Capacity Backing (Hide)2'!BV$3*(CV52/MAX(1,SUMIFS('Treatment Backing (Hide)'!$B$110:$B$124,'Capacity Backing (Hide)2'!BV$67:BV$81,"X")))</f>
        <v>0</v>
      </c>
      <c r="KS52">
        <f>'Capacity Backing (Hide)2'!BW$3*(CW52/MAX(1,SUMIFS('Treatment Backing (Hide)'!$B$110:$B$124,'Capacity Backing (Hide)2'!BW$67:BW$81,"X")))</f>
        <v>0</v>
      </c>
      <c r="KT52">
        <f>'Capacity Backing (Hide)2'!BX$3*(CX52/MAX(1,SUMIFS('Treatment Backing (Hide)'!$B$110:$B$124,'Capacity Backing (Hide)2'!BX$67:BX$81,"X")))</f>
        <v>0</v>
      </c>
      <c r="KU52">
        <f>'Capacity Backing (Hide)2'!BY$3*(CY52/MAX(1,SUMIFS('Treatment Backing (Hide)'!$B$110:$B$124,'Capacity Backing (Hide)2'!BY$67:BY$81,"X")))</f>
        <v>0</v>
      </c>
      <c r="KV52">
        <f>'Capacity Backing (Hide)2'!BZ$3*(CZ52/MAX(1,SUMIFS('Treatment Backing (Hide)'!$B$110:$B$124,'Capacity Backing (Hide)2'!BZ$67:BZ$81,"X")))</f>
        <v>0</v>
      </c>
      <c r="KW52">
        <f>'Capacity Backing (Hide)2'!CA$3*(DA52/MAX(1,SUMIFS('Treatment Backing (Hide)'!$B$110:$B$124,'Capacity Backing (Hide)2'!CA$67:CA$81,"X")))</f>
        <v>0</v>
      </c>
      <c r="KX52">
        <f>'Capacity Backing (Hide)2'!CB$3*(DB52/MAX(1,SUMIFS('Treatment Backing (Hide)'!$B$110:$B$124,'Capacity Backing (Hide)2'!CB$67:CB$81,"X")))</f>
        <v>0</v>
      </c>
      <c r="KY52">
        <f>'Capacity Backing (Hide)2'!CC$3*(DC52/MAX(1,SUMIFS('Treatment Backing (Hide)'!$B$110:$B$124,'Capacity Backing (Hide)2'!CC$67:CC$81,"X")))</f>
        <v>0</v>
      </c>
      <c r="KZ52">
        <f>'Capacity Backing (Hide)2'!CD$3*(DD52/MAX(1,SUMIFS('Treatment Backing (Hide)'!$B$110:$B$124,'Capacity Backing (Hide)2'!CD$67:CD$81,"X")))</f>
        <v>0</v>
      </c>
      <c r="LA52">
        <f>'Capacity Backing (Hide)2'!CE$3*(DE52/MAX(1,SUMIFS('Treatment Backing (Hide)'!$B$110:$B$124,'Capacity Backing (Hide)2'!CE$67:CE$81,"X")))</f>
        <v>0</v>
      </c>
      <c r="LB52">
        <f>'Capacity Backing (Hide)2'!CF$3*(DF52/MAX(1,SUMIFS('Treatment Backing (Hide)'!$B$110:$B$124,'Capacity Backing (Hide)2'!CF$67:CF$81,"X")))</f>
        <v>0</v>
      </c>
      <c r="LC52">
        <f>'Capacity Backing (Hide)2'!CG$3*(DG52/MAX(1,SUMIFS('Treatment Backing (Hide)'!$B$110:$B$124,'Capacity Backing (Hide)2'!CG$67:CG$81,"X")))</f>
        <v>0</v>
      </c>
      <c r="LD52">
        <f>'Capacity Backing (Hide)2'!CH$3*(DH52/MAX(1,SUMIFS('Treatment Backing (Hide)'!$B$110:$B$124,'Capacity Backing (Hide)2'!CH$67:CH$81,"X")))</f>
        <v>0</v>
      </c>
      <c r="LE52">
        <f>'Capacity Backing (Hide)2'!CI$3*(DI52/MAX(1,SUMIFS('Treatment Backing (Hide)'!$B$110:$B$124,'Capacity Backing (Hide)2'!CI$67:CI$81,"X")))</f>
        <v>0</v>
      </c>
      <c r="LF52">
        <f>'Capacity Backing (Hide)2'!CJ$3*(DJ52/MAX(1,SUMIFS('Treatment Backing (Hide)'!$B$110:$B$124,'Capacity Backing (Hide)2'!CJ$67:CJ$81,"X")))</f>
        <v>0</v>
      </c>
      <c r="LG52">
        <f>'Capacity Backing (Hide)2'!CK$3*(DK52/MAX(1,SUMIFS('Treatment Backing (Hide)'!$B$110:$B$124,'Capacity Backing (Hide)2'!CK$67:CK$81,"X")))</f>
        <v>0</v>
      </c>
      <c r="LH52">
        <f>'Capacity Backing (Hide)2'!CL$3*(DL52/MAX(1,SUMIFS('Treatment Backing (Hide)'!$B$110:$B$124,'Capacity Backing (Hide)2'!CL$67:CL$81,"X")))</f>
        <v>0</v>
      </c>
      <c r="LI52">
        <f>'Capacity Backing (Hide)2'!CM$3*(DM52/MAX(1,SUMIFS('Treatment Backing (Hide)'!$B$110:$B$124,'Capacity Backing (Hide)2'!CM$67:CM$81,"X")))</f>
        <v>0</v>
      </c>
      <c r="LJ52">
        <f>'Capacity Backing (Hide)2'!CN$3*(DN52/MAX(1,SUMIFS('Treatment Backing (Hide)'!$B$110:$B$124,'Capacity Backing (Hide)2'!CN$67:CN$81,"X")))</f>
        <v>0</v>
      </c>
      <c r="LK52">
        <f>'Capacity Backing (Hide)2'!CO$3*(DO52/MAX(1,SUMIFS('Treatment Backing (Hide)'!$B$110:$B$124,'Capacity Backing (Hide)2'!CO$67:CO$81,"X")))</f>
        <v>0</v>
      </c>
      <c r="LL52">
        <f>'Capacity Backing (Hide)2'!CP$3*(DP52/MAX(1,SUMIFS('Treatment Backing (Hide)'!$B$110:$B$124,'Capacity Backing (Hide)2'!CP$67:CP$81,"X")))</f>
        <v>0</v>
      </c>
      <c r="LM52">
        <f>'Capacity Backing (Hide)2'!CQ$3*(DQ52/MAX(1,SUMIFS('Treatment Backing (Hide)'!$B$110:$B$124,'Capacity Backing (Hide)2'!CQ$67:CQ$81,"X")))</f>
        <v>0</v>
      </c>
      <c r="LN52">
        <f>'Capacity Backing (Hide)2'!CR$3*(DR52/MAX(1,SUMIFS('Treatment Backing (Hide)'!$B$110:$B$124,'Capacity Backing (Hide)2'!CR$67:CR$81,"X")))</f>
        <v>0</v>
      </c>
      <c r="LO52">
        <f>'Capacity Backing (Hide)2'!CS$3*(DS52/MAX(1,SUMIFS('Treatment Backing (Hide)'!$B$110:$B$124,'Capacity Backing (Hide)2'!CS$67:CS$81,"X")))</f>
        <v>0</v>
      </c>
      <c r="LP52">
        <f>'Capacity Backing (Hide)2'!CT$3*(DT52/MAX(1,SUMIFS('Treatment Backing (Hide)'!$B$110:$B$124,'Capacity Backing (Hide)2'!CT$67:CT$81,"X")))</f>
        <v>0</v>
      </c>
      <c r="LQ52">
        <f>'Capacity Backing (Hide)2'!CU$3*(DU52/MAX(1,SUMIFS('Treatment Backing (Hide)'!$B$110:$B$124,'Capacity Backing (Hide)2'!CU$67:CU$81,"X")))</f>
        <v>0</v>
      </c>
      <c r="LR52">
        <f>'Capacity Backing (Hide)2'!CV$3*(DV52/MAX(1,SUMIFS('Treatment Backing (Hide)'!$B$110:$B$124,'Capacity Backing (Hide)2'!CV$67:CV$81,"X")))</f>
        <v>0</v>
      </c>
      <c r="LS52">
        <f>'Capacity Backing (Hide)2'!CW$3*(DW52/MAX(1,SUMIFS('Treatment Backing (Hide)'!$B$110:$B$124,'Capacity Backing (Hide)2'!CW$67:CW$81,"X")))</f>
        <v>0</v>
      </c>
    </row>
    <row r="53" spans="8:331" x14ac:dyDescent="0.25">
      <c r="H53" t="str">
        <f>ROW(H50)&amp;". "&amp;'Clinical resources'!B56</f>
        <v xml:space="preserve">50. </v>
      </c>
      <c r="J53" t="str">
        <f>IF(COUNTIFS('Clinical resources'!F56:J56,"X")&gt;0,"X","")</f>
        <v/>
      </c>
      <c r="K53" t="str">
        <f>IF(COUNTIFS('Clinical resources'!K56:O56,"X")&gt;0,"X","")</f>
        <v/>
      </c>
      <c r="L53" t="str">
        <f>IF(COUNTIFS('Clinical resources'!P56:T56,"X")&gt;0,"X","")</f>
        <v/>
      </c>
      <c r="M53" t="str">
        <f>IF(COUNTIFS('Clinical resources'!U56:Y56,"X")&gt;0,"X","")</f>
        <v/>
      </c>
      <c r="N53" t="str">
        <f>IF(COUNTIFS('Clinical resources'!Z56:AD56,"X")&gt;0,"X","")</f>
        <v/>
      </c>
      <c r="O53" t="str">
        <f>IF(COUNTIFS('Clinical resources'!AE56:AI56,"X")&gt;0,"X","")</f>
        <v/>
      </c>
      <c r="P53" t="str">
        <f>IF(COUNTIFS('Clinical resources'!AJ56:AN56,"X")&gt;0,"X","")</f>
        <v/>
      </c>
      <c r="Q53" t="str">
        <f>IF(COUNTIFS('Clinical resources'!AO56:AS56,"X")&gt;0,"X","")</f>
        <v/>
      </c>
      <c r="R53" t="str">
        <f>IF(COUNTIFS('Clinical resources'!AT56:AX56,"X")&gt;0,"X","")</f>
        <v/>
      </c>
      <c r="S53" t="str">
        <f>IF(COUNTIFS('Clinical resources'!AY56:BC56,"X")&gt;0,"X","")</f>
        <v/>
      </c>
      <c r="T53" t="str">
        <f>IF(COUNTIFS('Clinical resources'!BD56:BH56,"X")&gt;0,"X","")</f>
        <v/>
      </c>
      <c r="U53" t="str">
        <f>IF(COUNTIFS('Clinical resources'!BI56:BM56,"X")&gt;0,"X","")</f>
        <v/>
      </c>
      <c r="V53" t="str">
        <f>IF(COUNTIFS('Clinical resources'!BN56:BR56,"X")&gt;0,"X","")</f>
        <v/>
      </c>
      <c r="W53" t="str">
        <f>IF(COUNTIFS('Clinical resources'!BS56:BW56,"X")&gt;0,"X","")</f>
        <v/>
      </c>
      <c r="X53" t="str">
        <f>IF(COUNTIFS('Clinical resources'!BX56:CB56,"X")&gt;0,"X","")</f>
        <v/>
      </c>
      <c r="AB53">
        <f t="array" ref="AB53">IF($J53:$X53='Capacity Backing (Hide)2'!B$67:B$81,1,0)</f>
        <v>0</v>
      </c>
      <c r="AC53">
        <f t="array" ref="AC53">IF($J53:$X53='Capacity Backing (Hide)2'!C$67:C$81,1,0)</f>
        <v>0</v>
      </c>
      <c r="AD53">
        <f t="array" ref="AD53">IF($J53:$X53='Capacity Backing (Hide)2'!D$67:D$81,1,0)</f>
        <v>0</v>
      </c>
      <c r="AE53">
        <f t="array" ref="AE53">IF($J53:$X53='Capacity Backing (Hide)2'!E$67:E$81,1,0)</f>
        <v>0</v>
      </c>
      <c r="AF53">
        <f t="array" ref="AF53">IF($J53:$X53='Capacity Backing (Hide)2'!F$67:F$81,1,0)</f>
        <v>0</v>
      </c>
      <c r="AG53">
        <f t="array" ref="AG53">IF($J53:$X53='Capacity Backing (Hide)2'!G$67:G$81,1,0)</f>
        <v>0</v>
      </c>
      <c r="AH53">
        <f t="array" ref="AH53">IF($J53:$X53='Capacity Backing (Hide)2'!H$67:H$81,1,0)</f>
        <v>0</v>
      </c>
      <c r="AI53">
        <f t="array" ref="AI53">IF($J53:$X53='Capacity Backing (Hide)2'!I$67:I$81,1,0)</f>
        <v>0</v>
      </c>
      <c r="AJ53">
        <f t="array" ref="AJ53">IF($J53:$X53='Capacity Backing (Hide)2'!J$67:J$81,1,0)</f>
        <v>0</v>
      </c>
      <c r="AK53">
        <f t="array" ref="AK53">IF($J53:$X53='Capacity Backing (Hide)2'!K$67:K$81,1,0)</f>
        <v>0</v>
      </c>
      <c r="AL53">
        <f t="array" ref="AL53">IF($J53:$X53='Capacity Backing (Hide)2'!L$67:L$81,1,0)</f>
        <v>0</v>
      </c>
      <c r="AM53">
        <f t="array" ref="AM53">IF($J53:$X53='Capacity Backing (Hide)2'!M$67:M$81,1,0)</f>
        <v>0</v>
      </c>
      <c r="AN53">
        <f t="array" ref="AN53">IF($J53:$X53='Capacity Backing (Hide)2'!N$67:N$81,1,0)</f>
        <v>0</v>
      </c>
      <c r="AO53">
        <f t="array" ref="AO53">IF($J53:$X53='Capacity Backing (Hide)2'!O$67:O$81,1,0)</f>
        <v>0</v>
      </c>
      <c r="AP53">
        <f t="array" ref="AP53">IF($J53:$X53='Capacity Backing (Hide)2'!P$67:P$81,1,0)</f>
        <v>0</v>
      </c>
      <c r="AQ53">
        <f t="array" ref="AQ53">IF($J53:$X53='Capacity Backing (Hide)2'!Q$67:Q$81,1,0)</f>
        <v>0</v>
      </c>
      <c r="AR53">
        <f t="array" ref="AR53">IF($J53:$X53='Capacity Backing (Hide)2'!R$67:R$81,1,0)</f>
        <v>0</v>
      </c>
      <c r="AS53">
        <f t="array" ref="AS53">IF($J53:$X53='Capacity Backing (Hide)2'!S$67:S$81,1,0)</f>
        <v>0</v>
      </c>
      <c r="AT53">
        <f t="array" ref="AT53">IF($J53:$X53='Capacity Backing (Hide)2'!T$67:T$81,1,0)</f>
        <v>0</v>
      </c>
      <c r="AU53">
        <f t="array" ref="AU53">IF($J53:$X53='Capacity Backing (Hide)2'!U$67:U$81,1,0)</f>
        <v>0</v>
      </c>
      <c r="AV53">
        <f t="array" ref="AV53">IF($J53:$X53='Capacity Backing (Hide)2'!V$67:V$81,1,0)</f>
        <v>0</v>
      </c>
      <c r="AW53">
        <f t="array" ref="AW53">IF($J53:$X53='Capacity Backing (Hide)2'!W$67:W$81,1,0)</f>
        <v>0</v>
      </c>
      <c r="AX53">
        <f t="array" ref="AX53">IF($J53:$X53='Capacity Backing (Hide)2'!X$67:X$81,1,0)</f>
        <v>0</v>
      </c>
      <c r="AY53">
        <f t="array" ref="AY53">IF($J53:$X53='Capacity Backing (Hide)2'!Y$67:Y$81,1,0)</f>
        <v>0</v>
      </c>
      <c r="AZ53">
        <f t="array" ref="AZ53">IF($J53:$X53='Capacity Backing (Hide)2'!Z$67:Z$81,1,0)</f>
        <v>0</v>
      </c>
      <c r="BA53">
        <f t="array" ref="BA53">IF($J53:$X53='Capacity Backing (Hide)2'!AA$67:AA$81,1,0)</f>
        <v>0</v>
      </c>
      <c r="BB53">
        <f t="array" ref="BB53">IF($J53:$X53='Capacity Backing (Hide)2'!AB$67:AB$81,1,0)</f>
        <v>0</v>
      </c>
      <c r="BC53">
        <f t="array" ref="BC53">IF($J53:$X53='Capacity Backing (Hide)2'!AC$67:AC$81,1,0)</f>
        <v>0</v>
      </c>
      <c r="BD53">
        <f t="array" ref="BD53">IF($J53:$X53='Capacity Backing (Hide)2'!AD$67:AD$81,1,0)</f>
        <v>0</v>
      </c>
      <c r="BE53">
        <f t="array" ref="BE53">IF($J53:$X53='Capacity Backing (Hide)2'!AE$67:AE$81,1,0)</f>
        <v>0</v>
      </c>
      <c r="BF53">
        <f t="array" ref="BF53">IF($J53:$X53='Capacity Backing (Hide)2'!AF$67:AF$81,1,0)</f>
        <v>0</v>
      </c>
      <c r="BG53">
        <f t="array" ref="BG53">IF($J53:$X53='Capacity Backing (Hide)2'!AG$67:AG$81,1,0)</f>
        <v>0</v>
      </c>
      <c r="BH53">
        <f t="array" ref="BH53">IF($J53:$X53='Capacity Backing (Hide)2'!AH$67:AH$81,1,0)</f>
        <v>0</v>
      </c>
      <c r="BI53">
        <f t="array" ref="BI53">IF($J53:$X53='Capacity Backing (Hide)2'!AI$67:AI$81,1,0)</f>
        <v>0</v>
      </c>
      <c r="BJ53">
        <f t="array" ref="BJ53">IF($J53:$X53='Capacity Backing (Hide)2'!AJ$67:AJ$81,1,0)</f>
        <v>0</v>
      </c>
      <c r="BK53">
        <f t="array" ref="BK53">IF($J53:$X53='Capacity Backing (Hide)2'!AK$67:AK$81,1,0)</f>
        <v>0</v>
      </c>
      <c r="BL53">
        <f t="array" ref="BL53">IF($J53:$X53='Capacity Backing (Hide)2'!AL$67:AL$81,1,0)</f>
        <v>0</v>
      </c>
      <c r="BM53">
        <f t="array" ref="BM53">IF($J53:$X53='Capacity Backing (Hide)2'!AM$67:AM$81,1,0)</f>
        <v>0</v>
      </c>
      <c r="BN53">
        <f t="array" ref="BN53">IF($J53:$X53='Capacity Backing (Hide)2'!AN$67:AN$81,1,0)</f>
        <v>0</v>
      </c>
      <c r="BO53">
        <f t="array" ref="BO53">IF($J53:$X53='Capacity Backing (Hide)2'!AO$67:AO$81,1,0)</f>
        <v>0</v>
      </c>
      <c r="BP53">
        <f t="array" ref="BP53">IF($J53:$X53='Capacity Backing (Hide)2'!AP$67:AP$81,1,0)</f>
        <v>0</v>
      </c>
      <c r="BQ53">
        <f t="array" ref="BQ53">IF($J53:$X53='Capacity Backing (Hide)2'!AQ$67:AQ$81,1,0)</f>
        <v>0</v>
      </c>
      <c r="BR53">
        <f t="array" ref="BR53">IF($J53:$X53='Capacity Backing (Hide)2'!AR$67:AR$81,1,0)</f>
        <v>0</v>
      </c>
      <c r="BS53">
        <f t="array" ref="BS53">IF($J53:$X53='Capacity Backing (Hide)2'!AS$67:AS$81,1,0)</f>
        <v>0</v>
      </c>
      <c r="BT53">
        <f t="array" ref="BT53">IF($J53:$X53='Capacity Backing (Hide)2'!AT$67:AT$81,1,0)</f>
        <v>0</v>
      </c>
      <c r="BU53">
        <f t="array" ref="BU53">IF($J53:$X53='Capacity Backing (Hide)2'!AU$67:AU$81,1,0)</f>
        <v>0</v>
      </c>
      <c r="BV53">
        <f t="array" ref="BV53">IF($J53:$X53='Capacity Backing (Hide)2'!AV$67:AV$81,1,0)</f>
        <v>0</v>
      </c>
      <c r="BW53">
        <f t="array" ref="BW53">IF($J53:$X53='Capacity Backing (Hide)2'!AW$67:AW$81,1,0)</f>
        <v>0</v>
      </c>
      <c r="BX53">
        <f t="array" ref="BX53">IF($J53:$X53='Capacity Backing (Hide)2'!AX$67:AX$81,1,0)</f>
        <v>0</v>
      </c>
      <c r="BY53">
        <f t="array" ref="BY53">IF($J53:$X53='Capacity Backing (Hide)2'!AY$67:AY$81,1,0)</f>
        <v>0</v>
      </c>
      <c r="BZ53">
        <f t="array" ref="BZ53">IF($J53:$X53='Capacity Backing (Hide)2'!AZ$67:AZ$81,1,0)</f>
        <v>0</v>
      </c>
      <c r="CA53">
        <f t="array" ref="CA53">IF($J53:$X53='Capacity Backing (Hide)2'!BA$67:BA$81,1,0)</f>
        <v>0</v>
      </c>
      <c r="CB53">
        <f t="array" ref="CB53">IF($J53:$X53='Capacity Backing (Hide)2'!BB$67:BB$81,1,0)</f>
        <v>0</v>
      </c>
      <c r="CC53">
        <f t="array" ref="CC53">IF($J53:$X53='Capacity Backing (Hide)2'!BC$67:BC$81,1,0)</f>
        <v>0</v>
      </c>
      <c r="CD53">
        <f t="array" ref="CD53">IF($J53:$X53='Capacity Backing (Hide)2'!BD$67:BD$81,1,0)</f>
        <v>0</v>
      </c>
      <c r="CE53">
        <f t="array" ref="CE53">IF($J53:$X53='Capacity Backing (Hide)2'!BE$67:BE$81,1,0)</f>
        <v>0</v>
      </c>
      <c r="CF53">
        <f t="array" ref="CF53">IF($J53:$X53='Capacity Backing (Hide)2'!BF$67:BF$81,1,0)</f>
        <v>0</v>
      </c>
      <c r="CG53">
        <f t="array" ref="CG53">IF($J53:$X53='Capacity Backing (Hide)2'!BG$67:BG$81,1,0)</f>
        <v>0</v>
      </c>
      <c r="CH53">
        <f t="array" ref="CH53">IF($J53:$X53='Capacity Backing (Hide)2'!BH$67:BH$81,1,0)</f>
        <v>0</v>
      </c>
      <c r="CI53">
        <f t="array" ref="CI53">IF($J53:$X53='Capacity Backing (Hide)2'!BI$67:BI$81,1,0)</f>
        <v>0</v>
      </c>
      <c r="CJ53">
        <f t="array" ref="CJ53">IF($J53:$X53='Capacity Backing (Hide)2'!BJ$67:BJ$81,1,0)</f>
        <v>0</v>
      </c>
      <c r="CK53">
        <f t="array" ref="CK53">IF($J53:$X53='Capacity Backing (Hide)2'!BK$67:BK$81,1,0)</f>
        <v>0</v>
      </c>
      <c r="CL53">
        <f t="array" ref="CL53">IF($J53:$X53='Capacity Backing (Hide)2'!BL$67:BL$81,1,0)</f>
        <v>0</v>
      </c>
      <c r="CM53">
        <f t="array" ref="CM53">IF($J53:$X53='Capacity Backing (Hide)2'!BM$67:BM$81,1,0)</f>
        <v>0</v>
      </c>
      <c r="CN53">
        <f t="array" ref="CN53">IF($J53:$X53='Capacity Backing (Hide)2'!BN$67:BN$81,1,0)</f>
        <v>0</v>
      </c>
      <c r="CO53">
        <f t="array" ref="CO53">IF($J53:$X53='Capacity Backing (Hide)2'!BO$67:BO$81,1,0)</f>
        <v>0</v>
      </c>
      <c r="CP53">
        <f t="array" ref="CP53">IF($J53:$X53='Capacity Backing (Hide)2'!BP$67:BP$81,1,0)</f>
        <v>0</v>
      </c>
      <c r="CQ53">
        <f t="array" ref="CQ53">IF($J53:$X53='Capacity Backing (Hide)2'!BQ$67:BQ$81,1,0)</f>
        <v>0</v>
      </c>
      <c r="CR53">
        <f t="array" ref="CR53">IF($J53:$X53='Capacity Backing (Hide)2'!BR$67:BR$81,1,0)</f>
        <v>0</v>
      </c>
      <c r="CS53">
        <f t="array" ref="CS53">IF($J53:$X53='Capacity Backing (Hide)2'!BS$67:BS$81,1,0)</f>
        <v>0</v>
      </c>
      <c r="CT53">
        <f t="array" ref="CT53">IF($J53:$X53='Capacity Backing (Hide)2'!BT$67:BT$81,1,0)</f>
        <v>0</v>
      </c>
      <c r="CU53">
        <f t="array" ref="CU53">IF($J53:$X53='Capacity Backing (Hide)2'!BU$67:BU$81,1,0)</f>
        <v>0</v>
      </c>
      <c r="CV53">
        <f t="array" ref="CV53">IF($J53:$X53='Capacity Backing (Hide)2'!BV$67:BV$81,1,0)</f>
        <v>0</v>
      </c>
      <c r="CW53">
        <f t="array" ref="CW53">IF($J53:$X53='Capacity Backing (Hide)2'!BW$67:BW$81,1,0)</f>
        <v>0</v>
      </c>
      <c r="CX53">
        <f t="array" ref="CX53">IF($J53:$X53='Capacity Backing (Hide)2'!BX$67:BX$81,1,0)</f>
        <v>0</v>
      </c>
      <c r="CY53">
        <f t="array" ref="CY53">IF($J53:$X53='Capacity Backing (Hide)2'!BY$67:BY$81,1,0)</f>
        <v>0</v>
      </c>
      <c r="CZ53">
        <f t="array" ref="CZ53">IF($J53:$X53='Capacity Backing (Hide)2'!BZ$67:BZ$81,1,0)</f>
        <v>0</v>
      </c>
      <c r="DA53">
        <f t="array" ref="DA53">IF($J53:$X53='Capacity Backing (Hide)2'!CA$67:CA$81,1,0)</f>
        <v>0</v>
      </c>
      <c r="DB53">
        <f t="array" ref="DB53">IF($J53:$X53='Capacity Backing (Hide)2'!CB$67:CB$81,1,0)</f>
        <v>0</v>
      </c>
      <c r="DC53">
        <f t="array" ref="DC53">IF($J53:$X53='Capacity Backing (Hide)2'!CC$67:CC$81,1,0)</f>
        <v>0</v>
      </c>
      <c r="DD53">
        <f t="array" ref="DD53">IF($J53:$X53='Capacity Backing (Hide)2'!CD$67:CD$81,1,0)</f>
        <v>0</v>
      </c>
      <c r="DE53">
        <f t="array" ref="DE53">IF($J53:$X53='Capacity Backing (Hide)2'!CE$67:CE$81,1,0)</f>
        <v>0</v>
      </c>
      <c r="DF53">
        <f t="array" ref="DF53">IF($J53:$X53='Capacity Backing (Hide)2'!CF$67:CF$81,1,0)</f>
        <v>0</v>
      </c>
      <c r="DG53">
        <f t="array" ref="DG53">IF($J53:$X53='Capacity Backing (Hide)2'!CG$67:CG$81,1,0)</f>
        <v>0</v>
      </c>
      <c r="DH53">
        <f t="array" ref="DH53">IF($J53:$X53='Capacity Backing (Hide)2'!CH$67:CH$81,1,0)</f>
        <v>0</v>
      </c>
      <c r="DI53">
        <f t="array" ref="DI53">IF($J53:$X53='Capacity Backing (Hide)2'!CI$67:CI$81,1,0)</f>
        <v>0</v>
      </c>
      <c r="DJ53">
        <f t="array" ref="DJ53">IF($J53:$X53='Capacity Backing (Hide)2'!CJ$67:CJ$81,1,0)</f>
        <v>0</v>
      </c>
      <c r="DK53">
        <f t="array" ref="DK53">IF($J53:$X53='Capacity Backing (Hide)2'!CK$67:CK$81,1,0)</f>
        <v>0</v>
      </c>
      <c r="DL53">
        <f t="array" ref="DL53">IF($J53:$X53='Capacity Backing (Hide)2'!CL$67:CL$81,1,0)</f>
        <v>0</v>
      </c>
      <c r="DM53">
        <f t="array" ref="DM53">IF($J53:$X53='Capacity Backing (Hide)2'!CM$67:CM$81,1,0)</f>
        <v>0</v>
      </c>
      <c r="DN53">
        <f t="array" ref="DN53">IF($J53:$X53='Capacity Backing (Hide)2'!CN$67:CN$81,1,0)</f>
        <v>0</v>
      </c>
      <c r="DO53">
        <f t="array" ref="DO53">IF($J53:$X53='Capacity Backing (Hide)2'!CO$67:CO$81,1,0)</f>
        <v>0</v>
      </c>
      <c r="DP53">
        <f t="array" ref="DP53">IF($J53:$X53='Capacity Backing (Hide)2'!CP$67:CP$81,1,0)</f>
        <v>0</v>
      </c>
      <c r="DQ53">
        <f t="array" ref="DQ53">IF($J53:$X53='Capacity Backing (Hide)2'!CQ$67:CQ$81,1,0)</f>
        <v>0</v>
      </c>
      <c r="DR53">
        <f t="array" ref="DR53">IF($J53:$X53='Capacity Backing (Hide)2'!CR$67:CR$81,1,0)</f>
        <v>0</v>
      </c>
      <c r="DS53">
        <f t="array" ref="DS53">IF($J53:$X53='Capacity Backing (Hide)2'!CS$67:CS$81,1,0)</f>
        <v>0</v>
      </c>
      <c r="DT53">
        <f t="array" ref="DT53">IF($J53:$X53='Capacity Backing (Hide)2'!CT$67:CT$81,1,0)</f>
        <v>0</v>
      </c>
      <c r="DU53">
        <f t="array" ref="DU53">IF($J53:$X53='Capacity Backing (Hide)2'!CU$67:CU$81,1,0)</f>
        <v>0</v>
      </c>
      <c r="DV53">
        <f t="array" ref="DV53">IF($J53:$X53='Capacity Backing (Hide)2'!CV$67:CV$81,1,0)</f>
        <v>0</v>
      </c>
      <c r="DW53">
        <f t="array" ref="DW53">IF($J53:$X53='Capacity Backing (Hide)2'!CW$67:CW$81,1,0)</f>
        <v>0</v>
      </c>
      <c r="DZ53">
        <f t="array" ref="DZ53">IF($J53:$X53='Capacity Backing (Hide)2'!B$203:CZ$217,1,0)</f>
        <v>0</v>
      </c>
      <c r="EA53">
        <f t="array" ref="EA53">IF($J53:$X53='Capacity Backing (Hide)2'!C$203:DA$217,1,0)</f>
        <v>0</v>
      </c>
      <c r="EB53">
        <f t="array" ref="EB53">IF($J53:$X53='Capacity Backing (Hide)2'!D$203:DB$217,1,0)</f>
        <v>0</v>
      </c>
      <c r="EC53">
        <f t="array" ref="EC53">IF($J53:$X53='Capacity Backing (Hide)2'!E$203:DC$217,1,0)</f>
        <v>0</v>
      </c>
      <c r="ED53">
        <f t="array" ref="ED53">IF($J53:$X53='Capacity Backing (Hide)2'!F$203:DD$217,1,0)</f>
        <v>0</v>
      </c>
      <c r="EE53">
        <f t="array" ref="EE53">IF($J53:$X53='Capacity Backing (Hide)2'!G$203:DE$217,1,0)</f>
        <v>0</v>
      </c>
      <c r="EF53">
        <f t="array" ref="EF53">IF($J53:$X53='Capacity Backing (Hide)2'!H$203:DF$217,1,0)</f>
        <v>0</v>
      </c>
      <c r="EG53">
        <f t="array" ref="EG53">IF($J53:$X53='Capacity Backing (Hide)2'!I$203:DG$217,1,0)</f>
        <v>0</v>
      </c>
      <c r="EH53">
        <f t="array" ref="EH53">IF($J53:$X53='Capacity Backing (Hide)2'!J$203:DH$217,1,0)</f>
        <v>0</v>
      </c>
      <c r="EI53">
        <f t="array" ref="EI53">IF($J53:$X53='Capacity Backing (Hide)2'!K$203:DI$217,1,0)</f>
        <v>0</v>
      </c>
      <c r="EJ53">
        <f t="array" ref="EJ53">IF($J53:$X53='Capacity Backing (Hide)2'!L$203:DJ$217,1,0)</f>
        <v>0</v>
      </c>
      <c r="EK53">
        <f t="array" ref="EK53">IF($J53:$X53='Capacity Backing (Hide)2'!M$203:DK$217,1,0)</f>
        <v>0</v>
      </c>
      <c r="EL53">
        <f t="array" ref="EL53">IF($J53:$X53='Capacity Backing (Hide)2'!N$203:DL$217,1,0)</f>
        <v>0</v>
      </c>
      <c r="EM53">
        <f t="array" ref="EM53">IF($J53:$X53='Capacity Backing (Hide)2'!O$203:DM$217,1,0)</f>
        <v>0</v>
      </c>
      <c r="EN53">
        <f t="array" ref="EN53">IF($J53:$X53='Capacity Backing (Hide)2'!P$203:DN$217,1,0)</f>
        <v>0</v>
      </c>
      <c r="EO53">
        <f t="array" ref="EO53">IF($J53:$X53='Capacity Backing (Hide)2'!Q$203:DO$217,1,0)</f>
        <v>0</v>
      </c>
      <c r="EP53">
        <f t="array" ref="EP53">IF($J53:$X53='Capacity Backing (Hide)2'!R$203:DP$217,1,0)</f>
        <v>0</v>
      </c>
      <c r="EQ53">
        <f t="array" ref="EQ53">IF($J53:$X53='Capacity Backing (Hide)2'!S$203:DQ$217,1,0)</f>
        <v>0</v>
      </c>
      <c r="ER53">
        <f t="array" ref="ER53">IF($J53:$X53='Capacity Backing (Hide)2'!T$203:DR$217,1,0)</f>
        <v>0</v>
      </c>
      <c r="ES53">
        <f t="array" ref="ES53">IF($J53:$X53='Capacity Backing (Hide)2'!U$203:DS$217,1,0)</f>
        <v>0</v>
      </c>
      <c r="ET53">
        <f t="array" ref="ET53">IF($J53:$X53='Capacity Backing (Hide)2'!V$203:DT$217,1,0)</f>
        <v>0</v>
      </c>
      <c r="EU53">
        <f t="array" ref="EU53">IF($J53:$X53='Capacity Backing (Hide)2'!W$203:DU$217,1,0)</f>
        <v>0</v>
      </c>
      <c r="EV53">
        <f t="array" ref="EV53">IF($J53:$X53='Capacity Backing (Hide)2'!X$203:DV$217,1,0)</f>
        <v>0</v>
      </c>
      <c r="EW53">
        <f t="array" ref="EW53">IF($J53:$X53='Capacity Backing (Hide)2'!Y$203:DW$217,1,0)</f>
        <v>0</v>
      </c>
      <c r="EX53">
        <f t="array" ref="EX53">IF($J53:$X53='Capacity Backing (Hide)2'!Z$203:DX$217,1,0)</f>
        <v>0</v>
      </c>
      <c r="EY53">
        <f t="array" ref="EY53">IF($J53:$X53='Capacity Backing (Hide)2'!AA$203:DY$217,1,0)</f>
        <v>0</v>
      </c>
      <c r="EZ53">
        <f t="array" ref="EZ53">IF($J53:$X53='Capacity Backing (Hide)2'!AB$203:DZ$217,1,0)</f>
        <v>0</v>
      </c>
      <c r="FA53">
        <f t="array" ref="FA53">IF($J53:$X53='Capacity Backing (Hide)2'!AC$203:EA$217,1,0)</f>
        <v>0</v>
      </c>
      <c r="FB53">
        <f t="array" ref="FB53">IF($J53:$X53='Capacity Backing (Hide)2'!AD$203:EB$217,1,0)</f>
        <v>0</v>
      </c>
      <c r="FC53">
        <f t="array" ref="FC53">IF($J53:$X53='Capacity Backing (Hide)2'!AE$203:EC$217,1,0)</f>
        <v>0</v>
      </c>
      <c r="FD53">
        <f t="array" ref="FD53">IF($J53:$X53='Capacity Backing (Hide)2'!AF$203:ED$217,1,0)</f>
        <v>0</v>
      </c>
      <c r="FE53">
        <f t="array" ref="FE53">IF($J53:$X53='Capacity Backing (Hide)2'!AG$203:EE$217,1,0)</f>
        <v>0</v>
      </c>
      <c r="FF53">
        <f t="array" ref="FF53">IF($J53:$X53='Capacity Backing (Hide)2'!AH$203:EF$217,1,0)</f>
        <v>0</v>
      </c>
      <c r="FG53">
        <f t="array" ref="FG53">IF($J53:$X53='Capacity Backing (Hide)2'!AI$203:EG$217,1,0)</f>
        <v>0</v>
      </c>
      <c r="FH53">
        <f t="array" ref="FH53">IF($J53:$X53='Capacity Backing (Hide)2'!AJ$203:EH$217,1,0)</f>
        <v>0</v>
      </c>
      <c r="FI53">
        <f t="array" ref="FI53">IF($J53:$X53='Capacity Backing (Hide)2'!AK$203:EI$217,1,0)</f>
        <v>0</v>
      </c>
      <c r="FJ53">
        <f t="array" ref="FJ53">IF($J53:$X53='Capacity Backing (Hide)2'!AL$203:EJ$217,1,0)</f>
        <v>0</v>
      </c>
      <c r="FK53">
        <f t="array" ref="FK53">IF($J53:$X53='Capacity Backing (Hide)2'!AM$203:EK$217,1,0)</f>
        <v>0</v>
      </c>
      <c r="FL53">
        <f t="array" ref="FL53">IF($J53:$X53='Capacity Backing (Hide)2'!AN$203:EL$217,1,0)</f>
        <v>0</v>
      </c>
      <c r="FM53">
        <f t="array" ref="FM53">IF($J53:$X53='Capacity Backing (Hide)2'!AO$203:EM$217,1,0)</f>
        <v>0</v>
      </c>
      <c r="FN53">
        <f t="array" ref="FN53">IF($J53:$X53='Capacity Backing (Hide)2'!AP$203:EN$217,1,0)</f>
        <v>0</v>
      </c>
      <c r="FO53">
        <f t="array" ref="FO53">IF($J53:$X53='Capacity Backing (Hide)2'!AQ$203:EO$217,1,0)</f>
        <v>0</v>
      </c>
      <c r="FP53">
        <f t="array" ref="FP53">IF($J53:$X53='Capacity Backing (Hide)2'!AR$203:EP$217,1,0)</f>
        <v>0</v>
      </c>
      <c r="FQ53">
        <f t="array" ref="FQ53">IF($J53:$X53='Capacity Backing (Hide)2'!AS$203:EQ$217,1,0)</f>
        <v>0</v>
      </c>
      <c r="FR53">
        <f t="array" ref="FR53">IF($J53:$X53='Capacity Backing (Hide)2'!AT$203:ER$217,1,0)</f>
        <v>0</v>
      </c>
      <c r="FS53">
        <f t="array" ref="FS53">IF($J53:$X53='Capacity Backing (Hide)2'!AU$203:ES$217,1,0)</f>
        <v>0</v>
      </c>
      <c r="FT53">
        <f t="array" ref="FT53">IF($J53:$X53='Capacity Backing (Hide)2'!AV$203:ET$217,1,0)</f>
        <v>0</v>
      </c>
      <c r="FU53">
        <f t="array" ref="FU53">IF($J53:$X53='Capacity Backing (Hide)2'!AW$203:EU$217,1,0)</f>
        <v>0</v>
      </c>
      <c r="FV53">
        <f t="array" ref="FV53">IF($J53:$X53='Capacity Backing (Hide)2'!AX$203:EV$217,1,0)</f>
        <v>0</v>
      </c>
      <c r="FW53">
        <f t="array" ref="FW53">IF($J53:$X53='Capacity Backing (Hide)2'!AY$203:EW$217,1,0)</f>
        <v>0</v>
      </c>
      <c r="FX53">
        <f t="array" ref="FX53">IF($J53:$X53='Capacity Backing (Hide)2'!AZ$203:EX$217,1,0)</f>
        <v>0</v>
      </c>
      <c r="FY53">
        <f t="array" ref="FY53">IF($J53:$X53='Capacity Backing (Hide)2'!BA$203:EY$217,1,0)</f>
        <v>0</v>
      </c>
      <c r="FZ53">
        <f t="array" ref="FZ53">IF($J53:$X53='Capacity Backing (Hide)2'!BB$203:EZ$217,1,0)</f>
        <v>0</v>
      </c>
      <c r="GA53">
        <f t="array" ref="GA53">IF($J53:$X53='Capacity Backing (Hide)2'!BC$203:FA$217,1,0)</f>
        <v>0</v>
      </c>
      <c r="GB53">
        <f t="array" ref="GB53">IF($J53:$X53='Capacity Backing (Hide)2'!BD$203:FB$217,1,0)</f>
        <v>0</v>
      </c>
      <c r="GC53">
        <f t="array" ref="GC53">IF($J53:$X53='Capacity Backing (Hide)2'!BE$203:FC$217,1,0)</f>
        <v>0</v>
      </c>
      <c r="GD53">
        <f t="array" ref="GD53">IF($J53:$X53='Capacity Backing (Hide)2'!BF$203:FD$217,1,0)</f>
        <v>0</v>
      </c>
      <c r="GE53">
        <f t="array" ref="GE53">IF($J53:$X53='Capacity Backing (Hide)2'!BG$203:FE$217,1,0)</f>
        <v>0</v>
      </c>
      <c r="GF53">
        <f t="array" ref="GF53">IF($J53:$X53='Capacity Backing (Hide)2'!BH$203:FF$217,1,0)</f>
        <v>0</v>
      </c>
      <c r="GG53">
        <f t="array" ref="GG53">IF($J53:$X53='Capacity Backing (Hide)2'!BI$203:FG$217,1,0)</f>
        <v>0</v>
      </c>
      <c r="GH53">
        <f t="array" ref="GH53">IF($J53:$X53='Capacity Backing (Hide)2'!BJ$203:FH$217,1,0)</f>
        <v>0</v>
      </c>
      <c r="GI53">
        <f t="array" ref="GI53">IF($J53:$X53='Capacity Backing (Hide)2'!BK$203:FI$217,1,0)</f>
        <v>0</v>
      </c>
      <c r="GJ53">
        <f t="array" ref="GJ53">IF($J53:$X53='Capacity Backing (Hide)2'!BL$203:FJ$217,1,0)</f>
        <v>0</v>
      </c>
      <c r="GK53">
        <f t="array" ref="GK53">IF($J53:$X53='Capacity Backing (Hide)2'!BM$203:FK$217,1,0)</f>
        <v>0</v>
      </c>
      <c r="GL53">
        <f t="array" ref="GL53">IF($J53:$X53='Capacity Backing (Hide)2'!BN$203:FL$217,1,0)</f>
        <v>0</v>
      </c>
      <c r="GM53">
        <f t="array" ref="GM53">IF($J53:$X53='Capacity Backing (Hide)2'!BO$203:FM$217,1,0)</f>
        <v>0</v>
      </c>
      <c r="GN53">
        <f t="array" ref="GN53">IF($J53:$X53='Capacity Backing (Hide)2'!BP$203:FN$217,1,0)</f>
        <v>0</v>
      </c>
      <c r="GO53">
        <f t="array" ref="GO53">IF($J53:$X53='Capacity Backing (Hide)2'!BQ$203:FO$217,1,0)</f>
        <v>0</v>
      </c>
      <c r="GP53">
        <f t="array" ref="GP53">IF($J53:$X53='Capacity Backing (Hide)2'!BR$203:FP$217,1,0)</f>
        <v>0</v>
      </c>
      <c r="GQ53">
        <f t="array" ref="GQ53">IF($J53:$X53='Capacity Backing (Hide)2'!BS$203:FQ$217,1,0)</f>
        <v>0</v>
      </c>
      <c r="GR53">
        <f t="array" ref="GR53">IF($J53:$X53='Capacity Backing (Hide)2'!BT$203:FR$217,1,0)</f>
        <v>0</v>
      </c>
      <c r="GS53">
        <f t="array" ref="GS53">IF($J53:$X53='Capacity Backing (Hide)2'!BU$203:FS$217,1,0)</f>
        <v>0</v>
      </c>
      <c r="GT53">
        <f t="array" ref="GT53">IF($J53:$X53='Capacity Backing (Hide)2'!BV$203:FT$217,1,0)</f>
        <v>0</v>
      </c>
      <c r="GU53">
        <f t="array" ref="GU53">IF($J53:$X53='Capacity Backing (Hide)2'!BW$203:FU$217,1,0)</f>
        <v>0</v>
      </c>
      <c r="GV53">
        <f t="array" ref="GV53">IF($J53:$X53='Capacity Backing (Hide)2'!BX$203:FV$217,1,0)</f>
        <v>0</v>
      </c>
      <c r="GW53">
        <f t="array" ref="GW53">IF($J53:$X53='Capacity Backing (Hide)2'!BY$203:FW$217,1,0)</f>
        <v>0</v>
      </c>
      <c r="GX53">
        <f t="array" ref="GX53">IF($J53:$X53='Capacity Backing (Hide)2'!BZ$203:FX$217,1,0)</f>
        <v>0</v>
      </c>
      <c r="GY53">
        <f t="array" ref="GY53">IF($J53:$X53='Capacity Backing (Hide)2'!CA$203:FY$217,1,0)</f>
        <v>0</v>
      </c>
      <c r="GZ53">
        <f t="array" ref="GZ53">IF($J53:$X53='Capacity Backing (Hide)2'!CB$203:FZ$217,1,0)</f>
        <v>0</v>
      </c>
      <c r="HA53">
        <f t="array" ref="HA53">IF($J53:$X53='Capacity Backing (Hide)2'!CC$203:GA$217,1,0)</f>
        <v>0</v>
      </c>
      <c r="HB53">
        <f t="array" ref="HB53">IF($J53:$X53='Capacity Backing (Hide)2'!CD$203:GB$217,1,0)</f>
        <v>0</v>
      </c>
      <c r="HC53">
        <f t="array" ref="HC53">IF($J53:$X53='Capacity Backing (Hide)2'!CE$203:GC$217,1,0)</f>
        <v>0</v>
      </c>
      <c r="HD53">
        <f t="array" ref="HD53">IF($J53:$X53='Capacity Backing (Hide)2'!CF$203:GD$217,1,0)</f>
        <v>0</v>
      </c>
      <c r="HE53">
        <f t="array" ref="HE53">IF($J53:$X53='Capacity Backing (Hide)2'!CG$203:GE$217,1,0)</f>
        <v>0</v>
      </c>
      <c r="HF53">
        <f t="array" ref="HF53">IF($J53:$X53='Capacity Backing (Hide)2'!CH$203:GF$217,1,0)</f>
        <v>0</v>
      </c>
      <c r="HG53">
        <f t="array" ref="HG53">IF($J53:$X53='Capacity Backing (Hide)2'!CI$203:GG$217,1,0)</f>
        <v>0</v>
      </c>
      <c r="HH53">
        <f t="array" ref="HH53">IF($J53:$X53='Capacity Backing (Hide)2'!CJ$203:GH$217,1,0)</f>
        <v>0</v>
      </c>
      <c r="HI53">
        <f t="array" ref="HI53">IF($J53:$X53='Capacity Backing (Hide)2'!CK$203:GI$217,1,0)</f>
        <v>0</v>
      </c>
      <c r="HJ53">
        <f t="array" ref="HJ53">IF($J53:$X53='Capacity Backing (Hide)2'!CL$203:GJ$217,1,0)</f>
        <v>0</v>
      </c>
      <c r="HK53">
        <f t="array" ref="HK53">IF($J53:$X53='Capacity Backing (Hide)2'!CM$203:GK$217,1,0)</f>
        <v>0</v>
      </c>
      <c r="HL53">
        <f t="array" ref="HL53">IF($J53:$X53='Capacity Backing (Hide)2'!CN$203:GL$217,1,0)</f>
        <v>0</v>
      </c>
      <c r="HM53">
        <f t="array" ref="HM53">IF($J53:$X53='Capacity Backing (Hide)2'!CO$203:GM$217,1,0)</f>
        <v>0</v>
      </c>
      <c r="HN53">
        <f t="array" ref="HN53">IF($J53:$X53='Capacity Backing (Hide)2'!CP$203:GN$217,1,0)</f>
        <v>0</v>
      </c>
      <c r="HO53">
        <f t="array" ref="HO53">IF($J53:$X53='Capacity Backing (Hide)2'!CQ$203:GO$217,1,0)</f>
        <v>0</v>
      </c>
      <c r="HP53">
        <f t="array" ref="HP53">IF($J53:$X53='Capacity Backing (Hide)2'!CR$203:GP$217,1,0)</f>
        <v>0</v>
      </c>
      <c r="HQ53">
        <f t="array" ref="HQ53">IF($J53:$X53='Capacity Backing (Hide)2'!CS$203:GQ$217,1,0)</f>
        <v>0</v>
      </c>
      <c r="HR53">
        <f t="array" ref="HR53">IF($J53:$X53='Capacity Backing (Hide)2'!CT$203:GR$217,1,0)</f>
        <v>0</v>
      </c>
      <c r="HS53">
        <f t="array" ref="HS53">IF($J53:$X53='Capacity Backing (Hide)2'!CU$203:GS$217,1,0)</f>
        <v>0</v>
      </c>
      <c r="HT53">
        <f t="array" ref="HT53">IF($J53:$X53='Capacity Backing (Hide)2'!CV$203:GT$217,1,0)</f>
        <v>0</v>
      </c>
      <c r="HU53">
        <f t="array" ref="HU53">IF($J53:$X53='Capacity Backing (Hide)2'!CW$203:GU$217,1,0)</f>
        <v>0</v>
      </c>
      <c r="HX53">
        <f>'Capacity Backing (Hide)2'!B$3*(AB53/MAX(1,SUMIFS('Treatment Backing (Hide)'!$B$110:$B$124,'Capacity Backing (Hide)2'!B$67:B$81,"X")))</f>
        <v>0</v>
      </c>
      <c r="HY53">
        <f>'Capacity Backing (Hide)2'!C$3*(AC53/MAX(1,SUMIFS('Treatment Backing (Hide)'!$B$110:$B$124,'Capacity Backing (Hide)2'!C$67:C$81,"X")))</f>
        <v>0</v>
      </c>
      <c r="HZ53">
        <f>'Capacity Backing (Hide)2'!D$3*(AD53/MAX(1,SUMIFS('Treatment Backing (Hide)'!$B$110:$B$124,'Capacity Backing (Hide)2'!D$67:D$81,"X")))</f>
        <v>0</v>
      </c>
      <c r="IA53">
        <f>'Capacity Backing (Hide)2'!E$3*(AE53/MAX(1,SUMIFS('Treatment Backing (Hide)'!$B$110:$B$124,'Capacity Backing (Hide)2'!E$67:E$81,"X")))</f>
        <v>0</v>
      </c>
      <c r="IB53">
        <f>'Capacity Backing (Hide)2'!F$3*(AF53/MAX(1,SUMIFS('Treatment Backing (Hide)'!$B$110:$B$124,'Capacity Backing (Hide)2'!F$67:F$81,"X")))</f>
        <v>0</v>
      </c>
      <c r="IC53">
        <f>'Capacity Backing (Hide)2'!G$3*(AG53/MAX(1,SUMIFS('Treatment Backing (Hide)'!$B$110:$B$124,'Capacity Backing (Hide)2'!G$67:G$81,"X")))</f>
        <v>0</v>
      </c>
      <c r="ID53">
        <f>'Capacity Backing (Hide)2'!H$3*(AH53/MAX(1,SUMIFS('Treatment Backing (Hide)'!$B$110:$B$124,'Capacity Backing (Hide)2'!H$67:H$81,"X")))</f>
        <v>0</v>
      </c>
      <c r="IE53">
        <f>'Capacity Backing (Hide)2'!I$3*(AI53/MAX(1,SUMIFS('Treatment Backing (Hide)'!$B$110:$B$124,'Capacity Backing (Hide)2'!I$67:I$81,"X")))</f>
        <v>0</v>
      </c>
      <c r="IF53">
        <f>'Capacity Backing (Hide)2'!J$3*(AJ53/MAX(1,SUMIFS('Treatment Backing (Hide)'!$B$110:$B$124,'Capacity Backing (Hide)2'!J$67:J$81,"X")))</f>
        <v>0</v>
      </c>
      <c r="IG53">
        <f>'Capacity Backing (Hide)2'!K$3*(AK53/MAX(1,SUMIFS('Treatment Backing (Hide)'!$B$110:$B$124,'Capacity Backing (Hide)2'!K$67:K$81,"X")))</f>
        <v>0</v>
      </c>
      <c r="IH53">
        <f>'Capacity Backing (Hide)2'!L$3*(AL53/MAX(1,SUMIFS('Treatment Backing (Hide)'!$B$110:$B$124,'Capacity Backing (Hide)2'!L$67:L$81,"X")))</f>
        <v>0</v>
      </c>
      <c r="II53">
        <f>'Capacity Backing (Hide)2'!M$3*(AM53/MAX(1,SUMIFS('Treatment Backing (Hide)'!$B$110:$B$124,'Capacity Backing (Hide)2'!M$67:M$81,"X")))</f>
        <v>0</v>
      </c>
      <c r="IJ53">
        <f>'Capacity Backing (Hide)2'!N$3*(AN53/MAX(1,SUMIFS('Treatment Backing (Hide)'!$B$110:$B$124,'Capacity Backing (Hide)2'!N$67:N$81,"X")))</f>
        <v>0</v>
      </c>
      <c r="IK53">
        <f>'Capacity Backing (Hide)2'!O$3*(AO53/MAX(1,SUMIFS('Treatment Backing (Hide)'!$B$110:$B$124,'Capacity Backing (Hide)2'!O$67:O$81,"X")))</f>
        <v>0</v>
      </c>
      <c r="IL53">
        <f>'Capacity Backing (Hide)2'!P$3*(AP53/MAX(1,SUMIFS('Treatment Backing (Hide)'!$B$110:$B$124,'Capacity Backing (Hide)2'!P$67:P$81,"X")))</f>
        <v>0</v>
      </c>
      <c r="IM53">
        <f>'Capacity Backing (Hide)2'!Q$3*(AQ53/MAX(1,SUMIFS('Treatment Backing (Hide)'!$B$110:$B$124,'Capacity Backing (Hide)2'!Q$67:Q$81,"X")))</f>
        <v>0</v>
      </c>
      <c r="IN53">
        <f>'Capacity Backing (Hide)2'!R$3*(AR53/MAX(1,SUMIFS('Treatment Backing (Hide)'!$B$110:$B$124,'Capacity Backing (Hide)2'!R$67:R$81,"X")))</f>
        <v>0</v>
      </c>
      <c r="IO53">
        <f>'Capacity Backing (Hide)2'!S$3*(AS53/MAX(1,SUMIFS('Treatment Backing (Hide)'!$B$110:$B$124,'Capacity Backing (Hide)2'!S$67:S$81,"X")))</f>
        <v>0</v>
      </c>
      <c r="IP53">
        <f>'Capacity Backing (Hide)2'!T$3*(AT53/MAX(1,SUMIFS('Treatment Backing (Hide)'!$B$110:$B$124,'Capacity Backing (Hide)2'!T$67:T$81,"X")))</f>
        <v>0</v>
      </c>
      <c r="IQ53">
        <f>'Capacity Backing (Hide)2'!U$3*(AU53/MAX(1,SUMIFS('Treatment Backing (Hide)'!$B$110:$B$124,'Capacity Backing (Hide)2'!U$67:U$81,"X")))</f>
        <v>0</v>
      </c>
      <c r="IR53">
        <f>'Capacity Backing (Hide)2'!V$3*(AV53/MAX(1,SUMIFS('Treatment Backing (Hide)'!$B$110:$B$124,'Capacity Backing (Hide)2'!V$67:V$81,"X")))</f>
        <v>0</v>
      </c>
      <c r="IS53">
        <f>'Capacity Backing (Hide)2'!W$3*(AW53/MAX(1,SUMIFS('Treatment Backing (Hide)'!$B$110:$B$124,'Capacity Backing (Hide)2'!W$67:W$81,"X")))</f>
        <v>0</v>
      </c>
      <c r="IT53">
        <f>'Capacity Backing (Hide)2'!X$3*(AX53/MAX(1,SUMIFS('Treatment Backing (Hide)'!$B$110:$B$124,'Capacity Backing (Hide)2'!X$67:X$81,"X")))</f>
        <v>0</v>
      </c>
      <c r="IU53">
        <f>'Capacity Backing (Hide)2'!Y$3*(AY53/MAX(1,SUMIFS('Treatment Backing (Hide)'!$B$110:$B$124,'Capacity Backing (Hide)2'!Y$67:Y$81,"X")))</f>
        <v>0</v>
      </c>
      <c r="IV53">
        <f>'Capacity Backing (Hide)2'!Z$3*(AZ53/MAX(1,SUMIFS('Treatment Backing (Hide)'!$B$110:$B$124,'Capacity Backing (Hide)2'!Z$67:Z$81,"X")))</f>
        <v>0</v>
      </c>
      <c r="IW53">
        <f>'Capacity Backing (Hide)2'!AA$3*(BA53/MAX(1,SUMIFS('Treatment Backing (Hide)'!$B$110:$B$124,'Capacity Backing (Hide)2'!AA$67:AA$81,"X")))</f>
        <v>0</v>
      </c>
      <c r="IX53">
        <f>'Capacity Backing (Hide)2'!AB$3*(BB53/MAX(1,SUMIFS('Treatment Backing (Hide)'!$B$110:$B$124,'Capacity Backing (Hide)2'!AB$67:AB$81,"X")))</f>
        <v>0</v>
      </c>
      <c r="IY53">
        <f>'Capacity Backing (Hide)2'!AC$3*(BC53/MAX(1,SUMIFS('Treatment Backing (Hide)'!$B$110:$B$124,'Capacity Backing (Hide)2'!AC$67:AC$81,"X")))</f>
        <v>0</v>
      </c>
      <c r="IZ53">
        <f>'Capacity Backing (Hide)2'!AD$3*(BD53/MAX(1,SUMIFS('Treatment Backing (Hide)'!$B$110:$B$124,'Capacity Backing (Hide)2'!AD$67:AD$81,"X")))</f>
        <v>0</v>
      </c>
      <c r="JA53">
        <f>'Capacity Backing (Hide)2'!AE$3*(BE53/MAX(1,SUMIFS('Treatment Backing (Hide)'!$B$110:$B$124,'Capacity Backing (Hide)2'!AE$67:AE$81,"X")))</f>
        <v>0</v>
      </c>
      <c r="JB53">
        <f>'Capacity Backing (Hide)2'!AF$3*(BF53/MAX(1,SUMIFS('Treatment Backing (Hide)'!$B$110:$B$124,'Capacity Backing (Hide)2'!AF$67:AF$81,"X")))</f>
        <v>0</v>
      </c>
      <c r="JC53">
        <f>'Capacity Backing (Hide)2'!AG$3*(BG53/MAX(1,SUMIFS('Treatment Backing (Hide)'!$B$110:$B$124,'Capacity Backing (Hide)2'!AG$67:AG$81,"X")))</f>
        <v>0</v>
      </c>
      <c r="JD53">
        <f>'Capacity Backing (Hide)2'!AH$3*(BH53/MAX(1,SUMIFS('Treatment Backing (Hide)'!$B$110:$B$124,'Capacity Backing (Hide)2'!AH$67:AH$81,"X")))</f>
        <v>0</v>
      </c>
      <c r="JE53">
        <f>'Capacity Backing (Hide)2'!AI$3*(BI53/MAX(1,SUMIFS('Treatment Backing (Hide)'!$B$110:$B$124,'Capacity Backing (Hide)2'!AI$67:AI$81,"X")))</f>
        <v>0</v>
      </c>
      <c r="JF53">
        <f>'Capacity Backing (Hide)2'!AJ$3*(BJ53/MAX(1,SUMIFS('Treatment Backing (Hide)'!$B$110:$B$124,'Capacity Backing (Hide)2'!AJ$67:AJ$81,"X")))</f>
        <v>0</v>
      </c>
      <c r="JG53">
        <f>'Capacity Backing (Hide)2'!AK$3*(BK53/MAX(1,SUMIFS('Treatment Backing (Hide)'!$B$110:$B$124,'Capacity Backing (Hide)2'!AK$67:AK$81,"X")))</f>
        <v>0</v>
      </c>
      <c r="JH53">
        <f>'Capacity Backing (Hide)2'!AL$3*(BL53/MAX(1,SUMIFS('Treatment Backing (Hide)'!$B$110:$B$124,'Capacity Backing (Hide)2'!AL$67:AL$81,"X")))</f>
        <v>0</v>
      </c>
      <c r="JI53">
        <f>'Capacity Backing (Hide)2'!AM$3*(BM53/MAX(1,SUMIFS('Treatment Backing (Hide)'!$B$110:$B$124,'Capacity Backing (Hide)2'!AM$67:AM$81,"X")))</f>
        <v>0</v>
      </c>
      <c r="JJ53">
        <f>'Capacity Backing (Hide)2'!AN$3*(BN53/MAX(1,SUMIFS('Treatment Backing (Hide)'!$B$110:$B$124,'Capacity Backing (Hide)2'!AN$67:AN$81,"X")))</f>
        <v>0</v>
      </c>
      <c r="JK53">
        <f>'Capacity Backing (Hide)2'!AO$3*(BO53/MAX(1,SUMIFS('Treatment Backing (Hide)'!$B$110:$B$124,'Capacity Backing (Hide)2'!AO$67:AO$81,"X")))</f>
        <v>0</v>
      </c>
      <c r="JL53">
        <f>'Capacity Backing (Hide)2'!AP$3*(BP53/MAX(1,SUMIFS('Treatment Backing (Hide)'!$B$110:$B$124,'Capacity Backing (Hide)2'!AP$67:AP$81,"X")))</f>
        <v>0</v>
      </c>
      <c r="JM53">
        <f>'Capacity Backing (Hide)2'!AQ$3*(BQ53/MAX(1,SUMIFS('Treatment Backing (Hide)'!$B$110:$B$124,'Capacity Backing (Hide)2'!AQ$67:AQ$81,"X")))</f>
        <v>0</v>
      </c>
      <c r="JN53">
        <f>'Capacity Backing (Hide)2'!AR$3*(BR53/MAX(1,SUMIFS('Treatment Backing (Hide)'!$B$110:$B$124,'Capacity Backing (Hide)2'!AR$67:AR$81,"X")))</f>
        <v>0</v>
      </c>
      <c r="JO53">
        <f>'Capacity Backing (Hide)2'!AS$3*(BS53/MAX(1,SUMIFS('Treatment Backing (Hide)'!$B$110:$B$124,'Capacity Backing (Hide)2'!AS$67:AS$81,"X")))</f>
        <v>0</v>
      </c>
      <c r="JP53">
        <f>'Capacity Backing (Hide)2'!AT$3*(BT53/MAX(1,SUMIFS('Treatment Backing (Hide)'!$B$110:$B$124,'Capacity Backing (Hide)2'!AT$67:AT$81,"X")))</f>
        <v>0</v>
      </c>
      <c r="JQ53">
        <f>'Capacity Backing (Hide)2'!AU$3*(BU53/MAX(1,SUMIFS('Treatment Backing (Hide)'!$B$110:$B$124,'Capacity Backing (Hide)2'!AU$67:AU$81,"X")))</f>
        <v>0</v>
      </c>
      <c r="JR53">
        <f>'Capacity Backing (Hide)2'!AV$3*(BV53/MAX(1,SUMIFS('Treatment Backing (Hide)'!$B$110:$B$124,'Capacity Backing (Hide)2'!AV$67:AV$81,"X")))</f>
        <v>0</v>
      </c>
      <c r="JS53">
        <f>'Capacity Backing (Hide)2'!AW$3*(BW53/MAX(1,SUMIFS('Treatment Backing (Hide)'!$B$110:$B$124,'Capacity Backing (Hide)2'!AW$67:AW$81,"X")))</f>
        <v>0</v>
      </c>
      <c r="JT53">
        <f>'Capacity Backing (Hide)2'!AX$3*(BX53/MAX(1,SUMIFS('Treatment Backing (Hide)'!$B$110:$B$124,'Capacity Backing (Hide)2'!AX$67:AX$81,"X")))</f>
        <v>0</v>
      </c>
      <c r="JU53">
        <f>'Capacity Backing (Hide)2'!AY$3*(BY53/MAX(1,SUMIFS('Treatment Backing (Hide)'!$B$110:$B$124,'Capacity Backing (Hide)2'!AY$67:AY$81,"X")))</f>
        <v>0</v>
      </c>
      <c r="JV53">
        <f>'Capacity Backing (Hide)2'!AZ$3*(BZ53/MAX(1,SUMIFS('Treatment Backing (Hide)'!$B$110:$B$124,'Capacity Backing (Hide)2'!AZ$67:AZ$81,"X")))</f>
        <v>0</v>
      </c>
      <c r="JW53">
        <f>'Capacity Backing (Hide)2'!BA$3*(CA53/MAX(1,SUMIFS('Treatment Backing (Hide)'!$B$110:$B$124,'Capacity Backing (Hide)2'!BA$67:BA$81,"X")))</f>
        <v>0</v>
      </c>
      <c r="JX53">
        <f>'Capacity Backing (Hide)2'!BB$3*(CB53/MAX(1,SUMIFS('Treatment Backing (Hide)'!$B$110:$B$124,'Capacity Backing (Hide)2'!BB$67:BB$81,"X")))</f>
        <v>0</v>
      </c>
      <c r="JY53">
        <f>'Capacity Backing (Hide)2'!BC$3*(CC53/MAX(1,SUMIFS('Treatment Backing (Hide)'!$B$110:$B$124,'Capacity Backing (Hide)2'!BC$67:BC$81,"X")))</f>
        <v>0</v>
      </c>
      <c r="JZ53">
        <f>'Capacity Backing (Hide)2'!BD$3*(CD53/MAX(1,SUMIFS('Treatment Backing (Hide)'!$B$110:$B$124,'Capacity Backing (Hide)2'!BD$67:BD$81,"X")))</f>
        <v>0</v>
      </c>
      <c r="KA53">
        <f>'Capacity Backing (Hide)2'!BE$3*(CE53/MAX(1,SUMIFS('Treatment Backing (Hide)'!$B$110:$B$124,'Capacity Backing (Hide)2'!BE$67:BE$81,"X")))</f>
        <v>0</v>
      </c>
      <c r="KB53">
        <f>'Capacity Backing (Hide)2'!BF$3*(CF53/MAX(1,SUMIFS('Treatment Backing (Hide)'!$B$110:$B$124,'Capacity Backing (Hide)2'!BF$67:BF$81,"X")))</f>
        <v>0</v>
      </c>
      <c r="KC53">
        <f>'Capacity Backing (Hide)2'!BG$3*(CG53/MAX(1,SUMIFS('Treatment Backing (Hide)'!$B$110:$B$124,'Capacity Backing (Hide)2'!BG$67:BG$81,"X")))</f>
        <v>0</v>
      </c>
      <c r="KD53">
        <f>'Capacity Backing (Hide)2'!BH$3*(CH53/MAX(1,SUMIFS('Treatment Backing (Hide)'!$B$110:$B$124,'Capacity Backing (Hide)2'!BH$67:BH$81,"X")))</f>
        <v>0</v>
      </c>
      <c r="KE53">
        <f>'Capacity Backing (Hide)2'!BI$3*(CI53/MAX(1,SUMIFS('Treatment Backing (Hide)'!$B$110:$B$124,'Capacity Backing (Hide)2'!BI$67:BI$81,"X")))</f>
        <v>0</v>
      </c>
      <c r="KF53">
        <f>'Capacity Backing (Hide)2'!BJ$3*(CJ53/MAX(1,SUMIFS('Treatment Backing (Hide)'!$B$110:$B$124,'Capacity Backing (Hide)2'!BJ$67:BJ$81,"X")))</f>
        <v>0</v>
      </c>
      <c r="KG53">
        <f>'Capacity Backing (Hide)2'!BK$3*(CK53/MAX(1,SUMIFS('Treatment Backing (Hide)'!$B$110:$B$124,'Capacity Backing (Hide)2'!BK$67:BK$81,"X")))</f>
        <v>0</v>
      </c>
      <c r="KH53">
        <f>'Capacity Backing (Hide)2'!BL$3*(CL53/MAX(1,SUMIFS('Treatment Backing (Hide)'!$B$110:$B$124,'Capacity Backing (Hide)2'!BL$67:BL$81,"X")))</f>
        <v>0</v>
      </c>
      <c r="KI53">
        <f>'Capacity Backing (Hide)2'!BM$3*(CM53/MAX(1,SUMIFS('Treatment Backing (Hide)'!$B$110:$B$124,'Capacity Backing (Hide)2'!BM$67:BM$81,"X")))</f>
        <v>0</v>
      </c>
      <c r="KJ53">
        <f>'Capacity Backing (Hide)2'!BN$3*(CN53/MAX(1,SUMIFS('Treatment Backing (Hide)'!$B$110:$B$124,'Capacity Backing (Hide)2'!BN$67:BN$81,"X")))</f>
        <v>0</v>
      </c>
      <c r="KK53">
        <f>'Capacity Backing (Hide)2'!BO$3*(CO53/MAX(1,SUMIFS('Treatment Backing (Hide)'!$B$110:$B$124,'Capacity Backing (Hide)2'!BO$67:BO$81,"X")))</f>
        <v>0</v>
      </c>
      <c r="KL53">
        <f>'Capacity Backing (Hide)2'!BP$3*(CP53/MAX(1,SUMIFS('Treatment Backing (Hide)'!$B$110:$B$124,'Capacity Backing (Hide)2'!BP$67:BP$81,"X")))</f>
        <v>0</v>
      </c>
      <c r="KM53">
        <f>'Capacity Backing (Hide)2'!BQ$3*(CQ53/MAX(1,SUMIFS('Treatment Backing (Hide)'!$B$110:$B$124,'Capacity Backing (Hide)2'!BQ$67:BQ$81,"X")))</f>
        <v>0</v>
      </c>
      <c r="KN53">
        <f>'Capacity Backing (Hide)2'!BR$3*(CR53/MAX(1,SUMIFS('Treatment Backing (Hide)'!$B$110:$B$124,'Capacity Backing (Hide)2'!BR$67:BR$81,"X")))</f>
        <v>0</v>
      </c>
      <c r="KO53">
        <f>'Capacity Backing (Hide)2'!BS$3*(CS53/MAX(1,SUMIFS('Treatment Backing (Hide)'!$B$110:$B$124,'Capacity Backing (Hide)2'!BS$67:BS$81,"X")))</f>
        <v>0</v>
      </c>
      <c r="KP53">
        <f>'Capacity Backing (Hide)2'!BT$3*(CT53/MAX(1,SUMIFS('Treatment Backing (Hide)'!$B$110:$B$124,'Capacity Backing (Hide)2'!BT$67:BT$81,"X")))</f>
        <v>0</v>
      </c>
      <c r="KQ53">
        <f>'Capacity Backing (Hide)2'!BU$3*(CU53/MAX(1,SUMIFS('Treatment Backing (Hide)'!$B$110:$B$124,'Capacity Backing (Hide)2'!BU$67:BU$81,"X")))</f>
        <v>0</v>
      </c>
      <c r="KR53">
        <f>'Capacity Backing (Hide)2'!BV$3*(CV53/MAX(1,SUMIFS('Treatment Backing (Hide)'!$B$110:$B$124,'Capacity Backing (Hide)2'!BV$67:BV$81,"X")))</f>
        <v>0</v>
      </c>
      <c r="KS53">
        <f>'Capacity Backing (Hide)2'!BW$3*(CW53/MAX(1,SUMIFS('Treatment Backing (Hide)'!$B$110:$B$124,'Capacity Backing (Hide)2'!BW$67:BW$81,"X")))</f>
        <v>0</v>
      </c>
      <c r="KT53">
        <f>'Capacity Backing (Hide)2'!BX$3*(CX53/MAX(1,SUMIFS('Treatment Backing (Hide)'!$B$110:$B$124,'Capacity Backing (Hide)2'!BX$67:BX$81,"X")))</f>
        <v>0</v>
      </c>
      <c r="KU53">
        <f>'Capacity Backing (Hide)2'!BY$3*(CY53/MAX(1,SUMIFS('Treatment Backing (Hide)'!$B$110:$B$124,'Capacity Backing (Hide)2'!BY$67:BY$81,"X")))</f>
        <v>0</v>
      </c>
      <c r="KV53">
        <f>'Capacity Backing (Hide)2'!BZ$3*(CZ53/MAX(1,SUMIFS('Treatment Backing (Hide)'!$B$110:$B$124,'Capacity Backing (Hide)2'!BZ$67:BZ$81,"X")))</f>
        <v>0</v>
      </c>
      <c r="KW53">
        <f>'Capacity Backing (Hide)2'!CA$3*(DA53/MAX(1,SUMIFS('Treatment Backing (Hide)'!$B$110:$B$124,'Capacity Backing (Hide)2'!CA$67:CA$81,"X")))</f>
        <v>0</v>
      </c>
      <c r="KX53">
        <f>'Capacity Backing (Hide)2'!CB$3*(DB53/MAX(1,SUMIFS('Treatment Backing (Hide)'!$B$110:$B$124,'Capacity Backing (Hide)2'!CB$67:CB$81,"X")))</f>
        <v>0</v>
      </c>
      <c r="KY53">
        <f>'Capacity Backing (Hide)2'!CC$3*(DC53/MAX(1,SUMIFS('Treatment Backing (Hide)'!$B$110:$B$124,'Capacity Backing (Hide)2'!CC$67:CC$81,"X")))</f>
        <v>0</v>
      </c>
      <c r="KZ53">
        <f>'Capacity Backing (Hide)2'!CD$3*(DD53/MAX(1,SUMIFS('Treatment Backing (Hide)'!$B$110:$B$124,'Capacity Backing (Hide)2'!CD$67:CD$81,"X")))</f>
        <v>0</v>
      </c>
      <c r="LA53">
        <f>'Capacity Backing (Hide)2'!CE$3*(DE53/MAX(1,SUMIFS('Treatment Backing (Hide)'!$B$110:$B$124,'Capacity Backing (Hide)2'!CE$67:CE$81,"X")))</f>
        <v>0</v>
      </c>
      <c r="LB53">
        <f>'Capacity Backing (Hide)2'!CF$3*(DF53/MAX(1,SUMIFS('Treatment Backing (Hide)'!$B$110:$B$124,'Capacity Backing (Hide)2'!CF$67:CF$81,"X")))</f>
        <v>0</v>
      </c>
      <c r="LC53">
        <f>'Capacity Backing (Hide)2'!CG$3*(DG53/MAX(1,SUMIFS('Treatment Backing (Hide)'!$B$110:$B$124,'Capacity Backing (Hide)2'!CG$67:CG$81,"X")))</f>
        <v>0</v>
      </c>
      <c r="LD53">
        <f>'Capacity Backing (Hide)2'!CH$3*(DH53/MAX(1,SUMIFS('Treatment Backing (Hide)'!$B$110:$B$124,'Capacity Backing (Hide)2'!CH$67:CH$81,"X")))</f>
        <v>0</v>
      </c>
      <c r="LE53">
        <f>'Capacity Backing (Hide)2'!CI$3*(DI53/MAX(1,SUMIFS('Treatment Backing (Hide)'!$B$110:$B$124,'Capacity Backing (Hide)2'!CI$67:CI$81,"X")))</f>
        <v>0</v>
      </c>
      <c r="LF53">
        <f>'Capacity Backing (Hide)2'!CJ$3*(DJ53/MAX(1,SUMIFS('Treatment Backing (Hide)'!$B$110:$B$124,'Capacity Backing (Hide)2'!CJ$67:CJ$81,"X")))</f>
        <v>0</v>
      </c>
      <c r="LG53">
        <f>'Capacity Backing (Hide)2'!CK$3*(DK53/MAX(1,SUMIFS('Treatment Backing (Hide)'!$B$110:$B$124,'Capacity Backing (Hide)2'!CK$67:CK$81,"X")))</f>
        <v>0</v>
      </c>
      <c r="LH53">
        <f>'Capacity Backing (Hide)2'!CL$3*(DL53/MAX(1,SUMIFS('Treatment Backing (Hide)'!$B$110:$B$124,'Capacity Backing (Hide)2'!CL$67:CL$81,"X")))</f>
        <v>0</v>
      </c>
      <c r="LI53">
        <f>'Capacity Backing (Hide)2'!CM$3*(DM53/MAX(1,SUMIFS('Treatment Backing (Hide)'!$B$110:$B$124,'Capacity Backing (Hide)2'!CM$67:CM$81,"X")))</f>
        <v>0</v>
      </c>
      <c r="LJ53">
        <f>'Capacity Backing (Hide)2'!CN$3*(DN53/MAX(1,SUMIFS('Treatment Backing (Hide)'!$B$110:$B$124,'Capacity Backing (Hide)2'!CN$67:CN$81,"X")))</f>
        <v>0</v>
      </c>
      <c r="LK53">
        <f>'Capacity Backing (Hide)2'!CO$3*(DO53/MAX(1,SUMIFS('Treatment Backing (Hide)'!$B$110:$B$124,'Capacity Backing (Hide)2'!CO$67:CO$81,"X")))</f>
        <v>0</v>
      </c>
      <c r="LL53">
        <f>'Capacity Backing (Hide)2'!CP$3*(DP53/MAX(1,SUMIFS('Treatment Backing (Hide)'!$B$110:$B$124,'Capacity Backing (Hide)2'!CP$67:CP$81,"X")))</f>
        <v>0</v>
      </c>
      <c r="LM53">
        <f>'Capacity Backing (Hide)2'!CQ$3*(DQ53/MAX(1,SUMIFS('Treatment Backing (Hide)'!$B$110:$B$124,'Capacity Backing (Hide)2'!CQ$67:CQ$81,"X")))</f>
        <v>0</v>
      </c>
      <c r="LN53">
        <f>'Capacity Backing (Hide)2'!CR$3*(DR53/MAX(1,SUMIFS('Treatment Backing (Hide)'!$B$110:$B$124,'Capacity Backing (Hide)2'!CR$67:CR$81,"X")))</f>
        <v>0</v>
      </c>
      <c r="LO53">
        <f>'Capacity Backing (Hide)2'!CS$3*(DS53/MAX(1,SUMIFS('Treatment Backing (Hide)'!$B$110:$B$124,'Capacity Backing (Hide)2'!CS$67:CS$81,"X")))</f>
        <v>0</v>
      </c>
      <c r="LP53">
        <f>'Capacity Backing (Hide)2'!CT$3*(DT53/MAX(1,SUMIFS('Treatment Backing (Hide)'!$B$110:$B$124,'Capacity Backing (Hide)2'!CT$67:CT$81,"X")))</f>
        <v>0</v>
      </c>
      <c r="LQ53">
        <f>'Capacity Backing (Hide)2'!CU$3*(DU53/MAX(1,SUMIFS('Treatment Backing (Hide)'!$B$110:$B$124,'Capacity Backing (Hide)2'!CU$67:CU$81,"X")))</f>
        <v>0</v>
      </c>
      <c r="LR53">
        <f>'Capacity Backing (Hide)2'!CV$3*(DV53/MAX(1,SUMIFS('Treatment Backing (Hide)'!$B$110:$B$124,'Capacity Backing (Hide)2'!CV$67:CV$81,"X")))</f>
        <v>0</v>
      </c>
      <c r="LS53">
        <f>'Capacity Backing (Hide)2'!CW$3*(DW53/MAX(1,SUMIFS('Treatment Backing (Hide)'!$B$110:$B$124,'Capacity Backing (Hide)2'!CW$67:CW$81,"X")))</f>
        <v>0</v>
      </c>
    </row>
    <row r="54" spans="8:331" x14ac:dyDescent="0.25">
      <c r="H54" t="str">
        <f>ROW(H51)&amp;". "&amp;'Clinical resources'!B57</f>
        <v xml:space="preserve">51. </v>
      </c>
      <c r="J54" t="str">
        <f>IF(COUNTIFS('Clinical resources'!F57:J57,"X")&gt;0,"X","")</f>
        <v/>
      </c>
      <c r="K54" t="str">
        <f>IF(COUNTIFS('Clinical resources'!K57:O57,"X")&gt;0,"X","")</f>
        <v/>
      </c>
      <c r="L54" t="str">
        <f>IF(COUNTIFS('Clinical resources'!P57:T57,"X")&gt;0,"X","")</f>
        <v/>
      </c>
      <c r="M54" t="str">
        <f>IF(COUNTIFS('Clinical resources'!U57:Y57,"X")&gt;0,"X","")</f>
        <v/>
      </c>
      <c r="N54" t="str">
        <f>IF(COUNTIFS('Clinical resources'!Z57:AD57,"X")&gt;0,"X","")</f>
        <v/>
      </c>
      <c r="O54" t="str">
        <f>IF(COUNTIFS('Clinical resources'!AE57:AI57,"X")&gt;0,"X","")</f>
        <v/>
      </c>
      <c r="P54" t="str">
        <f>IF(COUNTIFS('Clinical resources'!AJ57:AN57,"X")&gt;0,"X","")</f>
        <v/>
      </c>
      <c r="Q54" t="str">
        <f>IF(COUNTIFS('Clinical resources'!AO57:AS57,"X")&gt;0,"X","")</f>
        <v/>
      </c>
      <c r="R54" t="str">
        <f>IF(COUNTIFS('Clinical resources'!AT57:AX57,"X")&gt;0,"X","")</f>
        <v/>
      </c>
      <c r="S54" t="str">
        <f>IF(COUNTIFS('Clinical resources'!AY57:BC57,"X")&gt;0,"X","")</f>
        <v/>
      </c>
      <c r="T54" t="str">
        <f>IF(COUNTIFS('Clinical resources'!BD57:BH57,"X")&gt;0,"X","")</f>
        <v/>
      </c>
      <c r="U54" t="str">
        <f>IF(COUNTIFS('Clinical resources'!BI57:BM57,"X")&gt;0,"X","")</f>
        <v/>
      </c>
      <c r="V54" t="str">
        <f>IF(COUNTIFS('Clinical resources'!BN57:BR57,"X")&gt;0,"X","")</f>
        <v/>
      </c>
      <c r="W54" t="str">
        <f>IF(COUNTIFS('Clinical resources'!BS57:BW57,"X")&gt;0,"X","")</f>
        <v/>
      </c>
      <c r="X54" t="str">
        <f>IF(COUNTIFS('Clinical resources'!BX57:CB57,"X")&gt;0,"X","")</f>
        <v/>
      </c>
      <c r="AB54">
        <f t="array" ref="AB54">IF($J54:$X54='Capacity Backing (Hide)2'!B$67:B$81,1,0)</f>
        <v>0</v>
      </c>
      <c r="AC54">
        <f t="array" ref="AC54">IF($J54:$X54='Capacity Backing (Hide)2'!C$67:C$81,1,0)</f>
        <v>0</v>
      </c>
      <c r="AD54">
        <f t="array" ref="AD54">IF($J54:$X54='Capacity Backing (Hide)2'!D$67:D$81,1,0)</f>
        <v>0</v>
      </c>
      <c r="AE54">
        <f t="array" ref="AE54">IF($J54:$X54='Capacity Backing (Hide)2'!E$67:E$81,1,0)</f>
        <v>0</v>
      </c>
      <c r="AF54">
        <f t="array" ref="AF54">IF($J54:$X54='Capacity Backing (Hide)2'!F$67:F$81,1,0)</f>
        <v>0</v>
      </c>
      <c r="AG54">
        <f t="array" ref="AG54">IF($J54:$X54='Capacity Backing (Hide)2'!G$67:G$81,1,0)</f>
        <v>0</v>
      </c>
      <c r="AH54">
        <f t="array" ref="AH54">IF($J54:$X54='Capacity Backing (Hide)2'!H$67:H$81,1,0)</f>
        <v>0</v>
      </c>
      <c r="AI54">
        <f t="array" ref="AI54">IF($J54:$X54='Capacity Backing (Hide)2'!I$67:I$81,1,0)</f>
        <v>0</v>
      </c>
      <c r="AJ54">
        <f t="array" ref="AJ54">IF($J54:$X54='Capacity Backing (Hide)2'!J$67:J$81,1,0)</f>
        <v>0</v>
      </c>
      <c r="AK54">
        <f t="array" ref="AK54">IF($J54:$X54='Capacity Backing (Hide)2'!K$67:K$81,1,0)</f>
        <v>0</v>
      </c>
      <c r="AL54">
        <f t="array" ref="AL54">IF($J54:$X54='Capacity Backing (Hide)2'!L$67:L$81,1,0)</f>
        <v>0</v>
      </c>
      <c r="AM54">
        <f t="array" ref="AM54">IF($J54:$X54='Capacity Backing (Hide)2'!M$67:M$81,1,0)</f>
        <v>0</v>
      </c>
      <c r="AN54">
        <f t="array" ref="AN54">IF($J54:$X54='Capacity Backing (Hide)2'!N$67:N$81,1,0)</f>
        <v>0</v>
      </c>
      <c r="AO54">
        <f t="array" ref="AO54">IF($J54:$X54='Capacity Backing (Hide)2'!O$67:O$81,1,0)</f>
        <v>0</v>
      </c>
      <c r="AP54">
        <f t="array" ref="AP54">IF($J54:$X54='Capacity Backing (Hide)2'!P$67:P$81,1,0)</f>
        <v>0</v>
      </c>
      <c r="AQ54">
        <f t="array" ref="AQ54">IF($J54:$X54='Capacity Backing (Hide)2'!Q$67:Q$81,1,0)</f>
        <v>0</v>
      </c>
      <c r="AR54">
        <f t="array" ref="AR54">IF($J54:$X54='Capacity Backing (Hide)2'!R$67:R$81,1,0)</f>
        <v>0</v>
      </c>
      <c r="AS54">
        <f t="array" ref="AS54">IF($J54:$X54='Capacity Backing (Hide)2'!S$67:S$81,1,0)</f>
        <v>0</v>
      </c>
      <c r="AT54">
        <f t="array" ref="AT54">IF($J54:$X54='Capacity Backing (Hide)2'!T$67:T$81,1,0)</f>
        <v>0</v>
      </c>
      <c r="AU54">
        <f t="array" ref="AU54">IF($J54:$X54='Capacity Backing (Hide)2'!U$67:U$81,1,0)</f>
        <v>0</v>
      </c>
      <c r="AV54">
        <f t="array" ref="AV54">IF($J54:$X54='Capacity Backing (Hide)2'!V$67:V$81,1,0)</f>
        <v>0</v>
      </c>
      <c r="AW54">
        <f t="array" ref="AW54">IF($J54:$X54='Capacity Backing (Hide)2'!W$67:W$81,1,0)</f>
        <v>0</v>
      </c>
      <c r="AX54">
        <f t="array" ref="AX54">IF($J54:$X54='Capacity Backing (Hide)2'!X$67:X$81,1,0)</f>
        <v>0</v>
      </c>
      <c r="AY54">
        <f t="array" ref="AY54">IF($J54:$X54='Capacity Backing (Hide)2'!Y$67:Y$81,1,0)</f>
        <v>0</v>
      </c>
      <c r="AZ54">
        <f t="array" ref="AZ54">IF($J54:$X54='Capacity Backing (Hide)2'!Z$67:Z$81,1,0)</f>
        <v>0</v>
      </c>
      <c r="BA54">
        <f t="array" ref="BA54">IF($J54:$X54='Capacity Backing (Hide)2'!AA$67:AA$81,1,0)</f>
        <v>0</v>
      </c>
      <c r="BB54">
        <f t="array" ref="BB54">IF($J54:$X54='Capacity Backing (Hide)2'!AB$67:AB$81,1,0)</f>
        <v>0</v>
      </c>
      <c r="BC54">
        <f t="array" ref="BC54">IF($J54:$X54='Capacity Backing (Hide)2'!AC$67:AC$81,1,0)</f>
        <v>0</v>
      </c>
      <c r="BD54">
        <f t="array" ref="BD54">IF($J54:$X54='Capacity Backing (Hide)2'!AD$67:AD$81,1,0)</f>
        <v>0</v>
      </c>
      <c r="BE54">
        <f t="array" ref="BE54">IF($J54:$X54='Capacity Backing (Hide)2'!AE$67:AE$81,1,0)</f>
        <v>0</v>
      </c>
      <c r="BF54">
        <f t="array" ref="BF54">IF($J54:$X54='Capacity Backing (Hide)2'!AF$67:AF$81,1,0)</f>
        <v>0</v>
      </c>
      <c r="BG54">
        <f t="array" ref="BG54">IF($J54:$X54='Capacity Backing (Hide)2'!AG$67:AG$81,1,0)</f>
        <v>0</v>
      </c>
      <c r="BH54">
        <f t="array" ref="BH54">IF($J54:$X54='Capacity Backing (Hide)2'!AH$67:AH$81,1,0)</f>
        <v>0</v>
      </c>
      <c r="BI54">
        <f t="array" ref="BI54">IF($J54:$X54='Capacity Backing (Hide)2'!AI$67:AI$81,1,0)</f>
        <v>0</v>
      </c>
      <c r="BJ54">
        <f t="array" ref="BJ54">IF($J54:$X54='Capacity Backing (Hide)2'!AJ$67:AJ$81,1,0)</f>
        <v>0</v>
      </c>
      <c r="BK54">
        <f t="array" ref="BK54">IF($J54:$X54='Capacity Backing (Hide)2'!AK$67:AK$81,1,0)</f>
        <v>0</v>
      </c>
      <c r="BL54">
        <f t="array" ref="BL54">IF($J54:$X54='Capacity Backing (Hide)2'!AL$67:AL$81,1,0)</f>
        <v>0</v>
      </c>
      <c r="BM54">
        <f t="array" ref="BM54">IF($J54:$X54='Capacity Backing (Hide)2'!AM$67:AM$81,1,0)</f>
        <v>0</v>
      </c>
      <c r="BN54">
        <f t="array" ref="BN54">IF($J54:$X54='Capacity Backing (Hide)2'!AN$67:AN$81,1,0)</f>
        <v>0</v>
      </c>
      <c r="BO54">
        <f t="array" ref="BO54">IF($J54:$X54='Capacity Backing (Hide)2'!AO$67:AO$81,1,0)</f>
        <v>0</v>
      </c>
      <c r="BP54">
        <f t="array" ref="BP54">IF($J54:$X54='Capacity Backing (Hide)2'!AP$67:AP$81,1,0)</f>
        <v>0</v>
      </c>
      <c r="BQ54">
        <f t="array" ref="BQ54">IF($J54:$X54='Capacity Backing (Hide)2'!AQ$67:AQ$81,1,0)</f>
        <v>0</v>
      </c>
      <c r="BR54">
        <f t="array" ref="BR54">IF($J54:$X54='Capacity Backing (Hide)2'!AR$67:AR$81,1,0)</f>
        <v>0</v>
      </c>
      <c r="BS54">
        <f t="array" ref="BS54">IF($J54:$X54='Capacity Backing (Hide)2'!AS$67:AS$81,1,0)</f>
        <v>0</v>
      </c>
      <c r="BT54">
        <f t="array" ref="BT54">IF($J54:$X54='Capacity Backing (Hide)2'!AT$67:AT$81,1,0)</f>
        <v>0</v>
      </c>
      <c r="BU54">
        <f t="array" ref="BU54">IF($J54:$X54='Capacity Backing (Hide)2'!AU$67:AU$81,1,0)</f>
        <v>0</v>
      </c>
      <c r="BV54">
        <f t="array" ref="BV54">IF($J54:$X54='Capacity Backing (Hide)2'!AV$67:AV$81,1,0)</f>
        <v>0</v>
      </c>
      <c r="BW54">
        <f t="array" ref="BW54">IF($J54:$X54='Capacity Backing (Hide)2'!AW$67:AW$81,1,0)</f>
        <v>0</v>
      </c>
      <c r="BX54">
        <f t="array" ref="BX54">IF($J54:$X54='Capacity Backing (Hide)2'!AX$67:AX$81,1,0)</f>
        <v>0</v>
      </c>
      <c r="BY54">
        <f t="array" ref="BY54">IF($J54:$X54='Capacity Backing (Hide)2'!AY$67:AY$81,1,0)</f>
        <v>0</v>
      </c>
      <c r="BZ54">
        <f t="array" ref="BZ54">IF($J54:$X54='Capacity Backing (Hide)2'!AZ$67:AZ$81,1,0)</f>
        <v>0</v>
      </c>
      <c r="CA54">
        <f t="array" ref="CA54">IF($J54:$X54='Capacity Backing (Hide)2'!BA$67:BA$81,1,0)</f>
        <v>0</v>
      </c>
      <c r="CB54">
        <f t="array" ref="CB54">IF($J54:$X54='Capacity Backing (Hide)2'!BB$67:BB$81,1,0)</f>
        <v>0</v>
      </c>
      <c r="CC54">
        <f t="array" ref="CC54">IF($J54:$X54='Capacity Backing (Hide)2'!BC$67:BC$81,1,0)</f>
        <v>0</v>
      </c>
      <c r="CD54">
        <f t="array" ref="CD54">IF($J54:$X54='Capacity Backing (Hide)2'!BD$67:BD$81,1,0)</f>
        <v>0</v>
      </c>
      <c r="CE54">
        <f t="array" ref="CE54">IF($J54:$X54='Capacity Backing (Hide)2'!BE$67:BE$81,1,0)</f>
        <v>0</v>
      </c>
      <c r="CF54">
        <f t="array" ref="CF54">IF($J54:$X54='Capacity Backing (Hide)2'!BF$67:BF$81,1,0)</f>
        <v>0</v>
      </c>
      <c r="CG54">
        <f t="array" ref="CG54">IF($J54:$X54='Capacity Backing (Hide)2'!BG$67:BG$81,1,0)</f>
        <v>0</v>
      </c>
      <c r="CH54">
        <f t="array" ref="CH54">IF($J54:$X54='Capacity Backing (Hide)2'!BH$67:BH$81,1,0)</f>
        <v>0</v>
      </c>
      <c r="CI54">
        <f t="array" ref="CI54">IF($J54:$X54='Capacity Backing (Hide)2'!BI$67:BI$81,1,0)</f>
        <v>0</v>
      </c>
      <c r="CJ54">
        <f t="array" ref="CJ54">IF($J54:$X54='Capacity Backing (Hide)2'!BJ$67:BJ$81,1,0)</f>
        <v>0</v>
      </c>
      <c r="CK54">
        <f t="array" ref="CK54">IF($J54:$X54='Capacity Backing (Hide)2'!BK$67:BK$81,1,0)</f>
        <v>0</v>
      </c>
      <c r="CL54">
        <f t="array" ref="CL54">IF($J54:$X54='Capacity Backing (Hide)2'!BL$67:BL$81,1,0)</f>
        <v>0</v>
      </c>
      <c r="CM54">
        <f t="array" ref="CM54">IF($J54:$X54='Capacity Backing (Hide)2'!BM$67:BM$81,1,0)</f>
        <v>0</v>
      </c>
      <c r="CN54">
        <f t="array" ref="CN54">IF($J54:$X54='Capacity Backing (Hide)2'!BN$67:BN$81,1,0)</f>
        <v>0</v>
      </c>
      <c r="CO54">
        <f t="array" ref="CO54">IF($J54:$X54='Capacity Backing (Hide)2'!BO$67:BO$81,1,0)</f>
        <v>0</v>
      </c>
      <c r="CP54">
        <f t="array" ref="CP54">IF($J54:$X54='Capacity Backing (Hide)2'!BP$67:BP$81,1,0)</f>
        <v>0</v>
      </c>
      <c r="CQ54">
        <f t="array" ref="CQ54">IF($J54:$X54='Capacity Backing (Hide)2'!BQ$67:BQ$81,1,0)</f>
        <v>0</v>
      </c>
      <c r="CR54">
        <f t="array" ref="CR54">IF($J54:$X54='Capacity Backing (Hide)2'!BR$67:BR$81,1,0)</f>
        <v>0</v>
      </c>
      <c r="CS54">
        <f t="array" ref="CS54">IF($J54:$X54='Capacity Backing (Hide)2'!BS$67:BS$81,1,0)</f>
        <v>0</v>
      </c>
      <c r="CT54">
        <f t="array" ref="CT54">IF($J54:$X54='Capacity Backing (Hide)2'!BT$67:BT$81,1,0)</f>
        <v>0</v>
      </c>
      <c r="CU54">
        <f t="array" ref="CU54">IF($J54:$X54='Capacity Backing (Hide)2'!BU$67:BU$81,1,0)</f>
        <v>0</v>
      </c>
      <c r="CV54">
        <f t="array" ref="CV54">IF($J54:$X54='Capacity Backing (Hide)2'!BV$67:BV$81,1,0)</f>
        <v>0</v>
      </c>
      <c r="CW54">
        <f t="array" ref="CW54">IF($J54:$X54='Capacity Backing (Hide)2'!BW$67:BW$81,1,0)</f>
        <v>0</v>
      </c>
      <c r="CX54">
        <f t="array" ref="CX54">IF($J54:$X54='Capacity Backing (Hide)2'!BX$67:BX$81,1,0)</f>
        <v>0</v>
      </c>
      <c r="CY54">
        <f t="array" ref="CY54">IF($J54:$X54='Capacity Backing (Hide)2'!BY$67:BY$81,1,0)</f>
        <v>0</v>
      </c>
      <c r="CZ54">
        <f t="array" ref="CZ54">IF($J54:$X54='Capacity Backing (Hide)2'!BZ$67:BZ$81,1,0)</f>
        <v>0</v>
      </c>
      <c r="DA54">
        <f t="array" ref="DA54">IF($J54:$X54='Capacity Backing (Hide)2'!CA$67:CA$81,1,0)</f>
        <v>0</v>
      </c>
      <c r="DB54">
        <f t="array" ref="DB54">IF($J54:$X54='Capacity Backing (Hide)2'!CB$67:CB$81,1,0)</f>
        <v>0</v>
      </c>
      <c r="DC54">
        <f t="array" ref="DC54">IF($J54:$X54='Capacity Backing (Hide)2'!CC$67:CC$81,1,0)</f>
        <v>0</v>
      </c>
      <c r="DD54">
        <f t="array" ref="DD54">IF($J54:$X54='Capacity Backing (Hide)2'!CD$67:CD$81,1,0)</f>
        <v>0</v>
      </c>
      <c r="DE54">
        <f t="array" ref="DE54">IF($J54:$X54='Capacity Backing (Hide)2'!CE$67:CE$81,1,0)</f>
        <v>0</v>
      </c>
      <c r="DF54">
        <f t="array" ref="DF54">IF($J54:$X54='Capacity Backing (Hide)2'!CF$67:CF$81,1,0)</f>
        <v>0</v>
      </c>
      <c r="DG54">
        <f t="array" ref="DG54">IF($J54:$X54='Capacity Backing (Hide)2'!CG$67:CG$81,1,0)</f>
        <v>0</v>
      </c>
      <c r="DH54">
        <f t="array" ref="DH54">IF($J54:$X54='Capacity Backing (Hide)2'!CH$67:CH$81,1,0)</f>
        <v>0</v>
      </c>
      <c r="DI54">
        <f t="array" ref="DI54">IF($J54:$X54='Capacity Backing (Hide)2'!CI$67:CI$81,1,0)</f>
        <v>0</v>
      </c>
      <c r="DJ54">
        <f t="array" ref="DJ54">IF($J54:$X54='Capacity Backing (Hide)2'!CJ$67:CJ$81,1,0)</f>
        <v>0</v>
      </c>
      <c r="DK54">
        <f t="array" ref="DK54">IF($J54:$X54='Capacity Backing (Hide)2'!CK$67:CK$81,1,0)</f>
        <v>0</v>
      </c>
      <c r="DL54">
        <f t="array" ref="DL54">IF($J54:$X54='Capacity Backing (Hide)2'!CL$67:CL$81,1,0)</f>
        <v>0</v>
      </c>
      <c r="DM54">
        <f t="array" ref="DM54">IF($J54:$X54='Capacity Backing (Hide)2'!CM$67:CM$81,1,0)</f>
        <v>0</v>
      </c>
      <c r="DN54">
        <f t="array" ref="DN54">IF($J54:$X54='Capacity Backing (Hide)2'!CN$67:CN$81,1,0)</f>
        <v>0</v>
      </c>
      <c r="DO54">
        <f t="array" ref="DO54">IF($J54:$X54='Capacity Backing (Hide)2'!CO$67:CO$81,1,0)</f>
        <v>0</v>
      </c>
      <c r="DP54">
        <f t="array" ref="DP54">IF($J54:$X54='Capacity Backing (Hide)2'!CP$67:CP$81,1,0)</f>
        <v>0</v>
      </c>
      <c r="DQ54">
        <f t="array" ref="DQ54">IF($J54:$X54='Capacity Backing (Hide)2'!CQ$67:CQ$81,1,0)</f>
        <v>0</v>
      </c>
      <c r="DR54">
        <f t="array" ref="DR54">IF($J54:$X54='Capacity Backing (Hide)2'!CR$67:CR$81,1,0)</f>
        <v>0</v>
      </c>
      <c r="DS54">
        <f t="array" ref="DS54">IF($J54:$X54='Capacity Backing (Hide)2'!CS$67:CS$81,1,0)</f>
        <v>0</v>
      </c>
      <c r="DT54">
        <f t="array" ref="DT54">IF($J54:$X54='Capacity Backing (Hide)2'!CT$67:CT$81,1,0)</f>
        <v>0</v>
      </c>
      <c r="DU54">
        <f t="array" ref="DU54">IF($J54:$X54='Capacity Backing (Hide)2'!CU$67:CU$81,1,0)</f>
        <v>0</v>
      </c>
      <c r="DV54">
        <f t="array" ref="DV54">IF($J54:$X54='Capacity Backing (Hide)2'!CV$67:CV$81,1,0)</f>
        <v>0</v>
      </c>
      <c r="DW54">
        <f t="array" ref="DW54">IF($J54:$X54='Capacity Backing (Hide)2'!CW$67:CW$81,1,0)</f>
        <v>0</v>
      </c>
      <c r="DZ54">
        <f t="array" ref="DZ54">IF($J54:$X54='Capacity Backing (Hide)2'!B$203:CZ$217,1,0)</f>
        <v>0</v>
      </c>
      <c r="EA54">
        <f t="array" ref="EA54">IF($J54:$X54='Capacity Backing (Hide)2'!C$203:DA$217,1,0)</f>
        <v>0</v>
      </c>
      <c r="EB54">
        <f t="array" ref="EB54">IF($J54:$X54='Capacity Backing (Hide)2'!D$203:DB$217,1,0)</f>
        <v>0</v>
      </c>
      <c r="EC54">
        <f t="array" ref="EC54">IF($J54:$X54='Capacity Backing (Hide)2'!E$203:DC$217,1,0)</f>
        <v>0</v>
      </c>
      <c r="ED54">
        <f t="array" ref="ED54">IF($J54:$X54='Capacity Backing (Hide)2'!F$203:DD$217,1,0)</f>
        <v>0</v>
      </c>
      <c r="EE54">
        <f t="array" ref="EE54">IF($J54:$X54='Capacity Backing (Hide)2'!G$203:DE$217,1,0)</f>
        <v>0</v>
      </c>
      <c r="EF54">
        <f t="array" ref="EF54">IF($J54:$X54='Capacity Backing (Hide)2'!H$203:DF$217,1,0)</f>
        <v>0</v>
      </c>
      <c r="EG54">
        <f t="array" ref="EG54">IF($J54:$X54='Capacity Backing (Hide)2'!I$203:DG$217,1,0)</f>
        <v>0</v>
      </c>
      <c r="EH54">
        <f t="array" ref="EH54">IF($J54:$X54='Capacity Backing (Hide)2'!J$203:DH$217,1,0)</f>
        <v>0</v>
      </c>
      <c r="EI54">
        <f t="array" ref="EI54">IF($J54:$X54='Capacity Backing (Hide)2'!K$203:DI$217,1,0)</f>
        <v>0</v>
      </c>
      <c r="EJ54">
        <f t="array" ref="EJ54">IF($J54:$X54='Capacity Backing (Hide)2'!L$203:DJ$217,1,0)</f>
        <v>0</v>
      </c>
      <c r="EK54">
        <f t="array" ref="EK54">IF($J54:$X54='Capacity Backing (Hide)2'!M$203:DK$217,1,0)</f>
        <v>0</v>
      </c>
      <c r="EL54">
        <f t="array" ref="EL54">IF($J54:$X54='Capacity Backing (Hide)2'!N$203:DL$217,1,0)</f>
        <v>0</v>
      </c>
      <c r="EM54">
        <f t="array" ref="EM54">IF($J54:$X54='Capacity Backing (Hide)2'!O$203:DM$217,1,0)</f>
        <v>0</v>
      </c>
      <c r="EN54">
        <f t="array" ref="EN54">IF($J54:$X54='Capacity Backing (Hide)2'!P$203:DN$217,1,0)</f>
        <v>0</v>
      </c>
      <c r="EO54">
        <f t="array" ref="EO54">IF($J54:$X54='Capacity Backing (Hide)2'!Q$203:DO$217,1,0)</f>
        <v>0</v>
      </c>
      <c r="EP54">
        <f t="array" ref="EP54">IF($J54:$X54='Capacity Backing (Hide)2'!R$203:DP$217,1,0)</f>
        <v>0</v>
      </c>
      <c r="EQ54">
        <f t="array" ref="EQ54">IF($J54:$X54='Capacity Backing (Hide)2'!S$203:DQ$217,1,0)</f>
        <v>0</v>
      </c>
      <c r="ER54">
        <f t="array" ref="ER54">IF($J54:$X54='Capacity Backing (Hide)2'!T$203:DR$217,1,0)</f>
        <v>0</v>
      </c>
      <c r="ES54">
        <f t="array" ref="ES54">IF($J54:$X54='Capacity Backing (Hide)2'!U$203:DS$217,1,0)</f>
        <v>0</v>
      </c>
      <c r="ET54">
        <f t="array" ref="ET54">IF($J54:$X54='Capacity Backing (Hide)2'!V$203:DT$217,1,0)</f>
        <v>0</v>
      </c>
      <c r="EU54">
        <f t="array" ref="EU54">IF($J54:$X54='Capacity Backing (Hide)2'!W$203:DU$217,1,0)</f>
        <v>0</v>
      </c>
      <c r="EV54">
        <f t="array" ref="EV54">IF($J54:$X54='Capacity Backing (Hide)2'!X$203:DV$217,1,0)</f>
        <v>0</v>
      </c>
      <c r="EW54">
        <f t="array" ref="EW54">IF($J54:$X54='Capacity Backing (Hide)2'!Y$203:DW$217,1,0)</f>
        <v>0</v>
      </c>
      <c r="EX54">
        <f t="array" ref="EX54">IF($J54:$X54='Capacity Backing (Hide)2'!Z$203:DX$217,1,0)</f>
        <v>0</v>
      </c>
      <c r="EY54">
        <f t="array" ref="EY54">IF($J54:$X54='Capacity Backing (Hide)2'!AA$203:DY$217,1,0)</f>
        <v>0</v>
      </c>
      <c r="EZ54">
        <f t="array" ref="EZ54">IF($J54:$X54='Capacity Backing (Hide)2'!AB$203:DZ$217,1,0)</f>
        <v>0</v>
      </c>
      <c r="FA54">
        <f t="array" ref="FA54">IF($J54:$X54='Capacity Backing (Hide)2'!AC$203:EA$217,1,0)</f>
        <v>0</v>
      </c>
      <c r="FB54">
        <f t="array" ref="FB54">IF($J54:$X54='Capacity Backing (Hide)2'!AD$203:EB$217,1,0)</f>
        <v>0</v>
      </c>
      <c r="FC54">
        <f t="array" ref="FC54">IF($J54:$X54='Capacity Backing (Hide)2'!AE$203:EC$217,1,0)</f>
        <v>0</v>
      </c>
      <c r="FD54">
        <f t="array" ref="FD54">IF($J54:$X54='Capacity Backing (Hide)2'!AF$203:ED$217,1,0)</f>
        <v>0</v>
      </c>
      <c r="FE54">
        <f t="array" ref="FE54">IF($J54:$X54='Capacity Backing (Hide)2'!AG$203:EE$217,1,0)</f>
        <v>0</v>
      </c>
      <c r="FF54">
        <f t="array" ref="FF54">IF($J54:$X54='Capacity Backing (Hide)2'!AH$203:EF$217,1,0)</f>
        <v>0</v>
      </c>
      <c r="FG54">
        <f t="array" ref="FG54">IF($J54:$X54='Capacity Backing (Hide)2'!AI$203:EG$217,1,0)</f>
        <v>0</v>
      </c>
      <c r="FH54">
        <f t="array" ref="FH54">IF($J54:$X54='Capacity Backing (Hide)2'!AJ$203:EH$217,1,0)</f>
        <v>0</v>
      </c>
      <c r="FI54">
        <f t="array" ref="FI54">IF($J54:$X54='Capacity Backing (Hide)2'!AK$203:EI$217,1,0)</f>
        <v>0</v>
      </c>
      <c r="FJ54">
        <f t="array" ref="FJ54">IF($J54:$X54='Capacity Backing (Hide)2'!AL$203:EJ$217,1,0)</f>
        <v>0</v>
      </c>
      <c r="FK54">
        <f t="array" ref="FK54">IF($J54:$X54='Capacity Backing (Hide)2'!AM$203:EK$217,1,0)</f>
        <v>0</v>
      </c>
      <c r="FL54">
        <f t="array" ref="FL54">IF($J54:$X54='Capacity Backing (Hide)2'!AN$203:EL$217,1,0)</f>
        <v>0</v>
      </c>
      <c r="FM54">
        <f t="array" ref="FM54">IF($J54:$X54='Capacity Backing (Hide)2'!AO$203:EM$217,1,0)</f>
        <v>0</v>
      </c>
      <c r="FN54">
        <f t="array" ref="FN54">IF($J54:$X54='Capacity Backing (Hide)2'!AP$203:EN$217,1,0)</f>
        <v>0</v>
      </c>
      <c r="FO54">
        <f t="array" ref="FO54">IF($J54:$X54='Capacity Backing (Hide)2'!AQ$203:EO$217,1,0)</f>
        <v>0</v>
      </c>
      <c r="FP54">
        <f t="array" ref="FP54">IF($J54:$X54='Capacity Backing (Hide)2'!AR$203:EP$217,1,0)</f>
        <v>0</v>
      </c>
      <c r="FQ54">
        <f t="array" ref="FQ54">IF($J54:$X54='Capacity Backing (Hide)2'!AS$203:EQ$217,1,0)</f>
        <v>0</v>
      </c>
      <c r="FR54">
        <f t="array" ref="FR54">IF($J54:$X54='Capacity Backing (Hide)2'!AT$203:ER$217,1,0)</f>
        <v>0</v>
      </c>
      <c r="FS54">
        <f t="array" ref="FS54">IF($J54:$X54='Capacity Backing (Hide)2'!AU$203:ES$217,1,0)</f>
        <v>0</v>
      </c>
      <c r="FT54">
        <f t="array" ref="FT54">IF($J54:$X54='Capacity Backing (Hide)2'!AV$203:ET$217,1,0)</f>
        <v>0</v>
      </c>
      <c r="FU54">
        <f t="array" ref="FU54">IF($J54:$X54='Capacity Backing (Hide)2'!AW$203:EU$217,1,0)</f>
        <v>0</v>
      </c>
      <c r="FV54">
        <f t="array" ref="FV54">IF($J54:$X54='Capacity Backing (Hide)2'!AX$203:EV$217,1,0)</f>
        <v>0</v>
      </c>
      <c r="FW54">
        <f t="array" ref="FW54">IF($J54:$X54='Capacity Backing (Hide)2'!AY$203:EW$217,1,0)</f>
        <v>0</v>
      </c>
      <c r="FX54">
        <f t="array" ref="FX54">IF($J54:$X54='Capacity Backing (Hide)2'!AZ$203:EX$217,1,0)</f>
        <v>0</v>
      </c>
      <c r="FY54">
        <f t="array" ref="FY54">IF($J54:$X54='Capacity Backing (Hide)2'!BA$203:EY$217,1,0)</f>
        <v>0</v>
      </c>
      <c r="FZ54">
        <f t="array" ref="FZ54">IF($J54:$X54='Capacity Backing (Hide)2'!BB$203:EZ$217,1,0)</f>
        <v>0</v>
      </c>
      <c r="GA54">
        <f t="array" ref="GA54">IF($J54:$X54='Capacity Backing (Hide)2'!BC$203:FA$217,1,0)</f>
        <v>0</v>
      </c>
      <c r="GB54">
        <f t="array" ref="GB54">IF($J54:$X54='Capacity Backing (Hide)2'!BD$203:FB$217,1,0)</f>
        <v>0</v>
      </c>
      <c r="GC54">
        <f t="array" ref="GC54">IF($J54:$X54='Capacity Backing (Hide)2'!BE$203:FC$217,1,0)</f>
        <v>0</v>
      </c>
      <c r="GD54">
        <f t="array" ref="GD54">IF($J54:$X54='Capacity Backing (Hide)2'!BF$203:FD$217,1,0)</f>
        <v>0</v>
      </c>
      <c r="GE54">
        <f t="array" ref="GE54">IF($J54:$X54='Capacity Backing (Hide)2'!BG$203:FE$217,1,0)</f>
        <v>0</v>
      </c>
      <c r="GF54">
        <f t="array" ref="GF54">IF($J54:$X54='Capacity Backing (Hide)2'!BH$203:FF$217,1,0)</f>
        <v>0</v>
      </c>
      <c r="GG54">
        <f t="array" ref="GG54">IF($J54:$X54='Capacity Backing (Hide)2'!BI$203:FG$217,1,0)</f>
        <v>0</v>
      </c>
      <c r="GH54">
        <f t="array" ref="GH54">IF($J54:$X54='Capacity Backing (Hide)2'!BJ$203:FH$217,1,0)</f>
        <v>0</v>
      </c>
      <c r="GI54">
        <f t="array" ref="GI54">IF($J54:$X54='Capacity Backing (Hide)2'!BK$203:FI$217,1,0)</f>
        <v>0</v>
      </c>
      <c r="GJ54">
        <f t="array" ref="GJ54">IF($J54:$X54='Capacity Backing (Hide)2'!BL$203:FJ$217,1,0)</f>
        <v>0</v>
      </c>
      <c r="GK54">
        <f t="array" ref="GK54">IF($J54:$X54='Capacity Backing (Hide)2'!BM$203:FK$217,1,0)</f>
        <v>0</v>
      </c>
      <c r="GL54">
        <f t="array" ref="GL54">IF($J54:$X54='Capacity Backing (Hide)2'!BN$203:FL$217,1,0)</f>
        <v>0</v>
      </c>
      <c r="GM54">
        <f t="array" ref="GM54">IF($J54:$X54='Capacity Backing (Hide)2'!BO$203:FM$217,1,0)</f>
        <v>0</v>
      </c>
      <c r="GN54">
        <f t="array" ref="GN54">IF($J54:$X54='Capacity Backing (Hide)2'!BP$203:FN$217,1,0)</f>
        <v>0</v>
      </c>
      <c r="GO54">
        <f t="array" ref="GO54">IF($J54:$X54='Capacity Backing (Hide)2'!BQ$203:FO$217,1,0)</f>
        <v>0</v>
      </c>
      <c r="GP54">
        <f t="array" ref="GP54">IF($J54:$X54='Capacity Backing (Hide)2'!BR$203:FP$217,1,0)</f>
        <v>0</v>
      </c>
      <c r="GQ54">
        <f t="array" ref="GQ54">IF($J54:$X54='Capacity Backing (Hide)2'!BS$203:FQ$217,1,0)</f>
        <v>0</v>
      </c>
      <c r="GR54">
        <f t="array" ref="GR54">IF($J54:$X54='Capacity Backing (Hide)2'!BT$203:FR$217,1,0)</f>
        <v>0</v>
      </c>
      <c r="GS54">
        <f t="array" ref="GS54">IF($J54:$X54='Capacity Backing (Hide)2'!BU$203:FS$217,1,0)</f>
        <v>0</v>
      </c>
      <c r="GT54">
        <f t="array" ref="GT54">IF($J54:$X54='Capacity Backing (Hide)2'!BV$203:FT$217,1,0)</f>
        <v>0</v>
      </c>
      <c r="GU54">
        <f t="array" ref="GU54">IF($J54:$X54='Capacity Backing (Hide)2'!BW$203:FU$217,1,0)</f>
        <v>0</v>
      </c>
      <c r="GV54">
        <f t="array" ref="GV54">IF($J54:$X54='Capacity Backing (Hide)2'!BX$203:FV$217,1,0)</f>
        <v>0</v>
      </c>
      <c r="GW54">
        <f t="array" ref="GW54">IF($J54:$X54='Capacity Backing (Hide)2'!BY$203:FW$217,1,0)</f>
        <v>0</v>
      </c>
      <c r="GX54">
        <f t="array" ref="GX54">IF($J54:$X54='Capacity Backing (Hide)2'!BZ$203:FX$217,1,0)</f>
        <v>0</v>
      </c>
      <c r="GY54">
        <f t="array" ref="GY54">IF($J54:$X54='Capacity Backing (Hide)2'!CA$203:FY$217,1,0)</f>
        <v>0</v>
      </c>
      <c r="GZ54">
        <f t="array" ref="GZ54">IF($J54:$X54='Capacity Backing (Hide)2'!CB$203:FZ$217,1,0)</f>
        <v>0</v>
      </c>
      <c r="HA54">
        <f t="array" ref="HA54">IF($J54:$X54='Capacity Backing (Hide)2'!CC$203:GA$217,1,0)</f>
        <v>0</v>
      </c>
      <c r="HB54">
        <f t="array" ref="HB54">IF($J54:$X54='Capacity Backing (Hide)2'!CD$203:GB$217,1,0)</f>
        <v>0</v>
      </c>
      <c r="HC54">
        <f t="array" ref="HC54">IF($J54:$X54='Capacity Backing (Hide)2'!CE$203:GC$217,1,0)</f>
        <v>0</v>
      </c>
      <c r="HD54">
        <f t="array" ref="HD54">IF($J54:$X54='Capacity Backing (Hide)2'!CF$203:GD$217,1,0)</f>
        <v>0</v>
      </c>
      <c r="HE54">
        <f t="array" ref="HE54">IF($J54:$X54='Capacity Backing (Hide)2'!CG$203:GE$217,1,0)</f>
        <v>0</v>
      </c>
      <c r="HF54">
        <f t="array" ref="HF54">IF($J54:$X54='Capacity Backing (Hide)2'!CH$203:GF$217,1,0)</f>
        <v>0</v>
      </c>
      <c r="HG54">
        <f t="array" ref="HG54">IF($J54:$X54='Capacity Backing (Hide)2'!CI$203:GG$217,1,0)</f>
        <v>0</v>
      </c>
      <c r="HH54">
        <f t="array" ref="HH54">IF($J54:$X54='Capacity Backing (Hide)2'!CJ$203:GH$217,1,0)</f>
        <v>0</v>
      </c>
      <c r="HI54">
        <f t="array" ref="HI54">IF($J54:$X54='Capacity Backing (Hide)2'!CK$203:GI$217,1,0)</f>
        <v>0</v>
      </c>
      <c r="HJ54">
        <f t="array" ref="HJ54">IF($J54:$X54='Capacity Backing (Hide)2'!CL$203:GJ$217,1,0)</f>
        <v>0</v>
      </c>
      <c r="HK54">
        <f t="array" ref="HK54">IF($J54:$X54='Capacity Backing (Hide)2'!CM$203:GK$217,1,0)</f>
        <v>0</v>
      </c>
      <c r="HL54">
        <f t="array" ref="HL54">IF($J54:$X54='Capacity Backing (Hide)2'!CN$203:GL$217,1,0)</f>
        <v>0</v>
      </c>
      <c r="HM54">
        <f t="array" ref="HM54">IF($J54:$X54='Capacity Backing (Hide)2'!CO$203:GM$217,1,0)</f>
        <v>0</v>
      </c>
      <c r="HN54">
        <f t="array" ref="HN54">IF($J54:$X54='Capacity Backing (Hide)2'!CP$203:GN$217,1,0)</f>
        <v>0</v>
      </c>
      <c r="HO54">
        <f t="array" ref="HO54">IF($J54:$X54='Capacity Backing (Hide)2'!CQ$203:GO$217,1,0)</f>
        <v>0</v>
      </c>
      <c r="HP54">
        <f t="array" ref="HP54">IF($J54:$X54='Capacity Backing (Hide)2'!CR$203:GP$217,1,0)</f>
        <v>0</v>
      </c>
      <c r="HQ54">
        <f t="array" ref="HQ54">IF($J54:$X54='Capacity Backing (Hide)2'!CS$203:GQ$217,1,0)</f>
        <v>0</v>
      </c>
      <c r="HR54">
        <f t="array" ref="HR54">IF($J54:$X54='Capacity Backing (Hide)2'!CT$203:GR$217,1,0)</f>
        <v>0</v>
      </c>
      <c r="HS54">
        <f t="array" ref="HS54">IF($J54:$X54='Capacity Backing (Hide)2'!CU$203:GS$217,1,0)</f>
        <v>0</v>
      </c>
      <c r="HT54">
        <f t="array" ref="HT54">IF($J54:$X54='Capacity Backing (Hide)2'!CV$203:GT$217,1,0)</f>
        <v>0</v>
      </c>
      <c r="HU54">
        <f t="array" ref="HU54">IF($J54:$X54='Capacity Backing (Hide)2'!CW$203:GU$217,1,0)</f>
        <v>0</v>
      </c>
      <c r="HX54">
        <f>'Capacity Backing (Hide)2'!B$3*(AB54/MAX(1,SUMIFS('Treatment Backing (Hide)'!$B$110:$B$124,'Capacity Backing (Hide)2'!B$67:B$81,"X")))</f>
        <v>0</v>
      </c>
      <c r="HY54">
        <f>'Capacity Backing (Hide)2'!C$3*(AC54/MAX(1,SUMIFS('Treatment Backing (Hide)'!$B$110:$B$124,'Capacity Backing (Hide)2'!C$67:C$81,"X")))</f>
        <v>0</v>
      </c>
      <c r="HZ54">
        <f>'Capacity Backing (Hide)2'!D$3*(AD54/MAX(1,SUMIFS('Treatment Backing (Hide)'!$B$110:$B$124,'Capacity Backing (Hide)2'!D$67:D$81,"X")))</f>
        <v>0</v>
      </c>
      <c r="IA54">
        <f>'Capacity Backing (Hide)2'!E$3*(AE54/MAX(1,SUMIFS('Treatment Backing (Hide)'!$B$110:$B$124,'Capacity Backing (Hide)2'!E$67:E$81,"X")))</f>
        <v>0</v>
      </c>
      <c r="IB54">
        <f>'Capacity Backing (Hide)2'!F$3*(AF54/MAX(1,SUMIFS('Treatment Backing (Hide)'!$B$110:$B$124,'Capacity Backing (Hide)2'!F$67:F$81,"X")))</f>
        <v>0</v>
      </c>
      <c r="IC54">
        <f>'Capacity Backing (Hide)2'!G$3*(AG54/MAX(1,SUMIFS('Treatment Backing (Hide)'!$B$110:$B$124,'Capacity Backing (Hide)2'!G$67:G$81,"X")))</f>
        <v>0</v>
      </c>
      <c r="ID54">
        <f>'Capacity Backing (Hide)2'!H$3*(AH54/MAX(1,SUMIFS('Treatment Backing (Hide)'!$B$110:$B$124,'Capacity Backing (Hide)2'!H$67:H$81,"X")))</f>
        <v>0</v>
      </c>
      <c r="IE54">
        <f>'Capacity Backing (Hide)2'!I$3*(AI54/MAX(1,SUMIFS('Treatment Backing (Hide)'!$B$110:$B$124,'Capacity Backing (Hide)2'!I$67:I$81,"X")))</f>
        <v>0</v>
      </c>
      <c r="IF54">
        <f>'Capacity Backing (Hide)2'!J$3*(AJ54/MAX(1,SUMIFS('Treatment Backing (Hide)'!$B$110:$B$124,'Capacity Backing (Hide)2'!J$67:J$81,"X")))</f>
        <v>0</v>
      </c>
      <c r="IG54">
        <f>'Capacity Backing (Hide)2'!K$3*(AK54/MAX(1,SUMIFS('Treatment Backing (Hide)'!$B$110:$B$124,'Capacity Backing (Hide)2'!K$67:K$81,"X")))</f>
        <v>0</v>
      </c>
      <c r="IH54">
        <f>'Capacity Backing (Hide)2'!L$3*(AL54/MAX(1,SUMIFS('Treatment Backing (Hide)'!$B$110:$B$124,'Capacity Backing (Hide)2'!L$67:L$81,"X")))</f>
        <v>0</v>
      </c>
      <c r="II54">
        <f>'Capacity Backing (Hide)2'!M$3*(AM54/MAX(1,SUMIFS('Treatment Backing (Hide)'!$B$110:$B$124,'Capacity Backing (Hide)2'!M$67:M$81,"X")))</f>
        <v>0</v>
      </c>
      <c r="IJ54">
        <f>'Capacity Backing (Hide)2'!N$3*(AN54/MAX(1,SUMIFS('Treatment Backing (Hide)'!$B$110:$B$124,'Capacity Backing (Hide)2'!N$67:N$81,"X")))</f>
        <v>0</v>
      </c>
      <c r="IK54">
        <f>'Capacity Backing (Hide)2'!O$3*(AO54/MAX(1,SUMIFS('Treatment Backing (Hide)'!$B$110:$B$124,'Capacity Backing (Hide)2'!O$67:O$81,"X")))</f>
        <v>0</v>
      </c>
      <c r="IL54">
        <f>'Capacity Backing (Hide)2'!P$3*(AP54/MAX(1,SUMIFS('Treatment Backing (Hide)'!$B$110:$B$124,'Capacity Backing (Hide)2'!P$67:P$81,"X")))</f>
        <v>0</v>
      </c>
      <c r="IM54">
        <f>'Capacity Backing (Hide)2'!Q$3*(AQ54/MAX(1,SUMIFS('Treatment Backing (Hide)'!$B$110:$B$124,'Capacity Backing (Hide)2'!Q$67:Q$81,"X")))</f>
        <v>0</v>
      </c>
      <c r="IN54">
        <f>'Capacity Backing (Hide)2'!R$3*(AR54/MAX(1,SUMIFS('Treatment Backing (Hide)'!$B$110:$B$124,'Capacity Backing (Hide)2'!R$67:R$81,"X")))</f>
        <v>0</v>
      </c>
      <c r="IO54">
        <f>'Capacity Backing (Hide)2'!S$3*(AS54/MAX(1,SUMIFS('Treatment Backing (Hide)'!$B$110:$B$124,'Capacity Backing (Hide)2'!S$67:S$81,"X")))</f>
        <v>0</v>
      </c>
      <c r="IP54">
        <f>'Capacity Backing (Hide)2'!T$3*(AT54/MAX(1,SUMIFS('Treatment Backing (Hide)'!$B$110:$B$124,'Capacity Backing (Hide)2'!T$67:T$81,"X")))</f>
        <v>0</v>
      </c>
      <c r="IQ54">
        <f>'Capacity Backing (Hide)2'!U$3*(AU54/MAX(1,SUMIFS('Treatment Backing (Hide)'!$B$110:$B$124,'Capacity Backing (Hide)2'!U$67:U$81,"X")))</f>
        <v>0</v>
      </c>
      <c r="IR54">
        <f>'Capacity Backing (Hide)2'!V$3*(AV54/MAX(1,SUMIFS('Treatment Backing (Hide)'!$B$110:$B$124,'Capacity Backing (Hide)2'!V$67:V$81,"X")))</f>
        <v>0</v>
      </c>
      <c r="IS54">
        <f>'Capacity Backing (Hide)2'!W$3*(AW54/MAX(1,SUMIFS('Treatment Backing (Hide)'!$B$110:$B$124,'Capacity Backing (Hide)2'!W$67:W$81,"X")))</f>
        <v>0</v>
      </c>
      <c r="IT54">
        <f>'Capacity Backing (Hide)2'!X$3*(AX54/MAX(1,SUMIFS('Treatment Backing (Hide)'!$B$110:$B$124,'Capacity Backing (Hide)2'!X$67:X$81,"X")))</f>
        <v>0</v>
      </c>
      <c r="IU54">
        <f>'Capacity Backing (Hide)2'!Y$3*(AY54/MAX(1,SUMIFS('Treatment Backing (Hide)'!$B$110:$B$124,'Capacity Backing (Hide)2'!Y$67:Y$81,"X")))</f>
        <v>0</v>
      </c>
      <c r="IV54">
        <f>'Capacity Backing (Hide)2'!Z$3*(AZ54/MAX(1,SUMIFS('Treatment Backing (Hide)'!$B$110:$B$124,'Capacity Backing (Hide)2'!Z$67:Z$81,"X")))</f>
        <v>0</v>
      </c>
      <c r="IW54">
        <f>'Capacity Backing (Hide)2'!AA$3*(BA54/MAX(1,SUMIFS('Treatment Backing (Hide)'!$B$110:$B$124,'Capacity Backing (Hide)2'!AA$67:AA$81,"X")))</f>
        <v>0</v>
      </c>
      <c r="IX54">
        <f>'Capacity Backing (Hide)2'!AB$3*(BB54/MAX(1,SUMIFS('Treatment Backing (Hide)'!$B$110:$B$124,'Capacity Backing (Hide)2'!AB$67:AB$81,"X")))</f>
        <v>0</v>
      </c>
      <c r="IY54">
        <f>'Capacity Backing (Hide)2'!AC$3*(BC54/MAX(1,SUMIFS('Treatment Backing (Hide)'!$B$110:$B$124,'Capacity Backing (Hide)2'!AC$67:AC$81,"X")))</f>
        <v>0</v>
      </c>
      <c r="IZ54">
        <f>'Capacity Backing (Hide)2'!AD$3*(BD54/MAX(1,SUMIFS('Treatment Backing (Hide)'!$B$110:$B$124,'Capacity Backing (Hide)2'!AD$67:AD$81,"X")))</f>
        <v>0</v>
      </c>
      <c r="JA54">
        <f>'Capacity Backing (Hide)2'!AE$3*(BE54/MAX(1,SUMIFS('Treatment Backing (Hide)'!$B$110:$B$124,'Capacity Backing (Hide)2'!AE$67:AE$81,"X")))</f>
        <v>0</v>
      </c>
      <c r="JB54">
        <f>'Capacity Backing (Hide)2'!AF$3*(BF54/MAX(1,SUMIFS('Treatment Backing (Hide)'!$B$110:$B$124,'Capacity Backing (Hide)2'!AF$67:AF$81,"X")))</f>
        <v>0</v>
      </c>
      <c r="JC54">
        <f>'Capacity Backing (Hide)2'!AG$3*(BG54/MAX(1,SUMIFS('Treatment Backing (Hide)'!$B$110:$B$124,'Capacity Backing (Hide)2'!AG$67:AG$81,"X")))</f>
        <v>0</v>
      </c>
      <c r="JD54">
        <f>'Capacity Backing (Hide)2'!AH$3*(BH54/MAX(1,SUMIFS('Treatment Backing (Hide)'!$B$110:$B$124,'Capacity Backing (Hide)2'!AH$67:AH$81,"X")))</f>
        <v>0</v>
      </c>
      <c r="JE54">
        <f>'Capacity Backing (Hide)2'!AI$3*(BI54/MAX(1,SUMIFS('Treatment Backing (Hide)'!$B$110:$B$124,'Capacity Backing (Hide)2'!AI$67:AI$81,"X")))</f>
        <v>0</v>
      </c>
      <c r="JF54">
        <f>'Capacity Backing (Hide)2'!AJ$3*(BJ54/MAX(1,SUMIFS('Treatment Backing (Hide)'!$B$110:$B$124,'Capacity Backing (Hide)2'!AJ$67:AJ$81,"X")))</f>
        <v>0</v>
      </c>
      <c r="JG54">
        <f>'Capacity Backing (Hide)2'!AK$3*(BK54/MAX(1,SUMIFS('Treatment Backing (Hide)'!$B$110:$B$124,'Capacity Backing (Hide)2'!AK$67:AK$81,"X")))</f>
        <v>0</v>
      </c>
      <c r="JH54">
        <f>'Capacity Backing (Hide)2'!AL$3*(BL54/MAX(1,SUMIFS('Treatment Backing (Hide)'!$B$110:$B$124,'Capacity Backing (Hide)2'!AL$67:AL$81,"X")))</f>
        <v>0</v>
      </c>
      <c r="JI54">
        <f>'Capacity Backing (Hide)2'!AM$3*(BM54/MAX(1,SUMIFS('Treatment Backing (Hide)'!$B$110:$B$124,'Capacity Backing (Hide)2'!AM$67:AM$81,"X")))</f>
        <v>0</v>
      </c>
      <c r="JJ54">
        <f>'Capacity Backing (Hide)2'!AN$3*(BN54/MAX(1,SUMIFS('Treatment Backing (Hide)'!$B$110:$B$124,'Capacity Backing (Hide)2'!AN$67:AN$81,"X")))</f>
        <v>0</v>
      </c>
      <c r="JK54">
        <f>'Capacity Backing (Hide)2'!AO$3*(BO54/MAX(1,SUMIFS('Treatment Backing (Hide)'!$B$110:$B$124,'Capacity Backing (Hide)2'!AO$67:AO$81,"X")))</f>
        <v>0</v>
      </c>
      <c r="JL54">
        <f>'Capacity Backing (Hide)2'!AP$3*(BP54/MAX(1,SUMIFS('Treatment Backing (Hide)'!$B$110:$B$124,'Capacity Backing (Hide)2'!AP$67:AP$81,"X")))</f>
        <v>0</v>
      </c>
      <c r="JM54">
        <f>'Capacity Backing (Hide)2'!AQ$3*(BQ54/MAX(1,SUMIFS('Treatment Backing (Hide)'!$B$110:$B$124,'Capacity Backing (Hide)2'!AQ$67:AQ$81,"X")))</f>
        <v>0</v>
      </c>
      <c r="JN54">
        <f>'Capacity Backing (Hide)2'!AR$3*(BR54/MAX(1,SUMIFS('Treatment Backing (Hide)'!$B$110:$B$124,'Capacity Backing (Hide)2'!AR$67:AR$81,"X")))</f>
        <v>0</v>
      </c>
      <c r="JO54">
        <f>'Capacity Backing (Hide)2'!AS$3*(BS54/MAX(1,SUMIFS('Treatment Backing (Hide)'!$B$110:$B$124,'Capacity Backing (Hide)2'!AS$67:AS$81,"X")))</f>
        <v>0</v>
      </c>
      <c r="JP54">
        <f>'Capacity Backing (Hide)2'!AT$3*(BT54/MAX(1,SUMIFS('Treatment Backing (Hide)'!$B$110:$B$124,'Capacity Backing (Hide)2'!AT$67:AT$81,"X")))</f>
        <v>0</v>
      </c>
      <c r="JQ54">
        <f>'Capacity Backing (Hide)2'!AU$3*(BU54/MAX(1,SUMIFS('Treatment Backing (Hide)'!$B$110:$B$124,'Capacity Backing (Hide)2'!AU$67:AU$81,"X")))</f>
        <v>0</v>
      </c>
      <c r="JR54">
        <f>'Capacity Backing (Hide)2'!AV$3*(BV54/MAX(1,SUMIFS('Treatment Backing (Hide)'!$B$110:$B$124,'Capacity Backing (Hide)2'!AV$67:AV$81,"X")))</f>
        <v>0</v>
      </c>
      <c r="JS54">
        <f>'Capacity Backing (Hide)2'!AW$3*(BW54/MAX(1,SUMIFS('Treatment Backing (Hide)'!$B$110:$B$124,'Capacity Backing (Hide)2'!AW$67:AW$81,"X")))</f>
        <v>0</v>
      </c>
      <c r="JT54">
        <f>'Capacity Backing (Hide)2'!AX$3*(BX54/MAX(1,SUMIFS('Treatment Backing (Hide)'!$B$110:$B$124,'Capacity Backing (Hide)2'!AX$67:AX$81,"X")))</f>
        <v>0</v>
      </c>
      <c r="JU54">
        <f>'Capacity Backing (Hide)2'!AY$3*(BY54/MAX(1,SUMIFS('Treatment Backing (Hide)'!$B$110:$B$124,'Capacity Backing (Hide)2'!AY$67:AY$81,"X")))</f>
        <v>0</v>
      </c>
      <c r="JV54">
        <f>'Capacity Backing (Hide)2'!AZ$3*(BZ54/MAX(1,SUMIFS('Treatment Backing (Hide)'!$B$110:$B$124,'Capacity Backing (Hide)2'!AZ$67:AZ$81,"X")))</f>
        <v>0</v>
      </c>
      <c r="JW54">
        <f>'Capacity Backing (Hide)2'!BA$3*(CA54/MAX(1,SUMIFS('Treatment Backing (Hide)'!$B$110:$B$124,'Capacity Backing (Hide)2'!BA$67:BA$81,"X")))</f>
        <v>0</v>
      </c>
      <c r="JX54">
        <f>'Capacity Backing (Hide)2'!BB$3*(CB54/MAX(1,SUMIFS('Treatment Backing (Hide)'!$B$110:$B$124,'Capacity Backing (Hide)2'!BB$67:BB$81,"X")))</f>
        <v>0</v>
      </c>
      <c r="JY54">
        <f>'Capacity Backing (Hide)2'!BC$3*(CC54/MAX(1,SUMIFS('Treatment Backing (Hide)'!$B$110:$B$124,'Capacity Backing (Hide)2'!BC$67:BC$81,"X")))</f>
        <v>0</v>
      </c>
      <c r="JZ54">
        <f>'Capacity Backing (Hide)2'!BD$3*(CD54/MAX(1,SUMIFS('Treatment Backing (Hide)'!$B$110:$B$124,'Capacity Backing (Hide)2'!BD$67:BD$81,"X")))</f>
        <v>0</v>
      </c>
      <c r="KA54">
        <f>'Capacity Backing (Hide)2'!BE$3*(CE54/MAX(1,SUMIFS('Treatment Backing (Hide)'!$B$110:$B$124,'Capacity Backing (Hide)2'!BE$67:BE$81,"X")))</f>
        <v>0</v>
      </c>
      <c r="KB54">
        <f>'Capacity Backing (Hide)2'!BF$3*(CF54/MAX(1,SUMIFS('Treatment Backing (Hide)'!$B$110:$B$124,'Capacity Backing (Hide)2'!BF$67:BF$81,"X")))</f>
        <v>0</v>
      </c>
      <c r="KC54">
        <f>'Capacity Backing (Hide)2'!BG$3*(CG54/MAX(1,SUMIFS('Treatment Backing (Hide)'!$B$110:$B$124,'Capacity Backing (Hide)2'!BG$67:BG$81,"X")))</f>
        <v>0</v>
      </c>
      <c r="KD54">
        <f>'Capacity Backing (Hide)2'!BH$3*(CH54/MAX(1,SUMIFS('Treatment Backing (Hide)'!$B$110:$B$124,'Capacity Backing (Hide)2'!BH$67:BH$81,"X")))</f>
        <v>0</v>
      </c>
      <c r="KE54">
        <f>'Capacity Backing (Hide)2'!BI$3*(CI54/MAX(1,SUMIFS('Treatment Backing (Hide)'!$B$110:$B$124,'Capacity Backing (Hide)2'!BI$67:BI$81,"X")))</f>
        <v>0</v>
      </c>
      <c r="KF54">
        <f>'Capacity Backing (Hide)2'!BJ$3*(CJ54/MAX(1,SUMIFS('Treatment Backing (Hide)'!$B$110:$B$124,'Capacity Backing (Hide)2'!BJ$67:BJ$81,"X")))</f>
        <v>0</v>
      </c>
      <c r="KG54">
        <f>'Capacity Backing (Hide)2'!BK$3*(CK54/MAX(1,SUMIFS('Treatment Backing (Hide)'!$B$110:$B$124,'Capacity Backing (Hide)2'!BK$67:BK$81,"X")))</f>
        <v>0</v>
      </c>
      <c r="KH54">
        <f>'Capacity Backing (Hide)2'!BL$3*(CL54/MAX(1,SUMIFS('Treatment Backing (Hide)'!$B$110:$B$124,'Capacity Backing (Hide)2'!BL$67:BL$81,"X")))</f>
        <v>0</v>
      </c>
      <c r="KI54">
        <f>'Capacity Backing (Hide)2'!BM$3*(CM54/MAX(1,SUMIFS('Treatment Backing (Hide)'!$B$110:$B$124,'Capacity Backing (Hide)2'!BM$67:BM$81,"X")))</f>
        <v>0</v>
      </c>
      <c r="KJ54">
        <f>'Capacity Backing (Hide)2'!BN$3*(CN54/MAX(1,SUMIFS('Treatment Backing (Hide)'!$B$110:$B$124,'Capacity Backing (Hide)2'!BN$67:BN$81,"X")))</f>
        <v>0</v>
      </c>
      <c r="KK54">
        <f>'Capacity Backing (Hide)2'!BO$3*(CO54/MAX(1,SUMIFS('Treatment Backing (Hide)'!$B$110:$B$124,'Capacity Backing (Hide)2'!BO$67:BO$81,"X")))</f>
        <v>0</v>
      </c>
      <c r="KL54">
        <f>'Capacity Backing (Hide)2'!BP$3*(CP54/MAX(1,SUMIFS('Treatment Backing (Hide)'!$B$110:$B$124,'Capacity Backing (Hide)2'!BP$67:BP$81,"X")))</f>
        <v>0</v>
      </c>
      <c r="KM54">
        <f>'Capacity Backing (Hide)2'!BQ$3*(CQ54/MAX(1,SUMIFS('Treatment Backing (Hide)'!$B$110:$B$124,'Capacity Backing (Hide)2'!BQ$67:BQ$81,"X")))</f>
        <v>0</v>
      </c>
      <c r="KN54">
        <f>'Capacity Backing (Hide)2'!BR$3*(CR54/MAX(1,SUMIFS('Treatment Backing (Hide)'!$B$110:$B$124,'Capacity Backing (Hide)2'!BR$67:BR$81,"X")))</f>
        <v>0</v>
      </c>
      <c r="KO54">
        <f>'Capacity Backing (Hide)2'!BS$3*(CS54/MAX(1,SUMIFS('Treatment Backing (Hide)'!$B$110:$B$124,'Capacity Backing (Hide)2'!BS$67:BS$81,"X")))</f>
        <v>0</v>
      </c>
      <c r="KP54">
        <f>'Capacity Backing (Hide)2'!BT$3*(CT54/MAX(1,SUMIFS('Treatment Backing (Hide)'!$B$110:$B$124,'Capacity Backing (Hide)2'!BT$67:BT$81,"X")))</f>
        <v>0</v>
      </c>
      <c r="KQ54">
        <f>'Capacity Backing (Hide)2'!BU$3*(CU54/MAX(1,SUMIFS('Treatment Backing (Hide)'!$B$110:$B$124,'Capacity Backing (Hide)2'!BU$67:BU$81,"X")))</f>
        <v>0</v>
      </c>
      <c r="KR54">
        <f>'Capacity Backing (Hide)2'!BV$3*(CV54/MAX(1,SUMIFS('Treatment Backing (Hide)'!$B$110:$B$124,'Capacity Backing (Hide)2'!BV$67:BV$81,"X")))</f>
        <v>0</v>
      </c>
      <c r="KS54">
        <f>'Capacity Backing (Hide)2'!BW$3*(CW54/MAX(1,SUMIFS('Treatment Backing (Hide)'!$B$110:$B$124,'Capacity Backing (Hide)2'!BW$67:BW$81,"X")))</f>
        <v>0</v>
      </c>
      <c r="KT54">
        <f>'Capacity Backing (Hide)2'!BX$3*(CX54/MAX(1,SUMIFS('Treatment Backing (Hide)'!$B$110:$B$124,'Capacity Backing (Hide)2'!BX$67:BX$81,"X")))</f>
        <v>0</v>
      </c>
      <c r="KU54">
        <f>'Capacity Backing (Hide)2'!BY$3*(CY54/MAX(1,SUMIFS('Treatment Backing (Hide)'!$B$110:$B$124,'Capacity Backing (Hide)2'!BY$67:BY$81,"X")))</f>
        <v>0</v>
      </c>
      <c r="KV54">
        <f>'Capacity Backing (Hide)2'!BZ$3*(CZ54/MAX(1,SUMIFS('Treatment Backing (Hide)'!$B$110:$B$124,'Capacity Backing (Hide)2'!BZ$67:BZ$81,"X")))</f>
        <v>0</v>
      </c>
      <c r="KW54">
        <f>'Capacity Backing (Hide)2'!CA$3*(DA54/MAX(1,SUMIFS('Treatment Backing (Hide)'!$B$110:$B$124,'Capacity Backing (Hide)2'!CA$67:CA$81,"X")))</f>
        <v>0</v>
      </c>
      <c r="KX54">
        <f>'Capacity Backing (Hide)2'!CB$3*(DB54/MAX(1,SUMIFS('Treatment Backing (Hide)'!$B$110:$B$124,'Capacity Backing (Hide)2'!CB$67:CB$81,"X")))</f>
        <v>0</v>
      </c>
      <c r="KY54">
        <f>'Capacity Backing (Hide)2'!CC$3*(DC54/MAX(1,SUMIFS('Treatment Backing (Hide)'!$B$110:$B$124,'Capacity Backing (Hide)2'!CC$67:CC$81,"X")))</f>
        <v>0</v>
      </c>
      <c r="KZ54">
        <f>'Capacity Backing (Hide)2'!CD$3*(DD54/MAX(1,SUMIFS('Treatment Backing (Hide)'!$B$110:$B$124,'Capacity Backing (Hide)2'!CD$67:CD$81,"X")))</f>
        <v>0</v>
      </c>
      <c r="LA54">
        <f>'Capacity Backing (Hide)2'!CE$3*(DE54/MAX(1,SUMIFS('Treatment Backing (Hide)'!$B$110:$B$124,'Capacity Backing (Hide)2'!CE$67:CE$81,"X")))</f>
        <v>0</v>
      </c>
      <c r="LB54">
        <f>'Capacity Backing (Hide)2'!CF$3*(DF54/MAX(1,SUMIFS('Treatment Backing (Hide)'!$B$110:$B$124,'Capacity Backing (Hide)2'!CF$67:CF$81,"X")))</f>
        <v>0</v>
      </c>
      <c r="LC54">
        <f>'Capacity Backing (Hide)2'!CG$3*(DG54/MAX(1,SUMIFS('Treatment Backing (Hide)'!$B$110:$B$124,'Capacity Backing (Hide)2'!CG$67:CG$81,"X")))</f>
        <v>0</v>
      </c>
      <c r="LD54">
        <f>'Capacity Backing (Hide)2'!CH$3*(DH54/MAX(1,SUMIFS('Treatment Backing (Hide)'!$B$110:$B$124,'Capacity Backing (Hide)2'!CH$67:CH$81,"X")))</f>
        <v>0</v>
      </c>
      <c r="LE54">
        <f>'Capacity Backing (Hide)2'!CI$3*(DI54/MAX(1,SUMIFS('Treatment Backing (Hide)'!$B$110:$B$124,'Capacity Backing (Hide)2'!CI$67:CI$81,"X")))</f>
        <v>0</v>
      </c>
      <c r="LF54">
        <f>'Capacity Backing (Hide)2'!CJ$3*(DJ54/MAX(1,SUMIFS('Treatment Backing (Hide)'!$B$110:$B$124,'Capacity Backing (Hide)2'!CJ$67:CJ$81,"X")))</f>
        <v>0</v>
      </c>
      <c r="LG54">
        <f>'Capacity Backing (Hide)2'!CK$3*(DK54/MAX(1,SUMIFS('Treatment Backing (Hide)'!$B$110:$B$124,'Capacity Backing (Hide)2'!CK$67:CK$81,"X")))</f>
        <v>0</v>
      </c>
      <c r="LH54">
        <f>'Capacity Backing (Hide)2'!CL$3*(DL54/MAX(1,SUMIFS('Treatment Backing (Hide)'!$B$110:$B$124,'Capacity Backing (Hide)2'!CL$67:CL$81,"X")))</f>
        <v>0</v>
      </c>
      <c r="LI54">
        <f>'Capacity Backing (Hide)2'!CM$3*(DM54/MAX(1,SUMIFS('Treatment Backing (Hide)'!$B$110:$B$124,'Capacity Backing (Hide)2'!CM$67:CM$81,"X")))</f>
        <v>0</v>
      </c>
      <c r="LJ54">
        <f>'Capacity Backing (Hide)2'!CN$3*(DN54/MAX(1,SUMIFS('Treatment Backing (Hide)'!$B$110:$B$124,'Capacity Backing (Hide)2'!CN$67:CN$81,"X")))</f>
        <v>0</v>
      </c>
      <c r="LK54">
        <f>'Capacity Backing (Hide)2'!CO$3*(DO54/MAX(1,SUMIFS('Treatment Backing (Hide)'!$B$110:$B$124,'Capacity Backing (Hide)2'!CO$67:CO$81,"X")))</f>
        <v>0</v>
      </c>
      <c r="LL54">
        <f>'Capacity Backing (Hide)2'!CP$3*(DP54/MAX(1,SUMIFS('Treatment Backing (Hide)'!$B$110:$B$124,'Capacity Backing (Hide)2'!CP$67:CP$81,"X")))</f>
        <v>0</v>
      </c>
      <c r="LM54">
        <f>'Capacity Backing (Hide)2'!CQ$3*(DQ54/MAX(1,SUMIFS('Treatment Backing (Hide)'!$B$110:$B$124,'Capacity Backing (Hide)2'!CQ$67:CQ$81,"X")))</f>
        <v>0</v>
      </c>
      <c r="LN54">
        <f>'Capacity Backing (Hide)2'!CR$3*(DR54/MAX(1,SUMIFS('Treatment Backing (Hide)'!$B$110:$B$124,'Capacity Backing (Hide)2'!CR$67:CR$81,"X")))</f>
        <v>0</v>
      </c>
      <c r="LO54">
        <f>'Capacity Backing (Hide)2'!CS$3*(DS54/MAX(1,SUMIFS('Treatment Backing (Hide)'!$B$110:$B$124,'Capacity Backing (Hide)2'!CS$67:CS$81,"X")))</f>
        <v>0</v>
      </c>
      <c r="LP54">
        <f>'Capacity Backing (Hide)2'!CT$3*(DT54/MAX(1,SUMIFS('Treatment Backing (Hide)'!$B$110:$B$124,'Capacity Backing (Hide)2'!CT$67:CT$81,"X")))</f>
        <v>0</v>
      </c>
      <c r="LQ54">
        <f>'Capacity Backing (Hide)2'!CU$3*(DU54/MAX(1,SUMIFS('Treatment Backing (Hide)'!$B$110:$B$124,'Capacity Backing (Hide)2'!CU$67:CU$81,"X")))</f>
        <v>0</v>
      </c>
      <c r="LR54">
        <f>'Capacity Backing (Hide)2'!CV$3*(DV54/MAX(1,SUMIFS('Treatment Backing (Hide)'!$B$110:$B$124,'Capacity Backing (Hide)2'!CV$67:CV$81,"X")))</f>
        <v>0</v>
      </c>
      <c r="LS54">
        <f>'Capacity Backing (Hide)2'!CW$3*(DW54/MAX(1,SUMIFS('Treatment Backing (Hide)'!$B$110:$B$124,'Capacity Backing (Hide)2'!CW$67:CW$81,"X")))</f>
        <v>0</v>
      </c>
    </row>
    <row r="55" spans="8:331" x14ac:dyDescent="0.25">
      <c r="H55" t="str">
        <f>ROW(H52)&amp;". "&amp;'Clinical resources'!B58</f>
        <v xml:space="preserve">52. </v>
      </c>
      <c r="J55" t="str">
        <f>IF(COUNTIFS('Clinical resources'!F58:J58,"X")&gt;0,"X","")</f>
        <v/>
      </c>
      <c r="K55" t="str">
        <f>IF(COUNTIFS('Clinical resources'!K58:O58,"X")&gt;0,"X","")</f>
        <v/>
      </c>
      <c r="L55" t="str">
        <f>IF(COUNTIFS('Clinical resources'!P58:T58,"X")&gt;0,"X","")</f>
        <v/>
      </c>
      <c r="M55" t="str">
        <f>IF(COUNTIFS('Clinical resources'!U58:Y58,"X")&gt;0,"X","")</f>
        <v/>
      </c>
      <c r="N55" t="str">
        <f>IF(COUNTIFS('Clinical resources'!Z58:AD58,"X")&gt;0,"X","")</f>
        <v/>
      </c>
      <c r="O55" t="str">
        <f>IF(COUNTIFS('Clinical resources'!AE58:AI58,"X")&gt;0,"X","")</f>
        <v/>
      </c>
      <c r="P55" t="str">
        <f>IF(COUNTIFS('Clinical resources'!AJ58:AN58,"X")&gt;0,"X","")</f>
        <v/>
      </c>
      <c r="Q55" t="str">
        <f>IF(COUNTIFS('Clinical resources'!AO58:AS58,"X")&gt;0,"X","")</f>
        <v/>
      </c>
      <c r="R55" t="str">
        <f>IF(COUNTIFS('Clinical resources'!AT58:AX58,"X")&gt;0,"X","")</f>
        <v/>
      </c>
      <c r="S55" t="str">
        <f>IF(COUNTIFS('Clinical resources'!AY58:BC58,"X")&gt;0,"X","")</f>
        <v/>
      </c>
      <c r="T55" t="str">
        <f>IF(COUNTIFS('Clinical resources'!BD58:BH58,"X")&gt;0,"X","")</f>
        <v/>
      </c>
      <c r="U55" t="str">
        <f>IF(COUNTIFS('Clinical resources'!BI58:BM58,"X")&gt;0,"X","")</f>
        <v/>
      </c>
      <c r="V55" t="str">
        <f>IF(COUNTIFS('Clinical resources'!BN58:BR58,"X")&gt;0,"X","")</f>
        <v/>
      </c>
      <c r="W55" t="str">
        <f>IF(COUNTIFS('Clinical resources'!BS58:BW58,"X")&gt;0,"X","")</f>
        <v/>
      </c>
      <c r="X55" t="str">
        <f>IF(COUNTIFS('Clinical resources'!BX58:CB58,"X")&gt;0,"X","")</f>
        <v/>
      </c>
      <c r="AB55">
        <f t="array" ref="AB55">IF($J55:$X55='Capacity Backing (Hide)2'!B$67:B$81,1,0)</f>
        <v>0</v>
      </c>
      <c r="AC55">
        <f t="array" ref="AC55">IF($J55:$X55='Capacity Backing (Hide)2'!C$67:C$81,1,0)</f>
        <v>0</v>
      </c>
      <c r="AD55">
        <f t="array" ref="AD55">IF($J55:$X55='Capacity Backing (Hide)2'!D$67:D$81,1,0)</f>
        <v>0</v>
      </c>
      <c r="AE55">
        <f t="array" ref="AE55">IF($J55:$X55='Capacity Backing (Hide)2'!E$67:E$81,1,0)</f>
        <v>0</v>
      </c>
      <c r="AF55">
        <f t="array" ref="AF55">IF($J55:$X55='Capacity Backing (Hide)2'!F$67:F$81,1,0)</f>
        <v>0</v>
      </c>
      <c r="AG55">
        <f t="array" ref="AG55">IF($J55:$X55='Capacity Backing (Hide)2'!G$67:G$81,1,0)</f>
        <v>0</v>
      </c>
      <c r="AH55">
        <f t="array" ref="AH55">IF($J55:$X55='Capacity Backing (Hide)2'!H$67:H$81,1,0)</f>
        <v>0</v>
      </c>
      <c r="AI55">
        <f t="array" ref="AI55">IF($J55:$X55='Capacity Backing (Hide)2'!I$67:I$81,1,0)</f>
        <v>0</v>
      </c>
      <c r="AJ55">
        <f t="array" ref="AJ55">IF($J55:$X55='Capacity Backing (Hide)2'!J$67:J$81,1,0)</f>
        <v>0</v>
      </c>
      <c r="AK55">
        <f t="array" ref="AK55">IF($J55:$X55='Capacity Backing (Hide)2'!K$67:K$81,1,0)</f>
        <v>0</v>
      </c>
      <c r="AL55">
        <f t="array" ref="AL55">IF($J55:$X55='Capacity Backing (Hide)2'!L$67:L$81,1,0)</f>
        <v>0</v>
      </c>
      <c r="AM55">
        <f t="array" ref="AM55">IF($J55:$X55='Capacity Backing (Hide)2'!M$67:M$81,1,0)</f>
        <v>0</v>
      </c>
      <c r="AN55">
        <f t="array" ref="AN55">IF($J55:$X55='Capacity Backing (Hide)2'!N$67:N$81,1,0)</f>
        <v>0</v>
      </c>
      <c r="AO55">
        <f t="array" ref="AO55">IF($J55:$X55='Capacity Backing (Hide)2'!O$67:O$81,1,0)</f>
        <v>0</v>
      </c>
      <c r="AP55">
        <f t="array" ref="AP55">IF($J55:$X55='Capacity Backing (Hide)2'!P$67:P$81,1,0)</f>
        <v>0</v>
      </c>
      <c r="AQ55">
        <f t="array" ref="AQ55">IF($J55:$X55='Capacity Backing (Hide)2'!Q$67:Q$81,1,0)</f>
        <v>0</v>
      </c>
      <c r="AR55">
        <f t="array" ref="AR55">IF($J55:$X55='Capacity Backing (Hide)2'!R$67:R$81,1,0)</f>
        <v>0</v>
      </c>
      <c r="AS55">
        <f t="array" ref="AS55">IF($J55:$X55='Capacity Backing (Hide)2'!S$67:S$81,1,0)</f>
        <v>0</v>
      </c>
      <c r="AT55">
        <f t="array" ref="AT55">IF($J55:$X55='Capacity Backing (Hide)2'!T$67:T$81,1,0)</f>
        <v>0</v>
      </c>
      <c r="AU55">
        <f t="array" ref="AU55">IF($J55:$X55='Capacity Backing (Hide)2'!U$67:U$81,1,0)</f>
        <v>0</v>
      </c>
      <c r="AV55">
        <f t="array" ref="AV55">IF($J55:$X55='Capacity Backing (Hide)2'!V$67:V$81,1,0)</f>
        <v>0</v>
      </c>
      <c r="AW55">
        <f t="array" ref="AW55">IF($J55:$X55='Capacity Backing (Hide)2'!W$67:W$81,1,0)</f>
        <v>0</v>
      </c>
      <c r="AX55">
        <f t="array" ref="AX55">IF($J55:$X55='Capacity Backing (Hide)2'!X$67:X$81,1,0)</f>
        <v>0</v>
      </c>
      <c r="AY55">
        <f t="array" ref="AY55">IF($J55:$X55='Capacity Backing (Hide)2'!Y$67:Y$81,1,0)</f>
        <v>0</v>
      </c>
      <c r="AZ55">
        <f t="array" ref="AZ55">IF($J55:$X55='Capacity Backing (Hide)2'!Z$67:Z$81,1,0)</f>
        <v>0</v>
      </c>
      <c r="BA55">
        <f t="array" ref="BA55">IF($J55:$X55='Capacity Backing (Hide)2'!AA$67:AA$81,1,0)</f>
        <v>0</v>
      </c>
      <c r="BB55">
        <f t="array" ref="BB55">IF($J55:$X55='Capacity Backing (Hide)2'!AB$67:AB$81,1,0)</f>
        <v>0</v>
      </c>
      <c r="BC55">
        <f t="array" ref="BC55">IF($J55:$X55='Capacity Backing (Hide)2'!AC$67:AC$81,1,0)</f>
        <v>0</v>
      </c>
      <c r="BD55">
        <f t="array" ref="BD55">IF($J55:$X55='Capacity Backing (Hide)2'!AD$67:AD$81,1,0)</f>
        <v>0</v>
      </c>
      <c r="BE55">
        <f t="array" ref="BE55">IF($J55:$X55='Capacity Backing (Hide)2'!AE$67:AE$81,1,0)</f>
        <v>0</v>
      </c>
      <c r="BF55">
        <f t="array" ref="BF55">IF($J55:$X55='Capacity Backing (Hide)2'!AF$67:AF$81,1,0)</f>
        <v>0</v>
      </c>
      <c r="BG55">
        <f t="array" ref="BG55">IF($J55:$X55='Capacity Backing (Hide)2'!AG$67:AG$81,1,0)</f>
        <v>0</v>
      </c>
      <c r="BH55">
        <f t="array" ref="BH55">IF($J55:$X55='Capacity Backing (Hide)2'!AH$67:AH$81,1,0)</f>
        <v>0</v>
      </c>
      <c r="BI55">
        <f t="array" ref="BI55">IF($J55:$X55='Capacity Backing (Hide)2'!AI$67:AI$81,1,0)</f>
        <v>0</v>
      </c>
      <c r="BJ55">
        <f t="array" ref="BJ55">IF($J55:$X55='Capacity Backing (Hide)2'!AJ$67:AJ$81,1,0)</f>
        <v>0</v>
      </c>
      <c r="BK55">
        <f t="array" ref="BK55">IF($J55:$X55='Capacity Backing (Hide)2'!AK$67:AK$81,1,0)</f>
        <v>0</v>
      </c>
      <c r="BL55">
        <f t="array" ref="BL55">IF($J55:$X55='Capacity Backing (Hide)2'!AL$67:AL$81,1,0)</f>
        <v>0</v>
      </c>
      <c r="BM55">
        <f t="array" ref="BM55">IF($J55:$X55='Capacity Backing (Hide)2'!AM$67:AM$81,1,0)</f>
        <v>0</v>
      </c>
      <c r="BN55">
        <f t="array" ref="BN55">IF($J55:$X55='Capacity Backing (Hide)2'!AN$67:AN$81,1,0)</f>
        <v>0</v>
      </c>
      <c r="BO55">
        <f t="array" ref="BO55">IF($J55:$X55='Capacity Backing (Hide)2'!AO$67:AO$81,1,0)</f>
        <v>0</v>
      </c>
      <c r="BP55">
        <f t="array" ref="BP55">IF($J55:$X55='Capacity Backing (Hide)2'!AP$67:AP$81,1,0)</f>
        <v>0</v>
      </c>
      <c r="BQ55">
        <f t="array" ref="BQ55">IF($J55:$X55='Capacity Backing (Hide)2'!AQ$67:AQ$81,1,0)</f>
        <v>0</v>
      </c>
      <c r="BR55">
        <f t="array" ref="BR55">IF($J55:$X55='Capacity Backing (Hide)2'!AR$67:AR$81,1,0)</f>
        <v>0</v>
      </c>
      <c r="BS55">
        <f t="array" ref="BS55">IF($J55:$X55='Capacity Backing (Hide)2'!AS$67:AS$81,1,0)</f>
        <v>0</v>
      </c>
      <c r="BT55">
        <f t="array" ref="BT55">IF($J55:$X55='Capacity Backing (Hide)2'!AT$67:AT$81,1,0)</f>
        <v>0</v>
      </c>
      <c r="BU55">
        <f t="array" ref="BU55">IF($J55:$X55='Capacity Backing (Hide)2'!AU$67:AU$81,1,0)</f>
        <v>0</v>
      </c>
      <c r="BV55">
        <f t="array" ref="BV55">IF($J55:$X55='Capacity Backing (Hide)2'!AV$67:AV$81,1,0)</f>
        <v>0</v>
      </c>
      <c r="BW55">
        <f t="array" ref="BW55">IF($J55:$X55='Capacity Backing (Hide)2'!AW$67:AW$81,1,0)</f>
        <v>0</v>
      </c>
      <c r="BX55">
        <f t="array" ref="BX55">IF($J55:$X55='Capacity Backing (Hide)2'!AX$67:AX$81,1,0)</f>
        <v>0</v>
      </c>
      <c r="BY55">
        <f t="array" ref="BY55">IF($J55:$X55='Capacity Backing (Hide)2'!AY$67:AY$81,1,0)</f>
        <v>0</v>
      </c>
      <c r="BZ55">
        <f t="array" ref="BZ55">IF($J55:$X55='Capacity Backing (Hide)2'!AZ$67:AZ$81,1,0)</f>
        <v>0</v>
      </c>
      <c r="CA55">
        <f t="array" ref="CA55">IF($J55:$X55='Capacity Backing (Hide)2'!BA$67:BA$81,1,0)</f>
        <v>0</v>
      </c>
      <c r="CB55">
        <f t="array" ref="CB55">IF($J55:$X55='Capacity Backing (Hide)2'!BB$67:BB$81,1,0)</f>
        <v>0</v>
      </c>
      <c r="CC55">
        <f t="array" ref="CC55">IF($J55:$X55='Capacity Backing (Hide)2'!BC$67:BC$81,1,0)</f>
        <v>0</v>
      </c>
      <c r="CD55">
        <f t="array" ref="CD55">IF($J55:$X55='Capacity Backing (Hide)2'!BD$67:BD$81,1,0)</f>
        <v>0</v>
      </c>
      <c r="CE55">
        <f t="array" ref="CE55">IF($J55:$X55='Capacity Backing (Hide)2'!BE$67:BE$81,1,0)</f>
        <v>0</v>
      </c>
      <c r="CF55">
        <f t="array" ref="CF55">IF($J55:$X55='Capacity Backing (Hide)2'!BF$67:BF$81,1,0)</f>
        <v>0</v>
      </c>
      <c r="CG55">
        <f t="array" ref="CG55">IF($J55:$X55='Capacity Backing (Hide)2'!BG$67:BG$81,1,0)</f>
        <v>0</v>
      </c>
      <c r="CH55">
        <f t="array" ref="CH55">IF($J55:$X55='Capacity Backing (Hide)2'!BH$67:BH$81,1,0)</f>
        <v>0</v>
      </c>
      <c r="CI55">
        <f t="array" ref="CI55">IF($J55:$X55='Capacity Backing (Hide)2'!BI$67:BI$81,1,0)</f>
        <v>0</v>
      </c>
      <c r="CJ55">
        <f t="array" ref="CJ55">IF($J55:$X55='Capacity Backing (Hide)2'!BJ$67:BJ$81,1,0)</f>
        <v>0</v>
      </c>
      <c r="CK55">
        <f t="array" ref="CK55">IF($J55:$X55='Capacity Backing (Hide)2'!BK$67:BK$81,1,0)</f>
        <v>0</v>
      </c>
      <c r="CL55">
        <f t="array" ref="CL55">IF($J55:$X55='Capacity Backing (Hide)2'!BL$67:BL$81,1,0)</f>
        <v>0</v>
      </c>
      <c r="CM55">
        <f t="array" ref="CM55">IF($J55:$X55='Capacity Backing (Hide)2'!BM$67:BM$81,1,0)</f>
        <v>0</v>
      </c>
      <c r="CN55">
        <f t="array" ref="CN55">IF($J55:$X55='Capacity Backing (Hide)2'!BN$67:BN$81,1,0)</f>
        <v>0</v>
      </c>
      <c r="CO55">
        <f t="array" ref="CO55">IF($J55:$X55='Capacity Backing (Hide)2'!BO$67:BO$81,1,0)</f>
        <v>0</v>
      </c>
      <c r="CP55">
        <f t="array" ref="CP55">IF($J55:$X55='Capacity Backing (Hide)2'!BP$67:BP$81,1,0)</f>
        <v>0</v>
      </c>
      <c r="CQ55">
        <f t="array" ref="CQ55">IF($J55:$X55='Capacity Backing (Hide)2'!BQ$67:BQ$81,1,0)</f>
        <v>0</v>
      </c>
      <c r="CR55">
        <f t="array" ref="CR55">IF($J55:$X55='Capacity Backing (Hide)2'!BR$67:BR$81,1,0)</f>
        <v>0</v>
      </c>
      <c r="CS55">
        <f t="array" ref="CS55">IF($J55:$X55='Capacity Backing (Hide)2'!BS$67:BS$81,1,0)</f>
        <v>0</v>
      </c>
      <c r="CT55">
        <f t="array" ref="CT55">IF($J55:$X55='Capacity Backing (Hide)2'!BT$67:BT$81,1,0)</f>
        <v>0</v>
      </c>
      <c r="CU55">
        <f t="array" ref="CU55">IF($J55:$X55='Capacity Backing (Hide)2'!BU$67:BU$81,1,0)</f>
        <v>0</v>
      </c>
      <c r="CV55">
        <f t="array" ref="CV55">IF($J55:$X55='Capacity Backing (Hide)2'!BV$67:BV$81,1,0)</f>
        <v>0</v>
      </c>
      <c r="CW55">
        <f t="array" ref="CW55">IF($J55:$X55='Capacity Backing (Hide)2'!BW$67:BW$81,1,0)</f>
        <v>0</v>
      </c>
      <c r="CX55">
        <f t="array" ref="CX55">IF($J55:$X55='Capacity Backing (Hide)2'!BX$67:BX$81,1,0)</f>
        <v>0</v>
      </c>
      <c r="CY55">
        <f t="array" ref="CY55">IF($J55:$X55='Capacity Backing (Hide)2'!BY$67:BY$81,1,0)</f>
        <v>0</v>
      </c>
      <c r="CZ55">
        <f t="array" ref="CZ55">IF($J55:$X55='Capacity Backing (Hide)2'!BZ$67:BZ$81,1,0)</f>
        <v>0</v>
      </c>
      <c r="DA55">
        <f t="array" ref="DA55">IF($J55:$X55='Capacity Backing (Hide)2'!CA$67:CA$81,1,0)</f>
        <v>0</v>
      </c>
      <c r="DB55">
        <f t="array" ref="DB55">IF($J55:$X55='Capacity Backing (Hide)2'!CB$67:CB$81,1,0)</f>
        <v>0</v>
      </c>
      <c r="DC55">
        <f t="array" ref="DC55">IF($J55:$X55='Capacity Backing (Hide)2'!CC$67:CC$81,1,0)</f>
        <v>0</v>
      </c>
      <c r="DD55">
        <f t="array" ref="DD55">IF($J55:$X55='Capacity Backing (Hide)2'!CD$67:CD$81,1,0)</f>
        <v>0</v>
      </c>
      <c r="DE55">
        <f t="array" ref="DE55">IF($J55:$X55='Capacity Backing (Hide)2'!CE$67:CE$81,1,0)</f>
        <v>0</v>
      </c>
      <c r="DF55">
        <f t="array" ref="DF55">IF($J55:$X55='Capacity Backing (Hide)2'!CF$67:CF$81,1,0)</f>
        <v>0</v>
      </c>
      <c r="DG55">
        <f t="array" ref="DG55">IF($J55:$X55='Capacity Backing (Hide)2'!CG$67:CG$81,1,0)</f>
        <v>0</v>
      </c>
      <c r="DH55">
        <f t="array" ref="DH55">IF($J55:$X55='Capacity Backing (Hide)2'!CH$67:CH$81,1,0)</f>
        <v>0</v>
      </c>
      <c r="DI55">
        <f t="array" ref="DI55">IF($J55:$X55='Capacity Backing (Hide)2'!CI$67:CI$81,1,0)</f>
        <v>0</v>
      </c>
      <c r="DJ55">
        <f t="array" ref="DJ55">IF($J55:$X55='Capacity Backing (Hide)2'!CJ$67:CJ$81,1,0)</f>
        <v>0</v>
      </c>
      <c r="DK55">
        <f t="array" ref="DK55">IF($J55:$X55='Capacity Backing (Hide)2'!CK$67:CK$81,1,0)</f>
        <v>0</v>
      </c>
      <c r="DL55">
        <f t="array" ref="DL55">IF($J55:$X55='Capacity Backing (Hide)2'!CL$67:CL$81,1,0)</f>
        <v>0</v>
      </c>
      <c r="DM55">
        <f t="array" ref="DM55">IF($J55:$X55='Capacity Backing (Hide)2'!CM$67:CM$81,1,0)</f>
        <v>0</v>
      </c>
      <c r="DN55">
        <f t="array" ref="DN55">IF($J55:$X55='Capacity Backing (Hide)2'!CN$67:CN$81,1,0)</f>
        <v>0</v>
      </c>
      <c r="DO55">
        <f t="array" ref="DO55">IF($J55:$X55='Capacity Backing (Hide)2'!CO$67:CO$81,1,0)</f>
        <v>0</v>
      </c>
      <c r="DP55">
        <f t="array" ref="DP55">IF($J55:$X55='Capacity Backing (Hide)2'!CP$67:CP$81,1,0)</f>
        <v>0</v>
      </c>
      <c r="DQ55">
        <f t="array" ref="DQ55">IF($J55:$X55='Capacity Backing (Hide)2'!CQ$67:CQ$81,1,0)</f>
        <v>0</v>
      </c>
      <c r="DR55">
        <f t="array" ref="DR55">IF($J55:$X55='Capacity Backing (Hide)2'!CR$67:CR$81,1,0)</f>
        <v>0</v>
      </c>
      <c r="DS55">
        <f t="array" ref="DS55">IF($J55:$X55='Capacity Backing (Hide)2'!CS$67:CS$81,1,0)</f>
        <v>0</v>
      </c>
      <c r="DT55">
        <f t="array" ref="DT55">IF($J55:$X55='Capacity Backing (Hide)2'!CT$67:CT$81,1,0)</f>
        <v>0</v>
      </c>
      <c r="DU55">
        <f t="array" ref="DU55">IF($J55:$X55='Capacity Backing (Hide)2'!CU$67:CU$81,1,0)</f>
        <v>0</v>
      </c>
      <c r="DV55">
        <f t="array" ref="DV55">IF($J55:$X55='Capacity Backing (Hide)2'!CV$67:CV$81,1,0)</f>
        <v>0</v>
      </c>
      <c r="DW55">
        <f t="array" ref="DW55">IF($J55:$X55='Capacity Backing (Hide)2'!CW$67:CW$81,1,0)</f>
        <v>0</v>
      </c>
      <c r="DZ55">
        <f t="array" ref="DZ55">IF($J55:$X55='Capacity Backing (Hide)2'!B$203:CZ$217,1,0)</f>
        <v>0</v>
      </c>
      <c r="EA55">
        <f t="array" ref="EA55">IF($J55:$X55='Capacity Backing (Hide)2'!C$203:DA$217,1,0)</f>
        <v>0</v>
      </c>
      <c r="EB55">
        <f t="array" ref="EB55">IF($J55:$X55='Capacity Backing (Hide)2'!D$203:DB$217,1,0)</f>
        <v>0</v>
      </c>
      <c r="EC55">
        <f t="array" ref="EC55">IF($J55:$X55='Capacity Backing (Hide)2'!E$203:DC$217,1,0)</f>
        <v>0</v>
      </c>
      <c r="ED55">
        <f t="array" ref="ED55">IF($J55:$X55='Capacity Backing (Hide)2'!F$203:DD$217,1,0)</f>
        <v>0</v>
      </c>
      <c r="EE55">
        <f t="array" ref="EE55">IF($J55:$X55='Capacity Backing (Hide)2'!G$203:DE$217,1,0)</f>
        <v>0</v>
      </c>
      <c r="EF55">
        <f t="array" ref="EF55">IF($J55:$X55='Capacity Backing (Hide)2'!H$203:DF$217,1,0)</f>
        <v>0</v>
      </c>
      <c r="EG55">
        <f t="array" ref="EG55">IF($J55:$X55='Capacity Backing (Hide)2'!I$203:DG$217,1,0)</f>
        <v>0</v>
      </c>
      <c r="EH55">
        <f t="array" ref="EH55">IF($J55:$X55='Capacity Backing (Hide)2'!J$203:DH$217,1,0)</f>
        <v>0</v>
      </c>
      <c r="EI55">
        <f t="array" ref="EI55">IF($J55:$X55='Capacity Backing (Hide)2'!K$203:DI$217,1,0)</f>
        <v>0</v>
      </c>
      <c r="EJ55">
        <f t="array" ref="EJ55">IF($J55:$X55='Capacity Backing (Hide)2'!L$203:DJ$217,1,0)</f>
        <v>0</v>
      </c>
      <c r="EK55">
        <f t="array" ref="EK55">IF($J55:$X55='Capacity Backing (Hide)2'!M$203:DK$217,1,0)</f>
        <v>0</v>
      </c>
      <c r="EL55">
        <f t="array" ref="EL55">IF($J55:$X55='Capacity Backing (Hide)2'!N$203:DL$217,1,0)</f>
        <v>0</v>
      </c>
      <c r="EM55">
        <f t="array" ref="EM55">IF($J55:$X55='Capacity Backing (Hide)2'!O$203:DM$217,1,0)</f>
        <v>0</v>
      </c>
      <c r="EN55">
        <f t="array" ref="EN55">IF($J55:$X55='Capacity Backing (Hide)2'!P$203:DN$217,1,0)</f>
        <v>0</v>
      </c>
      <c r="EO55">
        <f t="array" ref="EO55">IF($J55:$X55='Capacity Backing (Hide)2'!Q$203:DO$217,1,0)</f>
        <v>0</v>
      </c>
      <c r="EP55">
        <f t="array" ref="EP55">IF($J55:$X55='Capacity Backing (Hide)2'!R$203:DP$217,1,0)</f>
        <v>0</v>
      </c>
      <c r="EQ55">
        <f t="array" ref="EQ55">IF($J55:$X55='Capacity Backing (Hide)2'!S$203:DQ$217,1,0)</f>
        <v>0</v>
      </c>
      <c r="ER55">
        <f t="array" ref="ER55">IF($J55:$X55='Capacity Backing (Hide)2'!T$203:DR$217,1,0)</f>
        <v>0</v>
      </c>
      <c r="ES55">
        <f t="array" ref="ES55">IF($J55:$X55='Capacity Backing (Hide)2'!U$203:DS$217,1,0)</f>
        <v>0</v>
      </c>
      <c r="ET55">
        <f t="array" ref="ET55">IF($J55:$X55='Capacity Backing (Hide)2'!V$203:DT$217,1,0)</f>
        <v>0</v>
      </c>
      <c r="EU55">
        <f t="array" ref="EU55">IF($J55:$X55='Capacity Backing (Hide)2'!W$203:DU$217,1,0)</f>
        <v>0</v>
      </c>
      <c r="EV55">
        <f t="array" ref="EV55">IF($J55:$X55='Capacity Backing (Hide)2'!X$203:DV$217,1,0)</f>
        <v>0</v>
      </c>
      <c r="EW55">
        <f t="array" ref="EW55">IF($J55:$X55='Capacity Backing (Hide)2'!Y$203:DW$217,1,0)</f>
        <v>0</v>
      </c>
      <c r="EX55">
        <f t="array" ref="EX55">IF($J55:$X55='Capacity Backing (Hide)2'!Z$203:DX$217,1,0)</f>
        <v>0</v>
      </c>
      <c r="EY55">
        <f t="array" ref="EY55">IF($J55:$X55='Capacity Backing (Hide)2'!AA$203:DY$217,1,0)</f>
        <v>0</v>
      </c>
      <c r="EZ55">
        <f t="array" ref="EZ55">IF($J55:$X55='Capacity Backing (Hide)2'!AB$203:DZ$217,1,0)</f>
        <v>0</v>
      </c>
      <c r="FA55">
        <f t="array" ref="FA55">IF($J55:$X55='Capacity Backing (Hide)2'!AC$203:EA$217,1,0)</f>
        <v>0</v>
      </c>
      <c r="FB55">
        <f t="array" ref="FB55">IF($J55:$X55='Capacity Backing (Hide)2'!AD$203:EB$217,1,0)</f>
        <v>0</v>
      </c>
      <c r="FC55">
        <f t="array" ref="FC55">IF($J55:$X55='Capacity Backing (Hide)2'!AE$203:EC$217,1,0)</f>
        <v>0</v>
      </c>
      <c r="FD55">
        <f t="array" ref="FD55">IF($J55:$X55='Capacity Backing (Hide)2'!AF$203:ED$217,1,0)</f>
        <v>0</v>
      </c>
      <c r="FE55">
        <f t="array" ref="FE55">IF($J55:$X55='Capacity Backing (Hide)2'!AG$203:EE$217,1,0)</f>
        <v>0</v>
      </c>
      <c r="FF55">
        <f t="array" ref="FF55">IF($J55:$X55='Capacity Backing (Hide)2'!AH$203:EF$217,1,0)</f>
        <v>0</v>
      </c>
      <c r="FG55">
        <f t="array" ref="FG55">IF($J55:$X55='Capacity Backing (Hide)2'!AI$203:EG$217,1,0)</f>
        <v>0</v>
      </c>
      <c r="FH55">
        <f t="array" ref="FH55">IF($J55:$X55='Capacity Backing (Hide)2'!AJ$203:EH$217,1,0)</f>
        <v>0</v>
      </c>
      <c r="FI55">
        <f t="array" ref="FI55">IF($J55:$X55='Capacity Backing (Hide)2'!AK$203:EI$217,1,0)</f>
        <v>0</v>
      </c>
      <c r="FJ55">
        <f t="array" ref="FJ55">IF($J55:$X55='Capacity Backing (Hide)2'!AL$203:EJ$217,1,0)</f>
        <v>0</v>
      </c>
      <c r="FK55">
        <f t="array" ref="FK55">IF($J55:$X55='Capacity Backing (Hide)2'!AM$203:EK$217,1,0)</f>
        <v>0</v>
      </c>
      <c r="FL55">
        <f t="array" ref="FL55">IF($J55:$X55='Capacity Backing (Hide)2'!AN$203:EL$217,1,0)</f>
        <v>0</v>
      </c>
      <c r="FM55">
        <f t="array" ref="FM55">IF($J55:$X55='Capacity Backing (Hide)2'!AO$203:EM$217,1,0)</f>
        <v>0</v>
      </c>
      <c r="FN55">
        <f t="array" ref="FN55">IF($J55:$X55='Capacity Backing (Hide)2'!AP$203:EN$217,1,0)</f>
        <v>0</v>
      </c>
      <c r="FO55">
        <f t="array" ref="FO55">IF($J55:$X55='Capacity Backing (Hide)2'!AQ$203:EO$217,1,0)</f>
        <v>0</v>
      </c>
      <c r="FP55">
        <f t="array" ref="FP55">IF($J55:$X55='Capacity Backing (Hide)2'!AR$203:EP$217,1,0)</f>
        <v>0</v>
      </c>
      <c r="FQ55">
        <f t="array" ref="FQ55">IF($J55:$X55='Capacity Backing (Hide)2'!AS$203:EQ$217,1,0)</f>
        <v>0</v>
      </c>
      <c r="FR55">
        <f t="array" ref="FR55">IF($J55:$X55='Capacity Backing (Hide)2'!AT$203:ER$217,1,0)</f>
        <v>0</v>
      </c>
      <c r="FS55">
        <f t="array" ref="FS55">IF($J55:$X55='Capacity Backing (Hide)2'!AU$203:ES$217,1,0)</f>
        <v>0</v>
      </c>
      <c r="FT55">
        <f t="array" ref="FT55">IF($J55:$X55='Capacity Backing (Hide)2'!AV$203:ET$217,1,0)</f>
        <v>0</v>
      </c>
      <c r="FU55">
        <f t="array" ref="FU55">IF($J55:$X55='Capacity Backing (Hide)2'!AW$203:EU$217,1,0)</f>
        <v>0</v>
      </c>
      <c r="FV55">
        <f t="array" ref="FV55">IF($J55:$X55='Capacity Backing (Hide)2'!AX$203:EV$217,1,0)</f>
        <v>0</v>
      </c>
      <c r="FW55">
        <f t="array" ref="FW55">IF($J55:$X55='Capacity Backing (Hide)2'!AY$203:EW$217,1,0)</f>
        <v>0</v>
      </c>
      <c r="FX55">
        <f t="array" ref="FX55">IF($J55:$X55='Capacity Backing (Hide)2'!AZ$203:EX$217,1,0)</f>
        <v>0</v>
      </c>
      <c r="FY55">
        <f t="array" ref="FY55">IF($J55:$X55='Capacity Backing (Hide)2'!BA$203:EY$217,1,0)</f>
        <v>0</v>
      </c>
      <c r="FZ55">
        <f t="array" ref="FZ55">IF($J55:$X55='Capacity Backing (Hide)2'!BB$203:EZ$217,1,0)</f>
        <v>0</v>
      </c>
      <c r="GA55">
        <f t="array" ref="GA55">IF($J55:$X55='Capacity Backing (Hide)2'!BC$203:FA$217,1,0)</f>
        <v>0</v>
      </c>
      <c r="GB55">
        <f t="array" ref="GB55">IF($J55:$X55='Capacity Backing (Hide)2'!BD$203:FB$217,1,0)</f>
        <v>0</v>
      </c>
      <c r="GC55">
        <f t="array" ref="GC55">IF($J55:$X55='Capacity Backing (Hide)2'!BE$203:FC$217,1,0)</f>
        <v>0</v>
      </c>
      <c r="GD55">
        <f t="array" ref="GD55">IF($J55:$X55='Capacity Backing (Hide)2'!BF$203:FD$217,1,0)</f>
        <v>0</v>
      </c>
      <c r="GE55">
        <f t="array" ref="GE55">IF($J55:$X55='Capacity Backing (Hide)2'!BG$203:FE$217,1,0)</f>
        <v>0</v>
      </c>
      <c r="GF55">
        <f t="array" ref="GF55">IF($J55:$X55='Capacity Backing (Hide)2'!BH$203:FF$217,1,0)</f>
        <v>0</v>
      </c>
      <c r="GG55">
        <f t="array" ref="GG55">IF($J55:$X55='Capacity Backing (Hide)2'!BI$203:FG$217,1,0)</f>
        <v>0</v>
      </c>
      <c r="GH55">
        <f t="array" ref="GH55">IF($J55:$X55='Capacity Backing (Hide)2'!BJ$203:FH$217,1,0)</f>
        <v>0</v>
      </c>
      <c r="GI55">
        <f t="array" ref="GI55">IF($J55:$X55='Capacity Backing (Hide)2'!BK$203:FI$217,1,0)</f>
        <v>0</v>
      </c>
      <c r="GJ55">
        <f t="array" ref="GJ55">IF($J55:$X55='Capacity Backing (Hide)2'!BL$203:FJ$217,1,0)</f>
        <v>0</v>
      </c>
      <c r="GK55">
        <f t="array" ref="GK55">IF($J55:$X55='Capacity Backing (Hide)2'!BM$203:FK$217,1,0)</f>
        <v>0</v>
      </c>
      <c r="GL55">
        <f t="array" ref="GL55">IF($J55:$X55='Capacity Backing (Hide)2'!BN$203:FL$217,1,0)</f>
        <v>0</v>
      </c>
      <c r="GM55">
        <f t="array" ref="GM55">IF($J55:$X55='Capacity Backing (Hide)2'!BO$203:FM$217,1,0)</f>
        <v>0</v>
      </c>
      <c r="GN55">
        <f t="array" ref="GN55">IF($J55:$X55='Capacity Backing (Hide)2'!BP$203:FN$217,1,0)</f>
        <v>0</v>
      </c>
      <c r="GO55">
        <f t="array" ref="GO55">IF($J55:$X55='Capacity Backing (Hide)2'!BQ$203:FO$217,1,0)</f>
        <v>0</v>
      </c>
      <c r="GP55">
        <f t="array" ref="GP55">IF($J55:$X55='Capacity Backing (Hide)2'!BR$203:FP$217,1,0)</f>
        <v>0</v>
      </c>
      <c r="GQ55">
        <f t="array" ref="GQ55">IF($J55:$X55='Capacity Backing (Hide)2'!BS$203:FQ$217,1,0)</f>
        <v>0</v>
      </c>
      <c r="GR55">
        <f t="array" ref="GR55">IF($J55:$X55='Capacity Backing (Hide)2'!BT$203:FR$217,1,0)</f>
        <v>0</v>
      </c>
      <c r="GS55">
        <f t="array" ref="GS55">IF($J55:$X55='Capacity Backing (Hide)2'!BU$203:FS$217,1,0)</f>
        <v>0</v>
      </c>
      <c r="GT55">
        <f t="array" ref="GT55">IF($J55:$X55='Capacity Backing (Hide)2'!BV$203:FT$217,1,0)</f>
        <v>0</v>
      </c>
      <c r="GU55">
        <f t="array" ref="GU55">IF($J55:$X55='Capacity Backing (Hide)2'!BW$203:FU$217,1,0)</f>
        <v>0</v>
      </c>
      <c r="GV55">
        <f t="array" ref="GV55">IF($J55:$X55='Capacity Backing (Hide)2'!BX$203:FV$217,1,0)</f>
        <v>0</v>
      </c>
      <c r="GW55">
        <f t="array" ref="GW55">IF($J55:$X55='Capacity Backing (Hide)2'!BY$203:FW$217,1,0)</f>
        <v>0</v>
      </c>
      <c r="GX55">
        <f t="array" ref="GX55">IF($J55:$X55='Capacity Backing (Hide)2'!BZ$203:FX$217,1,0)</f>
        <v>0</v>
      </c>
      <c r="GY55">
        <f t="array" ref="GY55">IF($J55:$X55='Capacity Backing (Hide)2'!CA$203:FY$217,1,0)</f>
        <v>0</v>
      </c>
      <c r="GZ55">
        <f t="array" ref="GZ55">IF($J55:$X55='Capacity Backing (Hide)2'!CB$203:FZ$217,1,0)</f>
        <v>0</v>
      </c>
      <c r="HA55">
        <f t="array" ref="HA55">IF($J55:$X55='Capacity Backing (Hide)2'!CC$203:GA$217,1,0)</f>
        <v>0</v>
      </c>
      <c r="HB55">
        <f t="array" ref="HB55">IF($J55:$X55='Capacity Backing (Hide)2'!CD$203:GB$217,1,0)</f>
        <v>0</v>
      </c>
      <c r="HC55">
        <f t="array" ref="HC55">IF($J55:$X55='Capacity Backing (Hide)2'!CE$203:GC$217,1,0)</f>
        <v>0</v>
      </c>
      <c r="HD55">
        <f t="array" ref="HD55">IF($J55:$X55='Capacity Backing (Hide)2'!CF$203:GD$217,1,0)</f>
        <v>0</v>
      </c>
      <c r="HE55">
        <f t="array" ref="HE55">IF($J55:$X55='Capacity Backing (Hide)2'!CG$203:GE$217,1,0)</f>
        <v>0</v>
      </c>
      <c r="HF55">
        <f t="array" ref="HF55">IF($J55:$X55='Capacity Backing (Hide)2'!CH$203:GF$217,1,0)</f>
        <v>0</v>
      </c>
      <c r="HG55">
        <f t="array" ref="HG55">IF($J55:$X55='Capacity Backing (Hide)2'!CI$203:GG$217,1,0)</f>
        <v>0</v>
      </c>
      <c r="HH55">
        <f t="array" ref="HH55">IF($J55:$X55='Capacity Backing (Hide)2'!CJ$203:GH$217,1,0)</f>
        <v>0</v>
      </c>
      <c r="HI55">
        <f t="array" ref="HI55">IF($J55:$X55='Capacity Backing (Hide)2'!CK$203:GI$217,1,0)</f>
        <v>0</v>
      </c>
      <c r="HJ55">
        <f t="array" ref="HJ55">IF($J55:$X55='Capacity Backing (Hide)2'!CL$203:GJ$217,1,0)</f>
        <v>0</v>
      </c>
      <c r="HK55">
        <f t="array" ref="HK55">IF($J55:$X55='Capacity Backing (Hide)2'!CM$203:GK$217,1,0)</f>
        <v>0</v>
      </c>
      <c r="HL55">
        <f t="array" ref="HL55">IF($J55:$X55='Capacity Backing (Hide)2'!CN$203:GL$217,1,0)</f>
        <v>0</v>
      </c>
      <c r="HM55">
        <f t="array" ref="HM55">IF($J55:$X55='Capacity Backing (Hide)2'!CO$203:GM$217,1,0)</f>
        <v>0</v>
      </c>
      <c r="HN55">
        <f t="array" ref="HN55">IF($J55:$X55='Capacity Backing (Hide)2'!CP$203:GN$217,1,0)</f>
        <v>0</v>
      </c>
      <c r="HO55">
        <f t="array" ref="HO55">IF($J55:$X55='Capacity Backing (Hide)2'!CQ$203:GO$217,1,0)</f>
        <v>0</v>
      </c>
      <c r="HP55">
        <f t="array" ref="HP55">IF($J55:$X55='Capacity Backing (Hide)2'!CR$203:GP$217,1,0)</f>
        <v>0</v>
      </c>
      <c r="HQ55">
        <f t="array" ref="HQ55">IF($J55:$X55='Capacity Backing (Hide)2'!CS$203:GQ$217,1,0)</f>
        <v>0</v>
      </c>
      <c r="HR55">
        <f t="array" ref="HR55">IF($J55:$X55='Capacity Backing (Hide)2'!CT$203:GR$217,1,0)</f>
        <v>0</v>
      </c>
      <c r="HS55">
        <f t="array" ref="HS55">IF($J55:$X55='Capacity Backing (Hide)2'!CU$203:GS$217,1,0)</f>
        <v>0</v>
      </c>
      <c r="HT55">
        <f t="array" ref="HT55">IF($J55:$X55='Capacity Backing (Hide)2'!CV$203:GT$217,1,0)</f>
        <v>0</v>
      </c>
      <c r="HU55">
        <f t="array" ref="HU55">IF($J55:$X55='Capacity Backing (Hide)2'!CW$203:GU$217,1,0)</f>
        <v>0</v>
      </c>
      <c r="HX55">
        <f>'Capacity Backing (Hide)2'!B$3*(AB55/MAX(1,SUMIFS('Treatment Backing (Hide)'!$B$110:$B$124,'Capacity Backing (Hide)2'!B$67:B$81,"X")))</f>
        <v>0</v>
      </c>
      <c r="HY55">
        <f>'Capacity Backing (Hide)2'!C$3*(AC55/MAX(1,SUMIFS('Treatment Backing (Hide)'!$B$110:$B$124,'Capacity Backing (Hide)2'!C$67:C$81,"X")))</f>
        <v>0</v>
      </c>
      <c r="HZ55">
        <f>'Capacity Backing (Hide)2'!D$3*(AD55/MAX(1,SUMIFS('Treatment Backing (Hide)'!$B$110:$B$124,'Capacity Backing (Hide)2'!D$67:D$81,"X")))</f>
        <v>0</v>
      </c>
      <c r="IA55">
        <f>'Capacity Backing (Hide)2'!E$3*(AE55/MAX(1,SUMIFS('Treatment Backing (Hide)'!$B$110:$B$124,'Capacity Backing (Hide)2'!E$67:E$81,"X")))</f>
        <v>0</v>
      </c>
      <c r="IB55">
        <f>'Capacity Backing (Hide)2'!F$3*(AF55/MAX(1,SUMIFS('Treatment Backing (Hide)'!$B$110:$B$124,'Capacity Backing (Hide)2'!F$67:F$81,"X")))</f>
        <v>0</v>
      </c>
      <c r="IC55">
        <f>'Capacity Backing (Hide)2'!G$3*(AG55/MAX(1,SUMIFS('Treatment Backing (Hide)'!$B$110:$B$124,'Capacity Backing (Hide)2'!G$67:G$81,"X")))</f>
        <v>0</v>
      </c>
      <c r="ID55">
        <f>'Capacity Backing (Hide)2'!H$3*(AH55/MAX(1,SUMIFS('Treatment Backing (Hide)'!$B$110:$B$124,'Capacity Backing (Hide)2'!H$67:H$81,"X")))</f>
        <v>0</v>
      </c>
      <c r="IE55">
        <f>'Capacity Backing (Hide)2'!I$3*(AI55/MAX(1,SUMIFS('Treatment Backing (Hide)'!$B$110:$B$124,'Capacity Backing (Hide)2'!I$67:I$81,"X")))</f>
        <v>0</v>
      </c>
      <c r="IF55">
        <f>'Capacity Backing (Hide)2'!J$3*(AJ55/MAX(1,SUMIFS('Treatment Backing (Hide)'!$B$110:$B$124,'Capacity Backing (Hide)2'!J$67:J$81,"X")))</f>
        <v>0</v>
      </c>
      <c r="IG55">
        <f>'Capacity Backing (Hide)2'!K$3*(AK55/MAX(1,SUMIFS('Treatment Backing (Hide)'!$B$110:$B$124,'Capacity Backing (Hide)2'!K$67:K$81,"X")))</f>
        <v>0</v>
      </c>
      <c r="IH55">
        <f>'Capacity Backing (Hide)2'!L$3*(AL55/MAX(1,SUMIFS('Treatment Backing (Hide)'!$B$110:$B$124,'Capacity Backing (Hide)2'!L$67:L$81,"X")))</f>
        <v>0</v>
      </c>
      <c r="II55">
        <f>'Capacity Backing (Hide)2'!M$3*(AM55/MAX(1,SUMIFS('Treatment Backing (Hide)'!$B$110:$B$124,'Capacity Backing (Hide)2'!M$67:M$81,"X")))</f>
        <v>0</v>
      </c>
      <c r="IJ55">
        <f>'Capacity Backing (Hide)2'!N$3*(AN55/MAX(1,SUMIFS('Treatment Backing (Hide)'!$B$110:$B$124,'Capacity Backing (Hide)2'!N$67:N$81,"X")))</f>
        <v>0</v>
      </c>
      <c r="IK55">
        <f>'Capacity Backing (Hide)2'!O$3*(AO55/MAX(1,SUMIFS('Treatment Backing (Hide)'!$B$110:$B$124,'Capacity Backing (Hide)2'!O$67:O$81,"X")))</f>
        <v>0</v>
      </c>
      <c r="IL55">
        <f>'Capacity Backing (Hide)2'!P$3*(AP55/MAX(1,SUMIFS('Treatment Backing (Hide)'!$B$110:$B$124,'Capacity Backing (Hide)2'!P$67:P$81,"X")))</f>
        <v>0</v>
      </c>
      <c r="IM55">
        <f>'Capacity Backing (Hide)2'!Q$3*(AQ55/MAX(1,SUMIFS('Treatment Backing (Hide)'!$B$110:$B$124,'Capacity Backing (Hide)2'!Q$67:Q$81,"X")))</f>
        <v>0</v>
      </c>
      <c r="IN55">
        <f>'Capacity Backing (Hide)2'!R$3*(AR55/MAX(1,SUMIFS('Treatment Backing (Hide)'!$B$110:$B$124,'Capacity Backing (Hide)2'!R$67:R$81,"X")))</f>
        <v>0</v>
      </c>
      <c r="IO55">
        <f>'Capacity Backing (Hide)2'!S$3*(AS55/MAX(1,SUMIFS('Treatment Backing (Hide)'!$B$110:$B$124,'Capacity Backing (Hide)2'!S$67:S$81,"X")))</f>
        <v>0</v>
      </c>
      <c r="IP55">
        <f>'Capacity Backing (Hide)2'!T$3*(AT55/MAX(1,SUMIFS('Treatment Backing (Hide)'!$B$110:$B$124,'Capacity Backing (Hide)2'!T$67:T$81,"X")))</f>
        <v>0</v>
      </c>
      <c r="IQ55">
        <f>'Capacity Backing (Hide)2'!U$3*(AU55/MAX(1,SUMIFS('Treatment Backing (Hide)'!$B$110:$B$124,'Capacity Backing (Hide)2'!U$67:U$81,"X")))</f>
        <v>0</v>
      </c>
      <c r="IR55">
        <f>'Capacity Backing (Hide)2'!V$3*(AV55/MAX(1,SUMIFS('Treatment Backing (Hide)'!$B$110:$B$124,'Capacity Backing (Hide)2'!V$67:V$81,"X")))</f>
        <v>0</v>
      </c>
      <c r="IS55">
        <f>'Capacity Backing (Hide)2'!W$3*(AW55/MAX(1,SUMIFS('Treatment Backing (Hide)'!$B$110:$B$124,'Capacity Backing (Hide)2'!W$67:W$81,"X")))</f>
        <v>0</v>
      </c>
      <c r="IT55">
        <f>'Capacity Backing (Hide)2'!X$3*(AX55/MAX(1,SUMIFS('Treatment Backing (Hide)'!$B$110:$B$124,'Capacity Backing (Hide)2'!X$67:X$81,"X")))</f>
        <v>0</v>
      </c>
      <c r="IU55">
        <f>'Capacity Backing (Hide)2'!Y$3*(AY55/MAX(1,SUMIFS('Treatment Backing (Hide)'!$B$110:$B$124,'Capacity Backing (Hide)2'!Y$67:Y$81,"X")))</f>
        <v>0</v>
      </c>
      <c r="IV55">
        <f>'Capacity Backing (Hide)2'!Z$3*(AZ55/MAX(1,SUMIFS('Treatment Backing (Hide)'!$B$110:$B$124,'Capacity Backing (Hide)2'!Z$67:Z$81,"X")))</f>
        <v>0</v>
      </c>
      <c r="IW55">
        <f>'Capacity Backing (Hide)2'!AA$3*(BA55/MAX(1,SUMIFS('Treatment Backing (Hide)'!$B$110:$B$124,'Capacity Backing (Hide)2'!AA$67:AA$81,"X")))</f>
        <v>0</v>
      </c>
      <c r="IX55">
        <f>'Capacity Backing (Hide)2'!AB$3*(BB55/MAX(1,SUMIFS('Treatment Backing (Hide)'!$B$110:$B$124,'Capacity Backing (Hide)2'!AB$67:AB$81,"X")))</f>
        <v>0</v>
      </c>
      <c r="IY55">
        <f>'Capacity Backing (Hide)2'!AC$3*(BC55/MAX(1,SUMIFS('Treatment Backing (Hide)'!$B$110:$B$124,'Capacity Backing (Hide)2'!AC$67:AC$81,"X")))</f>
        <v>0</v>
      </c>
      <c r="IZ55">
        <f>'Capacity Backing (Hide)2'!AD$3*(BD55/MAX(1,SUMIFS('Treatment Backing (Hide)'!$B$110:$B$124,'Capacity Backing (Hide)2'!AD$67:AD$81,"X")))</f>
        <v>0</v>
      </c>
      <c r="JA55">
        <f>'Capacity Backing (Hide)2'!AE$3*(BE55/MAX(1,SUMIFS('Treatment Backing (Hide)'!$B$110:$B$124,'Capacity Backing (Hide)2'!AE$67:AE$81,"X")))</f>
        <v>0</v>
      </c>
      <c r="JB55">
        <f>'Capacity Backing (Hide)2'!AF$3*(BF55/MAX(1,SUMIFS('Treatment Backing (Hide)'!$B$110:$B$124,'Capacity Backing (Hide)2'!AF$67:AF$81,"X")))</f>
        <v>0</v>
      </c>
      <c r="JC55">
        <f>'Capacity Backing (Hide)2'!AG$3*(BG55/MAX(1,SUMIFS('Treatment Backing (Hide)'!$B$110:$B$124,'Capacity Backing (Hide)2'!AG$67:AG$81,"X")))</f>
        <v>0</v>
      </c>
      <c r="JD55">
        <f>'Capacity Backing (Hide)2'!AH$3*(BH55/MAX(1,SUMIFS('Treatment Backing (Hide)'!$B$110:$B$124,'Capacity Backing (Hide)2'!AH$67:AH$81,"X")))</f>
        <v>0</v>
      </c>
      <c r="JE55">
        <f>'Capacity Backing (Hide)2'!AI$3*(BI55/MAX(1,SUMIFS('Treatment Backing (Hide)'!$B$110:$B$124,'Capacity Backing (Hide)2'!AI$67:AI$81,"X")))</f>
        <v>0</v>
      </c>
      <c r="JF55">
        <f>'Capacity Backing (Hide)2'!AJ$3*(BJ55/MAX(1,SUMIFS('Treatment Backing (Hide)'!$B$110:$B$124,'Capacity Backing (Hide)2'!AJ$67:AJ$81,"X")))</f>
        <v>0</v>
      </c>
      <c r="JG55">
        <f>'Capacity Backing (Hide)2'!AK$3*(BK55/MAX(1,SUMIFS('Treatment Backing (Hide)'!$B$110:$B$124,'Capacity Backing (Hide)2'!AK$67:AK$81,"X")))</f>
        <v>0</v>
      </c>
      <c r="JH55">
        <f>'Capacity Backing (Hide)2'!AL$3*(BL55/MAX(1,SUMIFS('Treatment Backing (Hide)'!$B$110:$B$124,'Capacity Backing (Hide)2'!AL$67:AL$81,"X")))</f>
        <v>0</v>
      </c>
      <c r="JI55">
        <f>'Capacity Backing (Hide)2'!AM$3*(BM55/MAX(1,SUMIFS('Treatment Backing (Hide)'!$B$110:$B$124,'Capacity Backing (Hide)2'!AM$67:AM$81,"X")))</f>
        <v>0</v>
      </c>
      <c r="JJ55">
        <f>'Capacity Backing (Hide)2'!AN$3*(BN55/MAX(1,SUMIFS('Treatment Backing (Hide)'!$B$110:$B$124,'Capacity Backing (Hide)2'!AN$67:AN$81,"X")))</f>
        <v>0</v>
      </c>
      <c r="JK55">
        <f>'Capacity Backing (Hide)2'!AO$3*(BO55/MAX(1,SUMIFS('Treatment Backing (Hide)'!$B$110:$B$124,'Capacity Backing (Hide)2'!AO$67:AO$81,"X")))</f>
        <v>0</v>
      </c>
      <c r="JL55">
        <f>'Capacity Backing (Hide)2'!AP$3*(BP55/MAX(1,SUMIFS('Treatment Backing (Hide)'!$B$110:$B$124,'Capacity Backing (Hide)2'!AP$67:AP$81,"X")))</f>
        <v>0</v>
      </c>
      <c r="JM55">
        <f>'Capacity Backing (Hide)2'!AQ$3*(BQ55/MAX(1,SUMIFS('Treatment Backing (Hide)'!$B$110:$B$124,'Capacity Backing (Hide)2'!AQ$67:AQ$81,"X")))</f>
        <v>0</v>
      </c>
      <c r="JN55">
        <f>'Capacity Backing (Hide)2'!AR$3*(BR55/MAX(1,SUMIFS('Treatment Backing (Hide)'!$B$110:$B$124,'Capacity Backing (Hide)2'!AR$67:AR$81,"X")))</f>
        <v>0</v>
      </c>
      <c r="JO55">
        <f>'Capacity Backing (Hide)2'!AS$3*(BS55/MAX(1,SUMIFS('Treatment Backing (Hide)'!$B$110:$B$124,'Capacity Backing (Hide)2'!AS$67:AS$81,"X")))</f>
        <v>0</v>
      </c>
      <c r="JP55">
        <f>'Capacity Backing (Hide)2'!AT$3*(BT55/MAX(1,SUMIFS('Treatment Backing (Hide)'!$B$110:$B$124,'Capacity Backing (Hide)2'!AT$67:AT$81,"X")))</f>
        <v>0</v>
      </c>
      <c r="JQ55">
        <f>'Capacity Backing (Hide)2'!AU$3*(BU55/MAX(1,SUMIFS('Treatment Backing (Hide)'!$B$110:$B$124,'Capacity Backing (Hide)2'!AU$67:AU$81,"X")))</f>
        <v>0</v>
      </c>
      <c r="JR55">
        <f>'Capacity Backing (Hide)2'!AV$3*(BV55/MAX(1,SUMIFS('Treatment Backing (Hide)'!$B$110:$B$124,'Capacity Backing (Hide)2'!AV$67:AV$81,"X")))</f>
        <v>0</v>
      </c>
      <c r="JS55">
        <f>'Capacity Backing (Hide)2'!AW$3*(BW55/MAX(1,SUMIFS('Treatment Backing (Hide)'!$B$110:$B$124,'Capacity Backing (Hide)2'!AW$67:AW$81,"X")))</f>
        <v>0</v>
      </c>
      <c r="JT55">
        <f>'Capacity Backing (Hide)2'!AX$3*(BX55/MAX(1,SUMIFS('Treatment Backing (Hide)'!$B$110:$B$124,'Capacity Backing (Hide)2'!AX$67:AX$81,"X")))</f>
        <v>0</v>
      </c>
      <c r="JU55">
        <f>'Capacity Backing (Hide)2'!AY$3*(BY55/MAX(1,SUMIFS('Treatment Backing (Hide)'!$B$110:$B$124,'Capacity Backing (Hide)2'!AY$67:AY$81,"X")))</f>
        <v>0</v>
      </c>
      <c r="JV55">
        <f>'Capacity Backing (Hide)2'!AZ$3*(BZ55/MAX(1,SUMIFS('Treatment Backing (Hide)'!$B$110:$B$124,'Capacity Backing (Hide)2'!AZ$67:AZ$81,"X")))</f>
        <v>0</v>
      </c>
      <c r="JW55">
        <f>'Capacity Backing (Hide)2'!BA$3*(CA55/MAX(1,SUMIFS('Treatment Backing (Hide)'!$B$110:$B$124,'Capacity Backing (Hide)2'!BA$67:BA$81,"X")))</f>
        <v>0</v>
      </c>
      <c r="JX55">
        <f>'Capacity Backing (Hide)2'!BB$3*(CB55/MAX(1,SUMIFS('Treatment Backing (Hide)'!$B$110:$B$124,'Capacity Backing (Hide)2'!BB$67:BB$81,"X")))</f>
        <v>0</v>
      </c>
      <c r="JY55">
        <f>'Capacity Backing (Hide)2'!BC$3*(CC55/MAX(1,SUMIFS('Treatment Backing (Hide)'!$B$110:$B$124,'Capacity Backing (Hide)2'!BC$67:BC$81,"X")))</f>
        <v>0</v>
      </c>
      <c r="JZ55">
        <f>'Capacity Backing (Hide)2'!BD$3*(CD55/MAX(1,SUMIFS('Treatment Backing (Hide)'!$B$110:$B$124,'Capacity Backing (Hide)2'!BD$67:BD$81,"X")))</f>
        <v>0</v>
      </c>
      <c r="KA55">
        <f>'Capacity Backing (Hide)2'!BE$3*(CE55/MAX(1,SUMIFS('Treatment Backing (Hide)'!$B$110:$B$124,'Capacity Backing (Hide)2'!BE$67:BE$81,"X")))</f>
        <v>0</v>
      </c>
      <c r="KB55">
        <f>'Capacity Backing (Hide)2'!BF$3*(CF55/MAX(1,SUMIFS('Treatment Backing (Hide)'!$B$110:$B$124,'Capacity Backing (Hide)2'!BF$67:BF$81,"X")))</f>
        <v>0</v>
      </c>
      <c r="KC55">
        <f>'Capacity Backing (Hide)2'!BG$3*(CG55/MAX(1,SUMIFS('Treatment Backing (Hide)'!$B$110:$B$124,'Capacity Backing (Hide)2'!BG$67:BG$81,"X")))</f>
        <v>0</v>
      </c>
      <c r="KD55">
        <f>'Capacity Backing (Hide)2'!BH$3*(CH55/MAX(1,SUMIFS('Treatment Backing (Hide)'!$B$110:$B$124,'Capacity Backing (Hide)2'!BH$67:BH$81,"X")))</f>
        <v>0</v>
      </c>
      <c r="KE55">
        <f>'Capacity Backing (Hide)2'!BI$3*(CI55/MAX(1,SUMIFS('Treatment Backing (Hide)'!$B$110:$B$124,'Capacity Backing (Hide)2'!BI$67:BI$81,"X")))</f>
        <v>0</v>
      </c>
      <c r="KF55">
        <f>'Capacity Backing (Hide)2'!BJ$3*(CJ55/MAX(1,SUMIFS('Treatment Backing (Hide)'!$B$110:$B$124,'Capacity Backing (Hide)2'!BJ$67:BJ$81,"X")))</f>
        <v>0</v>
      </c>
      <c r="KG55">
        <f>'Capacity Backing (Hide)2'!BK$3*(CK55/MAX(1,SUMIFS('Treatment Backing (Hide)'!$B$110:$B$124,'Capacity Backing (Hide)2'!BK$67:BK$81,"X")))</f>
        <v>0</v>
      </c>
      <c r="KH55">
        <f>'Capacity Backing (Hide)2'!BL$3*(CL55/MAX(1,SUMIFS('Treatment Backing (Hide)'!$B$110:$B$124,'Capacity Backing (Hide)2'!BL$67:BL$81,"X")))</f>
        <v>0</v>
      </c>
      <c r="KI55">
        <f>'Capacity Backing (Hide)2'!BM$3*(CM55/MAX(1,SUMIFS('Treatment Backing (Hide)'!$B$110:$B$124,'Capacity Backing (Hide)2'!BM$67:BM$81,"X")))</f>
        <v>0</v>
      </c>
      <c r="KJ55">
        <f>'Capacity Backing (Hide)2'!BN$3*(CN55/MAX(1,SUMIFS('Treatment Backing (Hide)'!$B$110:$B$124,'Capacity Backing (Hide)2'!BN$67:BN$81,"X")))</f>
        <v>0</v>
      </c>
      <c r="KK55">
        <f>'Capacity Backing (Hide)2'!BO$3*(CO55/MAX(1,SUMIFS('Treatment Backing (Hide)'!$B$110:$B$124,'Capacity Backing (Hide)2'!BO$67:BO$81,"X")))</f>
        <v>0</v>
      </c>
      <c r="KL55">
        <f>'Capacity Backing (Hide)2'!BP$3*(CP55/MAX(1,SUMIFS('Treatment Backing (Hide)'!$B$110:$B$124,'Capacity Backing (Hide)2'!BP$67:BP$81,"X")))</f>
        <v>0</v>
      </c>
      <c r="KM55">
        <f>'Capacity Backing (Hide)2'!BQ$3*(CQ55/MAX(1,SUMIFS('Treatment Backing (Hide)'!$B$110:$B$124,'Capacity Backing (Hide)2'!BQ$67:BQ$81,"X")))</f>
        <v>0</v>
      </c>
      <c r="KN55">
        <f>'Capacity Backing (Hide)2'!BR$3*(CR55/MAX(1,SUMIFS('Treatment Backing (Hide)'!$B$110:$B$124,'Capacity Backing (Hide)2'!BR$67:BR$81,"X")))</f>
        <v>0</v>
      </c>
      <c r="KO55">
        <f>'Capacity Backing (Hide)2'!BS$3*(CS55/MAX(1,SUMIFS('Treatment Backing (Hide)'!$B$110:$B$124,'Capacity Backing (Hide)2'!BS$67:BS$81,"X")))</f>
        <v>0</v>
      </c>
      <c r="KP55">
        <f>'Capacity Backing (Hide)2'!BT$3*(CT55/MAX(1,SUMIFS('Treatment Backing (Hide)'!$B$110:$B$124,'Capacity Backing (Hide)2'!BT$67:BT$81,"X")))</f>
        <v>0</v>
      </c>
      <c r="KQ55">
        <f>'Capacity Backing (Hide)2'!BU$3*(CU55/MAX(1,SUMIFS('Treatment Backing (Hide)'!$B$110:$B$124,'Capacity Backing (Hide)2'!BU$67:BU$81,"X")))</f>
        <v>0</v>
      </c>
      <c r="KR55">
        <f>'Capacity Backing (Hide)2'!BV$3*(CV55/MAX(1,SUMIFS('Treatment Backing (Hide)'!$B$110:$B$124,'Capacity Backing (Hide)2'!BV$67:BV$81,"X")))</f>
        <v>0</v>
      </c>
      <c r="KS55">
        <f>'Capacity Backing (Hide)2'!BW$3*(CW55/MAX(1,SUMIFS('Treatment Backing (Hide)'!$B$110:$B$124,'Capacity Backing (Hide)2'!BW$67:BW$81,"X")))</f>
        <v>0</v>
      </c>
      <c r="KT55">
        <f>'Capacity Backing (Hide)2'!BX$3*(CX55/MAX(1,SUMIFS('Treatment Backing (Hide)'!$B$110:$B$124,'Capacity Backing (Hide)2'!BX$67:BX$81,"X")))</f>
        <v>0</v>
      </c>
      <c r="KU55">
        <f>'Capacity Backing (Hide)2'!BY$3*(CY55/MAX(1,SUMIFS('Treatment Backing (Hide)'!$B$110:$B$124,'Capacity Backing (Hide)2'!BY$67:BY$81,"X")))</f>
        <v>0</v>
      </c>
      <c r="KV55">
        <f>'Capacity Backing (Hide)2'!BZ$3*(CZ55/MAX(1,SUMIFS('Treatment Backing (Hide)'!$B$110:$B$124,'Capacity Backing (Hide)2'!BZ$67:BZ$81,"X")))</f>
        <v>0</v>
      </c>
      <c r="KW55">
        <f>'Capacity Backing (Hide)2'!CA$3*(DA55/MAX(1,SUMIFS('Treatment Backing (Hide)'!$B$110:$B$124,'Capacity Backing (Hide)2'!CA$67:CA$81,"X")))</f>
        <v>0</v>
      </c>
      <c r="KX55">
        <f>'Capacity Backing (Hide)2'!CB$3*(DB55/MAX(1,SUMIFS('Treatment Backing (Hide)'!$B$110:$B$124,'Capacity Backing (Hide)2'!CB$67:CB$81,"X")))</f>
        <v>0</v>
      </c>
      <c r="KY55">
        <f>'Capacity Backing (Hide)2'!CC$3*(DC55/MAX(1,SUMIFS('Treatment Backing (Hide)'!$B$110:$B$124,'Capacity Backing (Hide)2'!CC$67:CC$81,"X")))</f>
        <v>0</v>
      </c>
      <c r="KZ55">
        <f>'Capacity Backing (Hide)2'!CD$3*(DD55/MAX(1,SUMIFS('Treatment Backing (Hide)'!$B$110:$B$124,'Capacity Backing (Hide)2'!CD$67:CD$81,"X")))</f>
        <v>0</v>
      </c>
      <c r="LA55">
        <f>'Capacity Backing (Hide)2'!CE$3*(DE55/MAX(1,SUMIFS('Treatment Backing (Hide)'!$B$110:$B$124,'Capacity Backing (Hide)2'!CE$67:CE$81,"X")))</f>
        <v>0</v>
      </c>
      <c r="LB55">
        <f>'Capacity Backing (Hide)2'!CF$3*(DF55/MAX(1,SUMIFS('Treatment Backing (Hide)'!$B$110:$B$124,'Capacity Backing (Hide)2'!CF$67:CF$81,"X")))</f>
        <v>0</v>
      </c>
      <c r="LC55">
        <f>'Capacity Backing (Hide)2'!CG$3*(DG55/MAX(1,SUMIFS('Treatment Backing (Hide)'!$B$110:$B$124,'Capacity Backing (Hide)2'!CG$67:CG$81,"X")))</f>
        <v>0</v>
      </c>
      <c r="LD55">
        <f>'Capacity Backing (Hide)2'!CH$3*(DH55/MAX(1,SUMIFS('Treatment Backing (Hide)'!$B$110:$B$124,'Capacity Backing (Hide)2'!CH$67:CH$81,"X")))</f>
        <v>0</v>
      </c>
      <c r="LE55">
        <f>'Capacity Backing (Hide)2'!CI$3*(DI55/MAX(1,SUMIFS('Treatment Backing (Hide)'!$B$110:$B$124,'Capacity Backing (Hide)2'!CI$67:CI$81,"X")))</f>
        <v>0</v>
      </c>
      <c r="LF55">
        <f>'Capacity Backing (Hide)2'!CJ$3*(DJ55/MAX(1,SUMIFS('Treatment Backing (Hide)'!$B$110:$B$124,'Capacity Backing (Hide)2'!CJ$67:CJ$81,"X")))</f>
        <v>0</v>
      </c>
      <c r="LG55">
        <f>'Capacity Backing (Hide)2'!CK$3*(DK55/MAX(1,SUMIFS('Treatment Backing (Hide)'!$B$110:$B$124,'Capacity Backing (Hide)2'!CK$67:CK$81,"X")))</f>
        <v>0</v>
      </c>
      <c r="LH55">
        <f>'Capacity Backing (Hide)2'!CL$3*(DL55/MAX(1,SUMIFS('Treatment Backing (Hide)'!$B$110:$B$124,'Capacity Backing (Hide)2'!CL$67:CL$81,"X")))</f>
        <v>0</v>
      </c>
      <c r="LI55">
        <f>'Capacity Backing (Hide)2'!CM$3*(DM55/MAX(1,SUMIFS('Treatment Backing (Hide)'!$B$110:$B$124,'Capacity Backing (Hide)2'!CM$67:CM$81,"X")))</f>
        <v>0</v>
      </c>
      <c r="LJ55">
        <f>'Capacity Backing (Hide)2'!CN$3*(DN55/MAX(1,SUMIFS('Treatment Backing (Hide)'!$B$110:$B$124,'Capacity Backing (Hide)2'!CN$67:CN$81,"X")))</f>
        <v>0</v>
      </c>
      <c r="LK55">
        <f>'Capacity Backing (Hide)2'!CO$3*(DO55/MAX(1,SUMIFS('Treatment Backing (Hide)'!$B$110:$B$124,'Capacity Backing (Hide)2'!CO$67:CO$81,"X")))</f>
        <v>0</v>
      </c>
      <c r="LL55">
        <f>'Capacity Backing (Hide)2'!CP$3*(DP55/MAX(1,SUMIFS('Treatment Backing (Hide)'!$B$110:$B$124,'Capacity Backing (Hide)2'!CP$67:CP$81,"X")))</f>
        <v>0</v>
      </c>
      <c r="LM55">
        <f>'Capacity Backing (Hide)2'!CQ$3*(DQ55/MAX(1,SUMIFS('Treatment Backing (Hide)'!$B$110:$B$124,'Capacity Backing (Hide)2'!CQ$67:CQ$81,"X")))</f>
        <v>0</v>
      </c>
      <c r="LN55">
        <f>'Capacity Backing (Hide)2'!CR$3*(DR55/MAX(1,SUMIFS('Treatment Backing (Hide)'!$B$110:$B$124,'Capacity Backing (Hide)2'!CR$67:CR$81,"X")))</f>
        <v>0</v>
      </c>
      <c r="LO55">
        <f>'Capacity Backing (Hide)2'!CS$3*(DS55/MAX(1,SUMIFS('Treatment Backing (Hide)'!$B$110:$B$124,'Capacity Backing (Hide)2'!CS$67:CS$81,"X")))</f>
        <v>0</v>
      </c>
      <c r="LP55">
        <f>'Capacity Backing (Hide)2'!CT$3*(DT55/MAX(1,SUMIFS('Treatment Backing (Hide)'!$B$110:$B$124,'Capacity Backing (Hide)2'!CT$67:CT$81,"X")))</f>
        <v>0</v>
      </c>
      <c r="LQ55">
        <f>'Capacity Backing (Hide)2'!CU$3*(DU55/MAX(1,SUMIFS('Treatment Backing (Hide)'!$B$110:$B$124,'Capacity Backing (Hide)2'!CU$67:CU$81,"X")))</f>
        <v>0</v>
      </c>
      <c r="LR55">
        <f>'Capacity Backing (Hide)2'!CV$3*(DV55/MAX(1,SUMIFS('Treatment Backing (Hide)'!$B$110:$B$124,'Capacity Backing (Hide)2'!CV$67:CV$81,"X")))</f>
        <v>0</v>
      </c>
      <c r="LS55">
        <f>'Capacity Backing (Hide)2'!CW$3*(DW55/MAX(1,SUMIFS('Treatment Backing (Hide)'!$B$110:$B$124,'Capacity Backing (Hide)2'!CW$67:CW$81,"X")))</f>
        <v>0</v>
      </c>
    </row>
    <row r="56" spans="8:331" x14ac:dyDescent="0.25">
      <c r="H56" t="str">
        <f>ROW(H53)&amp;". "&amp;'Clinical resources'!B59</f>
        <v xml:space="preserve">53. </v>
      </c>
      <c r="J56" t="str">
        <f>IF(COUNTIFS('Clinical resources'!F59:J59,"X")&gt;0,"X","")</f>
        <v/>
      </c>
      <c r="K56" t="str">
        <f>IF(COUNTIFS('Clinical resources'!K59:O59,"X")&gt;0,"X","")</f>
        <v/>
      </c>
      <c r="L56" t="str">
        <f>IF(COUNTIFS('Clinical resources'!P59:T59,"X")&gt;0,"X","")</f>
        <v/>
      </c>
      <c r="M56" t="str">
        <f>IF(COUNTIFS('Clinical resources'!U59:Y59,"X")&gt;0,"X","")</f>
        <v/>
      </c>
      <c r="N56" t="str">
        <f>IF(COUNTIFS('Clinical resources'!Z59:AD59,"X")&gt;0,"X","")</f>
        <v/>
      </c>
      <c r="O56" t="str">
        <f>IF(COUNTIFS('Clinical resources'!AE59:AI59,"X")&gt;0,"X","")</f>
        <v/>
      </c>
      <c r="P56" t="str">
        <f>IF(COUNTIFS('Clinical resources'!AJ59:AN59,"X")&gt;0,"X","")</f>
        <v/>
      </c>
      <c r="Q56" t="str">
        <f>IF(COUNTIFS('Clinical resources'!AO59:AS59,"X")&gt;0,"X","")</f>
        <v/>
      </c>
      <c r="R56" t="str">
        <f>IF(COUNTIFS('Clinical resources'!AT59:AX59,"X")&gt;0,"X","")</f>
        <v/>
      </c>
      <c r="S56" t="str">
        <f>IF(COUNTIFS('Clinical resources'!AY59:BC59,"X")&gt;0,"X","")</f>
        <v/>
      </c>
      <c r="T56" t="str">
        <f>IF(COUNTIFS('Clinical resources'!BD59:BH59,"X")&gt;0,"X","")</f>
        <v/>
      </c>
      <c r="U56" t="str">
        <f>IF(COUNTIFS('Clinical resources'!BI59:BM59,"X")&gt;0,"X","")</f>
        <v/>
      </c>
      <c r="V56" t="str">
        <f>IF(COUNTIFS('Clinical resources'!BN59:BR59,"X")&gt;0,"X","")</f>
        <v/>
      </c>
      <c r="W56" t="str">
        <f>IF(COUNTIFS('Clinical resources'!BS59:BW59,"X")&gt;0,"X","")</f>
        <v/>
      </c>
      <c r="X56" t="str">
        <f>IF(COUNTIFS('Clinical resources'!BX59:CB59,"X")&gt;0,"X","")</f>
        <v/>
      </c>
      <c r="AB56">
        <f t="array" ref="AB56">IF($J56:$X56='Capacity Backing (Hide)2'!B$67:B$81,1,0)</f>
        <v>0</v>
      </c>
      <c r="AC56">
        <f t="array" ref="AC56">IF($J56:$X56='Capacity Backing (Hide)2'!C$67:C$81,1,0)</f>
        <v>0</v>
      </c>
      <c r="AD56">
        <f t="array" ref="AD56">IF($J56:$X56='Capacity Backing (Hide)2'!D$67:D$81,1,0)</f>
        <v>0</v>
      </c>
      <c r="AE56">
        <f t="array" ref="AE56">IF($J56:$X56='Capacity Backing (Hide)2'!E$67:E$81,1,0)</f>
        <v>0</v>
      </c>
      <c r="AF56">
        <f t="array" ref="AF56">IF($J56:$X56='Capacity Backing (Hide)2'!F$67:F$81,1,0)</f>
        <v>0</v>
      </c>
      <c r="AG56">
        <f t="array" ref="AG56">IF($J56:$X56='Capacity Backing (Hide)2'!G$67:G$81,1,0)</f>
        <v>0</v>
      </c>
      <c r="AH56">
        <f t="array" ref="AH56">IF($J56:$X56='Capacity Backing (Hide)2'!H$67:H$81,1,0)</f>
        <v>0</v>
      </c>
      <c r="AI56">
        <f t="array" ref="AI56">IF($J56:$X56='Capacity Backing (Hide)2'!I$67:I$81,1,0)</f>
        <v>0</v>
      </c>
      <c r="AJ56">
        <f t="array" ref="AJ56">IF($J56:$X56='Capacity Backing (Hide)2'!J$67:J$81,1,0)</f>
        <v>0</v>
      </c>
      <c r="AK56">
        <f t="array" ref="AK56">IF($J56:$X56='Capacity Backing (Hide)2'!K$67:K$81,1,0)</f>
        <v>0</v>
      </c>
      <c r="AL56">
        <f t="array" ref="AL56">IF($J56:$X56='Capacity Backing (Hide)2'!L$67:L$81,1,0)</f>
        <v>0</v>
      </c>
      <c r="AM56">
        <f t="array" ref="AM56">IF($J56:$X56='Capacity Backing (Hide)2'!M$67:M$81,1,0)</f>
        <v>0</v>
      </c>
      <c r="AN56">
        <f t="array" ref="AN56">IF($J56:$X56='Capacity Backing (Hide)2'!N$67:N$81,1,0)</f>
        <v>0</v>
      </c>
      <c r="AO56">
        <f t="array" ref="AO56">IF($J56:$X56='Capacity Backing (Hide)2'!O$67:O$81,1,0)</f>
        <v>0</v>
      </c>
      <c r="AP56">
        <f t="array" ref="AP56">IF($J56:$X56='Capacity Backing (Hide)2'!P$67:P$81,1,0)</f>
        <v>0</v>
      </c>
      <c r="AQ56">
        <f t="array" ref="AQ56">IF($J56:$X56='Capacity Backing (Hide)2'!Q$67:Q$81,1,0)</f>
        <v>0</v>
      </c>
      <c r="AR56">
        <f t="array" ref="AR56">IF($J56:$X56='Capacity Backing (Hide)2'!R$67:R$81,1,0)</f>
        <v>0</v>
      </c>
      <c r="AS56">
        <f t="array" ref="AS56">IF($J56:$X56='Capacity Backing (Hide)2'!S$67:S$81,1,0)</f>
        <v>0</v>
      </c>
      <c r="AT56">
        <f t="array" ref="AT56">IF($J56:$X56='Capacity Backing (Hide)2'!T$67:T$81,1,0)</f>
        <v>0</v>
      </c>
      <c r="AU56">
        <f t="array" ref="AU56">IF($J56:$X56='Capacity Backing (Hide)2'!U$67:U$81,1,0)</f>
        <v>0</v>
      </c>
      <c r="AV56">
        <f t="array" ref="AV56">IF($J56:$X56='Capacity Backing (Hide)2'!V$67:V$81,1,0)</f>
        <v>0</v>
      </c>
      <c r="AW56">
        <f t="array" ref="AW56">IF($J56:$X56='Capacity Backing (Hide)2'!W$67:W$81,1,0)</f>
        <v>0</v>
      </c>
      <c r="AX56">
        <f t="array" ref="AX56">IF($J56:$X56='Capacity Backing (Hide)2'!X$67:X$81,1,0)</f>
        <v>0</v>
      </c>
      <c r="AY56">
        <f t="array" ref="AY56">IF($J56:$X56='Capacity Backing (Hide)2'!Y$67:Y$81,1,0)</f>
        <v>0</v>
      </c>
      <c r="AZ56">
        <f t="array" ref="AZ56">IF($J56:$X56='Capacity Backing (Hide)2'!Z$67:Z$81,1,0)</f>
        <v>0</v>
      </c>
      <c r="BA56">
        <f t="array" ref="BA56">IF($J56:$X56='Capacity Backing (Hide)2'!AA$67:AA$81,1,0)</f>
        <v>0</v>
      </c>
      <c r="BB56">
        <f t="array" ref="BB56">IF($J56:$X56='Capacity Backing (Hide)2'!AB$67:AB$81,1,0)</f>
        <v>0</v>
      </c>
      <c r="BC56">
        <f t="array" ref="BC56">IF($J56:$X56='Capacity Backing (Hide)2'!AC$67:AC$81,1,0)</f>
        <v>0</v>
      </c>
      <c r="BD56">
        <f t="array" ref="BD56">IF($J56:$X56='Capacity Backing (Hide)2'!AD$67:AD$81,1,0)</f>
        <v>0</v>
      </c>
      <c r="BE56">
        <f t="array" ref="BE56">IF($J56:$X56='Capacity Backing (Hide)2'!AE$67:AE$81,1,0)</f>
        <v>0</v>
      </c>
      <c r="BF56">
        <f t="array" ref="BF56">IF($J56:$X56='Capacity Backing (Hide)2'!AF$67:AF$81,1,0)</f>
        <v>0</v>
      </c>
      <c r="BG56">
        <f t="array" ref="BG56">IF($J56:$X56='Capacity Backing (Hide)2'!AG$67:AG$81,1,0)</f>
        <v>0</v>
      </c>
      <c r="BH56">
        <f t="array" ref="BH56">IF($J56:$X56='Capacity Backing (Hide)2'!AH$67:AH$81,1,0)</f>
        <v>0</v>
      </c>
      <c r="BI56">
        <f t="array" ref="BI56">IF($J56:$X56='Capacity Backing (Hide)2'!AI$67:AI$81,1,0)</f>
        <v>0</v>
      </c>
      <c r="BJ56">
        <f t="array" ref="BJ56">IF($J56:$X56='Capacity Backing (Hide)2'!AJ$67:AJ$81,1,0)</f>
        <v>0</v>
      </c>
      <c r="BK56">
        <f t="array" ref="BK56">IF($J56:$X56='Capacity Backing (Hide)2'!AK$67:AK$81,1,0)</f>
        <v>0</v>
      </c>
      <c r="BL56">
        <f t="array" ref="BL56">IF($J56:$X56='Capacity Backing (Hide)2'!AL$67:AL$81,1,0)</f>
        <v>0</v>
      </c>
      <c r="BM56">
        <f t="array" ref="BM56">IF($J56:$X56='Capacity Backing (Hide)2'!AM$67:AM$81,1,0)</f>
        <v>0</v>
      </c>
      <c r="BN56">
        <f t="array" ref="BN56">IF($J56:$X56='Capacity Backing (Hide)2'!AN$67:AN$81,1,0)</f>
        <v>0</v>
      </c>
      <c r="BO56">
        <f t="array" ref="BO56">IF($J56:$X56='Capacity Backing (Hide)2'!AO$67:AO$81,1,0)</f>
        <v>0</v>
      </c>
      <c r="BP56">
        <f t="array" ref="BP56">IF($J56:$X56='Capacity Backing (Hide)2'!AP$67:AP$81,1,0)</f>
        <v>0</v>
      </c>
      <c r="BQ56">
        <f t="array" ref="BQ56">IF($J56:$X56='Capacity Backing (Hide)2'!AQ$67:AQ$81,1,0)</f>
        <v>0</v>
      </c>
      <c r="BR56">
        <f t="array" ref="BR56">IF($J56:$X56='Capacity Backing (Hide)2'!AR$67:AR$81,1,0)</f>
        <v>0</v>
      </c>
      <c r="BS56">
        <f t="array" ref="BS56">IF($J56:$X56='Capacity Backing (Hide)2'!AS$67:AS$81,1,0)</f>
        <v>0</v>
      </c>
      <c r="BT56">
        <f t="array" ref="BT56">IF($J56:$X56='Capacity Backing (Hide)2'!AT$67:AT$81,1,0)</f>
        <v>0</v>
      </c>
      <c r="BU56">
        <f t="array" ref="BU56">IF($J56:$X56='Capacity Backing (Hide)2'!AU$67:AU$81,1,0)</f>
        <v>0</v>
      </c>
      <c r="BV56">
        <f t="array" ref="BV56">IF($J56:$X56='Capacity Backing (Hide)2'!AV$67:AV$81,1,0)</f>
        <v>0</v>
      </c>
      <c r="BW56">
        <f t="array" ref="BW56">IF($J56:$X56='Capacity Backing (Hide)2'!AW$67:AW$81,1,0)</f>
        <v>0</v>
      </c>
      <c r="BX56">
        <f t="array" ref="BX56">IF($J56:$X56='Capacity Backing (Hide)2'!AX$67:AX$81,1,0)</f>
        <v>0</v>
      </c>
      <c r="BY56">
        <f t="array" ref="BY56">IF($J56:$X56='Capacity Backing (Hide)2'!AY$67:AY$81,1,0)</f>
        <v>0</v>
      </c>
      <c r="BZ56">
        <f t="array" ref="BZ56">IF($J56:$X56='Capacity Backing (Hide)2'!AZ$67:AZ$81,1,0)</f>
        <v>0</v>
      </c>
      <c r="CA56">
        <f t="array" ref="CA56">IF($J56:$X56='Capacity Backing (Hide)2'!BA$67:BA$81,1,0)</f>
        <v>0</v>
      </c>
      <c r="CB56">
        <f t="array" ref="CB56">IF($J56:$X56='Capacity Backing (Hide)2'!BB$67:BB$81,1,0)</f>
        <v>0</v>
      </c>
      <c r="CC56">
        <f t="array" ref="CC56">IF($J56:$X56='Capacity Backing (Hide)2'!BC$67:BC$81,1,0)</f>
        <v>0</v>
      </c>
      <c r="CD56">
        <f t="array" ref="CD56">IF($J56:$X56='Capacity Backing (Hide)2'!BD$67:BD$81,1,0)</f>
        <v>0</v>
      </c>
      <c r="CE56">
        <f t="array" ref="CE56">IF($J56:$X56='Capacity Backing (Hide)2'!BE$67:BE$81,1,0)</f>
        <v>0</v>
      </c>
      <c r="CF56">
        <f t="array" ref="CF56">IF($J56:$X56='Capacity Backing (Hide)2'!BF$67:BF$81,1,0)</f>
        <v>0</v>
      </c>
      <c r="CG56">
        <f t="array" ref="CG56">IF($J56:$X56='Capacity Backing (Hide)2'!BG$67:BG$81,1,0)</f>
        <v>0</v>
      </c>
      <c r="CH56">
        <f t="array" ref="CH56">IF($J56:$X56='Capacity Backing (Hide)2'!BH$67:BH$81,1,0)</f>
        <v>0</v>
      </c>
      <c r="CI56">
        <f t="array" ref="CI56">IF($J56:$X56='Capacity Backing (Hide)2'!BI$67:BI$81,1,0)</f>
        <v>0</v>
      </c>
      <c r="CJ56">
        <f t="array" ref="CJ56">IF($J56:$X56='Capacity Backing (Hide)2'!BJ$67:BJ$81,1,0)</f>
        <v>0</v>
      </c>
      <c r="CK56">
        <f t="array" ref="CK56">IF($J56:$X56='Capacity Backing (Hide)2'!BK$67:BK$81,1,0)</f>
        <v>0</v>
      </c>
      <c r="CL56">
        <f t="array" ref="CL56">IF($J56:$X56='Capacity Backing (Hide)2'!BL$67:BL$81,1,0)</f>
        <v>0</v>
      </c>
      <c r="CM56">
        <f t="array" ref="CM56">IF($J56:$X56='Capacity Backing (Hide)2'!BM$67:BM$81,1,0)</f>
        <v>0</v>
      </c>
      <c r="CN56">
        <f t="array" ref="CN56">IF($J56:$X56='Capacity Backing (Hide)2'!BN$67:BN$81,1,0)</f>
        <v>0</v>
      </c>
      <c r="CO56">
        <f t="array" ref="CO56">IF($J56:$X56='Capacity Backing (Hide)2'!BO$67:BO$81,1,0)</f>
        <v>0</v>
      </c>
      <c r="CP56">
        <f t="array" ref="CP56">IF($J56:$X56='Capacity Backing (Hide)2'!BP$67:BP$81,1,0)</f>
        <v>0</v>
      </c>
      <c r="CQ56">
        <f t="array" ref="CQ56">IF($J56:$X56='Capacity Backing (Hide)2'!BQ$67:BQ$81,1,0)</f>
        <v>0</v>
      </c>
      <c r="CR56">
        <f t="array" ref="CR56">IF($J56:$X56='Capacity Backing (Hide)2'!BR$67:BR$81,1,0)</f>
        <v>0</v>
      </c>
      <c r="CS56">
        <f t="array" ref="CS56">IF($J56:$X56='Capacity Backing (Hide)2'!BS$67:BS$81,1,0)</f>
        <v>0</v>
      </c>
      <c r="CT56">
        <f t="array" ref="CT56">IF($J56:$X56='Capacity Backing (Hide)2'!BT$67:BT$81,1,0)</f>
        <v>0</v>
      </c>
      <c r="CU56">
        <f t="array" ref="CU56">IF($J56:$X56='Capacity Backing (Hide)2'!BU$67:BU$81,1,0)</f>
        <v>0</v>
      </c>
      <c r="CV56">
        <f t="array" ref="CV56">IF($J56:$X56='Capacity Backing (Hide)2'!BV$67:BV$81,1,0)</f>
        <v>0</v>
      </c>
      <c r="CW56">
        <f t="array" ref="CW56">IF($J56:$X56='Capacity Backing (Hide)2'!BW$67:BW$81,1,0)</f>
        <v>0</v>
      </c>
      <c r="CX56">
        <f t="array" ref="CX56">IF($J56:$X56='Capacity Backing (Hide)2'!BX$67:BX$81,1,0)</f>
        <v>0</v>
      </c>
      <c r="CY56">
        <f t="array" ref="CY56">IF($J56:$X56='Capacity Backing (Hide)2'!BY$67:BY$81,1,0)</f>
        <v>0</v>
      </c>
      <c r="CZ56">
        <f t="array" ref="CZ56">IF($J56:$X56='Capacity Backing (Hide)2'!BZ$67:BZ$81,1,0)</f>
        <v>0</v>
      </c>
      <c r="DA56">
        <f t="array" ref="DA56">IF($J56:$X56='Capacity Backing (Hide)2'!CA$67:CA$81,1,0)</f>
        <v>0</v>
      </c>
      <c r="DB56">
        <f t="array" ref="DB56">IF($J56:$X56='Capacity Backing (Hide)2'!CB$67:CB$81,1,0)</f>
        <v>0</v>
      </c>
      <c r="DC56">
        <f t="array" ref="DC56">IF($J56:$X56='Capacity Backing (Hide)2'!CC$67:CC$81,1,0)</f>
        <v>0</v>
      </c>
      <c r="DD56">
        <f t="array" ref="DD56">IF($J56:$X56='Capacity Backing (Hide)2'!CD$67:CD$81,1,0)</f>
        <v>0</v>
      </c>
      <c r="DE56">
        <f t="array" ref="DE56">IF($J56:$X56='Capacity Backing (Hide)2'!CE$67:CE$81,1,0)</f>
        <v>0</v>
      </c>
      <c r="DF56">
        <f t="array" ref="DF56">IF($J56:$X56='Capacity Backing (Hide)2'!CF$67:CF$81,1,0)</f>
        <v>0</v>
      </c>
      <c r="DG56">
        <f t="array" ref="DG56">IF($J56:$X56='Capacity Backing (Hide)2'!CG$67:CG$81,1,0)</f>
        <v>0</v>
      </c>
      <c r="DH56">
        <f t="array" ref="DH56">IF($J56:$X56='Capacity Backing (Hide)2'!CH$67:CH$81,1,0)</f>
        <v>0</v>
      </c>
      <c r="DI56">
        <f t="array" ref="DI56">IF($J56:$X56='Capacity Backing (Hide)2'!CI$67:CI$81,1,0)</f>
        <v>0</v>
      </c>
      <c r="DJ56">
        <f t="array" ref="DJ56">IF($J56:$X56='Capacity Backing (Hide)2'!CJ$67:CJ$81,1,0)</f>
        <v>0</v>
      </c>
      <c r="DK56">
        <f t="array" ref="DK56">IF($J56:$X56='Capacity Backing (Hide)2'!CK$67:CK$81,1,0)</f>
        <v>0</v>
      </c>
      <c r="DL56">
        <f t="array" ref="DL56">IF($J56:$X56='Capacity Backing (Hide)2'!CL$67:CL$81,1,0)</f>
        <v>0</v>
      </c>
      <c r="DM56">
        <f t="array" ref="DM56">IF($J56:$X56='Capacity Backing (Hide)2'!CM$67:CM$81,1,0)</f>
        <v>0</v>
      </c>
      <c r="DN56">
        <f t="array" ref="DN56">IF($J56:$X56='Capacity Backing (Hide)2'!CN$67:CN$81,1,0)</f>
        <v>0</v>
      </c>
      <c r="DO56">
        <f t="array" ref="DO56">IF($J56:$X56='Capacity Backing (Hide)2'!CO$67:CO$81,1,0)</f>
        <v>0</v>
      </c>
      <c r="DP56">
        <f t="array" ref="DP56">IF($J56:$X56='Capacity Backing (Hide)2'!CP$67:CP$81,1,0)</f>
        <v>0</v>
      </c>
      <c r="DQ56">
        <f t="array" ref="DQ56">IF($J56:$X56='Capacity Backing (Hide)2'!CQ$67:CQ$81,1,0)</f>
        <v>0</v>
      </c>
      <c r="DR56">
        <f t="array" ref="DR56">IF($J56:$X56='Capacity Backing (Hide)2'!CR$67:CR$81,1,0)</f>
        <v>0</v>
      </c>
      <c r="DS56">
        <f t="array" ref="DS56">IF($J56:$X56='Capacity Backing (Hide)2'!CS$67:CS$81,1,0)</f>
        <v>0</v>
      </c>
      <c r="DT56">
        <f t="array" ref="DT56">IF($J56:$X56='Capacity Backing (Hide)2'!CT$67:CT$81,1,0)</f>
        <v>0</v>
      </c>
      <c r="DU56">
        <f t="array" ref="DU56">IF($J56:$X56='Capacity Backing (Hide)2'!CU$67:CU$81,1,0)</f>
        <v>0</v>
      </c>
      <c r="DV56">
        <f t="array" ref="DV56">IF($J56:$X56='Capacity Backing (Hide)2'!CV$67:CV$81,1,0)</f>
        <v>0</v>
      </c>
      <c r="DW56">
        <f t="array" ref="DW56">IF($J56:$X56='Capacity Backing (Hide)2'!CW$67:CW$81,1,0)</f>
        <v>0</v>
      </c>
      <c r="DZ56">
        <f t="array" ref="DZ56">IF($J56:$X56='Capacity Backing (Hide)2'!B$203:CZ$217,1,0)</f>
        <v>0</v>
      </c>
      <c r="EA56">
        <f t="array" ref="EA56">IF($J56:$X56='Capacity Backing (Hide)2'!C$203:DA$217,1,0)</f>
        <v>0</v>
      </c>
      <c r="EB56">
        <f t="array" ref="EB56">IF($J56:$X56='Capacity Backing (Hide)2'!D$203:DB$217,1,0)</f>
        <v>0</v>
      </c>
      <c r="EC56">
        <f t="array" ref="EC56">IF($J56:$X56='Capacity Backing (Hide)2'!E$203:DC$217,1,0)</f>
        <v>0</v>
      </c>
      <c r="ED56">
        <f t="array" ref="ED56">IF($J56:$X56='Capacity Backing (Hide)2'!F$203:DD$217,1,0)</f>
        <v>0</v>
      </c>
      <c r="EE56">
        <f t="array" ref="EE56">IF($J56:$X56='Capacity Backing (Hide)2'!G$203:DE$217,1,0)</f>
        <v>0</v>
      </c>
      <c r="EF56">
        <f t="array" ref="EF56">IF($J56:$X56='Capacity Backing (Hide)2'!H$203:DF$217,1,0)</f>
        <v>0</v>
      </c>
      <c r="EG56">
        <f t="array" ref="EG56">IF($J56:$X56='Capacity Backing (Hide)2'!I$203:DG$217,1,0)</f>
        <v>0</v>
      </c>
      <c r="EH56">
        <f t="array" ref="EH56">IF($J56:$X56='Capacity Backing (Hide)2'!J$203:DH$217,1,0)</f>
        <v>0</v>
      </c>
      <c r="EI56">
        <f t="array" ref="EI56">IF($J56:$X56='Capacity Backing (Hide)2'!K$203:DI$217,1,0)</f>
        <v>0</v>
      </c>
      <c r="EJ56">
        <f t="array" ref="EJ56">IF($J56:$X56='Capacity Backing (Hide)2'!L$203:DJ$217,1,0)</f>
        <v>0</v>
      </c>
      <c r="EK56">
        <f t="array" ref="EK56">IF($J56:$X56='Capacity Backing (Hide)2'!M$203:DK$217,1,0)</f>
        <v>0</v>
      </c>
      <c r="EL56">
        <f t="array" ref="EL56">IF($J56:$X56='Capacity Backing (Hide)2'!N$203:DL$217,1,0)</f>
        <v>0</v>
      </c>
      <c r="EM56">
        <f t="array" ref="EM56">IF($J56:$X56='Capacity Backing (Hide)2'!O$203:DM$217,1,0)</f>
        <v>0</v>
      </c>
      <c r="EN56">
        <f t="array" ref="EN56">IF($J56:$X56='Capacity Backing (Hide)2'!P$203:DN$217,1,0)</f>
        <v>0</v>
      </c>
      <c r="EO56">
        <f t="array" ref="EO56">IF($J56:$X56='Capacity Backing (Hide)2'!Q$203:DO$217,1,0)</f>
        <v>0</v>
      </c>
      <c r="EP56">
        <f t="array" ref="EP56">IF($J56:$X56='Capacity Backing (Hide)2'!R$203:DP$217,1,0)</f>
        <v>0</v>
      </c>
      <c r="EQ56">
        <f t="array" ref="EQ56">IF($J56:$X56='Capacity Backing (Hide)2'!S$203:DQ$217,1,0)</f>
        <v>0</v>
      </c>
      <c r="ER56">
        <f t="array" ref="ER56">IF($J56:$X56='Capacity Backing (Hide)2'!T$203:DR$217,1,0)</f>
        <v>0</v>
      </c>
      <c r="ES56">
        <f t="array" ref="ES56">IF($J56:$X56='Capacity Backing (Hide)2'!U$203:DS$217,1,0)</f>
        <v>0</v>
      </c>
      <c r="ET56">
        <f t="array" ref="ET56">IF($J56:$X56='Capacity Backing (Hide)2'!V$203:DT$217,1,0)</f>
        <v>0</v>
      </c>
      <c r="EU56">
        <f t="array" ref="EU56">IF($J56:$X56='Capacity Backing (Hide)2'!W$203:DU$217,1,0)</f>
        <v>0</v>
      </c>
      <c r="EV56">
        <f t="array" ref="EV56">IF($J56:$X56='Capacity Backing (Hide)2'!X$203:DV$217,1,0)</f>
        <v>0</v>
      </c>
      <c r="EW56">
        <f t="array" ref="EW56">IF($J56:$X56='Capacity Backing (Hide)2'!Y$203:DW$217,1,0)</f>
        <v>0</v>
      </c>
      <c r="EX56">
        <f t="array" ref="EX56">IF($J56:$X56='Capacity Backing (Hide)2'!Z$203:DX$217,1,0)</f>
        <v>0</v>
      </c>
      <c r="EY56">
        <f t="array" ref="EY56">IF($J56:$X56='Capacity Backing (Hide)2'!AA$203:DY$217,1,0)</f>
        <v>0</v>
      </c>
      <c r="EZ56">
        <f t="array" ref="EZ56">IF($J56:$X56='Capacity Backing (Hide)2'!AB$203:DZ$217,1,0)</f>
        <v>0</v>
      </c>
      <c r="FA56">
        <f t="array" ref="FA56">IF($J56:$X56='Capacity Backing (Hide)2'!AC$203:EA$217,1,0)</f>
        <v>0</v>
      </c>
      <c r="FB56">
        <f t="array" ref="FB56">IF($J56:$X56='Capacity Backing (Hide)2'!AD$203:EB$217,1,0)</f>
        <v>0</v>
      </c>
      <c r="FC56">
        <f t="array" ref="FC56">IF($J56:$X56='Capacity Backing (Hide)2'!AE$203:EC$217,1,0)</f>
        <v>0</v>
      </c>
      <c r="FD56">
        <f t="array" ref="FD56">IF($J56:$X56='Capacity Backing (Hide)2'!AF$203:ED$217,1,0)</f>
        <v>0</v>
      </c>
      <c r="FE56">
        <f t="array" ref="FE56">IF($J56:$X56='Capacity Backing (Hide)2'!AG$203:EE$217,1,0)</f>
        <v>0</v>
      </c>
      <c r="FF56">
        <f t="array" ref="FF56">IF($J56:$X56='Capacity Backing (Hide)2'!AH$203:EF$217,1,0)</f>
        <v>0</v>
      </c>
      <c r="FG56">
        <f t="array" ref="FG56">IF($J56:$X56='Capacity Backing (Hide)2'!AI$203:EG$217,1,0)</f>
        <v>0</v>
      </c>
      <c r="FH56">
        <f t="array" ref="FH56">IF($J56:$X56='Capacity Backing (Hide)2'!AJ$203:EH$217,1,0)</f>
        <v>0</v>
      </c>
      <c r="FI56">
        <f t="array" ref="FI56">IF($J56:$X56='Capacity Backing (Hide)2'!AK$203:EI$217,1,0)</f>
        <v>0</v>
      </c>
      <c r="FJ56">
        <f t="array" ref="FJ56">IF($J56:$X56='Capacity Backing (Hide)2'!AL$203:EJ$217,1,0)</f>
        <v>0</v>
      </c>
      <c r="FK56">
        <f t="array" ref="FK56">IF($J56:$X56='Capacity Backing (Hide)2'!AM$203:EK$217,1,0)</f>
        <v>0</v>
      </c>
      <c r="FL56">
        <f t="array" ref="FL56">IF($J56:$X56='Capacity Backing (Hide)2'!AN$203:EL$217,1,0)</f>
        <v>0</v>
      </c>
      <c r="FM56">
        <f t="array" ref="FM56">IF($J56:$X56='Capacity Backing (Hide)2'!AO$203:EM$217,1,0)</f>
        <v>0</v>
      </c>
      <c r="FN56">
        <f t="array" ref="FN56">IF($J56:$X56='Capacity Backing (Hide)2'!AP$203:EN$217,1,0)</f>
        <v>0</v>
      </c>
      <c r="FO56">
        <f t="array" ref="FO56">IF($J56:$X56='Capacity Backing (Hide)2'!AQ$203:EO$217,1,0)</f>
        <v>0</v>
      </c>
      <c r="FP56">
        <f t="array" ref="FP56">IF($J56:$X56='Capacity Backing (Hide)2'!AR$203:EP$217,1,0)</f>
        <v>0</v>
      </c>
      <c r="FQ56">
        <f t="array" ref="FQ56">IF($J56:$X56='Capacity Backing (Hide)2'!AS$203:EQ$217,1,0)</f>
        <v>0</v>
      </c>
      <c r="FR56">
        <f t="array" ref="FR56">IF($J56:$X56='Capacity Backing (Hide)2'!AT$203:ER$217,1,0)</f>
        <v>0</v>
      </c>
      <c r="FS56">
        <f t="array" ref="FS56">IF($J56:$X56='Capacity Backing (Hide)2'!AU$203:ES$217,1,0)</f>
        <v>0</v>
      </c>
      <c r="FT56">
        <f t="array" ref="FT56">IF($J56:$X56='Capacity Backing (Hide)2'!AV$203:ET$217,1,0)</f>
        <v>0</v>
      </c>
      <c r="FU56">
        <f t="array" ref="FU56">IF($J56:$X56='Capacity Backing (Hide)2'!AW$203:EU$217,1,0)</f>
        <v>0</v>
      </c>
      <c r="FV56">
        <f t="array" ref="FV56">IF($J56:$X56='Capacity Backing (Hide)2'!AX$203:EV$217,1,0)</f>
        <v>0</v>
      </c>
      <c r="FW56">
        <f t="array" ref="FW56">IF($J56:$X56='Capacity Backing (Hide)2'!AY$203:EW$217,1,0)</f>
        <v>0</v>
      </c>
      <c r="FX56">
        <f t="array" ref="FX56">IF($J56:$X56='Capacity Backing (Hide)2'!AZ$203:EX$217,1,0)</f>
        <v>0</v>
      </c>
      <c r="FY56">
        <f t="array" ref="FY56">IF($J56:$X56='Capacity Backing (Hide)2'!BA$203:EY$217,1,0)</f>
        <v>0</v>
      </c>
      <c r="FZ56">
        <f t="array" ref="FZ56">IF($J56:$X56='Capacity Backing (Hide)2'!BB$203:EZ$217,1,0)</f>
        <v>0</v>
      </c>
      <c r="GA56">
        <f t="array" ref="GA56">IF($J56:$X56='Capacity Backing (Hide)2'!BC$203:FA$217,1,0)</f>
        <v>0</v>
      </c>
      <c r="GB56">
        <f t="array" ref="GB56">IF($J56:$X56='Capacity Backing (Hide)2'!BD$203:FB$217,1,0)</f>
        <v>0</v>
      </c>
      <c r="GC56">
        <f t="array" ref="GC56">IF($J56:$X56='Capacity Backing (Hide)2'!BE$203:FC$217,1,0)</f>
        <v>0</v>
      </c>
      <c r="GD56">
        <f t="array" ref="GD56">IF($J56:$X56='Capacity Backing (Hide)2'!BF$203:FD$217,1,0)</f>
        <v>0</v>
      </c>
      <c r="GE56">
        <f t="array" ref="GE56">IF($J56:$X56='Capacity Backing (Hide)2'!BG$203:FE$217,1,0)</f>
        <v>0</v>
      </c>
      <c r="GF56">
        <f t="array" ref="GF56">IF($J56:$X56='Capacity Backing (Hide)2'!BH$203:FF$217,1,0)</f>
        <v>0</v>
      </c>
      <c r="GG56">
        <f t="array" ref="GG56">IF($J56:$X56='Capacity Backing (Hide)2'!BI$203:FG$217,1,0)</f>
        <v>0</v>
      </c>
      <c r="GH56">
        <f t="array" ref="GH56">IF($J56:$X56='Capacity Backing (Hide)2'!BJ$203:FH$217,1,0)</f>
        <v>0</v>
      </c>
      <c r="GI56">
        <f t="array" ref="GI56">IF($J56:$X56='Capacity Backing (Hide)2'!BK$203:FI$217,1,0)</f>
        <v>0</v>
      </c>
      <c r="GJ56">
        <f t="array" ref="GJ56">IF($J56:$X56='Capacity Backing (Hide)2'!BL$203:FJ$217,1,0)</f>
        <v>0</v>
      </c>
      <c r="GK56">
        <f t="array" ref="GK56">IF($J56:$X56='Capacity Backing (Hide)2'!BM$203:FK$217,1,0)</f>
        <v>0</v>
      </c>
      <c r="GL56">
        <f t="array" ref="GL56">IF($J56:$X56='Capacity Backing (Hide)2'!BN$203:FL$217,1,0)</f>
        <v>0</v>
      </c>
      <c r="GM56">
        <f t="array" ref="GM56">IF($J56:$X56='Capacity Backing (Hide)2'!BO$203:FM$217,1,0)</f>
        <v>0</v>
      </c>
      <c r="GN56">
        <f t="array" ref="GN56">IF($J56:$X56='Capacity Backing (Hide)2'!BP$203:FN$217,1,0)</f>
        <v>0</v>
      </c>
      <c r="GO56">
        <f t="array" ref="GO56">IF($J56:$X56='Capacity Backing (Hide)2'!BQ$203:FO$217,1,0)</f>
        <v>0</v>
      </c>
      <c r="GP56">
        <f t="array" ref="GP56">IF($J56:$X56='Capacity Backing (Hide)2'!BR$203:FP$217,1,0)</f>
        <v>0</v>
      </c>
      <c r="GQ56">
        <f t="array" ref="GQ56">IF($J56:$X56='Capacity Backing (Hide)2'!BS$203:FQ$217,1,0)</f>
        <v>0</v>
      </c>
      <c r="GR56">
        <f t="array" ref="GR56">IF($J56:$X56='Capacity Backing (Hide)2'!BT$203:FR$217,1,0)</f>
        <v>0</v>
      </c>
      <c r="GS56">
        <f t="array" ref="GS56">IF($J56:$X56='Capacity Backing (Hide)2'!BU$203:FS$217,1,0)</f>
        <v>0</v>
      </c>
      <c r="GT56">
        <f t="array" ref="GT56">IF($J56:$X56='Capacity Backing (Hide)2'!BV$203:FT$217,1,0)</f>
        <v>0</v>
      </c>
      <c r="GU56">
        <f t="array" ref="GU56">IF($J56:$X56='Capacity Backing (Hide)2'!BW$203:FU$217,1,0)</f>
        <v>0</v>
      </c>
      <c r="GV56">
        <f t="array" ref="GV56">IF($J56:$X56='Capacity Backing (Hide)2'!BX$203:FV$217,1,0)</f>
        <v>0</v>
      </c>
      <c r="GW56">
        <f t="array" ref="GW56">IF($J56:$X56='Capacity Backing (Hide)2'!BY$203:FW$217,1,0)</f>
        <v>0</v>
      </c>
      <c r="GX56">
        <f t="array" ref="GX56">IF($J56:$X56='Capacity Backing (Hide)2'!BZ$203:FX$217,1,0)</f>
        <v>0</v>
      </c>
      <c r="GY56">
        <f t="array" ref="GY56">IF($J56:$X56='Capacity Backing (Hide)2'!CA$203:FY$217,1,0)</f>
        <v>0</v>
      </c>
      <c r="GZ56">
        <f t="array" ref="GZ56">IF($J56:$X56='Capacity Backing (Hide)2'!CB$203:FZ$217,1,0)</f>
        <v>0</v>
      </c>
      <c r="HA56">
        <f t="array" ref="HA56">IF($J56:$X56='Capacity Backing (Hide)2'!CC$203:GA$217,1,0)</f>
        <v>0</v>
      </c>
      <c r="HB56">
        <f t="array" ref="HB56">IF($J56:$X56='Capacity Backing (Hide)2'!CD$203:GB$217,1,0)</f>
        <v>0</v>
      </c>
      <c r="HC56">
        <f t="array" ref="HC56">IF($J56:$X56='Capacity Backing (Hide)2'!CE$203:GC$217,1,0)</f>
        <v>0</v>
      </c>
      <c r="HD56">
        <f t="array" ref="HD56">IF($J56:$X56='Capacity Backing (Hide)2'!CF$203:GD$217,1,0)</f>
        <v>0</v>
      </c>
      <c r="HE56">
        <f t="array" ref="HE56">IF($J56:$X56='Capacity Backing (Hide)2'!CG$203:GE$217,1,0)</f>
        <v>0</v>
      </c>
      <c r="HF56">
        <f t="array" ref="HF56">IF($J56:$X56='Capacity Backing (Hide)2'!CH$203:GF$217,1,0)</f>
        <v>0</v>
      </c>
      <c r="HG56">
        <f t="array" ref="HG56">IF($J56:$X56='Capacity Backing (Hide)2'!CI$203:GG$217,1,0)</f>
        <v>0</v>
      </c>
      <c r="HH56">
        <f t="array" ref="HH56">IF($J56:$X56='Capacity Backing (Hide)2'!CJ$203:GH$217,1,0)</f>
        <v>0</v>
      </c>
      <c r="HI56">
        <f t="array" ref="HI56">IF($J56:$X56='Capacity Backing (Hide)2'!CK$203:GI$217,1,0)</f>
        <v>0</v>
      </c>
      <c r="HJ56">
        <f t="array" ref="HJ56">IF($J56:$X56='Capacity Backing (Hide)2'!CL$203:GJ$217,1,0)</f>
        <v>0</v>
      </c>
      <c r="HK56">
        <f t="array" ref="HK56">IF($J56:$X56='Capacity Backing (Hide)2'!CM$203:GK$217,1,0)</f>
        <v>0</v>
      </c>
      <c r="HL56">
        <f t="array" ref="HL56">IF($J56:$X56='Capacity Backing (Hide)2'!CN$203:GL$217,1,0)</f>
        <v>0</v>
      </c>
      <c r="HM56">
        <f t="array" ref="HM56">IF($J56:$X56='Capacity Backing (Hide)2'!CO$203:GM$217,1,0)</f>
        <v>0</v>
      </c>
      <c r="HN56">
        <f t="array" ref="HN56">IF($J56:$X56='Capacity Backing (Hide)2'!CP$203:GN$217,1,0)</f>
        <v>0</v>
      </c>
      <c r="HO56">
        <f t="array" ref="HO56">IF($J56:$X56='Capacity Backing (Hide)2'!CQ$203:GO$217,1,0)</f>
        <v>0</v>
      </c>
      <c r="HP56">
        <f t="array" ref="HP56">IF($J56:$X56='Capacity Backing (Hide)2'!CR$203:GP$217,1,0)</f>
        <v>0</v>
      </c>
      <c r="HQ56">
        <f t="array" ref="HQ56">IF($J56:$X56='Capacity Backing (Hide)2'!CS$203:GQ$217,1,0)</f>
        <v>0</v>
      </c>
      <c r="HR56">
        <f t="array" ref="HR56">IF($J56:$X56='Capacity Backing (Hide)2'!CT$203:GR$217,1,0)</f>
        <v>0</v>
      </c>
      <c r="HS56">
        <f t="array" ref="HS56">IF($J56:$X56='Capacity Backing (Hide)2'!CU$203:GS$217,1,0)</f>
        <v>0</v>
      </c>
      <c r="HT56">
        <f t="array" ref="HT56">IF($J56:$X56='Capacity Backing (Hide)2'!CV$203:GT$217,1,0)</f>
        <v>0</v>
      </c>
      <c r="HU56">
        <f t="array" ref="HU56">IF($J56:$X56='Capacity Backing (Hide)2'!CW$203:GU$217,1,0)</f>
        <v>0</v>
      </c>
      <c r="HX56">
        <f>'Capacity Backing (Hide)2'!B$3*(AB56/MAX(1,SUMIFS('Treatment Backing (Hide)'!$B$110:$B$124,'Capacity Backing (Hide)2'!B$67:B$81,"X")))</f>
        <v>0</v>
      </c>
      <c r="HY56">
        <f>'Capacity Backing (Hide)2'!C$3*(AC56/MAX(1,SUMIFS('Treatment Backing (Hide)'!$B$110:$B$124,'Capacity Backing (Hide)2'!C$67:C$81,"X")))</f>
        <v>0</v>
      </c>
      <c r="HZ56">
        <f>'Capacity Backing (Hide)2'!D$3*(AD56/MAX(1,SUMIFS('Treatment Backing (Hide)'!$B$110:$B$124,'Capacity Backing (Hide)2'!D$67:D$81,"X")))</f>
        <v>0</v>
      </c>
      <c r="IA56">
        <f>'Capacity Backing (Hide)2'!E$3*(AE56/MAX(1,SUMIFS('Treatment Backing (Hide)'!$B$110:$B$124,'Capacity Backing (Hide)2'!E$67:E$81,"X")))</f>
        <v>0</v>
      </c>
      <c r="IB56">
        <f>'Capacity Backing (Hide)2'!F$3*(AF56/MAX(1,SUMIFS('Treatment Backing (Hide)'!$B$110:$B$124,'Capacity Backing (Hide)2'!F$67:F$81,"X")))</f>
        <v>0</v>
      </c>
      <c r="IC56">
        <f>'Capacity Backing (Hide)2'!G$3*(AG56/MAX(1,SUMIFS('Treatment Backing (Hide)'!$B$110:$B$124,'Capacity Backing (Hide)2'!G$67:G$81,"X")))</f>
        <v>0</v>
      </c>
      <c r="ID56">
        <f>'Capacity Backing (Hide)2'!H$3*(AH56/MAX(1,SUMIFS('Treatment Backing (Hide)'!$B$110:$B$124,'Capacity Backing (Hide)2'!H$67:H$81,"X")))</f>
        <v>0</v>
      </c>
      <c r="IE56">
        <f>'Capacity Backing (Hide)2'!I$3*(AI56/MAX(1,SUMIFS('Treatment Backing (Hide)'!$B$110:$B$124,'Capacity Backing (Hide)2'!I$67:I$81,"X")))</f>
        <v>0</v>
      </c>
      <c r="IF56">
        <f>'Capacity Backing (Hide)2'!J$3*(AJ56/MAX(1,SUMIFS('Treatment Backing (Hide)'!$B$110:$B$124,'Capacity Backing (Hide)2'!J$67:J$81,"X")))</f>
        <v>0</v>
      </c>
      <c r="IG56">
        <f>'Capacity Backing (Hide)2'!K$3*(AK56/MAX(1,SUMIFS('Treatment Backing (Hide)'!$B$110:$B$124,'Capacity Backing (Hide)2'!K$67:K$81,"X")))</f>
        <v>0</v>
      </c>
      <c r="IH56">
        <f>'Capacity Backing (Hide)2'!L$3*(AL56/MAX(1,SUMIFS('Treatment Backing (Hide)'!$B$110:$B$124,'Capacity Backing (Hide)2'!L$67:L$81,"X")))</f>
        <v>0</v>
      </c>
      <c r="II56">
        <f>'Capacity Backing (Hide)2'!M$3*(AM56/MAX(1,SUMIFS('Treatment Backing (Hide)'!$B$110:$B$124,'Capacity Backing (Hide)2'!M$67:M$81,"X")))</f>
        <v>0</v>
      </c>
      <c r="IJ56">
        <f>'Capacity Backing (Hide)2'!N$3*(AN56/MAX(1,SUMIFS('Treatment Backing (Hide)'!$B$110:$B$124,'Capacity Backing (Hide)2'!N$67:N$81,"X")))</f>
        <v>0</v>
      </c>
      <c r="IK56">
        <f>'Capacity Backing (Hide)2'!O$3*(AO56/MAX(1,SUMIFS('Treatment Backing (Hide)'!$B$110:$B$124,'Capacity Backing (Hide)2'!O$67:O$81,"X")))</f>
        <v>0</v>
      </c>
      <c r="IL56">
        <f>'Capacity Backing (Hide)2'!P$3*(AP56/MAX(1,SUMIFS('Treatment Backing (Hide)'!$B$110:$B$124,'Capacity Backing (Hide)2'!P$67:P$81,"X")))</f>
        <v>0</v>
      </c>
      <c r="IM56">
        <f>'Capacity Backing (Hide)2'!Q$3*(AQ56/MAX(1,SUMIFS('Treatment Backing (Hide)'!$B$110:$B$124,'Capacity Backing (Hide)2'!Q$67:Q$81,"X")))</f>
        <v>0</v>
      </c>
      <c r="IN56">
        <f>'Capacity Backing (Hide)2'!R$3*(AR56/MAX(1,SUMIFS('Treatment Backing (Hide)'!$B$110:$B$124,'Capacity Backing (Hide)2'!R$67:R$81,"X")))</f>
        <v>0</v>
      </c>
      <c r="IO56">
        <f>'Capacity Backing (Hide)2'!S$3*(AS56/MAX(1,SUMIFS('Treatment Backing (Hide)'!$B$110:$B$124,'Capacity Backing (Hide)2'!S$67:S$81,"X")))</f>
        <v>0</v>
      </c>
      <c r="IP56">
        <f>'Capacity Backing (Hide)2'!T$3*(AT56/MAX(1,SUMIFS('Treatment Backing (Hide)'!$B$110:$B$124,'Capacity Backing (Hide)2'!T$67:T$81,"X")))</f>
        <v>0</v>
      </c>
      <c r="IQ56">
        <f>'Capacity Backing (Hide)2'!U$3*(AU56/MAX(1,SUMIFS('Treatment Backing (Hide)'!$B$110:$B$124,'Capacity Backing (Hide)2'!U$67:U$81,"X")))</f>
        <v>0</v>
      </c>
      <c r="IR56">
        <f>'Capacity Backing (Hide)2'!V$3*(AV56/MAX(1,SUMIFS('Treatment Backing (Hide)'!$B$110:$B$124,'Capacity Backing (Hide)2'!V$67:V$81,"X")))</f>
        <v>0</v>
      </c>
      <c r="IS56">
        <f>'Capacity Backing (Hide)2'!W$3*(AW56/MAX(1,SUMIFS('Treatment Backing (Hide)'!$B$110:$B$124,'Capacity Backing (Hide)2'!W$67:W$81,"X")))</f>
        <v>0</v>
      </c>
      <c r="IT56">
        <f>'Capacity Backing (Hide)2'!X$3*(AX56/MAX(1,SUMIFS('Treatment Backing (Hide)'!$B$110:$B$124,'Capacity Backing (Hide)2'!X$67:X$81,"X")))</f>
        <v>0</v>
      </c>
      <c r="IU56">
        <f>'Capacity Backing (Hide)2'!Y$3*(AY56/MAX(1,SUMIFS('Treatment Backing (Hide)'!$B$110:$B$124,'Capacity Backing (Hide)2'!Y$67:Y$81,"X")))</f>
        <v>0</v>
      </c>
      <c r="IV56">
        <f>'Capacity Backing (Hide)2'!Z$3*(AZ56/MAX(1,SUMIFS('Treatment Backing (Hide)'!$B$110:$B$124,'Capacity Backing (Hide)2'!Z$67:Z$81,"X")))</f>
        <v>0</v>
      </c>
      <c r="IW56">
        <f>'Capacity Backing (Hide)2'!AA$3*(BA56/MAX(1,SUMIFS('Treatment Backing (Hide)'!$B$110:$B$124,'Capacity Backing (Hide)2'!AA$67:AA$81,"X")))</f>
        <v>0</v>
      </c>
      <c r="IX56">
        <f>'Capacity Backing (Hide)2'!AB$3*(BB56/MAX(1,SUMIFS('Treatment Backing (Hide)'!$B$110:$B$124,'Capacity Backing (Hide)2'!AB$67:AB$81,"X")))</f>
        <v>0</v>
      </c>
      <c r="IY56">
        <f>'Capacity Backing (Hide)2'!AC$3*(BC56/MAX(1,SUMIFS('Treatment Backing (Hide)'!$B$110:$B$124,'Capacity Backing (Hide)2'!AC$67:AC$81,"X")))</f>
        <v>0</v>
      </c>
      <c r="IZ56">
        <f>'Capacity Backing (Hide)2'!AD$3*(BD56/MAX(1,SUMIFS('Treatment Backing (Hide)'!$B$110:$B$124,'Capacity Backing (Hide)2'!AD$67:AD$81,"X")))</f>
        <v>0</v>
      </c>
      <c r="JA56">
        <f>'Capacity Backing (Hide)2'!AE$3*(BE56/MAX(1,SUMIFS('Treatment Backing (Hide)'!$B$110:$B$124,'Capacity Backing (Hide)2'!AE$67:AE$81,"X")))</f>
        <v>0</v>
      </c>
      <c r="JB56">
        <f>'Capacity Backing (Hide)2'!AF$3*(BF56/MAX(1,SUMIFS('Treatment Backing (Hide)'!$B$110:$B$124,'Capacity Backing (Hide)2'!AF$67:AF$81,"X")))</f>
        <v>0</v>
      </c>
      <c r="JC56">
        <f>'Capacity Backing (Hide)2'!AG$3*(BG56/MAX(1,SUMIFS('Treatment Backing (Hide)'!$B$110:$B$124,'Capacity Backing (Hide)2'!AG$67:AG$81,"X")))</f>
        <v>0</v>
      </c>
      <c r="JD56">
        <f>'Capacity Backing (Hide)2'!AH$3*(BH56/MAX(1,SUMIFS('Treatment Backing (Hide)'!$B$110:$B$124,'Capacity Backing (Hide)2'!AH$67:AH$81,"X")))</f>
        <v>0</v>
      </c>
      <c r="JE56">
        <f>'Capacity Backing (Hide)2'!AI$3*(BI56/MAX(1,SUMIFS('Treatment Backing (Hide)'!$B$110:$B$124,'Capacity Backing (Hide)2'!AI$67:AI$81,"X")))</f>
        <v>0</v>
      </c>
      <c r="JF56">
        <f>'Capacity Backing (Hide)2'!AJ$3*(BJ56/MAX(1,SUMIFS('Treatment Backing (Hide)'!$B$110:$B$124,'Capacity Backing (Hide)2'!AJ$67:AJ$81,"X")))</f>
        <v>0</v>
      </c>
      <c r="JG56">
        <f>'Capacity Backing (Hide)2'!AK$3*(BK56/MAX(1,SUMIFS('Treatment Backing (Hide)'!$B$110:$B$124,'Capacity Backing (Hide)2'!AK$67:AK$81,"X")))</f>
        <v>0</v>
      </c>
      <c r="JH56">
        <f>'Capacity Backing (Hide)2'!AL$3*(BL56/MAX(1,SUMIFS('Treatment Backing (Hide)'!$B$110:$B$124,'Capacity Backing (Hide)2'!AL$67:AL$81,"X")))</f>
        <v>0</v>
      </c>
      <c r="JI56">
        <f>'Capacity Backing (Hide)2'!AM$3*(BM56/MAX(1,SUMIFS('Treatment Backing (Hide)'!$B$110:$B$124,'Capacity Backing (Hide)2'!AM$67:AM$81,"X")))</f>
        <v>0</v>
      </c>
      <c r="JJ56">
        <f>'Capacity Backing (Hide)2'!AN$3*(BN56/MAX(1,SUMIFS('Treatment Backing (Hide)'!$B$110:$B$124,'Capacity Backing (Hide)2'!AN$67:AN$81,"X")))</f>
        <v>0</v>
      </c>
      <c r="JK56">
        <f>'Capacity Backing (Hide)2'!AO$3*(BO56/MAX(1,SUMIFS('Treatment Backing (Hide)'!$B$110:$B$124,'Capacity Backing (Hide)2'!AO$67:AO$81,"X")))</f>
        <v>0</v>
      </c>
      <c r="JL56">
        <f>'Capacity Backing (Hide)2'!AP$3*(BP56/MAX(1,SUMIFS('Treatment Backing (Hide)'!$B$110:$B$124,'Capacity Backing (Hide)2'!AP$67:AP$81,"X")))</f>
        <v>0</v>
      </c>
      <c r="JM56">
        <f>'Capacity Backing (Hide)2'!AQ$3*(BQ56/MAX(1,SUMIFS('Treatment Backing (Hide)'!$B$110:$B$124,'Capacity Backing (Hide)2'!AQ$67:AQ$81,"X")))</f>
        <v>0</v>
      </c>
      <c r="JN56">
        <f>'Capacity Backing (Hide)2'!AR$3*(BR56/MAX(1,SUMIFS('Treatment Backing (Hide)'!$B$110:$B$124,'Capacity Backing (Hide)2'!AR$67:AR$81,"X")))</f>
        <v>0</v>
      </c>
      <c r="JO56">
        <f>'Capacity Backing (Hide)2'!AS$3*(BS56/MAX(1,SUMIFS('Treatment Backing (Hide)'!$B$110:$B$124,'Capacity Backing (Hide)2'!AS$67:AS$81,"X")))</f>
        <v>0</v>
      </c>
      <c r="JP56">
        <f>'Capacity Backing (Hide)2'!AT$3*(BT56/MAX(1,SUMIFS('Treatment Backing (Hide)'!$B$110:$B$124,'Capacity Backing (Hide)2'!AT$67:AT$81,"X")))</f>
        <v>0</v>
      </c>
      <c r="JQ56">
        <f>'Capacity Backing (Hide)2'!AU$3*(BU56/MAX(1,SUMIFS('Treatment Backing (Hide)'!$B$110:$B$124,'Capacity Backing (Hide)2'!AU$67:AU$81,"X")))</f>
        <v>0</v>
      </c>
      <c r="JR56">
        <f>'Capacity Backing (Hide)2'!AV$3*(BV56/MAX(1,SUMIFS('Treatment Backing (Hide)'!$B$110:$B$124,'Capacity Backing (Hide)2'!AV$67:AV$81,"X")))</f>
        <v>0</v>
      </c>
      <c r="JS56">
        <f>'Capacity Backing (Hide)2'!AW$3*(BW56/MAX(1,SUMIFS('Treatment Backing (Hide)'!$B$110:$B$124,'Capacity Backing (Hide)2'!AW$67:AW$81,"X")))</f>
        <v>0</v>
      </c>
      <c r="JT56">
        <f>'Capacity Backing (Hide)2'!AX$3*(BX56/MAX(1,SUMIFS('Treatment Backing (Hide)'!$B$110:$B$124,'Capacity Backing (Hide)2'!AX$67:AX$81,"X")))</f>
        <v>0</v>
      </c>
      <c r="JU56">
        <f>'Capacity Backing (Hide)2'!AY$3*(BY56/MAX(1,SUMIFS('Treatment Backing (Hide)'!$B$110:$B$124,'Capacity Backing (Hide)2'!AY$67:AY$81,"X")))</f>
        <v>0</v>
      </c>
      <c r="JV56">
        <f>'Capacity Backing (Hide)2'!AZ$3*(BZ56/MAX(1,SUMIFS('Treatment Backing (Hide)'!$B$110:$B$124,'Capacity Backing (Hide)2'!AZ$67:AZ$81,"X")))</f>
        <v>0</v>
      </c>
      <c r="JW56">
        <f>'Capacity Backing (Hide)2'!BA$3*(CA56/MAX(1,SUMIFS('Treatment Backing (Hide)'!$B$110:$B$124,'Capacity Backing (Hide)2'!BA$67:BA$81,"X")))</f>
        <v>0</v>
      </c>
      <c r="JX56">
        <f>'Capacity Backing (Hide)2'!BB$3*(CB56/MAX(1,SUMIFS('Treatment Backing (Hide)'!$B$110:$B$124,'Capacity Backing (Hide)2'!BB$67:BB$81,"X")))</f>
        <v>0</v>
      </c>
      <c r="JY56">
        <f>'Capacity Backing (Hide)2'!BC$3*(CC56/MAX(1,SUMIFS('Treatment Backing (Hide)'!$B$110:$B$124,'Capacity Backing (Hide)2'!BC$67:BC$81,"X")))</f>
        <v>0</v>
      </c>
      <c r="JZ56">
        <f>'Capacity Backing (Hide)2'!BD$3*(CD56/MAX(1,SUMIFS('Treatment Backing (Hide)'!$B$110:$B$124,'Capacity Backing (Hide)2'!BD$67:BD$81,"X")))</f>
        <v>0</v>
      </c>
      <c r="KA56">
        <f>'Capacity Backing (Hide)2'!BE$3*(CE56/MAX(1,SUMIFS('Treatment Backing (Hide)'!$B$110:$B$124,'Capacity Backing (Hide)2'!BE$67:BE$81,"X")))</f>
        <v>0</v>
      </c>
      <c r="KB56">
        <f>'Capacity Backing (Hide)2'!BF$3*(CF56/MAX(1,SUMIFS('Treatment Backing (Hide)'!$B$110:$B$124,'Capacity Backing (Hide)2'!BF$67:BF$81,"X")))</f>
        <v>0</v>
      </c>
      <c r="KC56">
        <f>'Capacity Backing (Hide)2'!BG$3*(CG56/MAX(1,SUMIFS('Treatment Backing (Hide)'!$B$110:$B$124,'Capacity Backing (Hide)2'!BG$67:BG$81,"X")))</f>
        <v>0</v>
      </c>
      <c r="KD56">
        <f>'Capacity Backing (Hide)2'!BH$3*(CH56/MAX(1,SUMIFS('Treatment Backing (Hide)'!$B$110:$B$124,'Capacity Backing (Hide)2'!BH$67:BH$81,"X")))</f>
        <v>0</v>
      </c>
      <c r="KE56">
        <f>'Capacity Backing (Hide)2'!BI$3*(CI56/MAX(1,SUMIFS('Treatment Backing (Hide)'!$B$110:$B$124,'Capacity Backing (Hide)2'!BI$67:BI$81,"X")))</f>
        <v>0</v>
      </c>
      <c r="KF56">
        <f>'Capacity Backing (Hide)2'!BJ$3*(CJ56/MAX(1,SUMIFS('Treatment Backing (Hide)'!$B$110:$B$124,'Capacity Backing (Hide)2'!BJ$67:BJ$81,"X")))</f>
        <v>0</v>
      </c>
      <c r="KG56">
        <f>'Capacity Backing (Hide)2'!BK$3*(CK56/MAX(1,SUMIFS('Treatment Backing (Hide)'!$B$110:$B$124,'Capacity Backing (Hide)2'!BK$67:BK$81,"X")))</f>
        <v>0</v>
      </c>
      <c r="KH56">
        <f>'Capacity Backing (Hide)2'!BL$3*(CL56/MAX(1,SUMIFS('Treatment Backing (Hide)'!$B$110:$B$124,'Capacity Backing (Hide)2'!BL$67:BL$81,"X")))</f>
        <v>0</v>
      </c>
      <c r="KI56">
        <f>'Capacity Backing (Hide)2'!BM$3*(CM56/MAX(1,SUMIFS('Treatment Backing (Hide)'!$B$110:$B$124,'Capacity Backing (Hide)2'!BM$67:BM$81,"X")))</f>
        <v>0</v>
      </c>
      <c r="KJ56">
        <f>'Capacity Backing (Hide)2'!BN$3*(CN56/MAX(1,SUMIFS('Treatment Backing (Hide)'!$B$110:$B$124,'Capacity Backing (Hide)2'!BN$67:BN$81,"X")))</f>
        <v>0</v>
      </c>
      <c r="KK56">
        <f>'Capacity Backing (Hide)2'!BO$3*(CO56/MAX(1,SUMIFS('Treatment Backing (Hide)'!$B$110:$B$124,'Capacity Backing (Hide)2'!BO$67:BO$81,"X")))</f>
        <v>0</v>
      </c>
      <c r="KL56">
        <f>'Capacity Backing (Hide)2'!BP$3*(CP56/MAX(1,SUMIFS('Treatment Backing (Hide)'!$B$110:$B$124,'Capacity Backing (Hide)2'!BP$67:BP$81,"X")))</f>
        <v>0</v>
      </c>
      <c r="KM56">
        <f>'Capacity Backing (Hide)2'!BQ$3*(CQ56/MAX(1,SUMIFS('Treatment Backing (Hide)'!$B$110:$B$124,'Capacity Backing (Hide)2'!BQ$67:BQ$81,"X")))</f>
        <v>0</v>
      </c>
      <c r="KN56">
        <f>'Capacity Backing (Hide)2'!BR$3*(CR56/MAX(1,SUMIFS('Treatment Backing (Hide)'!$B$110:$B$124,'Capacity Backing (Hide)2'!BR$67:BR$81,"X")))</f>
        <v>0</v>
      </c>
      <c r="KO56">
        <f>'Capacity Backing (Hide)2'!BS$3*(CS56/MAX(1,SUMIFS('Treatment Backing (Hide)'!$B$110:$B$124,'Capacity Backing (Hide)2'!BS$67:BS$81,"X")))</f>
        <v>0</v>
      </c>
      <c r="KP56">
        <f>'Capacity Backing (Hide)2'!BT$3*(CT56/MAX(1,SUMIFS('Treatment Backing (Hide)'!$B$110:$B$124,'Capacity Backing (Hide)2'!BT$67:BT$81,"X")))</f>
        <v>0</v>
      </c>
      <c r="KQ56">
        <f>'Capacity Backing (Hide)2'!BU$3*(CU56/MAX(1,SUMIFS('Treatment Backing (Hide)'!$B$110:$B$124,'Capacity Backing (Hide)2'!BU$67:BU$81,"X")))</f>
        <v>0</v>
      </c>
      <c r="KR56">
        <f>'Capacity Backing (Hide)2'!BV$3*(CV56/MAX(1,SUMIFS('Treatment Backing (Hide)'!$B$110:$B$124,'Capacity Backing (Hide)2'!BV$67:BV$81,"X")))</f>
        <v>0</v>
      </c>
      <c r="KS56">
        <f>'Capacity Backing (Hide)2'!BW$3*(CW56/MAX(1,SUMIFS('Treatment Backing (Hide)'!$B$110:$B$124,'Capacity Backing (Hide)2'!BW$67:BW$81,"X")))</f>
        <v>0</v>
      </c>
      <c r="KT56">
        <f>'Capacity Backing (Hide)2'!BX$3*(CX56/MAX(1,SUMIFS('Treatment Backing (Hide)'!$B$110:$B$124,'Capacity Backing (Hide)2'!BX$67:BX$81,"X")))</f>
        <v>0</v>
      </c>
      <c r="KU56">
        <f>'Capacity Backing (Hide)2'!BY$3*(CY56/MAX(1,SUMIFS('Treatment Backing (Hide)'!$B$110:$B$124,'Capacity Backing (Hide)2'!BY$67:BY$81,"X")))</f>
        <v>0</v>
      </c>
      <c r="KV56">
        <f>'Capacity Backing (Hide)2'!BZ$3*(CZ56/MAX(1,SUMIFS('Treatment Backing (Hide)'!$B$110:$B$124,'Capacity Backing (Hide)2'!BZ$67:BZ$81,"X")))</f>
        <v>0</v>
      </c>
      <c r="KW56">
        <f>'Capacity Backing (Hide)2'!CA$3*(DA56/MAX(1,SUMIFS('Treatment Backing (Hide)'!$B$110:$B$124,'Capacity Backing (Hide)2'!CA$67:CA$81,"X")))</f>
        <v>0</v>
      </c>
      <c r="KX56">
        <f>'Capacity Backing (Hide)2'!CB$3*(DB56/MAX(1,SUMIFS('Treatment Backing (Hide)'!$B$110:$B$124,'Capacity Backing (Hide)2'!CB$67:CB$81,"X")))</f>
        <v>0</v>
      </c>
      <c r="KY56">
        <f>'Capacity Backing (Hide)2'!CC$3*(DC56/MAX(1,SUMIFS('Treatment Backing (Hide)'!$B$110:$B$124,'Capacity Backing (Hide)2'!CC$67:CC$81,"X")))</f>
        <v>0</v>
      </c>
      <c r="KZ56">
        <f>'Capacity Backing (Hide)2'!CD$3*(DD56/MAX(1,SUMIFS('Treatment Backing (Hide)'!$B$110:$B$124,'Capacity Backing (Hide)2'!CD$67:CD$81,"X")))</f>
        <v>0</v>
      </c>
      <c r="LA56">
        <f>'Capacity Backing (Hide)2'!CE$3*(DE56/MAX(1,SUMIFS('Treatment Backing (Hide)'!$B$110:$B$124,'Capacity Backing (Hide)2'!CE$67:CE$81,"X")))</f>
        <v>0</v>
      </c>
      <c r="LB56">
        <f>'Capacity Backing (Hide)2'!CF$3*(DF56/MAX(1,SUMIFS('Treatment Backing (Hide)'!$B$110:$B$124,'Capacity Backing (Hide)2'!CF$67:CF$81,"X")))</f>
        <v>0</v>
      </c>
      <c r="LC56">
        <f>'Capacity Backing (Hide)2'!CG$3*(DG56/MAX(1,SUMIFS('Treatment Backing (Hide)'!$B$110:$B$124,'Capacity Backing (Hide)2'!CG$67:CG$81,"X")))</f>
        <v>0</v>
      </c>
      <c r="LD56">
        <f>'Capacity Backing (Hide)2'!CH$3*(DH56/MAX(1,SUMIFS('Treatment Backing (Hide)'!$B$110:$B$124,'Capacity Backing (Hide)2'!CH$67:CH$81,"X")))</f>
        <v>0</v>
      </c>
      <c r="LE56">
        <f>'Capacity Backing (Hide)2'!CI$3*(DI56/MAX(1,SUMIFS('Treatment Backing (Hide)'!$B$110:$B$124,'Capacity Backing (Hide)2'!CI$67:CI$81,"X")))</f>
        <v>0</v>
      </c>
      <c r="LF56">
        <f>'Capacity Backing (Hide)2'!CJ$3*(DJ56/MAX(1,SUMIFS('Treatment Backing (Hide)'!$B$110:$B$124,'Capacity Backing (Hide)2'!CJ$67:CJ$81,"X")))</f>
        <v>0</v>
      </c>
      <c r="LG56">
        <f>'Capacity Backing (Hide)2'!CK$3*(DK56/MAX(1,SUMIFS('Treatment Backing (Hide)'!$B$110:$B$124,'Capacity Backing (Hide)2'!CK$67:CK$81,"X")))</f>
        <v>0</v>
      </c>
      <c r="LH56">
        <f>'Capacity Backing (Hide)2'!CL$3*(DL56/MAX(1,SUMIFS('Treatment Backing (Hide)'!$B$110:$B$124,'Capacity Backing (Hide)2'!CL$67:CL$81,"X")))</f>
        <v>0</v>
      </c>
      <c r="LI56">
        <f>'Capacity Backing (Hide)2'!CM$3*(DM56/MAX(1,SUMIFS('Treatment Backing (Hide)'!$B$110:$B$124,'Capacity Backing (Hide)2'!CM$67:CM$81,"X")))</f>
        <v>0</v>
      </c>
      <c r="LJ56">
        <f>'Capacity Backing (Hide)2'!CN$3*(DN56/MAX(1,SUMIFS('Treatment Backing (Hide)'!$B$110:$B$124,'Capacity Backing (Hide)2'!CN$67:CN$81,"X")))</f>
        <v>0</v>
      </c>
      <c r="LK56">
        <f>'Capacity Backing (Hide)2'!CO$3*(DO56/MAX(1,SUMIFS('Treatment Backing (Hide)'!$B$110:$B$124,'Capacity Backing (Hide)2'!CO$67:CO$81,"X")))</f>
        <v>0</v>
      </c>
      <c r="LL56">
        <f>'Capacity Backing (Hide)2'!CP$3*(DP56/MAX(1,SUMIFS('Treatment Backing (Hide)'!$B$110:$B$124,'Capacity Backing (Hide)2'!CP$67:CP$81,"X")))</f>
        <v>0</v>
      </c>
      <c r="LM56">
        <f>'Capacity Backing (Hide)2'!CQ$3*(DQ56/MAX(1,SUMIFS('Treatment Backing (Hide)'!$B$110:$B$124,'Capacity Backing (Hide)2'!CQ$67:CQ$81,"X")))</f>
        <v>0</v>
      </c>
      <c r="LN56">
        <f>'Capacity Backing (Hide)2'!CR$3*(DR56/MAX(1,SUMIFS('Treatment Backing (Hide)'!$B$110:$B$124,'Capacity Backing (Hide)2'!CR$67:CR$81,"X")))</f>
        <v>0</v>
      </c>
      <c r="LO56">
        <f>'Capacity Backing (Hide)2'!CS$3*(DS56/MAX(1,SUMIFS('Treatment Backing (Hide)'!$B$110:$B$124,'Capacity Backing (Hide)2'!CS$67:CS$81,"X")))</f>
        <v>0</v>
      </c>
      <c r="LP56">
        <f>'Capacity Backing (Hide)2'!CT$3*(DT56/MAX(1,SUMIFS('Treatment Backing (Hide)'!$B$110:$B$124,'Capacity Backing (Hide)2'!CT$67:CT$81,"X")))</f>
        <v>0</v>
      </c>
      <c r="LQ56">
        <f>'Capacity Backing (Hide)2'!CU$3*(DU56/MAX(1,SUMIFS('Treatment Backing (Hide)'!$B$110:$B$124,'Capacity Backing (Hide)2'!CU$67:CU$81,"X")))</f>
        <v>0</v>
      </c>
      <c r="LR56">
        <f>'Capacity Backing (Hide)2'!CV$3*(DV56/MAX(1,SUMIFS('Treatment Backing (Hide)'!$B$110:$B$124,'Capacity Backing (Hide)2'!CV$67:CV$81,"X")))</f>
        <v>0</v>
      </c>
      <c r="LS56">
        <f>'Capacity Backing (Hide)2'!CW$3*(DW56/MAX(1,SUMIFS('Treatment Backing (Hide)'!$B$110:$B$124,'Capacity Backing (Hide)2'!CW$67:CW$81,"X")))</f>
        <v>0</v>
      </c>
    </row>
    <row r="57" spans="8:331" x14ac:dyDescent="0.25">
      <c r="H57" t="str">
        <f>ROW(H54)&amp;". "&amp;'Clinical resources'!B60</f>
        <v xml:space="preserve">54. </v>
      </c>
      <c r="J57" t="str">
        <f>IF(COUNTIFS('Clinical resources'!F60:J60,"X")&gt;0,"X","")</f>
        <v/>
      </c>
      <c r="K57" t="str">
        <f>IF(COUNTIFS('Clinical resources'!K60:O60,"X")&gt;0,"X","")</f>
        <v/>
      </c>
      <c r="L57" t="str">
        <f>IF(COUNTIFS('Clinical resources'!P60:T60,"X")&gt;0,"X","")</f>
        <v/>
      </c>
      <c r="M57" t="str">
        <f>IF(COUNTIFS('Clinical resources'!U60:Y60,"X")&gt;0,"X","")</f>
        <v/>
      </c>
      <c r="N57" t="str">
        <f>IF(COUNTIFS('Clinical resources'!Z60:AD60,"X")&gt;0,"X","")</f>
        <v/>
      </c>
      <c r="O57" t="str">
        <f>IF(COUNTIFS('Clinical resources'!AE60:AI60,"X")&gt;0,"X","")</f>
        <v/>
      </c>
      <c r="P57" t="str">
        <f>IF(COUNTIFS('Clinical resources'!AJ60:AN60,"X")&gt;0,"X","")</f>
        <v/>
      </c>
      <c r="Q57" t="str">
        <f>IF(COUNTIFS('Clinical resources'!AO60:AS60,"X")&gt;0,"X","")</f>
        <v/>
      </c>
      <c r="R57" t="str">
        <f>IF(COUNTIFS('Clinical resources'!AT60:AX60,"X")&gt;0,"X","")</f>
        <v/>
      </c>
      <c r="S57" t="str">
        <f>IF(COUNTIFS('Clinical resources'!AY60:BC60,"X")&gt;0,"X","")</f>
        <v/>
      </c>
      <c r="T57" t="str">
        <f>IF(COUNTIFS('Clinical resources'!BD60:BH60,"X")&gt;0,"X","")</f>
        <v/>
      </c>
      <c r="U57" t="str">
        <f>IF(COUNTIFS('Clinical resources'!BI60:BM60,"X")&gt;0,"X","")</f>
        <v/>
      </c>
      <c r="V57" t="str">
        <f>IF(COUNTIFS('Clinical resources'!BN60:BR60,"X")&gt;0,"X","")</f>
        <v/>
      </c>
      <c r="W57" t="str">
        <f>IF(COUNTIFS('Clinical resources'!BS60:BW60,"X")&gt;0,"X","")</f>
        <v/>
      </c>
      <c r="X57" t="str">
        <f>IF(COUNTIFS('Clinical resources'!BX60:CB60,"X")&gt;0,"X","")</f>
        <v/>
      </c>
      <c r="AB57">
        <f t="array" ref="AB57">IF($J57:$X57='Capacity Backing (Hide)2'!B$67:B$81,1,0)</f>
        <v>0</v>
      </c>
      <c r="AC57">
        <f t="array" ref="AC57">IF($J57:$X57='Capacity Backing (Hide)2'!C$67:C$81,1,0)</f>
        <v>0</v>
      </c>
      <c r="AD57">
        <f t="array" ref="AD57">IF($J57:$X57='Capacity Backing (Hide)2'!D$67:D$81,1,0)</f>
        <v>0</v>
      </c>
      <c r="AE57">
        <f t="array" ref="AE57">IF($J57:$X57='Capacity Backing (Hide)2'!E$67:E$81,1,0)</f>
        <v>0</v>
      </c>
      <c r="AF57">
        <f t="array" ref="AF57">IF($J57:$X57='Capacity Backing (Hide)2'!F$67:F$81,1,0)</f>
        <v>0</v>
      </c>
      <c r="AG57">
        <f t="array" ref="AG57">IF($J57:$X57='Capacity Backing (Hide)2'!G$67:G$81,1,0)</f>
        <v>0</v>
      </c>
      <c r="AH57">
        <f t="array" ref="AH57">IF($J57:$X57='Capacity Backing (Hide)2'!H$67:H$81,1,0)</f>
        <v>0</v>
      </c>
      <c r="AI57">
        <f t="array" ref="AI57">IF($J57:$X57='Capacity Backing (Hide)2'!I$67:I$81,1,0)</f>
        <v>0</v>
      </c>
      <c r="AJ57">
        <f t="array" ref="AJ57">IF($J57:$X57='Capacity Backing (Hide)2'!J$67:J$81,1,0)</f>
        <v>0</v>
      </c>
      <c r="AK57">
        <f t="array" ref="AK57">IF($J57:$X57='Capacity Backing (Hide)2'!K$67:K$81,1,0)</f>
        <v>0</v>
      </c>
      <c r="AL57">
        <f t="array" ref="AL57">IF($J57:$X57='Capacity Backing (Hide)2'!L$67:L$81,1,0)</f>
        <v>0</v>
      </c>
      <c r="AM57">
        <f t="array" ref="AM57">IF($J57:$X57='Capacity Backing (Hide)2'!M$67:M$81,1,0)</f>
        <v>0</v>
      </c>
      <c r="AN57">
        <f t="array" ref="AN57">IF($J57:$X57='Capacity Backing (Hide)2'!N$67:N$81,1,0)</f>
        <v>0</v>
      </c>
      <c r="AO57">
        <f t="array" ref="AO57">IF($J57:$X57='Capacity Backing (Hide)2'!O$67:O$81,1,0)</f>
        <v>0</v>
      </c>
      <c r="AP57">
        <f t="array" ref="AP57">IF($J57:$X57='Capacity Backing (Hide)2'!P$67:P$81,1,0)</f>
        <v>0</v>
      </c>
      <c r="AQ57">
        <f t="array" ref="AQ57">IF($J57:$X57='Capacity Backing (Hide)2'!Q$67:Q$81,1,0)</f>
        <v>0</v>
      </c>
      <c r="AR57">
        <f t="array" ref="AR57">IF($J57:$X57='Capacity Backing (Hide)2'!R$67:R$81,1,0)</f>
        <v>0</v>
      </c>
      <c r="AS57">
        <f t="array" ref="AS57">IF($J57:$X57='Capacity Backing (Hide)2'!S$67:S$81,1,0)</f>
        <v>0</v>
      </c>
      <c r="AT57">
        <f t="array" ref="AT57">IF($J57:$X57='Capacity Backing (Hide)2'!T$67:T$81,1,0)</f>
        <v>0</v>
      </c>
      <c r="AU57">
        <f t="array" ref="AU57">IF($J57:$X57='Capacity Backing (Hide)2'!U$67:U$81,1,0)</f>
        <v>0</v>
      </c>
      <c r="AV57">
        <f t="array" ref="AV57">IF($J57:$X57='Capacity Backing (Hide)2'!V$67:V$81,1,0)</f>
        <v>0</v>
      </c>
      <c r="AW57">
        <f t="array" ref="AW57">IF($J57:$X57='Capacity Backing (Hide)2'!W$67:W$81,1,0)</f>
        <v>0</v>
      </c>
      <c r="AX57">
        <f t="array" ref="AX57">IF($J57:$X57='Capacity Backing (Hide)2'!X$67:X$81,1,0)</f>
        <v>0</v>
      </c>
      <c r="AY57">
        <f t="array" ref="AY57">IF($J57:$X57='Capacity Backing (Hide)2'!Y$67:Y$81,1,0)</f>
        <v>0</v>
      </c>
      <c r="AZ57">
        <f t="array" ref="AZ57">IF($J57:$X57='Capacity Backing (Hide)2'!Z$67:Z$81,1,0)</f>
        <v>0</v>
      </c>
      <c r="BA57">
        <f t="array" ref="BA57">IF($J57:$X57='Capacity Backing (Hide)2'!AA$67:AA$81,1,0)</f>
        <v>0</v>
      </c>
      <c r="BB57">
        <f t="array" ref="BB57">IF($J57:$X57='Capacity Backing (Hide)2'!AB$67:AB$81,1,0)</f>
        <v>0</v>
      </c>
      <c r="BC57">
        <f t="array" ref="BC57">IF($J57:$X57='Capacity Backing (Hide)2'!AC$67:AC$81,1,0)</f>
        <v>0</v>
      </c>
      <c r="BD57">
        <f t="array" ref="BD57">IF($J57:$X57='Capacity Backing (Hide)2'!AD$67:AD$81,1,0)</f>
        <v>0</v>
      </c>
      <c r="BE57">
        <f t="array" ref="BE57">IF($J57:$X57='Capacity Backing (Hide)2'!AE$67:AE$81,1,0)</f>
        <v>0</v>
      </c>
      <c r="BF57">
        <f t="array" ref="BF57">IF($J57:$X57='Capacity Backing (Hide)2'!AF$67:AF$81,1,0)</f>
        <v>0</v>
      </c>
      <c r="BG57">
        <f t="array" ref="BG57">IF($J57:$X57='Capacity Backing (Hide)2'!AG$67:AG$81,1,0)</f>
        <v>0</v>
      </c>
      <c r="BH57">
        <f t="array" ref="BH57">IF($J57:$X57='Capacity Backing (Hide)2'!AH$67:AH$81,1,0)</f>
        <v>0</v>
      </c>
      <c r="BI57">
        <f t="array" ref="BI57">IF($J57:$X57='Capacity Backing (Hide)2'!AI$67:AI$81,1,0)</f>
        <v>0</v>
      </c>
      <c r="BJ57">
        <f t="array" ref="BJ57">IF($J57:$X57='Capacity Backing (Hide)2'!AJ$67:AJ$81,1,0)</f>
        <v>0</v>
      </c>
      <c r="BK57">
        <f t="array" ref="BK57">IF($J57:$X57='Capacity Backing (Hide)2'!AK$67:AK$81,1,0)</f>
        <v>0</v>
      </c>
      <c r="BL57">
        <f t="array" ref="BL57">IF($J57:$X57='Capacity Backing (Hide)2'!AL$67:AL$81,1,0)</f>
        <v>0</v>
      </c>
      <c r="BM57">
        <f t="array" ref="BM57">IF($J57:$X57='Capacity Backing (Hide)2'!AM$67:AM$81,1,0)</f>
        <v>0</v>
      </c>
      <c r="BN57">
        <f t="array" ref="BN57">IF($J57:$X57='Capacity Backing (Hide)2'!AN$67:AN$81,1,0)</f>
        <v>0</v>
      </c>
      <c r="BO57">
        <f t="array" ref="BO57">IF($J57:$X57='Capacity Backing (Hide)2'!AO$67:AO$81,1,0)</f>
        <v>0</v>
      </c>
      <c r="BP57">
        <f t="array" ref="BP57">IF($J57:$X57='Capacity Backing (Hide)2'!AP$67:AP$81,1,0)</f>
        <v>0</v>
      </c>
      <c r="BQ57">
        <f t="array" ref="BQ57">IF($J57:$X57='Capacity Backing (Hide)2'!AQ$67:AQ$81,1,0)</f>
        <v>0</v>
      </c>
      <c r="BR57">
        <f t="array" ref="BR57">IF($J57:$X57='Capacity Backing (Hide)2'!AR$67:AR$81,1,0)</f>
        <v>0</v>
      </c>
      <c r="BS57">
        <f t="array" ref="BS57">IF($J57:$X57='Capacity Backing (Hide)2'!AS$67:AS$81,1,0)</f>
        <v>0</v>
      </c>
      <c r="BT57">
        <f t="array" ref="BT57">IF($J57:$X57='Capacity Backing (Hide)2'!AT$67:AT$81,1,0)</f>
        <v>0</v>
      </c>
      <c r="BU57">
        <f t="array" ref="BU57">IF($J57:$X57='Capacity Backing (Hide)2'!AU$67:AU$81,1,0)</f>
        <v>0</v>
      </c>
      <c r="BV57">
        <f t="array" ref="BV57">IF($J57:$X57='Capacity Backing (Hide)2'!AV$67:AV$81,1,0)</f>
        <v>0</v>
      </c>
      <c r="BW57">
        <f t="array" ref="BW57">IF($J57:$X57='Capacity Backing (Hide)2'!AW$67:AW$81,1,0)</f>
        <v>0</v>
      </c>
      <c r="BX57">
        <f t="array" ref="BX57">IF($J57:$X57='Capacity Backing (Hide)2'!AX$67:AX$81,1,0)</f>
        <v>0</v>
      </c>
      <c r="BY57">
        <f t="array" ref="BY57">IF($J57:$X57='Capacity Backing (Hide)2'!AY$67:AY$81,1,0)</f>
        <v>0</v>
      </c>
      <c r="BZ57">
        <f t="array" ref="BZ57">IF($J57:$X57='Capacity Backing (Hide)2'!AZ$67:AZ$81,1,0)</f>
        <v>0</v>
      </c>
      <c r="CA57">
        <f t="array" ref="CA57">IF($J57:$X57='Capacity Backing (Hide)2'!BA$67:BA$81,1,0)</f>
        <v>0</v>
      </c>
      <c r="CB57">
        <f t="array" ref="CB57">IF($J57:$X57='Capacity Backing (Hide)2'!BB$67:BB$81,1,0)</f>
        <v>0</v>
      </c>
      <c r="CC57">
        <f t="array" ref="CC57">IF($J57:$X57='Capacity Backing (Hide)2'!BC$67:BC$81,1,0)</f>
        <v>0</v>
      </c>
      <c r="CD57">
        <f t="array" ref="CD57">IF($J57:$X57='Capacity Backing (Hide)2'!BD$67:BD$81,1,0)</f>
        <v>0</v>
      </c>
      <c r="CE57">
        <f t="array" ref="CE57">IF($J57:$X57='Capacity Backing (Hide)2'!BE$67:BE$81,1,0)</f>
        <v>0</v>
      </c>
      <c r="CF57">
        <f t="array" ref="CF57">IF($J57:$X57='Capacity Backing (Hide)2'!BF$67:BF$81,1,0)</f>
        <v>0</v>
      </c>
      <c r="CG57">
        <f t="array" ref="CG57">IF($J57:$X57='Capacity Backing (Hide)2'!BG$67:BG$81,1,0)</f>
        <v>0</v>
      </c>
      <c r="CH57">
        <f t="array" ref="CH57">IF($J57:$X57='Capacity Backing (Hide)2'!BH$67:BH$81,1,0)</f>
        <v>0</v>
      </c>
      <c r="CI57">
        <f t="array" ref="CI57">IF($J57:$X57='Capacity Backing (Hide)2'!BI$67:BI$81,1,0)</f>
        <v>0</v>
      </c>
      <c r="CJ57">
        <f t="array" ref="CJ57">IF($J57:$X57='Capacity Backing (Hide)2'!BJ$67:BJ$81,1,0)</f>
        <v>0</v>
      </c>
      <c r="CK57">
        <f t="array" ref="CK57">IF($J57:$X57='Capacity Backing (Hide)2'!BK$67:BK$81,1,0)</f>
        <v>0</v>
      </c>
      <c r="CL57">
        <f t="array" ref="CL57">IF($J57:$X57='Capacity Backing (Hide)2'!BL$67:BL$81,1,0)</f>
        <v>0</v>
      </c>
      <c r="CM57">
        <f t="array" ref="CM57">IF($J57:$X57='Capacity Backing (Hide)2'!BM$67:BM$81,1,0)</f>
        <v>0</v>
      </c>
      <c r="CN57">
        <f t="array" ref="CN57">IF($J57:$X57='Capacity Backing (Hide)2'!BN$67:BN$81,1,0)</f>
        <v>0</v>
      </c>
      <c r="CO57">
        <f t="array" ref="CO57">IF($J57:$X57='Capacity Backing (Hide)2'!BO$67:BO$81,1,0)</f>
        <v>0</v>
      </c>
      <c r="CP57">
        <f t="array" ref="CP57">IF($J57:$X57='Capacity Backing (Hide)2'!BP$67:BP$81,1,0)</f>
        <v>0</v>
      </c>
      <c r="CQ57">
        <f t="array" ref="CQ57">IF($J57:$X57='Capacity Backing (Hide)2'!BQ$67:BQ$81,1,0)</f>
        <v>0</v>
      </c>
      <c r="CR57">
        <f t="array" ref="CR57">IF($J57:$X57='Capacity Backing (Hide)2'!BR$67:BR$81,1,0)</f>
        <v>0</v>
      </c>
      <c r="CS57">
        <f t="array" ref="CS57">IF($J57:$X57='Capacity Backing (Hide)2'!BS$67:BS$81,1,0)</f>
        <v>0</v>
      </c>
      <c r="CT57">
        <f t="array" ref="CT57">IF($J57:$X57='Capacity Backing (Hide)2'!BT$67:BT$81,1,0)</f>
        <v>0</v>
      </c>
      <c r="CU57">
        <f t="array" ref="CU57">IF($J57:$X57='Capacity Backing (Hide)2'!BU$67:BU$81,1,0)</f>
        <v>0</v>
      </c>
      <c r="CV57">
        <f t="array" ref="CV57">IF($J57:$X57='Capacity Backing (Hide)2'!BV$67:BV$81,1,0)</f>
        <v>0</v>
      </c>
      <c r="CW57">
        <f t="array" ref="CW57">IF($J57:$X57='Capacity Backing (Hide)2'!BW$67:BW$81,1,0)</f>
        <v>0</v>
      </c>
      <c r="CX57">
        <f t="array" ref="CX57">IF($J57:$X57='Capacity Backing (Hide)2'!BX$67:BX$81,1,0)</f>
        <v>0</v>
      </c>
      <c r="CY57">
        <f t="array" ref="CY57">IF($J57:$X57='Capacity Backing (Hide)2'!BY$67:BY$81,1,0)</f>
        <v>0</v>
      </c>
      <c r="CZ57">
        <f t="array" ref="CZ57">IF($J57:$X57='Capacity Backing (Hide)2'!BZ$67:BZ$81,1,0)</f>
        <v>0</v>
      </c>
      <c r="DA57">
        <f t="array" ref="DA57">IF($J57:$X57='Capacity Backing (Hide)2'!CA$67:CA$81,1,0)</f>
        <v>0</v>
      </c>
      <c r="DB57">
        <f t="array" ref="DB57">IF($J57:$X57='Capacity Backing (Hide)2'!CB$67:CB$81,1,0)</f>
        <v>0</v>
      </c>
      <c r="DC57">
        <f t="array" ref="DC57">IF($J57:$X57='Capacity Backing (Hide)2'!CC$67:CC$81,1,0)</f>
        <v>0</v>
      </c>
      <c r="DD57">
        <f t="array" ref="DD57">IF($J57:$X57='Capacity Backing (Hide)2'!CD$67:CD$81,1,0)</f>
        <v>0</v>
      </c>
      <c r="DE57">
        <f t="array" ref="DE57">IF($J57:$X57='Capacity Backing (Hide)2'!CE$67:CE$81,1,0)</f>
        <v>0</v>
      </c>
      <c r="DF57">
        <f t="array" ref="DF57">IF($J57:$X57='Capacity Backing (Hide)2'!CF$67:CF$81,1,0)</f>
        <v>0</v>
      </c>
      <c r="DG57">
        <f t="array" ref="DG57">IF($J57:$X57='Capacity Backing (Hide)2'!CG$67:CG$81,1,0)</f>
        <v>0</v>
      </c>
      <c r="DH57">
        <f t="array" ref="DH57">IF($J57:$X57='Capacity Backing (Hide)2'!CH$67:CH$81,1,0)</f>
        <v>0</v>
      </c>
      <c r="DI57">
        <f t="array" ref="DI57">IF($J57:$X57='Capacity Backing (Hide)2'!CI$67:CI$81,1,0)</f>
        <v>0</v>
      </c>
      <c r="DJ57">
        <f t="array" ref="DJ57">IF($J57:$X57='Capacity Backing (Hide)2'!CJ$67:CJ$81,1,0)</f>
        <v>0</v>
      </c>
      <c r="DK57">
        <f t="array" ref="DK57">IF($J57:$X57='Capacity Backing (Hide)2'!CK$67:CK$81,1,0)</f>
        <v>0</v>
      </c>
      <c r="DL57">
        <f t="array" ref="DL57">IF($J57:$X57='Capacity Backing (Hide)2'!CL$67:CL$81,1,0)</f>
        <v>0</v>
      </c>
      <c r="DM57">
        <f t="array" ref="DM57">IF($J57:$X57='Capacity Backing (Hide)2'!CM$67:CM$81,1,0)</f>
        <v>0</v>
      </c>
      <c r="DN57">
        <f t="array" ref="DN57">IF($J57:$X57='Capacity Backing (Hide)2'!CN$67:CN$81,1,0)</f>
        <v>0</v>
      </c>
      <c r="DO57">
        <f t="array" ref="DO57">IF($J57:$X57='Capacity Backing (Hide)2'!CO$67:CO$81,1,0)</f>
        <v>0</v>
      </c>
      <c r="DP57">
        <f t="array" ref="DP57">IF($J57:$X57='Capacity Backing (Hide)2'!CP$67:CP$81,1,0)</f>
        <v>0</v>
      </c>
      <c r="DQ57">
        <f t="array" ref="DQ57">IF($J57:$X57='Capacity Backing (Hide)2'!CQ$67:CQ$81,1,0)</f>
        <v>0</v>
      </c>
      <c r="DR57">
        <f t="array" ref="DR57">IF($J57:$X57='Capacity Backing (Hide)2'!CR$67:CR$81,1,0)</f>
        <v>0</v>
      </c>
      <c r="DS57">
        <f t="array" ref="DS57">IF($J57:$X57='Capacity Backing (Hide)2'!CS$67:CS$81,1,0)</f>
        <v>0</v>
      </c>
      <c r="DT57">
        <f t="array" ref="DT57">IF($J57:$X57='Capacity Backing (Hide)2'!CT$67:CT$81,1,0)</f>
        <v>0</v>
      </c>
      <c r="DU57">
        <f t="array" ref="DU57">IF($J57:$X57='Capacity Backing (Hide)2'!CU$67:CU$81,1,0)</f>
        <v>0</v>
      </c>
      <c r="DV57">
        <f t="array" ref="DV57">IF($J57:$X57='Capacity Backing (Hide)2'!CV$67:CV$81,1,0)</f>
        <v>0</v>
      </c>
      <c r="DW57">
        <f t="array" ref="DW57">IF($J57:$X57='Capacity Backing (Hide)2'!CW$67:CW$81,1,0)</f>
        <v>0</v>
      </c>
      <c r="DZ57">
        <f t="array" ref="DZ57">IF($J57:$X57='Capacity Backing (Hide)2'!B$203:CZ$217,1,0)</f>
        <v>0</v>
      </c>
      <c r="EA57">
        <f t="array" ref="EA57">IF($J57:$X57='Capacity Backing (Hide)2'!C$203:DA$217,1,0)</f>
        <v>0</v>
      </c>
      <c r="EB57">
        <f t="array" ref="EB57">IF($J57:$X57='Capacity Backing (Hide)2'!D$203:DB$217,1,0)</f>
        <v>0</v>
      </c>
      <c r="EC57">
        <f t="array" ref="EC57">IF($J57:$X57='Capacity Backing (Hide)2'!E$203:DC$217,1,0)</f>
        <v>0</v>
      </c>
      <c r="ED57">
        <f t="array" ref="ED57">IF($J57:$X57='Capacity Backing (Hide)2'!F$203:DD$217,1,0)</f>
        <v>0</v>
      </c>
      <c r="EE57">
        <f t="array" ref="EE57">IF($J57:$X57='Capacity Backing (Hide)2'!G$203:DE$217,1,0)</f>
        <v>0</v>
      </c>
      <c r="EF57">
        <f t="array" ref="EF57">IF($J57:$X57='Capacity Backing (Hide)2'!H$203:DF$217,1,0)</f>
        <v>0</v>
      </c>
      <c r="EG57">
        <f t="array" ref="EG57">IF($J57:$X57='Capacity Backing (Hide)2'!I$203:DG$217,1,0)</f>
        <v>0</v>
      </c>
      <c r="EH57">
        <f t="array" ref="EH57">IF($J57:$X57='Capacity Backing (Hide)2'!J$203:DH$217,1,0)</f>
        <v>0</v>
      </c>
      <c r="EI57">
        <f t="array" ref="EI57">IF($J57:$X57='Capacity Backing (Hide)2'!K$203:DI$217,1,0)</f>
        <v>0</v>
      </c>
      <c r="EJ57">
        <f t="array" ref="EJ57">IF($J57:$X57='Capacity Backing (Hide)2'!L$203:DJ$217,1,0)</f>
        <v>0</v>
      </c>
      <c r="EK57">
        <f t="array" ref="EK57">IF($J57:$X57='Capacity Backing (Hide)2'!M$203:DK$217,1,0)</f>
        <v>0</v>
      </c>
      <c r="EL57">
        <f t="array" ref="EL57">IF($J57:$X57='Capacity Backing (Hide)2'!N$203:DL$217,1,0)</f>
        <v>0</v>
      </c>
      <c r="EM57">
        <f t="array" ref="EM57">IF($J57:$X57='Capacity Backing (Hide)2'!O$203:DM$217,1,0)</f>
        <v>0</v>
      </c>
      <c r="EN57">
        <f t="array" ref="EN57">IF($J57:$X57='Capacity Backing (Hide)2'!P$203:DN$217,1,0)</f>
        <v>0</v>
      </c>
      <c r="EO57">
        <f t="array" ref="EO57">IF($J57:$X57='Capacity Backing (Hide)2'!Q$203:DO$217,1,0)</f>
        <v>0</v>
      </c>
      <c r="EP57">
        <f t="array" ref="EP57">IF($J57:$X57='Capacity Backing (Hide)2'!R$203:DP$217,1,0)</f>
        <v>0</v>
      </c>
      <c r="EQ57">
        <f t="array" ref="EQ57">IF($J57:$X57='Capacity Backing (Hide)2'!S$203:DQ$217,1,0)</f>
        <v>0</v>
      </c>
      <c r="ER57">
        <f t="array" ref="ER57">IF($J57:$X57='Capacity Backing (Hide)2'!T$203:DR$217,1,0)</f>
        <v>0</v>
      </c>
      <c r="ES57">
        <f t="array" ref="ES57">IF($J57:$X57='Capacity Backing (Hide)2'!U$203:DS$217,1,0)</f>
        <v>0</v>
      </c>
      <c r="ET57">
        <f t="array" ref="ET57">IF($J57:$X57='Capacity Backing (Hide)2'!V$203:DT$217,1,0)</f>
        <v>0</v>
      </c>
      <c r="EU57">
        <f t="array" ref="EU57">IF($J57:$X57='Capacity Backing (Hide)2'!W$203:DU$217,1,0)</f>
        <v>0</v>
      </c>
      <c r="EV57">
        <f t="array" ref="EV57">IF($J57:$X57='Capacity Backing (Hide)2'!X$203:DV$217,1,0)</f>
        <v>0</v>
      </c>
      <c r="EW57">
        <f t="array" ref="EW57">IF($J57:$X57='Capacity Backing (Hide)2'!Y$203:DW$217,1,0)</f>
        <v>0</v>
      </c>
      <c r="EX57">
        <f t="array" ref="EX57">IF($J57:$X57='Capacity Backing (Hide)2'!Z$203:DX$217,1,0)</f>
        <v>0</v>
      </c>
      <c r="EY57">
        <f t="array" ref="EY57">IF($J57:$X57='Capacity Backing (Hide)2'!AA$203:DY$217,1,0)</f>
        <v>0</v>
      </c>
      <c r="EZ57">
        <f t="array" ref="EZ57">IF($J57:$X57='Capacity Backing (Hide)2'!AB$203:DZ$217,1,0)</f>
        <v>0</v>
      </c>
      <c r="FA57">
        <f t="array" ref="FA57">IF($J57:$X57='Capacity Backing (Hide)2'!AC$203:EA$217,1,0)</f>
        <v>0</v>
      </c>
      <c r="FB57">
        <f t="array" ref="FB57">IF($J57:$X57='Capacity Backing (Hide)2'!AD$203:EB$217,1,0)</f>
        <v>0</v>
      </c>
      <c r="FC57">
        <f t="array" ref="FC57">IF($J57:$X57='Capacity Backing (Hide)2'!AE$203:EC$217,1,0)</f>
        <v>0</v>
      </c>
      <c r="FD57">
        <f t="array" ref="FD57">IF($J57:$X57='Capacity Backing (Hide)2'!AF$203:ED$217,1,0)</f>
        <v>0</v>
      </c>
      <c r="FE57">
        <f t="array" ref="FE57">IF($J57:$X57='Capacity Backing (Hide)2'!AG$203:EE$217,1,0)</f>
        <v>0</v>
      </c>
      <c r="FF57">
        <f t="array" ref="FF57">IF($J57:$X57='Capacity Backing (Hide)2'!AH$203:EF$217,1,0)</f>
        <v>0</v>
      </c>
      <c r="FG57">
        <f t="array" ref="FG57">IF($J57:$X57='Capacity Backing (Hide)2'!AI$203:EG$217,1,0)</f>
        <v>0</v>
      </c>
      <c r="FH57">
        <f t="array" ref="FH57">IF($J57:$X57='Capacity Backing (Hide)2'!AJ$203:EH$217,1,0)</f>
        <v>0</v>
      </c>
      <c r="FI57">
        <f t="array" ref="FI57">IF($J57:$X57='Capacity Backing (Hide)2'!AK$203:EI$217,1,0)</f>
        <v>0</v>
      </c>
      <c r="FJ57">
        <f t="array" ref="FJ57">IF($J57:$X57='Capacity Backing (Hide)2'!AL$203:EJ$217,1,0)</f>
        <v>0</v>
      </c>
      <c r="FK57">
        <f t="array" ref="FK57">IF($J57:$X57='Capacity Backing (Hide)2'!AM$203:EK$217,1,0)</f>
        <v>0</v>
      </c>
      <c r="FL57">
        <f t="array" ref="FL57">IF($J57:$X57='Capacity Backing (Hide)2'!AN$203:EL$217,1,0)</f>
        <v>0</v>
      </c>
      <c r="FM57">
        <f t="array" ref="FM57">IF($J57:$X57='Capacity Backing (Hide)2'!AO$203:EM$217,1,0)</f>
        <v>0</v>
      </c>
      <c r="FN57">
        <f t="array" ref="FN57">IF($J57:$X57='Capacity Backing (Hide)2'!AP$203:EN$217,1,0)</f>
        <v>0</v>
      </c>
      <c r="FO57">
        <f t="array" ref="FO57">IF($J57:$X57='Capacity Backing (Hide)2'!AQ$203:EO$217,1,0)</f>
        <v>0</v>
      </c>
      <c r="FP57">
        <f t="array" ref="FP57">IF($J57:$X57='Capacity Backing (Hide)2'!AR$203:EP$217,1,0)</f>
        <v>0</v>
      </c>
      <c r="FQ57">
        <f t="array" ref="FQ57">IF($J57:$X57='Capacity Backing (Hide)2'!AS$203:EQ$217,1,0)</f>
        <v>0</v>
      </c>
      <c r="FR57">
        <f t="array" ref="FR57">IF($J57:$X57='Capacity Backing (Hide)2'!AT$203:ER$217,1,0)</f>
        <v>0</v>
      </c>
      <c r="FS57">
        <f t="array" ref="FS57">IF($J57:$X57='Capacity Backing (Hide)2'!AU$203:ES$217,1,0)</f>
        <v>0</v>
      </c>
      <c r="FT57">
        <f t="array" ref="FT57">IF($J57:$X57='Capacity Backing (Hide)2'!AV$203:ET$217,1,0)</f>
        <v>0</v>
      </c>
      <c r="FU57">
        <f t="array" ref="FU57">IF($J57:$X57='Capacity Backing (Hide)2'!AW$203:EU$217,1,0)</f>
        <v>0</v>
      </c>
      <c r="FV57">
        <f t="array" ref="FV57">IF($J57:$X57='Capacity Backing (Hide)2'!AX$203:EV$217,1,0)</f>
        <v>0</v>
      </c>
      <c r="FW57">
        <f t="array" ref="FW57">IF($J57:$X57='Capacity Backing (Hide)2'!AY$203:EW$217,1,0)</f>
        <v>0</v>
      </c>
      <c r="FX57">
        <f t="array" ref="FX57">IF($J57:$X57='Capacity Backing (Hide)2'!AZ$203:EX$217,1,0)</f>
        <v>0</v>
      </c>
      <c r="FY57">
        <f t="array" ref="FY57">IF($J57:$X57='Capacity Backing (Hide)2'!BA$203:EY$217,1,0)</f>
        <v>0</v>
      </c>
      <c r="FZ57">
        <f t="array" ref="FZ57">IF($J57:$X57='Capacity Backing (Hide)2'!BB$203:EZ$217,1,0)</f>
        <v>0</v>
      </c>
      <c r="GA57">
        <f t="array" ref="GA57">IF($J57:$X57='Capacity Backing (Hide)2'!BC$203:FA$217,1,0)</f>
        <v>0</v>
      </c>
      <c r="GB57">
        <f t="array" ref="GB57">IF($J57:$X57='Capacity Backing (Hide)2'!BD$203:FB$217,1,0)</f>
        <v>0</v>
      </c>
      <c r="GC57">
        <f t="array" ref="GC57">IF($J57:$X57='Capacity Backing (Hide)2'!BE$203:FC$217,1,0)</f>
        <v>0</v>
      </c>
      <c r="GD57">
        <f t="array" ref="GD57">IF($J57:$X57='Capacity Backing (Hide)2'!BF$203:FD$217,1,0)</f>
        <v>0</v>
      </c>
      <c r="GE57">
        <f t="array" ref="GE57">IF($J57:$X57='Capacity Backing (Hide)2'!BG$203:FE$217,1,0)</f>
        <v>0</v>
      </c>
      <c r="GF57">
        <f t="array" ref="GF57">IF($J57:$X57='Capacity Backing (Hide)2'!BH$203:FF$217,1,0)</f>
        <v>0</v>
      </c>
      <c r="GG57">
        <f t="array" ref="GG57">IF($J57:$X57='Capacity Backing (Hide)2'!BI$203:FG$217,1,0)</f>
        <v>0</v>
      </c>
      <c r="GH57">
        <f t="array" ref="GH57">IF($J57:$X57='Capacity Backing (Hide)2'!BJ$203:FH$217,1,0)</f>
        <v>0</v>
      </c>
      <c r="GI57">
        <f t="array" ref="GI57">IF($J57:$X57='Capacity Backing (Hide)2'!BK$203:FI$217,1,0)</f>
        <v>0</v>
      </c>
      <c r="GJ57">
        <f t="array" ref="GJ57">IF($J57:$X57='Capacity Backing (Hide)2'!BL$203:FJ$217,1,0)</f>
        <v>0</v>
      </c>
      <c r="GK57">
        <f t="array" ref="GK57">IF($J57:$X57='Capacity Backing (Hide)2'!BM$203:FK$217,1,0)</f>
        <v>0</v>
      </c>
      <c r="GL57">
        <f t="array" ref="GL57">IF($J57:$X57='Capacity Backing (Hide)2'!BN$203:FL$217,1,0)</f>
        <v>0</v>
      </c>
      <c r="GM57">
        <f t="array" ref="GM57">IF($J57:$X57='Capacity Backing (Hide)2'!BO$203:FM$217,1,0)</f>
        <v>0</v>
      </c>
      <c r="GN57">
        <f t="array" ref="GN57">IF($J57:$X57='Capacity Backing (Hide)2'!BP$203:FN$217,1,0)</f>
        <v>0</v>
      </c>
      <c r="GO57">
        <f t="array" ref="GO57">IF($J57:$X57='Capacity Backing (Hide)2'!BQ$203:FO$217,1,0)</f>
        <v>0</v>
      </c>
      <c r="GP57">
        <f t="array" ref="GP57">IF($J57:$X57='Capacity Backing (Hide)2'!BR$203:FP$217,1,0)</f>
        <v>0</v>
      </c>
      <c r="GQ57">
        <f t="array" ref="GQ57">IF($J57:$X57='Capacity Backing (Hide)2'!BS$203:FQ$217,1,0)</f>
        <v>0</v>
      </c>
      <c r="GR57">
        <f t="array" ref="GR57">IF($J57:$X57='Capacity Backing (Hide)2'!BT$203:FR$217,1,0)</f>
        <v>0</v>
      </c>
      <c r="GS57">
        <f t="array" ref="GS57">IF($J57:$X57='Capacity Backing (Hide)2'!BU$203:FS$217,1,0)</f>
        <v>0</v>
      </c>
      <c r="GT57">
        <f t="array" ref="GT57">IF($J57:$X57='Capacity Backing (Hide)2'!BV$203:FT$217,1,0)</f>
        <v>0</v>
      </c>
      <c r="GU57">
        <f t="array" ref="GU57">IF($J57:$X57='Capacity Backing (Hide)2'!BW$203:FU$217,1,0)</f>
        <v>0</v>
      </c>
      <c r="GV57">
        <f t="array" ref="GV57">IF($J57:$X57='Capacity Backing (Hide)2'!BX$203:FV$217,1,0)</f>
        <v>0</v>
      </c>
      <c r="GW57">
        <f t="array" ref="GW57">IF($J57:$X57='Capacity Backing (Hide)2'!BY$203:FW$217,1,0)</f>
        <v>0</v>
      </c>
      <c r="GX57">
        <f t="array" ref="GX57">IF($J57:$X57='Capacity Backing (Hide)2'!BZ$203:FX$217,1,0)</f>
        <v>0</v>
      </c>
      <c r="GY57">
        <f t="array" ref="GY57">IF($J57:$X57='Capacity Backing (Hide)2'!CA$203:FY$217,1,0)</f>
        <v>0</v>
      </c>
      <c r="GZ57">
        <f t="array" ref="GZ57">IF($J57:$X57='Capacity Backing (Hide)2'!CB$203:FZ$217,1,0)</f>
        <v>0</v>
      </c>
      <c r="HA57">
        <f t="array" ref="HA57">IF($J57:$X57='Capacity Backing (Hide)2'!CC$203:GA$217,1,0)</f>
        <v>0</v>
      </c>
      <c r="HB57">
        <f t="array" ref="HB57">IF($J57:$X57='Capacity Backing (Hide)2'!CD$203:GB$217,1,0)</f>
        <v>0</v>
      </c>
      <c r="HC57">
        <f t="array" ref="HC57">IF($J57:$X57='Capacity Backing (Hide)2'!CE$203:GC$217,1,0)</f>
        <v>0</v>
      </c>
      <c r="HD57">
        <f t="array" ref="HD57">IF($J57:$X57='Capacity Backing (Hide)2'!CF$203:GD$217,1,0)</f>
        <v>0</v>
      </c>
      <c r="HE57">
        <f t="array" ref="HE57">IF($J57:$X57='Capacity Backing (Hide)2'!CG$203:GE$217,1,0)</f>
        <v>0</v>
      </c>
      <c r="HF57">
        <f t="array" ref="HF57">IF($J57:$X57='Capacity Backing (Hide)2'!CH$203:GF$217,1,0)</f>
        <v>0</v>
      </c>
      <c r="HG57">
        <f t="array" ref="HG57">IF($J57:$X57='Capacity Backing (Hide)2'!CI$203:GG$217,1,0)</f>
        <v>0</v>
      </c>
      <c r="HH57">
        <f t="array" ref="HH57">IF($J57:$X57='Capacity Backing (Hide)2'!CJ$203:GH$217,1,0)</f>
        <v>0</v>
      </c>
      <c r="HI57">
        <f t="array" ref="HI57">IF($J57:$X57='Capacity Backing (Hide)2'!CK$203:GI$217,1,0)</f>
        <v>0</v>
      </c>
      <c r="HJ57">
        <f t="array" ref="HJ57">IF($J57:$X57='Capacity Backing (Hide)2'!CL$203:GJ$217,1,0)</f>
        <v>0</v>
      </c>
      <c r="HK57">
        <f t="array" ref="HK57">IF($J57:$X57='Capacity Backing (Hide)2'!CM$203:GK$217,1,0)</f>
        <v>0</v>
      </c>
      <c r="HL57">
        <f t="array" ref="HL57">IF($J57:$X57='Capacity Backing (Hide)2'!CN$203:GL$217,1,0)</f>
        <v>0</v>
      </c>
      <c r="HM57">
        <f t="array" ref="HM57">IF($J57:$X57='Capacity Backing (Hide)2'!CO$203:GM$217,1,0)</f>
        <v>0</v>
      </c>
      <c r="HN57">
        <f t="array" ref="HN57">IF($J57:$X57='Capacity Backing (Hide)2'!CP$203:GN$217,1,0)</f>
        <v>0</v>
      </c>
      <c r="HO57">
        <f t="array" ref="HO57">IF($J57:$X57='Capacity Backing (Hide)2'!CQ$203:GO$217,1,0)</f>
        <v>0</v>
      </c>
      <c r="HP57">
        <f t="array" ref="HP57">IF($J57:$X57='Capacity Backing (Hide)2'!CR$203:GP$217,1,0)</f>
        <v>0</v>
      </c>
      <c r="HQ57">
        <f t="array" ref="HQ57">IF($J57:$X57='Capacity Backing (Hide)2'!CS$203:GQ$217,1,0)</f>
        <v>0</v>
      </c>
      <c r="HR57">
        <f t="array" ref="HR57">IF($J57:$X57='Capacity Backing (Hide)2'!CT$203:GR$217,1,0)</f>
        <v>0</v>
      </c>
      <c r="HS57">
        <f t="array" ref="HS57">IF($J57:$X57='Capacity Backing (Hide)2'!CU$203:GS$217,1,0)</f>
        <v>0</v>
      </c>
      <c r="HT57">
        <f t="array" ref="HT57">IF($J57:$X57='Capacity Backing (Hide)2'!CV$203:GT$217,1,0)</f>
        <v>0</v>
      </c>
      <c r="HU57">
        <f t="array" ref="HU57">IF($J57:$X57='Capacity Backing (Hide)2'!CW$203:GU$217,1,0)</f>
        <v>0</v>
      </c>
      <c r="HX57">
        <f>'Capacity Backing (Hide)2'!B$3*(AB57/MAX(1,SUMIFS('Treatment Backing (Hide)'!$B$110:$B$124,'Capacity Backing (Hide)2'!B$67:B$81,"X")))</f>
        <v>0</v>
      </c>
      <c r="HY57">
        <f>'Capacity Backing (Hide)2'!C$3*(AC57/MAX(1,SUMIFS('Treatment Backing (Hide)'!$B$110:$B$124,'Capacity Backing (Hide)2'!C$67:C$81,"X")))</f>
        <v>0</v>
      </c>
      <c r="HZ57">
        <f>'Capacity Backing (Hide)2'!D$3*(AD57/MAX(1,SUMIFS('Treatment Backing (Hide)'!$B$110:$B$124,'Capacity Backing (Hide)2'!D$67:D$81,"X")))</f>
        <v>0</v>
      </c>
      <c r="IA57">
        <f>'Capacity Backing (Hide)2'!E$3*(AE57/MAX(1,SUMIFS('Treatment Backing (Hide)'!$B$110:$B$124,'Capacity Backing (Hide)2'!E$67:E$81,"X")))</f>
        <v>0</v>
      </c>
      <c r="IB57">
        <f>'Capacity Backing (Hide)2'!F$3*(AF57/MAX(1,SUMIFS('Treatment Backing (Hide)'!$B$110:$B$124,'Capacity Backing (Hide)2'!F$67:F$81,"X")))</f>
        <v>0</v>
      </c>
      <c r="IC57">
        <f>'Capacity Backing (Hide)2'!G$3*(AG57/MAX(1,SUMIFS('Treatment Backing (Hide)'!$B$110:$B$124,'Capacity Backing (Hide)2'!G$67:G$81,"X")))</f>
        <v>0</v>
      </c>
      <c r="ID57">
        <f>'Capacity Backing (Hide)2'!H$3*(AH57/MAX(1,SUMIFS('Treatment Backing (Hide)'!$B$110:$B$124,'Capacity Backing (Hide)2'!H$67:H$81,"X")))</f>
        <v>0</v>
      </c>
      <c r="IE57">
        <f>'Capacity Backing (Hide)2'!I$3*(AI57/MAX(1,SUMIFS('Treatment Backing (Hide)'!$B$110:$B$124,'Capacity Backing (Hide)2'!I$67:I$81,"X")))</f>
        <v>0</v>
      </c>
      <c r="IF57">
        <f>'Capacity Backing (Hide)2'!J$3*(AJ57/MAX(1,SUMIFS('Treatment Backing (Hide)'!$B$110:$B$124,'Capacity Backing (Hide)2'!J$67:J$81,"X")))</f>
        <v>0</v>
      </c>
      <c r="IG57">
        <f>'Capacity Backing (Hide)2'!K$3*(AK57/MAX(1,SUMIFS('Treatment Backing (Hide)'!$B$110:$B$124,'Capacity Backing (Hide)2'!K$67:K$81,"X")))</f>
        <v>0</v>
      </c>
      <c r="IH57">
        <f>'Capacity Backing (Hide)2'!L$3*(AL57/MAX(1,SUMIFS('Treatment Backing (Hide)'!$B$110:$B$124,'Capacity Backing (Hide)2'!L$67:L$81,"X")))</f>
        <v>0</v>
      </c>
      <c r="II57">
        <f>'Capacity Backing (Hide)2'!M$3*(AM57/MAX(1,SUMIFS('Treatment Backing (Hide)'!$B$110:$B$124,'Capacity Backing (Hide)2'!M$67:M$81,"X")))</f>
        <v>0</v>
      </c>
      <c r="IJ57">
        <f>'Capacity Backing (Hide)2'!N$3*(AN57/MAX(1,SUMIFS('Treatment Backing (Hide)'!$B$110:$B$124,'Capacity Backing (Hide)2'!N$67:N$81,"X")))</f>
        <v>0</v>
      </c>
      <c r="IK57">
        <f>'Capacity Backing (Hide)2'!O$3*(AO57/MAX(1,SUMIFS('Treatment Backing (Hide)'!$B$110:$B$124,'Capacity Backing (Hide)2'!O$67:O$81,"X")))</f>
        <v>0</v>
      </c>
      <c r="IL57">
        <f>'Capacity Backing (Hide)2'!P$3*(AP57/MAX(1,SUMIFS('Treatment Backing (Hide)'!$B$110:$B$124,'Capacity Backing (Hide)2'!P$67:P$81,"X")))</f>
        <v>0</v>
      </c>
      <c r="IM57">
        <f>'Capacity Backing (Hide)2'!Q$3*(AQ57/MAX(1,SUMIFS('Treatment Backing (Hide)'!$B$110:$B$124,'Capacity Backing (Hide)2'!Q$67:Q$81,"X")))</f>
        <v>0</v>
      </c>
      <c r="IN57">
        <f>'Capacity Backing (Hide)2'!R$3*(AR57/MAX(1,SUMIFS('Treatment Backing (Hide)'!$B$110:$B$124,'Capacity Backing (Hide)2'!R$67:R$81,"X")))</f>
        <v>0</v>
      </c>
      <c r="IO57">
        <f>'Capacity Backing (Hide)2'!S$3*(AS57/MAX(1,SUMIFS('Treatment Backing (Hide)'!$B$110:$B$124,'Capacity Backing (Hide)2'!S$67:S$81,"X")))</f>
        <v>0</v>
      </c>
      <c r="IP57">
        <f>'Capacity Backing (Hide)2'!T$3*(AT57/MAX(1,SUMIFS('Treatment Backing (Hide)'!$B$110:$B$124,'Capacity Backing (Hide)2'!T$67:T$81,"X")))</f>
        <v>0</v>
      </c>
      <c r="IQ57">
        <f>'Capacity Backing (Hide)2'!U$3*(AU57/MAX(1,SUMIFS('Treatment Backing (Hide)'!$B$110:$B$124,'Capacity Backing (Hide)2'!U$67:U$81,"X")))</f>
        <v>0</v>
      </c>
      <c r="IR57">
        <f>'Capacity Backing (Hide)2'!V$3*(AV57/MAX(1,SUMIFS('Treatment Backing (Hide)'!$B$110:$B$124,'Capacity Backing (Hide)2'!V$67:V$81,"X")))</f>
        <v>0</v>
      </c>
      <c r="IS57">
        <f>'Capacity Backing (Hide)2'!W$3*(AW57/MAX(1,SUMIFS('Treatment Backing (Hide)'!$B$110:$B$124,'Capacity Backing (Hide)2'!W$67:W$81,"X")))</f>
        <v>0</v>
      </c>
      <c r="IT57">
        <f>'Capacity Backing (Hide)2'!X$3*(AX57/MAX(1,SUMIFS('Treatment Backing (Hide)'!$B$110:$B$124,'Capacity Backing (Hide)2'!X$67:X$81,"X")))</f>
        <v>0</v>
      </c>
      <c r="IU57">
        <f>'Capacity Backing (Hide)2'!Y$3*(AY57/MAX(1,SUMIFS('Treatment Backing (Hide)'!$B$110:$B$124,'Capacity Backing (Hide)2'!Y$67:Y$81,"X")))</f>
        <v>0</v>
      </c>
      <c r="IV57">
        <f>'Capacity Backing (Hide)2'!Z$3*(AZ57/MAX(1,SUMIFS('Treatment Backing (Hide)'!$B$110:$B$124,'Capacity Backing (Hide)2'!Z$67:Z$81,"X")))</f>
        <v>0</v>
      </c>
      <c r="IW57">
        <f>'Capacity Backing (Hide)2'!AA$3*(BA57/MAX(1,SUMIFS('Treatment Backing (Hide)'!$B$110:$B$124,'Capacity Backing (Hide)2'!AA$67:AA$81,"X")))</f>
        <v>0</v>
      </c>
      <c r="IX57">
        <f>'Capacity Backing (Hide)2'!AB$3*(BB57/MAX(1,SUMIFS('Treatment Backing (Hide)'!$B$110:$B$124,'Capacity Backing (Hide)2'!AB$67:AB$81,"X")))</f>
        <v>0</v>
      </c>
      <c r="IY57">
        <f>'Capacity Backing (Hide)2'!AC$3*(BC57/MAX(1,SUMIFS('Treatment Backing (Hide)'!$B$110:$B$124,'Capacity Backing (Hide)2'!AC$67:AC$81,"X")))</f>
        <v>0</v>
      </c>
      <c r="IZ57">
        <f>'Capacity Backing (Hide)2'!AD$3*(BD57/MAX(1,SUMIFS('Treatment Backing (Hide)'!$B$110:$B$124,'Capacity Backing (Hide)2'!AD$67:AD$81,"X")))</f>
        <v>0</v>
      </c>
      <c r="JA57">
        <f>'Capacity Backing (Hide)2'!AE$3*(BE57/MAX(1,SUMIFS('Treatment Backing (Hide)'!$B$110:$B$124,'Capacity Backing (Hide)2'!AE$67:AE$81,"X")))</f>
        <v>0</v>
      </c>
      <c r="JB57">
        <f>'Capacity Backing (Hide)2'!AF$3*(BF57/MAX(1,SUMIFS('Treatment Backing (Hide)'!$B$110:$B$124,'Capacity Backing (Hide)2'!AF$67:AF$81,"X")))</f>
        <v>0</v>
      </c>
      <c r="JC57">
        <f>'Capacity Backing (Hide)2'!AG$3*(BG57/MAX(1,SUMIFS('Treatment Backing (Hide)'!$B$110:$B$124,'Capacity Backing (Hide)2'!AG$67:AG$81,"X")))</f>
        <v>0</v>
      </c>
      <c r="JD57">
        <f>'Capacity Backing (Hide)2'!AH$3*(BH57/MAX(1,SUMIFS('Treatment Backing (Hide)'!$B$110:$B$124,'Capacity Backing (Hide)2'!AH$67:AH$81,"X")))</f>
        <v>0</v>
      </c>
      <c r="JE57">
        <f>'Capacity Backing (Hide)2'!AI$3*(BI57/MAX(1,SUMIFS('Treatment Backing (Hide)'!$B$110:$B$124,'Capacity Backing (Hide)2'!AI$67:AI$81,"X")))</f>
        <v>0</v>
      </c>
      <c r="JF57">
        <f>'Capacity Backing (Hide)2'!AJ$3*(BJ57/MAX(1,SUMIFS('Treatment Backing (Hide)'!$B$110:$B$124,'Capacity Backing (Hide)2'!AJ$67:AJ$81,"X")))</f>
        <v>0</v>
      </c>
      <c r="JG57">
        <f>'Capacity Backing (Hide)2'!AK$3*(BK57/MAX(1,SUMIFS('Treatment Backing (Hide)'!$B$110:$B$124,'Capacity Backing (Hide)2'!AK$67:AK$81,"X")))</f>
        <v>0</v>
      </c>
      <c r="JH57">
        <f>'Capacity Backing (Hide)2'!AL$3*(BL57/MAX(1,SUMIFS('Treatment Backing (Hide)'!$B$110:$B$124,'Capacity Backing (Hide)2'!AL$67:AL$81,"X")))</f>
        <v>0</v>
      </c>
      <c r="JI57">
        <f>'Capacity Backing (Hide)2'!AM$3*(BM57/MAX(1,SUMIFS('Treatment Backing (Hide)'!$B$110:$B$124,'Capacity Backing (Hide)2'!AM$67:AM$81,"X")))</f>
        <v>0</v>
      </c>
      <c r="JJ57">
        <f>'Capacity Backing (Hide)2'!AN$3*(BN57/MAX(1,SUMIFS('Treatment Backing (Hide)'!$B$110:$B$124,'Capacity Backing (Hide)2'!AN$67:AN$81,"X")))</f>
        <v>0</v>
      </c>
      <c r="JK57">
        <f>'Capacity Backing (Hide)2'!AO$3*(BO57/MAX(1,SUMIFS('Treatment Backing (Hide)'!$B$110:$B$124,'Capacity Backing (Hide)2'!AO$67:AO$81,"X")))</f>
        <v>0</v>
      </c>
      <c r="JL57">
        <f>'Capacity Backing (Hide)2'!AP$3*(BP57/MAX(1,SUMIFS('Treatment Backing (Hide)'!$B$110:$B$124,'Capacity Backing (Hide)2'!AP$67:AP$81,"X")))</f>
        <v>0</v>
      </c>
      <c r="JM57">
        <f>'Capacity Backing (Hide)2'!AQ$3*(BQ57/MAX(1,SUMIFS('Treatment Backing (Hide)'!$B$110:$B$124,'Capacity Backing (Hide)2'!AQ$67:AQ$81,"X")))</f>
        <v>0</v>
      </c>
      <c r="JN57">
        <f>'Capacity Backing (Hide)2'!AR$3*(BR57/MAX(1,SUMIFS('Treatment Backing (Hide)'!$B$110:$B$124,'Capacity Backing (Hide)2'!AR$67:AR$81,"X")))</f>
        <v>0</v>
      </c>
      <c r="JO57">
        <f>'Capacity Backing (Hide)2'!AS$3*(BS57/MAX(1,SUMIFS('Treatment Backing (Hide)'!$B$110:$B$124,'Capacity Backing (Hide)2'!AS$67:AS$81,"X")))</f>
        <v>0</v>
      </c>
      <c r="JP57">
        <f>'Capacity Backing (Hide)2'!AT$3*(BT57/MAX(1,SUMIFS('Treatment Backing (Hide)'!$B$110:$B$124,'Capacity Backing (Hide)2'!AT$67:AT$81,"X")))</f>
        <v>0</v>
      </c>
      <c r="JQ57">
        <f>'Capacity Backing (Hide)2'!AU$3*(BU57/MAX(1,SUMIFS('Treatment Backing (Hide)'!$B$110:$B$124,'Capacity Backing (Hide)2'!AU$67:AU$81,"X")))</f>
        <v>0</v>
      </c>
      <c r="JR57">
        <f>'Capacity Backing (Hide)2'!AV$3*(BV57/MAX(1,SUMIFS('Treatment Backing (Hide)'!$B$110:$B$124,'Capacity Backing (Hide)2'!AV$67:AV$81,"X")))</f>
        <v>0</v>
      </c>
      <c r="JS57">
        <f>'Capacity Backing (Hide)2'!AW$3*(BW57/MAX(1,SUMIFS('Treatment Backing (Hide)'!$B$110:$B$124,'Capacity Backing (Hide)2'!AW$67:AW$81,"X")))</f>
        <v>0</v>
      </c>
      <c r="JT57">
        <f>'Capacity Backing (Hide)2'!AX$3*(BX57/MAX(1,SUMIFS('Treatment Backing (Hide)'!$B$110:$B$124,'Capacity Backing (Hide)2'!AX$67:AX$81,"X")))</f>
        <v>0</v>
      </c>
      <c r="JU57">
        <f>'Capacity Backing (Hide)2'!AY$3*(BY57/MAX(1,SUMIFS('Treatment Backing (Hide)'!$B$110:$B$124,'Capacity Backing (Hide)2'!AY$67:AY$81,"X")))</f>
        <v>0</v>
      </c>
      <c r="JV57">
        <f>'Capacity Backing (Hide)2'!AZ$3*(BZ57/MAX(1,SUMIFS('Treatment Backing (Hide)'!$B$110:$B$124,'Capacity Backing (Hide)2'!AZ$67:AZ$81,"X")))</f>
        <v>0</v>
      </c>
      <c r="JW57">
        <f>'Capacity Backing (Hide)2'!BA$3*(CA57/MAX(1,SUMIFS('Treatment Backing (Hide)'!$B$110:$B$124,'Capacity Backing (Hide)2'!BA$67:BA$81,"X")))</f>
        <v>0</v>
      </c>
      <c r="JX57">
        <f>'Capacity Backing (Hide)2'!BB$3*(CB57/MAX(1,SUMIFS('Treatment Backing (Hide)'!$B$110:$B$124,'Capacity Backing (Hide)2'!BB$67:BB$81,"X")))</f>
        <v>0</v>
      </c>
      <c r="JY57">
        <f>'Capacity Backing (Hide)2'!BC$3*(CC57/MAX(1,SUMIFS('Treatment Backing (Hide)'!$B$110:$B$124,'Capacity Backing (Hide)2'!BC$67:BC$81,"X")))</f>
        <v>0</v>
      </c>
      <c r="JZ57">
        <f>'Capacity Backing (Hide)2'!BD$3*(CD57/MAX(1,SUMIFS('Treatment Backing (Hide)'!$B$110:$B$124,'Capacity Backing (Hide)2'!BD$67:BD$81,"X")))</f>
        <v>0</v>
      </c>
      <c r="KA57">
        <f>'Capacity Backing (Hide)2'!BE$3*(CE57/MAX(1,SUMIFS('Treatment Backing (Hide)'!$B$110:$B$124,'Capacity Backing (Hide)2'!BE$67:BE$81,"X")))</f>
        <v>0</v>
      </c>
      <c r="KB57">
        <f>'Capacity Backing (Hide)2'!BF$3*(CF57/MAX(1,SUMIFS('Treatment Backing (Hide)'!$B$110:$B$124,'Capacity Backing (Hide)2'!BF$67:BF$81,"X")))</f>
        <v>0</v>
      </c>
      <c r="KC57">
        <f>'Capacity Backing (Hide)2'!BG$3*(CG57/MAX(1,SUMIFS('Treatment Backing (Hide)'!$B$110:$B$124,'Capacity Backing (Hide)2'!BG$67:BG$81,"X")))</f>
        <v>0</v>
      </c>
      <c r="KD57">
        <f>'Capacity Backing (Hide)2'!BH$3*(CH57/MAX(1,SUMIFS('Treatment Backing (Hide)'!$B$110:$B$124,'Capacity Backing (Hide)2'!BH$67:BH$81,"X")))</f>
        <v>0</v>
      </c>
      <c r="KE57">
        <f>'Capacity Backing (Hide)2'!BI$3*(CI57/MAX(1,SUMIFS('Treatment Backing (Hide)'!$B$110:$B$124,'Capacity Backing (Hide)2'!BI$67:BI$81,"X")))</f>
        <v>0</v>
      </c>
      <c r="KF57">
        <f>'Capacity Backing (Hide)2'!BJ$3*(CJ57/MAX(1,SUMIFS('Treatment Backing (Hide)'!$B$110:$B$124,'Capacity Backing (Hide)2'!BJ$67:BJ$81,"X")))</f>
        <v>0</v>
      </c>
      <c r="KG57">
        <f>'Capacity Backing (Hide)2'!BK$3*(CK57/MAX(1,SUMIFS('Treatment Backing (Hide)'!$B$110:$B$124,'Capacity Backing (Hide)2'!BK$67:BK$81,"X")))</f>
        <v>0</v>
      </c>
      <c r="KH57">
        <f>'Capacity Backing (Hide)2'!BL$3*(CL57/MAX(1,SUMIFS('Treatment Backing (Hide)'!$B$110:$B$124,'Capacity Backing (Hide)2'!BL$67:BL$81,"X")))</f>
        <v>0</v>
      </c>
      <c r="KI57">
        <f>'Capacity Backing (Hide)2'!BM$3*(CM57/MAX(1,SUMIFS('Treatment Backing (Hide)'!$B$110:$B$124,'Capacity Backing (Hide)2'!BM$67:BM$81,"X")))</f>
        <v>0</v>
      </c>
      <c r="KJ57">
        <f>'Capacity Backing (Hide)2'!BN$3*(CN57/MAX(1,SUMIFS('Treatment Backing (Hide)'!$B$110:$B$124,'Capacity Backing (Hide)2'!BN$67:BN$81,"X")))</f>
        <v>0</v>
      </c>
      <c r="KK57">
        <f>'Capacity Backing (Hide)2'!BO$3*(CO57/MAX(1,SUMIFS('Treatment Backing (Hide)'!$B$110:$B$124,'Capacity Backing (Hide)2'!BO$67:BO$81,"X")))</f>
        <v>0</v>
      </c>
      <c r="KL57">
        <f>'Capacity Backing (Hide)2'!BP$3*(CP57/MAX(1,SUMIFS('Treatment Backing (Hide)'!$B$110:$B$124,'Capacity Backing (Hide)2'!BP$67:BP$81,"X")))</f>
        <v>0</v>
      </c>
      <c r="KM57">
        <f>'Capacity Backing (Hide)2'!BQ$3*(CQ57/MAX(1,SUMIFS('Treatment Backing (Hide)'!$B$110:$B$124,'Capacity Backing (Hide)2'!BQ$67:BQ$81,"X")))</f>
        <v>0</v>
      </c>
      <c r="KN57">
        <f>'Capacity Backing (Hide)2'!BR$3*(CR57/MAX(1,SUMIFS('Treatment Backing (Hide)'!$B$110:$B$124,'Capacity Backing (Hide)2'!BR$67:BR$81,"X")))</f>
        <v>0</v>
      </c>
      <c r="KO57">
        <f>'Capacity Backing (Hide)2'!BS$3*(CS57/MAX(1,SUMIFS('Treatment Backing (Hide)'!$B$110:$B$124,'Capacity Backing (Hide)2'!BS$67:BS$81,"X")))</f>
        <v>0</v>
      </c>
      <c r="KP57">
        <f>'Capacity Backing (Hide)2'!BT$3*(CT57/MAX(1,SUMIFS('Treatment Backing (Hide)'!$B$110:$B$124,'Capacity Backing (Hide)2'!BT$67:BT$81,"X")))</f>
        <v>0</v>
      </c>
      <c r="KQ57">
        <f>'Capacity Backing (Hide)2'!BU$3*(CU57/MAX(1,SUMIFS('Treatment Backing (Hide)'!$B$110:$B$124,'Capacity Backing (Hide)2'!BU$67:BU$81,"X")))</f>
        <v>0</v>
      </c>
      <c r="KR57">
        <f>'Capacity Backing (Hide)2'!BV$3*(CV57/MAX(1,SUMIFS('Treatment Backing (Hide)'!$B$110:$B$124,'Capacity Backing (Hide)2'!BV$67:BV$81,"X")))</f>
        <v>0</v>
      </c>
      <c r="KS57">
        <f>'Capacity Backing (Hide)2'!BW$3*(CW57/MAX(1,SUMIFS('Treatment Backing (Hide)'!$B$110:$B$124,'Capacity Backing (Hide)2'!BW$67:BW$81,"X")))</f>
        <v>0</v>
      </c>
      <c r="KT57">
        <f>'Capacity Backing (Hide)2'!BX$3*(CX57/MAX(1,SUMIFS('Treatment Backing (Hide)'!$B$110:$B$124,'Capacity Backing (Hide)2'!BX$67:BX$81,"X")))</f>
        <v>0</v>
      </c>
      <c r="KU57">
        <f>'Capacity Backing (Hide)2'!BY$3*(CY57/MAX(1,SUMIFS('Treatment Backing (Hide)'!$B$110:$B$124,'Capacity Backing (Hide)2'!BY$67:BY$81,"X")))</f>
        <v>0</v>
      </c>
      <c r="KV57">
        <f>'Capacity Backing (Hide)2'!BZ$3*(CZ57/MAX(1,SUMIFS('Treatment Backing (Hide)'!$B$110:$B$124,'Capacity Backing (Hide)2'!BZ$67:BZ$81,"X")))</f>
        <v>0</v>
      </c>
      <c r="KW57">
        <f>'Capacity Backing (Hide)2'!CA$3*(DA57/MAX(1,SUMIFS('Treatment Backing (Hide)'!$B$110:$B$124,'Capacity Backing (Hide)2'!CA$67:CA$81,"X")))</f>
        <v>0</v>
      </c>
      <c r="KX57">
        <f>'Capacity Backing (Hide)2'!CB$3*(DB57/MAX(1,SUMIFS('Treatment Backing (Hide)'!$B$110:$B$124,'Capacity Backing (Hide)2'!CB$67:CB$81,"X")))</f>
        <v>0</v>
      </c>
      <c r="KY57">
        <f>'Capacity Backing (Hide)2'!CC$3*(DC57/MAX(1,SUMIFS('Treatment Backing (Hide)'!$B$110:$B$124,'Capacity Backing (Hide)2'!CC$67:CC$81,"X")))</f>
        <v>0</v>
      </c>
      <c r="KZ57">
        <f>'Capacity Backing (Hide)2'!CD$3*(DD57/MAX(1,SUMIFS('Treatment Backing (Hide)'!$B$110:$B$124,'Capacity Backing (Hide)2'!CD$67:CD$81,"X")))</f>
        <v>0</v>
      </c>
      <c r="LA57">
        <f>'Capacity Backing (Hide)2'!CE$3*(DE57/MAX(1,SUMIFS('Treatment Backing (Hide)'!$B$110:$B$124,'Capacity Backing (Hide)2'!CE$67:CE$81,"X")))</f>
        <v>0</v>
      </c>
      <c r="LB57">
        <f>'Capacity Backing (Hide)2'!CF$3*(DF57/MAX(1,SUMIFS('Treatment Backing (Hide)'!$B$110:$B$124,'Capacity Backing (Hide)2'!CF$67:CF$81,"X")))</f>
        <v>0</v>
      </c>
      <c r="LC57">
        <f>'Capacity Backing (Hide)2'!CG$3*(DG57/MAX(1,SUMIFS('Treatment Backing (Hide)'!$B$110:$B$124,'Capacity Backing (Hide)2'!CG$67:CG$81,"X")))</f>
        <v>0</v>
      </c>
      <c r="LD57">
        <f>'Capacity Backing (Hide)2'!CH$3*(DH57/MAX(1,SUMIFS('Treatment Backing (Hide)'!$B$110:$B$124,'Capacity Backing (Hide)2'!CH$67:CH$81,"X")))</f>
        <v>0</v>
      </c>
      <c r="LE57">
        <f>'Capacity Backing (Hide)2'!CI$3*(DI57/MAX(1,SUMIFS('Treatment Backing (Hide)'!$B$110:$B$124,'Capacity Backing (Hide)2'!CI$67:CI$81,"X")))</f>
        <v>0</v>
      </c>
      <c r="LF57">
        <f>'Capacity Backing (Hide)2'!CJ$3*(DJ57/MAX(1,SUMIFS('Treatment Backing (Hide)'!$B$110:$B$124,'Capacity Backing (Hide)2'!CJ$67:CJ$81,"X")))</f>
        <v>0</v>
      </c>
      <c r="LG57">
        <f>'Capacity Backing (Hide)2'!CK$3*(DK57/MAX(1,SUMIFS('Treatment Backing (Hide)'!$B$110:$B$124,'Capacity Backing (Hide)2'!CK$67:CK$81,"X")))</f>
        <v>0</v>
      </c>
      <c r="LH57">
        <f>'Capacity Backing (Hide)2'!CL$3*(DL57/MAX(1,SUMIFS('Treatment Backing (Hide)'!$B$110:$B$124,'Capacity Backing (Hide)2'!CL$67:CL$81,"X")))</f>
        <v>0</v>
      </c>
      <c r="LI57">
        <f>'Capacity Backing (Hide)2'!CM$3*(DM57/MAX(1,SUMIFS('Treatment Backing (Hide)'!$B$110:$B$124,'Capacity Backing (Hide)2'!CM$67:CM$81,"X")))</f>
        <v>0</v>
      </c>
      <c r="LJ57">
        <f>'Capacity Backing (Hide)2'!CN$3*(DN57/MAX(1,SUMIFS('Treatment Backing (Hide)'!$B$110:$B$124,'Capacity Backing (Hide)2'!CN$67:CN$81,"X")))</f>
        <v>0</v>
      </c>
      <c r="LK57">
        <f>'Capacity Backing (Hide)2'!CO$3*(DO57/MAX(1,SUMIFS('Treatment Backing (Hide)'!$B$110:$B$124,'Capacity Backing (Hide)2'!CO$67:CO$81,"X")))</f>
        <v>0</v>
      </c>
      <c r="LL57">
        <f>'Capacity Backing (Hide)2'!CP$3*(DP57/MAX(1,SUMIFS('Treatment Backing (Hide)'!$B$110:$B$124,'Capacity Backing (Hide)2'!CP$67:CP$81,"X")))</f>
        <v>0</v>
      </c>
      <c r="LM57">
        <f>'Capacity Backing (Hide)2'!CQ$3*(DQ57/MAX(1,SUMIFS('Treatment Backing (Hide)'!$B$110:$B$124,'Capacity Backing (Hide)2'!CQ$67:CQ$81,"X")))</f>
        <v>0</v>
      </c>
      <c r="LN57">
        <f>'Capacity Backing (Hide)2'!CR$3*(DR57/MAX(1,SUMIFS('Treatment Backing (Hide)'!$B$110:$B$124,'Capacity Backing (Hide)2'!CR$67:CR$81,"X")))</f>
        <v>0</v>
      </c>
      <c r="LO57">
        <f>'Capacity Backing (Hide)2'!CS$3*(DS57/MAX(1,SUMIFS('Treatment Backing (Hide)'!$B$110:$B$124,'Capacity Backing (Hide)2'!CS$67:CS$81,"X")))</f>
        <v>0</v>
      </c>
      <c r="LP57">
        <f>'Capacity Backing (Hide)2'!CT$3*(DT57/MAX(1,SUMIFS('Treatment Backing (Hide)'!$B$110:$B$124,'Capacity Backing (Hide)2'!CT$67:CT$81,"X")))</f>
        <v>0</v>
      </c>
      <c r="LQ57">
        <f>'Capacity Backing (Hide)2'!CU$3*(DU57/MAX(1,SUMIFS('Treatment Backing (Hide)'!$B$110:$B$124,'Capacity Backing (Hide)2'!CU$67:CU$81,"X")))</f>
        <v>0</v>
      </c>
      <c r="LR57">
        <f>'Capacity Backing (Hide)2'!CV$3*(DV57/MAX(1,SUMIFS('Treatment Backing (Hide)'!$B$110:$B$124,'Capacity Backing (Hide)2'!CV$67:CV$81,"X")))</f>
        <v>0</v>
      </c>
      <c r="LS57">
        <f>'Capacity Backing (Hide)2'!CW$3*(DW57/MAX(1,SUMIFS('Treatment Backing (Hide)'!$B$110:$B$124,'Capacity Backing (Hide)2'!CW$67:CW$81,"X")))</f>
        <v>0</v>
      </c>
    </row>
    <row r="58" spans="8:331" x14ac:dyDescent="0.25">
      <c r="H58" t="str">
        <f>ROW(H55)&amp;". "&amp;'Clinical resources'!B61</f>
        <v xml:space="preserve">55. </v>
      </c>
      <c r="J58" t="str">
        <f>IF(COUNTIFS('Clinical resources'!F61:J61,"X")&gt;0,"X","")</f>
        <v/>
      </c>
      <c r="K58" t="str">
        <f>IF(COUNTIFS('Clinical resources'!K61:O61,"X")&gt;0,"X","")</f>
        <v/>
      </c>
      <c r="L58" t="str">
        <f>IF(COUNTIFS('Clinical resources'!P61:T61,"X")&gt;0,"X","")</f>
        <v/>
      </c>
      <c r="M58" t="str">
        <f>IF(COUNTIFS('Clinical resources'!U61:Y61,"X")&gt;0,"X","")</f>
        <v/>
      </c>
      <c r="N58" t="str">
        <f>IF(COUNTIFS('Clinical resources'!Z61:AD61,"X")&gt;0,"X","")</f>
        <v/>
      </c>
      <c r="O58" t="str">
        <f>IF(COUNTIFS('Clinical resources'!AE61:AI61,"X")&gt;0,"X","")</f>
        <v/>
      </c>
      <c r="P58" t="str">
        <f>IF(COUNTIFS('Clinical resources'!AJ61:AN61,"X")&gt;0,"X","")</f>
        <v/>
      </c>
      <c r="Q58" t="str">
        <f>IF(COUNTIFS('Clinical resources'!AO61:AS61,"X")&gt;0,"X","")</f>
        <v/>
      </c>
      <c r="R58" t="str">
        <f>IF(COUNTIFS('Clinical resources'!AT61:AX61,"X")&gt;0,"X","")</f>
        <v/>
      </c>
      <c r="S58" t="str">
        <f>IF(COUNTIFS('Clinical resources'!AY61:BC61,"X")&gt;0,"X","")</f>
        <v/>
      </c>
      <c r="T58" t="str">
        <f>IF(COUNTIFS('Clinical resources'!BD61:BH61,"X")&gt;0,"X","")</f>
        <v/>
      </c>
      <c r="U58" t="str">
        <f>IF(COUNTIFS('Clinical resources'!BI61:BM61,"X")&gt;0,"X","")</f>
        <v/>
      </c>
      <c r="V58" t="str">
        <f>IF(COUNTIFS('Clinical resources'!BN61:BR61,"X")&gt;0,"X","")</f>
        <v/>
      </c>
      <c r="W58" t="str">
        <f>IF(COUNTIFS('Clinical resources'!BS61:BW61,"X")&gt;0,"X","")</f>
        <v/>
      </c>
      <c r="X58" t="str">
        <f>IF(COUNTIFS('Clinical resources'!BX61:CB61,"X")&gt;0,"X","")</f>
        <v/>
      </c>
      <c r="AB58">
        <f t="array" ref="AB58">IF($J58:$X58='Capacity Backing (Hide)2'!B$67:B$81,1,0)</f>
        <v>0</v>
      </c>
      <c r="AC58">
        <f t="array" ref="AC58">IF($J58:$X58='Capacity Backing (Hide)2'!C$67:C$81,1,0)</f>
        <v>0</v>
      </c>
      <c r="AD58">
        <f t="array" ref="AD58">IF($J58:$X58='Capacity Backing (Hide)2'!D$67:D$81,1,0)</f>
        <v>0</v>
      </c>
      <c r="AE58">
        <f t="array" ref="AE58">IF($J58:$X58='Capacity Backing (Hide)2'!E$67:E$81,1,0)</f>
        <v>0</v>
      </c>
      <c r="AF58">
        <f t="array" ref="AF58">IF($J58:$X58='Capacity Backing (Hide)2'!F$67:F$81,1,0)</f>
        <v>0</v>
      </c>
      <c r="AG58">
        <f t="array" ref="AG58">IF($J58:$X58='Capacity Backing (Hide)2'!G$67:G$81,1,0)</f>
        <v>0</v>
      </c>
      <c r="AH58">
        <f t="array" ref="AH58">IF($J58:$X58='Capacity Backing (Hide)2'!H$67:H$81,1,0)</f>
        <v>0</v>
      </c>
      <c r="AI58">
        <f t="array" ref="AI58">IF($J58:$X58='Capacity Backing (Hide)2'!I$67:I$81,1,0)</f>
        <v>0</v>
      </c>
      <c r="AJ58">
        <f t="array" ref="AJ58">IF($J58:$X58='Capacity Backing (Hide)2'!J$67:J$81,1,0)</f>
        <v>0</v>
      </c>
      <c r="AK58">
        <f t="array" ref="AK58">IF($J58:$X58='Capacity Backing (Hide)2'!K$67:K$81,1,0)</f>
        <v>0</v>
      </c>
      <c r="AL58">
        <f t="array" ref="AL58">IF($J58:$X58='Capacity Backing (Hide)2'!L$67:L$81,1,0)</f>
        <v>0</v>
      </c>
      <c r="AM58">
        <f t="array" ref="AM58">IF($J58:$X58='Capacity Backing (Hide)2'!M$67:M$81,1,0)</f>
        <v>0</v>
      </c>
      <c r="AN58">
        <f t="array" ref="AN58">IF($J58:$X58='Capacity Backing (Hide)2'!N$67:N$81,1,0)</f>
        <v>0</v>
      </c>
      <c r="AO58">
        <f t="array" ref="AO58">IF($J58:$X58='Capacity Backing (Hide)2'!O$67:O$81,1,0)</f>
        <v>0</v>
      </c>
      <c r="AP58">
        <f t="array" ref="AP58">IF($J58:$X58='Capacity Backing (Hide)2'!P$67:P$81,1,0)</f>
        <v>0</v>
      </c>
      <c r="AQ58">
        <f t="array" ref="AQ58">IF($J58:$X58='Capacity Backing (Hide)2'!Q$67:Q$81,1,0)</f>
        <v>0</v>
      </c>
      <c r="AR58">
        <f t="array" ref="AR58">IF($J58:$X58='Capacity Backing (Hide)2'!R$67:R$81,1,0)</f>
        <v>0</v>
      </c>
      <c r="AS58">
        <f t="array" ref="AS58">IF($J58:$X58='Capacity Backing (Hide)2'!S$67:S$81,1,0)</f>
        <v>0</v>
      </c>
      <c r="AT58">
        <f t="array" ref="AT58">IF($J58:$X58='Capacity Backing (Hide)2'!T$67:T$81,1,0)</f>
        <v>0</v>
      </c>
      <c r="AU58">
        <f t="array" ref="AU58">IF($J58:$X58='Capacity Backing (Hide)2'!U$67:U$81,1,0)</f>
        <v>0</v>
      </c>
      <c r="AV58">
        <f t="array" ref="AV58">IF($J58:$X58='Capacity Backing (Hide)2'!V$67:V$81,1,0)</f>
        <v>0</v>
      </c>
      <c r="AW58">
        <f t="array" ref="AW58">IF($J58:$X58='Capacity Backing (Hide)2'!W$67:W$81,1,0)</f>
        <v>0</v>
      </c>
      <c r="AX58">
        <f t="array" ref="AX58">IF($J58:$X58='Capacity Backing (Hide)2'!X$67:X$81,1,0)</f>
        <v>0</v>
      </c>
      <c r="AY58">
        <f t="array" ref="AY58">IF($J58:$X58='Capacity Backing (Hide)2'!Y$67:Y$81,1,0)</f>
        <v>0</v>
      </c>
      <c r="AZ58">
        <f t="array" ref="AZ58">IF($J58:$X58='Capacity Backing (Hide)2'!Z$67:Z$81,1,0)</f>
        <v>0</v>
      </c>
      <c r="BA58">
        <f t="array" ref="BA58">IF($J58:$X58='Capacity Backing (Hide)2'!AA$67:AA$81,1,0)</f>
        <v>0</v>
      </c>
      <c r="BB58">
        <f t="array" ref="BB58">IF($J58:$X58='Capacity Backing (Hide)2'!AB$67:AB$81,1,0)</f>
        <v>0</v>
      </c>
      <c r="BC58">
        <f t="array" ref="BC58">IF($J58:$X58='Capacity Backing (Hide)2'!AC$67:AC$81,1,0)</f>
        <v>0</v>
      </c>
      <c r="BD58">
        <f t="array" ref="BD58">IF($J58:$X58='Capacity Backing (Hide)2'!AD$67:AD$81,1,0)</f>
        <v>0</v>
      </c>
      <c r="BE58">
        <f t="array" ref="BE58">IF($J58:$X58='Capacity Backing (Hide)2'!AE$67:AE$81,1,0)</f>
        <v>0</v>
      </c>
      <c r="BF58">
        <f t="array" ref="BF58">IF($J58:$X58='Capacity Backing (Hide)2'!AF$67:AF$81,1,0)</f>
        <v>0</v>
      </c>
      <c r="BG58">
        <f t="array" ref="BG58">IF($J58:$X58='Capacity Backing (Hide)2'!AG$67:AG$81,1,0)</f>
        <v>0</v>
      </c>
      <c r="BH58">
        <f t="array" ref="BH58">IF($J58:$X58='Capacity Backing (Hide)2'!AH$67:AH$81,1,0)</f>
        <v>0</v>
      </c>
      <c r="BI58">
        <f t="array" ref="BI58">IF($J58:$X58='Capacity Backing (Hide)2'!AI$67:AI$81,1,0)</f>
        <v>0</v>
      </c>
      <c r="BJ58">
        <f t="array" ref="BJ58">IF($J58:$X58='Capacity Backing (Hide)2'!AJ$67:AJ$81,1,0)</f>
        <v>0</v>
      </c>
      <c r="BK58">
        <f t="array" ref="BK58">IF($J58:$X58='Capacity Backing (Hide)2'!AK$67:AK$81,1,0)</f>
        <v>0</v>
      </c>
      <c r="BL58">
        <f t="array" ref="BL58">IF($J58:$X58='Capacity Backing (Hide)2'!AL$67:AL$81,1,0)</f>
        <v>0</v>
      </c>
      <c r="BM58">
        <f t="array" ref="BM58">IF($J58:$X58='Capacity Backing (Hide)2'!AM$67:AM$81,1,0)</f>
        <v>0</v>
      </c>
      <c r="BN58">
        <f t="array" ref="BN58">IF($J58:$X58='Capacity Backing (Hide)2'!AN$67:AN$81,1,0)</f>
        <v>0</v>
      </c>
      <c r="BO58">
        <f t="array" ref="BO58">IF($J58:$X58='Capacity Backing (Hide)2'!AO$67:AO$81,1,0)</f>
        <v>0</v>
      </c>
      <c r="BP58">
        <f t="array" ref="BP58">IF($J58:$X58='Capacity Backing (Hide)2'!AP$67:AP$81,1,0)</f>
        <v>0</v>
      </c>
      <c r="BQ58">
        <f t="array" ref="BQ58">IF($J58:$X58='Capacity Backing (Hide)2'!AQ$67:AQ$81,1,0)</f>
        <v>0</v>
      </c>
      <c r="BR58">
        <f t="array" ref="BR58">IF($J58:$X58='Capacity Backing (Hide)2'!AR$67:AR$81,1,0)</f>
        <v>0</v>
      </c>
      <c r="BS58">
        <f t="array" ref="BS58">IF($J58:$X58='Capacity Backing (Hide)2'!AS$67:AS$81,1,0)</f>
        <v>0</v>
      </c>
      <c r="BT58">
        <f t="array" ref="BT58">IF($J58:$X58='Capacity Backing (Hide)2'!AT$67:AT$81,1,0)</f>
        <v>0</v>
      </c>
      <c r="BU58">
        <f t="array" ref="BU58">IF($J58:$X58='Capacity Backing (Hide)2'!AU$67:AU$81,1,0)</f>
        <v>0</v>
      </c>
      <c r="BV58">
        <f t="array" ref="BV58">IF($J58:$X58='Capacity Backing (Hide)2'!AV$67:AV$81,1,0)</f>
        <v>0</v>
      </c>
      <c r="BW58">
        <f t="array" ref="BW58">IF($J58:$X58='Capacity Backing (Hide)2'!AW$67:AW$81,1,0)</f>
        <v>0</v>
      </c>
      <c r="BX58">
        <f t="array" ref="BX58">IF($J58:$X58='Capacity Backing (Hide)2'!AX$67:AX$81,1,0)</f>
        <v>0</v>
      </c>
      <c r="BY58">
        <f t="array" ref="BY58">IF($J58:$X58='Capacity Backing (Hide)2'!AY$67:AY$81,1,0)</f>
        <v>0</v>
      </c>
      <c r="BZ58">
        <f t="array" ref="BZ58">IF($J58:$X58='Capacity Backing (Hide)2'!AZ$67:AZ$81,1,0)</f>
        <v>0</v>
      </c>
      <c r="CA58">
        <f t="array" ref="CA58">IF($J58:$X58='Capacity Backing (Hide)2'!BA$67:BA$81,1,0)</f>
        <v>0</v>
      </c>
      <c r="CB58">
        <f t="array" ref="CB58">IF($J58:$X58='Capacity Backing (Hide)2'!BB$67:BB$81,1,0)</f>
        <v>0</v>
      </c>
      <c r="CC58">
        <f t="array" ref="CC58">IF($J58:$X58='Capacity Backing (Hide)2'!BC$67:BC$81,1,0)</f>
        <v>0</v>
      </c>
      <c r="CD58">
        <f t="array" ref="CD58">IF($J58:$X58='Capacity Backing (Hide)2'!BD$67:BD$81,1,0)</f>
        <v>0</v>
      </c>
      <c r="CE58">
        <f t="array" ref="CE58">IF($J58:$X58='Capacity Backing (Hide)2'!BE$67:BE$81,1,0)</f>
        <v>0</v>
      </c>
      <c r="CF58">
        <f t="array" ref="CF58">IF($J58:$X58='Capacity Backing (Hide)2'!BF$67:BF$81,1,0)</f>
        <v>0</v>
      </c>
      <c r="CG58">
        <f t="array" ref="CG58">IF($J58:$X58='Capacity Backing (Hide)2'!BG$67:BG$81,1,0)</f>
        <v>0</v>
      </c>
      <c r="CH58">
        <f t="array" ref="CH58">IF($J58:$X58='Capacity Backing (Hide)2'!BH$67:BH$81,1,0)</f>
        <v>0</v>
      </c>
      <c r="CI58">
        <f t="array" ref="CI58">IF($J58:$X58='Capacity Backing (Hide)2'!BI$67:BI$81,1,0)</f>
        <v>0</v>
      </c>
      <c r="CJ58">
        <f t="array" ref="CJ58">IF($J58:$X58='Capacity Backing (Hide)2'!BJ$67:BJ$81,1,0)</f>
        <v>0</v>
      </c>
      <c r="CK58">
        <f t="array" ref="CK58">IF($J58:$X58='Capacity Backing (Hide)2'!BK$67:BK$81,1,0)</f>
        <v>0</v>
      </c>
      <c r="CL58">
        <f t="array" ref="CL58">IF($J58:$X58='Capacity Backing (Hide)2'!BL$67:BL$81,1,0)</f>
        <v>0</v>
      </c>
      <c r="CM58">
        <f t="array" ref="CM58">IF($J58:$X58='Capacity Backing (Hide)2'!BM$67:BM$81,1,0)</f>
        <v>0</v>
      </c>
      <c r="CN58">
        <f t="array" ref="CN58">IF($J58:$X58='Capacity Backing (Hide)2'!BN$67:BN$81,1,0)</f>
        <v>0</v>
      </c>
      <c r="CO58">
        <f t="array" ref="CO58">IF($J58:$X58='Capacity Backing (Hide)2'!BO$67:BO$81,1,0)</f>
        <v>0</v>
      </c>
      <c r="CP58">
        <f t="array" ref="CP58">IF($J58:$X58='Capacity Backing (Hide)2'!BP$67:BP$81,1,0)</f>
        <v>0</v>
      </c>
      <c r="CQ58">
        <f t="array" ref="CQ58">IF($J58:$X58='Capacity Backing (Hide)2'!BQ$67:BQ$81,1,0)</f>
        <v>0</v>
      </c>
      <c r="CR58">
        <f t="array" ref="CR58">IF($J58:$X58='Capacity Backing (Hide)2'!BR$67:BR$81,1,0)</f>
        <v>0</v>
      </c>
      <c r="CS58">
        <f t="array" ref="CS58">IF($J58:$X58='Capacity Backing (Hide)2'!BS$67:BS$81,1,0)</f>
        <v>0</v>
      </c>
      <c r="CT58">
        <f t="array" ref="CT58">IF($J58:$X58='Capacity Backing (Hide)2'!BT$67:BT$81,1,0)</f>
        <v>0</v>
      </c>
      <c r="CU58">
        <f t="array" ref="CU58">IF($J58:$X58='Capacity Backing (Hide)2'!BU$67:BU$81,1,0)</f>
        <v>0</v>
      </c>
      <c r="CV58">
        <f t="array" ref="CV58">IF($J58:$X58='Capacity Backing (Hide)2'!BV$67:BV$81,1,0)</f>
        <v>0</v>
      </c>
      <c r="CW58">
        <f t="array" ref="CW58">IF($J58:$X58='Capacity Backing (Hide)2'!BW$67:BW$81,1,0)</f>
        <v>0</v>
      </c>
      <c r="CX58">
        <f t="array" ref="CX58">IF($J58:$X58='Capacity Backing (Hide)2'!BX$67:BX$81,1,0)</f>
        <v>0</v>
      </c>
      <c r="CY58">
        <f t="array" ref="CY58">IF($J58:$X58='Capacity Backing (Hide)2'!BY$67:BY$81,1,0)</f>
        <v>0</v>
      </c>
      <c r="CZ58">
        <f t="array" ref="CZ58">IF($J58:$X58='Capacity Backing (Hide)2'!BZ$67:BZ$81,1,0)</f>
        <v>0</v>
      </c>
      <c r="DA58">
        <f t="array" ref="DA58">IF($J58:$X58='Capacity Backing (Hide)2'!CA$67:CA$81,1,0)</f>
        <v>0</v>
      </c>
      <c r="DB58">
        <f t="array" ref="DB58">IF($J58:$X58='Capacity Backing (Hide)2'!CB$67:CB$81,1,0)</f>
        <v>0</v>
      </c>
      <c r="DC58">
        <f t="array" ref="DC58">IF($J58:$X58='Capacity Backing (Hide)2'!CC$67:CC$81,1,0)</f>
        <v>0</v>
      </c>
      <c r="DD58">
        <f t="array" ref="DD58">IF($J58:$X58='Capacity Backing (Hide)2'!CD$67:CD$81,1,0)</f>
        <v>0</v>
      </c>
      <c r="DE58">
        <f t="array" ref="DE58">IF($J58:$X58='Capacity Backing (Hide)2'!CE$67:CE$81,1,0)</f>
        <v>0</v>
      </c>
      <c r="DF58">
        <f t="array" ref="DF58">IF($J58:$X58='Capacity Backing (Hide)2'!CF$67:CF$81,1,0)</f>
        <v>0</v>
      </c>
      <c r="DG58">
        <f t="array" ref="DG58">IF($J58:$X58='Capacity Backing (Hide)2'!CG$67:CG$81,1,0)</f>
        <v>0</v>
      </c>
      <c r="DH58">
        <f t="array" ref="DH58">IF($J58:$X58='Capacity Backing (Hide)2'!CH$67:CH$81,1,0)</f>
        <v>0</v>
      </c>
      <c r="DI58">
        <f t="array" ref="DI58">IF($J58:$X58='Capacity Backing (Hide)2'!CI$67:CI$81,1,0)</f>
        <v>0</v>
      </c>
      <c r="DJ58">
        <f t="array" ref="DJ58">IF($J58:$X58='Capacity Backing (Hide)2'!CJ$67:CJ$81,1,0)</f>
        <v>0</v>
      </c>
      <c r="DK58">
        <f t="array" ref="DK58">IF($J58:$X58='Capacity Backing (Hide)2'!CK$67:CK$81,1,0)</f>
        <v>0</v>
      </c>
      <c r="DL58">
        <f t="array" ref="DL58">IF($J58:$X58='Capacity Backing (Hide)2'!CL$67:CL$81,1,0)</f>
        <v>0</v>
      </c>
      <c r="DM58">
        <f t="array" ref="DM58">IF($J58:$X58='Capacity Backing (Hide)2'!CM$67:CM$81,1,0)</f>
        <v>0</v>
      </c>
      <c r="DN58">
        <f t="array" ref="DN58">IF($J58:$X58='Capacity Backing (Hide)2'!CN$67:CN$81,1,0)</f>
        <v>0</v>
      </c>
      <c r="DO58">
        <f t="array" ref="DO58">IF($J58:$X58='Capacity Backing (Hide)2'!CO$67:CO$81,1,0)</f>
        <v>0</v>
      </c>
      <c r="DP58">
        <f t="array" ref="DP58">IF($J58:$X58='Capacity Backing (Hide)2'!CP$67:CP$81,1,0)</f>
        <v>0</v>
      </c>
      <c r="DQ58">
        <f t="array" ref="DQ58">IF($J58:$X58='Capacity Backing (Hide)2'!CQ$67:CQ$81,1,0)</f>
        <v>0</v>
      </c>
      <c r="DR58">
        <f t="array" ref="DR58">IF($J58:$X58='Capacity Backing (Hide)2'!CR$67:CR$81,1,0)</f>
        <v>0</v>
      </c>
      <c r="DS58">
        <f t="array" ref="DS58">IF($J58:$X58='Capacity Backing (Hide)2'!CS$67:CS$81,1,0)</f>
        <v>0</v>
      </c>
      <c r="DT58">
        <f t="array" ref="DT58">IF($J58:$X58='Capacity Backing (Hide)2'!CT$67:CT$81,1,0)</f>
        <v>0</v>
      </c>
      <c r="DU58">
        <f t="array" ref="DU58">IF($J58:$X58='Capacity Backing (Hide)2'!CU$67:CU$81,1,0)</f>
        <v>0</v>
      </c>
      <c r="DV58">
        <f t="array" ref="DV58">IF($J58:$X58='Capacity Backing (Hide)2'!CV$67:CV$81,1,0)</f>
        <v>0</v>
      </c>
      <c r="DW58">
        <f t="array" ref="DW58">IF($J58:$X58='Capacity Backing (Hide)2'!CW$67:CW$81,1,0)</f>
        <v>0</v>
      </c>
      <c r="DZ58">
        <f t="array" ref="DZ58">IF($J58:$X58='Capacity Backing (Hide)2'!B$203:CZ$217,1,0)</f>
        <v>0</v>
      </c>
      <c r="EA58">
        <f t="array" ref="EA58">IF($J58:$X58='Capacity Backing (Hide)2'!C$203:DA$217,1,0)</f>
        <v>0</v>
      </c>
      <c r="EB58">
        <f t="array" ref="EB58">IF($J58:$X58='Capacity Backing (Hide)2'!D$203:DB$217,1,0)</f>
        <v>0</v>
      </c>
      <c r="EC58">
        <f t="array" ref="EC58">IF($J58:$X58='Capacity Backing (Hide)2'!E$203:DC$217,1,0)</f>
        <v>0</v>
      </c>
      <c r="ED58">
        <f t="array" ref="ED58">IF($J58:$X58='Capacity Backing (Hide)2'!F$203:DD$217,1,0)</f>
        <v>0</v>
      </c>
      <c r="EE58">
        <f t="array" ref="EE58">IF($J58:$X58='Capacity Backing (Hide)2'!G$203:DE$217,1,0)</f>
        <v>0</v>
      </c>
      <c r="EF58">
        <f t="array" ref="EF58">IF($J58:$X58='Capacity Backing (Hide)2'!H$203:DF$217,1,0)</f>
        <v>0</v>
      </c>
      <c r="EG58">
        <f t="array" ref="EG58">IF($J58:$X58='Capacity Backing (Hide)2'!I$203:DG$217,1,0)</f>
        <v>0</v>
      </c>
      <c r="EH58">
        <f t="array" ref="EH58">IF($J58:$X58='Capacity Backing (Hide)2'!J$203:DH$217,1,0)</f>
        <v>0</v>
      </c>
      <c r="EI58">
        <f t="array" ref="EI58">IF($J58:$X58='Capacity Backing (Hide)2'!K$203:DI$217,1,0)</f>
        <v>0</v>
      </c>
      <c r="EJ58">
        <f t="array" ref="EJ58">IF($J58:$X58='Capacity Backing (Hide)2'!L$203:DJ$217,1,0)</f>
        <v>0</v>
      </c>
      <c r="EK58">
        <f t="array" ref="EK58">IF($J58:$X58='Capacity Backing (Hide)2'!M$203:DK$217,1,0)</f>
        <v>0</v>
      </c>
      <c r="EL58">
        <f t="array" ref="EL58">IF($J58:$X58='Capacity Backing (Hide)2'!N$203:DL$217,1,0)</f>
        <v>0</v>
      </c>
      <c r="EM58">
        <f t="array" ref="EM58">IF($J58:$X58='Capacity Backing (Hide)2'!O$203:DM$217,1,0)</f>
        <v>0</v>
      </c>
      <c r="EN58">
        <f t="array" ref="EN58">IF($J58:$X58='Capacity Backing (Hide)2'!P$203:DN$217,1,0)</f>
        <v>0</v>
      </c>
      <c r="EO58">
        <f t="array" ref="EO58">IF($J58:$X58='Capacity Backing (Hide)2'!Q$203:DO$217,1,0)</f>
        <v>0</v>
      </c>
      <c r="EP58">
        <f t="array" ref="EP58">IF($J58:$X58='Capacity Backing (Hide)2'!R$203:DP$217,1,0)</f>
        <v>0</v>
      </c>
      <c r="EQ58">
        <f t="array" ref="EQ58">IF($J58:$X58='Capacity Backing (Hide)2'!S$203:DQ$217,1,0)</f>
        <v>0</v>
      </c>
      <c r="ER58">
        <f t="array" ref="ER58">IF($J58:$X58='Capacity Backing (Hide)2'!T$203:DR$217,1,0)</f>
        <v>0</v>
      </c>
      <c r="ES58">
        <f t="array" ref="ES58">IF($J58:$X58='Capacity Backing (Hide)2'!U$203:DS$217,1,0)</f>
        <v>0</v>
      </c>
      <c r="ET58">
        <f t="array" ref="ET58">IF($J58:$X58='Capacity Backing (Hide)2'!V$203:DT$217,1,0)</f>
        <v>0</v>
      </c>
      <c r="EU58">
        <f t="array" ref="EU58">IF($J58:$X58='Capacity Backing (Hide)2'!W$203:DU$217,1,0)</f>
        <v>0</v>
      </c>
      <c r="EV58">
        <f t="array" ref="EV58">IF($J58:$X58='Capacity Backing (Hide)2'!X$203:DV$217,1,0)</f>
        <v>0</v>
      </c>
      <c r="EW58">
        <f t="array" ref="EW58">IF($J58:$X58='Capacity Backing (Hide)2'!Y$203:DW$217,1,0)</f>
        <v>0</v>
      </c>
      <c r="EX58">
        <f t="array" ref="EX58">IF($J58:$X58='Capacity Backing (Hide)2'!Z$203:DX$217,1,0)</f>
        <v>0</v>
      </c>
      <c r="EY58">
        <f t="array" ref="EY58">IF($J58:$X58='Capacity Backing (Hide)2'!AA$203:DY$217,1,0)</f>
        <v>0</v>
      </c>
      <c r="EZ58">
        <f t="array" ref="EZ58">IF($J58:$X58='Capacity Backing (Hide)2'!AB$203:DZ$217,1,0)</f>
        <v>0</v>
      </c>
      <c r="FA58">
        <f t="array" ref="FA58">IF($J58:$X58='Capacity Backing (Hide)2'!AC$203:EA$217,1,0)</f>
        <v>0</v>
      </c>
      <c r="FB58">
        <f t="array" ref="FB58">IF($J58:$X58='Capacity Backing (Hide)2'!AD$203:EB$217,1,0)</f>
        <v>0</v>
      </c>
      <c r="FC58">
        <f t="array" ref="FC58">IF($J58:$X58='Capacity Backing (Hide)2'!AE$203:EC$217,1,0)</f>
        <v>0</v>
      </c>
      <c r="FD58">
        <f t="array" ref="FD58">IF($J58:$X58='Capacity Backing (Hide)2'!AF$203:ED$217,1,0)</f>
        <v>0</v>
      </c>
      <c r="FE58">
        <f t="array" ref="FE58">IF($J58:$X58='Capacity Backing (Hide)2'!AG$203:EE$217,1,0)</f>
        <v>0</v>
      </c>
      <c r="FF58">
        <f t="array" ref="FF58">IF($J58:$X58='Capacity Backing (Hide)2'!AH$203:EF$217,1,0)</f>
        <v>0</v>
      </c>
      <c r="FG58">
        <f t="array" ref="FG58">IF($J58:$X58='Capacity Backing (Hide)2'!AI$203:EG$217,1,0)</f>
        <v>0</v>
      </c>
      <c r="FH58">
        <f t="array" ref="FH58">IF($J58:$X58='Capacity Backing (Hide)2'!AJ$203:EH$217,1,0)</f>
        <v>0</v>
      </c>
      <c r="FI58">
        <f t="array" ref="FI58">IF($J58:$X58='Capacity Backing (Hide)2'!AK$203:EI$217,1,0)</f>
        <v>0</v>
      </c>
      <c r="FJ58">
        <f t="array" ref="FJ58">IF($J58:$X58='Capacity Backing (Hide)2'!AL$203:EJ$217,1,0)</f>
        <v>0</v>
      </c>
      <c r="FK58">
        <f t="array" ref="FK58">IF($J58:$X58='Capacity Backing (Hide)2'!AM$203:EK$217,1,0)</f>
        <v>0</v>
      </c>
      <c r="FL58">
        <f t="array" ref="FL58">IF($J58:$X58='Capacity Backing (Hide)2'!AN$203:EL$217,1,0)</f>
        <v>0</v>
      </c>
      <c r="FM58">
        <f t="array" ref="FM58">IF($J58:$X58='Capacity Backing (Hide)2'!AO$203:EM$217,1,0)</f>
        <v>0</v>
      </c>
      <c r="FN58">
        <f t="array" ref="FN58">IF($J58:$X58='Capacity Backing (Hide)2'!AP$203:EN$217,1,0)</f>
        <v>0</v>
      </c>
      <c r="FO58">
        <f t="array" ref="FO58">IF($J58:$X58='Capacity Backing (Hide)2'!AQ$203:EO$217,1,0)</f>
        <v>0</v>
      </c>
      <c r="FP58">
        <f t="array" ref="FP58">IF($J58:$X58='Capacity Backing (Hide)2'!AR$203:EP$217,1,0)</f>
        <v>0</v>
      </c>
      <c r="FQ58">
        <f t="array" ref="FQ58">IF($J58:$X58='Capacity Backing (Hide)2'!AS$203:EQ$217,1,0)</f>
        <v>0</v>
      </c>
      <c r="FR58">
        <f t="array" ref="FR58">IF($J58:$X58='Capacity Backing (Hide)2'!AT$203:ER$217,1,0)</f>
        <v>0</v>
      </c>
      <c r="FS58">
        <f t="array" ref="FS58">IF($J58:$X58='Capacity Backing (Hide)2'!AU$203:ES$217,1,0)</f>
        <v>0</v>
      </c>
      <c r="FT58">
        <f t="array" ref="FT58">IF($J58:$X58='Capacity Backing (Hide)2'!AV$203:ET$217,1,0)</f>
        <v>0</v>
      </c>
      <c r="FU58">
        <f t="array" ref="FU58">IF($J58:$X58='Capacity Backing (Hide)2'!AW$203:EU$217,1,0)</f>
        <v>0</v>
      </c>
      <c r="FV58">
        <f t="array" ref="FV58">IF($J58:$X58='Capacity Backing (Hide)2'!AX$203:EV$217,1,0)</f>
        <v>0</v>
      </c>
      <c r="FW58">
        <f t="array" ref="FW58">IF($J58:$X58='Capacity Backing (Hide)2'!AY$203:EW$217,1,0)</f>
        <v>0</v>
      </c>
      <c r="FX58">
        <f t="array" ref="FX58">IF($J58:$X58='Capacity Backing (Hide)2'!AZ$203:EX$217,1,0)</f>
        <v>0</v>
      </c>
      <c r="FY58">
        <f t="array" ref="FY58">IF($J58:$X58='Capacity Backing (Hide)2'!BA$203:EY$217,1,0)</f>
        <v>0</v>
      </c>
      <c r="FZ58">
        <f t="array" ref="FZ58">IF($J58:$X58='Capacity Backing (Hide)2'!BB$203:EZ$217,1,0)</f>
        <v>0</v>
      </c>
      <c r="GA58">
        <f t="array" ref="GA58">IF($J58:$X58='Capacity Backing (Hide)2'!BC$203:FA$217,1,0)</f>
        <v>0</v>
      </c>
      <c r="GB58">
        <f t="array" ref="GB58">IF($J58:$X58='Capacity Backing (Hide)2'!BD$203:FB$217,1,0)</f>
        <v>0</v>
      </c>
      <c r="GC58">
        <f t="array" ref="GC58">IF($J58:$X58='Capacity Backing (Hide)2'!BE$203:FC$217,1,0)</f>
        <v>0</v>
      </c>
      <c r="GD58">
        <f t="array" ref="GD58">IF($J58:$X58='Capacity Backing (Hide)2'!BF$203:FD$217,1,0)</f>
        <v>0</v>
      </c>
      <c r="GE58">
        <f t="array" ref="GE58">IF($J58:$X58='Capacity Backing (Hide)2'!BG$203:FE$217,1,0)</f>
        <v>0</v>
      </c>
      <c r="GF58">
        <f t="array" ref="GF58">IF($J58:$X58='Capacity Backing (Hide)2'!BH$203:FF$217,1,0)</f>
        <v>0</v>
      </c>
      <c r="GG58">
        <f t="array" ref="GG58">IF($J58:$X58='Capacity Backing (Hide)2'!BI$203:FG$217,1,0)</f>
        <v>0</v>
      </c>
      <c r="GH58">
        <f t="array" ref="GH58">IF($J58:$X58='Capacity Backing (Hide)2'!BJ$203:FH$217,1,0)</f>
        <v>0</v>
      </c>
      <c r="GI58">
        <f t="array" ref="GI58">IF($J58:$X58='Capacity Backing (Hide)2'!BK$203:FI$217,1,0)</f>
        <v>0</v>
      </c>
      <c r="GJ58">
        <f t="array" ref="GJ58">IF($J58:$X58='Capacity Backing (Hide)2'!BL$203:FJ$217,1,0)</f>
        <v>0</v>
      </c>
      <c r="GK58">
        <f t="array" ref="GK58">IF($J58:$X58='Capacity Backing (Hide)2'!BM$203:FK$217,1,0)</f>
        <v>0</v>
      </c>
      <c r="GL58">
        <f t="array" ref="GL58">IF($J58:$X58='Capacity Backing (Hide)2'!BN$203:FL$217,1,0)</f>
        <v>0</v>
      </c>
      <c r="GM58">
        <f t="array" ref="GM58">IF($J58:$X58='Capacity Backing (Hide)2'!BO$203:FM$217,1,0)</f>
        <v>0</v>
      </c>
      <c r="GN58">
        <f t="array" ref="GN58">IF($J58:$X58='Capacity Backing (Hide)2'!BP$203:FN$217,1,0)</f>
        <v>0</v>
      </c>
      <c r="GO58">
        <f t="array" ref="GO58">IF($J58:$X58='Capacity Backing (Hide)2'!BQ$203:FO$217,1,0)</f>
        <v>0</v>
      </c>
      <c r="GP58">
        <f t="array" ref="GP58">IF($J58:$X58='Capacity Backing (Hide)2'!BR$203:FP$217,1,0)</f>
        <v>0</v>
      </c>
      <c r="GQ58">
        <f t="array" ref="GQ58">IF($J58:$X58='Capacity Backing (Hide)2'!BS$203:FQ$217,1,0)</f>
        <v>0</v>
      </c>
      <c r="GR58">
        <f t="array" ref="GR58">IF($J58:$X58='Capacity Backing (Hide)2'!BT$203:FR$217,1,0)</f>
        <v>0</v>
      </c>
      <c r="GS58">
        <f t="array" ref="GS58">IF($J58:$X58='Capacity Backing (Hide)2'!BU$203:FS$217,1,0)</f>
        <v>0</v>
      </c>
      <c r="GT58">
        <f t="array" ref="GT58">IF($J58:$X58='Capacity Backing (Hide)2'!BV$203:FT$217,1,0)</f>
        <v>0</v>
      </c>
      <c r="GU58">
        <f t="array" ref="GU58">IF($J58:$X58='Capacity Backing (Hide)2'!BW$203:FU$217,1,0)</f>
        <v>0</v>
      </c>
      <c r="GV58">
        <f t="array" ref="GV58">IF($J58:$X58='Capacity Backing (Hide)2'!BX$203:FV$217,1,0)</f>
        <v>0</v>
      </c>
      <c r="GW58">
        <f t="array" ref="GW58">IF($J58:$X58='Capacity Backing (Hide)2'!BY$203:FW$217,1,0)</f>
        <v>0</v>
      </c>
      <c r="GX58">
        <f t="array" ref="GX58">IF($J58:$X58='Capacity Backing (Hide)2'!BZ$203:FX$217,1,0)</f>
        <v>0</v>
      </c>
      <c r="GY58">
        <f t="array" ref="GY58">IF($J58:$X58='Capacity Backing (Hide)2'!CA$203:FY$217,1,0)</f>
        <v>0</v>
      </c>
      <c r="GZ58">
        <f t="array" ref="GZ58">IF($J58:$X58='Capacity Backing (Hide)2'!CB$203:FZ$217,1,0)</f>
        <v>0</v>
      </c>
      <c r="HA58">
        <f t="array" ref="HA58">IF($J58:$X58='Capacity Backing (Hide)2'!CC$203:GA$217,1,0)</f>
        <v>0</v>
      </c>
      <c r="HB58">
        <f t="array" ref="HB58">IF($J58:$X58='Capacity Backing (Hide)2'!CD$203:GB$217,1,0)</f>
        <v>0</v>
      </c>
      <c r="HC58">
        <f t="array" ref="HC58">IF($J58:$X58='Capacity Backing (Hide)2'!CE$203:GC$217,1,0)</f>
        <v>0</v>
      </c>
      <c r="HD58">
        <f t="array" ref="HD58">IF($J58:$X58='Capacity Backing (Hide)2'!CF$203:GD$217,1,0)</f>
        <v>0</v>
      </c>
      <c r="HE58">
        <f t="array" ref="HE58">IF($J58:$X58='Capacity Backing (Hide)2'!CG$203:GE$217,1,0)</f>
        <v>0</v>
      </c>
      <c r="HF58">
        <f t="array" ref="HF58">IF($J58:$X58='Capacity Backing (Hide)2'!CH$203:GF$217,1,0)</f>
        <v>0</v>
      </c>
      <c r="HG58">
        <f t="array" ref="HG58">IF($J58:$X58='Capacity Backing (Hide)2'!CI$203:GG$217,1,0)</f>
        <v>0</v>
      </c>
      <c r="HH58">
        <f t="array" ref="HH58">IF($J58:$X58='Capacity Backing (Hide)2'!CJ$203:GH$217,1,0)</f>
        <v>0</v>
      </c>
      <c r="HI58">
        <f t="array" ref="HI58">IF($J58:$X58='Capacity Backing (Hide)2'!CK$203:GI$217,1,0)</f>
        <v>0</v>
      </c>
      <c r="HJ58">
        <f t="array" ref="HJ58">IF($J58:$X58='Capacity Backing (Hide)2'!CL$203:GJ$217,1,0)</f>
        <v>0</v>
      </c>
      <c r="HK58">
        <f t="array" ref="HK58">IF($J58:$X58='Capacity Backing (Hide)2'!CM$203:GK$217,1,0)</f>
        <v>0</v>
      </c>
      <c r="HL58">
        <f t="array" ref="HL58">IF($J58:$X58='Capacity Backing (Hide)2'!CN$203:GL$217,1,0)</f>
        <v>0</v>
      </c>
      <c r="HM58">
        <f t="array" ref="HM58">IF($J58:$X58='Capacity Backing (Hide)2'!CO$203:GM$217,1,0)</f>
        <v>0</v>
      </c>
      <c r="HN58">
        <f t="array" ref="HN58">IF($J58:$X58='Capacity Backing (Hide)2'!CP$203:GN$217,1,0)</f>
        <v>0</v>
      </c>
      <c r="HO58">
        <f t="array" ref="HO58">IF($J58:$X58='Capacity Backing (Hide)2'!CQ$203:GO$217,1,0)</f>
        <v>0</v>
      </c>
      <c r="HP58">
        <f t="array" ref="HP58">IF($J58:$X58='Capacity Backing (Hide)2'!CR$203:GP$217,1,0)</f>
        <v>0</v>
      </c>
      <c r="HQ58">
        <f t="array" ref="HQ58">IF($J58:$X58='Capacity Backing (Hide)2'!CS$203:GQ$217,1,0)</f>
        <v>0</v>
      </c>
      <c r="HR58">
        <f t="array" ref="HR58">IF($J58:$X58='Capacity Backing (Hide)2'!CT$203:GR$217,1,0)</f>
        <v>0</v>
      </c>
      <c r="HS58">
        <f t="array" ref="HS58">IF($J58:$X58='Capacity Backing (Hide)2'!CU$203:GS$217,1,0)</f>
        <v>0</v>
      </c>
      <c r="HT58">
        <f t="array" ref="HT58">IF($J58:$X58='Capacity Backing (Hide)2'!CV$203:GT$217,1,0)</f>
        <v>0</v>
      </c>
      <c r="HU58">
        <f t="array" ref="HU58">IF($J58:$X58='Capacity Backing (Hide)2'!CW$203:GU$217,1,0)</f>
        <v>0</v>
      </c>
      <c r="HX58">
        <f>'Capacity Backing (Hide)2'!B$3*(AB58/MAX(1,SUMIFS('Treatment Backing (Hide)'!$B$110:$B$124,'Capacity Backing (Hide)2'!B$67:B$81,"X")))</f>
        <v>0</v>
      </c>
      <c r="HY58">
        <f>'Capacity Backing (Hide)2'!C$3*(AC58/MAX(1,SUMIFS('Treatment Backing (Hide)'!$B$110:$B$124,'Capacity Backing (Hide)2'!C$67:C$81,"X")))</f>
        <v>0</v>
      </c>
      <c r="HZ58">
        <f>'Capacity Backing (Hide)2'!D$3*(AD58/MAX(1,SUMIFS('Treatment Backing (Hide)'!$B$110:$B$124,'Capacity Backing (Hide)2'!D$67:D$81,"X")))</f>
        <v>0</v>
      </c>
      <c r="IA58">
        <f>'Capacity Backing (Hide)2'!E$3*(AE58/MAX(1,SUMIFS('Treatment Backing (Hide)'!$B$110:$B$124,'Capacity Backing (Hide)2'!E$67:E$81,"X")))</f>
        <v>0</v>
      </c>
      <c r="IB58">
        <f>'Capacity Backing (Hide)2'!F$3*(AF58/MAX(1,SUMIFS('Treatment Backing (Hide)'!$B$110:$B$124,'Capacity Backing (Hide)2'!F$67:F$81,"X")))</f>
        <v>0</v>
      </c>
      <c r="IC58">
        <f>'Capacity Backing (Hide)2'!G$3*(AG58/MAX(1,SUMIFS('Treatment Backing (Hide)'!$B$110:$B$124,'Capacity Backing (Hide)2'!G$67:G$81,"X")))</f>
        <v>0</v>
      </c>
      <c r="ID58">
        <f>'Capacity Backing (Hide)2'!H$3*(AH58/MAX(1,SUMIFS('Treatment Backing (Hide)'!$B$110:$B$124,'Capacity Backing (Hide)2'!H$67:H$81,"X")))</f>
        <v>0</v>
      </c>
      <c r="IE58">
        <f>'Capacity Backing (Hide)2'!I$3*(AI58/MAX(1,SUMIFS('Treatment Backing (Hide)'!$B$110:$B$124,'Capacity Backing (Hide)2'!I$67:I$81,"X")))</f>
        <v>0</v>
      </c>
      <c r="IF58">
        <f>'Capacity Backing (Hide)2'!J$3*(AJ58/MAX(1,SUMIFS('Treatment Backing (Hide)'!$B$110:$B$124,'Capacity Backing (Hide)2'!J$67:J$81,"X")))</f>
        <v>0</v>
      </c>
      <c r="IG58">
        <f>'Capacity Backing (Hide)2'!K$3*(AK58/MAX(1,SUMIFS('Treatment Backing (Hide)'!$B$110:$B$124,'Capacity Backing (Hide)2'!K$67:K$81,"X")))</f>
        <v>0</v>
      </c>
      <c r="IH58">
        <f>'Capacity Backing (Hide)2'!L$3*(AL58/MAX(1,SUMIFS('Treatment Backing (Hide)'!$B$110:$B$124,'Capacity Backing (Hide)2'!L$67:L$81,"X")))</f>
        <v>0</v>
      </c>
      <c r="II58">
        <f>'Capacity Backing (Hide)2'!M$3*(AM58/MAX(1,SUMIFS('Treatment Backing (Hide)'!$B$110:$B$124,'Capacity Backing (Hide)2'!M$67:M$81,"X")))</f>
        <v>0</v>
      </c>
      <c r="IJ58">
        <f>'Capacity Backing (Hide)2'!N$3*(AN58/MAX(1,SUMIFS('Treatment Backing (Hide)'!$B$110:$B$124,'Capacity Backing (Hide)2'!N$67:N$81,"X")))</f>
        <v>0</v>
      </c>
      <c r="IK58">
        <f>'Capacity Backing (Hide)2'!O$3*(AO58/MAX(1,SUMIFS('Treatment Backing (Hide)'!$B$110:$B$124,'Capacity Backing (Hide)2'!O$67:O$81,"X")))</f>
        <v>0</v>
      </c>
      <c r="IL58">
        <f>'Capacity Backing (Hide)2'!P$3*(AP58/MAX(1,SUMIFS('Treatment Backing (Hide)'!$B$110:$B$124,'Capacity Backing (Hide)2'!P$67:P$81,"X")))</f>
        <v>0</v>
      </c>
      <c r="IM58">
        <f>'Capacity Backing (Hide)2'!Q$3*(AQ58/MAX(1,SUMIFS('Treatment Backing (Hide)'!$B$110:$B$124,'Capacity Backing (Hide)2'!Q$67:Q$81,"X")))</f>
        <v>0</v>
      </c>
      <c r="IN58">
        <f>'Capacity Backing (Hide)2'!R$3*(AR58/MAX(1,SUMIFS('Treatment Backing (Hide)'!$B$110:$B$124,'Capacity Backing (Hide)2'!R$67:R$81,"X")))</f>
        <v>0</v>
      </c>
      <c r="IO58">
        <f>'Capacity Backing (Hide)2'!S$3*(AS58/MAX(1,SUMIFS('Treatment Backing (Hide)'!$B$110:$B$124,'Capacity Backing (Hide)2'!S$67:S$81,"X")))</f>
        <v>0</v>
      </c>
      <c r="IP58">
        <f>'Capacity Backing (Hide)2'!T$3*(AT58/MAX(1,SUMIFS('Treatment Backing (Hide)'!$B$110:$B$124,'Capacity Backing (Hide)2'!T$67:T$81,"X")))</f>
        <v>0</v>
      </c>
      <c r="IQ58">
        <f>'Capacity Backing (Hide)2'!U$3*(AU58/MAX(1,SUMIFS('Treatment Backing (Hide)'!$B$110:$B$124,'Capacity Backing (Hide)2'!U$67:U$81,"X")))</f>
        <v>0</v>
      </c>
      <c r="IR58">
        <f>'Capacity Backing (Hide)2'!V$3*(AV58/MAX(1,SUMIFS('Treatment Backing (Hide)'!$B$110:$B$124,'Capacity Backing (Hide)2'!V$67:V$81,"X")))</f>
        <v>0</v>
      </c>
      <c r="IS58">
        <f>'Capacity Backing (Hide)2'!W$3*(AW58/MAX(1,SUMIFS('Treatment Backing (Hide)'!$B$110:$B$124,'Capacity Backing (Hide)2'!W$67:W$81,"X")))</f>
        <v>0</v>
      </c>
      <c r="IT58">
        <f>'Capacity Backing (Hide)2'!X$3*(AX58/MAX(1,SUMIFS('Treatment Backing (Hide)'!$B$110:$B$124,'Capacity Backing (Hide)2'!X$67:X$81,"X")))</f>
        <v>0</v>
      </c>
      <c r="IU58">
        <f>'Capacity Backing (Hide)2'!Y$3*(AY58/MAX(1,SUMIFS('Treatment Backing (Hide)'!$B$110:$B$124,'Capacity Backing (Hide)2'!Y$67:Y$81,"X")))</f>
        <v>0</v>
      </c>
      <c r="IV58">
        <f>'Capacity Backing (Hide)2'!Z$3*(AZ58/MAX(1,SUMIFS('Treatment Backing (Hide)'!$B$110:$B$124,'Capacity Backing (Hide)2'!Z$67:Z$81,"X")))</f>
        <v>0</v>
      </c>
      <c r="IW58">
        <f>'Capacity Backing (Hide)2'!AA$3*(BA58/MAX(1,SUMIFS('Treatment Backing (Hide)'!$B$110:$B$124,'Capacity Backing (Hide)2'!AA$67:AA$81,"X")))</f>
        <v>0</v>
      </c>
      <c r="IX58">
        <f>'Capacity Backing (Hide)2'!AB$3*(BB58/MAX(1,SUMIFS('Treatment Backing (Hide)'!$B$110:$B$124,'Capacity Backing (Hide)2'!AB$67:AB$81,"X")))</f>
        <v>0</v>
      </c>
      <c r="IY58">
        <f>'Capacity Backing (Hide)2'!AC$3*(BC58/MAX(1,SUMIFS('Treatment Backing (Hide)'!$B$110:$B$124,'Capacity Backing (Hide)2'!AC$67:AC$81,"X")))</f>
        <v>0</v>
      </c>
      <c r="IZ58">
        <f>'Capacity Backing (Hide)2'!AD$3*(BD58/MAX(1,SUMIFS('Treatment Backing (Hide)'!$B$110:$B$124,'Capacity Backing (Hide)2'!AD$67:AD$81,"X")))</f>
        <v>0</v>
      </c>
      <c r="JA58">
        <f>'Capacity Backing (Hide)2'!AE$3*(BE58/MAX(1,SUMIFS('Treatment Backing (Hide)'!$B$110:$B$124,'Capacity Backing (Hide)2'!AE$67:AE$81,"X")))</f>
        <v>0</v>
      </c>
      <c r="JB58">
        <f>'Capacity Backing (Hide)2'!AF$3*(BF58/MAX(1,SUMIFS('Treatment Backing (Hide)'!$B$110:$B$124,'Capacity Backing (Hide)2'!AF$67:AF$81,"X")))</f>
        <v>0</v>
      </c>
      <c r="JC58">
        <f>'Capacity Backing (Hide)2'!AG$3*(BG58/MAX(1,SUMIFS('Treatment Backing (Hide)'!$B$110:$B$124,'Capacity Backing (Hide)2'!AG$67:AG$81,"X")))</f>
        <v>0</v>
      </c>
      <c r="JD58">
        <f>'Capacity Backing (Hide)2'!AH$3*(BH58/MAX(1,SUMIFS('Treatment Backing (Hide)'!$B$110:$B$124,'Capacity Backing (Hide)2'!AH$67:AH$81,"X")))</f>
        <v>0</v>
      </c>
      <c r="JE58">
        <f>'Capacity Backing (Hide)2'!AI$3*(BI58/MAX(1,SUMIFS('Treatment Backing (Hide)'!$B$110:$B$124,'Capacity Backing (Hide)2'!AI$67:AI$81,"X")))</f>
        <v>0</v>
      </c>
      <c r="JF58">
        <f>'Capacity Backing (Hide)2'!AJ$3*(BJ58/MAX(1,SUMIFS('Treatment Backing (Hide)'!$B$110:$B$124,'Capacity Backing (Hide)2'!AJ$67:AJ$81,"X")))</f>
        <v>0</v>
      </c>
      <c r="JG58">
        <f>'Capacity Backing (Hide)2'!AK$3*(BK58/MAX(1,SUMIFS('Treatment Backing (Hide)'!$B$110:$B$124,'Capacity Backing (Hide)2'!AK$67:AK$81,"X")))</f>
        <v>0</v>
      </c>
      <c r="JH58">
        <f>'Capacity Backing (Hide)2'!AL$3*(BL58/MAX(1,SUMIFS('Treatment Backing (Hide)'!$B$110:$B$124,'Capacity Backing (Hide)2'!AL$67:AL$81,"X")))</f>
        <v>0</v>
      </c>
      <c r="JI58">
        <f>'Capacity Backing (Hide)2'!AM$3*(BM58/MAX(1,SUMIFS('Treatment Backing (Hide)'!$B$110:$B$124,'Capacity Backing (Hide)2'!AM$67:AM$81,"X")))</f>
        <v>0</v>
      </c>
      <c r="JJ58">
        <f>'Capacity Backing (Hide)2'!AN$3*(BN58/MAX(1,SUMIFS('Treatment Backing (Hide)'!$B$110:$B$124,'Capacity Backing (Hide)2'!AN$67:AN$81,"X")))</f>
        <v>0</v>
      </c>
      <c r="JK58">
        <f>'Capacity Backing (Hide)2'!AO$3*(BO58/MAX(1,SUMIFS('Treatment Backing (Hide)'!$B$110:$B$124,'Capacity Backing (Hide)2'!AO$67:AO$81,"X")))</f>
        <v>0</v>
      </c>
      <c r="JL58">
        <f>'Capacity Backing (Hide)2'!AP$3*(BP58/MAX(1,SUMIFS('Treatment Backing (Hide)'!$B$110:$B$124,'Capacity Backing (Hide)2'!AP$67:AP$81,"X")))</f>
        <v>0</v>
      </c>
      <c r="JM58">
        <f>'Capacity Backing (Hide)2'!AQ$3*(BQ58/MAX(1,SUMIFS('Treatment Backing (Hide)'!$B$110:$B$124,'Capacity Backing (Hide)2'!AQ$67:AQ$81,"X")))</f>
        <v>0</v>
      </c>
      <c r="JN58">
        <f>'Capacity Backing (Hide)2'!AR$3*(BR58/MAX(1,SUMIFS('Treatment Backing (Hide)'!$B$110:$B$124,'Capacity Backing (Hide)2'!AR$67:AR$81,"X")))</f>
        <v>0</v>
      </c>
      <c r="JO58">
        <f>'Capacity Backing (Hide)2'!AS$3*(BS58/MAX(1,SUMIFS('Treatment Backing (Hide)'!$B$110:$B$124,'Capacity Backing (Hide)2'!AS$67:AS$81,"X")))</f>
        <v>0</v>
      </c>
      <c r="JP58">
        <f>'Capacity Backing (Hide)2'!AT$3*(BT58/MAX(1,SUMIFS('Treatment Backing (Hide)'!$B$110:$B$124,'Capacity Backing (Hide)2'!AT$67:AT$81,"X")))</f>
        <v>0</v>
      </c>
      <c r="JQ58">
        <f>'Capacity Backing (Hide)2'!AU$3*(BU58/MAX(1,SUMIFS('Treatment Backing (Hide)'!$B$110:$B$124,'Capacity Backing (Hide)2'!AU$67:AU$81,"X")))</f>
        <v>0</v>
      </c>
      <c r="JR58">
        <f>'Capacity Backing (Hide)2'!AV$3*(BV58/MAX(1,SUMIFS('Treatment Backing (Hide)'!$B$110:$B$124,'Capacity Backing (Hide)2'!AV$67:AV$81,"X")))</f>
        <v>0</v>
      </c>
      <c r="JS58">
        <f>'Capacity Backing (Hide)2'!AW$3*(BW58/MAX(1,SUMIFS('Treatment Backing (Hide)'!$B$110:$B$124,'Capacity Backing (Hide)2'!AW$67:AW$81,"X")))</f>
        <v>0</v>
      </c>
      <c r="JT58">
        <f>'Capacity Backing (Hide)2'!AX$3*(BX58/MAX(1,SUMIFS('Treatment Backing (Hide)'!$B$110:$B$124,'Capacity Backing (Hide)2'!AX$67:AX$81,"X")))</f>
        <v>0</v>
      </c>
      <c r="JU58">
        <f>'Capacity Backing (Hide)2'!AY$3*(BY58/MAX(1,SUMIFS('Treatment Backing (Hide)'!$B$110:$B$124,'Capacity Backing (Hide)2'!AY$67:AY$81,"X")))</f>
        <v>0</v>
      </c>
      <c r="JV58">
        <f>'Capacity Backing (Hide)2'!AZ$3*(BZ58/MAX(1,SUMIFS('Treatment Backing (Hide)'!$B$110:$B$124,'Capacity Backing (Hide)2'!AZ$67:AZ$81,"X")))</f>
        <v>0</v>
      </c>
      <c r="JW58">
        <f>'Capacity Backing (Hide)2'!BA$3*(CA58/MAX(1,SUMIFS('Treatment Backing (Hide)'!$B$110:$B$124,'Capacity Backing (Hide)2'!BA$67:BA$81,"X")))</f>
        <v>0</v>
      </c>
      <c r="JX58">
        <f>'Capacity Backing (Hide)2'!BB$3*(CB58/MAX(1,SUMIFS('Treatment Backing (Hide)'!$B$110:$B$124,'Capacity Backing (Hide)2'!BB$67:BB$81,"X")))</f>
        <v>0</v>
      </c>
      <c r="JY58">
        <f>'Capacity Backing (Hide)2'!BC$3*(CC58/MAX(1,SUMIFS('Treatment Backing (Hide)'!$B$110:$B$124,'Capacity Backing (Hide)2'!BC$67:BC$81,"X")))</f>
        <v>0</v>
      </c>
      <c r="JZ58">
        <f>'Capacity Backing (Hide)2'!BD$3*(CD58/MAX(1,SUMIFS('Treatment Backing (Hide)'!$B$110:$B$124,'Capacity Backing (Hide)2'!BD$67:BD$81,"X")))</f>
        <v>0</v>
      </c>
      <c r="KA58">
        <f>'Capacity Backing (Hide)2'!BE$3*(CE58/MAX(1,SUMIFS('Treatment Backing (Hide)'!$B$110:$B$124,'Capacity Backing (Hide)2'!BE$67:BE$81,"X")))</f>
        <v>0</v>
      </c>
      <c r="KB58">
        <f>'Capacity Backing (Hide)2'!BF$3*(CF58/MAX(1,SUMIFS('Treatment Backing (Hide)'!$B$110:$B$124,'Capacity Backing (Hide)2'!BF$67:BF$81,"X")))</f>
        <v>0</v>
      </c>
      <c r="KC58">
        <f>'Capacity Backing (Hide)2'!BG$3*(CG58/MAX(1,SUMIFS('Treatment Backing (Hide)'!$B$110:$B$124,'Capacity Backing (Hide)2'!BG$67:BG$81,"X")))</f>
        <v>0</v>
      </c>
      <c r="KD58">
        <f>'Capacity Backing (Hide)2'!BH$3*(CH58/MAX(1,SUMIFS('Treatment Backing (Hide)'!$B$110:$B$124,'Capacity Backing (Hide)2'!BH$67:BH$81,"X")))</f>
        <v>0</v>
      </c>
      <c r="KE58">
        <f>'Capacity Backing (Hide)2'!BI$3*(CI58/MAX(1,SUMIFS('Treatment Backing (Hide)'!$B$110:$B$124,'Capacity Backing (Hide)2'!BI$67:BI$81,"X")))</f>
        <v>0</v>
      </c>
      <c r="KF58">
        <f>'Capacity Backing (Hide)2'!BJ$3*(CJ58/MAX(1,SUMIFS('Treatment Backing (Hide)'!$B$110:$B$124,'Capacity Backing (Hide)2'!BJ$67:BJ$81,"X")))</f>
        <v>0</v>
      </c>
      <c r="KG58">
        <f>'Capacity Backing (Hide)2'!BK$3*(CK58/MAX(1,SUMIFS('Treatment Backing (Hide)'!$B$110:$B$124,'Capacity Backing (Hide)2'!BK$67:BK$81,"X")))</f>
        <v>0</v>
      </c>
      <c r="KH58">
        <f>'Capacity Backing (Hide)2'!BL$3*(CL58/MAX(1,SUMIFS('Treatment Backing (Hide)'!$B$110:$B$124,'Capacity Backing (Hide)2'!BL$67:BL$81,"X")))</f>
        <v>0</v>
      </c>
      <c r="KI58">
        <f>'Capacity Backing (Hide)2'!BM$3*(CM58/MAX(1,SUMIFS('Treatment Backing (Hide)'!$B$110:$B$124,'Capacity Backing (Hide)2'!BM$67:BM$81,"X")))</f>
        <v>0</v>
      </c>
      <c r="KJ58">
        <f>'Capacity Backing (Hide)2'!BN$3*(CN58/MAX(1,SUMIFS('Treatment Backing (Hide)'!$B$110:$B$124,'Capacity Backing (Hide)2'!BN$67:BN$81,"X")))</f>
        <v>0</v>
      </c>
      <c r="KK58">
        <f>'Capacity Backing (Hide)2'!BO$3*(CO58/MAX(1,SUMIFS('Treatment Backing (Hide)'!$B$110:$B$124,'Capacity Backing (Hide)2'!BO$67:BO$81,"X")))</f>
        <v>0</v>
      </c>
      <c r="KL58">
        <f>'Capacity Backing (Hide)2'!BP$3*(CP58/MAX(1,SUMIFS('Treatment Backing (Hide)'!$B$110:$B$124,'Capacity Backing (Hide)2'!BP$67:BP$81,"X")))</f>
        <v>0</v>
      </c>
      <c r="KM58">
        <f>'Capacity Backing (Hide)2'!BQ$3*(CQ58/MAX(1,SUMIFS('Treatment Backing (Hide)'!$B$110:$B$124,'Capacity Backing (Hide)2'!BQ$67:BQ$81,"X")))</f>
        <v>0</v>
      </c>
      <c r="KN58">
        <f>'Capacity Backing (Hide)2'!BR$3*(CR58/MAX(1,SUMIFS('Treatment Backing (Hide)'!$B$110:$B$124,'Capacity Backing (Hide)2'!BR$67:BR$81,"X")))</f>
        <v>0</v>
      </c>
      <c r="KO58">
        <f>'Capacity Backing (Hide)2'!BS$3*(CS58/MAX(1,SUMIFS('Treatment Backing (Hide)'!$B$110:$B$124,'Capacity Backing (Hide)2'!BS$67:BS$81,"X")))</f>
        <v>0</v>
      </c>
      <c r="KP58">
        <f>'Capacity Backing (Hide)2'!BT$3*(CT58/MAX(1,SUMIFS('Treatment Backing (Hide)'!$B$110:$B$124,'Capacity Backing (Hide)2'!BT$67:BT$81,"X")))</f>
        <v>0</v>
      </c>
      <c r="KQ58">
        <f>'Capacity Backing (Hide)2'!BU$3*(CU58/MAX(1,SUMIFS('Treatment Backing (Hide)'!$B$110:$B$124,'Capacity Backing (Hide)2'!BU$67:BU$81,"X")))</f>
        <v>0</v>
      </c>
      <c r="KR58">
        <f>'Capacity Backing (Hide)2'!BV$3*(CV58/MAX(1,SUMIFS('Treatment Backing (Hide)'!$B$110:$B$124,'Capacity Backing (Hide)2'!BV$67:BV$81,"X")))</f>
        <v>0</v>
      </c>
      <c r="KS58">
        <f>'Capacity Backing (Hide)2'!BW$3*(CW58/MAX(1,SUMIFS('Treatment Backing (Hide)'!$B$110:$B$124,'Capacity Backing (Hide)2'!BW$67:BW$81,"X")))</f>
        <v>0</v>
      </c>
      <c r="KT58">
        <f>'Capacity Backing (Hide)2'!BX$3*(CX58/MAX(1,SUMIFS('Treatment Backing (Hide)'!$B$110:$B$124,'Capacity Backing (Hide)2'!BX$67:BX$81,"X")))</f>
        <v>0</v>
      </c>
      <c r="KU58">
        <f>'Capacity Backing (Hide)2'!BY$3*(CY58/MAX(1,SUMIFS('Treatment Backing (Hide)'!$B$110:$B$124,'Capacity Backing (Hide)2'!BY$67:BY$81,"X")))</f>
        <v>0</v>
      </c>
      <c r="KV58">
        <f>'Capacity Backing (Hide)2'!BZ$3*(CZ58/MAX(1,SUMIFS('Treatment Backing (Hide)'!$B$110:$B$124,'Capacity Backing (Hide)2'!BZ$67:BZ$81,"X")))</f>
        <v>0</v>
      </c>
      <c r="KW58">
        <f>'Capacity Backing (Hide)2'!CA$3*(DA58/MAX(1,SUMIFS('Treatment Backing (Hide)'!$B$110:$B$124,'Capacity Backing (Hide)2'!CA$67:CA$81,"X")))</f>
        <v>0</v>
      </c>
      <c r="KX58">
        <f>'Capacity Backing (Hide)2'!CB$3*(DB58/MAX(1,SUMIFS('Treatment Backing (Hide)'!$B$110:$B$124,'Capacity Backing (Hide)2'!CB$67:CB$81,"X")))</f>
        <v>0</v>
      </c>
      <c r="KY58">
        <f>'Capacity Backing (Hide)2'!CC$3*(DC58/MAX(1,SUMIFS('Treatment Backing (Hide)'!$B$110:$B$124,'Capacity Backing (Hide)2'!CC$67:CC$81,"X")))</f>
        <v>0</v>
      </c>
      <c r="KZ58">
        <f>'Capacity Backing (Hide)2'!CD$3*(DD58/MAX(1,SUMIFS('Treatment Backing (Hide)'!$B$110:$B$124,'Capacity Backing (Hide)2'!CD$67:CD$81,"X")))</f>
        <v>0</v>
      </c>
      <c r="LA58">
        <f>'Capacity Backing (Hide)2'!CE$3*(DE58/MAX(1,SUMIFS('Treatment Backing (Hide)'!$B$110:$B$124,'Capacity Backing (Hide)2'!CE$67:CE$81,"X")))</f>
        <v>0</v>
      </c>
      <c r="LB58">
        <f>'Capacity Backing (Hide)2'!CF$3*(DF58/MAX(1,SUMIFS('Treatment Backing (Hide)'!$B$110:$B$124,'Capacity Backing (Hide)2'!CF$67:CF$81,"X")))</f>
        <v>0</v>
      </c>
      <c r="LC58">
        <f>'Capacity Backing (Hide)2'!CG$3*(DG58/MAX(1,SUMIFS('Treatment Backing (Hide)'!$B$110:$B$124,'Capacity Backing (Hide)2'!CG$67:CG$81,"X")))</f>
        <v>0</v>
      </c>
      <c r="LD58">
        <f>'Capacity Backing (Hide)2'!CH$3*(DH58/MAX(1,SUMIFS('Treatment Backing (Hide)'!$B$110:$B$124,'Capacity Backing (Hide)2'!CH$67:CH$81,"X")))</f>
        <v>0</v>
      </c>
      <c r="LE58">
        <f>'Capacity Backing (Hide)2'!CI$3*(DI58/MAX(1,SUMIFS('Treatment Backing (Hide)'!$B$110:$B$124,'Capacity Backing (Hide)2'!CI$67:CI$81,"X")))</f>
        <v>0</v>
      </c>
      <c r="LF58">
        <f>'Capacity Backing (Hide)2'!CJ$3*(DJ58/MAX(1,SUMIFS('Treatment Backing (Hide)'!$B$110:$B$124,'Capacity Backing (Hide)2'!CJ$67:CJ$81,"X")))</f>
        <v>0</v>
      </c>
      <c r="LG58">
        <f>'Capacity Backing (Hide)2'!CK$3*(DK58/MAX(1,SUMIFS('Treatment Backing (Hide)'!$B$110:$B$124,'Capacity Backing (Hide)2'!CK$67:CK$81,"X")))</f>
        <v>0</v>
      </c>
      <c r="LH58">
        <f>'Capacity Backing (Hide)2'!CL$3*(DL58/MAX(1,SUMIFS('Treatment Backing (Hide)'!$B$110:$B$124,'Capacity Backing (Hide)2'!CL$67:CL$81,"X")))</f>
        <v>0</v>
      </c>
      <c r="LI58">
        <f>'Capacity Backing (Hide)2'!CM$3*(DM58/MAX(1,SUMIFS('Treatment Backing (Hide)'!$B$110:$B$124,'Capacity Backing (Hide)2'!CM$67:CM$81,"X")))</f>
        <v>0</v>
      </c>
      <c r="LJ58">
        <f>'Capacity Backing (Hide)2'!CN$3*(DN58/MAX(1,SUMIFS('Treatment Backing (Hide)'!$B$110:$B$124,'Capacity Backing (Hide)2'!CN$67:CN$81,"X")))</f>
        <v>0</v>
      </c>
      <c r="LK58">
        <f>'Capacity Backing (Hide)2'!CO$3*(DO58/MAX(1,SUMIFS('Treatment Backing (Hide)'!$B$110:$B$124,'Capacity Backing (Hide)2'!CO$67:CO$81,"X")))</f>
        <v>0</v>
      </c>
      <c r="LL58">
        <f>'Capacity Backing (Hide)2'!CP$3*(DP58/MAX(1,SUMIFS('Treatment Backing (Hide)'!$B$110:$B$124,'Capacity Backing (Hide)2'!CP$67:CP$81,"X")))</f>
        <v>0</v>
      </c>
      <c r="LM58">
        <f>'Capacity Backing (Hide)2'!CQ$3*(DQ58/MAX(1,SUMIFS('Treatment Backing (Hide)'!$B$110:$B$124,'Capacity Backing (Hide)2'!CQ$67:CQ$81,"X")))</f>
        <v>0</v>
      </c>
      <c r="LN58">
        <f>'Capacity Backing (Hide)2'!CR$3*(DR58/MAX(1,SUMIFS('Treatment Backing (Hide)'!$B$110:$B$124,'Capacity Backing (Hide)2'!CR$67:CR$81,"X")))</f>
        <v>0</v>
      </c>
      <c r="LO58">
        <f>'Capacity Backing (Hide)2'!CS$3*(DS58/MAX(1,SUMIFS('Treatment Backing (Hide)'!$B$110:$B$124,'Capacity Backing (Hide)2'!CS$67:CS$81,"X")))</f>
        <v>0</v>
      </c>
      <c r="LP58">
        <f>'Capacity Backing (Hide)2'!CT$3*(DT58/MAX(1,SUMIFS('Treatment Backing (Hide)'!$B$110:$B$124,'Capacity Backing (Hide)2'!CT$67:CT$81,"X")))</f>
        <v>0</v>
      </c>
      <c r="LQ58">
        <f>'Capacity Backing (Hide)2'!CU$3*(DU58/MAX(1,SUMIFS('Treatment Backing (Hide)'!$B$110:$B$124,'Capacity Backing (Hide)2'!CU$67:CU$81,"X")))</f>
        <v>0</v>
      </c>
      <c r="LR58">
        <f>'Capacity Backing (Hide)2'!CV$3*(DV58/MAX(1,SUMIFS('Treatment Backing (Hide)'!$B$110:$B$124,'Capacity Backing (Hide)2'!CV$67:CV$81,"X")))</f>
        <v>0</v>
      </c>
      <c r="LS58">
        <f>'Capacity Backing (Hide)2'!CW$3*(DW58/MAX(1,SUMIFS('Treatment Backing (Hide)'!$B$110:$B$124,'Capacity Backing (Hide)2'!CW$67:CW$81,"X")))</f>
        <v>0</v>
      </c>
    </row>
    <row r="59" spans="8:331" x14ac:dyDescent="0.25">
      <c r="H59" t="str">
        <f>ROW(H56)&amp;". "&amp;'Clinical resources'!B62</f>
        <v xml:space="preserve">56. </v>
      </c>
      <c r="J59" t="str">
        <f>IF(COUNTIFS('Clinical resources'!F62:J62,"X")&gt;0,"X","")</f>
        <v/>
      </c>
      <c r="K59" t="str">
        <f>IF(COUNTIFS('Clinical resources'!K62:O62,"X")&gt;0,"X","")</f>
        <v/>
      </c>
      <c r="L59" t="str">
        <f>IF(COUNTIFS('Clinical resources'!P62:T62,"X")&gt;0,"X","")</f>
        <v/>
      </c>
      <c r="M59" t="str">
        <f>IF(COUNTIFS('Clinical resources'!U62:Y62,"X")&gt;0,"X","")</f>
        <v/>
      </c>
      <c r="N59" t="str">
        <f>IF(COUNTIFS('Clinical resources'!Z62:AD62,"X")&gt;0,"X","")</f>
        <v/>
      </c>
      <c r="O59" t="str">
        <f>IF(COUNTIFS('Clinical resources'!AE62:AI62,"X")&gt;0,"X","")</f>
        <v/>
      </c>
      <c r="P59" t="str">
        <f>IF(COUNTIFS('Clinical resources'!AJ62:AN62,"X")&gt;0,"X","")</f>
        <v/>
      </c>
      <c r="Q59" t="str">
        <f>IF(COUNTIFS('Clinical resources'!AO62:AS62,"X")&gt;0,"X","")</f>
        <v/>
      </c>
      <c r="R59" t="str">
        <f>IF(COUNTIFS('Clinical resources'!AT62:AX62,"X")&gt;0,"X","")</f>
        <v/>
      </c>
      <c r="S59" t="str">
        <f>IF(COUNTIFS('Clinical resources'!AY62:BC62,"X")&gt;0,"X","")</f>
        <v/>
      </c>
      <c r="T59" t="str">
        <f>IF(COUNTIFS('Clinical resources'!BD62:BH62,"X")&gt;0,"X","")</f>
        <v/>
      </c>
      <c r="U59" t="str">
        <f>IF(COUNTIFS('Clinical resources'!BI62:BM62,"X")&gt;0,"X","")</f>
        <v/>
      </c>
      <c r="V59" t="str">
        <f>IF(COUNTIFS('Clinical resources'!BN62:BR62,"X")&gt;0,"X","")</f>
        <v/>
      </c>
      <c r="W59" t="str">
        <f>IF(COUNTIFS('Clinical resources'!BS62:BW62,"X")&gt;0,"X","")</f>
        <v/>
      </c>
      <c r="X59" t="str">
        <f>IF(COUNTIFS('Clinical resources'!BX62:CB62,"X")&gt;0,"X","")</f>
        <v/>
      </c>
      <c r="AB59">
        <f t="array" ref="AB59">IF($J59:$X59='Capacity Backing (Hide)2'!B$67:B$81,1,0)</f>
        <v>0</v>
      </c>
      <c r="AC59">
        <f t="array" ref="AC59">IF($J59:$X59='Capacity Backing (Hide)2'!C$67:C$81,1,0)</f>
        <v>0</v>
      </c>
      <c r="AD59">
        <f t="array" ref="AD59">IF($J59:$X59='Capacity Backing (Hide)2'!D$67:D$81,1,0)</f>
        <v>0</v>
      </c>
      <c r="AE59">
        <f t="array" ref="AE59">IF($J59:$X59='Capacity Backing (Hide)2'!E$67:E$81,1,0)</f>
        <v>0</v>
      </c>
      <c r="AF59">
        <f t="array" ref="AF59">IF($J59:$X59='Capacity Backing (Hide)2'!F$67:F$81,1,0)</f>
        <v>0</v>
      </c>
      <c r="AG59">
        <f t="array" ref="AG59">IF($J59:$X59='Capacity Backing (Hide)2'!G$67:G$81,1,0)</f>
        <v>0</v>
      </c>
      <c r="AH59">
        <f t="array" ref="AH59">IF($J59:$X59='Capacity Backing (Hide)2'!H$67:H$81,1,0)</f>
        <v>0</v>
      </c>
      <c r="AI59">
        <f t="array" ref="AI59">IF($J59:$X59='Capacity Backing (Hide)2'!I$67:I$81,1,0)</f>
        <v>0</v>
      </c>
      <c r="AJ59">
        <f t="array" ref="AJ59">IF($J59:$X59='Capacity Backing (Hide)2'!J$67:J$81,1,0)</f>
        <v>0</v>
      </c>
      <c r="AK59">
        <f t="array" ref="AK59">IF($J59:$X59='Capacity Backing (Hide)2'!K$67:K$81,1,0)</f>
        <v>0</v>
      </c>
      <c r="AL59">
        <f t="array" ref="AL59">IF($J59:$X59='Capacity Backing (Hide)2'!L$67:L$81,1,0)</f>
        <v>0</v>
      </c>
      <c r="AM59">
        <f t="array" ref="AM59">IF($J59:$X59='Capacity Backing (Hide)2'!M$67:M$81,1,0)</f>
        <v>0</v>
      </c>
      <c r="AN59">
        <f t="array" ref="AN59">IF($J59:$X59='Capacity Backing (Hide)2'!N$67:N$81,1,0)</f>
        <v>0</v>
      </c>
      <c r="AO59">
        <f t="array" ref="AO59">IF($J59:$X59='Capacity Backing (Hide)2'!O$67:O$81,1,0)</f>
        <v>0</v>
      </c>
      <c r="AP59">
        <f t="array" ref="AP59">IF($J59:$X59='Capacity Backing (Hide)2'!P$67:P$81,1,0)</f>
        <v>0</v>
      </c>
      <c r="AQ59">
        <f t="array" ref="AQ59">IF($J59:$X59='Capacity Backing (Hide)2'!Q$67:Q$81,1,0)</f>
        <v>0</v>
      </c>
      <c r="AR59">
        <f t="array" ref="AR59">IF($J59:$X59='Capacity Backing (Hide)2'!R$67:R$81,1,0)</f>
        <v>0</v>
      </c>
      <c r="AS59">
        <f t="array" ref="AS59">IF($J59:$X59='Capacity Backing (Hide)2'!S$67:S$81,1,0)</f>
        <v>0</v>
      </c>
      <c r="AT59">
        <f t="array" ref="AT59">IF($J59:$X59='Capacity Backing (Hide)2'!T$67:T$81,1,0)</f>
        <v>0</v>
      </c>
      <c r="AU59">
        <f t="array" ref="AU59">IF($J59:$X59='Capacity Backing (Hide)2'!U$67:U$81,1,0)</f>
        <v>0</v>
      </c>
      <c r="AV59">
        <f t="array" ref="AV59">IF($J59:$X59='Capacity Backing (Hide)2'!V$67:V$81,1,0)</f>
        <v>0</v>
      </c>
      <c r="AW59">
        <f t="array" ref="AW59">IF($J59:$X59='Capacity Backing (Hide)2'!W$67:W$81,1,0)</f>
        <v>0</v>
      </c>
      <c r="AX59">
        <f t="array" ref="AX59">IF($J59:$X59='Capacity Backing (Hide)2'!X$67:X$81,1,0)</f>
        <v>0</v>
      </c>
      <c r="AY59">
        <f t="array" ref="AY59">IF($J59:$X59='Capacity Backing (Hide)2'!Y$67:Y$81,1,0)</f>
        <v>0</v>
      </c>
      <c r="AZ59">
        <f t="array" ref="AZ59">IF($J59:$X59='Capacity Backing (Hide)2'!Z$67:Z$81,1,0)</f>
        <v>0</v>
      </c>
      <c r="BA59">
        <f t="array" ref="BA59">IF($J59:$X59='Capacity Backing (Hide)2'!AA$67:AA$81,1,0)</f>
        <v>0</v>
      </c>
      <c r="BB59">
        <f t="array" ref="BB59">IF($J59:$X59='Capacity Backing (Hide)2'!AB$67:AB$81,1,0)</f>
        <v>0</v>
      </c>
      <c r="BC59">
        <f t="array" ref="BC59">IF($J59:$X59='Capacity Backing (Hide)2'!AC$67:AC$81,1,0)</f>
        <v>0</v>
      </c>
      <c r="BD59">
        <f t="array" ref="BD59">IF($J59:$X59='Capacity Backing (Hide)2'!AD$67:AD$81,1,0)</f>
        <v>0</v>
      </c>
      <c r="BE59">
        <f t="array" ref="BE59">IF($J59:$X59='Capacity Backing (Hide)2'!AE$67:AE$81,1,0)</f>
        <v>0</v>
      </c>
      <c r="BF59">
        <f t="array" ref="BF59">IF($J59:$X59='Capacity Backing (Hide)2'!AF$67:AF$81,1,0)</f>
        <v>0</v>
      </c>
      <c r="BG59">
        <f t="array" ref="BG59">IF($J59:$X59='Capacity Backing (Hide)2'!AG$67:AG$81,1,0)</f>
        <v>0</v>
      </c>
      <c r="BH59">
        <f t="array" ref="BH59">IF($J59:$X59='Capacity Backing (Hide)2'!AH$67:AH$81,1,0)</f>
        <v>0</v>
      </c>
      <c r="BI59">
        <f t="array" ref="BI59">IF($J59:$X59='Capacity Backing (Hide)2'!AI$67:AI$81,1,0)</f>
        <v>0</v>
      </c>
      <c r="BJ59">
        <f t="array" ref="BJ59">IF($J59:$X59='Capacity Backing (Hide)2'!AJ$67:AJ$81,1,0)</f>
        <v>0</v>
      </c>
      <c r="BK59">
        <f t="array" ref="BK59">IF($J59:$X59='Capacity Backing (Hide)2'!AK$67:AK$81,1,0)</f>
        <v>0</v>
      </c>
      <c r="BL59">
        <f t="array" ref="BL59">IF($J59:$X59='Capacity Backing (Hide)2'!AL$67:AL$81,1,0)</f>
        <v>0</v>
      </c>
      <c r="BM59">
        <f t="array" ref="BM59">IF($J59:$X59='Capacity Backing (Hide)2'!AM$67:AM$81,1,0)</f>
        <v>0</v>
      </c>
      <c r="BN59">
        <f t="array" ref="BN59">IF($J59:$X59='Capacity Backing (Hide)2'!AN$67:AN$81,1,0)</f>
        <v>0</v>
      </c>
      <c r="BO59">
        <f t="array" ref="BO59">IF($J59:$X59='Capacity Backing (Hide)2'!AO$67:AO$81,1,0)</f>
        <v>0</v>
      </c>
      <c r="BP59">
        <f t="array" ref="BP59">IF($J59:$X59='Capacity Backing (Hide)2'!AP$67:AP$81,1,0)</f>
        <v>0</v>
      </c>
      <c r="BQ59">
        <f t="array" ref="BQ59">IF($J59:$X59='Capacity Backing (Hide)2'!AQ$67:AQ$81,1,0)</f>
        <v>0</v>
      </c>
      <c r="BR59">
        <f t="array" ref="BR59">IF($J59:$X59='Capacity Backing (Hide)2'!AR$67:AR$81,1,0)</f>
        <v>0</v>
      </c>
      <c r="BS59">
        <f t="array" ref="BS59">IF($J59:$X59='Capacity Backing (Hide)2'!AS$67:AS$81,1,0)</f>
        <v>0</v>
      </c>
      <c r="BT59">
        <f t="array" ref="BT59">IF($J59:$X59='Capacity Backing (Hide)2'!AT$67:AT$81,1,0)</f>
        <v>0</v>
      </c>
      <c r="BU59">
        <f t="array" ref="BU59">IF($J59:$X59='Capacity Backing (Hide)2'!AU$67:AU$81,1,0)</f>
        <v>0</v>
      </c>
      <c r="BV59">
        <f t="array" ref="BV59">IF($J59:$X59='Capacity Backing (Hide)2'!AV$67:AV$81,1,0)</f>
        <v>0</v>
      </c>
      <c r="BW59">
        <f t="array" ref="BW59">IF($J59:$X59='Capacity Backing (Hide)2'!AW$67:AW$81,1,0)</f>
        <v>0</v>
      </c>
      <c r="BX59">
        <f t="array" ref="BX59">IF($J59:$X59='Capacity Backing (Hide)2'!AX$67:AX$81,1,0)</f>
        <v>0</v>
      </c>
      <c r="BY59">
        <f t="array" ref="BY59">IF($J59:$X59='Capacity Backing (Hide)2'!AY$67:AY$81,1,0)</f>
        <v>0</v>
      </c>
      <c r="BZ59">
        <f t="array" ref="BZ59">IF($J59:$X59='Capacity Backing (Hide)2'!AZ$67:AZ$81,1,0)</f>
        <v>0</v>
      </c>
      <c r="CA59">
        <f t="array" ref="CA59">IF($J59:$X59='Capacity Backing (Hide)2'!BA$67:BA$81,1,0)</f>
        <v>0</v>
      </c>
      <c r="CB59">
        <f t="array" ref="CB59">IF($J59:$X59='Capacity Backing (Hide)2'!BB$67:BB$81,1,0)</f>
        <v>0</v>
      </c>
      <c r="CC59">
        <f t="array" ref="CC59">IF($J59:$X59='Capacity Backing (Hide)2'!BC$67:BC$81,1,0)</f>
        <v>0</v>
      </c>
      <c r="CD59">
        <f t="array" ref="CD59">IF($J59:$X59='Capacity Backing (Hide)2'!BD$67:BD$81,1,0)</f>
        <v>0</v>
      </c>
      <c r="CE59">
        <f t="array" ref="CE59">IF($J59:$X59='Capacity Backing (Hide)2'!BE$67:BE$81,1,0)</f>
        <v>0</v>
      </c>
      <c r="CF59">
        <f t="array" ref="CF59">IF($J59:$X59='Capacity Backing (Hide)2'!BF$67:BF$81,1,0)</f>
        <v>0</v>
      </c>
      <c r="CG59">
        <f t="array" ref="CG59">IF($J59:$X59='Capacity Backing (Hide)2'!BG$67:BG$81,1,0)</f>
        <v>0</v>
      </c>
      <c r="CH59">
        <f t="array" ref="CH59">IF($J59:$X59='Capacity Backing (Hide)2'!BH$67:BH$81,1,0)</f>
        <v>0</v>
      </c>
      <c r="CI59">
        <f t="array" ref="CI59">IF($J59:$X59='Capacity Backing (Hide)2'!BI$67:BI$81,1,0)</f>
        <v>0</v>
      </c>
      <c r="CJ59">
        <f t="array" ref="CJ59">IF($J59:$X59='Capacity Backing (Hide)2'!BJ$67:BJ$81,1,0)</f>
        <v>0</v>
      </c>
      <c r="CK59">
        <f t="array" ref="CK59">IF($J59:$X59='Capacity Backing (Hide)2'!BK$67:BK$81,1,0)</f>
        <v>0</v>
      </c>
      <c r="CL59">
        <f t="array" ref="CL59">IF($J59:$X59='Capacity Backing (Hide)2'!BL$67:BL$81,1,0)</f>
        <v>0</v>
      </c>
      <c r="CM59">
        <f t="array" ref="CM59">IF($J59:$X59='Capacity Backing (Hide)2'!BM$67:BM$81,1,0)</f>
        <v>0</v>
      </c>
      <c r="CN59">
        <f t="array" ref="CN59">IF($J59:$X59='Capacity Backing (Hide)2'!BN$67:BN$81,1,0)</f>
        <v>0</v>
      </c>
      <c r="CO59">
        <f t="array" ref="CO59">IF($J59:$X59='Capacity Backing (Hide)2'!BO$67:BO$81,1,0)</f>
        <v>0</v>
      </c>
      <c r="CP59">
        <f t="array" ref="CP59">IF($J59:$X59='Capacity Backing (Hide)2'!BP$67:BP$81,1,0)</f>
        <v>0</v>
      </c>
      <c r="CQ59">
        <f t="array" ref="CQ59">IF($J59:$X59='Capacity Backing (Hide)2'!BQ$67:BQ$81,1,0)</f>
        <v>0</v>
      </c>
      <c r="CR59">
        <f t="array" ref="CR59">IF($J59:$X59='Capacity Backing (Hide)2'!BR$67:BR$81,1,0)</f>
        <v>0</v>
      </c>
      <c r="CS59">
        <f t="array" ref="CS59">IF($J59:$X59='Capacity Backing (Hide)2'!BS$67:BS$81,1,0)</f>
        <v>0</v>
      </c>
      <c r="CT59">
        <f t="array" ref="CT59">IF($J59:$X59='Capacity Backing (Hide)2'!BT$67:BT$81,1,0)</f>
        <v>0</v>
      </c>
      <c r="CU59">
        <f t="array" ref="CU59">IF($J59:$X59='Capacity Backing (Hide)2'!BU$67:BU$81,1,0)</f>
        <v>0</v>
      </c>
      <c r="CV59">
        <f t="array" ref="CV59">IF($J59:$X59='Capacity Backing (Hide)2'!BV$67:BV$81,1,0)</f>
        <v>0</v>
      </c>
      <c r="CW59">
        <f t="array" ref="CW59">IF($J59:$X59='Capacity Backing (Hide)2'!BW$67:BW$81,1,0)</f>
        <v>0</v>
      </c>
      <c r="CX59">
        <f t="array" ref="CX59">IF($J59:$X59='Capacity Backing (Hide)2'!BX$67:BX$81,1,0)</f>
        <v>0</v>
      </c>
      <c r="CY59">
        <f t="array" ref="CY59">IF($J59:$X59='Capacity Backing (Hide)2'!BY$67:BY$81,1,0)</f>
        <v>0</v>
      </c>
      <c r="CZ59">
        <f t="array" ref="CZ59">IF($J59:$X59='Capacity Backing (Hide)2'!BZ$67:BZ$81,1,0)</f>
        <v>0</v>
      </c>
      <c r="DA59">
        <f t="array" ref="DA59">IF($J59:$X59='Capacity Backing (Hide)2'!CA$67:CA$81,1,0)</f>
        <v>0</v>
      </c>
      <c r="DB59">
        <f t="array" ref="DB59">IF($J59:$X59='Capacity Backing (Hide)2'!CB$67:CB$81,1,0)</f>
        <v>0</v>
      </c>
      <c r="DC59">
        <f t="array" ref="DC59">IF($J59:$X59='Capacity Backing (Hide)2'!CC$67:CC$81,1,0)</f>
        <v>0</v>
      </c>
      <c r="DD59">
        <f t="array" ref="DD59">IF($J59:$X59='Capacity Backing (Hide)2'!CD$67:CD$81,1,0)</f>
        <v>0</v>
      </c>
      <c r="DE59">
        <f t="array" ref="DE59">IF($J59:$X59='Capacity Backing (Hide)2'!CE$67:CE$81,1,0)</f>
        <v>0</v>
      </c>
      <c r="DF59">
        <f t="array" ref="DF59">IF($J59:$X59='Capacity Backing (Hide)2'!CF$67:CF$81,1,0)</f>
        <v>0</v>
      </c>
      <c r="DG59">
        <f t="array" ref="DG59">IF($J59:$X59='Capacity Backing (Hide)2'!CG$67:CG$81,1,0)</f>
        <v>0</v>
      </c>
      <c r="DH59">
        <f t="array" ref="DH59">IF($J59:$X59='Capacity Backing (Hide)2'!CH$67:CH$81,1,0)</f>
        <v>0</v>
      </c>
      <c r="DI59">
        <f t="array" ref="DI59">IF($J59:$X59='Capacity Backing (Hide)2'!CI$67:CI$81,1,0)</f>
        <v>0</v>
      </c>
      <c r="DJ59">
        <f t="array" ref="DJ59">IF($J59:$X59='Capacity Backing (Hide)2'!CJ$67:CJ$81,1,0)</f>
        <v>0</v>
      </c>
      <c r="DK59">
        <f t="array" ref="DK59">IF($J59:$X59='Capacity Backing (Hide)2'!CK$67:CK$81,1,0)</f>
        <v>0</v>
      </c>
      <c r="DL59">
        <f t="array" ref="DL59">IF($J59:$X59='Capacity Backing (Hide)2'!CL$67:CL$81,1,0)</f>
        <v>0</v>
      </c>
      <c r="DM59">
        <f t="array" ref="DM59">IF($J59:$X59='Capacity Backing (Hide)2'!CM$67:CM$81,1,0)</f>
        <v>0</v>
      </c>
      <c r="DN59">
        <f t="array" ref="DN59">IF($J59:$X59='Capacity Backing (Hide)2'!CN$67:CN$81,1,0)</f>
        <v>0</v>
      </c>
      <c r="DO59">
        <f t="array" ref="DO59">IF($J59:$X59='Capacity Backing (Hide)2'!CO$67:CO$81,1,0)</f>
        <v>0</v>
      </c>
      <c r="DP59">
        <f t="array" ref="DP59">IF($J59:$X59='Capacity Backing (Hide)2'!CP$67:CP$81,1,0)</f>
        <v>0</v>
      </c>
      <c r="DQ59">
        <f t="array" ref="DQ59">IF($J59:$X59='Capacity Backing (Hide)2'!CQ$67:CQ$81,1,0)</f>
        <v>0</v>
      </c>
      <c r="DR59">
        <f t="array" ref="DR59">IF($J59:$X59='Capacity Backing (Hide)2'!CR$67:CR$81,1,0)</f>
        <v>0</v>
      </c>
      <c r="DS59">
        <f t="array" ref="DS59">IF($J59:$X59='Capacity Backing (Hide)2'!CS$67:CS$81,1,0)</f>
        <v>0</v>
      </c>
      <c r="DT59">
        <f t="array" ref="DT59">IF($J59:$X59='Capacity Backing (Hide)2'!CT$67:CT$81,1,0)</f>
        <v>0</v>
      </c>
      <c r="DU59">
        <f t="array" ref="DU59">IF($J59:$X59='Capacity Backing (Hide)2'!CU$67:CU$81,1,0)</f>
        <v>0</v>
      </c>
      <c r="DV59">
        <f t="array" ref="DV59">IF($J59:$X59='Capacity Backing (Hide)2'!CV$67:CV$81,1,0)</f>
        <v>0</v>
      </c>
      <c r="DW59">
        <f t="array" ref="DW59">IF($J59:$X59='Capacity Backing (Hide)2'!CW$67:CW$81,1,0)</f>
        <v>0</v>
      </c>
      <c r="DZ59">
        <f t="array" ref="DZ59">IF($J59:$X59='Capacity Backing (Hide)2'!B$203:CZ$217,1,0)</f>
        <v>0</v>
      </c>
      <c r="EA59">
        <f t="array" ref="EA59">IF($J59:$X59='Capacity Backing (Hide)2'!C$203:DA$217,1,0)</f>
        <v>0</v>
      </c>
      <c r="EB59">
        <f t="array" ref="EB59">IF($J59:$X59='Capacity Backing (Hide)2'!D$203:DB$217,1,0)</f>
        <v>0</v>
      </c>
      <c r="EC59">
        <f t="array" ref="EC59">IF($J59:$X59='Capacity Backing (Hide)2'!E$203:DC$217,1,0)</f>
        <v>0</v>
      </c>
      <c r="ED59">
        <f t="array" ref="ED59">IF($J59:$X59='Capacity Backing (Hide)2'!F$203:DD$217,1,0)</f>
        <v>0</v>
      </c>
      <c r="EE59">
        <f t="array" ref="EE59">IF($J59:$X59='Capacity Backing (Hide)2'!G$203:DE$217,1,0)</f>
        <v>0</v>
      </c>
      <c r="EF59">
        <f t="array" ref="EF59">IF($J59:$X59='Capacity Backing (Hide)2'!H$203:DF$217,1,0)</f>
        <v>0</v>
      </c>
      <c r="EG59">
        <f t="array" ref="EG59">IF($J59:$X59='Capacity Backing (Hide)2'!I$203:DG$217,1,0)</f>
        <v>0</v>
      </c>
      <c r="EH59">
        <f t="array" ref="EH59">IF($J59:$X59='Capacity Backing (Hide)2'!J$203:DH$217,1,0)</f>
        <v>0</v>
      </c>
      <c r="EI59">
        <f t="array" ref="EI59">IF($J59:$X59='Capacity Backing (Hide)2'!K$203:DI$217,1,0)</f>
        <v>0</v>
      </c>
      <c r="EJ59">
        <f t="array" ref="EJ59">IF($J59:$X59='Capacity Backing (Hide)2'!L$203:DJ$217,1,0)</f>
        <v>0</v>
      </c>
      <c r="EK59">
        <f t="array" ref="EK59">IF($J59:$X59='Capacity Backing (Hide)2'!M$203:DK$217,1,0)</f>
        <v>0</v>
      </c>
      <c r="EL59">
        <f t="array" ref="EL59">IF($J59:$X59='Capacity Backing (Hide)2'!N$203:DL$217,1,0)</f>
        <v>0</v>
      </c>
      <c r="EM59">
        <f t="array" ref="EM59">IF($J59:$X59='Capacity Backing (Hide)2'!O$203:DM$217,1,0)</f>
        <v>0</v>
      </c>
      <c r="EN59">
        <f t="array" ref="EN59">IF($J59:$X59='Capacity Backing (Hide)2'!P$203:DN$217,1,0)</f>
        <v>0</v>
      </c>
      <c r="EO59">
        <f t="array" ref="EO59">IF($J59:$X59='Capacity Backing (Hide)2'!Q$203:DO$217,1,0)</f>
        <v>0</v>
      </c>
      <c r="EP59">
        <f t="array" ref="EP59">IF($J59:$X59='Capacity Backing (Hide)2'!R$203:DP$217,1,0)</f>
        <v>0</v>
      </c>
      <c r="EQ59">
        <f t="array" ref="EQ59">IF($J59:$X59='Capacity Backing (Hide)2'!S$203:DQ$217,1,0)</f>
        <v>0</v>
      </c>
      <c r="ER59">
        <f t="array" ref="ER59">IF($J59:$X59='Capacity Backing (Hide)2'!T$203:DR$217,1,0)</f>
        <v>0</v>
      </c>
      <c r="ES59">
        <f t="array" ref="ES59">IF($J59:$X59='Capacity Backing (Hide)2'!U$203:DS$217,1,0)</f>
        <v>0</v>
      </c>
      <c r="ET59">
        <f t="array" ref="ET59">IF($J59:$X59='Capacity Backing (Hide)2'!V$203:DT$217,1,0)</f>
        <v>0</v>
      </c>
      <c r="EU59">
        <f t="array" ref="EU59">IF($J59:$X59='Capacity Backing (Hide)2'!W$203:DU$217,1,0)</f>
        <v>0</v>
      </c>
      <c r="EV59">
        <f t="array" ref="EV59">IF($J59:$X59='Capacity Backing (Hide)2'!X$203:DV$217,1,0)</f>
        <v>0</v>
      </c>
      <c r="EW59">
        <f t="array" ref="EW59">IF($J59:$X59='Capacity Backing (Hide)2'!Y$203:DW$217,1,0)</f>
        <v>0</v>
      </c>
      <c r="EX59">
        <f t="array" ref="EX59">IF($J59:$X59='Capacity Backing (Hide)2'!Z$203:DX$217,1,0)</f>
        <v>0</v>
      </c>
      <c r="EY59">
        <f t="array" ref="EY59">IF($J59:$X59='Capacity Backing (Hide)2'!AA$203:DY$217,1,0)</f>
        <v>0</v>
      </c>
      <c r="EZ59">
        <f t="array" ref="EZ59">IF($J59:$X59='Capacity Backing (Hide)2'!AB$203:DZ$217,1,0)</f>
        <v>0</v>
      </c>
      <c r="FA59">
        <f t="array" ref="FA59">IF($J59:$X59='Capacity Backing (Hide)2'!AC$203:EA$217,1,0)</f>
        <v>0</v>
      </c>
      <c r="FB59">
        <f t="array" ref="FB59">IF($J59:$X59='Capacity Backing (Hide)2'!AD$203:EB$217,1,0)</f>
        <v>0</v>
      </c>
      <c r="FC59">
        <f t="array" ref="FC59">IF($J59:$X59='Capacity Backing (Hide)2'!AE$203:EC$217,1,0)</f>
        <v>0</v>
      </c>
      <c r="FD59">
        <f t="array" ref="FD59">IF($J59:$X59='Capacity Backing (Hide)2'!AF$203:ED$217,1,0)</f>
        <v>0</v>
      </c>
      <c r="FE59">
        <f t="array" ref="FE59">IF($J59:$X59='Capacity Backing (Hide)2'!AG$203:EE$217,1,0)</f>
        <v>0</v>
      </c>
      <c r="FF59">
        <f t="array" ref="FF59">IF($J59:$X59='Capacity Backing (Hide)2'!AH$203:EF$217,1,0)</f>
        <v>0</v>
      </c>
      <c r="FG59">
        <f t="array" ref="FG59">IF($J59:$X59='Capacity Backing (Hide)2'!AI$203:EG$217,1,0)</f>
        <v>0</v>
      </c>
      <c r="FH59">
        <f t="array" ref="FH59">IF($J59:$X59='Capacity Backing (Hide)2'!AJ$203:EH$217,1,0)</f>
        <v>0</v>
      </c>
      <c r="FI59">
        <f t="array" ref="FI59">IF($J59:$X59='Capacity Backing (Hide)2'!AK$203:EI$217,1,0)</f>
        <v>0</v>
      </c>
      <c r="FJ59">
        <f t="array" ref="FJ59">IF($J59:$X59='Capacity Backing (Hide)2'!AL$203:EJ$217,1,0)</f>
        <v>0</v>
      </c>
      <c r="FK59">
        <f t="array" ref="FK59">IF($J59:$X59='Capacity Backing (Hide)2'!AM$203:EK$217,1,0)</f>
        <v>0</v>
      </c>
      <c r="FL59">
        <f t="array" ref="FL59">IF($J59:$X59='Capacity Backing (Hide)2'!AN$203:EL$217,1,0)</f>
        <v>0</v>
      </c>
      <c r="FM59">
        <f t="array" ref="FM59">IF($J59:$X59='Capacity Backing (Hide)2'!AO$203:EM$217,1,0)</f>
        <v>0</v>
      </c>
      <c r="FN59">
        <f t="array" ref="FN59">IF($J59:$X59='Capacity Backing (Hide)2'!AP$203:EN$217,1,0)</f>
        <v>0</v>
      </c>
      <c r="FO59">
        <f t="array" ref="FO59">IF($J59:$X59='Capacity Backing (Hide)2'!AQ$203:EO$217,1,0)</f>
        <v>0</v>
      </c>
      <c r="FP59">
        <f t="array" ref="FP59">IF($J59:$X59='Capacity Backing (Hide)2'!AR$203:EP$217,1,0)</f>
        <v>0</v>
      </c>
      <c r="FQ59">
        <f t="array" ref="FQ59">IF($J59:$X59='Capacity Backing (Hide)2'!AS$203:EQ$217,1,0)</f>
        <v>0</v>
      </c>
      <c r="FR59">
        <f t="array" ref="FR59">IF($J59:$X59='Capacity Backing (Hide)2'!AT$203:ER$217,1,0)</f>
        <v>0</v>
      </c>
      <c r="FS59">
        <f t="array" ref="FS59">IF($J59:$X59='Capacity Backing (Hide)2'!AU$203:ES$217,1,0)</f>
        <v>0</v>
      </c>
      <c r="FT59">
        <f t="array" ref="FT59">IF($J59:$X59='Capacity Backing (Hide)2'!AV$203:ET$217,1,0)</f>
        <v>0</v>
      </c>
      <c r="FU59">
        <f t="array" ref="FU59">IF($J59:$X59='Capacity Backing (Hide)2'!AW$203:EU$217,1,0)</f>
        <v>0</v>
      </c>
      <c r="FV59">
        <f t="array" ref="FV59">IF($J59:$X59='Capacity Backing (Hide)2'!AX$203:EV$217,1,0)</f>
        <v>0</v>
      </c>
      <c r="FW59">
        <f t="array" ref="FW59">IF($J59:$X59='Capacity Backing (Hide)2'!AY$203:EW$217,1,0)</f>
        <v>0</v>
      </c>
      <c r="FX59">
        <f t="array" ref="FX59">IF($J59:$X59='Capacity Backing (Hide)2'!AZ$203:EX$217,1,0)</f>
        <v>0</v>
      </c>
      <c r="FY59">
        <f t="array" ref="FY59">IF($J59:$X59='Capacity Backing (Hide)2'!BA$203:EY$217,1,0)</f>
        <v>0</v>
      </c>
      <c r="FZ59">
        <f t="array" ref="FZ59">IF($J59:$X59='Capacity Backing (Hide)2'!BB$203:EZ$217,1,0)</f>
        <v>0</v>
      </c>
      <c r="GA59">
        <f t="array" ref="GA59">IF($J59:$X59='Capacity Backing (Hide)2'!BC$203:FA$217,1,0)</f>
        <v>0</v>
      </c>
      <c r="GB59">
        <f t="array" ref="GB59">IF($J59:$X59='Capacity Backing (Hide)2'!BD$203:FB$217,1,0)</f>
        <v>0</v>
      </c>
      <c r="GC59">
        <f t="array" ref="GC59">IF($J59:$X59='Capacity Backing (Hide)2'!BE$203:FC$217,1,0)</f>
        <v>0</v>
      </c>
      <c r="GD59">
        <f t="array" ref="GD59">IF($J59:$X59='Capacity Backing (Hide)2'!BF$203:FD$217,1,0)</f>
        <v>0</v>
      </c>
      <c r="GE59">
        <f t="array" ref="GE59">IF($J59:$X59='Capacity Backing (Hide)2'!BG$203:FE$217,1,0)</f>
        <v>0</v>
      </c>
      <c r="GF59">
        <f t="array" ref="GF59">IF($J59:$X59='Capacity Backing (Hide)2'!BH$203:FF$217,1,0)</f>
        <v>0</v>
      </c>
      <c r="GG59">
        <f t="array" ref="GG59">IF($J59:$X59='Capacity Backing (Hide)2'!BI$203:FG$217,1,0)</f>
        <v>0</v>
      </c>
      <c r="GH59">
        <f t="array" ref="GH59">IF($J59:$X59='Capacity Backing (Hide)2'!BJ$203:FH$217,1,0)</f>
        <v>0</v>
      </c>
      <c r="GI59">
        <f t="array" ref="GI59">IF($J59:$X59='Capacity Backing (Hide)2'!BK$203:FI$217,1,0)</f>
        <v>0</v>
      </c>
      <c r="GJ59">
        <f t="array" ref="GJ59">IF($J59:$X59='Capacity Backing (Hide)2'!BL$203:FJ$217,1,0)</f>
        <v>0</v>
      </c>
      <c r="GK59">
        <f t="array" ref="GK59">IF($J59:$X59='Capacity Backing (Hide)2'!BM$203:FK$217,1,0)</f>
        <v>0</v>
      </c>
      <c r="GL59">
        <f t="array" ref="GL59">IF($J59:$X59='Capacity Backing (Hide)2'!BN$203:FL$217,1,0)</f>
        <v>0</v>
      </c>
      <c r="GM59">
        <f t="array" ref="GM59">IF($J59:$X59='Capacity Backing (Hide)2'!BO$203:FM$217,1,0)</f>
        <v>0</v>
      </c>
      <c r="GN59">
        <f t="array" ref="GN59">IF($J59:$X59='Capacity Backing (Hide)2'!BP$203:FN$217,1,0)</f>
        <v>0</v>
      </c>
      <c r="GO59">
        <f t="array" ref="GO59">IF($J59:$X59='Capacity Backing (Hide)2'!BQ$203:FO$217,1,0)</f>
        <v>0</v>
      </c>
      <c r="GP59">
        <f t="array" ref="GP59">IF($J59:$X59='Capacity Backing (Hide)2'!BR$203:FP$217,1,0)</f>
        <v>0</v>
      </c>
      <c r="GQ59">
        <f t="array" ref="GQ59">IF($J59:$X59='Capacity Backing (Hide)2'!BS$203:FQ$217,1,0)</f>
        <v>0</v>
      </c>
      <c r="GR59">
        <f t="array" ref="GR59">IF($J59:$X59='Capacity Backing (Hide)2'!BT$203:FR$217,1,0)</f>
        <v>0</v>
      </c>
      <c r="GS59">
        <f t="array" ref="GS59">IF($J59:$X59='Capacity Backing (Hide)2'!BU$203:FS$217,1,0)</f>
        <v>0</v>
      </c>
      <c r="GT59">
        <f t="array" ref="GT59">IF($J59:$X59='Capacity Backing (Hide)2'!BV$203:FT$217,1,0)</f>
        <v>0</v>
      </c>
      <c r="GU59">
        <f t="array" ref="GU59">IF($J59:$X59='Capacity Backing (Hide)2'!BW$203:FU$217,1,0)</f>
        <v>0</v>
      </c>
      <c r="GV59">
        <f t="array" ref="GV59">IF($J59:$X59='Capacity Backing (Hide)2'!BX$203:FV$217,1,0)</f>
        <v>0</v>
      </c>
      <c r="GW59">
        <f t="array" ref="GW59">IF($J59:$X59='Capacity Backing (Hide)2'!BY$203:FW$217,1,0)</f>
        <v>0</v>
      </c>
      <c r="GX59">
        <f t="array" ref="GX59">IF($J59:$X59='Capacity Backing (Hide)2'!BZ$203:FX$217,1,0)</f>
        <v>0</v>
      </c>
      <c r="GY59">
        <f t="array" ref="GY59">IF($J59:$X59='Capacity Backing (Hide)2'!CA$203:FY$217,1,0)</f>
        <v>0</v>
      </c>
      <c r="GZ59">
        <f t="array" ref="GZ59">IF($J59:$X59='Capacity Backing (Hide)2'!CB$203:FZ$217,1,0)</f>
        <v>0</v>
      </c>
      <c r="HA59">
        <f t="array" ref="HA59">IF($J59:$X59='Capacity Backing (Hide)2'!CC$203:GA$217,1,0)</f>
        <v>0</v>
      </c>
      <c r="HB59">
        <f t="array" ref="HB59">IF($J59:$X59='Capacity Backing (Hide)2'!CD$203:GB$217,1,0)</f>
        <v>0</v>
      </c>
      <c r="HC59">
        <f t="array" ref="HC59">IF($J59:$X59='Capacity Backing (Hide)2'!CE$203:GC$217,1,0)</f>
        <v>0</v>
      </c>
      <c r="HD59">
        <f t="array" ref="HD59">IF($J59:$X59='Capacity Backing (Hide)2'!CF$203:GD$217,1,0)</f>
        <v>0</v>
      </c>
      <c r="HE59">
        <f t="array" ref="HE59">IF($J59:$X59='Capacity Backing (Hide)2'!CG$203:GE$217,1,0)</f>
        <v>0</v>
      </c>
      <c r="HF59">
        <f t="array" ref="HF59">IF($J59:$X59='Capacity Backing (Hide)2'!CH$203:GF$217,1,0)</f>
        <v>0</v>
      </c>
      <c r="HG59">
        <f t="array" ref="HG59">IF($J59:$X59='Capacity Backing (Hide)2'!CI$203:GG$217,1,0)</f>
        <v>0</v>
      </c>
      <c r="HH59">
        <f t="array" ref="HH59">IF($J59:$X59='Capacity Backing (Hide)2'!CJ$203:GH$217,1,0)</f>
        <v>0</v>
      </c>
      <c r="HI59">
        <f t="array" ref="HI59">IF($J59:$X59='Capacity Backing (Hide)2'!CK$203:GI$217,1,0)</f>
        <v>0</v>
      </c>
      <c r="HJ59">
        <f t="array" ref="HJ59">IF($J59:$X59='Capacity Backing (Hide)2'!CL$203:GJ$217,1,0)</f>
        <v>0</v>
      </c>
      <c r="HK59">
        <f t="array" ref="HK59">IF($J59:$X59='Capacity Backing (Hide)2'!CM$203:GK$217,1,0)</f>
        <v>0</v>
      </c>
      <c r="HL59">
        <f t="array" ref="HL59">IF($J59:$X59='Capacity Backing (Hide)2'!CN$203:GL$217,1,0)</f>
        <v>0</v>
      </c>
      <c r="HM59">
        <f t="array" ref="HM59">IF($J59:$X59='Capacity Backing (Hide)2'!CO$203:GM$217,1,0)</f>
        <v>0</v>
      </c>
      <c r="HN59">
        <f t="array" ref="HN59">IF($J59:$X59='Capacity Backing (Hide)2'!CP$203:GN$217,1,0)</f>
        <v>0</v>
      </c>
      <c r="HO59">
        <f t="array" ref="HO59">IF($J59:$X59='Capacity Backing (Hide)2'!CQ$203:GO$217,1,0)</f>
        <v>0</v>
      </c>
      <c r="HP59">
        <f t="array" ref="HP59">IF($J59:$X59='Capacity Backing (Hide)2'!CR$203:GP$217,1,0)</f>
        <v>0</v>
      </c>
      <c r="HQ59">
        <f t="array" ref="HQ59">IF($J59:$X59='Capacity Backing (Hide)2'!CS$203:GQ$217,1,0)</f>
        <v>0</v>
      </c>
      <c r="HR59">
        <f t="array" ref="HR59">IF($J59:$X59='Capacity Backing (Hide)2'!CT$203:GR$217,1,0)</f>
        <v>0</v>
      </c>
      <c r="HS59">
        <f t="array" ref="HS59">IF($J59:$X59='Capacity Backing (Hide)2'!CU$203:GS$217,1,0)</f>
        <v>0</v>
      </c>
      <c r="HT59">
        <f t="array" ref="HT59">IF($J59:$X59='Capacity Backing (Hide)2'!CV$203:GT$217,1,0)</f>
        <v>0</v>
      </c>
      <c r="HU59">
        <f t="array" ref="HU59">IF($J59:$X59='Capacity Backing (Hide)2'!CW$203:GU$217,1,0)</f>
        <v>0</v>
      </c>
      <c r="HX59">
        <f>'Capacity Backing (Hide)2'!B$3*(AB59/MAX(1,SUMIFS('Treatment Backing (Hide)'!$B$110:$B$124,'Capacity Backing (Hide)2'!B$67:B$81,"X")))</f>
        <v>0</v>
      </c>
      <c r="HY59">
        <f>'Capacity Backing (Hide)2'!C$3*(AC59/MAX(1,SUMIFS('Treatment Backing (Hide)'!$B$110:$B$124,'Capacity Backing (Hide)2'!C$67:C$81,"X")))</f>
        <v>0</v>
      </c>
      <c r="HZ59">
        <f>'Capacity Backing (Hide)2'!D$3*(AD59/MAX(1,SUMIFS('Treatment Backing (Hide)'!$B$110:$B$124,'Capacity Backing (Hide)2'!D$67:D$81,"X")))</f>
        <v>0</v>
      </c>
      <c r="IA59">
        <f>'Capacity Backing (Hide)2'!E$3*(AE59/MAX(1,SUMIFS('Treatment Backing (Hide)'!$B$110:$B$124,'Capacity Backing (Hide)2'!E$67:E$81,"X")))</f>
        <v>0</v>
      </c>
      <c r="IB59">
        <f>'Capacity Backing (Hide)2'!F$3*(AF59/MAX(1,SUMIFS('Treatment Backing (Hide)'!$B$110:$B$124,'Capacity Backing (Hide)2'!F$67:F$81,"X")))</f>
        <v>0</v>
      </c>
      <c r="IC59">
        <f>'Capacity Backing (Hide)2'!G$3*(AG59/MAX(1,SUMIFS('Treatment Backing (Hide)'!$B$110:$B$124,'Capacity Backing (Hide)2'!G$67:G$81,"X")))</f>
        <v>0</v>
      </c>
      <c r="ID59">
        <f>'Capacity Backing (Hide)2'!H$3*(AH59/MAX(1,SUMIFS('Treatment Backing (Hide)'!$B$110:$B$124,'Capacity Backing (Hide)2'!H$67:H$81,"X")))</f>
        <v>0</v>
      </c>
      <c r="IE59">
        <f>'Capacity Backing (Hide)2'!I$3*(AI59/MAX(1,SUMIFS('Treatment Backing (Hide)'!$B$110:$B$124,'Capacity Backing (Hide)2'!I$67:I$81,"X")))</f>
        <v>0</v>
      </c>
      <c r="IF59">
        <f>'Capacity Backing (Hide)2'!J$3*(AJ59/MAX(1,SUMIFS('Treatment Backing (Hide)'!$B$110:$B$124,'Capacity Backing (Hide)2'!J$67:J$81,"X")))</f>
        <v>0</v>
      </c>
      <c r="IG59">
        <f>'Capacity Backing (Hide)2'!K$3*(AK59/MAX(1,SUMIFS('Treatment Backing (Hide)'!$B$110:$B$124,'Capacity Backing (Hide)2'!K$67:K$81,"X")))</f>
        <v>0</v>
      </c>
      <c r="IH59">
        <f>'Capacity Backing (Hide)2'!L$3*(AL59/MAX(1,SUMIFS('Treatment Backing (Hide)'!$B$110:$B$124,'Capacity Backing (Hide)2'!L$67:L$81,"X")))</f>
        <v>0</v>
      </c>
      <c r="II59">
        <f>'Capacity Backing (Hide)2'!M$3*(AM59/MAX(1,SUMIFS('Treatment Backing (Hide)'!$B$110:$B$124,'Capacity Backing (Hide)2'!M$67:M$81,"X")))</f>
        <v>0</v>
      </c>
      <c r="IJ59">
        <f>'Capacity Backing (Hide)2'!N$3*(AN59/MAX(1,SUMIFS('Treatment Backing (Hide)'!$B$110:$B$124,'Capacity Backing (Hide)2'!N$67:N$81,"X")))</f>
        <v>0</v>
      </c>
      <c r="IK59">
        <f>'Capacity Backing (Hide)2'!O$3*(AO59/MAX(1,SUMIFS('Treatment Backing (Hide)'!$B$110:$B$124,'Capacity Backing (Hide)2'!O$67:O$81,"X")))</f>
        <v>0</v>
      </c>
      <c r="IL59">
        <f>'Capacity Backing (Hide)2'!P$3*(AP59/MAX(1,SUMIFS('Treatment Backing (Hide)'!$B$110:$B$124,'Capacity Backing (Hide)2'!P$67:P$81,"X")))</f>
        <v>0</v>
      </c>
      <c r="IM59">
        <f>'Capacity Backing (Hide)2'!Q$3*(AQ59/MAX(1,SUMIFS('Treatment Backing (Hide)'!$B$110:$B$124,'Capacity Backing (Hide)2'!Q$67:Q$81,"X")))</f>
        <v>0</v>
      </c>
      <c r="IN59">
        <f>'Capacity Backing (Hide)2'!R$3*(AR59/MAX(1,SUMIFS('Treatment Backing (Hide)'!$B$110:$B$124,'Capacity Backing (Hide)2'!R$67:R$81,"X")))</f>
        <v>0</v>
      </c>
      <c r="IO59">
        <f>'Capacity Backing (Hide)2'!S$3*(AS59/MAX(1,SUMIFS('Treatment Backing (Hide)'!$B$110:$B$124,'Capacity Backing (Hide)2'!S$67:S$81,"X")))</f>
        <v>0</v>
      </c>
      <c r="IP59">
        <f>'Capacity Backing (Hide)2'!T$3*(AT59/MAX(1,SUMIFS('Treatment Backing (Hide)'!$B$110:$B$124,'Capacity Backing (Hide)2'!T$67:T$81,"X")))</f>
        <v>0</v>
      </c>
      <c r="IQ59">
        <f>'Capacity Backing (Hide)2'!U$3*(AU59/MAX(1,SUMIFS('Treatment Backing (Hide)'!$B$110:$B$124,'Capacity Backing (Hide)2'!U$67:U$81,"X")))</f>
        <v>0</v>
      </c>
      <c r="IR59">
        <f>'Capacity Backing (Hide)2'!V$3*(AV59/MAX(1,SUMIFS('Treatment Backing (Hide)'!$B$110:$B$124,'Capacity Backing (Hide)2'!V$67:V$81,"X")))</f>
        <v>0</v>
      </c>
      <c r="IS59">
        <f>'Capacity Backing (Hide)2'!W$3*(AW59/MAX(1,SUMIFS('Treatment Backing (Hide)'!$B$110:$B$124,'Capacity Backing (Hide)2'!W$67:W$81,"X")))</f>
        <v>0</v>
      </c>
      <c r="IT59">
        <f>'Capacity Backing (Hide)2'!X$3*(AX59/MAX(1,SUMIFS('Treatment Backing (Hide)'!$B$110:$B$124,'Capacity Backing (Hide)2'!X$67:X$81,"X")))</f>
        <v>0</v>
      </c>
      <c r="IU59">
        <f>'Capacity Backing (Hide)2'!Y$3*(AY59/MAX(1,SUMIFS('Treatment Backing (Hide)'!$B$110:$B$124,'Capacity Backing (Hide)2'!Y$67:Y$81,"X")))</f>
        <v>0</v>
      </c>
      <c r="IV59">
        <f>'Capacity Backing (Hide)2'!Z$3*(AZ59/MAX(1,SUMIFS('Treatment Backing (Hide)'!$B$110:$B$124,'Capacity Backing (Hide)2'!Z$67:Z$81,"X")))</f>
        <v>0</v>
      </c>
      <c r="IW59">
        <f>'Capacity Backing (Hide)2'!AA$3*(BA59/MAX(1,SUMIFS('Treatment Backing (Hide)'!$B$110:$B$124,'Capacity Backing (Hide)2'!AA$67:AA$81,"X")))</f>
        <v>0</v>
      </c>
      <c r="IX59">
        <f>'Capacity Backing (Hide)2'!AB$3*(BB59/MAX(1,SUMIFS('Treatment Backing (Hide)'!$B$110:$B$124,'Capacity Backing (Hide)2'!AB$67:AB$81,"X")))</f>
        <v>0</v>
      </c>
      <c r="IY59">
        <f>'Capacity Backing (Hide)2'!AC$3*(BC59/MAX(1,SUMIFS('Treatment Backing (Hide)'!$B$110:$B$124,'Capacity Backing (Hide)2'!AC$67:AC$81,"X")))</f>
        <v>0</v>
      </c>
      <c r="IZ59">
        <f>'Capacity Backing (Hide)2'!AD$3*(BD59/MAX(1,SUMIFS('Treatment Backing (Hide)'!$B$110:$B$124,'Capacity Backing (Hide)2'!AD$67:AD$81,"X")))</f>
        <v>0</v>
      </c>
      <c r="JA59">
        <f>'Capacity Backing (Hide)2'!AE$3*(BE59/MAX(1,SUMIFS('Treatment Backing (Hide)'!$B$110:$B$124,'Capacity Backing (Hide)2'!AE$67:AE$81,"X")))</f>
        <v>0</v>
      </c>
      <c r="JB59">
        <f>'Capacity Backing (Hide)2'!AF$3*(BF59/MAX(1,SUMIFS('Treatment Backing (Hide)'!$B$110:$B$124,'Capacity Backing (Hide)2'!AF$67:AF$81,"X")))</f>
        <v>0</v>
      </c>
      <c r="JC59">
        <f>'Capacity Backing (Hide)2'!AG$3*(BG59/MAX(1,SUMIFS('Treatment Backing (Hide)'!$B$110:$B$124,'Capacity Backing (Hide)2'!AG$67:AG$81,"X")))</f>
        <v>0</v>
      </c>
      <c r="JD59">
        <f>'Capacity Backing (Hide)2'!AH$3*(BH59/MAX(1,SUMIFS('Treatment Backing (Hide)'!$B$110:$B$124,'Capacity Backing (Hide)2'!AH$67:AH$81,"X")))</f>
        <v>0</v>
      </c>
      <c r="JE59">
        <f>'Capacity Backing (Hide)2'!AI$3*(BI59/MAX(1,SUMIFS('Treatment Backing (Hide)'!$B$110:$B$124,'Capacity Backing (Hide)2'!AI$67:AI$81,"X")))</f>
        <v>0</v>
      </c>
      <c r="JF59">
        <f>'Capacity Backing (Hide)2'!AJ$3*(BJ59/MAX(1,SUMIFS('Treatment Backing (Hide)'!$B$110:$B$124,'Capacity Backing (Hide)2'!AJ$67:AJ$81,"X")))</f>
        <v>0</v>
      </c>
      <c r="JG59">
        <f>'Capacity Backing (Hide)2'!AK$3*(BK59/MAX(1,SUMIFS('Treatment Backing (Hide)'!$B$110:$B$124,'Capacity Backing (Hide)2'!AK$67:AK$81,"X")))</f>
        <v>0</v>
      </c>
      <c r="JH59">
        <f>'Capacity Backing (Hide)2'!AL$3*(BL59/MAX(1,SUMIFS('Treatment Backing (Hide)'!$B$110:$B$124,'Capacity Backing (Hide)2'!AL$67:AL$81,"X")))</f>
        <v>0</v>
      </c>
      <c r="JI59">
        <f>'Capacity Backing (Hide)2'!AM$3*(BM59/MAX(1,SUMIFS('Treatment Backing (Hide)'!$B$110:$B$124,'Capacity Backing (Hide)2'!AM$67:AM$81,"X")))</f>
        <v>0</v>
      </c>
      <c r="JJ59">
        <f>'Capacity Backing (Hide)2'!AN$3*(BN59/MAX(1,SUMIFS('Treatment Backing (Hide)'!$B$110:$B$124,'Capacity Backing (Hide)2'!AN$67:AN$81,"X")))</f>
        <v>0</v>
      </c>
      <c r="JK59">
        <f>'Capacity Backing (Hide)2'!AO$3*(BO59/MAX(1,SUMIFS('Treatment Backing (Hide)'!$B$110:$B$124,'Capacity Backing (Hide)2'!AO$67:AO$81,"X")))</f>
        <v>0</v>
      </c>
      <c r="JL59">
        <f>'Capacity Backing (Hide)2'!AP$3*(BP59/MAX(1,SUMIFS('Treatment Backing (Hide)'!$B$110:$B$124,'Capacity Backing (Hide)2'!AP$67:AP$81,"X")))</f>
        <v>0</v>
      </c>
      <c r="JM59">
        <f>'Capacity Backing (Hide)2'!AQ$3*(BQ59/MAX(1,SUMIFS('Treatment Backing (Hide)'!$B$110:$B$124,'Capacity Backing (Hide)2'!AQ$67:AQ$81,"X")))</f>
        <v>0</v>
      </c>
      <c r="JN59">
        <f>'Capacity Backing (Hide)2'!AR$3*(BR59/MAX(1,SUMIFS('Treatment Backing (Hide)'!$B$110:$B$124,'Capacity Backing (Hide)2'!AR$67:AR$81,"X")))</f>
        <v>0</v>
      </c>
      <c r="JO59">
        <f>'Capacity Backing (Hide)2'!AS$3*(BS59/MAX(1,SUMIFS('Treatment Backing (Hide)'!$B$110:$B$124,'Capacity Backing (Hide)2'!AS$67:AS$81,"X")))</f>
        <v>0</v>
      </c>
      <c r="JP59">
        <f>'Capacity Backing (Hide)2'!AT$3*(BT59/MAX(1,SUMIFS('Treatment Backing (Hide)'!$B$110:$B$124,'Capacity Backing (Hide)2'!AT$67:AT$81,"X")))</f>
        <v>0</v>
      </c>
      <c r="JQ59">
        <f>'Capacity Backing (Hide)2'!AU$3*(BU59/MAX(1,SUMIFS('Treatment Backing (Hide)'!$B$110:$B$124,'Capacity Backing (Hide)2'!AU$67:AU$81,"X")))</f>
        <v>0</v>
      </c>
      <c r="JR59">
        <f>'Capacity Backing (Hide)2'!AV$3*(BV59/MAX(1,SUMIFS('Treatment Backing (Hide)'!$B$110:$B$124,'Capacity Backing (Hide)2'!AV$67:AV$81,"X")))</f>
        <v>0</v>
      </c>
      <c r="JS59">
        <f>'Capacity Backing (Hide)2'!AW$3*(BW59/MAX(1,SUMIFS('Treatment Backing (Hide)'!$B$110:$B$124,'Capacity Backing (Hide)2'!AW$67:AW$81,"X")))</f>
        <v>0</v>
      </c>
      <c r="JT59">
        <f>'Capacity Backing (Hide)2'!AX$3*(BX59/MAX(1,SUMIFS('Treatment Backing (Hide)'!$B$110:$B$124,'Capacity Backing (Hide)2'!AX$67:AX$81,"X")))</f>
        <v>0</v>
      </c>
      <c r="JU59">
        <f>'Capacity Backing (Hide)2'!AY$3*(BY59/MAX(1,SUMIFS('Treatment Backing (Hide)'!$B$110:$B$124,'Capacity Backing (Hide)2'!AY$67:AY$81,"X")))</f>
        <v>0</v>
      </c>
      <c r="JV59">
        <f>'Capacity Backing (Hide)2'!AZ$3*(BZ59/MAX(1,SUMIFS('Treatment Backing (Hide)'!$B$110:$B$124,'Capacity Backing (Hide)2'!AZ$67:AZ$81,"X")))</f>
        <v>0</v>
      </c>
      <c r="JW59">
        <f>'Capacity Backing (Hide)2'!BA$3*(CA59/MAX(1,SUMIFS('Treatment Backing (Hide)'!$B$110:$B$124,'Capacity Backing (Hide)2'!BA$67:BA$81,"X")))</f>
        <v>0</v>
      </c>
      <c r="JX59">
        <f>'Capacity Backing (Hide)2'!BB$3*(CB59/MAX(1,SUMIFS('Treatment Backing (Hide)'!$B$110:$B$124,'Capacity Backing (Hide)2'!BB$67:BB$81,"X")))</f>
        <v>0</v>
      </c>
      <c r="JY59">
        <f>'Capacity Backing (Hide)2'!BC$3*(CC59/MAX(1,SUMIFS('Treatment Backing (Hide)'!$B$110:$B$124,'Capacity Backing (Hide)2'!BC$67:BC$81,"X")))</f>
        <v>0</v>
      </c>
      <c r="JZ59">
        <f>'Capacity Backing (Hide)2'!BD$3*(CD59/MAX(1,SUMIFS('Treatment Backing (Hide)'!$B$110:$B$124,'Capacity Backing (Hide)2'!BD$67:BD$81,"X")))</f>
        <v>0</v>
      </c>
      <c r="KA59">
        <f>'Capacity Backing (Hide)2'!BE$3*(CE59/MAX(1,SUMIFS('Treatment Backing (Hide)'!$B$110:$B$124,'Capacity Backing (Hide)2'!BE$67:BE$81,"X")))</f>
        <v>0</v>
      </c>
      <c r="KB59">
        <f>'Capacity Backing (Hide)2'!BF$3*(CF59/MAX(1,SUMIFS('Treatment Backing (Hide)'!$B$110:$B$124,'Capacity Backing (Hide)2'!BF$67:BF$81,"X")))</f>
        <v>0</v>
      </c>
      <c r="KC59">
        <f>'Capacity Backing (Hide)2'!BG$3*(CG59/MAX(1,SUMIFS('Treatment Backing (Hide)'!$B$110:$B$124,'Capacity Backing (Hide)2'!BG$67:BG$81,"X")))</f>
        <v>0</v>
      </c>
      <c r="KD59">
        <f>'Capacity Backing (Hide)2'!BH$3*(CH59/MAX(1,SUMIFS('Treatment Backing (Hide)'!$B$110:$B$124,'Capacity Backing (Hide)2'!BH$67:BH$81,"X")))</f>
        <v>0</v>
      </c>
      <c r="KE59">
        <f>'Capacity Backing (Hide)2'!BI$3*(CI59/MAX(1,SUMIFS('Treatment Backing (Hide)'!$B$110:$B$124,'Capacity Backing (Hide)2'!BI$67:BI$81,"X")))</f>
        <v>0</v>
      </c>
      <c r="KF59">
        <f>'Capacity Backing (Hide)2'!BJ$3*(CJ59/MAX(1,SUMIFS('Treatment Backing (Hide)'!$B$110:$B$124,'Capacity Backing (Hide)2'!BJ$67:BJ$81,"X")))</f>
        <v>0</v>
      </c>
      <c r="KG59">
        <f>'Capacity Backing (Hide)2'!BK$3*(CK59/MAX(1,SUMIFS('Treatment Backing (Hide)'!$B$110:$B$124,'Capacity Backing (Hide)2'!BK$67:BK$81,"X")))</f>
        <v>0</v>
      </c>
      <c r="KH59">
        <f>'Capacity Backing (Hide)2'!BL$3*(CL59/MAX(1,SUMIFS('Treatment Backing (Hide)'!$B$110:$B$124,'Capacity Backing (Hide)2'!BL$67:BL$81,"X")))</f>
        <v>0</v>
      </c>
      <c r="KI59">
        <f>'Capacity Backing (Hide)2'!BM$3*(CM59/MAX(1,SUMIFS('Treatment Backing (Hide)'!$B$110:$B$124,'Capacity Backing (Hide)2'!BM$67:BM$81,"X")))</f>
        <v>0</v>
      </c>
      <c r="KJ59">
        <f>'Capacity Backing (Hide)2'!BN$3*(CN59/MAX(1,SUMIFS('Treatment Backing (Hide)'!$B$110:$B$124,'Capacity Backing (Hide)2'!BN$67:BN$81,"X")))</f>
        <v>0</v>
      </c>
      <c r="KK59">
        <f>'Capacity Backing (Hide)2'!BO$3*(CO59/MAX(1,SUMIFS('Treatment Backing (Hide)'!$B$110:$B$124,'Capacity Backing (Hide)2'!BO$67:BO$81,"X")))</f>
        <v>0</v>
      </c>
      <c r="KL59">
        <f>'Capacity Backing (Hide)2'!BP$3*(CP59/MAX(1,SUMIFS('Treatment Backing (Hide)'!$B$110:$B$124,'Capacity Backing (Hide)2'!BP$67:BP$81,"X")))</f>
        <v>0</v>
      </c>
      <c r="KM59">
        <f>'Capacity Backing (Hide)2'!BQ$3*(CQ59/MAX(1,SUMIFS('Treatment Backing (Hide)'!$B$110:$B$124,'Capacity Backing (Hide)2'!BQ$67:BQ$81,"X")))</f>
        <v>0</v>
      </c>
      <c r="KN59">
        <f>'Capacity Backing (Hide)2'!BR$3*(CR59/MAX(1,SUMIFS('Treatment Backing (Hide)'!$B$110:$B$124,'Capacity Backing (Hide)2'!BR$67:BR$81,"X")))</f>
        <v>0</v>
      </c>
      <c r="KO59">
        <f>'Capacity Backing (Hide)2'!BS$3*(CS59/MAX(1,SUMIFS('Treatment Backing (Hide)'!$B$110:$B$124,'Capacity Backing (Hide)2'!BS$67:BS$81,"X")))</f>
        <v>0</v>
      </c>
      <c r="KP59">
        <f>'Capacity Backing (Hide)2'!BT$3*(CT59/MAX(1,SUMIFS('Treatment Backing (Hide)'!$B$110:$B$124,'Capacity Backing (Hide)2'!BT$67:BT$81,"X")))</f>
        <v>0</v>
      </c>
      <c r="KQ59">
        <f>'Capacity Backing (Hide)2'!BU$3*(CU59/MAX(1,SUMIFS('Treatment Backing (Hide)'!$B$110:$B$124,'Capacity Backing (Hide)2'!BU$67:BU$81,"X")))</f>
        <v>0</v>
      </c>
      <c r="KR59">
        <f>'Capacity Backing (Hide)2'!BV$3*(CV59/MAX(1,SUMIFS('Treatment Backing (Hide)'!$B$110:$B$124,'Capacity Backing (Hide)2'!BV$67:BV$81,"X")))</f>
        <v>0</v>
      </c>
      <c r="KS59">
        <f>'Capacity Backing (Hide)2'!BW$3*(CW59/MAX(1,SUMIFS('Treatment Backing (Hide)'!$B$110:$B$124,'Capacity Backing (Hide)2'!BW$67:BW$81,"X")))</f>
        <v>0</v>
      </c>
      <c r="KT59">
        <f>'Capacity Backing (Hide)2'!BX$3*(CX59/MAX(1,SUMIFS('Treatment Backing (Hide)'!$B$110:$B$124,'Capacity Backing (Hide)2'!BX$67:BX$81,"X")))</f>
        <v>0</v>
      </c>
      <c r="KU59">
        <f>'Capacity Backing (Hide)2'!BY$3*(CY59/MAX(1,SUMIFS('Treatment Backing (Hide)'!$B$110:$B$124,'Capacity Backing (Hide)2'!BY$67:BY$81,"X")))</f>
        <v>0</v>
      </c>
      <c r="KV59">
        <f>'Capacity Backing (Hide)2'!BZ$3*(CZ59/MAX(1,SUMIFS('Treatment Backing (Hide)'!$B$110:$B$124,'Capacity Backing (Hide)2'!BZ$67:BZ$81,"X")))</f>
        <v>0</v>
      </c>
      <c r="KW59">
        <f>'Capacity Backing (Hide)2'!CA$3*(DA59/MAX(1,SUMIFS('Treatment Backing (Hide)'!$B$110:$B$124,'Capacity Backing (Hide)2'!CA$67:CA$81,"X")))</f>
        <v>0</v>
      </c>
      <c r="KX59">
        <f>'Capacity Backing (Hide)2'!CB$3*(DB59/MAX(1,SUMIFS('Treatment Backing (Hide)'!$B$110:$B$124,'Capacity Backing (Hide)2'!CB$67:CB$81,"X")))</f>
        <v>0</v>
      </c>
      <c r="KY59">
        <f>'Capacity Backing (Hide)2'!CC$3*(DC59/MAX(1,SUMIFS('Treatment Backing (Hide)'!$B$110:$B$124,'Capacity Backing (Hide)2'!CC$67:CC$81,"X")))</f>
        <v>0</v>
      </c>
      <c r="KZ59">
        <f>'Capacity Backing (Hide)2'!CD$3*(DD59/MAX(1,SUMIFS('Treatment Backing (Hide)'!$B$110:$B$124,'Capacity Backing (Hide)2'!CD$67:CD$81,"X")))</f>
        <v>0</v>
      </c>
      <c r="LA59">
        <f>'Capacity Backing (Hide)2'!CE$3*(DE59/MAX(1,SUMIFS('Treatment Backing (Hide)'!$B$110:$B$124,'Capacity Backing (Hide)2'!CE$67:CE$81,"X")))</f>
        <v>0</v>
      </c>
      <c r="LB59">
        <f>'Capacity Backing (Hide)2'!CF$3*(DF59/MAX(1,SUMIFS('Treatment Backing (Hide)'!$B$110:$B$124,'Capacity Backing (Hide)2'!CF$67:CF$81,"X")))</f>
        <v>0</v>
      </c>
      <c r="LC59">
        <f>'Capacity Backing (Hide)2'!CG$3*(DG59/MAX(1,SUMIFS('Treatment Backing (Hide)'!$B$110:$B$124,'Capacity Backing (Hide)2'!CG$67:CG$81,"X")))</f>
        <v>0</v>
      </c>
      <c r="LD59">
        <f>'Capacity Backing (Hide)2'!CH$3*(DH59/MAX(1,SUMIFS('Treatment Backing (Hide)'!$B$110:$B$124,'Capacity Backing (Hide)2'!CH$67:CH$81,"X")))</f>
        <v>0</v>
      </c>
      <c r="LE59">
        <f>'Capacity Backing (Hide)2'!CI$3*(DI59/MAX(1,SUMIFS('Treatment Backing (Hide)'!$B$110:$B$124,'Capacity Backing (Hide)2'!CI$67:CI$81,"X")))</f>
        <v>0</v>
      </c>
      <c r="LF59">
        <f>'Capacity Backing (Hide)2'!CJ$3*(DJ59/MAX(1,SUMIFS('Treatment Backing (Hide)'!$B$110:$B$124,'Capacity Backing (Hide)2'!CJ$67:CJ$81,"X")))</f>
        <v>0</v>
      </c>
      <c r="LG59">
        <f>'Capacity Backing (Hide)2'!CK$3*(DK59/MAX(1,SUMIFS('Treatment Backing (Hide)'!$B$110:$B$124,'Capacity Backing (Hide)2'!CK$67:CK$81,"X")))</f>
        <v>0</v>
      </c>
      <c r="LH59">
        <f>'Capacity Backing (Hide)2'!CL$3*(DL59/MAX(1,SUMIFS('Treatment Backing (Hide)'!$B$110:$B$124,'Capacity Backing (Hide)2'!CL$67:CL$81,"X")))</f>
        <v>0</v>
      </c>
      <c r="LI59">
        <f>'Capacity Backing (Hide)2'!CM$3*(DM59/MAX(1,SUMIFS('Treatment Backing (Hide)'!$B$110:$B$124,'Capacity Backing (Hide)2'!CM$67:CM$81,"X")))</f>
        <v>0</v>
      </c>
      <c r="LJ59">
        <f>'Capacity Backing (Hide)2'!CN$3*(DN59/MAX(1,SUMIFS('Treatment Backing (Hide)'!$B$110:$B$124,'Capacity Backing (Hide)2'!CN$67:CN$81,"X")))</f>
        <v>0</v>
      </c>
      <c r="LK59">
        <f>'Capacity Backing (Hide)2'!CO$3*(DO59/MAX(1,SUMIFS('Treatment Backing (Hide)'!$B$110:$B$124,'Capacity Backing (Hide)2'!CO$67:CO$81,"X")))</f>
        <v>0</v>
      </c>
      <c r="LL59">
        <f>'Capacity Backing (Hide)2'!CP$3*(DP59/MAX(1,SUMIFS('Treatment Backing (Hide)'!$B$110:$B$124,'Capacity Backing (Hide)2'!CP$67:CP$81,"X")))</f>
        <v>0</v>
      </c>
      <c r="LM59">
        <f>'Capacity Backing (Hide)2'!CQ$3*(DQ59/MAX(1,SUMIFS('Treatment Backing (Hide)'!$B$110:$B$124,'Capacity Backing (Hide)2'!CQ$67:CQ$81,"X")))</f>
        <v>0</v>
      </c>
      <c r="LN59">
        <f>'Capacity Backing (Hide)2'!CR$3*(DR59/MAX(1,SUMIFS('Treatment Backing (Hide)'!$B$110:$B$124,'Capacity Backing (Hide)2'!CR$67:CR$81,"X")))</f>
        <v>0</v>
      </c>
      <c r="LO59">
        <f>'Capacity Backing (Hide)2'!CS$3*(DS59/MAX(1,SUMIFS('Treatment Backing (Hide)'!$B$110:$B$124,'Capacity Backing (Hide)2'!CS$67:CS$81,"X")))</f>
        <v>0</v>
      </c>
      <c r="LP59">
        <f>'Capacity Backing (Hide)2'!CT$3*(DT59/MAX(1,SUMIFS('Treatment Backing (Hide)'!$B$110:$B$124,'Capacity Backing (Hide)2'!CT$67:CT$81,"X")))</f>
        <v>0</v>
      </c>
      <c r="LQ59">
        <f>'Capacity Backing (Hide)2'!CU$3*(DU59/MAX(1,SUMIFS('Treatment Backing (Hide)'!$B$110:$B$124,'Capacity Backing (Hide)2'!CU$67:CU$81,"X")))</f>
        <v>0</v>
      </c>
      <c r="LR59">
        <f>'Capacity Backing (Hide)2'!CV$3*(DV59/MAX(1,SUMIFS('Treatment Backing (Hide)'!$B$110:$B$124,'Capacity Backing (Hide)2'!CV$67:CV$81,"X")))</f>
        <v>0</v>
      </c>
      <c r="LS59">
        <f>'Capacity Backing (Hide)2'!CW$3*(DW59/MAX(1,SUMIFS('Treatment Backing (Hide)'!$B$110:$B$124,'Capacity Backing (Hide)2'!CW$67:CW$81,"X")))</f>
        <v>0</v>
      </c>
    </row>
    <row r="60" spans="8:331" x14ac:dyDescent="0.25">
      <c r="H60" t="str">
        <f>ROW(H57)&amp;". "&amp;'Clinical resources'!B63</f>
        <v xml:space="preserve">57. </v>
      </c>
      <c r="J60" t="str">
        <f>IF(COUNTIFS('Clinical resources'!F63:J63,"X")&gt;0,"X","")</f>
        <v/>
      </c>
      <c r="K60" t="str">
        <f>IF(COUNTIFS('Clinical resources'!K63:O63,"X")&gt;0,"X","")</f>
        <v/>
      </c>
      <c r="L60" t="str">
        <f>IF(COUNTIFS('Clinical resources'!P63:T63,"X")&gt;0,"X","")</f>
        <v/>
      </c>
      <c r="M60" t="str">
        <f>IF(COUNTIFS('Clinical resources'!U63:Y63,"X")&gt;0,"X","")</f>
        <v/>
      </c>
      <c r="N60" t="str">
        <f>IF(COUNTIFS('Clinical resources'!Z63:AD63,"X")&gt;0,"X","")</f>
        <v/>
      </c>
      <c r="O60" t="str">
        <f>IF(COUNTIFS('Clinical resources'!AE63:AI63,"X")&gt;0,"X","")</f>
        <v/>
      </c>
      <c r="P60" t="str">
        <f>IF(COUNTIFS('Clinical resources'!AJ63:AN63,"X")&gt;0,"X","")</f>
        <v/>
      </c>
      <c r="Q60" t="str">
        <f>IF(COUNTIFS('Clinical resources'!AO63:AS63,"X")&gt;0,"X","")</f>
        <v/>
      </c>
      <c r="R60" t="str">
        <f>IF(COUNTIFS('Clinical resources'!AT63:AX63,"X")&gt;0,"X","")</f>
        <v/>
      </c>
      <c r="S60" t="str">
        <f>IF(COUNTIFS('Clinical resources'!AY63:BC63,"X")&gt;0,"X","")</f>
        <v/>
      </c>
      <c r="T60" t="str">
        <f>IF(COUNTIFS('Clinical resources'!BD63:BH63,"X")&gt;0,"X","")</f>
        <v/>
      </c>
      <c r="U60" t="str">
        <f>IF(COUNTIFS('Clinical resources'!BI63:BM63,"X")&gt;0,"X","")</f>
        <v/>
      </c>
      <c r="V60" t="str">
        <f>IF(COUNTIFS('Clinical resources'!BN63:BR63,"X")&gt;0,"X","")</f>
        <v/>
      </c>
      <c r="W60" t="str">
        <f>IF(COUNTIFS('Clinical resources'!BS63:BW63,"X")&gt;0,"X","")</f>
        <v/>
      </c>
      <c r="X60" t="str">
        <f>IF(COUNTIFS('Clinical resources'!BX63:CB63,"X")&gt;0,"X","")</f>
        <v/>
      </c>
      <c r="AB60">
        <f t="array" ref="AB60">IF($J60:$X60='Capacity Backing (Hide)2'!B$67:B$81,1,0)</f>
        <v>0</v>
      </c>
      <c r="AC60">
        <f t="array" ref="AC60">IF($J60:$X60='Capacity Backing (Hide)2'!C$67:C$81,1,0)</f>
        <v>0</v>
      </c>
      <c r="AD60">
        <f t="array" ref="AD60">IF($J60:$X60='Capacity Backing (Hide)2'!D$67:D$81,1,0)</f>
        <v>0</v>
      </c>
      <c r="AE60">
        <f t="array" ref="AE60">IF($J60:$X60='Capacity Backing (Hide)2'!E$67:E$81,1,0)</f>
        <v>0</v>
      </c>
      <c r="AF60">
        <f t="array" ref="AF60">IF($J60:$X60='Capacity Backing (Hide)2'!F$67:F$81,1,0)</f>
        <v>0</v>
      </c>
      <c r="AG60">
        <f t="array" ref="AG60">IF($J60:$X60='Capacity Backing (Hide)2'!G$67:G$81,1,0)</f>
        <v>0</v>
      </c>
      <c r="AH60">
        <f t="array" ref="AH60">IF($J60:$X60='Capacity Backing (Hide)2'!H$67:H$81,1,0)</f>
        <v>0</v>
      </c>
      <c r="AI60">
        <f t="array" ref="AI60">IF($J60:$X60='Capacity Backing (Hide)2'!I$67:I$81,1,0)</f>
        <v>0</v>
      </c>
      <c r="AJ60">
        <f t="array" ref="AJ60">IF($J60:$X60='Capacity Backing (Hide)2'!J$67:J$81,1,0)</f>
        <v>0</v>
      </c>
      <c r="AK60">
        <f t="array" ref="AK60">IF($J60:$X60='Capacity Backing (Hide)2'!K$67:K$81,1,0)</f>
        <v>0</v>
      </c>
      <c r="AL60">
        <f t="array" ref="AL60">IF($J60:$X60='Capacity Backing (Hide)2'!L$67:L$81,1,0)</f>
        <v>0</v>
      </c>
      <c r="AM60">
        <f t="array" ref="AM60">IF($J60:$X60='Capacity Backing (Hide)2'!M$67:M$81,1,0)</f>
        <v>0</v>
      </c>
      <c r="AN60">
        <f t="array" ref="AN60">IF($J60:$X60='Capacity Backing (Hide)2'!N$67:N$81,1,0)</f>
        <v>0</v>
      </c>
      <c r="AO60">
        <f t="array" ref="AO60">IF($J60:$X60='Capacity Backing (Hide)2'!O$67:O$81,1,0)</f>
        <v>0</v>
      </c>
      <c r="AP60">
        <f t="array" ref="AP60">IF($J60:$X60='Capacity Backing (Hide)2'!P$67:P$81,1,0)</f>
        <v>0</v>
      </c>
      <c r="AQ60">
        <f t="array" ref="AQ60">IF($J60:$X60='Capacity Backing (Hide)2'!Q$67:Q$81,1,0)</f>
        <v>0</v>
      </c>
      <c r="AR60">
        <f t="array" ref="AR60">IF($J60:$X60='Capacity Backing (Hide)2'!R$67:R$81,1,0)</f>
        <v>0</v>
      </c>
      <c r="AS60">
        <f t="array" ref="AS60">IF($J60:$X60='Capacity Backing (Hide)2'!S$67:S$81,1,0)</f>
        <v>0</v>
      </c>
      <c r="AT60">
        <f t="array" ref="AT60">IF($J60:$X60='Capacity Backing (Hide)2'!T$67:T$81,1,0)</f>
        <v>0</v>
      </c>
      <c r="AU60">
        <f t="array" ref="AU60">IF($J60:$X60='Capacity Backing (Hide)2'!U$67:U$81,1,0)</f>
        <v>0</v>
      </c>
      <c r="AV60">
        <f t="array" ref="AV60">IF($J60:$X60='Capacity Backing (Hide)2'!V$67:V$81,1,0)</f>
        <v>0</v>
      </c>
      <c r="AW60">
        <f t="array" ref="AW60">IF($J60:$X60='Capacity Backing (Hide)2'!W$67:W$81,1,0)</f>
        <v>0</v>
      </c>
      <c r="AX60">
        <f t="array" ref="AX60">IF($J60:$X60='Capacity Backing (Hide)2'!X$67:X$81,1,0)</f>
        <v>0</v>
      </c>
      <c r="AY60">
        <f t="array" ref="AY60">IF($J60:$X60='Capacity Backing (Hide)2'!Y$67:Y$81,1,0)</f>
        <v>0</v>
      </c>
      <c r="AZ60">
        <f t="array" ref="AZ60">IF($J60:$X60='Capacity Backing (Hide)2'!Z$67:Z$81,1,0)</f>
        <v>0</v>
      </c>
      <c r="BA60">
        <f t="array" ref="BA60">IF($J60:$X60='Capacity Backing (Hide)2'!AA$67:AA$81,1,0)</f>
        <v>0</v>
      </c>
      <c r="BB60">
        <f t="array" ref="BB60">IF($J60:$X60='Capacity Backing (Hide)2'!AB$67:AB$81,1,0)</f>
        <v>0</v>
      </c>
      <c r="BC60">
        <f t="array" ref="BC60">IF($J60:$X60='Capacity Backing (Hide)2'!AC$67:AC$81,1,0)</f>
        <v>0</v>
      </c>
      <c r="BD60">
        <f t="array" ref="BD60">IF($J60:$X60='Capacity Backing (Hide)2'!AD$67:AD$81,1,0)</f>
        <v>0</v>
      </c>
      <c r="BE60">
        <f t="array" ref="BE60">IF($J60:$X60='Capacity Backing (Hide)2'!AE$67:AE$81,1,0)</f>
        <v>0</v>
      </c>
      <c r="BF60">
        <f t="array" ref="BF60">IF($J60:$X60='Capacity Backing (Hide)2'!AF$67:AF$81,1,0)</f>
        <v>0</v>
      </c>
      <c r="BG60">
        <f t="array" ref="BG60">IF($J60:$X60='Capacity Backing (Hide)2'!AG$67:AG$81,1,0)</f>
        <v>0</v>
      </c>
      <c r="BH60">
        <f t="array" ref="BH60">IF($J60:$X60='Capacity Backing (Hide)2'!AH$67:AH$81,1,0)</f>
        <v>0</v>
      </c>
      <c r="BI60">
        <f t="array" ref="BI60">IF($J60:$X60='Capacity Backing (Hide)2'!AI$67:AI$81,1,0)</f>
        <v>0</v>
      </c>
      <c r="BJ60">
        <f t="array" ref="BJ60">IF($J60:$X60='Capacity Backing (Hide)2'!AJ$67:AJ$81,1,0)</f>
        <v>0</v>
      </c>
      <c r="BK60">
        <f t="array" ref="BK60">IF($J60:$X60='Capacity Backing (Hide)2'!AK$67:AK$81,1,0)</f>
        <v>0</v>
      </c>
      <c r="BL60">
        <f t="array" ref="BL60">IF($J60:$X60='Capacity Backing (Hide)2'!AL$67:AL$81,1,0)</f>
        <v>0</v>
      </c>
      <c r="BM60">
        <f t="array" ref="BM60">IF($J60:$X60='Capacity Backing (Hide)2'!AM$67:AM$81,1,0)</f>
        <v>0</v>
      </c>
      <c r="BN60">
        <f t="array" ref="BN60">IF($J60:$X60='Capacity Backing (Hide)2'!AN$67:AN$81,1,0)</f>
        <v>0</v>
      </c>
      <c r="BO60">
        <f t="array" ref="BO60">IF($J60:$X60='Capacity Backing (Hide)2'!AO$67:AO$81,1,0)</f>
        <v>0</v>
      </c>
      <c r="BP60">
        <f t="array" ref="BP60">IF($J60:$X60='Capacity Backing (Hide)2'!AP$67:AP$81,1,0)</f>
        <v>0</v>
      </c>
      <c r="BQ60">
        <f t="array" ref="BQ60">IF($J60:$X60='Capacity Backing (Hide)2'!AQ$67:AQ$81,1,0)</f>
        <v>0</v>
      </c>
      <c r="BR60">
        <f t="array" ref="BR60">IF($J60:$X60='Capacity Backing (Hide)2'!AR$67:AR$81,1,0)</f>
        <v>0</v>
      </c>
      <c r="BS60">
        <f t="array" ref="BS60">IF($J60:$X60='Capacity Backing (Hide)2'!AS$67:AS$81,1,0)</f>
        <v>0</v>
      </c>
      <c r="BT60">
        <f t="array" ref="BT60">IF($J60:$X60='Capacity Backing (Hide)2'!AT$67:AT$81,1,0)</f>
        <v>0</v>
      </c>
      <c r="BU60">
        <f t="array" ref="BU60">IF($J60:$X60='Capacity Backing (Hide)2'!AU$67:AU$81,1,0)</f>
        <v>0</v>
      </c>
      <c r="BV60">
        <f t="array" ref="BV60">IF($J60:$X60='Capacity Backing (Hide)2'!AV$67:AV$81,1,0)</f>
        <v>0</v>
      </c>
      <c r="BW60">
        <f t="array" ref="BW60">IF($J60:$X60='Capacity Backing (Hide)2'!AW$67:AW$81,1,0)</f>
        <v>0</v>
      </c>
      <c r="BX60">
        <f t="array" ref="BX60">IF($J60:$X60='Capacity Backing (Hide)2'!AX$67:AX$81,1,0)</f>
        <v>0</v>
      </c>
      <c r="BY60">
        <f t="array" ref="BY60">IF($J60:$X60='Capacity Backing (Hide)2'!AY$67:AY$81,1,0)</f>
        <v>0</v>
      </c>
      <c r="BZ60">
        <f t="array" ref="BZ60">IF($J60:$X60='Capacity Backing (Hide)2'!AZ$67:AZ$81,1,0)</f>
        <v>0</v>
      </c>
      <c r="CA60">
        <f t="array" ref="CA60">IF($J60:$X60='Capacity Backing (Hide)2'!BA$67:BA$81,1,0)</f>
        <v>0</v>
      </c>
      <c r="CB60">
        <f t="array" ref="CB60">IF($J60:$X60='Capacity Backing (Hide)2'!BB$67:BB$81,1,0)</f>
        <v>0</v>
      </c>
      <c r="CC60">
        <f t="array" ref="CC60">IF($J60:$X60='Capacity Backing (Hide)2'!BC$67:BC$81,1,0)</f>
        <v>0</v>
      </c>
      <c r="CD60">
        <f t="array" ref="CD60">IF($J60:$X60='Capacity Backing (Hide)2'!BD$67:BD$81,1,0)</f>
        <v>0</v>
      </c>
      <c r="CE60">
        <f t="array" ref="CE60">IF($J60:$X60='Capacity Backing (Hide)2'!BE$67:BE$81,1,0)</f>
        <v>0</v>
      </c>
      <c r="CF60">
        <f t="array" ref="CF60">IF($J60:$X60='Capacity Backing (Hide)2'!BF$67:BF$81,1,0)</f>
        <v>0</v>
      </c>
      <c r="CG60">
        <f t="array" ref="CG60">IF($J60:$X60='Capacity Backing (Hide)2'!BG$67:BG$81,1,0)</f>
        <v>0</v>
      </c>
      <c r="CH60">
        <f t="array" ref="CH60">IF($J60:$X60='Capacity Backing (Hide)2'!BH$67:BH$81,1,0)</f>
        <v>0</v>
      </c>
      <c r="CI60">
        <f t="array" ref="CI60">IF($J60:$X60='Capacity Backing (Hide)2'!BI$67:BI$81,1,0)</f>
        <v>0</v>
      </c>
      <c r="CJ60">
        <f t="array" ref="CJ60">IF($J60:$X60='Capacity Backing (Hide)2'!BJ$67:BJ$81,1,0)</f>
        <v>0</v>
      </c>
      <c r="CK60">
        <f t="array" ref="CK60">IF($J60:$X60='Capacity Backing (Hide)2'!BK$67:BK$81,1,0)</f>
        <v>0</v>
      </c>
      <c r="CL60">
        <f t="array" ref="CL60">IF($J60:$X60='Capacity Backing (Hide)2'!BL$67:BL$81,1,0)</f>
        <v>0</v>
      </c>
      <c r="CM60">
        <f t="array" ref="CM60">IF($J60:$X60='Capacity Backing (Hide)2'!BM$67:BM$81,1,0)</f>
        <v>0</v>
      </c>
      <c r="CN60">
        <f t="array" ref="CN60">IF($J60:$X60='Capacity Backing (Hide)2'!BN$67:BN$81,1,0)</f>
        <v>0</v>
      </c>
      <c r="CO60">
        <f t="array" ref="CO60">IF($J60:$X60='Capacity Backing (Hide)2'!BO$67:BO$81,1,0)</f>
        <v>0</v>
      </c>
      <c r="CP60">
        <f t="array" ref="CP60">IF($J60:$X60='Capacity Backing (Hide)2'!BP$67:BP$81,1,0)</f>
        <v>0</v>
      </c>
      <c r="CQ60">
        <f t="array" ref="CQ60">IF($J60:$X60='Capacity Backing (Hide)2'!BQ$67:BQ$81,1,0)</f>
        <v>0</v>
      </c>
      <c r="CR60">
        <f t="array" ref="CR60">IF($J60:$X60='Capacity Backing (Hide)2'!BR$67:BR$81,1,0)</f>
        <v>0</v>
      </c>
      <c r="CS60">
        <f t="array" ref="CS60">IF($J60:$X60='Capacity Backing (Hide)2'!BS$67:BS$81,1,0)</f>
        <v>0</v>
      </c>
      <c r="CT60">
        <f t="array" ref="CT60">IF($J60:$X60='Capacity Backing (Hide)2'!BT$67:BT$81,1,0)</f>
        <v>0</v>
      </c>
      <c r="CU60">
        <f t="array" ref="CU60">IF($J60:$X60='Capacity Backing (Hide)2'!BU$67:BU$81,1,0)</f>
        <v>0</v>
      </c>
      <c r="CV60">
        <f t="array" ref="CV60">IF($J60:$X60='Capacity Backing (Hide)2'!BV$67:BV$81,1,0)</f>
        <v>0</v>
      </c>
      <c r="CW60">
        <f t="array" ref="CW60">IF($J60:$X60='Capacity Backing (Hide)2'!BW$67:BW$81,1,0)</f>
        <v>0</v>
      </c>
      <c r="CX60">
        <f t="array" ref="CX60">IF($J60:$X60='Capacity Backing (Hide)2'!BX$67:BX$81,1,0)</f>
        <v>0</v>
      </c>
      <c r="CY60">
        <f t="array" ref="CY60">IF($J60:$X60='Capacity Backing (Hide)2'!BY$67:BY$81,1,0)</f>
        <v>0</v>
      </c>
      <c r="CZ60">
        <f t="array" ref="CZ60">IF($J60:$X60='Capacity Backing (Hide)2'!BZ$67:BZ$81,1,0)</f>
        <v>0</v>
      </c>
      <c r="DA60">
        <f t="array" ref="DA60">IF($J60:$X60='Capacity Backing (Hide)2'!CA$67:CA$81,1,0)</f>
        <v>0</v>
      </c>
      <c r="DB60">
        <f t="array" ref="DB60">IF($J60:$X60='Capacity Backing (Hide)2'!CB$67:CB$81,1,0)</f>
        <v>0</v>
      </c>
      <c r="DC60">
        <f t="array" ref="DC60">IF($J60:$X60='Capacity Backing (Hide)2'!CC$67:CC$81,1,0)</f>
        <v>0</v>
      </c>
      <c r="DD60">
        <f t="array" ref="DD60">IF($J60:$X60='Capacity Backing (Hide)2'!CD$67:CD$81,1,0)</f>
        <v>0</v>
      </c>
      <c r="DE60">
        <f t="array" ref="DE60">IF($J60:$X60='Capacity Backing (Hide)2'!CE$67:CE$81,1,0)</f>
        <v>0</v>
      </c>
      <c r="DF60">
        <f t="array" ref="DF60">IF($J60:$X60='Capacity Backing (Hide)2'!CF$67:CF$81,1,0)</f>
        <v>0</v>
      </c>
      <c r="DG60">
        <f t="array" ref="DG60">IF($J60:$X60='Capacity Backing (Hide)2'!CG$67:CG$81,1,0)</f>
        <v>0</v>
      </c>
      <c r="DH60">
        <f t="array" ref="DH60">IF($J60:$X60='Capacity Backing (Hide)2'!CH$67:CH$81,1,0)</f>
        <v>0</v>
      </c>
      <c r="DI60">
        <f t="array" ref="DI60">IF($J60:$X60='Capacity Backing (Hide)2'!CI$67:CI$81,1,0)</f>
        <v>0</v>
      </c>
      <c r="DJ60">
        <f t="array" ref="DJ60">IF($J60:$X60='Capacity Backing (Hide)2'!CJ$67:CJ$81,1,0)</f>
        <v>0</v>
      </c>
      <c r="DK60">
        <f t="array" ref="DK60">IF($J60:$X60='Capacity Backing (Hide)2'!CK$67:CK$81,1,0)</f>
        <v>0</v>
      </c>
      <c r="DL60">
        <f t="array" ref="DL60">IF($J60:$X60='Capacity Backing (Hide)2'!CL$67:CL$81,1,0)</f>
        <v>0</v>
      </c>
      <c r="DM60">
        <f t="array" ref="DM60">IF($J60:$X60='Capacity Backing (Hide)2'!CM$67:CM$81,1,0)</f>
        <v>0</v>
      </c>
      <c r="DN60">
        <f t="array" ref="DN60">IF($J60:$X60='Capacity Backing (Hide)2'!CN$67:CN$81,1,0)</f>
        <v>0</v>
      </c>
      <c r="DO60">
        <f t="array" ref="DO60">IF($J60:$X60='Capacity Backing (Hide)2'!CO$67:CO$81,1,0)</f>
        <v>0</v>
      </c>
      <c r="DP60">
        <f t="array" ref="DP60">IF($J60:$X60='Capacity Backing (Hide)2'!CP$67:CP$81,1,0)</f>
        <v>0</v>
      </c>
      <c r="DQ60">
        <f t="array" ref="DQ60">IF($J60:$X60='Capacity Backing (Hide)2'!CQ$67:CQ$81,1,0)</f>
        <v>0</v>
      </c>
      <c r="DR60">
        <f t="array" ref="DR60">IF($J60:$X60='Capacity Backing (Hide)2'!CR$67:CR$81,1,0)</f>
        <v>0</v>
      </c>
      <c r="DS60">
        <f t="array" ref="DS60">IF($J60:$X60='Capacity Backing (Hide)2'!CS$67:CS$81,1,0)</f>
        <v>0</v>
      </c>
      <c r="DT60">
        <f t="array" ref="DT60">IF($J60:$X60='Capacity Backing (Hide)2'!CT$67:CT$81,1,0)</f>
        <v>0</v>
      </c>
      <c r="DU60">
        <f t="array" ref="DU60">IF($J60:$X60='Capacity Backing (Hide)2'!CU$67:CU$81,1,0)</f>
        <v>0</v>
      </c>
      <c r="DV60">
        <f t="array" ref="DV60">IF($J60:$X60='Capacity Backing (Hide)2'!CV$67:CV$81,1,0)</f>
        <v>0</v>
      </c>
      <c r="DW60">
        <f t="array" ref="DW60">IF($J60:$X60='Capacity Backing (Hide)2'!CW$67:CW$81,1,0)</f>
        <v>0</v>
      </c>
      <c r="DZ60">
        <f t="array" ref="DZ60">IF($J60:$X60='Capacity Backing (Hide)2'!B$203:CZ$217,1,0)</f>
        <v>0</v>
      </c>
      <c r="EA60">
        <f t="array" ref="EA60">IF($J60:$X60='Capacity Backing (Hide)2'!C$203:DA$217,1,0)</f>
        <v>0</v>
      </c>
      <c r="EB60">
        <f t="array" ref="EB60">IF($J60:$X60='Capacity Backing (Hide)2'!D$203:DB$217,1,0)</f>
        <v>0</v>
      </c>
      <c r="EC60">
        <f t="array" ref="EC60">IF($J60:$X60='Capacity Backing (Hide)2'!E$203:DC$217,1,0)</f>
        <v>0</v>
      </c>
      <c r="ED60">
        <f t="array" ref="ED60">IF($J60:$X60='Capacity Backing (Hide)2'!F$203:DD$217,1,0)</f>
        <v>0</v>
      </c>
      <c r="EE60">
        <f t="array" ref="EE60">IF($J60:$X60='Capacity Backing (Hide)2'!G$203:DE$217,1,0)</f>
        <v>0</v>
      </c>
      <c r="EF60">
        <f t="array" ref="EF60">IF($J60:$X60='Capacity Backing (Hide)2'!H$203:DF$217,1,0)</f>
        <v>0</v>
      </c>
      <c r="EG60">
        <f t="array" ref="EG60">IF($J60:$X60='Capacity Backing (Hide)2'!I$203:DG$217,1,0)</f>
        <v>0</v>
      </c>
      <c r="EH60">
        <f t="array" ref="EH60">IF($J60:$X60='Capacity Backing (Hide)2'!J$203:DH$217,1,0)</f>
        <v>0</v>
      </c>
      <c r="EI60">
        <f t="array" ref="EI60">IF($J60:$X60='Capacity Backing (Hide)2'!K$203:DI$217,1,0)</f>
        <v>0</v>
      </c>
      <c r="EJ60">
        <f t="array" ref="EJ60">IF($J60:$X60='Capacity Backing (Hide)2'!L$203:DJ$217,1,0)</f>
        <v>0</v>
      </c>
      <c r="EK60">
        <f t="array" ref="EK60">IF($J60:$X60='Capacity Backing (Hide)2'!M$203:DK$217,1,0)</f>
        <v>0</v>
      </c>
      <c r="EL60">
        <f t="array" ref="EL60">IF($J60:$X60='Capacity Backing (Hide)2'!N$203:DL$217,1,0)</f>
        <v>0</v>
      </c>
      <c r="EM60">
        <f t="array" ref="EM60">IF($J60:$X60='Capacity Backing (Hide)2'!O$203:DM$217,1,0)</f>
        <v>0</v>
      </c>
      <c r="EN60">
        <f t="array" ref="EN60">IF($J60:$X60='Capacity Backing (Hide)2'!P$203:DN$217,1,0)</f>
        <v>0</v>
      </c>
      <c r="EO60">
        <f t="array" ref="EO60">IF($J60:$X60='Capacity Backing (Hide)2'!Q$203:DO$217,1,0)</f>
        <v>0</v>
      </c>
      <c r="EP60">
        <f t="array" ref="EP60">IF($J60:$X60='Capacity Backing (Hide)2'!R$203:DP$217,1,0)</f>
        <v>0</v>
      </c>
      <c r="EQ60">
        <f t="array" ref="EQ60">IF($J60:$X60='Capacity Backing (Hide)2'!S$203:DQ$217,1,0)</f>
        <v>0</v>
      </c>
      <c r="ER60">
        <f t="array" ref="ER60">IF($J60:$X60='Capacity Backing (Hide)2'!T$203:DR$217,1,0)</f>
        <v>0</v>
      </c>
      <c r="ES60">
        <f t="array" ref="ES60">IF($J60:$X60='Capacity Backing (Hide)2'!U$203:DS$217,1,0)</f>
        <v>0</v>
      </c>
      <c r="ET60">
        <f t="array" ref="ET60">IF($J60:$X60='Capacity Backing (Hide)2'!V$203:DT$217,1,0)</f>
        <v>0</v>
      </c>
      <c r="EU60">
        <f t="array" ref="EU60">IF($J60:$X60='Capacity Backing (Hide)2'!W$203:DU$217,1,0)</f>
        <v>0</v>
      </c>
      <c r="EV60">
        <f t="array" ref="EV60">IF($J60:$X60='Capacity Backing (Hide)2'!X$203:DV$217,1,0)</f>
        <v>0</v>
      </c>
      <c r="EW60">
        <f t="array" ref="EW60">IF($J60:$X60='Capacity Backing (Hide)2'!Y$203:DW$217,1,0)</f>
        <v>0</v>
      </c>
      <c r="EX60">
        <f t="array" ref="EX60">IF($J60:$X60='Capacity Backing (Hide)2'!Z$203:DX$217,1,0)</f>
        <v>0</v>
      </c>
      <c r="EY60">
        <f t="array" ref="EY60">IF($J60:$X60='Capacity Backing (Hide)2'!AA$203:DY$217,1,0)</f>
        <v>0</v>
      </c>
      <c r="EZ60">
        <f t="array" ref="EZ60">IF($J60:$X60='Capacity Backing (Hide)2'!AB$203:DZ$217,1,0)</f>
        <v>0</v>
      </c>
      <c r="FA60">
        <f t="array" ref="FA60">IF($J60:$X60='Capacity Backing (Hide)2'!AC$203:EA$217,1,0)</f>
        <v>0</v>
      </c>
      <c r="FB60">
        <f t="array" ref="FB60">IF($J60:$X60='Capacity Backing (Hide)2'!AD$203:EB$217,1,0)</f>
        <v>0</v>
      </c>
      <c r="FC60">
        <f t="array" ref="FC60">IF($J60:$X60='Capacity Backing (Hide)2'!AE$203:EC$217,1,0)</f>
        <v>0</v>
      </c>
      <c r="FD60">
        <f t="array" ref="FD60">IF($J60:$X60='Capacity Backing (Hide)2'!AF$203:ED$217,1,0)</f>
        <v>0</v>
      </c>
      <c r="FE60">
        <f t="array" ref="FE60">IF($J60:$X60='Capacity Backing (Hide)2'!AG$203:EE$217,1,0)</f>
        <v>0</v>
      </c>
      <c r="FF60">
        <f t="array" ref="FF60">IF($J60:$X60='Capacity Backing (Hide)2'!AH$203:EF$217,1,0)</f>
        <v>0</v>
      </c>
      <c r="FG60">
        <f t="array" ref="FG60">IF($J60:$X60='Capacity Backing (Hide)2'!AI$203:EG$217,1,0)</f>
        <v>0</v>
      </c>
      <c r="FH60">
        <f t="array" ref="FH60">IF($J60:$X60='Capacity Backing (Hide)2'!AJ$203:EH$217,1,0)</f>
        <v>0</v>
      </c>
      <c r="FI60">
        <f t="array" ref="FI60">IF($J60:$X60='Capacity Backing (Hide)2'!AK$203:EI$217,1,0)</f>
        <v>0</v>
      </c>
      <c r="FJ60">
        <f t="array" ref="FJ60">IF($J60:$X60='Capacity Backing (Hide)2'!AL$203:EJ$217,1,0)</f>
        <v>0</v>
      </c>
      <c r="FK60">
        <f t="array" ref="FK60">IF($J60:$X60='Capacity Backing (Hide)2'!AM$203:EK$217,1,0)</f>
        <v>0</v>
      </c>
      <c r="FL60">
        <f t="array" ref="FL60">IF($J60:$X60='Capacity Backing (Hide)2'!AN$203:EL$217,1,0)</f>
        <v>0</v>
      </c>
      <c r="FM60">
        <f t="array" ref="FM60">IF($J60:$X60='Capacity Backing (Hide)2'!AO$203:EM$217,1,0)</f>
        <v>0</v>
      </c>
      <c r="FN60">
        <f t="array" ref="FN60">IF($J60:$X60='Capacity Backing (Hide)2'!AP$203:EN$217,1,0)</f>
        <v>0</v>
      </c>
      <c r="FO60">
        <f t="array" ref="FO60">IF($J60:$X60='Capacity Backing (Hide)2'!AQ$203:EO$217,1,0)</f>
        <v>0</v>
      </c>
      <c r="FP60">
        <f t="array" ref="FP60">IF($J60:$X60='Capacity Backing (Hide)2'!AR$203:EP$217,1,0)</f>
        <v>0</v>
      </c>
      <c r="FQ60">
        <f t="array" ref="FQ60">IF($J60:$X60='Capacity Backing (Hide)2'!AS$203:EQ$217,1,0)</f>
        <v>0</v>
      </c>
      <c r="FR60">
        <f t="array" ref="FR60">IF($J60:$X60='Capacity Backing (Hide)2'!AT$203:ER$217,1,0)</f>
        <v>0</v>
      </c>
      <c r="FS60">
        <f t="array" ref="FS60">IF($J60:$X60='Capacity Backing (Hide)2'!AU$203:ES$217,1,0)</f>
        <v>0</v>
      </c>
      <c r="FT60">
        <f t="array" ref="FT60">IF($J60:$X60='Capacity Backing (Hide)2'!AV$203:ET$217,1,0)</f>
        <v>0</v>
      </c>
      <c r="FU60">
        <f t="array" ref="FU60">IF($J60:$X60='Capacity Backing (Hide)2'!AW$203:EU$217,1,0)</f>
        <v>0</v>
      </c>
      <c r="FV60">
        <f t="array" ref="FV60">IF($J60:$X60='Capacity Backing (Hide)2'!AX$203:EV$217,1,0)</f>
        <v>0</v>
      </c>
      <c r="FW60">
        <f t="array" ref="FW60">IF($J60:$X60='Capacity Backing (Hide)2'!AY$203:EW$217,1,0)</f>
        <v>0</v>
      </c>
      <c r="FX60">
        <f t="array" ref="FX60">IF($J60:$X60='Capacity Backing (Hide)2'!AZ$203:EX$217,1,0)</f>
        <v>0</v>
      </c>
      <c r="FY60">
        <f t="array" ref="FY60">IF($J60:$X60='Capacity Backing (Hide)2'!BA$203:EY$217,1,0)</f>
        <v>0</v>
      </c>
      <c r="FZ60">
        <f t="array" ref="FZ60">IF($J60:$X60='Capacity Backing (Hide)2'!BB$203:EZ$217,1,0)</f>
        <v>0</v>
      </c>
      <c r="GA60">
        <f t="array" ref="GA60">IF($J60:$X60='Capacity Backing (Hide)2'!BC$203:FA$217,1,0)</f>
        <v>0</v>
      </c>
      <c r="GB60">
        <f t="array" ref="GB60">IF($J60:$X60='Capacity Backing (Hide)2'!BD$203:FB$217,1,0)</f>
        <v>0</v>
      </c>
      <c r="GC60">
        <f t="array" ref="GC60">IF($J60:$X60='Capacity Backing (Hide)2'!BE$203:FC$217,1,0)</f>
        <v>0</v>
      </c>
      <c r="GD60">
        <f t="array" ref="GD60">IF($J60:$X60='Capacity Backing (Hide)2'!BF$203:FD$217,1,0)</f>
        <v>0</v>
      </c>
      <c r="GE60">
        <f t="array" ref="GE60">IF($J60:$X60='Capacity Backing (Hide)2'!BG$203:FE$217,1,0)</f>
        <v>0</v>
      </c>
      <c r="GF60">
        <f t="array" ref="GF60">IF($J60:$X60='Capacity Backing (Hide)2'!BH$203:FF$217,1,0)</f>
        <v>0</v>
      </c>
      <c r="GG60">
        <f t="array" ref="GG60">IF($J60:$X60='Capacity Backing (Hide)2'!BI$203:FG$217,1,0)</f>
        <v>0</v>
      </c>
      <c r="GH60">
        <f t="array" ref="GH60">IF($J60:$X60='Capacity Backing (Hide)2'!BJ$203:FH$217,1,0)</f>
        <v>0</v>
      </c>
      <c r="GI60">
        <f t="array" ref="GI60">IF($J60:$X60='Capacity Backing (Hide)2'!BK$203:FI$217,1,0)</f>
        <v>0</v>
      </c>
      <c r="GJ60">
        <f t="array" ref="GJ60">IF($J60:$X60='Capacity Backing (Hide)2'!BL$203:FJ$217,1,0)</f>
        <v>0</v>
      </c>
      <c r="GK60">
        <f t="array" ref="GK60">IF($J60:$X60='Capacity Backing (Hide)2'!BM$203:FK$217,1,0)</f>
        <v>0</v>
      </c>
      <c r="GL60">
        <f t="array" ref="GL60">IF($J60:$X60='Capacity Backing (Hide)2'!BN$203:FL$217,1,0)</f>
        <v>0</v>
      </c>
      <c r="GM60">
        <f t="array" ref="GM60">IF($J60:$X60='Capacity Backing (Hide)2'!BO$203:FM$217,1,0)</f>
        <v>0</v>
      </c>
      <c r="GN60">
        <f t="array" ref="GN60">IF($J60:$X60='Capacity Backing (Hide)2'!BP$203:FN$217,1,0)</f>
        <v>0</v>
      </c>
      <c r="GO60">
        <f t="array" ref="GO60">IF($J60:$X60='Capacity Backing (Hide)2'!BQ$203:FO$217,1,0)</f>
        <v>0</v>
      </c>
      <c r="GP60">
        <f t="array" ref="GP60">IF($J60:$X60='Capacity Backing (Hide)2'!BR$203:FP$217,1,0)</f>
        <v>0</v>
      </c>
      <c r="GQ60">
        <f t="array" ref="GQ60">IF($J60:$X60='Capacity Backing (Hide)2'!BS$203:FQ$217,1,0)</f>
        <v>0</v>
      </c>
      <c r="GR60">
        <f t="array" ref="GR60">IF($J60:$X60='Capacity Backing (Hide)2'!BT$203:FR$217,1,0)</f>
        <v>0</v>
      </c>
      <c r="GS60">
        <f t="array" ref="GS60">IF($J60:$X60='Capacity Backing (Hide)2'!BU$203:FS$217,1,0)</f>
        <v>0</v>
      </c>
      <c r="GT60">
        <f t="array" ref="GT60">IF($J60:$X60='Capacity Backing (Hide)2'!BV$203:FT$217,1,0)</f>
        <v>0</v>
      </c>
      <c r="GU60">
        <f t="array" ref="GU60">IF($J60:$X60='Capacity Backing (Hide)2'!BW$203:FU$217,1,0)</f>
        <v>0</v>
      </c>
      <c r="GV60">
        <f t="array" ref="GV60">IF($J60:$X60='Capacity Backing (Hide)2'!BX$203:FV$217,1,0)</f>
        <v>0</v>
      </c>
      <c r="GW60">
        <f t="array" ref="GW60">IF($J60:$X60='Capacity Backing (Hide)2'!BY$203:FW$217,1,0)</f>
        <v>0</v>
      </c>
      <c r="GX60">
        <f t="array" ref="GX60">IF($J60:$X60='Capacity Backing (Hide)2'!BZ$203:FX$217,1,0)</f>
        <v>0</v>
      </c>
      <c r="GY60">
        <f t="array" ref="GY60">IF($J60:$X60='Capacity Backing (Hide)2'!CA$203:FY$217,1,0)</f>
        <v>0</v>
      </c>
      <c r="GZ60">
        <f t="array" ref="GZ60">IF($J60:$X60='Capacity Backing (Hide)2'!CB$203:FZ$217,1,0)</f>
        <v>0</v>
      </c>
      <c r="HA60">
        <f t="array" ref="HA60">IF($J60:$X60='Capacity Backing (Hide)2'!CC$203:GA$217,1,0)</f>
        <v>0</v>
      </c>
      <c r="HB60">
        <f t="array" ref="HB60">IF($J60:$X60='Capacity Backing (Hide)2'!CD$203:GB$217,1,0)</f>
        <v>0</v>
      </c>
      <c r="HC60">
        <f t="array" ref="HC60">IF($J60:$X60='Capacity Backing (Hide)2'!CE$203:GC$217,1,0)</f>
        <v>0</v>
      </c>
      <c r="HD60">
        <f t="array" ref="HD60">IF($J60:$X60='Capacity Backing (Hide)2'!CF$203:GD$217,1,0)</f>
        <v>0</v>
      </c>
      <c r="HE60">
        <f t="array" ref="HE60">IF($J60:$X60='Capacity Backing (Hide)2'!CG$203:GE$217,1,0)</f>
        <v>0</v>
      </c>
      <c r="HF60">
        <f t="array" ref="HF60">IF($J60:$X60='Capacity Backing (Hide)2'!CH$203:GF$217,1,0)</f>
        <v>0</v>
      </c>
      <c r="HG60">
        <f t="array" ref="HG60">IF($J60:$X60='Capacity Backing (Hide)2'!CI$203:GG$217,1,0)</f>
        <v>0</v>
      </c>
      <c r="HH60">
        <f t="array" ref="HH60">IF($J60:$X60='Capacity Backing (Hide)2'!CJ$203:GH$217,1,0)</f>
        <v>0</v>
      </c>
      <c r="HI60">
        <f t="array" ref="HI60">IF($J60:$X60='Capacity Backing (Hide)2'!CK$203:GI$217,1,0)</f>
        <v>0</v>
      </c>
      <c r="HJ60">
        <f t="array" ref="HJ60">IF($J60:$X60='Capacity Backing (Hide)2'!CL$203:GJ$217,1,0)</f>
        <v>0</v>
      </c>
      <c r="HK60">
        <f t="array" ref="HK60">IF($J60:$X60='Capacity Backing (Hide)2'!CM$203:GK$217,1,0)</f>
        <v>0</v>
      </c>
      <c r="HL60">
        <f t="array" ref="HL60">IF($J60:$X60='Capacity Backing (Hide)2'!CN$203:GL$217,1,0)</f>
        <v>0</v>
      </c>
      <c r="HM60">
        <f t="array" ref="HM60">IF($J60:$X60='Capacity Backing (Hide)2'!CO$203:GM$217,1,0)</f>
        <v>0</v>
      </c>
      <c r="HN60">
        <f t="array" ref="HN60">IF($J60:$X60='Capacity Backing (Hide)2'!CP$203:GN$217,1,0)</f>
        <v>0</v>
      </c>
      <c r="HO60">
        <f t="array" ref="HO60">IF($J60:$X60='Capacity Backing (Hide)2'!CQ$203:GO$217,1,0)</f>
        <v>0</v>
      </c>
      <c r="HP60">
        <f t="array" ref="HP60">IF($J60:$X60='Capacity Backing (Hide)2'!CR$203:GP$217,1,0)</f>
        <v>0</v>
      </c>
      <c r="HQ60">
        <f t="array" ref="HQ60">IF($J60:$X60='Capacity Backing (Hide)2'!CS$203:GQ$217,1,0)</f>
        <v>0</v>
      </c>
      <c r="HR60">
        <f t="array" ref="HR60">IF($J60:$X60='Capacity Backing (Hide)2'!CT$203:GR$217,1,0)</f>
        <v>0</v>
      </c>
      <c r="HS60">
        <f t="array" ref="HS60">IF($J60:$X60='Capacity Backing (Hide)2'!CU$203:GS$217,1,0)</f>
        <v>0</v>
      </c>
      <c r="HT60">
        <f t="array" ref="HT60">IF($J60:$X60='Capacity Backing (Hide)2'!CV$203:GT$217,1,0)</f>
        <v>0</v>
      </c>
      <c r="HU60">
        <f t="array" ref="HU60">IF($J60:$X60='Capacity Backing (Hide)2'!CW$203:GU$217,1,0)</f>
        <v>0</v>
      </c>
      <c r="HX60">
        <f>'Capacity Backing (Hide)2'!B$3*(AB60/MAX(1,SUMIFS('Treatment Backing (Hide)'!$B$110:$B$124,'Capacity Backing (Hide)2'!B$67:B$81,"X")))</f>
        <v>0</v>
      </c>
      <c r="HY60">
        <f>'Capacity Backing (Hide)2'!C$3*(AC60/MAX(1,SUMIFS('Treatment Backing (Hide)'!$B$110:$B$124,'Capacity Backing (Hide)2'!C$67:C$81,"X")))</f>
        <v>0</v>
      </c>
      <c r="HZ60">
        <f>'Capacity Backing (Hide)2'!D$3*(AD60/MAX(1,SUMIFS('Treatment Backing (Hide)'!$B$110:$B$124,'Capacity Backing (Hide)2'!D$67:D$81,"X")))</f>
        <v>0</v>
      </c>
      <c r="IA60">
        <f>'Capacity Backing (Hide)2'!E$3*(AE60/MAX(1,SUMIFS('Treatment Backing (Hide)'!$B$110:$B$124,'Capacity Backing (Hide)2'!E$67:E$81,"X")))</f>
        <v>0</v>
      </c>
      <c r="IB60">
        <f>'Capacity Backing (Hide)2'!F$3*(AF60/MAX(1,SUMIFS('Treatment Backing (Hide)'!$B$110:$B$124,'Capacity Backing (Hide)2'!F$67:F$81,"X")))</f>
        <v>0</v>
      </c>
      <c r="IC60">
        <f>'Capacity Backing (Hide)2'!G$3*(AG60/MAX(1,SUMIFS('Treatment Backing (Hide)'!$B$110:$B$124,'Capacity Backing (Hide)2'!G$67:G$81,"X")))</f>
        <v>0</v>
      </c>
      <c r="ID60">
        <f>'Capacity Backing (Hide)2'!H$3*(AH60/MAX(1,SUMIFS('Treatment Backing (Hide)'!$B$110:$B$124,'Capacity Backing (Hide)2'!H$67:H$81,"X")))</f>
        <v>0</v>
      </c>
      <c r="IE60">
        <f>'Capacity Backing (Hide)2'!I$3*(AI60/MAX(1,SUMIFS('Treatment Backing (Hide)'!$B$110:$B$124,'Capacity Backing (Hide)2'!I$67:I$81,"X")))</f>
        <v>0</v>
      </c>
      <c r="IF60">
        <f>'Capacity Backing (Hide)2'!J$3*(AJ60/MAX(1,SUMIFS('Treatment Backing (Hide)'!$B$110:$B$124,'Capacity Backing (Hide)2'!J$67:J$81,"X")))</f>
        <v>0</v>
      </c>
      <c r="IG60">
        <f>'Capacity Backing (Hide)2'!K$3*(AK60/MAX(1,SUMIFS('Treatment Backing (Hide)'!$B$110:$B$124,'Capacity Backing (Hide)2'!K$67:K$81,"X")))</f>
        <v>0</v>
      </c>
      <c r="IH60">
        <f>'Capacity Backing (Hide)2'!L$3*(AL60/MAX(1,SUMIFS('Treatment Backing (Hide)'!$B$110:$B$124,'Capacity Backing (Hide)2'!L$67:L$81,"X")))</f>
        <v>0</v>
      </c>
      <c r="II60">
        <f>'Capacity Backing (Hide)2'!M$3*(AM60/MAX(1,SUMIFS('Treatment Backing (Hide)'!$B$110:$B$124,'Capacity Backing (Hide)2'!M$67:M$81,"X")))</f>
        <v>0</v>
      </c>
      <c r="IJ60">
        <f>'Capacity Backing (Hide)2'!N$3*(AN60/MAX(1,SUMIFS('Treatment Backing (Hide)'!$B$110:$B$124,'Capacity Backing (Hide)2'!N$67:N$81,"X")))</f>
        <v>0</v>
      </c>
      <c r="IK60">
        <f>'Capacity Backing (Hide)2'!O$3*(AO60/MAX(1,SUMIFS('Treatment Backing (Hide)'!$B$110:$B$124,'Capacity Backing (Hide)2'!O$67:O$81,"X")))</f>
        <v>0</v>
      </c>
      <c r="IL60">
        <f>'Capacity Backing (Hide)2'!P$3*(AP60/MAX(1,SUMIFS('Treatment Backing (Hide)'!$B$110:$B$124,'Capacity Backing (Hide)2'!P$67:P$81,"X")))</f>
        <v>0</v>
      </c>
      <c r="IM60">
        <f>'Capacity Backing (Hide)2'!Q$3*(AQ60/MAX(1,SUMIFS('Treatment Backing (Hide)'!$B$110:$B$124,'Capacity Backing (Hide)2'!Q$67:Q$81,"X")))</f>
        <v>0</v>
      </c>
      <c r="IN60">
        <f>'Capacity Backing (Hide)2'!R$3*(AR60/MAX(1,SUMIFS('Treatment Backing (Hide)'!$B$110:$B$124,'Capacity Backing (Hide)2'!R$67:R$81,"X")))</f>
        <v>0</v>
      </c>
      <c r="IO60">
        <f>'Capacity Backing (Hide)2'!S$3*(AS60/MAX(1,SUMIFS('Treatment Backing (Hide)'!$B$110:$B$124,'Capacity Backing (Hide)2'!S$67:S$81,"X")))</f>
        <v>0</v>
      </c>
      <c r="IP60">
        <f>'Capacity Backing (Hide)2'!T$3*(AT60/MAX(1,SUMIFS('Treatment Backing (Hide)'!$B$110:$B$124,'Capacity Backing (Hide)2'!T$67:T$81,"X")))</f>
        <v>0</v>
      </c>
      <c r="IQ60">
        <f>'Capacity Backing (Hide)2'!U$3*(AU60/MAX(1,SUMIFS('Treatment Backing (Hide)'!$B$110:$B$124,'Capacity Backing (Hide)2'!U$67:U$81,"X")))</f>
        <v>0</v>
      </c>
      <c r="IR60">
        <f>'Capacity Backing (Hide)2'!V$3*(AV60/MAX(1,SUMIFS('Treatment Backing (Hide)'!$B$110:$B$124,'Capacity Backing (Hide)2'!V$67:V$81,"X")))</f>
        <v>0</v>
      </c>
      <c r="IS60">
        <f>'Capacity Backing (Hide)2'!W$3*(AW60/MAX(1,SUMIFS('Treatment Backing (Hide)'!$B$110:$B$124,'Capacity Backing (Hide)2'!W$67:W$81,"X")))</f>
        <v>0</v>
      </c>
      <c r="IT60">
        <f>'Capacity Backing (Hide)2'!X$3*(AX60/MAX(1,SUMIFS('Treatment Backing (Hide)'!$B$110:$B$124,'Capacity Backing (Hide)2'!X$67:X$81,"X")))</f>
        <v>0</v>
      </c>
      <c r="IU60">
        <f>'Capacity Backing (Hide)2'!Y$3*(AY60/MAX(1,SUMIFS('Treatment Backing (Hide)'!$B$110:$B$124,'Capacity Backing (Hide)2'!Y$67:Y$81,"X")))</f>
        <v>0</v>
      </c>
      <c r="IV60">
        <f>'Capacity Backing (Hide)2'!Z$3*(AZ60/MAX(1,SUMIFS('Treatment Backing (Hide)'!$B$110:$B$124,'Capacity Backing (Hide)2'!Z$67:Z$81,"X")))</f>
        <v>0</v>
      </c>
      <c r="IW60">
        <f>'Capacity Backing (Hide)2'!AA$3*(BA60/MAX(1,SUMIFS('Treatment Backing (Hide)'!$B$110:$B$124,'Capacity Backing (Hide)2'!AA$67:AA$81,"X")))</f>
        <v>0</v>
      </c>
      <c r="IX60">
        <f>'Capacity Backing (Hide)2'!AB$3*(BB60/MAX(1,SUMIFS('Treatment Backing (Hide)'!$B$110:$B$124,'Capacity Backing (Hide)2'!AB$67:AB$81,"X")))</f>
        <v>0</v>
      </c>
      <c r="IY60">
        <f>'Capacity Backing (Hide)2'!AC$3*(BC60/MAX(1,SUMIFS('Treatment Backing (Hide)'!$B$110:$B$124,'Capacity Backing (Hide)2'!AC$67:AC$81,"X")))</f>
        <v>0</v>
      </c>
      <c r="IZ60">
        <f>'Capacity Backing (Hide)2'!AD$3*(BD60/MAX(1,SUMIFS('Treatment Backing (Hide)'!$B$110:$B$124,'Capacity Backing (Hide)2'!AD$67:AD$81,"X")))</f>
        <v>0</v>
      </c>
      <c r="JA60">
        <f>'Capacity Backing (Hide)2'!AE$3*(BE60/MAX(1,SUMIFS('Treatment Backing (Hide)'!$B$110:$B$124,'Capacity Backing (Hide)2'!AE$67:AE$81,"X")))</f>
        <v>0</v>
      </c>
      <c r="JB60">
        <f>'Capacity Backing (Hide)2'!AF$3*(BF60/MAX(1,SUMIFS('Treatment Backing (Hide)'!$B$110:$B$124,'Capacity Backing (Hide)2'!AF$67:AF$81,"X")))</f>
        <v>0</v>
      </c>
      <c r="JC60">
        <f>'Capacity Backing (Hide)2'!AG$3*(BG60/MAX(1,SUMIFS('Treatment Backing (Hide)'!$B$110:$B$124,'Capacity Backing (Hide)2'!AG$67:AG$81,"X")))</f>
        <v>0</v>
      </c>
      <c r="JD60">
        <f>'Capacity Backing (Hide)2'!AH$3*(BH60/MAX(1,SUMIFS('Treatment Backing (Hide)'!$B$110:$B$124,'Capacity Backing (Hide)2'!AH$67:AH$81,"X")))</f>
        <v>0</v>
      </c>
      <c r="JE60">
        <f>'Capacity Backing (Hide)2'!AI$3*(BI60/MAX(1,SUMIFS('Treatment Backing (Hide)'!$B$110:$B$124,'Capacity Backing (Hide)2'!AI$67:AI$81,"X")))</f>
        <v>0</v>
      </c>
      <c r="JF60">
        <f>'Capacity Backing (Hide)2'!AJ$3*(BJ60/MAX(1,SUMIFS('Treatment Backing (Hide)'!$B$110:$B$124,'Capacity Backing (Hide)2'!AJ$67:AJ$81,"X")))</f>
        <v>0</v>
      </c>
      <c r="JG60">
        <f>'Capacity Backing (Hide)2'!AK$3*(BK60/MAX(1,SUMIFS('Treatment Backing (Hide)'!$B$110:$B$124,'Capacity Backing (Hide)2'!AK$67:AK$81,"X")))</f>
        <v>0</v>
      </c>
      <c r="JH60">
        <f>'Capacity Backing (Hide)2'!AL$3*(BL60/MAX(1,SUMIFS('Treatment Backing (Hide)'!$B$110:$B$124,'Capacity Backing (Hide)2'!AL$67:AL$81,"X")))</f>
        <v>0</v>
      </c>
      <c r="JI60">
        <f>'Capacity Backing (Hide)2'!AM$3*(BM60/MAX(1,SUMIFS('Treatment Backing (Hide)'!$B$110:$B$124,'Capacity Backing (Hide)2'!AM$67:AM$81,"X")))</f>
        <v>0</v>
      </c>
      <c r="JJ60">
        <f>'Capacity Backing (Hide)2'!AN$3*(BN60/MAX(1,SUMIFS('Treatment Backing (Hide)'!$B$110:$B$124,'Capacity Backing (Hide)2'!AN$67:AN$81,"X")))</f>
        <v>0</v>
      </c>
      <c r="JK60">
        <f>'Capacity Backing (Hide)2'!AO$3*(BO60/MAX(1,SUMIFS('Treatment Backing (Hide)'!$B$110:$B$124,'Capacity Backing (Hide)2'!AO$67:AO$81,"X")))</f>
        <v>0</v>
      </c>
      <c r="JL60">
        <f>'Capacity Backing (Hide)2'!AP$3*(BP60/MAX(1,SUMIFS('Treatment Backing (Hide)'!$B$110:$B$124,'Capacity Backing (Hide)2'!AP$67:AP$81,"X")))</f>
        <v>0</v>
      </c>
      <c r="JM60">
        <f>'Capacity Backing (Hide)2'!AQ$3*(BQ60/MAX(1,SUMIFS('Treatment Backing (Hide)'!$B$110:$B$124,'Capacity Backing (Hide)2'!AQ$67:AQ$81,"X")))</f>
        <v>0</v>
      </c>
      <c r="JN60">
        <f>'Capacity Backing (Hide)2'!AR$3*(BR60/MAX(1,SUMIFS('Treatment Backing (Hide)'!$B$110:$B$124,'Capacity Backing (Hide)2'!AR$67:AR$81,"X")))</f>
        <v>0</v>
      </c>
      <c r="JO60">
        <f>'Capacity Backing (Hide)2'!AS$3*(BS60/MAX(1,SUMIFS('Treatment Backing (Hide)'!$B$110:$B$124,'Capacity Backing (Hide)2'!AS$67:AS$81,"X")))</f>
        <v>0</v>
      </c>
      <c r="JP60">
        <f>'Capacity Backing (Hide)2'!AT$3*(BT60/MAX(1,SUMIFS('Treatment Backing (Hide)'!$B$110:$B$124,'Capacity Backing (Hide)2'!AT$67:AT$81,"X")))</f>
        <v>0</v>
      </c>
      <c r="JQ60">
        <f>'Capacity Backing (Hide)2'!AU$3*(BU60/MAX(1,SUMIFS('Treatment Backing (Hide)'!$B$110:$B$124,'Capacity Backing (Hide)2'!AU$67:AU$81,"X")))</f>
        <v>0</v>
      </c>
      <c r="JR60">
        <f>'Capacity Backing (Hide)2'!AV$3*(BV60/MAX(1,SUMIFS('Treatment Backing (Hide)'!$B$110:$B$124,'Capacity Backing (Hide)2'!AV$67:AV$81,"X")))</f>
        <v>0</v>
      </c>
      <c r="JS60">
        <f>'Capacity Backing (Hide)2'!AW$3*(BW60/MAX(1,SUMIFS('Treatment Backing (Hide)'!$B$110:$B$124,'Capacity Backing (Hide)2'!AW$67:AW$81,"X")))</f>
        <v>0</v>
      </c>
      <c r="JT60">
        <f>'Capacity Backing (Hide)2'!AX$3*(BX60/MAX(1,SUMIFS('Treatment Backing (Hide)'!$B$110:$B$124,'Capacity Backing (Hide)2'!AX$67:AX$81,"X")))</f>
        <v>0</v>
      </c>
      <c r="JU60">
        <f>'Capacity Backing (Hide)2'!AY$3*(BY60/MAX(1,SUMIFS('Treatment Backing (Hide)'!$B$110:$B$124,'Capacity Backing (Hide)2'!AY$67:AY$81,"X")))</f>
        <v>0</v>
      </c>
      <c r="JV60">
        <f>'Capacity Backing (Hide)2'!AZ$3*(BZ60/MAX(1,SUMIFS('Treatment Backing (Hide)'!$B$110:$B$124,'Capacity Backing (Hide)2'!AZ$67:AZ$81,"X")))</f>
        <v>0</v>
      </c>
      <c r="JW60">
        <f>'Capacity Backing (Hide)2'!BA$3*(CA60/MAX(1,SUMIFS('Treatment Backing (Hide)'!$B$110:$B$124,'Capacity Backing (Hide)2'!BA$67:BA$81,"X")))</f>
        <v>0</v>
      </c>
      <c r="JX60">
        <f>'Capacity Backing (Hide)2'!BB$3*(CB60/MAX(1,SUMIFS('Treatment Backing (Hide)'!$B$110:$B$124,'Capacity Backing (Hide)2'!BB$67:BB$81,"X")))</f>
        <v>0</v>
      </c>
      <c r="JY60">
        <f>'Capacity Backing (Hide)2'!BC$3*(CC60/MAX(1,SUMIFS('Treatment Backing (Hide)'!$B$110:$B$124,'Capacity Backing (Hide)2'!BC$67:BC$81,"X")))</f>
        <v>0</v>
      </c>
      <c r="JZ60">
        <f>'Capacity Backing (Hide)2'!BD$3*(CD60/MAX(1,SUMIFS('Treatment Backing (Hide)'!$B$110:$B$124,'Capacity Backing (Hide)2'!BD$67:BD$81,"X")))</f>
        <v>0</v>
      </c>
      <c r="KA60">
        <f>'Capacity Backing (Hide)2'!BE$3*(CE60/MAX(1,SUMIFS('Treatment Backing (Hide)'!$B$110:$B$124,'Capacity Backing (Hide)2'!BE$67:BE$81,"X")))</f>
        <v>0</v>
      </c>
      <c r="KB60">
        <f>'Capacity Backing (Hide)2'!BF$3*(CF60/MAX(1,SUMIFS('Treatment Backing (Hide)'!$B$110:$B$124,'Capacity Backing (Hide)2'!BF$67:BF$81,"X")))</f>
        <v>0</v>
      </c>
      <c r="KC60">
        <f>'Capacity Backing (Hide)2'!BG$3*(CG60/MAX(1,SUMIFS('Treatment Backing (Hide)'!$B$110:$B$124,'Capacity Backing (Hide)2'!BG$67:BG$81,"X")))</f>
        <v>0</v>
      </c>
      <c r="KD60">
        <f>'Capacity Backing (Hide)2'!BH$3*(CH60/MAX(1,SUMIFS('Treatment Backing (Hide)'!$B$110:$B$124,'Capacity Backing (Hide)2'!BH$67:BH$81,"X")))</f>
        <v>0</v>
      </c>
      <c r="KE60">
        <f>'Capacity Backing (Hide)2'!BI$3*(CI60/MAX(1,SUMIFS('Treatment Backing (Hide)'!$B$110:$B$124,'Capacity Backing (Hide)2'!BI$67:BI$81,"X")))</f>
        <v>0</v>
      </c>
      <c r="KF60">
        <f>'Capacity Backing (Hide)2'!BJ$3*(CJ60/MAX(1,SUMIFS('Treatment Backing (Hide)'!$B$110:$B$124,'Capacity Backing (Hide)2'!BJ$67:BJ$81,"X")))</f>
        <v>0</v>
      </c>
      <c r="KG60">
        <f>'Capacity Backing (Hide)2'!BK$3*(CK60/MAX(1,SUMIFS('Treatment Backing (Hide)'!$B$110:$B$124,'Capacity Backing (Hide)2'!BK$67:BK$81,"X")))</f>
        <v>0</v>
      </c>
      <c r="KH60">
        <f>'Capacity Backing (Hide)2'!BL$3*(CL60/MAX(1,SUMIFS('Treatment Backing (Hide)'!$B$110:$B$124,'Capacity Backing (Hide)2'!BL$67:BL$81,"X")))</f>
        <v>0</v>
      </c>
      <c r="KI60">
        <f>'Capacity Backing (Hide)2'!BM$3*(CM60/MAX(1,SUMIFS('Treatment Backing (Hide)'!$B$110:$B$124,'Capacity Backing (Hide)2'!BM$67:BM$81,"X")))</f>
        <v>0</v>
      </c>
      <c r="KJ60">
        <f>'Capacity Backing (Hide)2'!BN$3*(CN60/MAX(1,SUMIFS('Treatment Backing (Hide)'!$B$110:$B$124,'Capacity Backing (Hide)2'!BN$67:BN$81,"X")))</f>
        <v>0</v>
      </c>
      <c r="KK60">
        <f>'Capacity Backing (Hide)2'!BO$3*(CO60/MAX(1,SUMIFS('Treatment Backing (Hide)'!$B$110:$B$124,'Capacity Backing (Hide)2'!BO$67:BO$81,"X")))</f>
        <v>0</v>
      </c>
      <c r="KL60">
        <f>'Capacity Backing (Hide)2'!BP$3*(CP60/MAX(1,SUMIFS('Treatment Backing (Hide)'!$B$110:$B$124,'Capacity Backing (Hide)2'!BP$67:BP$81,"X")))</f>
        <v>0</v>
      </c>
      <c r="KM60">
        <f>'Capacity Backing (Hide)2'!BQ$3*(CQ60/MAX(1,SUMIFS('Treatment Backing (Hide)'!$B$110:$B$124,'Capacity Backing (Hide)2'!BQ$67:BQ$81,"X")))</f>
        <v>0</v>
      </c>
      <c r="KN60">
        <f>'Capacity Backing (Hide)2'!BR$3*(CR60/MAX(1,SUMIFS('Treatment Backing (Hide)'!$B$110:$B$124,'Capacity Backing (Hide)2'!BR$67:BR$81,"X")))</f>
        <v>0</v>
      </c>
      <c r="KO60">
        <f>'Capacity Backing (Hide)2'!BS$3*(CS60/MAX(1,SUMIFS('Treatment Backing (Hide)'!$B$110:$B$124,'Capacity Backing (Hide)2'!BS$67:BS$81,"X")))</f>
        <v>0</v>
      </c>
      <c r="KP60">
        <f>'Capacity Backing (Hide)2'!BT$3*(CT60/MAX(1,SUMIFS('Treatment Backing (Hide)'!$B$110:$B$124,'Capacity Backing (Hide)2'!BT$67:BT$81,"X")))</f>
        <v>0</v>
      </c>
      <c r="KQ60">
        <f>'Capacity Backing (Hide)2'!BU$3*(CU60/MAX(1,SUMIFS('Treatment Backing (Hide)'!$B$110:$B$124,'Capacity Backing (Hide)2'!BU$67:BU$81,"X")))</f>
        <v>0</v>
      </c>
      <c r="KR60">
        <f>'Capacity Backing (Hide)2'!BV$3*(CV60/MAX(1,SUMIFS('Treatment Backing (Hide)'!$B$110:$B$124,'Capacity Backing (Hide)2'!BV$67:BV$81,"X")))</f>
        <v>0</v>
      </c>
      <c r="KS60">
        <f>'Capacity Backing (Hide)2'!BW$3*(CW60/MAX(1,SUMIFS('Treatment Backing (Hide)'!$B$110:$B$124,'Capacity Backing (Hide)2'!BW$67:BW$81,"X")))</f>
        <v>0</v>
      </c>
      <c r="KT60">
        <f>'Capacity Backing (Hide)2'!BX$3*(CX60/MAX(1,SUMIFS('Treatment Backing (Hide)'!$B$110:$B$124,'Capacity Backing (Hide)2'!BX$67:BX$81,"X")))</f>
        <v>0</v>
      </c>
      <c r="KU60">
        <f>'Capacity Backing (Hide)2'!BY$3*(CY60/MAX(1,SUMIFS('Treatment Backing (Hide)'!$B$110:$B$124,'Capacity Backing (Hide)2'!BY$67:BY$81,"X")))</f>
        <v>0</v>
      </c>
      <c r="KV60">
        <f>'Capacity Backing (Hide)2'!BZ$3*(CZ60/MAX(1,SUMIFS('Treatment Backing (Hide)'!$B$110:$B$124,'Capacity Backing (Hide)2'!BZ$67:BZ$81,"X")))</f>
        <v>0</v>
      </c>
      <c r="KW60">
        <f>'Capacity Backing (Hide)2'!CA$3*(DA60/MAX(1,SUMIFS('Treatment Backing (Hide)'!$B$110:$B$124,'Capacity Backing (Hide)2'!CA$67:CA$81,"X")))</f>
        <v>0</v>
      </c>
      <c r="KX60">
        <f>'Capacity Backing (Hide)2'!CB$3*(DB60/MAX(1,SUMIFS('Treatment Backing (Hide)'!$B$110:$B$124,'Capacity Backing (Hide)2'!CB$67:CB$81,"X")))</f>
        <v>0</v>
      </c>
      <c r="KY60">
        <f>'Capacity Backing (Hide)2'!CC$3*(DC60/MAX(1,SUMIFS('Treatment Backing (Hide)'!$B$110:$B$124,'Capacity Backing (Hide)2'!CC$67:CC$81,"X")))</f>
        <v>0</v>
      </c>
      <c r="KZ60">
        <f>'Capacity Backing (Hide)2'!CD$3*(DD60/MAX(1,SUMIFS('Treatment Backing (Hide)'!$B$110:$B$124,'Capacity Backing (Hide)2'!CD$67:CD$81,"X")))</f>
        <v>0</v>
      </c>
      <c r="LA60">
        <f>'Capacity Backing (Hide)2'!CE$3*(DE60/MAX(1,SUMIFS('Treatment Backing (Hide)'!$B$110:$B$124,'Capacity Backing (Hide)2'!CE$67:CE$81,"X")))</f>
        <v>0</v>
      </c>
      <c r="LB60">
        <f>'Capacity Backing (Hide)2'!CF$3*(DF60/MAX(1,SUMIFS('Treatment Backing (Hide)'!$B$110:$B$124,'Capacity Backing (Hide)2'!CF$67:CF$81,"X")))</f>
        <v>0</v>
      </c>
      <c r="LC60">
        <f>'Capacity Backing (Hide)2'!CG$3*(DG60/MAX(1,SUMIFS('Treatment Backing (Hide)'!$B$110:$B$124,'Capacity Backing (Hide)2'!CG$67:CG$81,"X")))</f>
        <v>0</v>
      </c>
      <c r="LD60">
        <f>'Capacity Backing (Hide)2'!CH$3*(DH60/MAX(1,SUMIFS('Treatment Backing (Hide)'!$B$110:$B$124,'Capacity Backing (Hide)2'!CH$67:CH$81,"X")))</f>
        <v>0</v>
      </c>
      <c r="LE60">
        <f>'Capacity Backing (Hide)2'!CI$3*(DI60/MAX(1,SUMIFS('Treatment Backing (Hide)'!$B$110:$B$124,'Capacity Backing (Hide)2'!CI$67:CI$81,"X")))</f>
        <v>0</v>
      </c>
      <c r="LF60">
        <f>'Capacity Backing (Hide)2'!CJ$3*(DJ60/MAX(1,SUMIFS('Treatment Backing (Hide)'!$B$110:$B$124,'Capacity Backing (Hide)2'!CJ$67:CJ$81,"X")))</f>
        <v>0</v>
      </c>
      <c r="LG60">
        <f>'Capacity Backing (Hide)2'!CK$3*(DK60/MAX(1,SUMIFS('Treatment Backing (Hide)'!$B$110:$B$124,'Capacity Backing (Hide)2'!CK$67:CK$81,"X")))</f>
        <v>0</v>
      </c>
      <c r="LH60">
        <f>'Capacity Backing (Hide)2'!CL$3*(DL60/MAX(1,SUMIFS('Treatment Backing (Hide)'!$B$110:$B$124,'Capacity Backing (Hide)2'!CL$67:CL$81,"X")))</f>
        <v>0</v>
      </c>
      <c r="LI60">
        <f>'Capacity Backing (Hide)2'!CM$3*(DM60/MAX(1,SUMIFS('Treatment Backing (Hide)'!$B$110:$B$124,'Capacity Backing (Hide)2'!CM$67:CM$81,"X")))</f>
        <v>0</v>
      </c>
      <c r="LJ60">
        <f>'Capacity Backing (Hide)2'!CN$3*(DN60/MAX(1,SUMIFS('Treatment Backing (Hide)'!$B$110:$B$124,'Capacity Backing (Hide)2'!CN$67:CN$81,"X")))</f>
        <v>0</v>
      </c>
      <c r="LK60">
        <f>'Capacity Backing (Hide)2'!CO$3*(DO60/MAX(1,SUMIFS('Treatment Backing (Hide)'!$B$110:$B$124,'Capacity Backing (Hide)2'!CO$67:CO$81,"X")))</f>
        <v>0</v>
      </c>
      <c r="LL60">
        <f>'Capacity Backing (Hide)2'!CP$3*(DP60/MAX(1,SUMIFS('Treatment Backing (Hide)'!$B$110:$B$124,'Capacity Backing (Hide)2'!CP$67:CP$81,"X")))</f>
        <v>0</v>
      </c>
      <c r="LM60">
        <f>'Capacity Backing (Hide)2'!CQ$3*(DQ60/MAX(1,SUMIFS('Treatment Backing (Hide)'!$B$110:$B$124,'Capacity Backing (Hide)2'!CQ$67:CQ$81,"X")))</f>
        <v>0</v>
      </c>
      <c r="LN60">
        <f>'Capacity Backing (Hide)2'!CR$3*(DR60/MAX(1,SUMIFS('Treatment Backing (Hide)'!$B$110:$B$124,'Capacity Backing (Hide)2'!CR$67:CR$81,"X")))</f>
        <v>0</v>
      </c>
      <c r="LO60">
        <f>'Capacity Backing (Hide)2'!CS$3*(DS60/MAX(1,SUMIFS('Treatment Backing (Hide)'!$B$110:$B$124,'Capacity Backing (Hide)2'!CS$67:CS$81,"X")))</f>
        <v>0</v>
      </c>
      <c r="LP60">
        <f>'Capacity Backing (Hide)2'!CT$3*(DT60/MAX(1,SUMIFS('Treatment Backing (Hide)'!$B$110:$B$124,'Capacity Backing (Hide)2'!CT$67:CT$81,"X")))</f>
        <v>0</v>
      </c>
      <c r="LQ60">
        <f>'Capacity Backing (Hide)2'!CU$3*(DU60/MAX(1,SUMIFS('Treatment Backing (Hide)'!$B$110:$B$124,'Capacity Backing (Hide)2'!CU$67:CU$81,"X")))</f>
        <v>0</v>
      </c>
      <c r="LR60">
        <f>'Capacity Backing (Hide)2'!CV$3*(DV60/MAX(1,SUMIFS('Treatment Backing (Hide)'!$B$110:$B$124,'Capacity Backing (Hide)2'!CV$67:CV$81,"X")))</f>
        <v>0</v>
      </c>
      <c r="LS60">
        <f>'Capacity Backing (Hide)2'!CW$3*(DW60/MAX(1,SUMIFS('Treatment Backing (Hide)'!$B$110:$B$124,'Capacity Backing (Hide)2'!CW$67:CW$81,"X")))</f>
        <v>0</v>
      </c>
    </row>
    <row r="61" spans="8:331" x14ac:dyDescent="0.25">
      <c r="H61" t="str">
        <f>ROW(H58)&amp;". "&amp;'Clinical resources'!B64</f>
        <v xml:space="preserve">58. </v>
      </c>
      <c r="J61" t="str">
        <f>IF(COUNTIFS('Clinical resources'!F64:J64,"X")&gt;0,"X","")</f>
        <v/>
      </c>
      <c r="K61" t="str">
        <f>IF(COUNTIFS('Clinical resources'!K64:O64,"X")&gt;0,"X","")</f>
        <v/>
      </c>
      <c r="L61" t="str">
        <f>IF(COUNTIFS('Clinical resources'!P64:T64,"X")&gt;0,"X","")</f>
        <v/>
      </c>
      <c r="M61" t="str">
        <f>IF(COUNTIFS('Clinical resources'!U64:Y64,"X")&gt;0,"X","")</f>
        <v/>
      </c>
      <c r="N61" t="str">
        <f>IF(COUNTIFS('Clinical resources'!Z64:AD64,"X")&gt;0,"X","")</f>
        <v/>
      </c>
      <c r="O61" t="str">
        <f>IF(COUNTIFS('Clinical resources'!AE64:AI64,"X")&gt;0,"X","")</f>
        <v/>
      </c>
      <c r="P61" t="str">
        <f>IF(COUNTIFS('Clinical resources'!AJ64:AN64,"X")&gt;0,"X","")</f>
        <v/>
      </c>
      <c r="Q61" t="str">
        <f>IF(COUNTIFS('Clinical resources'!AO64:AS64,"X")&gt;0,"X","")</f>
        <v/>
      </c>
      <c r="R61" t="str">
        <f>IF(COUNTIFS('Clinical resources'!AT64:AX64,"X")&gt;0,"X","")</f>
        <v/>
      </c>
      <c r="S61" t="str">
        <f>IF(COUNTIFS('Clinical resources'!AY64:BC64,"X")&gt;0,"X","")</f>
        <v/>
      </c>
      <c r="T61" t="str">
        <f>IF(COUNTIFS('Clinical resources'!BD64:BH64,"X")&gt;0,"X","")</f>
        <v/>
      </c>
      <c r="U61" t="str">
        <f>IF(COUNTIFS('Clinical resources'!BI64:BM64,"X")&gt;0,"X","")</f>
        <v/>
      </c>
      <c r="V61" t="str">
        <f>IF(COUNTIFS('Clinical resources'!BN64:BR64,"X")&gt;0,"X","")</f>
        <v/>
      </c>
      <c r="W61" t="str">
        <f>IF(COUNTIFS('Clinical resources'!BS64:BW64,"X")&gt;0,"X","")</f>
        <v/>
      </c>
      <c r="X61" t="str">
        <f>IF(COUNTIFS('Clinical resources'!BX64:CB64,"X")&gt;0,"X","")</f>
        <v/>
      </c>
      <c r="AB61">
        <f t="array" ref="AB61">IF($J61:$X61='Capacity Backing (Hide)2'!B$67:B$81,1,0)</f>
        <v>0</v>
      </c>
      <c r="AC61">
        <f t="array" ref="AC61">IF($J61:$X61='Capacity Backing (Hide)2'!C$67:C$81,1,0)</f>
        <v>0</v>
      </c>
      <c r="AD61">
        <f t="array" ref="AD61">IF($J61:$X61='Capacity Backing (Hide)2'!D$67:D$81,1,0)</f>
        <v>0</v>
      </c>
      <c r="AE61">
        <f t="array" ref="AE61">IF($J61:$X61='Capacity Backing (Hide)2'!E$67:E$81,1,0)</f>
        <v>0</v>
      </c>
      <c r="AF61">
        <f t="array" ref="AF61">IF($J61:$X61='Capacity Backing (Hide)2'!F$67:F$81,1,0)</f>
        <v>0</v>
      </c>
      <c r="AG61">
        <f t="array" ref="AG61">IF($J61:$X61='Capacity Backing (Hide)2'!G$67:G$81,1,0)</f>
        <v>0</v>
      </c>
      <c r="AH61">
        <f t="array" ref="AH61">IF($J61:$X61='Capacity Backing (Hide)2'!H$67:H$81,1,0)</f>
        <v>0</v>
      </c>
      <c r="AI61">
        <f t="array" ref="AI61">IF($J61:$X61='Capacity Backing (Hide)2'!I$67:I$81,1,0)</f>
        <v>0</v>
      </c>
      <c r="AJ61">
        <f t="array" ref="AJ61">IF($J61:$X61='Capacity Backing (Hide)2'!J$67:J$81,1,0)</f>
        <v>0</v>
      </c>
      <c r="AK61">
        <f t="array" ref="AK61">IF($J61:$X61='Capacity Backing (Hide)2'!K$67:K$81,1,0)</f>
        <v>0</v>
      </c>
      <c r="AL61">
        <f t="array" ref="AL61">IF($J61:$X61='Capacity Backing (Hide)2'!L$67:L$81,1,0)</f>
        <v>0</v>
      </c>
      <c r="AM61">
        <f t="array" ref="AM61">IF($J61:$X61='Capacity Backing (Hide)2'!M$67:M$81,1,0)</f>
        <v>0</v>
      </c>
      <c r="AN61">
        <f t="array" ref="AN61">IF($J61:$X61='Capacity Backing (Hide)2'!N$67:N$81,1,0)</f>
        <v>0</v>
      </c>
      <c r="AO61">
        <f t="array" ref="AO61">IF($J61:$X61='Capacity Backing (Hide)2'!O$67:O$81,1,0)</f>
        <v>0</v>
      </c>
      <c r="AP61">
        <f t="array" ref="AP61">IF($J61:$X61='Capacity Backing (Hide)2'!P$67:P$81,1,0)</f>
        <v>0</v>
      </c>
      <c r="AQ61">
        <f t="array" ref="AQ61">IF($J61:$X61='Capacity Backing (Hide)2'!Q$67:Q$81,1,0)</f>
        <v>0</v>
      </c>
      <c r="AR61">
        <f t="array" ref="AR61">IF($J61:$X61='Capacity Backing (Hide)2'!R$67:R$81,1,0)</f>
        <v>0</v>
      </c>
      <c r="AS61">
        <f t="array" ref="AS61">IF($J61:$X61='Capacity Backing (Hide)2'!S$67:S$81,1,0)</f>
        <v>0</v>
      </c>
      <c r="AT61">
        <f t="array" ref="AT61">IF($J61:$X61='Capacity Backing (Hide)2'!T$67:T$81,1,0)</f>
        <v>0</v>
      </c>
      <c r="AU61">
        <f t="array" ref="AU61">IF($J61:$X61='Capacity Backing (Hide)2'!U$67:U$81,1,0)</f>
        <v>0</v>
      </c>
      <c r="AV61">
        <f t="array" ref="AV61">IF($J61:$X61='Capacity Backing (Hide)2'!V$67:V$81,1,0)</f>
        <v>0</v>
      </c>
      <c r="AW61">
        <f t="array" ref="AW61">IF($J61:$X61='Capacity Backing (Hide)2'!W$67:W$81,1,0)</f>
        <v>0</v>
      </c>
      <c r="AX61">
        <f t="array" ref="AX61">IF($J61:$X61='Capacity Backing (Hide)2'!X$67:X$81,1,0)</f>
        <v>0</v>
      </c>
      <c r="AY61">
        <f t="array" ref="AY61">IF($J61:$X61='Capacity Backing (Hide)2'!Y$67:Y$81,1,0)</f>
        <v>0</v>
      </c>
      <c r="AZ61">
        <f t="array" ref="AZ61">IF($J61:$X61='Capacity Backing (Hide)2'!Z$67:Z$81,1,0)</f>
        <v>0</v>
      </c>
      <c r="BA61">
        <f t="array" ref="BA61">IF($J61:$X61='Capacity Backing (Hide)2'!AA$67:AA$81,1,0)</f>
        <v>0</v>
      </c>
      <c r="BB61">
        <f t="array" ref="BB61">IF($J61:$X61='Capacity Backing (Hide)2'!AB$67:AB$81,1,0)</f>
        <v>0</v>
      </c>
      <c r="BC61">
        <f t="array" ref="BC61">IF($J61:$X61='Capacity Backing (Hide)2'!AC$67:AC$81,1,0)</f>
        <v>0</v>
      </c>
      <c r="BD61">
        <f t="array" ref="BD61">IF($J61:$X61='Capacity Backing (Hide)2'!AD$67:AD$81,1,0)</f>
        <v>0</v>
      </c>
      <c r="BE61">
        <f t="array" ref="BE61">IF($J61:$X61='Capacity Backing (Hide)2'!AE$67:AE$81,1,0)</f>
        <v>0</v>
      </c>
      <c r="BF61">
        <f t="array" ref="BF61">IF($J61:$X61='Capacity Backing (Hide)2'!AF$67:AF$81,1,0)</f>
        <v>0</v>
      </c>
      <c r="BG61">
        <f t="array" ref="BG61">IF($J61:$X61='Capacity Backing (Hide)2'!AG$67:AG$81,1,0)</f>
        <v>0</v>
      </c>
      <c r="BH61">
        <f t="array" ref="BH61">IF($J61:$X61='Capacity Backing (Hide)2'!AH$67:AH$81,1,0)</f>
        <v>0</v>
      </c>
      <c r="BI61">
        <f t="array" ref="BI61">IF($J61:$X61='Capacity Backing (Hide)2'!AI$67:AI$81,1,0)</f>
        <v>0</v>
      </c>
      <c r="BJ61">
        <f t="array" ref="BJ61">IF($J61:$X61='Capacity Backing (Hide)2'!AJ$67:AJ$81,1,0)</f>
        <v>0</v>
      </c>
      <c r="BK61">
        <f t="array" ref="BK61">IF($J61:$X61='Capacity Backing (Hide)2'!AK$67:AK$81,1,0)</f>
        <v>0</v>
      </c>
      <c r="BL61">
        <f t="array" ref="BL61">IF($J61:$X61='Capacity Backing (Hide)2'!AL$67:AL$81,1,0)</f>
        <v>0</v>
      </c>
      <c r="BM61">
        <f t="array" ref="BM61">IF($J61:$X61='Capacity Backing (Hide)2'!AM$67:AM$81,1,0)</f>
        <v>0</v>
      </c>
      <c r="BN61">
        <f t="array" ref="BN61">IF($J61:$X61='Capacity Backing (Hide)2'!AN$67:AN$81,1,0)</f>
        <v>0</v>
      </c>
      <c r="BO61">
        <f t="array" ref="BO61">IF($J61:$X61='Capacity Backing (Hide)2'!AO$67:AO$81,1,0)</f>
        <v>0</v>
      </c>
      <c r="BP61">
        <f t="array" ref="BP61">IF($J61:$X61='Capacity Backing (Hide)2'!AP$67:AP$81,1,0)</f>
        <v>0</v>
      </c>
      <c r="BQ61">
        <f t="array" ref="BQ61">IF($J61:$X61='Capacity Backing (Hide)2'!AQ$67:AQ$81,1,0)</f>
        <v>0</v>
      </c>
      <c r="BR61">
        <f t="array" ref="BR61">IF($J61:$X61='Capacity Backing (Hide)2'!AR$67:AR$81,1,0)</f>
        <v>0</v>
      </c>
      <c r="BS61">
        <f t="array" ref="BS61">IF($J61:$X61='Capacity Backing (Hide)2'!AS$67:AS$81,1,0)</f>
        <v>0</v>
      </c>
      <c r="BT61">
        <f t="array" ref="BT61">IF($J61:$X61='Capacity Backing (Hide)2'!AT$67:AT$81,1,0)</f>
        <v>0</v>
      </c>
      <c r="BU61">
        <f t="array" ref="BU61">IF($J61:$X61='Capacity Backing (Hide)2'!AU$67:AU$81,1,0)</f>
        <v>0</v>
      </c>
      <c r="BV61">
        <f t="array" ref="BV61">IF($J61:$X61='Capacity Backing (Hide)2'!AV$67:AV$81,1,0)</f>
        <v>0</v>
      </c>
      <c r="BW61">
        <f t="array" ref="BW61">IF($J61:$X61='Capacity Backing (Hide)2'!AW$67:AW$81,1,0)</f>
        <v>0</v>
      </c>
      <c r="BX61">
        <f t="array" ref="BX61">IF($J61:$X61='Capacity Backing (Hide)2'!AX$67:AX$81,1,0)</f>
        <v>0</v>
      </c>
      <c r="BY61">
        <f t="array" ref="BY61">IF($J61:$X61='Capacity Backing (Hide)2'!AY$67:AY$81,1,0)</f>
        <v>0</v>
      </c>
      <c r="BZ61">
        <f t="array" ref="BZ61">IF($J61:$X61='Capacity Backing (Hide)2'!AZ$67:AZ$81,1,0)</f>
        <v>0</v>
      </c>
      <c r="CA61">
        <f t="array" ref="CA61">IF($J61:$X61='Capacity Backing (Hide)2'!BA$67:BA$81,1,0)</f>
        <v>0</v>
      </c>
      <c r="CB61">
        <f t="array" ref="CB61">IF($J61:$X61='Capacity Backing (Hide)2'!BB$67:BB$81,1,0)</f>
        <v>0</v>
      </c>
      <c r="CC61">
        <f t="array" ref="CC61">IF($J61:$X61='Capacity Backing (Hide)2'!BC$67:BC$81,1,0)</f>
        <v>0</v>
      </c>
      <c r="CD61">
        <f t="array" ref="CD61">IF($J61:$X61='Capacity Backing (Hide)2'!BD$67:BD$81,1,0)</f>
        <v>0</v>
      </c>
      <c r="CE61">
        <f t="array" ref="CE61">IF($J61:$X61='Capacity Backing (Hide)2'!BE$67:BE$81,1,0)</f>
        <v>0</v>
      </c>
      <c r="CF61">
        <f t="array" ref="CF61">IF($J61:$X61='Capacity Backing (Hide)2'!BF$67:BF$81,1,0)</f>
        <v>0</v>
      </c>
      <c r="CG61">
        <f t="array" ref="CG61">IF($J61:$X61='Capacity Backing (Hide)2'!BG$67:BG$81,1,0)</f>
        <v>0</v>
      </c>
      <c r="CH61">
        <f t="array" ref="CH61">IF($J61:$X61='Capacity Backing (Hide)2'!BH$67:BH$81,1,0)</f>
        <v>0</v>
      </c>
      <c r="CI61">
        <f t="array" ref="CI61">IF($J61:$X61='Capacity Backing (Hide)2'!BI$67:BI$81,1,0)</f>
        <v>0</v>
      </c>
      <c r="CJ61">
        <f t="array" ref="CJ61">IF($J61:$X61='Capacity Backing (Hide)2'!BJ$67:BJ$81,1,0)</f>
        <v>0</v>
      </c>
      <c r="CK61">
        <f t="array" ref="CK61">IF($J61:$X61='Capacity Backing (Hide)2'!BK$67:BK$81,1,0)</f>
        <v>0</v>
      </c>
      <c r="CL61">
        <f t="array" ref="CL61">IF($J61:$X61='Capacity Backing (Hide)2'!BL$67:BL$81,1,0)</f>
        <v>0</v>
      </c>
      <c r="CM61">
        <f t="array" ref="CM61">IF($J61:$X61='Capacity Backing (Hide)2'!BM$67:BM$81,1,0)</f>
        <v>0</v>
      </c>
      <c r="CN61">
        <f t="array" ref="CN61">IF($J61:$X61='Capacity Backing (Hide)2'!BN$67:BN$81,1,0)</f>
        <v>0</v>
      </c>
      <c r="CO61">
        <f t="array" ref="CO61">IF($J61:$X61='Capacity Backing (Hide)2'!BO$67:BO$81,1,0)</f>
        <v>0</v>
      </c>
      <c r="CP61">
        <f t="array" ref="CP61">IF($J61:$X61='Capacity Backing (Hide)2'!BP$67:BP$81,1,0)</f>
        <v>0</v>
      </c>
      <c r="CQ61">
        <f t="array" ref="CQ61">IF($J61:$X61='Capacity Backing (Hide)2'!BQ$67:BQ$81,1,0)</f>
        <v>0</v>
      </c>
      <c r="CR61">
        <f t="array" ref="CR61">IF($J61:$X61='Capacity Backing (Hide)2'!BR$67:BR$81,1,0)</f>
        <v>0</v>
      </c>
      <c r="CS61">
        <f t="array" ref="CS61">IF($J61:$X61='Capacity Backing (Hide)2'!BS$67:BS$81,1,0)</f>
        <v>0</v>
      </c>
      <c r="CT61">
        <f t="array" ref="CT61">IF($J61:$X61='Capacity Backing (Hide)2'!BT$67:BT$81,1,0)</f>
        <v>0</v>
      </c>
      <c r="CU61">
        <f t="array" ref="CU61">IF($J61:$X61='Capacity Backing (Hide)2'!BU$67:BU$81,1,0)</f>
        <v>0</v>
      </c>
      <c r="CV61">
        <f t="array" ref="CV61">IF($J61:$X61='Capacity Backing (Hide)2'!BV$67:BV$81,1,0)</f>
        <v>0</v>
      </c>
      <c r="CW61">
        <f t="array" ref="CW61">IF($J61:$X61='Capacity Backing (Hide)2'!BW$67:BW$81,1,0)</f>
        <v>0</v>
      </c>
      <c r="CX61">
        <f t="array" ref="CX61">IF($J61:$X61='Capacity Backing (Hide)2'!BX$67:BX$81,1,0)</f>
        <v>0</v>
      </c>
      <c r="CY61">
        <f t="array" ref="CY61">IF($J61:$X61='Capacity Backing (Hide)2'!BY$67:BY$81,1,0)</f>
        <v>0</v>
      </c>
      <c r="CZ61">
        <f t="array" ref="CZ61">IF($J61:$X61='Capacity Backing (Hide)2'!BZ$67:BZ$81,1,0)</f>
        <v>0</v>
      </c>
      <c r="DA61">
        <f t="array" ref="DA61">IF($J61:$X61='Capacity Backing (Hide)2'!CA$67:CA$81,1,0)</f>
        <v>0</v>
      </c>
      <c r="DB61">
        <f t="array" ref="DB61">IF($J61:$X61='Capacity Backing (Hide)2'!CB$67:CB$81,1,0)</f>
        <v>0</v>
      </c>
      <c r="DC61">
        <f t="array" ref="DC61">IF($J61:$X61='Capacity Backing (Hide)2'!CC$67:CC$81,1,0)</f>
        <v>0</v>
      </c>
      <c r="DD61">
        <f t="array" ref="DD61">IF($J61:$X61='Capacity Backing (Hide)2'!CD$67:CD$81,1,0)</f>
        <v>0</v>
      </c>
      <c r="DE61">
        <f t="array" ref="DE61">IF($J61:$X61='Capacity Backing (Hide)2'!CE$67:CE$81,1,0)</f>
        <v>0</v>
      </c>
      <c r="DF61">
        <f t="array" ref="DF61">IF($J61:$X61='Capacity Backing (Hide)2'!CF$67:CF$81,1,0)</f>
        <v>0</v>
      </c>
      <c r="DG61">
        <f t="array" ref="DG61">IF($J61:$X61='Capacity Backing (Hide)2'!CG$67:CG$81,1,0)</f>
        <v>0</v>
      </c>
      <c r="DH61">
        <f t="array" ref="DH61">IF($J61:$X61='Capacity Backing (Hide)2'!CH$67:CH$81,1,0)</f>
        <v>0</v>
      </c>
      <c r="DI61">
        <f t="array" ref="DI61">IF($J61:$X61='Capacity Backing (Hide)2'!CI$67:CI$81,1,0)</f>
        <v>0</v>
      </c>
      <c r="DJ61">
        <f t="array" ref="DJ61">IF($J61:$X61='Capacity Backing (Hide)2'!CJ$67:CJ$81,1,0)</f>
        <v>0</v>
      </c>
      <c r="DK61">
        <f t="array" ref="DK61">IF($J61:$X61='Capacity Backing (Hide)2'!CK$67:CK$81,1,0)</f>
        <v>0</v>
      </c>
      <c r="DL61">
        <f t="array" ref="DL61">IF($J61:$X61='Capacity Backing (Hide)2'!CL$67:CL$81,1,0)</f>
        <v>0</v>
      </c>
      <c r="DM61">
        <f t="array" ref="DM61">IF($J61:$X61='Capacity Backing (Hide)2'!CM$67:CM$81,1,0)</f>
        <v>0</v>
      </c>
      <c r="DN61">
        <f t="array" ref="DN61">IF($J61:$X61='Capacity Backing (Hide)2'!CN$67:CN$81,1,0)</f>
        <v>0</v>
      </c>
      <c r="DO61">
        <f t="array" ref="DO61">IF($J61:$X61='Capacity Backing (Hide)2'!CO$67:CO$81,1,0)</f>
        <v>0</v>
      </c>
      <c r="DP61">
        <f t="array" ref="DP61">IF($J61:$X61='Capacity Backing (Hide)2'!CP$67:CP$81,1,0)</f>
        <v>0</v>
      </c>
      <c r="DQ61">
        <f t="array" ref="DQ61">IF($J61:$X61='Capacity Backing (Hide)2'!CQ$67:CQ$81,1,0)</f>
        <v>0</v>
      </c>
      <c r="DR61">
        <f t="array" ref="DR61">IF($J61:$X61='Capacity Backing (Hide)2'!CR$67:CR$81,1,0)</f>
        <v>0</v>
      </c>
      <c r="DS61">
        <f t="array" ref="DS61">IF($J61:$X61='Capacity Backing (Hide)2'!CS$67:CS$81,1,0)</f>
        <v>0</v>
      </c>
      <c r="DT61">
        <f t="array" ref="DT61">IF($J61:$X61='Capacity Backing (Hide)2'!CT$67:CT$81,1,0)</f>
        <v>0</v>
      </c>
      <c r="DU61">
        <f t="array" ref="DU61">IF($J61:$X61='Capacity Backing (Hide)2'!CU$67:CU$81,1,0)</f>
        <v>0</v>
      </c>
      <c r="DV61">
        <f t="array" ref="DV61">IF($J61:$X61='Capacity Backing (Hide)2'!CV$67:CV$81,1,0)</f>
        <v>0</v>
      </c>
      <c r="DW61">
        <f t="array" ref="DW61">IF($J61:$X61='Capacity Backing (Hide)2'!CW$67:CW$81,1,0)</f>
        <v>0</v>
      </c>
      <c r="DZ61">
        <f t="array" ref="DZ61">IF($J61:$X61='Capacity Backing (Hide)2'!B$203:CZ$217,1,0)</f>
        <v>0</v>
      </c>
      <c r="EA61">
        <f t="array" ref="EA61">IF($J61:$X61='Capacity Backing (Hide)2'!C$203:DA$217,1,0)</f>
        <v>0</v>
      </c>
      <c r="EB61">
        <f t="array" ref="EB61">IF($J61:$X61='Capacity Backing (Hide)2'!D$203:DB$217,1,0)</f>
        <v>0</v>
      </c>
      <c r="EC61">
        <f t="array" ref="EC61">IF($J61:$X61='Capacity Backing (Hide)2'!E$203:DC$217,1,0)</f>
        <v>0</v>
      </c>
      <c r="ED61">
        <f t="array" ref="ED61">IF($J61:$X61='Capacity Backing (Hide)2'!F$203:DD$217,1,0)</f>
        <v>0</v>
      </c>
      <c r="EE61">
        <f t="array" ref="EE61">IF($J61:$X61='Capacity Backing (Hide)2'!G$203:DE$217,1,0)</f>
        <v>0</v>
      </c>
      <c r="EF61">
        <f t="array" ref="EF61">IF($J61:$X61='Capacity Backing (Hide)2'!H$203:DF$217,1,0)</f>
        <v>0</v>
      </c>
      <c r="EG61">
        <f t="array" ref="EG61">IF($J61:$X61='Capacity Backing (Hide)2'!I$203:DG$217,1,0)</f>
        <v>0</v>
      </c>
      <c r="EH61">
        <f t="array" ref="EH61">IF($J61:$X61='Capacity Backing (Hide)2'!J$203:DH$217,1,0)</f>
        <v>0</v>
      </c>
      <c r="EI61">
        <f t="array" ref="EI61">IF($J61:$X61='Capacity Backing (Hide)2'!K$203:DI$217,1,0)</f>
        <v>0</v>
      </c>
      <c r="EJ61">
        <f t="array" ref="EJ61">IF($J61:$X61='Capacity Backing (Hide)2'!L$203:DJ$217,1,0)</f>
        <v>0</v>
      </c>
      <c r="EK61">
        <f t="array" ref="EK61">IF($J61:$X61='Capacity Backing (Hide)2'!M$203:DK$217,1,0)</f>
        <v>0</v>
      </c>
      <c r="EL61">
        <f t="array" ref="EL61">IF($J61:$X61='Capacity Backing (Hide)2'!N$203:DL$217,1,0)</f>
        <v>0</v>
      </c>
      <c r="EM61">
        <f t="array" ref="EM61">IF($J61:$X61='Capacity Backing (Hide)2'!O$203:DM$217,1,0)</f>
        <v>0</v>
      </c>
      <c r="EN61">
        <f t="array" ref="EN61">IF($J61:$X61='Capacity Backing (Hide)2'!P$203:DN$217,1,0)</f>
        <v>0</v>
      </c>
      <c r="EO61">
        <f t="array" ref="EO61">IF($J61:$X61='Capacity Backing (Hide)2'!Q$203:DO$217,1,0)</f>
        <v>0</v>
      </c>
      <c r="EP61">
        <f t="array" ref="EP61">IF($J61:$X61='Capacity Backing (Hide)2'!R$203:DP$217,1,0)</f>
        <v>0</v>
      </c>
      <c r="EQ61">
        <f t="array" ref="EQ61">IF($J61:$X61='Capacity Backing (Hide)2'!S$203:DQ$217,1,0)</f>
        <v>0</v>
      </c>
      <c r="ER61">
        <f t="array" ref="ER61">IF($J61:$X61='Capacity Backing (Hide)2'!T$203:DR$217,1,0)</f>
        <v>0</v>
      </c>
      <c r="ES61">
        <f t="array" ref="ES61">IF($J61:$X61='Capacity Backing (Hide)2'!U$203:DS$217,1,0)</f>
        <v>0</v>
      </c>
      <c r="ET61">
        <f t="array" ref="ET61">IF($J61:$X61='Capacity Backing (Hide)2'!V$203:DT$217,1,0)</f>
        <v>0</v>
      </c>
      <c r="EU61">
        <f t="array" ref="EU61">IF($J61:$X61='Capacity Backing (Hide)2'!W$203:DU$217,1,0)</f>
        <v>0</v>
      </c>
      <c r="EV61">
        <f t="array" ref="EV61">IF($J61:$X61='Capacity Backing (Hide)2'!X$203:DV$217,1,0)</f>
        <v>0</v>
      </c>
      <c r="EW61">
        <f t="array" ref="EW61">IF($J61:$X61='Capacity Backing (Hide)2'!Y$203:DW$217,1,0)</f>
        <v>0</v>
      </c>
      <c r="EX61">
        <f t="array" ref="EX61">IF($J61:$X61='Capacity Backing (Hide)2'!Z$203:DX$217,1,0)</f>
        <v>0</v>
      </c>
      <c r="EY61">
        <f t="array" ref="EY61">IF($J61:$X61='Capacity Backing (Hide)2'!AA$203:DY$217,1,0)</f>
        <v>0</v>
      </c>
      <c r="EZ61">
        <f t="array" ref="EZ61">IF($J61:$X61='Capacity Backing (Hide)2'!AB$203:DZ$217,1,0)</f>
        <v>0</v>
      </c>
      <c r="FA61">
        <f t="array" ref="FA61">IF($J61:$X61='Capacity Backing (Hide)2'!AC$203:EA$217,1,0)</f>
        <v>0</v>
      </c>
      <c r="FB61">
        <f t="array" ref="FB61">IF($J61:$X61='Capacity Backing (Hide)2'!AD$203:EB$217,1,0)</f>
        <v>0</v>
      </c>
      <c r="FC61">
        <f t="array" ref="FC61">IF($J61:$X61='Capacity Backing (Hide)2'!AE$203:EC$217,1,0)</f>
        <v>0</v>
      </c>
      <c r="FD61">
        <f t="array" ref="FD61">IF($J61:$X61='Capacity Backing (Hide)2'!AF$203:ED$217,1,0)</f>
        <v>0</v>
      </c>
      <c r="FE61">
        <f t="array" ref="FE61">IF($J61:$X61='Capacity Backing (Hide)2'!AG$203:EE$217,1,0)</f>
        <v>0</v>
      </c>
      <c r="FF61">
        <f t="array" ref="FF61">IF($J61:$X61='Capacity Backing (Hide)2'!AH$203:EF$217,1,0)</f>
        <v>0</v>
      </c>
      <c r="FG61">
        <f t="array" ref="FG61">IF($J61:$X61='Capacity Backing (Hide)2'!AI$203:EG$217,1,0)</f>
        <v>0</v>
      </c>
      <c r="FH61">
        <f t="array" ref="FH61">IF($J61:$X61='Capacity Backing (Hide)2'!AJ$203:EH$217,1,0)</f>
        <v>0</v>
      </c>
      <c r="FI61">
        <f t="array" ref="FI61">IF($J61:$X61='Capacity Backing (Hide)2'!AK$203:EI$217,1,0)</f>
        <v>0</v>
      </c>
      <c r="FJ61">
        <f t="array" ref="FJ61">IF($J61:$X61='Capacity Backing (Hide)2'!AL$203:EJ$217,1,0)</f>
        <v>0</v>
      </c>
      <c r="FK61">
        <f t="array" ref="FK61">IF($J61:$X61='Capacity Backing (Hide)2'!AM$203:EK$217,1,0)</f>
        <v>0</v>
      </c>
      <c r="FL61">
        <f t="array" ref="FL61">IF($J61:$X61='Capacity Backing (Hide)2'!AN$203:EL$217,1,0)</f>
        <v>0</v>
      </c>
      <c r="FM61">
        <f t="array" ref="FM61">IF($J61:$X61='Capacity Backing (Hide)2'!AO$203:EM$217,1,0)</f>
        <v>0</v>
      </c>
      <c r="FN61">
        <f t="array" ref="FN61">IF($J61:$X61='Capacity Backing (Hide)2'!AP$203:EN$217,1,0)</f>
        <v>0</v>
      </c>
      <c r="FO61">
        <f t="array" ref="FO61">IF($J61:$X61='Capacity Backing (Hide)2'!AQ$203:EO$217,1,0)</f>
        <v>0</v>
      </c>
      <c r="FP61">
        <f t="array" ref="FP61">IF($J61:$X61='Capacity Backing (Hide)2'!AR$203:EP$217,1,0)</f>
        <v>0</v>
      </c>
      <c r="FQ61">
        <f t="array" ref="FQ61">IF($J61:$X61='Capacity Backing (Hide)2'!AS$203:EQ$217,1,0)</f>
        <v>0</v>
      </c>
      <c r="FR61">
        <f t="array" ref="FR61">IF($J61:$X61='Capacity Backing (Hide)2'!AT$203:ER$217,1,0)</f>
        <v>0</v>
      </c>
      <c r="FS61">
        <f t="array" ref="FS61">IF($J61:$X61='Capacity Backing (Hide)2'!AU$203:ES$217,1,0)</f>
        <v>0</v>
      </c>
      <c r="FT61">
        <f t="array" ref="FT61">IF($J61:$X61='Capacity Backing (Hide)2'!AV$203:ET$217,1,0)</f>
        <v>0</v>
      </c>
      <c r="FU61">
        <f t="array" ref="FU61">IF($J61:$X61='Capacity Backing (Hide)2'!AW$203:EU$217,1,0)</f>
        <v>0</v>
      </c>
      <c r="FV61">
        <f t="array" ref="FV61">IF($J61:$X61='Capacity Backing (Hide)2'!AX$203:EV$217,1,0)</f>
        <v>0</v>
      </c>
      <c r="FW61">
        <f t="array" ref="FW61">IF($J61:$X61='Capacity Backing (Hide)2'!AY$203:EW$217,1,0)</f>
        <v>0</v>
      </c>
      <c r="FX61">
        <f t="array" ref="FX61">IF($J61:$X61='Capacity Backing (Hide)2'!AZ$203:EX$217,1,0)</f>
        <v>0</v>
      </c>
      <c r="FY61">
        <f t="array" ref="FY61">IF($J61:$X61='Capacity Backing (Hide)2'!BA$203:EY$217,1,0)</f>
        <v>0</v>
      </c>
      <c r="FZ61">
        <f t="array" ref="FZ61">IF($J61:$X61='Capacity Backing (Hide)2'!BB$203:EZ$217,1,0)</f>
        <v>0</v>
      </c>
      <c r="GA61">
        <f t="array" ref="GA61">IF($J61:$X61='Capacity Backing (Hide)2'!BC$203:FA$217,1,0)</f>
        <v>0</v>
      </c>
      <c r="GB61">
        <f t="array" ref="GB61">IF($J61:$X61='Capacity Backing (Hide)2'!BD$203:FB$217,1,0)</f>
        <v>0</v>
      </c>
      <c r="GC61">
        <f t="array" ref="GC61">IF($J61:$X61='Capacity Backing (Hide)2'!BE$203:FC$217,1,0)</f>
        <v>0</v>
      </c>
      <c r="GD61">
        <f t="array" ref="GD61">IF($J61:$X61='Capacity Backing (Hide)2'!BF$203:FD$217,1,0)</f>
        <v>0</v>
      </c>
      <c r="GE61">
        <f t="array" ref="GE61">IF($J61:$X61='Capacity Backing (Hide)2'!BG$203:FE$217,1,0)</f>
        <v>0</v>
      </c>
      <c r="GF61">
        <f t="array" ref="GF61">IF($J61:$X61='Capacity Backing (Hide)2'!BH$203:FF$217,1,0)</f>
        <v>0</v>
      </c>
      <c r="GG61">
        <f t="array" ref="GG61">IF($J61:$X61='Capacity Backing (Hide)2'!BI$203:FG$217,1,0)</f>
        <v>0</v>
      </c>
      <c r="GH61">
        <f t="array" ref="GH61">IF($J61:$X61='Capacity Backing (Hide)2'!BJ$203:FH$217,1,0)</f>
        <v>0</v>
      </c>
      <c r="GI61">
        <f t="array" ref="GI61">IF($J61:$X61='Capacity Backing (Hide)2'!BK$203:FI$217,1,0)</f>
        <v>0</v>
      </c>
      <c r="GJ61">
        <f t="array" ref="GJ61">IF($J61:$X61='Capacity Backing (Hide)2'!BL$203:FJ$217,1,0)</f>
        <v>0</v>
      </c>
      <c r="GK61">
        <f t="array" ref="GK61">IF($J61:$X61='Capacity Backing (Hide)2'!BM$203:FK$217,1,0)</f>
        <v>0</v>
      </c>
      <c r="GL61">
        <f t="array" ref="GL61">IF($J61:$X61='Capacity Backing (Hide)2'!BN$203:FL$217,1,0)</f>
        <v>0</v>
      </c>
      <c r="GM61">
        <f t="array" ref="GM61">IF($J61:$X61='Capacity Backing (Hide)2'!BO$203:FM$217,1,0)</f>
        <v>0</v>
      </c>
      <c r="GN61">
        <f t="array" ref="GN61">IF($J61:$X61='Capacity Backing (Hide)2'!BP$203:FN$217,1,0)</f>
        <v>0</v>
      </c>
      <c r="GO61">
        <f t="array" ref="GO61">IF($J61:$X61='Capacity Backing (Hide)2'!BQ$203:FO$217,1,0)</f>
        <v>0</v>
      </c>
      <c r="GP61">
        <f t="array" ref="GP61">IF($J61:$X61='Capacity Backing (Hide)2'!BR$203:FP$217,1,0)</f>
        <v>0</v>
      </c>
      <c r="GQ61">
        <f t="array" ref="GQ61">IF($J61:$X61='Capacity Backing (Hide)2'!BS$203:FQ$217,1,0)</f>
        <v>0</v>
      </c>
      <c r="GR61">
        <f t="array" ref="GR61">IF($J61:$X61='Capacity Backing (Hide)2'!BT$203:FR$217,1,0)</f>
        <v>0</v>
      </c>
      <c r="GS61">
        <f t="array" ref="GS61">IF($J61:$X61='Capacity Backing (Hide)2'!BU$203:FS$217,1,0)</f>
        <v>0</v>
      </c>
      <c r="GT61">
        <f t="array" ref="GT61">IF($J61:$X61='Capacity Backing (Hide)2'!BV$203:FT$217,1,0)</f>
        <v>0</v>
      </c>
      <c r="GU61">
        <f t="array" ref="GU61">IF($J61:$X61='Capacity Backing (Hide)2'!BW$203:FU$217,1,0)</f>
        <v>0</v>
      </c>
      <c r="GV61">
        <f t="array" ref="GV61">IF($J61:$X61='Capacity Backing (Hide)2'!BX$203:FV$217,1,0)</f>
        <v>0</v>
      </c>
      <c r="GW61">
        <f t="array" ref="GW61">IF($J61:$X61='Capacity Backing (Hide)2'!BY$203:FW$217,1,0)</f>
        <v>0</v>
      </c>
      <c r="GX61">
        <f t="array" ref="GX61">IF($J61:$X61='Capacity Backing (Hide)2'!BZ$203:FX$217,1,0)</f>
        <v>0</v>
      </c>
      <c r="GY61">
        <f t="array" ref="GY61">IF($J61:$X61='Capacity Backing (Hide)2'!CA$203:FY$217,1,0)</f>
        <v>0</v>
      </c>
      <c r="GZ61">
        <f t="array" ref="GZ61">IF($J61:$X61='Capacity Backing (Hide)2'!CB$203:FZ$217,1,0)</f>
        <v>0</v>
      </c>
      <c r="HA61">
        <f t="array" ref="HA61">IF($J61:$X61='Capacity Backing (Hide)2'!CC$203:GA$217,1,0)</f>
        <v>0</v>
      </c>
      <c r="HB61">
        <f t="array" ref="HB61">IF($J61:$X61='Capacity Backing (Hide)2'!CD$203:GB$217,1,0)</f>
        <v>0</v>
      </c>
      <c r="HC61">
        <f t="array" ref="HC61">IF($J61:$X61='Capacity Backing (Hide)2'!CE$203:GC$217,1,0)</f>
        <v>0</v>
      </c>
      <c r="HD61">
        <f t="array" ref="HD61">IF($J61:$X61='Capacity Backing (Hide)2'!CF$203:GD$217,1,0)</f>
        <v>0</v>
      </c>
      <c r="HE61">
        <f t="array" ref="HE61">IF($J61:$X61='Capacity Backing (Hide)2'!CG$203:GE$217,1,0)</f>
        <v>0</v>
      </c>
      <c r="HF61">
        <f t="array" ref="HF61">IF($J61:$X61='Capacity Backing (Hide)2'!CH$203:GF$217,1,0)</f>
        <v>0</v>
      </c>
      <c r="HG61">
        <f t="array" ref="HG61">IF($J61:$X61='Capacity Backing (Hide)2'!CI$203:GG$217,1,0)</f>
        <v>0</v>
      </c>
      <c r="HH61">
        <f t="array" ref="HH61">IF($J61:$X61='Capacity Backing (Hide)2'!CJ$203:GH$217,1,0)</f>
        <v>0</v>
      </c>
      <c r="HI61">
        <f t="array" ref="HI61">IF($J61:$X61='Capacity Backing (Hide)2'!CK$203:GI$217,1,0)</f>
        <v>0</v>
      </c>
      <c r="HJ61">
        <f t="array" ref="HJ61">IF($J61:$X61='Capacity Backing (Hide)2'!CL$203:GJ$217,1,0)</f>
        <v>0</v>
      </c>
      <c r="HK61">
        <f t="array" ref="HK61">IF($J61:$X61='Capacity Backing (Hide)2'!CM$203:GK$217,1,0)</f>
        <v>0</v>
      </c>
      <c r="HL61">
        <f t="array" ref="HL61">IF($J61:$X61='Capacity Backing (Hide)2'!CN$203:GL$217,1,0)</f>
        <v>0</v>
      </c>
      <c r="HM61">
        <f t="array" ref="HM61">IF($J61:$X61='Capacity Backing (Hide)2'!CO$203:GM$217,1,0)</f>
        <v>0</v>
      </c>
      <c r="HN61">
        <f t="array" ref="HN61">IF($J61:$X61='Capacity Backing (Hide)2'!CP$203:GN$217,1,0)</f>
        <v>0</v>
      </c>
      <c r="HO61">
        <f t="array" ref="HO61">IF($J61:$X61='Capacity Backing (Hide)2'!CQ$203:GO$217,1,0)</f>
        <v>0</v>
      </c>
      <c r="HP61">
        <f t="array" ref="HP61">IF($J61:$X61='Capacity Backing (Hide)2'!CR$203:GP$217,1,0)</f>
        <v>0</v>
      </c>
      <c r="HQ61">
        <f t="array" ref="HQ61">IF($J61:$X61='Capacity Backing (Hide)2'!CS$203:GQ$217,1,0)</f>
        <v>0</v>
      </c>
      <c r="HR61">
        <f t="array" ref="HR61">IF($J61:$X61='Capacity Backing (Hide)2'!CT$203:GR$217,1,0)</f>
        <v>0</v>
      </c>
      <c r="HS61">
        <f t="array" ref="HS61">IF($J61:$X61='Capacity Backing (Hide)2'!CU$203:GS$217,1,0)</f>
        <v>0</v>
      </c>
      <c r="HT61">
        <f t="array" ref="HT61">IF($J61:$X61='Capacity Backing (Hide)2'!CV$203:GT$217,1,0)</f>
        <v>0</v>
      </c>
      <c r="HU61">
        <f t="array" ref="HU61">IF($J61:$X61='Capacity Backing (Hide)2'!CW$203:GU$217,1,0)</f>
        <v>0</v>
      </c>
      <c r="HX61">
        <f>'Capacity Backing (Hide)2'!B$3*(AB61/MAX(1,SUMIFS('Treatment Backing (Hide)'!$B$110:$B$124,'Capacity Backing (Hide)2'!B$67:B$81,"X")))</f>
        <v>0</v>
      </c>
      <c r="HY61">
        <f>'Capacity Backing (Hide)2'!C$3*(AC61/MAX(1,SUMIFS('Treatment Backing (Hide)'!$B$110:$B$124,'Capacity Backing (Hide)2'!C$67:C$81,"X")))</f>
        <v>0</v>
      </c>
      <c r="HZ61">
        <f>'Capacity Backing (Hide)2'!D$3*(AD61/MAX(1,SUMIFS('Treatment Backing (Hide)'!$B$110:$B$124,'Capacity Backing (Hide)2'!D$67:D$81,"X")))</f>
        <v>0</v>
      </c>
      <c r="IA61">
        <f>'Capacity Backing (Hide)2'!E$3*(AE61/MAX(1,SUMIFS('Treatment Backing (Hide)'!$B$110:$B$124,'Capacity Backing (Hide)2'!E$67:E$81,"X")))</f>
        <v>0</v>
      </c>
      <c r="IB61">
        <f>'Capacity Backing (Hide)2'!F$3*(AF61/MAX(1,SUMIFS('Treatment Backing (Hide)'!$B$110:$B$124,'Capacity Backing (Hide)2'!F$67:F$81,"X")))</f>
        <v>0</v>
      </c>
      <c r="IC61">
        <f>'Capacity Backing (Hide)2'!G$3*(AG61/MAX(1,SUMIFS('Treatment Backing (Hide)'!$B$110:$B$124,'Capacity Backing (Hide)2'!G$67:G$81,"X")))</f>
        <v>0</v>
      </c>
      <c r="ID61">
        <f>'Capacity Backing (Hide)2'!H$3*(AH61/MAX(1,SUMIFS('Treatment Backing (Hide)'!$B$110:$B$124,'Capacity Backing (Hide)2'!H$67:H$81,"X")))</f>
        <v>0</v>
      </c>
      <c r="IE61">
        <f>'Capacity Backing (Hide)2'!I$3*(AI61/MAX(1,SUMIFS('Treatment Backing (Hide)'!$B$110:$B$124,'Capacity Backing (Hide)2'!I$67:I$81,"X")))</f>
        <v>0</v>
      </c>
      <c r="IF61">
        <f>'Capacity Backing (Hide)2'!J$3*(AJ61/MAX(1,SUMIFS('Treatment Backing (Hide)'!$B$110:$B$124,'Capacity Backing (Hide)2'!J$67:J$81,"X")))</f>
        <v>0</v>
      </c>
      <c r="IG61">
        <f>'Capacity Backing (Hide)2'!K$3*(AK61/MAX(1,SUMIFS('Treatment Backing (Hide)'!$B$110:$B$124,'Capacity Backing (Hide)2'!K$67:K$81,"X")))</f>
        <v>0</v>
      </c>
      <c r="IH61">
        <f>'Capacity Backing (Hide)2'!L$3*(AL61/MAX(1,SUMIFS('Treatment Backing (Hide)'!$B$110:$B$124,'Capacity Backing (Hide)2'!L$67:L$81,"X")))</f>
        <v>0</v>
      </c>
      <c r="II61">
        <f>'Capacity Backing (Hide)2'!M$3*(AM61/MAX(1,SUMIFS('Treatment Backing (Hide)'!$B$110:$B$124,'Capacity Backing (Hide)2'!M$67:M$81,"X")))</f>
        <v>0</v>
      </c>
      <c r="IJ61">
        <f>'Capacity Backing (Hide)2'!N$3*(AN61/MAX(1,SUMIFS('Treatment Backing (Hide)'!$B$110:$B$124,'Capacity Backing (Hide)2'!N$67:N$81,"X")))</f>
        <v>0</v>
      </c>
      <c r="IK61">
        <f>'Capacity Backing (Hide)2'!O$3*(AO61/MAX(1,SUMIFS('Treatment Backing (Hide)'!$B$110:$B$124,'Capacity Backing (Hide)2'!O$67:O$81,"X")))</f>
        <v>0</v>
      </c>
      <c r="IL61">
        <f>'Capacity Backing (Hide)2'!P$3*(AP61/MAX(1,SUMIFS('Treatment Backing (Hide)'!$B$110:$B$124,'Capacity Backing (Hide)2'!P$67:P$81,"X")))</f>
        <v>0</v>
      </c>
      <c r="IM61">
        <f>'Capacity Backing (Hide)2'!Q$3*(AQ61/MAX(1,SUMIFS('Treatment Backing (Hide)'!$B$110:$B$124,'Capacity Backing (Hide)2'!Q$67:Q$81,"X")))</f>
        <v>0</v>
      </c>
      <c r="IN61">
        <f>'Capacity Backing (Hide)2'!R$3*(AR61/MAX(1,SUMIFS('Treatment Backing (Hide)'!$B$110:$B$124,'Capacity Backing (Hide)2'!R$67:R$81,"X")))</f>
        <v>0</v>
      </c>
      <c r="IO61">
        <f>'Capacity Backing (Hide)2'!S$3*(AS61/MAX(1,SUMIFS('Treatment Backing (Hide)'!$B$110:$B$124,'Capacity Backing (Hide)2'!S$67:S$81,"X")))</f>
        <v>0</v>
      </c>
      <c r="IP61">
        <f>'Capacity Backing (Hide)2'!T$3*(AT61/MAX(1,SUMIFS('Treatment Backing (Hide)'!$B$110:$B$124,'Capacity Backing (Hide)2'!T$67:T$81,"X")))</f>
        <v>0</v>
      </c>
      <c r="IQ61">
        <f>'Capacity Backing (Hide)2'!U$3*(AU61/MAX(1,SUMIFS('Treatment Backing (Hide)'!$B$110:$B$124,'Capacity Backing (Hide)2'!U$67:U$81,"X")))</f>
        <v>0</v>
      </c>
      <c r="IR61">
        <f>'Capacity Backing (Hide)2'!V$3*(AV61/MAX(1,SUMIFS('Treatment Backing (Hide)'!$B$110:$B$124,'Capacity Backing (Hide)2'!V$67:V$81,"X")))</f>
        <v>0</v>
      </c>
      <c r="IS61">
        <f>'Capacity Backing (Hide)2'!W$3*(AW61/MAX(1,SUMIFS('Treatment Backing (Hide)'!$B$110:$B$124,'Capacity Backing (Hide)2'!W$67:W$81,"X")))</f>
        <v>0</v>
      </c>
      <c r="IT61">
        <f>'Capacity Backing (Hide)2'!X$3*(AX61/MAX(1,SUMIFS('Treatment Backing (Hide)'!$B$110:$B$124,'Capacity Backing (Hide)2'!X$67:X$81,"X")))</f>
        <v>0</v>
      </c>
      <c r="IU61">
        <f>'Capacity Backing (Hide)2'!Y$3*(AY61/MAX(1,SUMIFS('Treatment Backing (Hide)'!$B$110:$B$124,'Capacity Backing (Hide)2'!Y$67:Y$81,"X")))</f>
        <v>0</v>
      </c>
      <c r="IV61">
        <f>'Capacity Backing (Hide)2'!Z$3*(AZ61/MAX(1,SUMIFS('Treatment Backing (Hide)'!$B$110:$B$124,'Capacity Backing (Hide)2'!Z$67:Z$81,"X")))</f>
        <v>0</v>
      </c>
      <c r="IW61">
        <f>'Capacity Backing (Hide)2'!AA$3*(BA61/MAX(1,SUMIFS('Treatment Backing (Hide)'!$B$110:$B$124,'Capacity Backing (Hide)2'!AA$67:AA$81,"X")))</f>
        <v>0</v>
      </c>
      <c r="IX61">
        <f>'Capacity Backing (Hide)2'!AB$3*(BB61/MAX(1,SUMIFS('Treatment Backing (Hide)'!$B$110:$B$124,'Capacity Backing (Hide)2'!AB$67:AB$81,"X")))</f>
        <v>0</v>
      </c>
      <c r="IY61">
        <f>'Capacity Backing (Hide)2'!AC$3*(BC61/MAX(1,SUMIFS('Treatment Backing (Hide)'!$B$110:$B$124,'Capacity Backing (Hide)2'!AC$67:AC$81,"X")))</f>
        <v>0</v>
      </c>
      <c r="IZ61">
        <f>'Capacity Backing (Hide)2'!AD$3*(BD61/MAX(1,SUMIFS('Treatment Backing (Hide)'!$B$110:$B$124,'Capacity Backing (Hide)2'!AD$67:AD$81,"X")))</f>
        <v>0</v>
      </c>
      <c r="JA61">
        <f>'Capacity Backing (Hide)2'!AE$3*(BE61/MAX(1,SUMIFS('Treatment Backing (Hide)'!$B$110:$B$124,'Capacity Backing (Hide)2'!AE$67:AE$81,"X")))</f>
        <v>0</v>
      </c>
      <c r="JB61">
        <f>'Capacity Backing (Hide)2'!AF$3*(BF61/MAX(1,SUMIFS('Treatment Backing (Hide)'!$B$110:$B$124,'Capacity Backing (Hide)2'!AF$67:AF$81,"X")))</f>
        <v>0</v>
      </c>
      <c r="JC61">
        <f>'Capacity Backing (Hide)2'!AG$3*(BG61/MAX(1,SUMIFS('Treatment Backing (Hide)'!$B$110:$B$124,'Capacity Backing (Hide)2'!AG$67:AG$81,"X")))</f>
        <v>0</v>
      </c>
      <c r="JD61">
        <f>'Capacity Backing (Hide)2'!AH$3*(BH61/MAX(1,SUMIFS('Treatment Backing (Hide)'!$B$110:$B$124,'Capacity Backing (Hide)2'!AH$67:AH$81,"X")))</f>
        <v>0</v>
      </c>
      <c r="JE61">
        <f>'Capacity Backing (Hide)2'!AI$3*(BI61/MAX(1,SUMIFS('Treatment Backing (Hide)'!$B$110:$B$124,'Capacity Backing (Hide)2'!AI$67:AI$81,"X")))</f>
        <v>0</v>
      </c>
      <c r="JF61">
        <f>'Capacity Backing (Hide)2'!AJ$3*(BJ61/MAX(1,SUMIFS('Treatment Backing (Hide)'!$B$110:$B$124,'Capacity Backing (Hide)2'!AJ$67:AJ$81,"X")))</f>
        <v>0</v>
      </c>
      <c r="JG61">
        <f>'Capacity Backing (Hide)2'!AK$3*(BK61/MAX(1,SUMIFS('Treatment Backing (Hide)'!$B$110:$B$124,'Capacity Backing (Hide)2'!AK$67:AK$81,"X")))</f>
        <v>0</v>
      </c>
      <c r="JH61">
        <f>'Capacity Backing (Hide)2'!AL$3*(BL61/MAX(1,SUMIFS('Treatment Backing (Hide)'!$B$110:$B$124,'Capacity Backing (Hide)2'!AL$67:AL$81,"X")))</f>
        <v>0</v>
      </c>
      <c r="JI61">
        <f>'Capacity Backing (Hide)2'!AM$3*(BM61/MAX(1,SUMIFS('Treatment Backing (Hide)'!$B$110:$B$124,'Capacity Backing (Hide)2'!AM$67:AM$81,"X")))</f>
        <v>0</v>
      </c>
      <c r="JJ61">
        <f>'Capacity Backing (Hide)2'!AN$3*(BN61/MAX(1,SUMIFS('Treatment Backing (Hide)'!$B$110:$B$124,'Capacity Backing (Hide)2'!AN$67:AN$81,"X")))</f>
        <v>0</v>
      </c>
      <c r="JK61">
        <f>'Capacity Backing (Hide)2'!AO$3*(BO61/MAX(1,SUMIFS('Treatment Backing (Hide)'!$B$110:$B$124,'Capacity Backing (Hide)2'!AO$67:AO$81,"X")))</f>
        <v>0</v>
      </c>
      <c r="JL61">
        <f>'Capacity Backing (Hide)2'!AP$3*(BP61/MAX(1,SUMIFS('Treatment Backing (Hide)'!$B$110:$B$124,'Capacity Backing (Hide)2'!AP$67:AP$81,"X")))</f>
        <v>0</v>
      </c>
      <c r="JM61">
        <f>'Capacity Backing (Hide)2'!AQ$3*(BQ61/MAX(1,SUMIFS('Treatment Backing (Hide)'!$B$110:$B$124,'Capacity Backing (Hide)2'!AQ$67:AQ$81,"X")))</f>
        <v>0</v>
      </c>
      <c r="JN61">
        <f>'Capacity Backing (Hide)2'!AR$3*(BR61/MAX(1,SUMIFS('Treatment Backing (Hide)'!$B$110:$B$124,'Capacity Backing (Hide)2'!AR$67:AR$81,"X")))</f>
        <v>0</v>
      </c>
      <c r="JO61">
        <f>'Capacity Backing (Hide)2'!AS$3*(BS61/MAX(1,SUMIFS('Treatment Backing (Hide)'!$B$110:$B$124,'Capacity Backing (Hide)2'!AS$67:AS$81,"X")))</f>
        <v>0</v>
      </c>
      <c r="JP61">
        <f>'Capacity Backing (Hide)2'!AT$3*(BT61/MAX(1,SUMIFS('Treatment Backing (Hide)'!$B$110:$B$124,'Capacity Backing (Hide)2'!AT$67:AT$81,"X")))</f>
        <v>0</v>
      </c>
      <c r="JQ61">
        <f>'Capacity Backing (Hide)2'!AU$3*(BU61/MAX(1,SUMIFS('Treatment Backing (Hide)'!$B$110:$B$124,'Capacity Backing (Hide)2'!AU$67:AU$81,"X")))</f>
        <v>0</v>
      </c>
      <c r="JR61">
        <f>'Capacity Backing (Hide)2'!AV$3*(BV61/MAX(1,SUMIFS('Treatment Backing (Hide)'!$B$110:$B$124,'Capacity Backing (Hide)2'!AV$67:AV$81,"X")))</f>
        <v>0</v>
      </c>
      <c r="JS61">
        <f>'Capacity Backing (Hide)2'!AW$3*(BW61/MAX(1,SUMIFS('Treatment Backing (Hide)'!$B$110:$B$124,'Capacity Backing (Hide)2'!AW$67:AW$81,"X")))</f>
        <v>0</v>
      </c>
      <c r="JT61">
        <f>'Capacity Backing (Hide)2'!AX$3*(BX61/MAX(1,SUMIFS('Treatment Backing (Hide)'!$B$110:$B$124,'Capacity Backing (Hide)2'!AX$67:AX$81,"X")))</f>
        <v>0</v>
      </c>
      <c r="JU61">
        <f>'Capacity Backing (Hide)2'!AY$3*(BY61/MAX(1,SUMIFS('Treatment Backing (Hide)'!$B$110:$B$124,'Capacity Backing (Hide)2'!AY$67:AY$81,"X")))</f>
        <v>0</v>
      </c>
      <c r="JV61">
        <f>'Capacity Backing (Hide)2'!AZ$3*(BZ61/MAX(1,SUMIFS('Treatment Backing (Hide)'!$B$110:$B$124,'Capacity Backing (Hide)2'!AZ$67:AZ$81,"X")))</f>
        <v>0</v>
      </c>
      <c r="JW61">
        <f>'Capacity Backing (Hide)2'!BA$3*(CA61/MAX(1,SUMIFS('Treatment Backing (Hide)'!$B$110:$B$124,'Capacity Backing (Hide)2'!BA$67:BA$81,"X")))</f>
        <v>0</v>
      </c>
      <c r="JX61">
        <f>'Capacity Backing (Hide)2'!BB$3*(CB61/MAX(1,SUMIFS('Treatment Backing (Hide)'!$B$110:$B$124,'Capacity Backing (Hide)2'!BB$67:BB$81,"X")))</f>
        <v>0</v>
      </c>
      <c r="JY61">
        <f>'Capacity Backing (Hide)2'!BC$3*(CC61/MAX(1,SUMIFS('Treatment Backing (Hide)'!$B$110:$B$124,'Capacity Backing (Hide)2'!BC$67:BC$81,"X")))</f>
        <v>0</v>
      </c>
      <c r="JZ61">
        <f>'Capacity Backing (Hide)2'!BD$3*(CD61/MAX(1,SUMIFS('Treatment Backing (Hide)'!$B$110:$B$124,'Capacity Backing (Hide)2'!BD$67:BD$81,"X")))</f>
        <v>0</v>
      </c>
      <c r="KA61">
        <f>'Capacity Backing (Hide)2'!BE$3*(CE61/MAX(1,SUMIFS('Treatment Backing (Hide)'!$B$110:$B$124,'Capacity Backing (Hide)2'!BE$67:BE$81,"X")))</f>
        <v>0</v>
      </c>
      <c r="KB61">
        <f>'Capacity Backing (Hide)2'!BF$3*(CF61/MAX(1,SUMIFS('Treatment Backing (Hide)'!$B$110:$B$124,'Capacity Backing (Hide)2'!BF$67:BF$81,"X")))</f>
        <v>0</v>
      </c>
      <c r="KC61">
        <f>'Capacity Backing (Hide)2'!BG$3*(CG61/MAX(1,SUMIFS('Treatment Backing (Hide)'!$B$110:$B$124,'Capacity Backing (Hide)2'!BG$67:BG$81,"X")))</f>
        <v>0</v>
      </c>
      <c r="KD61">
        <f>'Capacity Backing (Hide)2'!BH$3*(CH61/MAX(1,SUMIFS('Treatment Backing (Hide)'!$B$110:$B$124,'Capacity Backing (Hide)2'!BH$67:BH$81,"X")))</f>
        <v>0</v>
      </c>
      <c r="KE61">
        <f>'Capacity Backing (Hide)2'!BI$3*(CI61/MAX(1,SUMIFS('Treatment Backing (Hide)'!$B$110:$B$124,'Capacity Backing (Hide)2'!BI$67:BI$81,"X")))</f>
        <v>0</v>
      </c>
      <c r="KF61">
        <f>'Capacity Backing (Hide)2'!BJ$3*(CJ61/MAX(1,SUMIFS('Treatment Backing (Hide)'!$B$110:$B$124,'Capacity Backing (Hide)2'!BJ$67:BJ$81,"X")))</f>
        <v>0</v>
      </c>
      <c r="KG61">
        <f>'Capacity Backing (Hide)2'!BK$3*(CK61/MAX(1,SUMIFS('Treatment Backing (Hide)'!$B$110:$B$124,'Capacity Backing (Hide)2'!BK$67:BK$81,"X")))</f>
        <v>0</v>
      </c>
      <c r="KH61">
        <f>'Capacity Backing (Hide)2'!BL$3*(CL61/MAX(1,SUMIFS('Treatment Backing (Hide)'!$B$110:$B$124,'Capacity Backing (Hide)2'!BL$67:BL$81,"X")))</f>
        <v>0</v>
      </c>
      <c r="KI61">
        <f>'Capacity Backing (Hide)2'!BM$3*(CM61/MAX(1,SUMIFS('Treatment Backing (Hide)'!$B$110:$B$124,'Capacity Backing (Hide)2'!BM$67:BM$81,"X")))</f>
        <v>0</v>
      </c>
      <c r="KJ61">
        <f>'Capacity Backing (Hide)2'!BN$3*(CN61/MAX(1,SUMIFS('Treatment Backing (Hide)'!$B$110:$B$124,'Capacity Backing (Hide)2'!BN$67:BN$81,"X")))</f>
        <v>0</v>
      </c>
      <c r="KK61">
        <f>'Capacity Backing (Hide)2'!BO$3*(CO61/MAX(1,SUMIFS('Treatment Backing (Hide)'!$B$110:$B$124,'Capacity Backing (Hide)2'!BO$67:BO$81,"X")))</f>
        <v>0</v>
      </c>
      <c r="KL61">
        <f>'Capacity Backing (Hide)2'!BP$3*(CP61/MAX(1,SUMIFS('Treatment Backing (Hide)'!$B$110:$B$124,'Capacity Backing (Hide)2'!BP$67:BP$81,"X")))</f>
        <v>0</v>
      </c>
      <c r="KM61">
        <f>'Capacity Backing (Hide)2'!BQ$3*(CQ61/MAX(1,SUMIFS('Treatment Backing (Hide)'!$B$110:$B$124,'Capacity Backing (Hide)2'!BQ$67:BQ$81,"X")))</f>
        <v>0</v>
      </c>
      <c r="KN61">
        <f>'Capacity Backing (Hide)2'!BR$3*(CR61/MAX(1,SUMIFS('Treatment Backing (Hide)'!$B$110:$B$124,'Capacity Backing (Hide)2'!BR$67:BR$81,"X")))</f>
        <v>0</v>
      </c>
      <c r="KO61">
        <f>'Capacity Backing (Hide)2'!BS$3*(CS61/MAX(1,SUMIFS('Treatment Backing (Hide)'!$B$110:$B$124,'Capacity Backing (Hide)2'!BS$67:BS$81,"X")))</f>
        <v>0</v>
      </c>
      <c r="KP61">
        <f>'Capacity Backing (Hide)2'!BT$3*(CT61/MAX(1,SUMIFS('Treatment Backing (Hide)'!$B$110:$B$124,'Capacity Backing (Hide)2'!BT$67:BT$81,"X")))</f>
        <v>0</v>
      </c>
      <c r="KQ61">
        <f>'Capacity Backing (Hide)2'!BU$3*(CU61/MAX(1,SUMIFS('Treatment Backing (Hide)'!$B$110:$B$124,'Capacity Backing (Hide)2'!BU$67:BU$81,"X")))</f>
        <v>0</v>
      </c>
      <c r="KR61">
        <f>'Capacity Backing (Hide)2'!BV$3*(CV61/MAX(1,SUMIFS('Treatment Backing (Hide)'!$B$110:$B$124,'Capacity Backing (Hide)2'!BV$67:BV$81,"X")))</f>
        <v>0</v>
      </c>
      <c r="KS61">
        <f>'Capacity Backing (Hide)2'!BW$3*(CW61/MAX(1,SUMIFS('Treatment Backing (Hide)'!$B$110:$B$124,'Capacity Backing (Hide)2'!BW$67:BW$81,"X")))</f>
        <v>0</v>
      </c>
      <c r="KT61">
        <f>'Capacity Backing (Hide)2'!BX$3*(CX61/MAX(1,SUMIFS('Treatment Backing (Hide)'!$B$110:$B$124,'Capacity Backing (Hide)2'!BX$67:BX$81,"X")))</f>
        <v>0</v>
      </c>
      <c r="KU61">
        <f>'Capacity Backing (Hide)2'!BY$3*(CY61/MAX(1,SUMIFS('Treatment Backing (Hide)'!$B$110:$B$124,'Capacity Backing (Hide)2'!BY$67:BY$81,"X")))</f>
        <v>0</v>
      </c>
      <c r="KV61">
        <f>'Capacity Backing (Hide)2'!BZ$3*(CZ61/MAX(1,SUMIFS('Treatment Backing (Hide)'!$B$110:$B$124,'Capacity Backing (Hide)2'!BZ$67:BZ$81,"X")))</f>
        <v>0</v>
      </c>
      <c r="KW61">
        <f>'Capacity Backing (Hide)2'!CA$3*(DA61/MAX(1,SUMIFS('Treatment Backing (Hide)'!$B$110:$B$124,'Capacity Backing (Hide)2'!CA$67:CA$81,"X")))</f>
        <v>0</v>
      </c>
      <c r="KX61">
        <f>'Capacity Backing (Hide)2'!CB$3*(DB61/MAX(1,SUMIFS('Treatment Backing (Hide)'!$B$110:$B$124,'Capacity Backing (Hide)2'!CB$67:CB$81,"X")))</f>
        <v>0</v>
      </c>
      <c r="KY61">
        <f>'Capacity Backing (Hide)2'!CC$3*(DC61/MAX(1,SUMIFS('Treatment Backing (Hide)'!$B$110:$B$124,'Capacity Backing (Hide)2'!CC$67:CC$81,"X")))</f>
        <v>0</v>
      </c>
      <c r="KZ61">
        <f>'Capacity Backing (Hide)2'!CD$3*(DD61/MAX(1,SUMIFS('Treatment Backing (Hide)'!$B$110:$B$124,'Capacity Backing (Hide)2'!CD$67:CD$81,"X")))</f>
        <v>0</v>
      </c>
      <c r="LA61">
        <f>'Capacity Backing (Hide)2'!CE$3*(DE61/MAX(1,SUMIFS('Treatment Backing (Hide)'!$B$110:$B$124,'Capacity Backing (Hide)2'!CE$67:CE$81,"X")))</f>
        <v>0</v>
      </c>
      <c r="LB61">
        <f>'Capacity Backing (Hide)2'!CF$3*(DF61/MAX(1,SUMIFS('Treatment Backing (Hide)'!$B$110:$B$124,'Capacity Backing (Hide)2'!CF$67:CF$81,"X")))</f>
        <v>0</v>
      </c>
      <c r="LC61">
        <f>'Capacity Backing (Hide)2'!CG$3*(DG61/MAX(1,SUMIFS('Treatment Backing (Hide)'!$B$110:$B$124,'Capacity Backing (Hide)2'!CG$67:CG$81,"X")))</f>
        <v>0</v>
      </c>
      <c r="LD61">
        <f>'Capacity Backing (Hide)2'!CH$3*(DH61/MAX(1,SUMIFS('Treatment Backing (Hide)'!$B$110:$B$124,'Capacity Backing (Hide)2'!CH$67:CH$81,"X")))</f>
        <v>0</v>
      </c>
      <c r="LE61">
        <f>'Capacity Backing (Hide)2'!CI$3*(DI61/MAX(1,SUMIFS('Treatment Backing (Hide)'!$B$110:$B$124,'Capacity Backing (Hide)2'!CI$67:CI$81,"X")))</f>
        <v>0</v>
      </c>
      <c r="LF61">
        <f>'Capacity Backing (Hide)2'!CJ$3*(DJ61/MAX(1,SUMIFS('Treatment Backing (Hide)'!$B$110:$B$124,'Capacity Backing (Hide)2'!CJ$67:CJ$81,"X")))</f>
        <v>0</v>
      </c>
      <c r="LG61">
        <f>'Capacity Backing (Hide)2'!CK$3*(DK61/MAX(1,SUMIFS('Treatment Backing (Hide)'!$B$110:$B$124,'Capacity Backing (Hide)2'!CK$67:CK$81,"X")))</f>
        <v>0</v>
      </c>
      <c r="LH61">
        <f>'Capacity Backing (Hide)2'!CL$3*(DL61/MAX(1,SUMIFS('Treatment Backing (Hide)'!$B$110:$B$124,'Capacity Backing (Hide)2'!CL$67:CL$81,"X")))</f>
        <v>0</v>
      </c>
      <c r="LI61">
        <f>'Capacity Backing (Hide)2'!CM$3*(DM61/MAX(1,SUMIFS('Treatment Backing (Hide)'!$B$110:$B$124,'Capacity Backing (Hide)2'!CM$67:CM$81,"X")))</f>
        <v>0</v>
      </c>
      <c r="LJ61">
        <f>'Capacity Backing (Hide)2'!CN$3*(DN61/MAX(1,SUMIFS('Treatment Backing (Hide)'!$B$110:$B$124,'Capacity Backing (Hide)2'!CN$67:CN$81,"X")))</f>
        <v>0</v>
      </c>
      <c r="LK61">
        <f>'Capacity Backing (Hide)2'!CO$3*(DO61/MAX(1,SUMIFS('Treatment Backing (Hide)'!$B$110:$B$124,'Capacity Backing (Hide)2'!CO$67:CO$81,"X")))</f>
        <v>0</v>
      </c>
      <c r="LL61">
        <f>'Capacity Backing (Hide)2'!CP$3*(DP61/MAX(1,SUMIFS('Treatment Backing (Hide)'!$B$110:$B$124,'Capacity Backing (Hide)2'!CP$67:CP$81,"X")))</f>
        <v>0</v>
      </c>
      <c r="LM61">
        <f>'Capacity Backing (Hide)2'!CQ$3*(DQ61/MAX(1,SUMIFS('Treatment Backing (Hide)'!$B$110:$B$124,'Capacity Backing (Hide)2'!CQ$67:CQ$81,"X")))</f>
        <v>0</v>
      </c>
      <c r="LN61">
        <f>'Capacity Backing (Hide)2'!CR$3*(DR61/MAX(1,SUMIFS('Treatment Backing (Hide)'!$B$110:$B$124,'Capacity Backing (Hide)2'!CR$67:CR$81,"X")))</f>
        <v>0</v>
      </c>
      <c r="LO61">
        <f>'Capacity Backing (Hide)2'!CS$3*(DS61/MAX(1,SUMIFS('Treatment Backing (Hide)'!$B$110:$B$124,'Capacity Backing (Hide)2'!CS$67:CS$81,"X")))</f>
        <v>0</v>
      </c>
      <c r="LP61">
        <f>'Capacity Backing (Hide)2'!CT$3*(DT61/MAX(1,SUMIFS('Treatment Backing (Hide)'!$B$110:$B$124,'Capacity Backing (Hide)2'!CT$67:CT$81,"X")))</f>
        <v>0</v>
      </c>
      <c r="LQ61">
        <f>'Capacity Backing (Hide)2'!CU$3*(DU61/MAX(1,SUMIFS('Treatment Backing (Hide)'!$B$110:$B$124,'Capacity Backing (Hide)2'!CU$67:CU$81,"X")))</f>
        <v>0</v>
      </c>
      <c r="LR61">
        <f>'Capacity Backing (Hide)2'!CV$3*(DV61/MAX(1,SUMIFS('Treatment Backing (Hide)'!$B$110:$B$124,'Capacity Backing (Hide)2'!CV$67:CV$81,"X")))</f>
        <v>0</v>
      </c>
      <c r="LS61">
        <f>'Capacity Backing (Hide)2'!CW$3*(DW61/MAX(1,SUMIFS('Treatment Backing (Hide)'!$B$110:$B$124,'Capacity Backing (Hide)2'!CW$67:CW$81,"X")))</f>
        <v>0</v>
      </c>
    </row>
    <row r="62" spans="8:331" x14ac:dyDescent="0.25">
      <c r="H62" t="str">
        <f>ROW(H59)&amp;". "&amp;'Clinical resources'!B65</f>
        <v xml:space="preserve">59. </v>
      </c>
      <c r="J62" t="str">
        <f>IF(COUNTIFS('Clinical resources'!F65:J65,"X")&gt;0,"X","")</f>
        <v/>
      </c>
      <c r="K62" t="str">
        <f>IF(COUNTIFS('Clinical resources'!K65:O65,"X")&gt;0,"X","")</f>
        <v/>
      </c>
      <c r="L62" t="str">
        <f>IF(COUNTIFS('Clinical resources'!P65:T65,"X")&gt;0,"X","")</f>
        <v/>
      </c>
      <c r="M62" t="str">
        <f>IF(COUNTIFS('Clinical resources'!U65:Y65,"X")&gt;0,"X","")</f>
        <v/>
      </c>
      <c r="N62" t="str">
        <f>IF(COUNTIFS('Clinical resources'!Z65:AD65,"X")&gt;0,"X","")</f>
        <v/>
      </c>
      <c r="O62" t="str">
        <f>IF(COUNTIFS('Clinical resources'!AE65:AI65,"X")&gt;0,"X","")</f>
        <v/>
      </c>
      <c r="P62" t="str">
        <f>IF(COUNTIFS('Clinical resources'!AJ65:AN65,"X")&gt;0,"X","")</f>
        <v/>
      </c>
      <c r="Q62" t="str">
        <f>IF(COUNTIFS('Clinical resources'!AO65:AS65,"X")&gt;0,"X","")</f>
        <v/>
      </c>
      <c r="R62" t="str">
        <f>IF(COUNTIFS('Clinical resources'!AT65:AX65,"X")&gt;0,"X","")</f>
        <v/>
      </c>
      <c r="S62" t="str">
        <f>IF(COUNTIFS('Clinical resources'!AY65:BC65,"X")&gt;0,"X","")</f>
        <v/>
      </c>
      <c r="T62" t="str">
        <f>IF(COUNTIFS('Clinical resources'!BD65:BH65,"X")&gt;0,"X","")</f>
        <v/>
      </c>
      <c r="U62" t="str">
        <f>IF(COUNTIFS('Clinical resources'!BI65:BM65,"X")&gt;0,"X","")</f>
        <v/>
      </c>
      <c r="V62" t="str">
        <f>IF(COUNTIFS('Clinical resources'!BN65:BR65,"X")&gt;0,"X","")</f>
        <v/>
      </c>
      <c r="W62" t="str">
        <f>IF(COUNTIFS('Clinical resources'!BS65:BW65,"X")&gt;0,"X","")</f>
        <v/>
      </c>
      <c r="X62" t="str">
        <f>IF(COUNTIFS('Clinical resources'!BX65:CB65,"X")&gt;0,"X","")</f>
        <v/>
      </c>
      <c r="AB62">
        <f t="array" ref="AB62">IF($J62:$X62='Capacity Backing (Hide)2'!B$67:B$81,1,0)</f>
        <v>0</v>
      </c>
      <c r="AC62">
        <f t="array" ref="AC62">IF($J62:$X62='Capacity Backing (Hide)2'!C$67:C$81,1,0)</f>
        <v>0</v>
      </c>
      <c r="AD62">
        <f t="array" ref="AD62">IF($J62:$X62='Capacity Backing (Hide)2'!D$67:D$81,1,0)</f>
        <v>0</v>
      </c>
      <c r="AE62">
        <f t="array" ref="AE62">IF($J62:$X62='Capacity Backing (Hide)2'!E$67:E$81,1,0)</f>
        <v>0</v>
      </c>
      <c r="AF62">
        <f t="array" ref="AF62">IF($J62:$X62='Capacity Backing (Hide)2'!F$67:F$81,1,0)</f>
        <v>0</v>
      </c>
      <c r="AG62">
        <f t="array" ref="AG62">IF($J62:$X62='Capacity Backing (Hide)2'!G$67:G$81,1,0)</f>
        <v>0</v>
      </c>
      <c r="AH62">
        <f t="array" ref="AH62">IF($J62:$X62='Capacity Backing (Hide)2'!H$67:H$81,1,0)</f>
        <v>0</v>
      </c>
      <c r="AI62">
        <f t="array" ref="AI62">IF($J62:$X62='Capacity Backing (Hide)2'!I$67:I$81,1,0)</f>
        <v>0</v>
      </c>
      <c r="AJ62">
        <f t="array" ref="AJ62">IF($J62:$X62='Capacity Backing (Hide)2'!J$67:J$81,1,0)</f>
        <v>0</v>
      </c>
      <c r="AK62">
        <f t="array" ref="AK62">IF($J62:$X62='Capacity Backing (Hide)2'!K$67:K$81,1,0)</f>
        <v>0</v>
      </c>
      <c r="AL62">
        <f t="array" ref="AL62">IF($J62:$X62='Capacity Backing (Hide)2'!L$67:L$81,1,0)</f>
        <v>0</v>
      </c>
      <c r="AM62">
        <f t="array" ref="AM62">IF($J62:$X62='Capacity Backing (Hide)2'!M$67:M$81,1,0)</f>
        <v>0</v>
      </c>
      <c r="AN62">
        <f t="array" ref="AN62">IF($J62:$X62='Capacity Backing (Hide)2'!N$67:N$81,1,0)</f>
        <v>0</v>
      </c>
      <c r="AO62">
        <f t="array" ref="AO62">IF($J62:$X62='Capacity Backing (Hide)2'!O$67:O$81,1,0)</f>
        <v>0</v>
      </c>
      <c r="AP62">
        <f t="array" ref="AP62">IF($J62:$X62='Capacity Backing (Hide)2'!P$67:P$81,1,0)</f>
        <v>0</v>
      </c>
      <c r="AQ62">
        <f t="array" ref="AQ62">IF($J62:$X62='Capacity Backing (Hide)2'!Q$67:Q$81,1,0)</f>
        <v>0</v>
      </c>
      <c r="AR62">
        <f t="array" ref="AR62">IF($J62:$X62='Capacity Backing (Hide)2'!R$67:R$81,1,0)</f>
        <v>0</v>
      </c>
      <c r="AS62">
        <f t="array" ref="AS62">IF($J62:$X62='Capacity Backing (Hide)2'!S$67:S$81,1,0)</f>
        <v>0</v>
      </c>
      <c r="AT62">
        <f t="array" ref="AT62">IF($J62:$X62='Capacity Backing (Hide)2'!T$67:T$81,1,0)</f>
        <v>0</v>
      </c>
      <c r="AU62">
        <f t="array" ref="AU62">IF($J62:$X62='Capacity Backing (Hide)2'!U$67:U$81,1,0)</f>
        <v>0</v>
      </c>
      <c r="AV62">
        <f t="array" ref="AV62">IF($J62:$X62='Capacity Backing (Hide)2'!V$67:V$81,1,0)</f>
        <v>0</v>
      </c>
      <c r="AW62">
        <f t="array" ref="AW62">IF($J62:$X62='Capacity Backing (Hide)2'!W$67:W$81,1,0)</f>
        <v>0</v>
      </c>
      <c r="AX62">
        <f t="array" ref="AX62">IF($J62:$X62='Capacity Backing (Hide)2'!X$67:X$81,1,0)</f>
        <v>0</v>
      </c>
      <c r="AY62">
        <f t="array" ref="AY62">IF($J62:$X62='Capacity Backing (Hide)2'!Y$67:Y$81,1,0)</f>
        <v>0</v>
      </c>
      <c r="AZ62">
        <f t="array" ref="AZ62">IF($J62:$X62='Capacity Backing (Hide)2'!Z$67:Z$81,1,0)</f>
        <v>0</v>
      </c>
      <c r="BA62">
        <f t="array" ref="BA62">IF($J62:$X62='Capacity Backing (Hide)2'!AA$67:AA$81,1,0)</f>
        <v>0</v>
      </c>
      <c r="BB62">
        <f t="array" ref="BB62">IF($J62:$X62='Capacity Backing (Hide)2'!AB$67:AB$81,1,0)</f>
        <v>0</v>
      </c>
      <c r="BC62">
        <f t="array" ref="BC62">IF($J62:$X62='Capacity Backing (Hide)2'!AC$67:AC$81,1,0)</f>
        <v>0</v>
      </c>
      <c r="BD62">
        <f t="array" ref="BD62">IF($J62:$X62='Capacity Backing (Hide)2'!AD$67:AD$81,1,0)</f>
        <v>0</v>
      </c>
      <c r="BE62">
        <f t="array" ref="BE62">IF($J62:$X62='Capacity Backing (Hide)2'!AE$67:AE$81,1,0)</f>
        <v>0</v>
      </c>
      <c r="BF62">
        <f t="array" ref="BF62">IF($J62:$X62='Capacity Backing (Hide)2'!AF$67:AF$81,1,0)</f>
        <v>0</v>
      </c>
      <c r="BG62">
        <f t="array" ref="BG62">IF($J62:$X62='Capacity Backing (Hide)2'!AG$67:AG$81,1,0)</f>
        <v>0</v>
      </c>
      <c r="BH62">
        <f t="array" ref="BH62">IF($J62:$X62='Capacity Backing (Hide)2'!AH$67:AH$81,1,0)</f>
        <v>0</v>
      </c>
      <c r="BI62">
        <f t="array" ref="BI62">IF($J62:$X62='Capacity Backing (Hide)2'!AI$67:AI$81,1,0)</f>
        <v>0</v>
      </c>
      <c r="BJ62">
        <f t="array" ref="BJ62">IF($J62:$X62='Capacity Backing (Hide)2'!AJ$67:AJ$81,1,0)</f>
        <v>0</v>
      </c>
      <c r="BK62">
        <f t="array" ref="BK62">IF($J62:$X62='Capacity Backing (Hide)2'!AK$67:AK$81,1,0)</f>
        <v>0</v>
      </c>
      <c r="BL62">
        <f t="array" ref="BL62">IF($J62:$X62='Capacity Backing (Hide)2'!AL$67:AL$81,1,0)</f>
        <v>0</v>
      </c>
      <c r="BM62">
        <f t="array" ref="BM62">IF($J62:$X62='Capacity Backing (Hide)2'!AM$67:AM$81,1,0)</f>
        <v>0</v>
      </c>
      <c r="BN62">
        <f t="array" ref="BN62">IF($J62:$X62='Capacity Backing (Hide)2'!AN$67:AN$81,1,0)</f>
        <v>0</v>
      </c>
      <c r="BO62">
        <f t="array" ref="BO62">IF($J62:$X62='Capacity Backing (Hide)2'!AO$67:AO$81,1,0)</f>
        <v>0</v>
      </c>
      <c r="BP62">
        <f t="array" ref="BP62">IF($J62:$X62='Capacity Backing (Hide)2'!AP$67:AP$81,1,0)</f>
        <v>0</v>
      </c>
      <c r="BQ62">
        <f t="array" ref="BQ62">IF($J62:$X62='Capacity Backing (Hide)2'!AQ$67:AQ$81,1,0)</f>
        <v>0</v>
      </c>
      <c r="BR62">
        <f t="array" ref="BR62">IF($J62:$X62='Capacity Backing (Hide)2'!AR$67:AR$81,1,0)</f>
        <v>0</v>
      </c>
      <c r="BS62">
        <f t="array" ref="BS62">IF($J62:$X62='Capacity Backing (Hide)2'!AS$67:AS$81,1,0)</f>
        <v>0</v>
      </c>
      <c r="BT62">
        <f t="array" ref="BT62">IF($J62:$X62='Capacity Backing (Hide)2'!AT$67:AT$81,1,0)</f>
        <v>0</v>
      </c>
      <c r="BU62">
        <f t="array" ref="BU62">IF($J62:$X62='Capacity Backing (Hide)2'!AU$67:AU$81,1,0)</f>
        <v>0</v>
      </c>
      <c r="BV62">
        <f t="array" ref="BV62">IF($J62:$X62='Capacity Backing (Hide)2'!AV$67:AV$81,1,0)</f>
        <v>0</v>
      </c>
      <c r="BW62">
        <f t="array" ref="BW62">IF($J62:$X62='Capacity Backing (Hide)2'!AW$67:AW$81,1,0)</f>
        <v>0</v>
      </c>
      <c r="BX62">
        <f t="array" ref="BX62">IF($J62:$X62='Capacity Backing (Hide)2'!AX$67:AX$81,1,0)</f>
        <v>0</v>
      </c>
      <c r="BY62">
        <f t="array" ref="BY62">IF($J62:$X62='Capacity Backing (Hide)2'!AY$67:AY$81,1,0)</f>
        <v>0</v>
      </c>
      <c r="BZ62">
        <f t="array" ref="BZ62">IF($J62:$X62='Capacity Backing (Hide)2'!AZ$67:AZ$81,1,0)</f>
        <v>0</v>
      </c>
      <c r="CA62">
        <f t="array" ref="CA62">IF($J62:$X62='Capacity Backing (Hide)2'!BA$67:BA$81,1,0)</f>
        <v>0</v>
      </c>
      <c r="CB62">
        <f t="array" ref="CB62">IF($J62:$X62='Capacity Backing (Hide)2'!BB$67:BB$81,1,0)</f>
        <v>0</v>
      </c>
      <c r="CC62">
        <f t="array" ref="CC62">IF($J62:$X62='Capacity Backing (Hide)2'!BC$67:BC$81,1,0)</f>
        <v>0</v>
      </c>
      <c r="CD62">
        <f t="array" ref="CD62">IF($J62:$X62='Capacity Backing (Hide)2'!BD$67:BD$81,1,0)</f>
        <v>0</v>
      </c>
      <c r="CE62">
        <f t="array" ref="CE62">IF($J62:$X62='Capacity Backing (Hide)2'!BE$67:BE$81,1,0)</f>
        <v>0</v>
      </c>
      <c r="CF62">
        <f t="array" ref="CF62">IF($J62:$X62='Capacity Backing (Hide)2'!BF$67:BF$81,1,0)</f>
        <v>0</v>
      </c>
      <c r="CG62">
        <f t="array" ref="CG62">IF($J62:$X62='Capacity Backing (Hide)2'!BG$67:BG$81,1,0)</f>
        <v>0</v>
      </c>
      <c r="CH62">
        <f t="array" ref="CH62">IF($J62:$X62='Capacity Backing (Hide)2'!BH$67:BH$81,1,0)</f>
        <v>0</v>
      </c>
      <c r="CI62">
        <f t="array" ref="CI62">IF($J62:$X62='Capacity Backing (Hide)2'!BI$67:BI$81,1,0)</f>
        <v>0</v>
      </c>
      <c r="CJ62">
        <f t="array" ref="CJ62">IF($J62:$X62='Capacity Backing (Hide)2'!BJ$67:BJ$81,1,0)</f>
        <v>0</v>
      </c>
      <c r="CK62">
        <f t="array" ref="CK62">IF($J62:$X62='Capacity Backing (Hide)2'!BK$67:BK$81,1,0)</f>
        <v>0</v>
      </c>
      <c r="CL62">
        <f t="array" ref="CL62">IF($J62:$X62='Capacity Backing (Hide)2'!BL$67:BL$81,1,0)</f>
        <v>0</v>
      </c>
      <c r="CM62">
        <f t="array" ref="CM62">IF($J62:$X62='Capacity Backing (Hide)2'!BM$67:BM$81,1,0)</f>
        <v>0</v>
      </c>
      <c r="CN62">
        <f t="array" ref="CN62">IF($J62:$X62='Capacity Backing (Hide)2'!BN$67:BN$81,1,0)</f>
        <v>0</v>
      </c>
      <c r="CO62">
        <f t="array" ref="CO62">IF($J62:$X62='Capacity Backing (Hide)2'!BO$67:BO$81,1,0)</f>
        <v>0</v>
      </c>
      <c r="CP62">
        <f t="array" ref="CP62">IF($J62:$X62='Capacity Backing (Hide)2'!BP$67:BP$81,1,0)</f>
        <v>0</v>
      </c>
      <c r="CQ62">
        <f t="array" ref="CQ62">IF($J62:$X62='Capacity Backing (Hide)2'!BQ$67:BQ$81,1,0)</f>
        <v>0</v>
      </c>
      <c r="CR62">
        <f t="array" ref="CR62">IF($J62:$X62='Capacity Backing (Hide)2'!BR$67:BR$81,1,0)</f>
        <v>0</v>
      </c>
      <c r="CS62">
        <f t="array" ref="CS62">IF($J62:$X62='Capacity Backing (Hide)2'!BS$67:BS$81,1,0)</f>
        <v>0</v>
      </c>
      <c r="CT62">
        <f t="array" ref="CT62">IF($J62:$X62='Capacity Backing (Hide)2'!BT$67:BT$81,1,0)</f>
        <v>0</v>
      </c>
      <c r="CU62">
        <f t="array" ref="CU62">IF($J62:$X62='Capacity Backing (Hide)2'!BU$67:BU$81,1,0)</f>
        <v>0</v>
      </c>
      <c r="CV62">
        <f t="array" ref="CV62">IF($J62:$X62='Capacity Backing (Hide)2'!BV$67:BV$81,1,0)</f>
        <v>0</v>
      </c>
      <c r="CW62">
        <f t="array" ref="CW62">IF($J62:$X62='Capacity Backing (Hide)2'!BW$67:BW$81,1,0)</f>
        <v>0</v>
      </c>
      <c r="CX62">
        <f t="array" ref="CX62">IF($J62:$X62='Capacity Backing (Hide)2'!BX$67:BX$81,1,0)</f>
        <v>0</v>
      </c>
      <c r="CY62">
        <f t="array" ref="CY62">IF($J62:$X62='Capacity Backing (Hide)2'!BY$67:BY$81,1,0)</f>
        <v>0</v>
      </c>
      <c r="CZ62">
        <f t="array" ref="CZ62">IF($J62:$X62='Capacity Backing (Hide)2'!BZ$67:BZ$81,1,0)</f>
        <v>0</v>
      </c>
      <c r="DA62">
        <f t="array" ref="DA62">IF($J62:$X62='Capacity Backing (Hide)2'!CA$67:CA$81,1,0)</f>
        <v>0</v>
      </c>
      <c r="DB62">
        <f t="array" ref="DB62">IF($J62:$X62='Capacity Backing (Hide)2'!CB$67:CB$81,1,0)</f>
        <v>0</v>
      </c>
      <c r="DC62">
        <f t="array" ref="DC62">IF($J62:$X62='Capacity Backing (Hide)2'!CC$67:CC$81,1,0)</f>
        <v>0</v>
      </c>
      <c r="DD62">
        <f t="array" ref="DD62">IF($J62:$X62='Capacity Backing (Hide)2'!CD$67:CD$81,1,0)</f>
        <v>0</v>
      </c>
      <c r="DE62">
        <f t="array" ref="DE62">IF($J62:$X62='Capacity Backing (Hide)2'!CE$67:CE$81,1,0)</f>
        <v>0</v>
      </c>
      <c r="DF62">
        <f t="array" ref="DF62">IF($J62:$X62='Capacity Backing (Hide)2'!CF$67:CF$81,1,0)</f>
        <v>0</v>
      </c>
      <c r="DG62">
        <f t="array" ref="DG62">IF($J62:$X62='Capacity Backing (Hide)2'!CG$67:CG$81,1,0)</f>
        <v>0</v>
      </c>
      <c r="DH62">
        <f t="array" ref="DH62">IF($J62:$X62='Capacity Backing (Hide)2'!CH$67:CH$81,1,0)</f>
        <v>0</v>
      </c>
      <c r="DI62">
        <f t="array" ref="DI62">IF($J62:$X62='Capacity Backing (Hide)2'!CI$67:CI$81,1,0)</f>
        <v>0</v>
      </c>
      <c r="DJ62">
        <f t="array" ref="DJ62">IF($J62:$X62='Capacity Backing (Hide)2'!CJ$67:CJ$81,1,0)</f>
        <v>0</v>
      </c>
      <c r="DK62">
        <f t="array" ref="DK62">IF($J62:$X62='Capacity Backing (Hide)2'!CK$67:CK$81,1,0)</f>
        <v>0</v>
      </c>
      <c r="DL62">
        <f t="array" ref="DL62">IF($J62:$X62='Capacity Backing (Hide)2'!CL$67:CL$81,1,0)</f>
        <v>0</v>
      </c>
      <c r="DM62">
        <f t="array" ref="DM62">IF($J62:$X62='Capacity Backing (Hide)2'!CM$67:CM$81,1,0)</f>
        <v>0</v>
      </c>
      <c r="DN62">
        <f t="array" ref="DN62">IF($J62:$X62='Capacity Backing (Hide)2'!CN$67:CN$81,1,0)</f>
        <v>0</v>
      </c>
      <c r="DO62">
        <f t="array" ref="DO62">IF($J62:$X62='Capacity Backing (Hide)2'!CO$67:CO$81,1,0)</f>
        <v>0</v>
      </c>
      <c r="DP62">
        <f t="array" ref="DP62">IF($J62:$X62='Capacity Backing (Hide)2'!CP$67:CP$81,1,0)</f>
        <v>0</v>
      </c>
      <c r="DQ62">
        <f t="array" ref="DQ62">IF($J62:$X62='Capacity Backing (Hide)2'!CQ$67:CQ$81,1,0)</f>
        <v>0</v>
      </c>
      <c r="DR62">
        <f t="array" ref="DR62">IF($J62:$X62='Capacity Backing (Hide)2'!CR$67:CR$81,1,0)</f>
        <v>0</v>
      </c>
      <c r="DS62">
        <f t="array" ref="DS62">IF($J62:$X62='Capacity Backing (Hide)2'!CS$67:CS$81,1,0)</f>
        <v>0</v>
      </c>
      <c r="DT62">
        <f t="array" ref="DT62">IF($J62:$X62='Capacity Backing (Hide)2'!CT$67:CT$81,1,0)</f>
        <v>0</v>
      </c>
      <c r="DU62">
        <f t="array" ref="DU62">IF($J62:$X62='Capacity Backing (Hide)2'!CU$67:CU$81,1,0)</f>
        <v>0</v>
      </c>
      <c r="DV62">
        <f t="array" ref="DV62">IF($J62:$X62='Capacity Backing (Hide)2'!CV$67:CV$81,1,0)</f>
        <v>0</v>
      </c>
      <c r="DW62">
        <f t="array" ref="DW62">IF($J62:$X62='Capacity Backing (Hide)2'!CW$67:CW$81,1,0)</f>
        <v>0</v>
      </c>
      <c r="DZ62">
        <f t="array" ref="DZ62">IF($J62:$X62='Capacity Backing (Hide)2'!B$203:CZ$217,1,0)</f>
        <v>0</v>
      </c>
      <c r="EA62">
        <f t="array" ref="EA62">IF($J62:$X62='Capacity Backing (Hide)2'!C$203:DA$217,1,0)</f>
        <v>0</v>
      </c>
      <c r="EB62">
        <f t="array" ref="EB62">IF($J62:$X62='Capacity Backing (Hide)2'!D$203:DB$217,1,0)</f>
        <v>0</v>
      </c>
      <c r="EC62">
        <f t="array" ref="EC62">IF($J62:$X62='Capacity Backing (Hide)2'!E$203:DC$217,1,0)</f>
        <v>0</v>
      </c>
      <c r="ED62">
        <f t="array" ref="ED62">IF($J62:$X62='Capacity Backing (Hide)2'!F$203:DD$217,1,0)</f>
        <v>0</v>
      </c>
      <c r="EE62">
        <f t="array" ref="EE62">IF($J62:$X62='Capacity Backing (Hide)2'!G$203:DE$217,1,0)</f>
        <v>0</v>
      </c>
      <c r="EF62">
        <f t="array" ref="EF62">IF($J62:$X62='Capacity Backing (Hide)2'!H$203:DF$217,1,0)</f>
        <v>0</v>
      </c>
      <c r="EG62">
        <f t="array" ref="EG62">IF($J62:$X62='Capacity Backing (Hide)2'!I$203:DG$217,1,0)</f>
        <v>0</v>
      </c>
      <c r="EH62">
        <f t="array" ref="EH62">IF($J62:$X62='Capacity Backing (Hide)2'!J$203:DH$217,1,0)</f>
        <v>0</v>
      </c>
      <c r="EI62">
        <f t="array" ref="EI62">IF($J62:$X62='Capacity Backing (Hide)2'!K$203:DI$217,1,0)</f>
        <v>0</v>
      </c>
      <c r="EJ62">
        <f t="array" ref="EJ62">IF($J62:$X62='Capacity Backing (Hide)2'!L$203:DJ$217,1,0)</f>
        <v>0</v>
      </c>
      <c r="EK62">
        <f t="array" ref="EK62">IF($J62:$X62='Capacity Backing (Hide)2'!M$203:DK$217,1,0)</f>
        <v>0</v>
      </c>
      <c r="EL62">
        <f t="array" ref="EL62">IF($J62:$X62='Capacity Backing (Hide)2'!N$203:DL$217,1,0)</f>
        <v>0</v>
      </c>
      <c r="EM62">
        <f t="array" ref="EM62">IF($J62:$X62='Capacity Backing (Hide)2'!O$203:DM$217,1,0)</f>
        <v>0</v>
      </c>
      <c r="EN62">
        <f t="array" ref="EN62">IF($J62:$X62='Capacity Backing (Hide)2'!P$203:DN$217,1,0)</f>
        <v>0</v>
      </c>
      <c r="EO62">
        <f t="array" ref="EO62">IF($J62:$X62='Capacity Backing (Hide)2'!Q$203:DO$217,1,0)</f>
        <v>0</v>
      </c>
      <c r="EP62">
        <f t="array" ref="EP62">IF($J62:$X62='Capacity Backing (Hide)2'!R$203:DP$217,1,0)</f>
        <v>0</v>
      </c>
      <c r="EQ62">
        <f t="array" ref="EQ62">IF($J62:$X62='Capacity Backing (Hide)2'!S$203:DQ$217,1,0)</f>
        <v>0</v>
      </c>
      <c r="ER62">
        <f t="array" ref="ER62">IF($J62:$X62='Capacity Backing (Hide)2'!T$203:DR$217,1,0)</f>
        <v>0</v>
      </c>
      <c r="ES62">
        <f t="array" ref="ES62">IF($J62:$X62='Capacity Backing (Hide)2'!U$203:DS$217,1,0)</f>
        <v>0</v>
      </c>
      <c r="ET62">
        <f t="array" ref="ET62">IF($J62:$X62='Capacity Backing (Hide)2'!V$203:DT$217,1,0)</f>
        <v>0</v>
      </c>
      <c r="EU62">
        <f t="array" ref="EU62">IF($J62:$X62='Capacity Backing (Hide)2'!W$203:DU$217,1,0)</f>
        <v>0</v>
      </c>
      <c r="EV62">
        <f t="array" ref="EV62">IF($J62:$X62='Capacity Backing (Hide)2'!X$203:DV$217,1,0)</f>
        <v>0</v>
      </c>
      <c r="EW62">
        <f t="array" ref="EW62">IF($J62:$X62='Capacity Backing (Hide)2'!Y$203:DW$217,1,0)</f>
        <v>0</v>
      </c>
      <c r="EX62">
        <f t="array" ref="EX62">IF($J62:$X62='Capacity Backing (Hide)2'!Z$203:DX$217,1,0)</f>
        <v>0</v>
      </c>
      <c r="EY62">
        <f t="array" ref="EY62">IF($J62:$X62='Capacity Backing (Hide)2'!AA$203:DY$217,1,0)</f>
        <v>0</v>
      </c>
      <c r="EZ62">
        <f t="array" ref="EZ62">IF($J62:$X62='Capacity Backing (Hide)2'!AB$203:DZ$217,1,0)</f>
        <v>0</v>
      </c>
      <c r="FA62">
        <f t="array" ref="FA62">IF($J62:$X62='Capacity Backing (Hide)2'!AC$203:EA$217,1,0)</f>
        <v>0</v>
      </c>
      <c r="FB62">
        <f t="array" ref="FB62">IF($J62:$X62='Capacity Backing (Hide)2'!AD$203:EB$217,1,0)</f>
        <v>0</v>
      </c>
      <c r="FC62">
        <f t="array" ref="FC62">IF($J62:$X62='Capacity Backing (Hide)2'!AE$203:EC$217,1,0)</f>
        <v>0</v>
      </c>
      <c r="FD62">
        <f t="array" ref="FD62">IF($J62:$X62='Capacity Backing (Hide)2'!AF$203:ED$217,1,0)</f>
        <v>0</v>
      </c>
      <c r="FE62">
        <f t="array" ref="FE62">IF($J62:$X62='Capacity Backing (Hide)2'!AG$203:EE$217,1,0)</f>
        <v>0</v>
      </c>
      <c r="FF62">
        <f t="array" ref="FF62">IF($J62:$X62='Capacity Backing (Hide)2'!AH$203:EF$217,1,0)</f>
        <v>0</v>
      </c>
      <c r="FG62">
        <f t="array" ref="FG62">IF($J62:$X62='Capacity Backing (Hide)2'!AI$203:EG$217,1,0)</f>
        <v>0</v>
      </c>
      <c r="FH62">
        <f t="array" ref="FH62">IF($J62:$X62='Capacity Backing (Hide)2'!AJ$203:EH$217,1,0)</f>
        <v>0</v>
      </c>
      <c r="FI62">
        <f t="array" ref="FI62">IF($J62:$X62='Capacity Backing (Hide)2'!AK$203:EI$217,1,0)</f>
        <v>0</v>
      </c>
      <c r="FJ62">
        <f t="array" ref="FJ62">IF($J62:$X62='Capacity Backing (Hide)2'!AL$203:EJ$217,1,0)</f>
        <v>0</v>
      </c>
      <c r="FK62">
        <f t="array" ref="FK62">IF($J62:$X62='Capacity Backing (Hide)2'!AM$203:EK$217,1,0)</f>
        <v>0</v>
      </c>
      <c r="FL62">
        <f t="array" ref="FL62">IF($J62:$X62='Capacity Backing (Hide)2'!AN$203:EL$217,1,0)</f>
        <v>0</v>
      </c>
      <c r="FM62">
        <f t="array" ref="FM62">IF($J62:$X62='Capacity Backing (Hide)2'!AO$203:EM$217,1,0)</f>
        <v>0</v>
      </c>
      <c r="FN62">
        <f t="array" ref="FN62">IF($J62:$X62='Capacity Backing (Hide)2'!AP$203:EN$217,1,0)</f>
        <v>0</v>
      </c>
      <c r="FO62">
        <f t="array" ref="FO62">IF($J62:$X62='Capacity Backing (Hide)2'!AQ$203:EO$217,1,0)</f>
        <v>0</v>
      </c>
      <c r="FP62">
        <f t="array" ref="FP62">IF($J62:$X62='Capacity Backing (Hide)2'!AR$203:EP$217,1,0)</f>
        <v>0</v>
      </c>
      <c r="FQ62">
        <f t="array" ref="FQ62">IF($J62:$X62='Capacity Backing (Hide)2'!AS$203:EQ$217,1,0)</f>
        <v>0</v>
      </c>
      <c r="FR62">
        <f t="array" ref="FR62">IF($J62:$X62='Capacity Backing (Hide)2'!AT$203:ER$217,1,0)</f>
        <v>0</v>
      </c>
      <c r="FS62">
        <f t="array" ref="FS62">IF($J62:$X62='Capacity Backing (Hide)2'!AU$203:ES$217,1,0)</f>
        <v>0</v>
      </c>
      <c r="FT62">
        <f t="array" ref="FT62">IF($J62:$X62='Capacity Backing (Hide)2'!AV$203:ET$217,1,0)</f>
        <v>0</v>
      </c>
      <c r="FU62">
        <f t="array" ref="FU62">IF($J62:$X62='Capacity Backing (Hide)2'!AW$203:EU$217,1,0)</f>
        <v>0</v>
      </c>
      <c r="FV62">
        <f t="array" ref="FV62">IF($J62:$X62='Capacity Backing (Hide)2'!AX$203:EV$217,1,0)</f>
        <v>0</v>
      </c>
      <c r="FW62">
        <f t="array" ref="FW62">IF($J62:$X62='Capacity Backing (Hide)2'!AY$203:EW$217,1,0)</f>
        <v>0</v>
      </c>
      <c r="FX62">
        <f t="array" ref="FX62">IF($J62:$X62='Capacity Backing (Hide)2'!AZ$203:EX$217,1,0)</f>
        <v>0</v>
      </c>
      <c r="FY62">
        <f t="array" ref="FY62">IF($J62:$X62='Capacity Backing (Hide)2'!BA$203:EY$217,1,0)</f>
        <v>0</v>
      </c>
      <c r="FZ62">
        <f t="array" ref="FZ62">IF($J62:$X62='Capacity Backing (Hide)2'!BB$203:EZ$217,1,0)</f>
        <v>0</v>
      </c>
      <c r="GA62">
        <f t="array" ref="GA62">IF($J62:$X62='Capacity Backing (Hide)2'!BC$203:FA$217,1,0)</f>
        <v>0</v>
      </c>
      <c r="GB62">
        <f t="array" ref="GB62">IF($J62:$X62='Capacity Backing (Hide)2'!BD$203:FB$217,1,0)</f>
        <v>0</v>
      </c>
      <c r="GC62">
        <f t="array" ref="GC62">IF($J62:$X62='Capacity Backing (Hide)2'!BE$203:FC$217,1,0)</f>
        <v>0</v>
      </c>
      <c r="GD62">
        <f t="array" ref="GD62">IF($J62:$X62='Capacity Backing (Hide)2'!BF$203:FD$217,1,0)</f>
        <v>0</v>
      </c>
      <c r="GE62">
        <f t="array" ref="GE62">IF($J62:$X62='Capacity Backing (Hide)2'!BG$203:FE$217,1,0)</f>
        <v>0</v>
      </c>
      <c r="GF62">
        <f t="array" ref="GF62">IF($J62:$X62='Capacity Backing (Hide)2'!BH$203:FF$217,1,0)</f>
        <v>0</v>
      </c>
      <c r="GG62">
        <f t="array" ref="GG62">IF($J62:$X62='Capacity Backing (Hide)2'!BI$203:FG$217,1,0)</f>
        <v>0</v>
      </c>
      <c r="GH62">
        <f t="array" ref="GH62">IF($J62:$X62='Capacity Backing (Hide)2'!BJ$203:FH$217,1,0)</f>
        <v>0</v>
      </c>
      <c r="GI62">
        <f t="array" ref="GI62">IF($J62:$X62='Capacity Backing (Hide)2'!BK$203:FI$217,1,0)</f>
        <v>0</v>
      </c>
      <c r="GJ62">
        <f t="array" ref="GJ62">IF($J62:$X62='Capacity Backing (Hide)2'!BL$203:FJ$217,1,0)</f>
        <v>0</v>
      </c>
      <c r="GK62">
        <f t="array" ref="GK62">IF($J62:$X62='Capacity Backing (Hide)2'!BM$203:FK$217,1,0)</f>
        <v>0</v>
      </c>
      <c r="GL62">
        <f t="array" ref="GL62">IF($J62:$X62='Capacity Backing (Hide)2'!BN$203:FL$217,1,0)</f>
        <v>0</v>
      </c>
      <c r="GM62">
        <f t="array" ref="GM62">IF($J62:$X62='Capacity Backing (Hide)2'!BO$203:FM$217,1,0)</f>
        <v>0</v>
      </c>
      <c r="GN62">
        <f t="array" ref="GN62">IF($J62:$X62='Capacity Backing (Hide)2'!BP$203:FN$217,1,0)</f>
        <v>0</v>
      </c>
      <c r="GO62">
        <f t="array" ref="GO62">IF($J62:$X62='Capacity Backing (Hide)2'!BQ$203:FO$217,1,0)</f>
        <v>0</v>
      </c>
      <c r="GP62">
        <f t="array" ref="GP62">IF($J62:$X62='Capacity Backing (Hide)2'!BR$203:FP$217,1,0)</f>
        <v>0</v>
      </c>
      <c r="GQ62">
        <f t="array" ref="GQ62">IF($J62:$X62='Capacity Backing (Hide)2'!BS$203:FQ$217,1,0)</f>
        <v>0</v>
      </c>
      <c r="GR62">
        <f t="array" ref="GR62">IF($J62:$X62='Capacity Backing (Hide)2'!BT$203:FR$217,1,0)</f>
        <v>0</v>
      </c>
      <c r="GS62">
        <f t="array" ref="GS62">IF($J62:$X62='Capacity Backing (Hide)2'!BU$203:FS$217,1,0)</f>
        <v>0</v>
      </c>
      <c r="GT62">
        <f t="array" ref="GT62">IF($J62:$X62='Capacity Backing (Hide)2'!BV$203:FT$217,1,0)</f>
        <v>0</v>
      </c>
      <c r="GU62">
        <f t="array" ref="GU62">IF($J62:$X62='Capacity Backing (Hide)2'!BW$203:FU$217,1,0)</f>
        <v>0</v>
      </c>
      <c r="GV62">
        <f t="array" ref="GV62">IF($J62:$X62='Capacity Backing (Hide)2'!BX$203:FV$217,1,0)</f>
        <v>0</v>
      </c>
      <c r="GW62">
        <f t="array" ref="GW62">IF($J62:$X62='Capacity Backing (Hide)2'!BY$203:FW$217,1,0)</f>
        <v>0</v>
      </c>
      <c r="GX62">
        <f t="array" ref="GX62">IF($J62:$X62='Capacity Backing (Hide)2'!BZ$203:FX$217,1,0)</f>
        <v>0</v>
      </c>
      <c r="GY62">
        <f t="array" ref="GY62">IF($J62:$X62='Capacity Backing (Hide)2'!CA$203:FY$217,1,0)</f>
        <v>0</v>
      </c>
      <c r="GZ62">
        <f t="array" ref="GZ62">IF($J62:$X62='Capacity Backing (Hide)2'!CB$203:FZ$217,1,0)</f>
        <v>0</v>
      </c>
      <c r="HA62">
        <f t="array" ref="HA62">IF($J62:$X62='Capacity Backing (Hide)2'!CC$203:GA$217,1,0)</f>
        <v>0</v>
      </c>
      <c r="HB62">
        <f t="array" ref="HB62">IF($J62:$X62='Capacity Backing (Hide)2'!CD$203:GB$217,1,0)</f>
        <v>0</v>
      </c>
      <c r="HC62">
        <f t="array" ref="HC62">IF($J62:$X62='Capacity Backing (Hide)2'!CE$203:GC$217,1,0)</f>
        <v>0</v>
      </c>
      <c r="HD62">
        <f t="array" ref="HD62">IF($J62:$X62='Capacity Backing (Hide)2'!CF$203:GD$217,1,0)</f>
        <v>0</v>
      </c>
      <c r="HE62">
        <f t="array" ref="HE62">IF($J62:$X62='Capacity Backing (Hide)2'!CG$203:GE$217,1,0)</f>
        <v>0</v>
      </c>
      <c r="HF62">
        <f t="array" ref="HF62">IF($J62:$X62='Capacity Backing (Hide)2'!CH$203:GF$217,1,0)</f>
        <v>0</v>
      </c>
      <c r="HG62">
        <f t="array" ref="HG62">IF($J62:$X62='Capacity Backing (Hide)2'!CI$203:GG$217,1,0)</f>
        <v>0</v>
      </c>
      <c r="HH62">
        <f t="array" ref="HH62">IF($J62:$X62='Capacity Backing (Hide)2'!CJ$203:GH$217,1,0)</f>
        <v>0</v>
      </c>
      <c r="HI62">
        <f t="array" ref="HI62">IF($J62:$X62='Capacity Backing (Hide)2'!CK$203:GI$217,1,0)</f>
        <v>0</v>
      </c>
      <c r="HJ62">
        <f t="array" ref="HJ62">IF($J62:$X62='Capacity Backing (Hide)2'!CL$203:GJ$217,1,0)</f>
        <v>0</v>
      </c>
      <c r="HK62">
        <f t="array" ref="HK62">IF($J62:$X62='Capacity Backing (Hide)2'!CM$203:GK$217,1,0)</f>
        <v>0</v>
      </c>
      <c r="HL62">
        <f t="array" ref="HL62">IF($J62:$X62='Capacity Backing (Hide)2'!CN$203:GL$217,1,0)</f>
        <v>0</v>
      </c>
      <c r="HM62">
        <f t="array" ref="HM62">IF($J62:$X62='Capacity Backing (Hide)2'!CO$203:GM$217,1,0)</f>
        <v>0</v>
      </c>
      <c r="HN62">
        <f t="array" ref="HN62">IF($J62:$X62='Capacity Backing (Hide)2'!CP$203:GN$217,1,0)</f>
        <v>0</v>
      </c>
      <c r="HO62">
        <f t="array" ref="HO62">IF($J62:$X62='Capacity Backing (Hide)2'!CQ$203:GO$217,1,0)</f>
        <v>0</v>
      </c>
      <c r="HP62">
        <f t="array" ref="HP62">IF($J62:$X62='Capacity Backing (Hide)2'!CR$203:GP$217,1,0)</f>
        <v>0</v>
      </c>
      <c r="HQ62">
        <f t="array" ref="HQ62">IF($J62:$X62='Capacity Backing (Hide)2'!CS$203:GQ$217,1,0)</f>
        <v>0</v>
      </c>
      <c r="HR62">
        <f t="array" ref="HR62">IF($J62:$X62='Capacity Backing (Hide)2'!CT$203:GR$217,1,0)</f>
        <v>0</v>
      </c>
      <c r="HS62">
        <f t="array" ref="HS62">IF($J62:$X62='Capacity Backing (Hide)2'!CU$203:GS$217,1,0)</f>
        <v>0</v>
      </c>
      <c r="HT62">
        <f t="array" ref="HT62">IF($J62:$X62='Capacity Backing (Hide)2'!CV$203:GT$217,1,0)</f>
        <v>0</v>
      </c>
      <c r="HU62">
        <f t="array" ref="HU62">IF($J62:$X62='Capacity Backing (Hide)2'!CW$203:GU$217,1,0)</f>
        <v>0</v>
      </c>
      <c r="HX62">
        <f>'Capacity Backing (Hide)2'!B$3*(AB62/MAX(1,SUMIFS('Treatment Backing (Hide)'!$B$110:$B$124,'Capacity Backing (Hide)2'!B$67:B$81,"X")))</f>
        <v>0</v>
      </c>
      <c r="HY62">
        <f>'Capacity Backing (Hide)2'!C$3*(AC62/MAX(1,SUMIFS('Treatment Backing (Hide)'!$B$110:$B$124,'Capacity Backing (Hide)2'!C$67:C$81,"X")))</f>
        <v>0</v>
      </c>
      <c r="HZ62">
        <f>'Capacity Backing (Hide)2'!D$3*(AD62/MAX(1,SUMIFS('Treatment Backing (Hide)'!$B$110:$B$124,'Capacity Backing (Hide)2'!D$67:D$81,"X")))</f>
        <v>0</v>
      </c>
      <c r="IA62">
        <f>'Capacity Backing (Hide)2'!E$3*(AE62/MAX(1,SUMIFS('Treatment Backing (Hide)'!$B$110:$B$124,'Capacity Backing (Hide)2'!E$67:E$81,"X")))</f>
        <v>0</v>
      </c>
      <c r="IB62">
        <f>'Capacity Backing (Hide)2'!F$3*(AF62/MAX(1,SUMIFS('Treatment Backing (Hide)'!$B$110:$B$124,'Capacity Backing (Hide)2'!F$67:F$81,"X")))</f>
        <v>0</v>
      </c>
      <c r="IC62">
        <f>'Capacity Backing (Hide)2'!G$3*(AG62/MAX(1,SUMIFS('Treatment Backing (Hide)'!$B$110:$B$124,'Capacity Backing (Hide)2'!G$67:G$81,"X")))</f>
        <v>0</v>
      </c>
      <c r="ID62">
        <f>'Capacity Backing (Hide)2'!H$3*(AH62/MAX(1,SUMIFS('Treatment Backing (Hide)'!$B$110:$B$124,'Capacity Backing (Hide)2'!H$67:H$81,"X")))</f>
        <v>0</v>
      </c>
      <c r="IE62">
        <f>'Capacity Backing (Hide)2'!I$3*(AI62/MAX(1,SUMIFS('Treatment Backing (Hide)'!$B$110:$B$124,'Capacity Backing (Hide)2'!I$67:I$81,"X")))</f>
        <v>0</v>
      </c>
      <c r="IF62">
        <f>'Capacity Backing (Hide)2'!J$3*(AJ62/MAX(1,SUMIFS('Treatment Backing (Hide)'!$B$110:$B$124,'Capacity Backing (Hide)2'!J$67:J$81,"X")))</f>
        <v>0</v>
      </c>
      <c r="IG62">
        <f>'Capacity Backing (Hide)2'!K$3*(AK62/MAX(1,SUMIFS('Treatment Backing (Hide)'!$B$110:$B$124,'Capacity Backing (Hide)2'!K$67:K$81,"X")))</f>
        <v>0</v>
      </c>
      <c r="IH62">
        <f>'Capacity Backing (Hide)2'!L$3*(AL62/MAX(1,SUMIFS('Treatment Backing (Hide)'!$B$110:$B$124,'Capacity Backing (Hide)2'!L$67:L$81,"X")))</f>
        <v>0</v>
      </c>
      <c r="II62">
        <f>'Capacity Backing (Hide)2'!M$3*(AM62/MAX(1,SUMIFS('Treatment Backing (Hide)'!$B$110:$B$124,'Capacity Backing (Hide)2'!M$67:M$81,"X")))</f>
        <v>0</v>
      </c>
      <c r="IJ62">
        <f>'Capacity Backing (Hide)2'!N$3*(AN62/MAX(1,SUMIFS('Treatment Backing (Hide)'!$B$110:$B$124,'Capacity Backing (Hide)2'!N$67:N$81,"X")))</f>
        <v>0</v>
      </c>
      <c r="IK62">
        <f>'Capacity Backing (Hide)2'!O$3*(AO62/MAX(1,SUMIFS('Treatment Backing (Hide)'!$B$110:$B$124,'Capacity Backing (Hide)2'!O$67:O$81,"X")))</f>
        <v>0</v>
      </c>
      <c r="IL62">
        <f>'Capacity Backing (Hide)2'!P$3*(AP62/MAX(1,SUMIFS('Treatment Backing (Hide)'!$B$110:$B$124,'Capacity Backing (Hide)2'!P$67:P$81,"X")))</f>
        <v>0</v>
      </c>
      <c r="IM62">
        <f>'Capacity Backing (Hide)2'!Q$3*(AQ62/MAX(1,SUMIFS('Treatment Backing (Hide)'!$B$110:$B$124,'Capacity Backing (Hide)2'!Q$67:Q$81,"X")))</f>
        <v>0</v>
      </c>
      <c r="IN62">
        <f>'Capacity Backing (Hide)2'!R$3*(AR62/MAX(1,SUMIFS('Treatment Backing (Hide)'!$B$110:$B$124,'Capacity Backing (Hide)2'!R$67:R$81,"X")))</f>
        <v>0</v>
      </c>
      <c r="IO62">
        <f>'Capacity Backing (Hide)2'!S$3*(AS62/MAX(1,SUMIFS('Treatment Backing (Hide)'!$B$110:$B$124,'Capacity Backing (Hide)2'!S$67:S$81,"X")))</f>
        <v>0</v>
      </c>
      <c r="IP62">
        <f>'Capacity Backing (Hide)2'!T$3*(AT62/MAX(1,SUMIFS('Treatment Backing (Hide)'!$B$110:$B$124,'Capacity Backing (Hide)2'!T$67:T$81,"X")))</f>
        <v>0</v>
      </c>
      <c r="IQ62">
        <f>'Capacity Backing (Hide)2'!U$3*(AU62/MAX(1,SUMIFS('Treatment Backing (Hide)'!$B$110:$B$124,'Capacity Backing (Hide)2'!U$67:U$81,"X")))</f>
        <v>0</v>
      </c>
      <c r="IR62">
        <f>'Capacity Backing (Hide)2'!V$3*(AV62/MAX(1,SUMIFS('Treatment Backing (Hide)'!$B$110:$B$124,'Capacity Backing (Hide)2'!V$67:V$81,"X")))</f>
        <v>0</v>
      </c>
      <c r="IS62">
        <f>'Capacity Backing (Hide)2'!W$3*(AW62/MAX(1,SUMIFS('Treatment Backing (Hide)'!$B$110:$B$124,'Capacity Backing (Hide)2'!W$67:W$81,"X")))</f>
        <v>0</v>
      </c>
      <c r="IT62">
        <f>'Capacity Backing (Hide)2'!X$3*(AX62/MAX(1,SUMIFS('Treatment Backing (Hide)'!$B$110:$B$124,'Capacity Backing (Hide)2'!X$67:X$81,"X")))</f>
        <v>0</v>
      </c>
      <c r="IU62">
        <f>'Capacity Backing (Hide)2'!Y$3*(AY62/MAX(1,SUMIFS('Treatment Backing (Hide)'!$B$110:$B$124,'Capacity Backing (Hide)2'!Y$67:Y$81,"X")))</f>
        <v>0</v>
      </c>
      <c r="IV62">
        <f>'Capacity Backing (Hide)2'!Z$3*(AZ62/MAX(1,SUMIFS('Treatment Backing (Hide)'!$B$110:$B$124,'Capacity Backing (Hide)2'!Z$67:Z$81,"X")))</f>
        <v>0</v>
      </c>
      <c r="IW62">
        <f>'Capacity Backing (Hide)2'!AA$3*(BA62/MAX(1,SUMIFS('Treatment Backing (Hide)'!$B$110:$B$124,'Capacity Backing (Hide)2'!AA$67:AA$81,"X")))</f>
        <v>0</v>
      </c>
      <c r="IX62">
        <f>'Capacity Backing (Hide)2'!AB$3*(BB62/MAX(1,SUMIFS('Treatment Backing (Hide)'!$B$110:$B$124,'Capacity Backing (Hide)2'!AB$67:AB$81,"X")))</f>
        <v>0</v>
      </c>
      <c r="IY62">
        <f>'Capacity Backing (Hide)2'!AC$3*(BC62/MAX(1,SUMIFS('Treatment Backing (Hide)'!$B$110:$B$124,'Capacity Backing (Hide)2'!AC$67:AC$81,"X")))</f>
        <v>0</v>
      </c>
      <c r="IZ62">
        <f>'Capacity Backing (Hide)2'!AD$3*(BD62/MAX(1,SUMIFS('Treatment Backing (Hide)'!$B$110:$B$124,'Capacity Backing (Hide)2'!AD$67:AD$81,"X")))</f>
        <v>0</v>
      </c>
      <c r="JA62">
        <f>'Capacity Backing (Hide)2'!AE$3*(BE62/MAX(1,SUMIFS('Treatment Backing (Hide)'!$B$110:$B$124,'Capacity Backing (Hide)2'!AE$67:AE$81,"X")))</f>
        <v>0</v>
      </c>
      <c r="JB62">
        <f>'Capacity Backing (Hide)2'!AF$3*(BF62/MAX(1,SUMIFS('Treatment Backing (Hide)'!$B$110:$B$124,'Capacity Backing (Hide)2'!AF$67:AF$81,"X")))</f>
        <v>0</v>
      </c>
      <c r="JC62">
        <f>'Capacity Backing (Hide)2'!AG$3*(BG62/MAX(1,SUMIFS('Treatment Backing (Hide)'!$B$110:$B$124,'Capacity Backing (Hide)2'!AG$67:AG$81,"X")))</f>
        <v>0</v>
      </c>
      <c r="JD62">
        <f>'Capacity Backing (Hide)2'!AH$3*(BH62/MAX(1,SUMIFS('Treatment Backing (Hide)'!$B$110:$B$124,'Capacity Backing (Hide)2'!AH$67:AH$81,"X")))</f>
        <v>0</v>
      </c>
      <c r="JE62">
        <f>'Capacity Backing (Hide)2'!AI$3*(BI62/MAX(1,SUMIFS('Treatment Backing (Hide)'!$B$110:$B$124,'Capacity Backing (Hide)2'!AI$67:AI$81,"X")))</f>
        <v>0</v>
      </c>
      <c r="JF62">
        <f>'Capacity Backing (Hide)2'!AJ$3*(BJ62/MAX(1,SUMIFS('Treatment Backing (Hide)'!$B$110:$B$124,'Capacity Backing (Hide)2'!AJ$67:AJ$81,"X")))</f>
        <v>0</v>
      </c>
      <c r="JG62">
        <f>'Capacity Backing (Hide)2'!AK$3*(BK62/MAX(1,SUMIFS('Treatment Backing (Hide)'!$B$110:$B$124,'Capacity Backing (Hide)2'!AK$67:AK$81,"X")))</f>
        <v>0</v>
      </c>
      <c r="JH62">
        <f>'Capacity Backing (Hide)2'!AL$3*(BL62/MAX(1,SUMIFS('Treatment Backing (Hide)'!$B$110:$B$124,'Capacity Backing (Hide)2'!AL$67:AL$81,"X")))</f>
        <v>0</v>
      </c>
      <c r="JI62">
        <f>'Capacity Backing (Hide)2'!AM$3*(BM62/MAX(1,SUMIFS('Treatment Backing (Hide)'!$B$110:$B$124,'Capacity Backing (Hide)2'!AM$67:AM$81,"X")))</f>
        <v>0</v>
      </c>
      <c r="JJ62">
        <f>'Capacity Backing (Hide)2'!AN$3*(BN62/MAX(1,SUMIFS('Treatment Backing (Hide)'!$B$110:$B$124,'Capacity Backing (Hide)2'!AN$67:AN$81,"X")))</f>
        <v>0</v>
      </c>
      <c r="JK62">
        <f>'Capacity Backing (Hide)2'!AO$3*(BO62/MAX(1,SUMIFS('Treatment Backing (Hide)'!$B$110:$B$124,'Capacity Backing (Hide)2'!AO$67:AO$81,"X")))</f>
        <v>0</v>
      </c>
      <c r="JL62">
        <f>'Capacity Backing (Hide)2'!AP$3*(BP62/MAX(1,SUMIFS('Treatment Backing (Hide)'!$B$110:$B$124,'Capacity Backing (Hide)2'!AP$67:AP$81,"X")))</f>
        <v>0</v>
      </c>
      <c r="JM62">
        <f>'Capacity Backing (Hide)2'!AQ$3*(BQ62/MAX(1,SUMIFS('Treatment Backing (Hide)'!$B$110:$B$124,'Capacity Backing (Hide)2'!AQ$67:AQ$81,"X")))</f>
        <v>0</v>
      </c>
      <c r="JN62">
        <f>'Capacity Backing (Hide)2'!AR$3*(BR62/MAX(1,SUMIFS('Treatment Backing (Hide)'!$B$110:$B$124,'Capacity Backing (Hide)2'!AR$67:AR$81,"X")))</f>
        <v>0</v>
      </c>
      <c r="JO62">
        <f>'Capacity Backing (Hide)2'!AS$3*(BS62/MAX(1,SUMIFS('Treatment Backing (Hide)'!$B$110:$B$124,'Capacity Backing (Hide)2'!AS$67:AS$81,"X")))</f>
        <v>0</v>
      </c>
      <c r="JP62">
        <f>'Capacity Backing (Hide)2'!AT$3*(BT62/MAX(1,SUMIFS('Treatment Backing (Hide)'!$B$110:$B$124,'Capacity Backing (Hide)2'!AT$67:AT$81,"X")))</f>
        <v>0</v>
      </c>
      <c r="JQ62">
        <f>'Capacity Backing (Hide)2'!AU$3*(BU62/MAX(1,SUMIFS('Treatment Backing (Hide)'!$B$110:$B$124,'Capacity Backing (Hide)2'!AU$67:AU$81,"X")))</f>
        <v>0</v>
      </c>
      <c r="JR62">
        <f>'Capacity Backing (Hide)2'!AV$3*(BV62/MAX(1,SUMIFS('Treatment Backing (Hide)'!$B$110:$B$124,'Capacity Backing (Hide)2'!AV$67:AV$81,"X")))</f>
        <v>0</v>
      </c>
      <c r="JS62">
        <f>'Capacity Backing (Hide)2'!AW$3*(BW62/MAX(1,SUMIFS('Treatment Backing (Hide)'!$B$110:$B$124,'Capacity Backing (Hide)2'!AW$67:AW$81,"X")))</f>
        <v>0</v>
      </c>
      <c r="JT62">
        <f>'Capacity Backing (Hide)2'!AX$3*(BX62/MAX(1,SUMIFS('Treatment Backing (Hide)'!$B$110:$B$124,'Capacity Backing (Hide)2'!AX$67:AX$81,"X")))</f>
        <v>0</v>
      </c>
      <c r="JU62">
        <f>'Capacity Backing (Hide)2'!AY$3*(BY62/MAX(1,SUMIFS('Treatment Backing (Hide)'!$B$110:$B$124,'Capacity Backing (Hide)2'!AY$67:AY$81,"X")))</f>
        <v>0</v>
      </c>
      <c r="JV62">
        <f>'Capacity Backing (Hide)2'!AZ$3*(BZ62/MAX(1,SUMIFS('Treatment Backing (Hide)'!$B$110:$B$124,'Capacity Backing (Hide)2'!AZ$67:AZ$81,"X")))</f>
        <v>0</v>
      </c>
      <c r="JW62">
        <f>'Capacity Backing (Hide)2'!BA$3*(CA62/MAX(1,SUMIFS('Treatment Backing (Hide)'!$B$110:$B$124,'Capacity Backing (Hide)2'!BA$67:BA$81,"X")))</f>
        <v>0</v>
      </c>
      <c r="JX62">
        <f>'Capacity Backing (Hide)2'!BB$3*(CB62/MAX(1,SUMIFS('Treatment Backing (Hide)'!$B$110:$B$124,'Capacity Backing (Hide)2'!BB$67:BB$81,"X")))</f>
        <v>0</v>
      </c>
      <c r="JY62">
        <f>'Capacity Backing (Hide)2'!BC$3*(CC62/MAX(1,SUMIFS('Treatment Backing (Hide)'!$B$110:$B$124,'Capacity Backing (Hide)2'!BC$67:BC$81,"X")))</f>
        <v>0</v>
      </c>
      <c r="JZ62">
        <f>'Capacity Backing (Hide)2'!BD$3*(CD62/MAX(1,SUMIFS('Treatment Backing (Hide)'!$B$110:$B$124,'Capacity Backing (Hide)2'!BD$67:BD$81,"X")))</f>
        <v>0</v>
      </c>
      <c r="KA62">
        <f>'Capacity Backing (Hide)2'!BE$3*(CE62/MAX(1,SUMIFS('Treatment Backing (Hide)'!$B$110:$B$124,'Capacity Backing (Hide)2'!BE$67:BE$81,"X")))</f>
        <v>0</v>
      </c>
      <c r="KB62">
        <f>'Capacity Backing (Hide)2'!BF$3*(CF62/MAX(1,SUMIFS('Treatment Backing (Hide)'!$B$110:$B$124,'Capacity Backing (Hide)2'!BF$67:BF$81,"X")))</f>
        <v>0</v>
      </c>
      <c r="KC62">
        <f>'Capacity Backing (Hide)2'!BG$3*(CG62/MAX(1,SUMIFS('Treatment Backing (Hide)'!$B$110:$B$124,'Capacity Backing (Hide)2'!BG$67:BG$81,"X")))</f>
        <v>0</v>
      </c>
      <c r="KD62">
        <f>'Capacity Backing (Hide)2'!BH$3*(CH62/MAX(1,SUMIFS('Treatment Backing (Hide)'!$B$110:$B$124,'Capacity Backing (Hide)2'!BH$67:BH$81,"X")))</f>
        <v>0</v>
      </c>
      <c r="KE62">
        <f>'Capacity Backing (Hide)2'!BI$3*(CI62/MAX(1,SUMIFS('Treatment Backing (Hide)'!$B$110:$B$124,'Capacity Backing (Hide)2'!BI$67:BI$81,"X")))</f>
        <v>0</v>
      </c>
      <c r="KF62">
        <f>'Capacity Backing (Hide)2'!BJ$3*(CJ62/MAX(1,SUMIFS('Treatment Backing (Hide)'!$B$110:$B$124,'Capacity Backing (Hide)2'!BJ$67:BJ$81,"X")))</f>
        <v>0</v>
      </c>
      <c r="KG62">
        <f>'Capacity Backing (Hide)2'!BK$3*(CK62/MAX(1,SUMIFS('Treatment Backing (Hide)'!$B$110:$B$124,'Capacity Backing (Hide)2'!BK$67:BK$81,"X")))</f>
        <v>0</v>
      </c>
      <c r="KH62">
        <f>'Capacity Backing (Hide)2'!BL$3*(CL62/MAX(1,SUMIFS('Treatment Backing (Hide)'!$B$110:$B$124,'Capacity Backing (Hide)2'!BL$67:BL$81,"X")))</f>
        <v>0</v>
      </c>
      <c r="KI62">
        <f>'Capacity Backing (Hide)2'!BM$3*(CM62/MAX(1,SUMIFS('Treatment Backing (Hide)'!$B$110:$B$124,'Capacity Backing (Hide)2'!BM$67:BM$81,"X")))</f>
        <v>0</v>
      </c>
      <c r="KJ62">
        <f>'Capacity Backing (Hide)2'!BN$3*(CN62/MAX(1,SUMIFS('Treatment Backing (Hide)'!$B$110:$B$124,'Capacity Backing (Hide)2'!BN$67:BN$81,"X")))</f>
        <v>0</v>
      </c>
      <c r="KK62">
        <f>'Capacity Backing (Hide)2'!BO$3*(CO62/MAX(1,SUMIFS('Treatment Backing (Hide)'!$B$110:$B$124,'Capacity Backing (Hide)2'!BO$67:BO$81,"X")))</f>
        <v>0</v>
      </c>
      <c r="KL62">
        <f>'Capacity Backing (Hide)2'!BP$3*(CP62/MAX(1,SUMIFS('Treatment Backing (Hide)'!$B$110:$B$124,'Capacity Backing (Hide)2'!BP$67:BP$81,"X")))</f>
        <v>0</v>
      </c>
      <c r="KM62">
        <f>'Capacity Backing (Hide)2'!BQ$3*(CQ62/MAX(1,SUMIFS('Treatment Backing (Hide)'!$B$110:$B$124,'Capacity Backing (Hide)2'!BQ$67:BQ$81,"X")))</f>
        <v>0</v>
      </c>
      <c r="KN62">
        <f>'Capacity Backing (Hide)2'!BR$3*(CR62/MAX(1,SUMIFS('Treatment Backing (Hide)'!$B$110:$B$124,'Capacity Backing (Hide)2'!BR$67:BR$81,"X")))</f>
        <v>0</v>
      </c>
      <c r="KO62">
        <f>'Capacity Backing (Hide)2'!BS$3*(CS62/MAX(1,SUMIFS('Treatment Backing (Hide)'!$B$110:$B$124,'Capacity Backing (Hide)2'!BS$67:BS$81,"X")))</f>
        <v>0</v>
      </c>
      <c r="KP62">
        <f>'Capacity Backing (Hide)2'!BT$3*(CT62/MAX(1,SUMIFS('Treatment Backing (Hide)'!$B$110:$B$124,'Capacity Backing (Hide)2'!BT$67:BT$81,"X")))</f>
        <v>0</v>
      </c>
      <c r="KQ62">
        <f>'Capacity Backing (Hide)2'!BU$3*(CU62/MAX(1,SUMIFS('Treatment Backing (Hide)'!$B$110:$B$124,'Capacity Backing (Hide)2'!BU$67:BU$81,"X")))</f>
        <v>0</v>
      </c>
      <c r="KR62">
        <f>'Capacity Backing (Hide)2'!BV$3*(CV62/MAX(1,SUMIFS('Treatment Backing (Hide)'!$B$110:$B$124,'Capacity Backing (Hide)2'!BV$67:BV$81,"X")))</f>
        <v>0</v>
      </c>
      <c r="KS62">
        <f>'Capacity Backing (Hide)2'!BW$3*(CW62/MAX(1,SUMIFS('Treatment Backing (Hide)'!$B$110:$B$124,'Capacity Backing (Hide)2'!BW$67:BW$81,"X")))</f>
        <v>0</v>
      </c>
      <c r="KT62">
        <f>'Capacity Backing (Hide)2'!BX$3*(CX62/MAX(1,SUMIFS('Treatment Backing (Hide)'!$B$110:$B$124,'Capacity Backing (Hide)2'!BX$67:BX$81,"X")))</f>
        <v>0</v>
      </c>
      <c r="KU62">
        <f>'Capacity Backing (Hide)2'!BY$3*(CY62/MAX(1,SUMIFS('Treatment Backing (Hide)'!$B$110:$B$124,'Capacity Backing (Hide)2'!BY$67:BY$81,"X")))</f>
        <v>0</v>
      </c>
      <c r="KV62">
        <f>'Capacity Backing (Hide)2'!BZ$3*(CZ62/MAX(1,SUMIFS('Treatment Backing (Hide)'!$B$110:$B$124,'Capacity Backing (Hide)2'!BZ$67:BZ$81,"X")))</f>
        <v>0</v>
      </c>
      <c r="KW62">
        <f>'Capacity Backing (Hide)2'!CA$3*(DA62/MAX(1,SUMIFS('Treatment Backing (Hide)'!$B$110:$B$124,'Capacity Backing (Hide)2'!CA$67:CA$81,"X")))</f>
        <v>0</v>
      </c>
      <c r="KX62">
        <f>'Capacity Backing (Hide)2'!CB$3*(DB62/MAX(1,SUMIFS('Treatment Backing (Hide)'!$B$110:$B$124,'Capacity Backing (Hide)2'!CB$67:CB$81,"X")))</f>
        <v>0</v>
      </c>
      <c r="KY62">
        <f>'Capacity Backing (Hide)2'!CC$3*(DC62/MAX(1,SUMIFS('Treatment Backing (Hide)'!$B$110:$B$124,'Capacity Backing (Hide)2'!CC$67:CC$81,"X")))</f>
        <v>0</v>
      </c>
      <c r="KZ62">
        <f>'Capacity Backing (Hide)2'!CD$3*(DD62/MAX(1,SUMIFS('Treatment Backing (Hide)'!$B$110:$B$124,'Capacity Backing (Hide)2'!CD$67:CD$81,"X")))</f>
        <v>0</v>
      </c>
      <c r="LA62">
        <f>'Capacity Backing (Hide)2'!CE$3*(DE62/MAX(1,SUMIFS('Treatment Backing (Hide)'!$B$110:$B$124,'Capacity Backing (Hide)2'!CE$67:CE$81,"X")))</f>
        <v>0</v>
      </c>
      <c r="LB62">
        <f>'Capacity Backing (Hide)2'!CF$3*(DF62/MAX(1,SUMIFS('Treatment Backing (Hide)'!$B$110:$B$124,'Capacity Backing (Hide)2'!CF$67:CF$81,"X")))</f>
        <v>0</v>
      </c>
      <c r="LC62">
        <f>'Capacity Backing (Hide)2'!CG$3*(DG62/MAX(1,SUMIFS('Treatment Backing (Hide)'!$B$110:$B$124,'Capacity Backing (Hide)2'!CG$67:CG$81,"X")))</f>
        <v>0</v>
      </c>
      <c r="LD62">
        <f>'Capacity Backing (Hide)2'!CH$3*(DH62/MAX(1,SUMIFS('Treatment Backing (Hide)'!$B$110:$B$124,'Capacity Backing (Hide)2'!CH$67:CH$81,"X")))</f>
        <v>0</v>
      </c>
      <c r="LE62">
        <f>'Capacity Backing (Hide)2'!CI$3*(DI62/MAX(1,SUMIFS('Treatment Backing (Hide)'!$B$110:$B$124,'Capacity Backing (Hide)2'!CI$67:CI$81,"X")))</f>
        <v>0</v>
      </c>
      <c r="LF62">
        <f>'Capacity Backing (Hide)2'!CJ$3*(DJ62/MAX(1,SUMIFS('Treatment Backing (Hide)'!$B$110:$B$124,'Capacity Backing (Hide)2'!CJ$67:CJ$81,"X")))</f>
        <v>0</v>
      </c>
      <c r="LG62">
        <f>'Capacity Backing (Hide)2'!CK$3*(DK62/MAX(1,SUMIFS('Treatment Backing (Hide)'!$B$110:$B$124,'Capacity Backing (Hide)2'!CK$67:CK$81,"X")))</f>
        <v>0</v>
      </c>
      <c r="LH62">
        <f>'Capacity Backing (Hide)2'!CL$3*(DL62/MAX(1,SUMIFS('Treatment Backing (Hide)'!$B$110:$B$124,'Capacity Backing (Hide)2'!CL$67:CL$81,"X")))</f>
        <v>0</v>
      </c>
      <c r="LI62">
        <f>'Capacity Backing (Hide)2'!CM$3*(DM62/MAX(1,SUMIFS('Treatment Backing (Hide)'!$B$110:$B$124,'Capacity Backing (Hide)2'!CM$67:CM$81,"X")))</f>
        <v>0</v>
      </c>
      <c r="LJ62">
        <f>'Capacity Backing (Hide)2'!CN$3*(DN62/MAX(1,SUMIFS('Treatment Backing (Hide)'!$B$110:$B$124,'Capacity Backing (Hide)2'!CN$67:CN$81,"X")))</f>
        <v>0</v>
      </c>
      <c r="LK62">
        <f>'Capacity Backing (Hide)2'!CO$3*(DO62/MAX(1,SUMIFS('Treatment Backing (Hide)'!$B$110:$B$124,'Capacity Backing (Hide)2'!CO$67:CO$81,"X")))</f>
        <v>0</v>
      </c>
      <c r="LL62">
        <f>'Capacity Backing (Hide)2'!CP$3*(DP62/MAX(1,SUMIFS('Treatment Backing (Hide)'!$B$110:$B$124,'Capacity Backing (Hide)2'!CP$67:CP$81,"X")))</f>
        <v>0</v>
      </c>
      <c r="LM62">
        <f>'Capacity Backing (Hide)2'!CQ$3*(DQ62/MAX(1,SUMIFS('Treatment Backing (Hide)'!$B$110:$B$124,'Capacity Backing (Hide)2'!CQ$67:CQ$81,"X")))</f>
        <v>0</v>
      </c>
      <c r="LN62">
        <f>'Capacity Backing (Hide)2'!CR$3*(DR62/MAX(1,SUMIFS('Treatment Backing (Hide)'!$B$110:$B$124,'Capacity Backing (Hide)2'!CR$67:CR$81,"X")))</f>
        <v>0</v>
      </c>
      <c r="LO62">
        <f>'Capacity Backing (Hide)2'!CS$3*(DS62/MAX(1,SUMIFS('Treatment Backing (Hide)'!$B$110:$B$124,'Capacity Backing (Hide)2'!CS$67:CS$81,"X")))</f>
        <v>0</v>
      </c>
      <c r="LP62">
        <f>'Capacity Backing (Hide)2'!CT$3*(DT62/MAX(1,SUMIFS('Treatment Backing (Hide)'!$B$110:$B$124,'Capacity Backing (Hide)2'!CT$67:CT$81,"X")))</f>
        <v>0</v>
      </c>
      <c r="LQ62">
        <f>'Capacity Backing (Hide)2'!CU$3*(DU62/MAX(1,SUMIFS('Treatment Backing (Hide)'!$B$110:$B$124,'Capacity Backing (Hide)2'!CU$67:CU$81,"X")))</f>
        <v>0</v>
      </c>
      <c r="LR62">
        <f>'Capacity Backing (Hide)2'!CV$3*(DV62/MAX(1,SUMIFS('Treatment Backing (Hide)'!$B$110:$B$124,'Capacity Backing (Hide)2'!CV$67:CV$81,"X")))</f>
        <v>0</v>
      </c>
      <c r="LS62">
        <f>'Capacity Backing (Hide)2'!CW$3*(DW62/MAX(1,SUMIFS('Treatment Backing (Hide)'!$B$110:$B$124,'Capacity Backing (Hide)2'!CW$67:CW$81,"X")))</f>
        <v>0</v>
      </c>
    </row>
    <row r="63" spans="8:331" x14ac:dyDescent="0.25">
      <c r="H63" t="str">
        <f>ROW(H60)&amp;". "&amp;'Clinical resources'!B66</f>
        <v xml:space="preserve">60. </v>
      </c>
      <c r="J63" t="str">
        <f>IF(COUNTIFS('Clinical resources'!F66:J66,"X")&gt;0,"X","")</f>
        <v/>
      </c>
      <c r="K63" t="str">
        <f>IF(COUNTIFS('Clinical resources'!K66:O66,"X")&gt;0,"X","")</f>
        <v/>
      </c>
      <c r="L63" t="str">
        <f>IF(COUNTIFS('Clinical resources'!P66:T66,"X")&gt;0,"X","")</f>
        <v/>
      </c>
      <c r="M63" t="str">
        <f>IF(COUNTIFS('Clinical resources'!U66:Y66,"X")&gt;0,"X","")</f>
        <v/>
      </c>
      <c r="N63" t="str">
        <f>IF(COUNTIFS('Clinical resources'!Z66:AD66,"X")&gt;0,"X","")</f>
        <v/>
      </c>
      <c r="O63" t="str">
        <f>IF(COUNTIFS('Clinical resources'!AE66:AI66,"X")&gt;0,"X","")</f>
        <v/>
      </c>
      <c r="P63" t="str">
        <f>IF(COUNTIFS('Clinical resources'!AJ66:AN66,"X")&gt;0,"X","")</f>
        <v/>
      </c>
      <c r="Q63" t="str">
        <f>IF(COUNTIFS('Clinical resources'!AO66:AS66,"X")&gt;0,"X","")</f>
        <v/>
      </c>
      <c r="R63" t="str">
        <f>IF(COUNTIFS('Clinical resources'!AT66:AX66,"X")&gt;0,"X","")</f>
        <v/>
      </c>
      <c r="S63" t="str">
        <f>IF(COUNTIFS('Clinical resources'!AY66:BC66,"X")&gt;0,"X","")</f>
        <v/>
      </c>
      <c r="T63" t="str">
        <f>IF(COUNTIFS('Clinical resources'!BD66:BH66,"X")&gt;0,"X","")</f>
        <v/>
      </c>
      <c r="U63" t="str">
        <f>IF(COUNTIFS('Clinical resources'!BI66:BM66,"X")&gt;0,"X","")</f>
        <v/>
      </c>
      <c r="V63" t="str">
        <f>IF(COUNTIFS('Clinical resources'!BN66:BR66,"X")&gt;0,"X","")</f>
        <v/>
      </c>
      <c r="W63" t="str">
        <f>IF(COUNTIFS('Clinical resources'!BS66:BW66,"X")&gt;0,"X","")</f>
        <v/>
      </c>
      <c r="X63" t="str">
        <f>IF(COUNTIFS('Clinical resources'!BX66:CB66,"X")&gt;0,"X","")</f>
        <v/>
      </c>
      <c r="AB63">
        <f t="array" ref="AB63">IF($J63:$X63='Capacity Backing (Hide)2'!B$67:B$81,1,0)</f>
        <v>0</v>
      </c>
      <c r="AC63">
        <f t="array" ref="AC63">IF($J63:$X63='Capacity Backing (Hide)2'!C$67:C$81,1,0)</f>
        <v>0</v>
      </c>
      <c r="AD63">
        <f t="array" ref="AD63">IF($J63:$X63='Capacity Backing (Hide)2'!D$67:D$81,1,0)</f>
        <v>0</v>
      </c>
      <c r="AE63">
        <f t="array" ref="AE63">IF($J63:$X63='Capacity Backing (Hide)2'!E$67:E$81,1,0)</f>
        <v>0</v>
      </c>
      <c r="AF63">
        <f t="array" ref="AF63">IF($J63:$X63='Capacity Backing (Hide)2'!F$67:F$81,1,0)</f>
        <v>0</v>
      </c>
      <c r="AG63">
        <f t="array" ref="AG63">IF($J63:$X63='Capacity Backing (Hide)2'!G$67:G$81,1,0)</f>
        <v>0</v>
      </c>
      <c r="AH63">
        <f t="array" ref="AH63">IF($J63:$X63='Capacity Backing (Hide)2'!H$67:H$81,1,0)</f>
        <v>0</v>
      </c>
      <c r="AI63">
        <f t="array" ref="AI63">IF($J63:$X63='Capacity Backing (Hide)2'!I$67:I$81,1,0)</f>
        <v>0</v>
      </c>
      <c r="AJ63">
        <f t="array" ref="AJ63">IF($J63:$X63='Capacity Backing (Hide)2'!J$67:J$81,1,0)</f>
        <v>0</v>
      </c>
      <c r="AK63">
        <f t="array" ref="AK63">IF($J63:$X63='Capacity Backing (Hide)2'!K$67:K$81,1,0)</f>
        <v>0</v>
      </c>
      <c r="AL63">
        <f t="array" ref="AL63">IF($J63:$X63='Capacity Backing (Hide)2'!L$67:L$81,1,0)</f>
        <v>0</v>
      </c>
      <c r="AM63">
        <f t="array" ref="AM63">IF($J63:$X63='Capacity Backing (Hide)2'!M$67:M$81,1,0)</f>
        <v>0</v>
      </c>
      <c r="AN63">
        <f t="array" ref="AN63">IF($J63:$X63='Capacity Backing (Hide)2'!N$67:N$81,1,0)</f>
        <v>0</v>
      </c>
      <c r="AO63">
        <f t="array" ref="AO63">IF($J63:$X63='Capacity Backing (Hide)2'!O$67:O$81,1,0)</f>
        <v>0</v>
      </c>
      <c r="AP63">
        <f t="array" ref="AP63">IF($J63:$X63='Capacity Backing (Hide)2'!P$67:P$81,1,0)</f>
        <v>0</v>
      </c>
      <c r="AQ63">
        <f t="array" ref="AQ63">IF($J63:$X63='Capacity Backing (Hide)2'!Q$67:Q$81,1,0)</f>
        <v>0</v>
      </c>
      <c r="AR63">
        <f t="array" ref="AR63">IF($J63:$X63='Capacity Backing (Hide)2'!R$67:R$81,1,0)</f>
        <v>0</v>
      </c>
      <c r="AS63">
        <f t="array" ref="AS63">IF($J63:$X63='Capacity Backing (Hide)2'!S$67:S$81,1,0)</f>
        <v>0</v>
      </c>
      <c r="AT63">
        <f t="array" ref="AT63">IF($J63:$X63='Capacity Backing (Hide)2'!T$67:T$81,1,0)</f>
        <v>0</v>
      </c>
      <c r="AU63">
        <f t="array" ref="AU63">IF($J63:$X63='Capacity Backing (Hide)2'!U$67:U$81,1,0)</f>
        <v>0</v>
      </c>
      <c r="AV63">
        <f t="array" ref="AV63">IF($J63:$X63='Capacity Backing (Hide)2'!V$67:V$81,1,0)</f>
        <v>0</v>
      </c>
      <c r="AW63">
        <f t="array" ref="AW63">IF($J63:$X63='Capacity Backing (Hide)2'!W$67:W$81,1,0)</f>
        <v>0</v>
      </c>
      <c r="AX63">
        <f t="array" ref="AX63">IF($J63:$X63='Capacity Backing (Hide)2'!X$67:X$81,1,0)</f>
        <v>0</v>
      </c>
      <c r="AY63">
        <f t="array" ref="AY63">IF($J63:$X63='Capacity Backing (Hide)2'!Y$67:Y$81,1,0)</f>
        <v>0</v>
      </c>
      <c r="AZ63">
        <f t="array" ref="AZ63">IF($J63:$X63='Capacity Backing (Hide)2'!Z$67:Z$81,1,0)</f>
        <v>0</v>
      </c>
      <c r="BA63">
        <f t="array" ref="BA63">IF($J63:$X63='Capacity Backing (Hide)2'!AA$67:AA$81,1,0)</f>
        <v>0</v>
      </c>
      <c r="BB63">
        <f t="array" ref="BB63">IF($J63:$X63='Capacity Backing (Hide)2'!AB$67:AB$81,1,0)</f>
        <v>0</v>
      </c>
      <c r="BC63">
        <f t="array" ref="BC63">IF($J63:$X63='Capacity Backing (Hide)2'!AC$67:AC$81,1,0)</f>
        <v>0</v>
      </c>
      <c r="BD63">
        <f t="array" ref="BD63">IF($J63:$X63='Capacity Backing (Hide)2'!AD$67:AD$81,1,0)</f>
        <v>0</v>
      </c>
      <c r="BE63">
        <f t="array" ref="BE63">IF($J63:$X63='Capacity Backing (Hide)2'!AE$67:AE$81,1,0)</f>
        <v>0</v>
      </c>
      <c r="BF63">
        <f t="array" ref="BF63">IF($J63:$X63='Capacity Backing (Hide)2'!AF$67:AF$81,1,0)</f>
        <v>0</v>
      </c>
      <c r="BG63">
        <f t="array" ref="BG63">IF($J63:$X63='Capacity Backing (Hide)2'!AG$67:AG$81,1,0)</f>
        <v>0</v>
      </c>
      <c r="BH63">
        <f t="array" ref="BH63">IF($J63:$X63='Capacity Backing (Hide)2'!AH$67:AH$81,1,0)</f>
        <v>0</v>
      </c>
      <c r="BI63">
        <f t="array" ref="BI63">IF($J63:$X63='Capacity Backing (Hide)2'!AI$67:AI$81,1,0)</f>
        <v>0</v>
      </c>
      <c r="BJ63">
        <f t="array" ref="BJ63">IF($J63:$X63='Capacity Backing (Hide)2'!AJ$67:AJ$81,1,0)</f>
        <v>0</v>
      </c>
      <c r="BK63">
        <f t="array" ref="BK63">IF($J63:$X63='Capacity Backing (Hide)2'!AK$67:AK$81,1,0)</f>
        <v>0</v>
      </c>
      <c r="BL63">
        <f t="array" ref="BL63">IF($J63:$X63='Capacity Backing (Hide)2'!AL$67:AL$81,1,0)</f>
        <v>0</v>
      </c>
      <c r="BM63">
        <f t="array" ref="BM63">IF($J63:$X63='Capacity Backing (Hide)2'!AM$67:AM$81,1,0)</f>
        <v>0</v>
      </c>
      <c r="BN63">
        <f t="array" ref="BN63">IF($J63:$X63='Capacity Backing (Hide)2'!AN$67:AN$81,1,0)</f>
        <v>0</v>
      </c>
      <c r="BO63">
        <f t="array" ref="BO63">IF($J63:$X63='Capacity Backing (Hide)2'!AO$67:AO$81,1,0)</f>
        <v>0</v>
      </c>
      <c r="BP63">
        <f t="array" ref="BP63">IF($J63:$X63='Capacity Backing (Hide)2'!AP$67:AP$81,1,0)</f>
        <v>0</v>
      </c>
      <c r="BQ63">
        <f t="array" ref="BQ63">IF($J63:$X63='Capacity Backing (Hide)2'!AQ$67:AQ$81,1,0)</f>
        <v>0</v>
      </c>
      <c r="BR63">
        <f t="array" ref="BR63">IF($J63:$X63='Capacity Backing (Hide)2'!AR$67:AR$81,1,0)</f>
        <v>0</v>
      </c>
      <c r="BS63">
        <f t="array" ref="BS63">IF($J63:$X63='Capacity Backing (Hide)2'!AS$67:AS$81,1,0)</f>
        <v>0</v>
      </c>
      <c r="BT63">
        <f t="array" ref="BT63">IF($J63:$X63='Capacity Backing (Hide)2'!AT$67:AT$81,1,0)</f>
        <v>0</v>
      </c>
      <c r="BU63">
        <f t="array" ref="BU63">IF($J63:$X63='Capacity Backing (Hide)2'!AU$67:AU$81,1,0)</f>
        <v>0</v>
      </c>
      <c r="BV63">
        <f t="array" ref="BV63">IF($J63:$X63='Capacity Backing (Hide)2'!AV$67:AV$81,1,0)</f>
        <v>0</v>
      </c>
      <c r="BW63">
        <f t="array" ref="BW63">IF($J63:$X63='Capacity Backing (Hide)2'!AW$67:AW$81,1,0)</f>
        <v>0</v>
      </c>
      <c r="BX63">
        <f t="array" ref="BX63">IF($J63:$X63='Capacity Backing (Hide)2'!AX$67:AX$81,1,0)</f>
        <v>0</v>
      </c>
      <c r="BY63">
        <f t="array" ref="BY63">IF($J63:$X63='Capacity Backing (Hide)2'!AY$67:AY$81,1,0)</f>
        <v>0</v>
      </c>
      <c r="BZ63">
        <f t="array" ref="BZ63">IF($J63:$X63='Capacity Backing (Hide)2'!AZ$67:AZ$81,1,0)</f>
        <v>0</v>
      </c>
      <c r="CA63">
        <f t="array" ref="CA63">IF($J63:$X63='Capacity Backing (Hide)2'!BA$67:BA$81,1,0)</f>
        <v>0</v>
      </c>
      <c r="CB63">
        <f t="array" ref="CB63">IF($J63:$X63='Capacity Backing (Hide)2'!BB$67:BB$81,1,0)</f>
        <v>0</v>
      </c>
      <c r="CC63">
        <f t="array" ref="CC63">IF($J63:$X63='Capacity Backing (Hide)2'!BC$67:BC$81,1,0)</f>
        <v>0</v>
      </c>
      <c r="CD63">
        <f t="array" ref="CD63">IF($J63:$X63='Capacity Backing (Hide)2'!BD$67:BD$81,1,0)</f>
        <v>0</v>
      </c>
      <c r="CE63">
        <f t="array" ref="CE63">IF($J63:$X63='Capacity Backing (Hide)2'!BE$67:BE$81,1,0)</f>
        <v>0</v>
      </c>
      <c r="CF63">
        <f t="array" ref="CF63">IF($J63:$X63='Capacity Backing (Hide)2'!BF$67:BF$81,1,0)</f>
        <v>0</v>
      </c>
      <c r="CG63">
        <f t="array" ref="CG63">IF($J63:$X63='Capacity Backing (Hide)2'!BG$67:BG$81,1,0)</f>
        <v>0</v>
      </c>
      <c r="CH63">
        <f t="array" ref="CH63">IF($J63:$X63='Capacity Backing (Hide)2'!BH$67:BH$81,1,0)</f>
        <v>0</v>
      </c>
      <c r="CI63">
        <f t="array" ref="CI63">IF($J63:$X63='Capacity Backing (Hide)2'!BI$67:BI$81,1,0)</f>
        <v>0</v>
      </c>
      <c r="CJ63">
        <f t="array" ref="CJ63">IF($J63:$X63='Capacity Backing (Hide)2'!BJ$67:BJ$81,1,0)</f>
        <v>0</v>
      </c>
      <c r="CK63">
        <f t="array" ref="CK63">IF($J63:$X63='Capacity Backing (Hide)2'!BK$67:BK$81,1,0)</f>
        <v>0</v>
      </c>
      <c r="CL63">
        <f t="array" ref="CL63">IF($J63:$X63='Capacity Backing (Hide)2'!BL$67:BL$81,1,0)</f>
        <v>0</v>
      </c>
      <c r="CM63">
        <f t="array" ref="CM63">IF($J63:$X63='Capacity Backing (Hide)2'!BM$67:BM$81,1,0)</f>
        <v>0</v>
      </c>
      <c r="CN63">
        <f t="array" ref="CN63">IF($J63:$X63='Capacity Backing (Hide)2'!BN$67:BN$81,1,0)</f>
        <v>0</v>
      </c>
      <c r="CO63">
        <f t="array" ref="CO63">IF($J63:$X63='Capacity Backing (Hide)2'!BO$67:BO$81,1,0)</f>
        <v>0</v>
      </c>
      <c r="CP63">
        <f t="array" ref="CP63">IF($J63:$X63='Capacity Backing (Hide)2'!BP$67:BP$81,1,0)</f>
        <v>0</v>
      </c>
      <c r="CQ63">
        <f t="array" ref="CQ63">IF($J63:$X63='Capacity Backing (Hide)2'!BQ$67:BQ$81,1,0)</f>
        <v>0</v>
      </c>
      <c r="CR63">
        <f t="array" ref="CR63">IF($J63:$X63='Capacity Backing (Hide)2'!BR$67:BR$81,1,0)</f>
        <v>0</v>
      </c>
      <c r="CS63">
        <f t="array" ref="CS63">IF($J63:$X63='Capacity Backing (Hide)2'!BS$67:BS$81,1,0)</f>
        <v>0</v>
      </c>
      <c r="CT63">
        <f t="array" ref="CT63">IF($J63:$X63='Capacity Backing (Hide)2'!BT$67:BT$81,1,0)</f>
        <v>0</v>
      </c>
      <c r="CU63">
        <f t="array" ref="CU63">IF($J63:$X63='Capacity Backing (Hide)2'!BU$67:BU$81,1,0)</f>
        <v>0</v>
      </c>
      <c r="CV63">
        <f t="array" ref="CV63">IF($J63:$X63='Capacity Backing (Hide)2'!BV$67:BV$81,1,0)</f>
        <v>0</v>
      </c>
      <c r="CW63">
        <f t="array" ref="CW63">IF($J63:$X63='Capacity Backing (Hide)2'!BW$67:BW$81,1,0)</f>
        <v>0</v>
      </c>
      <c r="CX63">
        <f t="array" ref="CX63">IF($J63:$X63='Capacity Backing (Hide)2'!BX$67:BX$81,1,0)</f>
        <v>0</v>
      </c>
      <c r="CY63">
        <f t="array" ref="CY63">IF($J63:$X63='Capacity Backing (Hide)2'!BY$67:BY$81,1,0)</f>
        <v>0</v>
      </c>
      <c r="CZ63">
        <f t="array" ref="CZ63">IF($J63:$X63='Capacity Backing (Hide)2'!BZ$67:BZ$81,1,0)</f>
        <v>0</v>
      </c>
      <c r="DA63">
        <f t="array" ref="DA63">IF($J63:$X63='Capacity Backing (Hide)2'!CA$67:CA$81,1,0)</f>
        <v>0</v>
      </c>
      <c r="DB63">
        <f t="array" ref="DB63">IF($J63:$X63='Capacity Backing (Hide)2'!CB$67:CB$81,1,0)</f>
        <v>0</v>
      </c>
      <c r="DC63">
        <f t="array" ref="DC63">IF($J63:$X63='Capacity Backing (Hide)2'!CC$67:CC$81,1,0)</f>
        <v>0</v>
      </c>
      <c r="DD63">
        <f t="array" ref="DD63">IF($J63:$X63='Capacity Backing (Hide)2'!CD$67:CD$81,1,0)</f>
        <v>0</v>
      </c>
      <c r="DE63">
        <f t="array" ref="DE63">IF($J63:$X63='Capacity Backing (Hide)2'!CE$67:CE$81,1,0)</f>
        <v>0</v>
      </c>
      <c r="DF63">
        <f t="array" ref="DF63">IF($J63:$X63='Capacity Backing (Hide)2'!CF$67:CF$81,1,0)</f>
        <v>0</v>
      </c>
      <c r="DG63">
        <f t="array" ref="DG63">IF($J63:$X63='Capacity Backing (Hide)2'!CG$67:CG$81,1,0)</f>
        <v>0</v>
      </c>
      <c r="DH63">
        <f t="array" ref="DH63">IF($J63:$X63='Capacity Backing (Hide)2'!CH$67:CH$81,1,0)</f>
        <v>0</v>
      </c>
      <c r="DI63">
        <f t="array" ref="DI63">IF($J63:$X63='Capacity Backing (Hide)2'!CI$67:CI$81,1,0)</f>
        <v>0</v>
      </c>
      <c r="DJ63">
        <f t="array" ref="DJ63">IF($J63:$X63='Capacity Backing (Hide)2'!CJ$67:CJ$81,1,0)</f>
        <v>0</v>
      </c>
      <c r="DK63">
        <f t="array" ref="DK63">IF($J63:$X63='Capacity Backing (Hide)2'!CK$67:CK$81,1,0)</f>
        <v>0</v>
      </c>
      <c r="DL63">
        <f t="array" ref="DL63">IF($J63:$X63='Capacity Backing (Hide)2'!CL$67:CL$81,1,0)</f>
        <v>0</v>
      </c>
      <c r="DM63">
        <f t="array" ref="DM63">IF($J63:$X63='Capacity Backing (Hide)2'!CM$67:CM$81,1,0)</f>
        <v>0</v>
      </c>
      <c r="DN63">
        <f t="array" ref="DN63">IF($J63:$X63='Capacity Backing (Hide)2'!CN$67:CN$81,1,0)</f>
        <v>0</v>
      </c>
      <c r="DO63">
        <f t="array" ref="DO63">IF($J63:$X63='Capacity Backing (Hide)2'!CO$67:CO$81,1,0)</f>
        <v>0</v>
      </c>
      <c r="DP63">
        <f t="array" ref="DP63">IF($J63:$X63='Capacity Backing (Hide)2'!CP$67:CP$81,1,0)</f>
        <v>0</v>
      </c>
      <c r="DQ63">
        <f t="array" ref="DQ63">IF($J63:$X63='Capacity Backing (Hide)2'!CQ$67:CQ$81,1,0)</f>
        <v>0</v>
      </c>
      <c r="DR63">
        <f t="array" ref="DR63">IF($J63:$X63='Capacity Backing (Hide)2'!CR$67:CR$81,1,0)</f>
        <v>0</v>
      </c>
      <c r="DS63">
        <f t="array" ref="DS63">IF($J63:$X63='Capacity Backing (Hide)2'!CS$67:CS$81,1,0)</f>
        <v>0</v>
      </c>
      <c r="DT63">
        <f t="array" ref="DT63">IF($J63:$X63='Capacity Backing (Hide)2'!CT$67:CT$81,1,0)</f>
        <v>0</v>
      </c>
      <c r="DU63">
        <f t="array" ref="DU63">IF($J63:$X63='Capacity Backing (Hide)2'!CU$67:CU$81,1,0)</f>
        <v>0</v>
      </c>
      <c r="DV63">
        <f t="array" ref="DV63">IF($J63:$X63='Capacity Backing (Hide)2'!CV$67:CV$81,1,0)</f>
        <v>0</v>
      </c>
      <c r="DW63">
        <f t="array" ref="DW63">IF($J63:$X63='Capacity Backing (Hide)2'!CW$67:CW$81,1,0)</f>
        <v>0</v>
      </c>
      <c r="DZ63">
        <f t="array" ref="DZ63">IF($J63:$X63='Capacity Backing (Hide)2'!B$203:CZ$217,1,0)</f>
        <v>0</v>
      </c>
      <c r="EA63">
        <f t="array" ref="EA63">IF($J63:$X63='Capacity Backing (Hide)2'!C$203:DA$217,1,0)</f>
        <v>0</v>
      </c>
      <c r="EB63">
        <f t="array" ref="EB63">IF($J63:$X63='Capacity Backing (Hide)2'!D$203:DB$217,1,0)</f>
        <v>0</v>
      </c>
      <c r="EC63">
        <f t="array" ref="EC63">IF($J63:$X63='Capacity Backing (Hide)2'!E$203:DC$217,1,0)</f>
        <v>0</v>
      </c>
      <c r="ED63">
        <f t="array" ref="ED63">IF($J63:$X63='Capacity Backing (Hide)2'!F$203:DD$217,1,0)</f>
        <v>0</v>
      </c>
      <c r="EE63">
        <f t="array" ref="EE63">IF($J63:$X63='Capacity Backing (Hide)2'!G$203:DE$217,1,0)</f>
        <v>0</v>
      </c>
      <c r="EF63">
        <f t="array" ref="EF63">IF($J63:$X63='Capacity Backing (Hide)2'!H$203:DF$217,1,0)</f>
        <v>0</v>
      </c>
      <c r="EG63">
        <f t="array" ref="EG63">IF($J63:$X63='Capacity Backing (Hide)2'!I$203:DG$217,1,0)</f>
        <v>0</v>
      </c>
      <c r="EH63">
        <f t="array" ref="EH63">IF($J63:$X63='Capacity Backing (Hide)2'!J$203:DH$217,1,0)</f>
        <v>0</v>
      </c>
      <c r="EI63">
        <f t="array" ref="EI63">IF($J63:$X63='Capacity Backing (Hide)2'!K$203:DI$217,1,0)</f>
        <v>0</v>
      </c>
      <c r="EJ63">
        <f t="array" ref="EJ63">IF($J63:$X63='Capacity Backing (Hide)2'!L$203:DJ$217,1,0)</f>
        <v>0</v>
      </c>
      <c r="EK63">
        <f t="array" ref="EK63">IF($J63:$X63='Capacity Backing (Hide)2'!M$203:DK$217,1,0)</f>
        <v>0</v>
      </c>
      <c r="EL63">
        <f t="array" ref="EL63">IF($J63:$X63='Capacity Backing (Hide)2'!N$203:DL$217,1,0)</f>
        <v>0</v>
      </c>
      <c r="EM63">
        <f t="array" ref="EM63">IF($J63:$X63='Capacity Backing (Hide)2'!O$203:DM$217,1,0)</f>
        <v>0</v>
      </c>
      <c r="EN63">
        <f t="array" ref="EN63">IF($J63:$X63='Capacity Backing (Hide)2'!P$203:DN$217,1,0)</f>
        <v>0</v>
      </c>
      <c r="EO63">
        <f t="array" ref="EO63">IF($J63:$X63='Capacity Backing (Hide)2'!Q$203:DO$217,1,0)</f>
        <v>0</v>
      </c>
      <c r="EP63">
        <f t="array" ref="EP63">IF($J63:$X63='Capacity Backing (Hide)2'!R$203:DP$217,1,0)</f>
        <v>0</v>
      </c>
      <c r="EQ63">
        <f t="array" ref="EQ63">IF($J63:$X63='Capacity Backing (Hide)2'!S$203:DQ$217,1,0)</f>
        <v>0</v>
      </c>
      <c r="ER63">
        <f t="array" ref="ER63">IF($J63:$X63='Capacity Backing (Hide)2'!T$203:DR$217,1,0)</f>
        <v>0</v>
      </c>
      <c r="ES63">
        <f t="array" ref="ES63">IF($J63:$X63='Capacity Backing (Hide)2'!U$203:DS$217,1,0)</f>
        <v>0</v>
      </c>
      <c r="ET63">
        <f t="array" ref="ET63">IF($J63:$X63='Capacity Backing (Hide)2'!V$203:DT$217,1,0)</f>
        <v>0</v>
      </c>
      <c r="EU63">
        <f t="array" ref="EU63">IF($J63:$X63='Capacity Backing (Hide)2'!W$203:DU$217,1,0)</f>
        <v>0</v>
      </c>
      <c r="EV63">
        <f t="array" ref="EV63">IF($J63:$X63='Capacity Backing (Hide)2'!X$203:DV$217,1,0)</f>
        <v>0</v>
      </c>
      <c r="EW63">
        <f t="array" ref="EW63">IF($J63:$X63='Capacity Backing (Hide)2'!Y$203:DW$217,1,0)</f>
        <v>0</v>
      </c>
      <c r="EX63">
        <f t="array" ref="EX63">IF($J63:$X63='Capacity Backing (Hide)2'!Z$203:DX$217,1,0)</f>
        <v>0</v>
      </c>
      <c r="EY63">
        <f t="array" ref="EY63">IF($J63:$X63='Capacity Backing (Hide)2'!AA$203:DY$217,1,0)</f>
        <v>0</v>
      </c>
      <c r="EZ63">
        <f t="array" ref="EZ63">IF($J63:$X63='Capacity Backing (Hide)2'!AB$203:DZ$217,1,0)</f>
        <v>0</v>
      </c>
      <c r="FA63">
        <f t="array" ref="FA63">IF($J63:$X63='Capacity Backing (Hide)2'!AC$203:EA$217,1,0)</f>
        <v>0</v>
      </c>
      <c r="FB63">
        <f t="array" ref="FB63">IF($J63:$X63='Capacity Backing (Hide)2'!AD$203:EB$217,1,0)</f>
        <v>0</v>
      </c>
      <c r="FC63">
        <f t="array" ref="FC63">IF($J63:$X63='Capacity Backing (Hide)2'!AE$203:EC$217,1,0)</f>
        <v>0</v>
      </c>
      <c r="FD63">
        <f t="array" ref="FD63">IF($J63:$X63='Capacity Backing (Hide)2'!AF$203:ED$217,1,0)</f>
        <v>0</v>
      </c>
      <c r="FE63">
        <f t="array" ref="FE63">IF($J63:$X63='Capacity Backing (Hide)2'!AG$203:EE$217,1,0)</f>
        <v>0</v>
      </c>
      <c r="FF63">
        <f t="array" ref="FF63">IF($J63:$X63='Capacity Backing (Hide)2'!AH$203:EF$217,1,0)</f>
        <v>0</v>
      </c>
      <c r="FG63">
        <f t="array" ref="FG63">IF($J63:$X63='Capacity Backing (Hide)2'!AI$203:EG$217,1,0)</f>
        <v>0</v>
      </c>
      <c r="FH63">
        <f t="array" ref="FH63">IF($J63:$X63='Capacity Backing (Hide)2'!AJ$203:EH$217,1,0)</f>
        <v>0</v>
      </c>
      <c r="FI63">
        <f t="array" ref="FI63">IF($J63:$X63='Capacity Backing (Hide)2'!AK$203:EI$217,1,0)</f>
        <v>0</v>
      </c>
      <c r="FJ63">
        <f t="array" ref="FJ63">IF($J63:$X63='Capacity Backing (Hide)2'!AL$203:EJ$217,1,0)</f>
        <v>0</v>
      </c>
      <c r="FK63">
        <f t="array" ref="FK63">IF($J63:$X63='Capacity Backing (Hide)2'!AM$203:EK$217,1,0)</f>
        <v>0</v>
      </c>
      <c r="FL63">
        <f t="array" ref="FL63">IF($J63:$X63='Capacity Backing (Hide)2'!AN$203:EL$217,1,0)</f>
        <v>0</v>
      </c>
      <c r="FM63">
        <f t="array" ref="FM63">IF($J63:$X63='Capacity Backing (Hide)2'!AO$203:EM$217,1,0)</f>
        <v>0</v>
      </c>
      <c r="FN63">
        <f t="array" ref="FN63">IF($J63:$X63='Capacity Backing (Hide)2'!AP$203:EN$217,1,0)</f>
        <v>0</v>
      </c>
      <c r="FO63">
        <f t="array" ref="FO63">IF($J63:$X63='Capacity Backing (Hide)2'!AQ$203:EO$217,1,0)</f>
        <v>0</v>
      </c>
      <c r="FP63">
        <f t="array" ref="FP63">IF($J63:$X63='Capacity Backing (Hide)2'!AR$203:EP$217,1,0)</f>
        <v>0</v>
      </c>
      <c r="FQ63">
        <f t="array" ref="FQ63">IF($J63:$X63='Capacity Backing (Hide)2'!AS$203:EQ$217,1,0)</f>
        <v>0</v>
      </c>
      <c r="FR63">
        <f t="array" ref="FR63">IF($J63:$X63='Capacity Backing (Hide)2'!AT$203:ER$217,1,0)</f>
        <v>0</v>
      </c>
      <c r="FS63">
        <f t="array" ref="FS63">IF($J63:$X63='Capacity Backing (Hide)2'!AU$203:ES$217,1,0)</f>
        <v>0</v>
      </c>
      <c r="FT63">
        <f t="array" ref="FT63">IF($J63:$X63='Capacity Backing (Hide)2'!AV$203:ET$217,1,0)</f>
        <v>0</v>
      </c>
      <c r="FU63">
        <f t="array" ref="FU63">IF($J63:$X63='Capacity Backing (Hide)2'!AW$203:EU$217,1,0)</f>
        <v>0</v>
      </c>
      <c r="FV63">
        <f t="array" ref="FV63">IF($J63:$X63='Capacity Backing (Hide)2'!AX$203:EV$217,1,0)</f>
        <v>0</v>
      </c>
      <c r="FW63">
        <f t="array" ref="FW63">IF($J63:$X63='Capacity Backing (Hide)2'!AY$203:EW$217,1,0)</f>
        <v>0</v>
      </c>
      <c r="FX63">
        <f t="array" ref="FX63">IF($J63:$X63='Capacity Backing (Hide)2'!AZ$203:EX$217,1,0)</f>
        <v>0</v>
      </c>
      <c r="FY63">
        <f t="array" ref="FY63">IF($J63:$X63='Capacity Backing (Hide)2'!BA$203:EY$217,1,0)</f>
        <v>0</v>
      </c>
      <c r="FZ63">
        <f t="array" ref="FZ63">IF($J63:$X63='Capacity Backing (Hide)2'!BB$203:EZ$217,1,0)</f>
        <v>0</v>
      </c>
      <c r="GA63">
        <f t="array" ref="GA63">IF($J63:$X63='Capacity Backing (Hide)2'!BC$203:FA$217,1,0)</f>
        <v>0</v>
      </c>
      <c r="GB63">
        <f t="array" ref="GB63">IF($J63:$X63='Capacity Backing (Hide)2'!BD$203:FB$217,1,0)</f>
        <v>0</v>
      </c>
      <c r="GC63">
        <f t="array" ref="GC63">IF($J63:$X63='Capacity Backing (Hide)2'!BE$203:FC$217,1,0)</f>
        <v>0</v>
      </c>
      <c r="GD63">
        <f t="array" ref="GD63">IF($J63:$X63='Capacity Backing (Hide)2'!BF$203:FD$217,1,0)</f>
        <v>0</v>
      </c>
      <c r="GE63">
        <f t="array" ref="GE63">IF($J63:$X63='Capacity Backing (Hide)2'!BG$203:FE$217,1,0)</f>
        <v>0</v>
      </c>
      <c r="GF63">
        <f t="array" ref="GF63">IF($J63:$X63='Capacity Backing (Hide)2'!BH$203:FF$217,1,0)</f>
        <v>0</v>
      </c>
      <c r="GG63">
        <f t="array" ref="GG63">IF($J63:$X63='Capacity Backing (Hide)2'!BI$203:FG$217,1,0)</f>
        <v>0</v>
      </c>
      <c r="GH63">
        <f t="array" ref="GH63">IF($J63:$X63='Capacity Backing (Hide)2'!BJ$203:FH$217,1,0)</f>
        <v>0</v>
      </c>
      <c r="GI63">
        <f t="array" ref="GI63">IF($J63:$X63='Capacity Backing (Hide)2'!BK$203:FI$217,1,0)</f>
        <v>0</v>
      </c>
      <c r="GJ63">
        <f t="array" ref="GJ63">IF($J63:$X63='Capacity Backing (Hide)2'!BL$203:FJ$217,1,0)</f>
        <v>0</v>
      </c>
      <c r="GK63">
        <f t="array" ref="GK63">IF($J63:$X63='Capacity Backing (Hide)2'!BM$203:FK$217,1,0)</f>
        <v>0</v>
      </c>
      <c r="GL63">
        <f t="array" ref="GL63">IF($J63:$X63='Capacity Backing (Hide)2'!BN$203:FL$217,1,0)</f>
        <v>0</v>
      </c>
      <c r="GM63">
        <f t="array" ref="GM63">IF($J63:$X63='Capacity Backing (Hide)2'!BO$203:FM$217,1,0)</f>
        <v>0</v>
      </c>
      <c r="GN63">
        <f t="array" ref="GN63">IF($J63:$X63='Capacity Backing (Hide)2'!BP$203:FN$217,1,0)</f>
        <v>0</v>
      </c>
      <c r="GO63">
        <f t="array" ref="GO63">IF($J63:$X63='Capacity Backing (Hide)2'!BQ$203:FO$217,1,0)</f>
        <v>0</v>
      </c>
      <c r="GP63">
        <f t="array" ref="GP63">IF($J63:$X63='Capacity Backing (Hide)2'!BR$203:FP$217,1,0)</f>
        <v>0</v>
      </c>
      <c r="GQ63">
        <f t="array" ref="GQ63">IF($J63:$X63='Capacity Backing (Hide)2'!BS$203:FQ$217,1,0)</f>
        <v>0</v>
      </c>
      <c r="GR63">
        <f t="array" ref="GR63">IF($J63:$X63='Capacity Backing (Hide)2'!BT$203:FR$217,1,0)</f>
        <v>0</v>
      </c>
      <c r="GS63">
        <f t="array" ref="GS63">IF($J63:$X63='Capacity Backing (Hide)2'!BU$203:FS$217,1,0)</f>
        <v>0</v>
      </c>
      <c r="GT63">
        <f t="array" ref="GT63">IF($J63:$X63='Capacity Backing (Hide)2'!BV$203:FT$217,1,0)</f>
        <v>0</v>
      </c>
      <c r="GU63">
        <f t="array" ref="GU63">IF($J63:$X63='Capacity Backing (Hide)2'!BW$203:FU$217,1,0)</f>
        <v>0</v>
      </c>
      <c r="GV63">
        <f t="array" ref="GV63">IF($J63:$X63='Capacity Backing (Hide)2'!BX$203:FV$217,1,0)</f>
        <v>0</v>
      </c>
      <c r="GW63">
        <f t="array" ref="GW63">IF($J63:$X63='Capacity Backing (Hide)2'!BY$203:FW$217,1,0)</f>
        <v>0</v>
      </c>
      <c r="GX63">
        <f t="array" ref="GX63">IF($J63:$X63='Capacity Backing (Hide)2'!BZ$203:FX$217,1,0)</f>
        <v>0</v>
      </c>
      <c r="GY63">
        <f t="array" ref="GY63">IF($J63:$X63='Capacity Backing (Hide)2'!CA$203:FY$217,1,0)</f>
        <v>0</v>
      </c>
      <c r="GZ63">
        <f t="array" ref="GZ63">IF($J63:$X63='Capacity Backing (Hide)2'!CB$203:FZ$217,1,0)</f>
        <v>0</v>
      </c>
      <c r="HA63">
        <f t="array" ref="HA63">IF($J63:$X63='Capacity Backing (Hide)2'!CC$203:GA$217,1,0)</f>
        <v>0</v>
      </c>
      <c r="HB63">
        <f t="array" ref="HB63">IF($J63:$X63='Capacity Backing (Hide)2'!CD$203:GB$217,1,0)</f>
        <v>0</v>
      </c>
      <c r="HC63">
        <f t="array" ref="HC63">IF($J63:$X63='Capacity Backing (Hide)2'!CE$203:GC$217,1,0)</f>
        <v>0</v>
      </c>
      <c r="HD63">
        <f t="array" ref="HD63">IF($J63:$X63='Capacity Backing (Hide)2'!CF$203:GD$217,1,0)</f>
        <v>0</v>
      </c>
      <c r="HE63">
        <f t="array" ref="HE63">IF($J63:$X63='Capacity Backing (Hide)2'!CG$203:GE$217,1,0)</f>
        <v>0</v>
      </c>
      <c r="HF63">
        <f t="array" ref="HF63">IF($J63:$X63='Capacity Backing (Hide)2'!CH$203:GF$217,1,0)</f>
        <v>0</v>
      </c>
      <c r="HG63">
        <f t="array" ref="HG63">IF($J63:$X63='Capacity Backing (Hide)2'!CI$203:GG$217,1,0)</f>
        <v>0</v>
      </c>
      <c r="HH63">
        <f t="array" ref="HH63">IF($J63:$X63='Capacity Backing (Hide)2'!CJ$203:GH$217,1,0)</f>
        <v>0</v>
      </c>
      <c r="HI63">
        <f t="array" ref="HI63">IF($J63:$X63='Capacity Backing (Hide)2'!CK$203:GI$217,1,0)</f>
        <v>0</v>
      </c>
      <c r="HJ63">
        <f t="array" ref="HJ63">IF($J63:$X63='Capacity Backing (Hide)2'!CL$203:GJ$217,1,0)</f>
        <v>0</v>
      </c>
      <c r="HK63">
        <f t="array" ref="HK63">IF($J63:$X63='Capacity Backing (Hide)2'!CM$203:GK$217,1,0)</f>
        <v>0</v>
      </c>
      <c r="HL63">
        <f t="array" ref="HL63">IF($J63:$X63='Capacity Backing (Hide)2'!CN$203:GL$217,1,0)</f>
        <v>0</v>
      </c>
      <c r="HM63">
        <f t="array" ref="HM63">IF($J63:$X63='Capacity Backing (Hide)2'!CO$203:GM$217,1,0)</f>
        <v>0</v>
      </c>
      <c r="HN63">
        <f t="array" ref="HN63">IF($J63:$X63='Capacity Backing (Hide)2'!CP$203:GN$217,1,0)</f>
        <v>0</v>
      </c>
      <c r="HO63">
        <f t="array" ref="HO63">IF($J63:$X63='Capacity Backing (Hide)2'!CQ$203:GO$217,1,0)</f>
        <v>0</v>
      </c>
      <c r="HP63">
        <f t="array" ref="HP63">IF($J63:$X63='Capacity Backing (Hide)2'!CR$203:GP$217,1,0)</f>
        <v>0</v>
      </c>
      <c r="HQ63">
        <f t="array" ref="HQ63">IF($J63:$X63='Capacity Backing (Hide)2'!CS$203:GQ$217,1,0)</f>
        <v>0</v>
      </c>
      <c r="HR63">
        <f t="array" ref="HR63">IF($J63:$X63='Capacity Backing (Hide)2'!CT$203:GR$217,1,0)</f>
        <v>0</v>
      </c>
      <c r="HS63">
        <f t="array" ref="HS63">IF($J63:$X63='Capacity Backing (Hide)2'!CU$203:GS$217,1,0)</f>
        <v>0</v>
      </c>
      <c r="HT63">
        <f t="array" ref="HT63">IF($J63:$X63='Capacity Backing (Hide)2'!CV$203:GT$217,1,0)</f>
        <v>0</v>
      </c>
      <c r="HU63">
        <f t="array" ref="HU63">IF($J63:$X63='Capacity Backing (Hide)2'!CW$203:GU$217,1,0)</f>
        <v>0</v>
      </c>
      <c r="HX63">
        <f>'Capacity Backing (Hide)2'!B$3*(AB63/MAX(1,SUMIFS('Treatment Backing (Hide)'!$B$110:$B$124,'Capacity Backing (Hide)2'!B$67:B$81,"X")))</f>
        <v>0</v>
      </c>
      <c r="HY63">
        <f>'Capacity Backing (Hide)2'!C$3*(AC63/MAX(1,SUMIFS('Treatment Backing (Hide)'!$B$110:$B$124,'Capacity Backing (Hide)2'!C$67:C$81,"X")))</f>
        <v>0</v>
      </c>
      <c r="HZ63">
        <f>'Capacity Backing (Hide)2'!D$3*(AD63/MAX(1,SUMIFS('Treatment Backing (Hide)'!$B$110:$B$124,'Capacity Backing (Hide)2'!D$67:D$81,"X")))</f>
        <v>0</v>
      </c>
      <c r="IA63">
        <f>'Capacity Backing (Hide)2'!E$3*(AE63/MAX(1,SUMIFS('Treatment Backing (Hide)'!$B$110:$B$124,'Capacity Backing (Hide)2'!E$67:E$81,"X")))</f>
        <v>0</v>
      </c>
      <c r="IB63">
        <f>'Capacity Backing (Hide)2'!F$3*(AF63/MAX(1,SUMIFS('Treatment Backing (Hide)'!$B$110:$B$124,'Capacity Backing (Hide)2'!F$67:F$81,"X")))</f>
        <v>0</v>
      </c>
      <c r="IC63">
        <f>'Capacity Backing (Hide)2'!G$3*(AG63/MAX(1,SUMIFS('Treatment Backing (Hide)'!$B$110:$B$124,'Capacity Backing (Hide)2'!G$67:G$81,"X")))</f>
        <v>0</v>
      </c>
      <c r="ID63">
        <f>'Capacity Backing (Hide)2'!H$3*(AH63/MAX(1,SUMIFS('Treatment Backing (Hide)'!$B$110:$B$124,'Capacity Backing (Hide)2'!H$67:H$81,"X")))</f>
        <v>0</v>
      </c>
      <c r="IE63">
        <f>'Capacity Backing (Hide)2'!I$3*(AI63/MAX(1,SUMIFS('Treatment Backing (Hide)'!$B$110:$B$124,'Capacity Backing (Hide)2'!I$67:I$81,"X")))</f>
        <v>0</v>
      </c>
      <c r="IF63">
        <f>'Capacity Backing (Hide)2'!J$3*(AJ63/MAX(1,SUMIFS('Treatment Backing (Hide)'!$B$110:$B$124,'Capacity Backing (Hide)2'!J$67:J$81,"X")))</f>
        <v>0</v>
      </c>
      <c r="IG63">
        <f>'Capacity Backing (Hide)2'!K$3*(AK63/MAX(1,SUMIFS('Treatment Backing (Hide)'!$B$110:$B$124,'Capacity Backing (Hide)2'!K$67:K$81,"X")))</f>
        <v>0</v>
      </c>
      <c r="IH63">
        <f>'Capacity Backing (Hide)2'!L$3*(AL63/MAX(1,SUMIFS('Treatment Backing (Hide)'!$B$110:$B$124,'Capacity Backing (Hide)2'!L$67:L$81,"X")))</f>
        <v>0</v>
      </c>
      <c r="II63">
        <f>'Capacity Backing (Hide)2'!M$3*(AM63/MAX(1,SUMIFS('Treatment Backing (Hide)'!$B$110:$B$124,'Capacity Backing (Hide)2'!M$67:M$81,"X")))</f>
        <v>0</v>
      </c>
      <c r="IJ63">
        <f>'Capacity Backing (Hide)2'!N$3*(AN63/MAX(1,SUMIFS('Treatment Backing (Hide)'!$B$110:$B$124,'Capacity Backing (Hide)2'!N$67:N$81,"X")))</f>
        <v>0</v>
      </c>
      <c r="IK63">
        <f>'Capacity Backing (Hide)2'!O$3*(AO63/MAX(1,SUMIFS('Treatment Backing (Hide)'!$B$110:$B$124,'Capacity Backing (Hide)2'!O$67:O$81,"X")))</f>
        <v>0</v>
      </c>
      <c r="IL63">
        <f>'Capacity Backing (Hide)2'!P$3*(AP63/MAX(1,SUMIFS('Treatment Backing (Hide)'!$B$110:$B$124,'Capacity Backing (Hide)2'!P$67:P$81,"X")))</f>
        <v>0</v>
      </c>
      <c r="IM63">
        <f>'Capacity Backing (Hide)2'!Q$3*(AQ63/MAX(1,SUMIFS('Treatment Backing (Hide)'!$B$110:$B$124,'Capacity Backing (Hide)2'!Q$67:Q$81,"X")))</f>
        <v>0</v>
      </c>
      <c r="IN63">
        <f>'Capacity Backing (Hide)2'!R$3*(AR63/MAX(1,SUMIFS('Treatment Backing (Hide)'!$B$110:$B$124,'Capacity Backing (Hide)2'!R$67:R$81,"X")))</f>
        <v>0</v>
      </c>
      <c r="IO63">
        <f>'Capacity Backing (Hide)2'!S$3*(AS63/MAX(1,SUMIFS('Treatment Backing (Hide)'!$B$110:$B$124,'Capacity Backing (Hide)2'!S$67:S$81,"X")))</f>
        <v>0</v>
      </c>
      <c r="IP63">
        <f>'Capacity Backing (Hide)2'!T$3*(AT63/MAX(1,SUMIFS('Treatment Backing (Hide)'!$B$110:$B$124,'Capacity Backing (Hide)2'!T$67:T$81,"X")))</f>
        <v>0</v>
      </c>
      <c r="IQ63">
        <f>'Capacity Backing (Hide)2'!U$3*(AU63/MAX(1,SUMIFS('Treatment Backing (Hide)'!$B$110:$B$124,'Capacity Backing (Hide)2'!U$67:U$81,"X")))</f>
        <v>0</v>
      </c>
      <c r="IR63">
        <f>'Capacity Backing (Hide)2'!V$3*(AV63/MAX(1,SUMIFS('Treatment Backing (Hide)'!$B$110:$B$124,'Capacity Backing (Hide)2'!V$67:V$81,"X")))</f>
        <v>0</v>
      </c>
      <c r="IS63">
        <f>'Capacity Backing (Hide)2'!W$3*(AW63/MAX(1,SUMIFS('Treatment Backing (Hide)'!$B$110:$B$124,'Capacity Backing (Hide)2'!W$67:W$81,"X")))</f>
        <v>0</v>
      </c>
      <c r="IT63">
        <f>'Capacity Backing (Hide)2'!X$3*(AX63/MAX(1,SUMIFS('Treatment Backing (Hide)'!$B$110:$B$124,'Capacity Backing (Hide)2'!X$67:X$81,"X")))</f>
        <v>0</v>
      </c>
      <c r="IU63">
        <f>'Capacity Backing (Hide)2'!Y$3*(AY63/MAX(1,SUMIFS('Treatment Backing (Hide)'!$B$110:$B$124,'Capacity Backing (Hide)2'!Y$67:Y$81,"X")))</f>
        <v>0</v>
      </c>
      <c r="IV63">
        <f>'Capacity Backing (Hide)2'!Z$3*(AZ63/MAX(1,SUMIFS('Treatment Backing (Hide)'!$B$110:$B$124,'Capacity Backing (Hide)2'!Z$67:Z$81,"X")))</f>
        <v>0</v>
      </c>
      <c r="IW63">
        <f>'Capacity Backing (Hide)2'!AA$3*(BA63/MAX(1,SUMIFS('Treatment Backing (Hide)'!$B$110:$B$124,'Capacity Backing (Hide)2'!AA$67:AA$81,"X")))</f>
        <v>0</v>
      </c>
      <c r="IX63">
        <f>'Capacity Backing (Hide)2'!AB$3*(BB63/MAX(1,SUMIFS('Treatment Backing (Hide)'!$B$110:$B$124,'Capacity Backing (Hide)2'!AB$67:AB$81,"X")))</f>
        <v>0</v>
      </c>
      <c r="IY63">
        <f>'Capacity Backing (Hide)2'!AC$3*(BC63/MAX(1,SUMIFS('Treatment Backing (Hide)'!$B$110:$B$124,'Capacity Backing (Hide)2'!AC$67:AC$81,"X")))</f>
        <v>0</v>
      </c>
      <c r="IZ63">
        <f>'Capacity Backing (Hide)2'!AD$3*(BD63/MAX(1,SUMIFS('Treatment Backing (Hide)'!$B$110:$B$124,'Capacity Backing (Hide)2'!AD$67:AD$81,"X")))</f>
        <v>0</v>
      </c>
      <c r="JA63">
        <f>'Capacity Backing (Hide)2'!AE$3*(BE63/MAX(1,SUMIFS('Treatment Backing (Hide)'!$B$110:$B$124,'Capacity Backing (Hide)2'!AE$67:AE$81,"X")))</f>
        <v>0</v>
      </c>
      <c r="JB63">
        <f>'Capacity Backing (Hide)2'!AF$3*(BF63/MAX(1,SUMIFS('Treatment Backing (Hide)'!$B$110:$B$124,'Capacity Backing (Hide)2'!AF$67:AF$81,"X")))</f>
        <v>0</v>
      </c>
      <c r="JC63">
        <f>'Capacity Backing (Hide)2'!AG$3*(BG63/MAX(1,SUMIFS('Treatment Backing (Hide)'!$B$110:$B$124,'Capacity Backing (Hide)2'!AG$67:AG$81,"X")))</f>
        <v>0</v>
      </c>
      <c r="JD63">
        <f>'Capacity Backing (Hide)2'!AH$3*(BH63/MAX(1,SUMIFS('Treatment Backing (Hide)'!$B$110:$B$124,'Capacity Backing (Hide)2'!AH$67:AH$81,"X")))</f>
        <v>0</v>
      </c>
      <c r="JE63">
        <f>'Capacity Backing (Hide)2'!AI$3*(BI63/MAX(1,SUMIFS('Treatment Backing (Hide)'!$B$110:$B$124,'Capacity Backing (Hide)2'!AI$67:AI$81,"X")))</f>
        <v>0</v>
      </c>
      <c r="JF63">
        <f>'Capacity Backing (Hide)2'!AJ$3*(BJ63/MAX(1,SUMIFS('Treatment Backing (Hide)'!$B$110:$B$124,'Capacity Backing (Hide)2'!AJ$67:AJ$81,"X")))</f>
        <v>0</v>
      </c>
      <c r="JG63">
        <f>'Capacity Backing (Hide)2'!AK$3*(BK63/MAX(1,SUMIFS('Treatment Backing (Hide)'!$B$110:$B$124,'Capacity Backing (Hide)2'!AK$67:AK$81,"X")))</f>
        <v>0</v>
      </c>
      <c r="JH63">
        <f>'Capacity Backing (Hide)2'!AL$3*(BL63/MAX(1,SUMIFS('Treatment Backing (Hide)'!$B$110:$B$124,'Capacity Backing (Hide)2'!AL$67:AL$81,"X")))</f>
        <v>0</v>
      </c>
      <c r="JI63">
        <f>'Capacity Backing (Hide)2'!AM$3*(BM63/MAX(1,SUMIFS('Treatment Backing (Hide)'!$B$110:$B$124,'Capacity Backing (Hide)2'!AM$67:AM$81,"X")))</f>
        <v>0</v>
      </c>
      <c r="JJ63">
        <f>'Capacity Backing (Hide)2'!AN$3*(BN63/MAX(1,SUMIFS('Treatment Backing (Hide)'!$B$110:$B$124,'Capacity Backing (Hide)2'!AN$67:AN$81,"X")))</f>
        <v>0</v>
      </c>
      <c r="JK63">
        <f>'Capacity Backing (Hide)2'!AO$3*(BO63/MAX(1,SUMIFS('Treatment Backing (Hide)'!$B$110:$B$124,'Capacity Backing (Hide)2'!AO$67:AO$81,"X")))</f>
        <v>0</v>
      </c>
      <c r="JL63">
        <f>'Capacity Backing (Hide)2'!AP$3*(BP63/MAX(1,SUMIFS('Treatment Backing (Hide)'!$B$110:$B$124,'Capacity Backing (Hide)2'!AP$67:AP$81,"X")))</f>
        <v>0</v>
      </c>
      <c r="JM63">
        <f>'Capacity Backing (Hide)2'!AQ$3*(BQ63/MAX(1,SUMIFS('Treatment Backing (Hide)'!$B$110:$B$124,'Capacity Backing (Hide)2'!AQ$67:AQ$81,"X")))</f>
        <v>0</v>
      </c>
      <c r="JN63">
        <f>'Capacity Backing (Hide)2'!AR$3*(BR63/MAX(1,SUMIFS('Treatment Backing (Hide)'!$B$110:$B$124,'Capacity Backing (Hide)2'!AR$67:AR$81,"X")))</f>
        <v>0</v>
      </c>
      <c r="JO63">
        <f>'Capacity Backing (Hide)2'!AS$3*(BS63/MAX(1,SUMIFS('Treatment Backing (Hide)'!$B$110:$B$124,'Capacity Backing (Hide)2'!AS$67:AS$81,"X")))</f>
        <v>0</v>
      </c>
      <c r="JP63">
        <f>'Capacity Backing (Hide)2'!AT$3*(BT63/MAX(1,SUMIFS('Treatment Backing (Hide)'!$B$110:$B$124,'Capacity Backing (Hide)2'!AT$67:AT$81,"X")))</f>
        <v>0</v>
      </c>
      <c r="JQ63">
        <f>'Capacity Backing (Hide)2'!AU$3*(BU63/MAX(1,SUMIFS('Treatment Backing (Hide)'!$B$110:$B$124,'Capacity Backing (Hide)2'!AU$67:AU$81,"X")))</f>
        <v>0</v>
      </c>
      <c r="JR63">
        <f>'Capacity Backing (Hide)2'!AV$3*(BV63/MAX(1,SUMIFS('Treatment Backing (Hide)'!$B$110:$B$124,'Capacity Backing (Hide)2'!AV$67:AV$81,"X")))</f>
        <v>0</v>
      </c>
      <c r="JS63">
        <f>'Capacity Backing (Hide)2'!AW$3*(BW63/MAX(1,SUMIFS('Treatment Backing (Hide)'!$B$110:$B$124,'Capacity Backing (Hide)2'!AW$67:AW$81,"X")))</f>
        <v>0</v>
      </c>
      <c r="JT63">
        <f>'Capacity Backing (Hide)2'!AX$3*(BX63/MAX(1,SUMIFS('Treatment Backing (Hide)'!$B$110:$B$124,'Capacity Backing (Hide)2'!AX$67:AX$81,"X")))</f>
        <v>0</v>
      </c>
      <c r="JU63">
        <f>'Capacity Backing (Hide)2'!AY$3*(BY63/MAX(1,SUMIFS('Treatment Backing (Hide)'!$B$110:$B$124,'Capacity Backing (Hide)2'!AY$67:AY$81,"X")))</f>
        <v>0</v>
      </c>
      <c r="JV63">
        <f>'Capacity Backing (Hide)2'!AZ$3*(BZ63/MAX(1,SUMIFS('Treatment Backing (Hide)'!$B$110:$B$124,'Capacity Backing (Hide)2'!AZ$67:AZ$81,"X")))</f>
        <v>0</v>
      </c>
      <c r="JW63">
        <f>'Capacity Backing (Hide)2'!BA$3*(CA63/MAX(1,SUMIFS('Treatment Backing (Hide)'!$B$110:$B$124,'Capacity Backing (Hide)2'!BA$67:BA$81,"X")))</f>
        <v>0</v>
      </c>
      <c r="JX63">
        <f>'Capacity Backing (Hide)2'!BB$3*(CB63/MAX(1,SUMIFS('Treatment Backing (Hide)'!$B$110:$B$124,'Capacity Backing (Hide)2'!BB$67:BB$81,"X")))</f>
        <v>0</v>
      </c>
      <c r="JY63">
        <f>'Capacity Backing (Hide)2'!BC$3*(CC63/MAX(1,SUMIFS('Treatment Backing (Hide)'!$B$110:$B$124,'Capacity Backing (Hide)2'!BC$67:BC$81,"X")))</f>
        <v>0</v>
      </c>
      <c r="JZ63">
        <f>'Capacity Backing (Hide)2'!BD$3*(CD63/MAX(1,SUMIFS('Treatment Backing (Hide)'!$B$110:$B$124,'Capacity Backing (Hide)2'!BD$67:BD$81,"X")))</f>
        <v>0</v>
      </c>
      <c r="KA63">
        <f>'Capacity Backing (Hide)2'!BE$3*(CE63/MAX(1,SUMIFS('Treatment Backing (Hide)'!$B$110:$B$124,'Capacity Backing (Hide)2'!BE$67:BE$81,"X")))</f>
        <v>0</v>
      </c>
      <c r="KB63">
        <f>'Capacity Backing (Hide)2'!BF$3*(CF63/MAX(1,SUMIFS('Treatment Backing (Hide)'!$B$110:$B$124,'Capacity Backing (Hide)2'!BF$67:BF$81,"X")))</f>
        <v>0</v>
      </c>
      <c r="KC63">
        <f>'Capacity Backing (Hide)2'!BG$3*(CG63/MAX(1,SUMIFS('Treatment Backing (Hide)'!$B$110:$B$124,'Capacity Backing (Hide)2'!BG$67:BG$81,"X")))</f>
        <v>0</v>
      </c>
      <c r="KD63">
        <f>'Capacity Backing (Hide)2'!BH$3*(CH63/MAX(1,SUMIFS('Treatment Backing (Hide)'!$B$110:$B$124,'Capacity Backing (Hide)2'!BH$67:BH$81,"X")))</f>
        <v>0</v>
      </c>
      <c r="KE63">
        <f>'Capacity Backing (Hide)2'!BI$3*(CI63/MAX(1,SUMIFS('Treatment Backing (Hide)'!$B$110:$B$124,'Capacity Backing (Hide)2'!BI$67:BI$81,"X")))</f>
        <v>0</v>
      </c>
      <c r="KF63">
        <f>'Capacity Backing (Hide)2'!BJ$3*(CJ63/MAX(1,SUMIFS('Treatment Backing (Hide)'!$B$110:$B$124,'Capacity Backing (Hide)2'!BJ$67:BJ$81,"X")))</f>
        <v>0</v>
      </c>
      <c r="KG63">
        <f>'Capacity Backing (Hide)2'!BK$3*(CK63/MAX(1,SUMIFS('Treatment Backing (Hide)'!$B$110:$B$124,'Capacity Backing (Hide)2'!BK$67:BK$81,"X")))</f>
        <v>0</v>
      </c>
      <c r="KH63">
        <f>'Capacity Backing (Hide)2'!BL$3*(CL63/MAX(1,SUMIFS('Treatment Backing (Hide)'!$B$110:$B$124,'Capacity Backing (Hide)2'!BL$67:BL$81,"X")))</f>
        <v>0</v>
      </c>
      <c r="KI63">
        <f>'Capacity Backing (Hide)2'!BM$3*(CM63/MAX(1,SUMIFS('Treatment Backing (Hide)'!$B$110:$B$124,'Capacity Backing (Hide)2'!BM$67:BM$81,"X")))</f>
        <v>0</v>
      </c>
      <c r="KJ63">
        <f>'Capacity Backing (Hide)2'!BN$3*(CN63/MAX(1,SUMIFS('Treatment Backing (Hide)'!$B$110:$B$124,'Capacity Backing (Hide)2'!BN$67:BN$81,"X")))</f>
        <v>0</v>
      </c>
      <c r="KK63">
        <f>'Capacity Backing (Hide)2'!BO$3*(CO63/MAX(1,SUMIFS('Treatment Backing (Hide)'!$B$110:$B$124,'Capacity Backing (Hide)2'!BO$67:BO$81,"X")))</f>
        <v>0</v>
      </c>
      <c r="KL63">
        <f>'Capacity Backing (Hide)2'!BP$3*(CP63/MAX(1,SUMIFS('Treatment Backing (Hide)'!$B$110:$B$124,'Capacity Backing (Hide)2'!BP$67:BP$81,"X")))</f>
        <v>0</v>
      </c>
      <c r="KM63">
        <f>'Capacity Backing (Hide)2'!BQ$3*(CQ63/MAX(1,SUMIFS('Treatment Backing (Hide)'!$B$110:$B$124,'Capacity Backing (Hide)2'!BQ$67:BQ$81,"X")))</f>
        <v>0</v>
      </c>
      <c r="KN63">
        <f>'Capacity Backing (Hide)2'!BR$3*(CR63/MAX(1,SUMIFS('Treatment Backing (Hide)'!$B$110:$B$124,'Capacity Backing (Hide)2'!BR$67:BR$81,"X")))</f>
        <v>0</v>
      </c>
      <c r="KO63">
        <f>'Capacity Backing (Hide)2'!BS$3*(CS63/MAX(1,SUMIFS('Treatment Backing (Hide)'!$B$110:$B$124,'Capacity Backing (Hide)2'!BS$67:BS$81,"X")))</f>
        <v>0</v>
      </c>
      <c r="KP63">
        <f>'Capacity Backing (Hide)2'!BT$3*(CT63/MAX(1,SUMIFS('Treatment Backing (Hide)'!$B$110:$B$124,'Capacity Backing (Hide)2'!BT$67:BT$81,"X")))</f>
        <v>0</v>
      </c>
      <c r="KQ63">
        <f>'Capacity Backing (Hide)2'!BU$3*(CU63/MAX(1,SUMIFS('Treatment Backing (Hide)'!$B$110:$B$124,'Capacity Backing (Hide)2'!BU$67:BU$81,"X")))</f>
        <v>0</v>
      </c>
      <c r="KR63">
        <f>'Capacity Backing (Hide)2'!BV$3*(CV63/MAX(1,SUMIFS('Treatment Backing (Hide)'!$B$110:$B$124,'Capacity Backing (Hide)2'!BV$67:BV$81,"X")))</f>
        <v>0</v>
      </c>
      <c r="KS63">
        <f>'Capacity Backing (Hide)2'!BW$3*(CW63/MAX(1,SUMIFS('Treatment Backing (Hide)'!$B$110:$B$124,'Capacity Backing (Hide)2'!BW$67:BW$81,"X")))</f>
        <v>0</v>
      </c>
      <c r="KT63">
        <f>'Capacity Backing (Hide)2'!BX$3*(CX63/MAX(1,SUMIFS('Treatment Backing (Hide)'!$B$110:$B$124,'Capacity Backing (Hide)2'!BX$67:BX$81,"X")))</f>
        <v>0</v>
      </c>
      <c r="KU63">
        <f>'Capacity Backing (Hide)2'!BY$3*(CY63/MAX(1,SUMIFS('Treatment Backing (Hide)'!$B$110:$B$124,'Capacity Backing (Hide)2'!BY$67:BY$81,"X")))</f>
        <v>0</v>
      </c>
      <c r="KV63">
        <f>'Capacity Backing (Hide)2'!BZ$3*(CZ63/MAX(1,SUMIFS('Treatment Backing (Hide)'!$B$110:$B$124,'Capacity Backing (Hide)2'!BZ$67:BZ$81,"X")))</f>
        <v>0</v>
      </c>
      <c r="KW63">
        <f>'Capacity Backing (Hide)2'!CA$3*(DA63/MAX(1,SUMIFS('Treatment Backing (Hide)'!$B$110:$B$124,'Capacity Backing (Hide)2'!CA$67:CA$81,"X")))</f>
        <v>0</v>
      </c>
      <c r="KX63">
        <f>'Capacity Backing (Hide)2'!CB$3*(DB63/MAX(1,SUMIFS('Treatment Backing (Hide)'!$B$110:$B$124,'Capacity Backing (Hide)2'!CB$67:CB$81,"X")))</f>
        <v>0</v>
      </c>
      <c r="KY63">
        <f>'Capacity Backing (Hide)2'!CC$3*(DC63/MAX(1,SUMIFS('Treatment Backing (Hide)'!$B$110:$B$124,'Capacity Backing (Hide)2'!CC$67:CC$81,"X")))</f>
        <v>0</v>
      </c>
      <c r="KZ63">
        <f>'Capacity Backing (Hide)2'!CD$3*(DD63/MAX(1,SUMIFS('Treatment Backing (Hide)'!$B$110:$B$124,'Capacity Backing (Hide)2'!CD$67:CD$81,"X")))</f>
        <v>0</v>
      </c>
      <c r="LA63">
        <f>'Capacity Backing (Hide)2'!CE$3*(DE63/MAX(1,SUMIFS('Treatment Backing (Hide)'!$B$110:$B$124,'Capacity Backing (Hide)2'!CE$67:CE$81,"X")))</f>
        <v>0</v>
      </c>
      <c r="LB63">
        <f>'Capacity Backing (Hide)2'!CF$3*(DF63/MAX(1,SUMIFS('Treatment Backing (Hide)'!$B$110:$B$124,'Capacity Backing (Hide)2'!CF$67:CF$81,"X")))</f>
        <v>0</v>
      </c>
      <c r="LC63">
        <f>'Capacity Backing (Hide)2'!CG$3*(DG63/MAX(1,SUMIFS('Treatment Backing (Hide)'!$B$110:$B$124,'Capacity Backing (Hide)2'!CG$67:CG$81,"X")))</f>
        <v>0</v>
      </c>
      <c r="LD63">
        <f>'Capacity Backing (Hide)2'!CH$3*(DH63/MAX(1,SUMIFS('Treatment Backing (Hide)'!$B$110:$B$124,'Capacity Backing (Hide)2'!CH$67:CH$81,"X")))</f>
        <v>0</v>
      </c>
      <c r="LE63">
        <f>'Capacity Backing (Hide)2'!CI$3*(DI63/MAX(1,SUMIFS('Treatment Backing (Hide)'!$B$110:$B$124,'Capacity Backing (Hide)2'!CI$67:CI$81,"X")))</f>
        <v>0</v>
      </c>
      <c r="LF63">
        <f>'Capacity Backing (Hide)2'!CJ$3*(DJ63/MAX(1,SUMIFS('Treatment Backing (Hide)'!$B$110:$B$124,'Capacity Backing (Hide)2'!CJ$67:CJ$81,"X")))</f>
        <v>0</v>
      </c>
      <c r="LG63">
        <f>'Capacity Backing (Hide)2'!CK$3*(DK63/MAX(1,SUMIFS('Treatment Backing (Hide)'!$B$110:$B$124,'Capacity Backing (Hide)2'!CK$67:CK$81,"X")))</f>
        <v>0</v>
      </c>
      <c r="LH63">
        <f>'Capacity Backing (Hide)2'!CL$3*(DL63/MAX(1,SUMIFS('Treatment Backing (Hide)'!$B$110:$B$124,'Capacity Backing (Hide)2'!CL$67:CL$81,"X")))</f>
        <v>0</v>
      </c>
      <c r="LI63">
        <f>'Capacity Backing (Hide)2'!CM$3*(DM63/MAX(1,SUMIFS('Treatment Backing (Hide)'!$B$110:$B$124,'Capacity Backing (Hide)2'!CM$67:CM$81,"X")))</f>
        <v>0</v>
      </c>
      <c r="LJ63">
        <f>'Capacity Backing (Hide)2'!CN$3*(DN63/MAX(1,SUMIFS('Treatment Backing (Hide)'!$B$110:$B$124,'Capacity Backing (Hide)2'!CN$67:CN$81,"X")))</f>
        <v>0</v>
      </c>
      <c r="LK63">
        <f>'Capacity Backing (Hide)2'!CO$3*(DO63/MAX(1,SUMIFS('Treatment Backing (Hide)'!$B$110:$B$124,'Capacity Backing (Hide)2'!CO$67:CO$81,"X")))</f>
        <v>0</v>
      </c>
      <c r="LL63">
        <f>'Capacity Backing (Hide)2'!CP$3*(DP63/MAX(1,SUMIFS('Treatment Backing (Hide)'!$B$110:$B$124,'Capacity Backing (Hide)2'!CP$67:CP$81,"X")))</f>
        <v>0</v>
      </c>
      <c r="LM63">
        <f>'Capacity Backing (Hide)2'!CQ$3*(DQ63/MAX(1,SUMIFS('Treatment Backing (Hide)'!$B$110:$B$124,'Capacity Backing (Hide)2'!CQ$67:CQ$81,"X")))</f>
        <v>0</v>
      </c>
      <c r="LN63">
        <f>'Capacity Backing (Hide)2'!CR$3*(DR63/MAX(1,SUMIFS('Treatment Backing (Hide)'!$B$110:$B$124,'Capacity Backing (Hide)2'!CR$67:CR$81,"X")))</f>
        <v>0</v>
      </c>
      <c r="LO63">
        <f>'Capacity Backing (Hide)2'!CS$3*(DS63/MAX(1,SUMIFS('Treatment Backing (Hide)'!$B$110:$B$124,'Capacity Backing (Hide)2'!CS$67:CS$81,"X")))</f>
        <v>0</v>
      </c>
      <c r="LP63">
        <f>'Capacity Backing (Hide)2'!CT$3*(DT63/MAX(1,SUMIFS('Treatment Backing (Hide)'!$B$110:$B$124,'Capacity Backing (Hide)2'!CT$67:CT$81,"X")))</f>
        <v>0</v>
      </c>
      <c r="LQ63">
        <f>'Capacity Backing (Hide)2'!CU$3*(DU63/MAX(1,SUMIFS('Treatment Backing (Hide)'!$B$110:$B$124,'Capacity Backing (Hide)2'!CU$67:CU$81,"X")))</f>
        <v>0</v>
      </c>
      <c r="LR63">
        <f>'Capacity Backing (Hide)2'!CV$3*(DV63/MAX(1,SUMIFS('Treatment Backing (Hide)'!$B$110:$B$124,'Capacity Backing (Hide)2'!CV$67:CV$81,"X")))</f>
        <v>0</v>
      </c>
      <c r="LS63">
        <f>'Capacity Backing (Hide)2'!CW$3*(DW63/MAX(1,SUMIFS('Treatment Backing (Hide)'!$B$110:$B$124,'Capacity Backing (Hide)2'!CW$67:CW$81,"X")))</f>
        <v>0</v>
      </c>
    </row>
    <row r="64" spans="8:331" x14ac:dyDescent="0.25">
      <c r="H64" t="str">
        <f>ROW(H61)&amp;". "&amp;'Clinical resources'!B67</f>
        <v xml:space="preserve">61. </v>
      </c>
      <c r="J64" t="str">
        <f>IF(COUNTIFS('Clinical resources'!F67:J67,"X")&gt;0,"X","")</f>
        <v/>
      </c>
      <c r="K64" t="str">
        <f>IF(COUNTIFS('Clinical resources'!K67:O67,"X")&gt;0,"X","")</f>
        <v/>
      </c>
      <c r="L64" t="str">
        <f>IF(COUNTIFS('Clinical resources'!P67:T67,"X")&gt;0,"X","")</f>
        <v/>
      </c>
      <c r="M64" t="str">
        <f>IF(COUNTIFS('Clinical resources'!U67:Y67,"X")&gt;0,"X","")</f>
        <v/>
      </c>
      <c r="N64" t="str">
        <f>IF(COUNTIFS('Clinical resources'!Z67:AD67,"X")&gt;0,"X","")</f>
        <v/>
      </c>
      <c r="O64" t="str">
        <f>IF(COUNTIFS('Clinical resources'!AE67:AI67,"X")&gt;0,"X","")</f>
        <v/>
      </c>
      <c r="P64" t="str">
        <f>IF(COUNTIFS('Clinical resources'!AJ67:AN67,"X")&gt;0,"X","")</f>
        <v/>
      </c>
      <c r="Q64" t="str">
        <f>IF(COUNTIFS('Clinical resources'!AO67:AS67,"X")&gt;0,"X","")</f>
        <v/>
      </c>
      <c r="R64" t="str">
        <f>IF(COUNTIFS('Clinical resources'!AT67:AX67,"X")&gt;0,"X","")</f>
        <v/>
      </c>
      <c r="S64" t="str">
        <f>IF(COUNTIFS('Clinical resources'!AY67:BC67,"X")&gt;0,"X","")</f>
        <v/>
      </c>
      <c r="T64" t="str">
        <f>IF(COUNTIFS('Clinical resources'!BD67:BH67,"X")&gt;0,"X","")</f>
        <v/>
      </c>
      <c r="U64" t="str">
        <f>IF(COUNTIFS('Clinical resources'!BI67:BM67,"X")&gt;0,"X","")</f>
        <v/>
      </c>
      <c r="V64" t="str">
        <f>IF(COUNTIFS('Clinical resources'!BN67:BR67,"X")&gt;0,"X","")</f>
        <v/>
      </c>
      <c r="W64" t="str">
        <f>IF(COUNTIFS('Clinical resources'!BS67:BW67,"X")&gt;0,"X","")</f>
        <v/>
      </c>
      <c r="X64" t="str">
        <f>IF(COUNTIFS('Clinical resources'!BX67:CB67,"X")&gt;0,"X","")</f>
        <v/>
      </c>
      <c r="AB64">
        <f t="array" ref="AB64">IF($J64:$X64='Capacity Backing (Hide)2'!B$67:B$81,1,0)</f>
        <v>0</v>
      </c>
      <c r="AC64">
        <f t="array" ref="AC64">IF($J64:$X64='Capacity Backing (Hide)2'!C$67:C$81,1,0)</f>
        <v>0</v>
      </c>
      <c r="AD64">
        <f t="array" ref="AD64">IF($J64:$X64='Capacity Backing (Hide)2'!D$67:D$81,1,0)</f>
        <v>0</v>
      </c>
      <c r="AE64">
        <f t="array" ref="AE64">IF($J64:$X64='Capacity Backing (Hide)2'!E$67:E$81,1,0)</f>
        <v>0</v>
      </c>
      <c r="AF64">
        <f t="array" ref="AF64">IF($J64:$X64='Capacity Backing (Hide)2'!F$67:F$81,1,0)</f>
        <v>0</v>
      </c>
      <c r="AG64">
        <f t="array" ref="AG64">IF($J64:$X64='Capacity Backing (Hide)2'!G$67:G$81,1,0)</f>
        <v>0</v>
      </c>
      <c r="AH64">
        <f t="array" ref="AH64">IF($J64:$X64='Capacity Backing (Hide)2'!H$67:H$81,1,0)</f>
        <v>0</v>
      </c>
      <c r="AI64">
        <f t="array" ref="AI64">IF($J64:$X64='Capacity Backing (Hide)2'!I$67:I$81,1,0)</f>
        <v>0</v>
      </c>
      <c r="AJ64">
        <f t="array" ref="AJ64">IF($J64:$X64='Capacity Backing (Hide)2'!J$67:J$81,1,0)</f>
        <v>0</v>
      </c>
      <c r="AK64">
        <f t="array" ref="AK64">IF($J64:$X64='Capacity Backing (Hide)2'!K$67:K$81,1,0)</f>
        <v>0</v>
      </c>
      <c r="AL64">
        <f t="array" ref="AL64">IF($J64:$X64='Capacity Backing (Hide)2'!L$67:L$81,1,0)</f>
        <v>0</v>
      </c>
      <c r="AM64">
        <f t="array" ref="AM64">IF($J64:$X64='Capacity Backing (Hide)2'!M$67:M$81,1,0)</f>
        <v>0</v>
      </c>
      <c r="AN64">
        <f t="array" ref="AN64">IF($J64:$X64='Capacity Backing (Hide)2'!N$67:N$81,1,0)</f>
        <v>0</v>
      </c>
      <c r="AO64">
        <f t="array" ref="AO64">IF($J64:$X64='Capacity Backing (Hide)2'!O$67:O$81,1,0)</f>
        <v>0</v>
      </c>
      <c r="AP64">
        <f t="array" ref="AP64">IF($J64:$X64='Capacity Backing (Hide)2'!P$67:P$81,1,0)</f>
        <v>0</v>
      </c>
      <c r="AQ64">
        <f t="array" ref="AQ64">IF($J64:$X64='Capacity Backing (Hide)2'!Q$67:Q$81,1,0)</f>
        <v>0</v>
      </c>
      <c r="AR64">
        <f t="array" ref="AR64">IF($J64:$X64='Capacity Backing (Hide)2'!R$67:R$81,1,0)</f>
        <v>0</v>
      </c>
      <c r="AS64">
        <f t="array" ref="AS64">IF($J64:$X64='Capacity Backing (Hide)2'!S$67:S$81,1,0)</f>
        <v>0</v>
      </c>
      <c r="AT64">
        <f t="array" ref="AT64">IF($J64:$X64='Capacity Backing (Hide)2'!T$67:T$81,1,0)</f>
        <v>0</v>
      </c>
      <c r="AU64">
        <f t="array" ref="AU64">IF($J64:$X64='Capacity Backing (Hide)2'!U$67:U$81,1,0)</f>
        <v>0</v>
      </c>
      <c r="AV64">
        <f t="array" ref="AV64">IF($J64:$X64='Capacity Backing (Hide)2'!V$67:V$81,1,0)</f>
        <v>0</v>
      </c>
      <c r="AW64">
        <f t="array" ref="AW64">IF($J64:$X64='Capacity Backing (Hide)2'!W$67:W$81,1,0)</f>
        <v>0</v>
      </c>
      <c r="AX64">
        <f t="array" ref="AX64">IF($J64:$X64='Capacity Backing (Hide)2'!X$67:X$81,1,0)</f>
        <v>0</v>
      </c>
      <c r="AY64">
        <f t="array" ref="AY64">IF($J64:$X64='Capacity Backing (Hide)2'!Y$67:Y$81,1,0)</f>
        <v>0</v>
      </c>
      <c r="AZ64">
        <f t="array" ref="AZ64">IF($J64:$X64='Capacity Backing (Hide)2'!Z$67:Z$81,1,0)</f>
        <v>0</v>
      </c>
      <c r="BA64">
        <f t="array" ref="BA64">IF($J64:$X64='Capacity Backing (Hide)2'!AA$67:AA$81,1,0)</f>
        <v>0</v>
      </c>
      <c r="BB64">
        <f t="array" ref="BB64">IF($J64:$X64='Capacity Backing (Hide)2'!AB$67:AB$81,1,0)</f>
        <v>0</v>
      </c>
      <c r="BC64">
        <f t="array" ref="BC64">IF($J64:$X64='Capacity Backing (Hide)2'!AC$67:AC$81,1,0)</f>
        <v>0</v>
      </c>
      <c r="BD64">
        <f t="array" ref="BD64">IF($J64:$X64='Capacity Backing (Hide)2'!AD$67:AD$81,1,0)</f>
        <v>0</v>
      </c>
      <c r="BE64">
        <f t="array" ref="BE64">IF($J64:$X64='Capacity Backing (Hide)2'!AE$67:AE$81,1,0)</f>
        <v>0</v>
      </c>
      <c r="BF64">
        <f t="array" ref="BF64">IF($J64:$X64='Capacity Backing (Hide)2'!AF$67:AF$81,1,0)</f>
        <v>0</v>
      </c>
      <c r="BG64">
        <f t="array" ref="BG64">IF($J64:$X64='Capacity Backing (Hide)2'!AG$67:AG$81,1,0)</f>
        <v>0</v>
      </c>
      <c r="BH64">
        <f t="array" ref="BH64">IF($J64:$X64='Capacity Backing (Hide)2'!AH$67:AH$81,1,0)</f>
        <v>0</v>
      </c>
      <c r="BI64">
        <f t="array" ref="BI64">IF($J64:$X64='Capacity Backing (Hide)2'!AI$67:AI$81,1,0)</f>
        <v>0</v>
      </c>
      <c r="BJ64">
        <f t="array" ref="BJ64">IF($J64:$X64='Capacity Backing (Hide)2'!AJ$67:AJ$81,1,0)</f>
        <v>0</v>
      </c>
      <c r="BK64">
        <f t="array" ref="BK64">IF($J64:$X64='Capacity Backing (Hide)2'!AK$67:AK$81,1,0)</f>
        <v>0</v>
      </c>
      <c r="BL64">
        <f t="array" ref="BL64">IF($J64:$X64='Capacity Backing (Hide)2'!AL$67:AL$81,1,0)</f>
        <v>0</v>
      </c>
      <c r="BM64">
        <f t="array" ref="BM64">IF($J64:$X64='Capacity Backing (Hide)2'!AM$67:AM$81,1,0)</f>
        <v>0</v>
      </c>
      <c r="BN64">
        <f t="array" ref="BN64">IF($J64:$X64='Capacity Backing (Hide)2'!AN$67:AN$81,1,0)</f>
        <v>0</v>
      </c>
      <c r="BO64">
        <f t="array" ref="BO64">IF($J64:$X64='Capacity Backing (Hide)2'!AO$67:AO$81,1,0)</f>
        <v>0</v>
      </c>
      <c r="BP64">
        <f t="array" ref="BP64">IF($J64:$X64='Capacity Backing (Hide)2'!AP$67:AP$81,1,0)</f>
        <v>0</v>
      </c>
      <c r="BQ64">
        <f t="array" ref="BQ64">IF($J64:$X64='Capacity Backing (Hide)2'!AQ$67:AQ$81,1,0)</f>
        <v>0</v>
      </c>
      <c r="BR64">
        <f t="array" ref="BR64">IF($J64:$X64='Capacity Backing (Hide)2'!AR$67:AR$81,1,0)</f>
        <v>0</v>
      </c>
      <c r="BS64">
        <f t="array" ref="BS64">IF($J64:$X64='Capacity Backing (Hide)2'!AS$67:AS$81,1,0)</f>
        <v>0</v>
      </c>
      <c r="BT64">
        <f t="array" ref="BT64">IF($J64:$X64='Capacity Backing (Hide)2'!AT$67:AT$81,1,0)</f>
        <v>0</v>
      </c>
      <c r="BU64">
        <f t="array" ref="BU64">IF($J64:$X64='Capacity Backing (Hide)2'!AU$67:AU$81,1,0)</f>
        <v>0</v>
      </c>
      <c r="BV64">
        <f t="array" ref="BV64">IF($J64:$X64='Capacity Backing (Hide)2'!AV$67:AV$81,1,0)</f>
        <v>0</v>
      </c>
      <c r="BW64">
        <f t="array" ref="BW64">IF($J64:$X64='Capacity Backing (Hide)2'!AW$67:AW$81,1,0)</f>
        <v>0</v>
      </c>
      <c r="BX64">
        <f t="array" ref="BX64">IF($J64:$X64='Capacity Backing (Hide)2'!AX$67:AX$81,1,0)</f>
        <v>0</v>
      </c>
      <c r="BY64">
        <f t="array" ref="BY64">IF($J64:$X64='Capacity Backing (Hide)2'!AY$67:AY$81,1,0)</f>
        <v>0</v>
      </c>
      <c r="BZ64">
        <f t="array" ref="BZ64">IF($J64:$X64='Capacity Backing (Hide)2'!AZ$67:AZ$81,1,0)</f>
        <v>0</v>
      </c>
      <c r="CA64">
        <f t="array" ref="CA64">IF($J64:$X64='Capacity Backing (Hide)2'!BA$67:BA$81,1,0)</f>
        <v>0</v>
      </c>
      <c r="CB64">
        <f t="array" ref="CB64">IF($J64:$X64='Capacity Backing (Hide)2'!BB$67:BB$81,1,0)</f>
        <v>0</v>
      </c>
      <c r="CC64">
        <f t="array" ref="CC64">IF($J64:$X64='Capacity Backing (Hide)2'!BC$67:BC$81,1,0)</f>
        <v>0</v>
      </c>
      <c r="CD64">
        <f t="array" ref="CD64">IF($J64:$X64='Capacity Backing (Hide)2'!BD$67:BD$81,1,0)</f>
        <v>0</v>
      </c>
      <c r="CE64">
        <f t="array" ref="CE64">IF($J64:$X64='Capacity Backing (Hide)2'!BE$67:BE$81,1,0)</f>
        <v>0</v>
      </c>
      <c r="CF64">
        <f t="array" ref="CF64">IF($J64:$X64='Capacity Backing (Hide)2'!BF$67:BF$81,1,0)</f>
        <v>0</v>
      </c>
      <c r="CG64">
        <f t="array" ref="CG64">IF($J64:$X64='Capacity Backing (Hide)2'!BG$67:BG$81,1,0)</f>
        <v>0</v>
      </c>
      <c r="CH64">
        <f t="array" ref="CH64">IF($J64:$X64='Capacity Backing (Hide)2'!BH$67:BH$81,1,0)</f>
        <v>0</v>
      </c>
      <c r="CI64">
        <f t="array" ref="CI64">IF($J64:$X64='Capacity Backing (Hide)2'!BI$67:BI$81,1,0)</f>
        <v>0</v>
      </c>
      <c r="CJ64">
        <f t="array" ref="CJ64">IF($J64:$X64='Capacity Backing (Hide)2'!BJ$67:BJ$81,1,0)</f>
        <v>0</v>
      </c>
      <c r="CK64">
        <f t="array" ref="CK64">IF($J64:$X64='Capacity Backing (Hide)2'!BK$67:BK$81,1,0)</f>
        <v>0</v>
      </c>
      <c r="CL64">
        <f t="array" ref="CL64">IF($J64:$X64='Capacity Backing (Hide)2'!BL$67:BL$81,1,0)</f>
        <v>0</v>
      </c>
      <c r="CM64">
        <f t="array" ref="CM64">IF($J64:$X64='Capacity Backing (Hide)2'!BM$67:BM$81,1,0)</f>
        <v>0</v>
      </c>
      <c r="CN64">
        <f t="array" ref="CN64">IF($J64:$X64='Capacity Backing (Hide)2'!BN$67:BN$81,1,0)</f>
        <v>0</v>
      </c>
      <c r="CO64">
        <f t="array" ref="CO64">IF($J64:$X64='Capacity Backing (Hide)2'!BO$67:BO$81,1,0)</f>
        <v>0</v>
      </c>
      <c r="CP64">
        <f t="array" ref="CP64">IF($J64:$X64='Capacity Backing (Hide)2'!BP$67:BP$81,1,0)</f>
        <v>0</v>
      </c>
      <c r="CQ64">
        <f t="array" ref="CQ64">IF($J64:$X64='Capacity Backing (Hide)2'!BQ$67:BQ$81,1,0)</f>
        <v>0</v>
      </c>
      <c r="CR64">
        <f t="array" ref="CR64">IF($J64:$X64='Capacity Backing (Hide)2'!BR$67:BR$81,1,0)</f>
        <v>0</v>
      </c>
      <c r="CS64">
        <f t="array" ref="CS64">IF($J64:$X64='Capacity Backing (Hide)2'!BS$67:BS$81,1,0)</f>
        <v>0</v>
      </c>
      <c r="CT64">
        <f t="array" ref="CT64">IF($J64:$X64='Capacity Backing (Hide)2'!BT$67:BT$81,1,0)</f>
        <v>0</v>
      </c>
      <c r="CU64">
        <f t="array" ref="CU64">IF($J64:$X64='Capacity Backing (Hide)2'!BU$67:BU$81,1,0)</f>
        <v>0</v>
      </c>
      <c r="CV64">
        <f t="array" ref="CV64">IF($J64:$X64='Capacity Backing (Hide)2'!BV$67:BV$81,1,0)</f>
        <v>0</v>
      </c>
      <c r="CW64">
        <f t="array" ref="CW64">IF($J64:$X64='Capacity Backing (Hide)2'!BW$67:BW$81,1,0)</f>
        <v>0</v>
      </c>
      <c r="CX64">
        <f t="array" ref="CX64">IF($J64:$X64='Capacity Backing (Hide)2'!BX$67:BX$81,1,0)</f>
        <v>0</v>
      </c>
      <c r="CY64">
        <f t="array" ref="CY64">IF($J64:$X64='Capacity Backing (Hide)2'!BY$67:BY$81,1,0)</f>
        <v>0</v>
      </c>
      <c r="CZ64">
        <f t="array" ref="CZ64">IF($J64:$X64='Capacity Backing (Hide)2'!BZ$67:BZ$81,1,0)</f>
        <v>0</v>
      </c>
      <c r="DA64">
        <f t="array" ref="DA64">IF($J64:$X64='Capacity Backing (Hide)2'!CA$67:CA$81,1,0)</f>
        <v>0</v>
      </c>
      <c r="DB64">
        <f t="array" ref="DB64">IF($J64:$X64='Capacity Backing (Hide)2'!CB$67:CB$81,1,0)</f>
        <v>0</v>
      </c>
      <c r="DC64">
        <f t="array" ref="DC64">IF($J64:$X64='Capacity Backing (Hide)2'!CC$67:CC$81,1,0)</f>
        <v>0</v>
      </c>
      <c r="DD64">
        <f t="array" ref="DD64">IF($J64:$X64='Capacity Backing (Hide)2'!CD$67:CD$81,1,0)</f>
        <v>0</v>
      </c>
      <c r="DE64">
        <f t="array" ref="DE64">IF($J64:$X64='Capacity Backing (Hide)2'!CE$67:CE$81,1,0)</f>
        <v>0</v>
      </c>
      <c r="DF64">
        <f t="array" ref="DF64">IF($J64:$X64='Capacity Backing (Hide)2'!CF$67:CF$81,1,0)</f>
        <v>0</v>
      </c>
      <c r="DG64">
        <f t="array" ref="DG64">IF($J64:$X64='Capacity Backing (Hide)2'!CG$67:CG$81,1,0)</f>
        <v>0</v>
      </c>
      <c r="DH64">
        <f t="array" ref="DH64">IF($J64:$X64='Capacity Backing (Hide)2'!CH$67:CH$81,1,0)</f>
        <v>0</v>
      </c>
      <c r="DI64">
        <f t="array" ref="DI64">IF($J64:$X64='Capacity Backing (Hide)2'!CI$67:CI$81,1,0)</f>
        <v>0</v>
      </c>
      <c r="DJ64">
        <f t="array" ref="DJ64">IF($J64:$X64='Capacity Backing (Hide)2'!CJ$67:CJ$81,1,0)</f>
        <v>0</v>
      </c>
      <c r="DK64">
        <f t="array" ref="DK64">IF($J64:$X64='Capacity Backing (Hide)2'!CK$67:CK$81,1,0)</f>
        <v>0</v>
      </c>
      <c r="DL64">
        <f t="array" ref="DL64">IF($J64:$X64='Capacity Backing (Hide)2'!CL$67:CL$81,1,0)</f>
        <v>0</v>
      </c>
      <c r="DM64">
        <f t="array" ref="DM64">IF($J64:$X64='Capacity Backing (Hide)2'!CM$67:CM$81,1,0)</f>
        <v>0</v>
      </c>
      <c r="DN64">
        <f t="array" ref="DN64">IF($J64:$X64='Capacity Backing (Hide)2'!CN$67:CN$81,1,0)</f>
        <v>0</v>
      </c>
      <c r="DO64">
        <f t="array" ref="DO64">IF($J64:$X64='Capacity Backing (Hide)2'!CO$67:CO$81,1,0)</f>
        <v>0</v>
      </c>
      <c r="DP64">
        <f t="array" ref="DP64">IF($J64:$X64='Capacity Backing (Hide)2'!CP$67:CP$81,1,0)</f>
        <v>0</v>
      </c>
      <c r="DQ64">
        <f t="array" ref="DQ64">IF($J64:$X64='Capacity Backing (Hide)2'!CQ$67:CQ$81,1,0)</f>
        <v>0</v>
      </c>
      <c r="DR64">
        <f t="array" ref="DR64">IF($J64:$X64='Capacity Backing (Hide)2'!CR$67:CR$81,1,0)</f>
        <v>0</v>
      </c>
      <c r="DS64">
        <f t="array" ref="DS64">IF($J64:$X64='Capacity Backing (Hide)2'!CS$67:CS$81,1,0)</f>
        <v>0</v>
      </c>
      <c r="DT64">
        <f t="array" ref="DT64">IF($J64:$X64='Capacity Backing (Hide)2'!CT$67:CT$81,1,0)</f>
        <v>0</v>
      </c>
      <c r="DU64">
        <f t="array" ref="DU64">IF($J64:$X64='Capacity Backing (Hide)2'!CU$67:CU$81,1,0)</f>
        <v>0</v>
      </c>
      <c r="DV64">
        <f t="array" ref="DV64">IF($J64:$X64='Capacity Backing (Hide)2'!CV$67:CV$81,1,0)</f>
        <v>0</v>
      </c>
      <c r="DW64">
        <f t="array" ref="DW64">IF($J64:$X64='Capacity Backing (Hide)2'!CW$67:CW$81,1,0)</f>
        <v>0</v>
      </c>
      <c r="DZ64">
        <f t="array" ref="DZ64">IF($J64:$X64='Capacity Backing (Hide)2'!B$203:CZ$217,1,0)</f>
        <v>0</v>
      </c>
      <c r="EA64">
        <f t="array" ref="EA64">IF($J64:$X64='Capacity Backing (Hide)2'!C$203:DA$217,1,0)</f>
        <v>0</v>
      </c>
      <c r="EB64">
        <f t="array" ref="EB64">IF($J64:$X64='Capacity Backing (Hide)2'!D$203:DB$217,1,0)</f>
        <v>0</v>
      </c>
      <c r="EC64">
        <f t="array" ref="EC64">IF($J64:$X64='Capacity Backing (Hide)2'!E$203:DC$217,1,0)</f>
        <v>0</v>
      </c>
      <c r="ED64">
        <f t="array" ref="ED64">IF($J64:$X64='Capacity Backing (Hide)2'!F$203:DD$217,1,0)</f>
        <v>0</v>
      </c>
      <c r="EE64">
        <f t="array" ref="EE64">IF($J64:$X64='Capacity Backing (Hide)2'!G$203:DE$217,1,0)</f>
        <v>0</v>
      </c>
      <c r="EF64">
        <f t="array" ref="EF64">IF($J64:$X64='Capacity Backing (Hide)2'!H$203:DF$217,1,0)</f>
        <v>0</v>
      </c>
      <c r="EG64">
        <f t="array" ref="EG64">IF($J64:$X64='Capacity Backing (Hide)2'!I$203:DG$217,1,0)</f>
        <v>0</v>
      </c>
      <c r="EH64">
        <f t="array" ref="EH64">IF($J64:$X64='Capacity Backing (Hide)2'!J$203:DH$217,1,0)</f>
        <v>0</v>
      </c>
      <c r="EI64">
        <f t="array" ref="EI64">IF($J64:$X64='Capacity Backing (Hide)2'!K$203:DI$217,1,0)</f>
        <v>0</v>
      </c>
      <c r="EJ64">
        <f t="array" ref="EJ64">IF($J64:$X64='Capacity Backing (Hide)2'!L$203:DJ$217,1,0)</f>
        <v>0</v>
      </c>
      <c r="EK64">
        <f t="array" ref="EK64">IF($J64:$X64='Capacity Backing (Hide)2'!M$203:DK$217,1,0)</f>
        <v>0</v>
      </c>
      <c r="EL64">
        <f t="array" ref="EL64">IF($J64:$X64='Capacity Backing (Hide)2'!N$203:DL$217,1,0)</f>
        <v>0</v>
      </c>
      <c r="EM64">
        <f t="array" ref="EM64">IF($J64:$X64='Capacity Backing (Hide)2'!O$203:DM$217,1,0)</f>
        <v>0</v>
      </c>
      <c r="EN64">
        <f t="array" ref="EN64">IF($J64:$X64='Capacity Backing (Hide)2'!P$203:DN$217,1,0)</f>
        <v>0</v>
      </c>
      <c r="EO64">
        <f t="array" ref="EO64">IF($J64:$X64='Capacity Backing (Hide)2'!Q$203:DO$217,1,0)</f>
        <v>0</v>
      </c>
      <c r="EP64">
        <f t="array" ref="EP64">IF($J64:$X64='Capacity Backing (Hide)2'!R$203:DP$217,1,0)</f>
        <v>0</v>
      </c>
      <c r="EQ64">
        <f t="array" ref="EQ64">IF($J64:$X64='Capacity Backing (Hide)2'!S$203:DQ$217,1,0)</f>
        <v>0</v>
      </c>
      <c r="ER64">
        <f t="array" ref="ER64">IF($J64:$X64='Capacity Backing (Hide)2'!T$203:DR$217,1,0)</f>
        <v>0</v>
      </c>
      <c r="ES64">
        <f t="array" ref="ES64">IF($J64:$X64='Capacity Backing (Hide)2'!U$203:DS$217,1,0)</f>
        <v>0</v>
      </c>
      <c r="ET64">
        <f t="array" ref="ET64">IF($J64:$X64='Capacity Backing (Hide)2'!V$203:DT$217,1,0)</f>
        <v>0</v>
      </c>
      <c r="EU64">
        <f t="array" ref="EU64">IF($J64:$X64='Capacity Backing (Hide)2'!W$203:DU$217,1,0)</f>
        <v>0</v>
      </c>
      <c r="EV64">
        <f t="array" ref="EV64">IF($J64:$X64='Capacity Backing (Hide)2'!X$203:DV$217,1,0)</f>
        <v>0</v>
      </c>
      <c r="EW64">
        <f t="array" ref="EW64">IF($J64:$X64='Capacity Backing (Hide)2'!Y$203:DW$217,1,0)</f>
        <v>0</v>
      </c>
      <c r="EX64">
        <f t="array" ref="EX64">IF($J64:$X64='Capacity Backing (Hide)2'!Z$203:DX$217,1,0)</f>
        <v>0</v>
      </c>
      <c r="EY64">
        <f t="array" ref="EY64">IF($J64:$X64='Capacity Backing (Hide)2'!AA$203:DY$217,1,0)</f>
        <v>0</v>
      </c>
      <c r="EZ64">
        <f t="array" ref="EZ64">IF($J64:$X64='Capacity Backing (Hide)2'!AB$203:DZ$217,1,0)</f>
        <v>0</v>
      </c>
      <c r="FA64">
        <f t="array" ref="FA64">IF($J64:$X64='Capacity Backing (Hide)2'!AC$203:EA$217,1,0)</f>
        <v>0</v>
      </c>
      <c r="FB64">
        <f t="array" ref="FB64">IF($J64:$X64='Capacity Backing (Hide)2'!AD$203:EB$217,1,0)</f>
        <v>0</v>
      </c>
      <c r="FC64">
        <f t="array" ref="FC64">IF($J64:$X64='Capacity Backing (Hide)2'!AE$203:EC$217,1,0)</f>
        <v>0</v>
      </c>
      <c r="FD64">
        <f t="array" ref="FD64">IF($J64:$X64='Capacity Backing (Hide)2'!AF$203:ED$217,1,0)</f>
        <v>0</v>
      </c>
      <c r="FE64">
        <f t="array" ref="FE64">IF($J64:$X64='Capacity Backing (Hide)2'!AG$203:EE$217,1,0)</f>
        <v>0</v>
      </c>
      <c r="FF64">
        <f t="array" ref="FF64">IF($J64:$X64='Capacity Backing (Hide)2'!AH$203:EF$217,1,0)</f>
        <v>0</v>
      </c>
      <c r="FG64">
        <f t="array" ref="FG64">IF($J64:$X64='Capacity Backing (Hide)2'!AI$203:EG$217,1,0)</f>
        <v>0</v>
      </c>
      <c r="FH64">
        <f t="array" ref="FH64">IF($J64:$X64='Capacity Backing (Hide)2'!AJ$203:EH$217,1,0)</f>
        <v>0</v>
      </c>
      <c r="FI64">
        <f t="array" ref="FI64">IF($J64:$X64='Capacity Backing (Hide)2'!AK$203:EI$217,1,0)</f>
        <v>0</v>
      </c>
      <c r="FJ64">
        <f t="array" ref="FJ64">IF($J64:$X64='Capacity Backing (Hide)2'!AL$203:EJ$217,1,0)</f>
        <v>0</v>
      </c>
      <c r="FK64">
        <f t="array" ref="FK64">IF($J64:$X64='Capacity Backing (Hide)2'!AM$203:EK$217,1,0)</f>
        <v>0</v>
      </c>
      <c r="FL64">
        <f t="array" ref="FL64">IF($J64:$X64='Capacity Backing (Hide)2'!AN$203:EL$217,1,0)</f>
        <v>0</v>
      </c>
      <c r="FM64">
        <f t="array" ref="FM64">IF($J64:$X64='Capacity Backing (Hide)2'!AO$203:EM$217,1,0)</f>
        <v>0</v>
      </c>
      <c r="FN64">
        <f t="array" ref="FN64">IF($J64:$X64='Capacity Backing (Hide)2'!AP$203:EN$217,1,0)</f>
        <v>0</v>
      </c>
      <c r="FO64">
        <f t="array" ref="FO64">IF($J64:$X64='Capacity Backing (Hide)2'!AQ$203:EO$217,1,0)</f>
        <v>0</v>
      </c>
      <c r="FP64">
        <f t="array" ref="FP64">IF($J64:$X64='Capacity Backing (Hide)2'!AR$203:EP$217,1,0)</f>
        <v>0</v>
      </c>
      <c r="FQ64">
        <f t="array" ref="FQ64">IF($J64:$X64='Capacity Backing (Hide)2'!AS$203:EQ$217,1,0)</f>
        <v>0</v>
      </c>
      <c r="FR64">
        <f t="array" ref="FR64">IF($J64:$X64='Capacity Backing (Hide)2'!AT$203:ER$217,1,0)</f>
        <v>0</v>
      </c>
      <c r="FS64">
        <f t="array" ref="FS64">IF($J64:$X64='Capacity Backing (Hide)2'!AU$203:ES$217,1,0)</f>
        <v>0</v>
      </c>
      <c r="FT64">
        <f t="array" ref="FT64">IF($J64:$X64='Capacity Backing (Hide)2'!AV$203:ET$217,1,0)</f>
        <v>0</v>
      </c>
      <c r="FU64">
        <f t="array" ref="FU64">IF($J64:$X64='Capacity Backing (Hide)2'!AW$203:EU$217,1,0)</f>
        <v>0</v>
      </c>
      <c r="FV64">
        <f t="array" ref="FV64">IF($J64:$X64='Capacity Backing (Hide)2'!AX$203:EV$217,1,0)</f>
        <v>0</v>
      </c>
      <c r="FW64">
        <f t="array" ref="FW64">IF($J64:$X64='Capacity Backing (Hide)2'!AY$203:EW$217,1,0)</f>
        <v>0</v>
      </c>
      <c r="FX64">
        <f t="array" ref="FX64">IF($J64:$X64='Capacity Backing (Hide)2'!AZ$203:EX$217,1,0)</f>
        <v>0</v>
      </c>
      <c r="FY64">
        <f t="array" ref="FY64">IF($J64:$X64='Capacity Backing (Hide)2'!BA$203:EY$217,1,0)</f>
        <v>0</v>
      </c>
      <c r="FZ64">
        <f t="array" ref="FZ64">IF($J64:$X64='Capacity Backing (Hide)2'!BB$203:EZ$217,1,0)</f>
        <v>0</v>
      </c>
      <c r="GA64">
        <f t="array" ref="GA64">IF($J64:$X64='Capacity Backing (Hide)2'!BC$203:FA$217,1,0)</f>
        <v>0</v>
      </c>
      <c r="GB64">
        <f t="array" ref="GB64">IF($J64:$X64='Capacity Backing (Hide)2'!BD$203:FB$217,1,0)</f>
        <v>0</v>
      </c>
      <c r="GC64">
        <f t="array" ref="GC64">IF($J64:$X64='Capacity Backing (Hide)2'!BE$203:FC$217,1,0)</f>
        <v>0</v>
      </c>
      <c r="GD64">
        <f t="array" ref="GD64">IF($J64:$X64='Capacity Backing (Hide)2'!BF$203:FD$217,1,0)</f>
        <v>0</v>
      </c>
      <c r="GE64">
        <f t="array" ref="GE64">IF($J64:$X64='Capacity Backing (Hide)2'!BG$203:FE$217,1,0)</f>
        <v>0</v>
      </c>
      <c r="GF64">
        <f t="array" ref="GF64">IF($J64:$X64='Capacity Backing (Hide)2'!BH$203:FF$217,1,0)</f>
        <v>0</v>
      </c>
      <c r="GG64">
        <f t="array" ref="GG64">IF($J64:$X64='Capacity Backing (Hide)2'!BI$203:FG$217,1,0)</f>
        <v>0</v>
      </c>
      <c r="GH64">
        <f t="array" ref="GH64">IF($J64:$X64='Capacity Backing (Hide)2'!BJ$203:FH$217,1,0)</f>
        <v>0</v>
      </c>
      <c r="GI64">
        <f t="array" ref="GI64">IF($J64:$X64='Capacity Backing (Hide)2'!BK$203:FI$217,1,0)</f>
        <v>0</v>
      </c>
      <c r="GJ64">
        <f t="array" ref="GJ64">IF($J64:$X64='Capacity Backing (Hide)2'!BL$203:FJ$217,1,0)</f>
        <v>0</v>
      </c>
      <c r="GK64">
        <f t="array" ref="GK64">IF($J64:$X64='Capacity Backing (Hide)2'!BM$203:FK$217,1,0)</f>
        <v>0</v>
      </c>
      <c r="GL64">
        <f t="array" ref="GL64">IF($J64:$X64='Capacity Backing (Hide)2'!BN$203:FL$217,1,0)</f>
        <v>0</v>
      </c>
      <c r="GM64">
        <f t="array" ref="GM64">IF($J64:$X64='Capacity Backing (Hide)2'!BO$203:FM$217,1,0)</f>
        <v>0</v>
      </c>
      <c r="GN64">
        <f t="array" ref="GN64">IF($J64:$X64='Capacity Backing (Hide)2'!BP$203:FN$217,1,0)</f>
        <v>0</v>
      </c>
      <c r="GO64">
        <f t="array" ref="GO64">IF($J64:$X64='Capacity Backing (Hide)2'!BQ$203:FO$217,1,0)</f>
        <v>0</v>
      </c>
      <c r="GP64">
        <f t="array" ref="GP64">IF($J64:$X64='Capacity Backing (Hide)2'!BR$203:FP$217,1,0)</f>
        <v>0</v>
      </c>
      <c r="GQ64">
        <f t="array" ref="GQ64">IF($J64:$X64='Capacity Backing (Hide)2'!BS$203:FQ$217,1,0)</f>
        <v>0</v>
      </c>
      <c r="GR64">
        <f t="array" ref="GR64">IF($J64:$X64='Capacity Backing (Hide)2'!BT$203:FR$217,1,0)</f>
        <v>0</v>
      </c>
      <c r="GS64">
        <f t="array" ref="GS64">IF($J64:$X64='Capacity Backing (Hide)2'!BU$203:FS$217,1,0)</f>
        <v>0</v>
      </c>
      <c r="GT64">
        <f t="array" ref="GT64">IF($J64:$X64='Capacity Backing (Hide)2'!BV$203:FT$217,1,0)</f>
        <v>0</v>
      </c>
      <c r="GU64">
        <f t="array" ref="GU64">IF($J64:$X64='Capacity Backing (Hide)2'!BW$203:FU$217,1,0)</f>
        <v>0</v>
      </c>
      <c r="GV64">
        <f t="array" ref="GV64">IF($J64:$X64='Capacity Backing (Hide)2'!BX$203:FV$217,1,0)</f>
        <v>0</v>
      </c>
      <c r="GW64">
        <f t="array" ref="GW64">IF($J64:$X64='Capacity Backing (Hide)2'!BY$203:FW$217,1,0)</f>
        <v>0</v>
      </c>
      <c r="GX64">
        <f t="array" ref="GX64">IF($J64:$X64='Capacity Backing (Hide)2'!BZ$203:FX$217,1,0)</f>
        <v>0</v>
      </c>
      <c r="GY64">
        <f t="array" ref="GY64">IF($J64:$X64='Capacity Backing (Hide)2'!CA$203:FY$217,1,0)</f>
        <v>0</v>
      </c>
      <c r="GZ64">
        <f t="array" ref="GZ64">IF($J64:$X64='Capacity Backing (Hide)2'!CB$203:FZ$217,1,0)</f>
        <v>0</v>
      </c>
      <c r="HA64">
        <f t="array" ref="HA64">IF($J64:$X64='Capacity Backing (Hide)2'!CC$203:GA$217,1,0)</f>
        <v>0</v>
      </c>
      <c r="HB64">
        <f t="array" ref="HB64">IF($J64:$X64='Capacity Backing (Hide)2'!CD$203:GB$217,1,0)</f>
        <v>0</v>
      </c>
      <c r="HC64">
        <f t="array" ref="HC64">IF($J64:$X64='Capacity Backing (Hide)2'!CE$203:GC$217,1,0)</f>
        <v>0</v>
      </c>
      <c r="HD64">
        <f t="array" ref="HD64">IF($J64:$X64='Capacity Backing (Hide)2'!CF$203:GD$217,1,0)</f>
        <v>0</v>
      </c>
      <c r="HE64">
        <f t="array" ref="HE64">IF($J64:$X64='Capacity Backing (Hide)2'!CG$203:GE$217,1,0)</f>
        <v>0</v>
      </c>
      <c r="HF64">
        <f t="array" ref="HF64">IF($J64:$X64='Capacity Backing (Hide)2'!CH$203:GF$217,1,0)</f>
        <v>0</v>
      </c>
      <c r="HG64">
        <f t="array" ref="HG64">IF($J64:$X64='Capacity Backing (Hide)2'!CI$203:GG$217,1,0)</f>
        <v>0</v>
      </c>
      <c r="HH64">
        <f t="array" ref="HH64">IF($J64:$X64='Capacity Backing (Hide)2'!CJ$203:GH$217,1,0)</f>
        <v>0</v>
      </c>
      <c r="HI64">
        <f t="array" ref="HI64">IF($J64:$X64='Capacity Backing (Hide)2'!CK$203:GI$217,1,0)</f>
        <v>0</v>
      </c>
      <c r="HJ64">
        <f t="array" ref="HJ64">IF($J64:$X64='Capacity Backing (Hide)2'!CL$203:GJ$217,1,0)</f>
        <v>0</v>
      </c>
      <c r="HK64">
        <f t="array" ref="HK64">IF($J64:$X64='Capacity Backing (Hide)2'!CM$203:GK$217,1,0)</f>
        <v>0</v>
      </c>
      <c r="HL64">
        <f t="array" ref="HL64">IF($J64:$X64='Capacity Backing (Hide)2'!CN$203:GL$217,1,0)</f>
        <v>0</v>
      </c>
      <c r="HM64">
        <f t="array" ref="HM64">IF($J64:$X64='Capacity Backing (Hide)2'!CO$203:GM$217,1,0)</f>
        <v>0</v>
      </c>
      <c r="HN64">
        <f t="array" ref="HN64">IF($J64:$X64='Capacity Backing (Hide)2'!CP$203:GN$217,1,0)</f>
        <v>0</v>
      </c>
      <c r="HO64">
        <f t="array" ref="HO64">IF($J64:$X64='Capacity Backing (Hide)2'!CQ$203:GO$217,1,0)</f>
        <v>0</v>
      </c>
      <c r="HP64">
        <f t="array" ref="HP64">IF($J64:$X64='Capacity Backing (Hide)2'!CR$203:GP$217,1,0)</f>
        <v>0</v>
      </c>
      <c r="HQ64">
        <f t="array" ref="HQ64">IF($J64:$X64='Capacity Backing (Hide)2'!CS$203:GQ$217,1,0)</f>
        <v>0</v>
      </c>
      <c r="HR64">
        <f t="array" ref="HR64">IF($J64:$X64='Capacity Backing (Hide)2'!CT$203:GR$217,1,0)</f>
        <v>0</v>
      </c>
      <c r="HS64">
        <f t="array" ref="HS64">IF($J64:$X64='Capacity Backing (Hide)2'!CU$203:GS$217,1,0)</f>
        <v>0</v>
      </c>
      <c r="HT64">
        <f t="array" ref="HT64">IF($J64:$X64='Capacity Backing (Hide)2'!CV$203:GT$217,1,0)</f>
        <v>0</v>
      </c>
      <c r="HU64">
        <f t="array" ref="HU64">IF($J64:$X64='Capacity Backing (Hide)2'!CW$203:GU$217,1,0)</f>
        <v>0</v>
      </c>
      <c r="HX64">
        <f>'Capacity Backing (Hide)2'!B$3*(AB64/MAX(1,SUMIFS('Treatment Backing (Hide)'!$B$110:$B$124,'Capacity Backing (Hide)2'!B$67:B$81,"X")))</f>
        <v>0</v>
      </c>
      <c r="HY64">
        <f>'Capacity Backing (Hide)2'!C$3*(AC64/MAX(1,SUMIFS('Treatment Backing (Hide)'!$B$110:$B$124,'Capacity Backing (Hide)2'!C$67:C$81,"X")))</f>
        <v>0</v>
      </c>
      <c r="HZ64">
        <f>'Capacity Backing (Hide)2'!D$3*(AD64/MAX(1,SUMIFS('Treatment Backing (Hide)'!$B$110:$B$124,'Capacity Backing (Hide)2'!D$67:D$81,"X")))</f>
        <v>0</v>
      </c>
      <c r="IA64">
        <f>'Capacity Backing (Hide)2'!E$3*(AE64/MAX(1,SUMIFS('Treatment Backing (Hide)'!$B$110:$B$124,'Capacity Backing (Hide)2'!E$67:E$81,"X")))</f>
        <v>0</v>
      </c>
      <c r="IB64">
        <f>'Capacity Backing (Hide)2'!F$3*(AF64/MAX(1,SUMIFS('Treatment Backing (Hide)'!$B$110:$B$124,'Capacity Backing (Hide)2'!F$67:F$81,"X")))</f>
        <v>0</v>
      </c>
      <c r="IC64">
        <f>'Capacity Backing (Hide)2'!G$3*(AG64/MAX(1,SUMIFS('Treatment Backing (Hide)'!$B$110:$B$124,'Capacity Backing (Hide)2'!G$67:G$81,"X")))</f>
        <v>0</v>
      </c>
      <c r="ID64">
        <f>'Capacity Backing (Hide)2'!H$3*(AH64/MAX(1,SUMIFS('Treatment Backing (Hide)'!$B$110:$B$124,'Capacity Backing (Hide)2'!H$67:H$81,"X")))</f>
        <v>0</v>
      </c>
      <c r="IE64">
        <f>'Capacity Backing (Hide)2'!I$3*(AI64/MAX(1,SUMIFS('Treatment Backing (Hide)'!$B$110:$B$124,'Capacity Backing (Hide)2'!I$67:I$81,"X")))</f>
        <v>0</v>
      </c>
      <c r="IF64">
        <f>'Capacity Backing (Hide)2'!J$3*(AJ64/MAX(1,SUMIFS('Treatment Backing (Hide)'!$B$110:$B$124,'Capacity Backing (Hide)2'!J$67:J$81,"X")))</f>
        <v>0</v>
      </c>
      <c r="IG64">
        <f>'Capacity Backing (Hide)2'!K$3*(AK64/MAX(1,SUMIFS('Treatment Backing (Hide)'!$B$110:$B$124,'Capacity Backing (Hide)2'!K$67:K$81,"X")))</f>
        <v>0</v>
      </c>
      <c r="IH64">
        <f>'Capacity Backing (Hide)2'!L$3*(AL64/MAX(1,SUMIFS('Treatment Backing (Hide)'!$B$110:$B$124,'Capacity Backing (Hide)2'!L$67:L$81,"X")))</f>
        <v>0</v>
      </c>
      <c r="II64">
        <f>'Capacity Backing (Hide)2'!M$3*(AM64/MAX(1,SUMIFS('Treatment Backing (Hide)'!$B$110:$B$124,'Capacity Backing (Hide)2'!M$67:M$81,"X")))</f>
        <v>0</v>
      </c>
      <c r="IJ64">
        <f>'Capacity Backing (Hide)2'!N$3*(AN64/MAX(1,SUMIFS('Treatment Backing (Hide)'!$B$110:$B$124,'Capacity Backing (Hide)2'!N$67:N$81,"X")))</f>
        <v>0</v>
      </c>
      <c r="IK64">
        <f>'Capacity Backing (Hide)2'!O$3*(AO64/MAX(1,SUMIFS('Treatment Backing (Hide)'!$B$110:$B$124,'Capacity Backing (Hide)2'!O$67:O$81,"X")))</f>
        <v>0</v>
      </c>
      <c r="IL64">
        <f>'Capacity Backing (Hide)2'!P$3*(AP64/MAX(1,SUMIFS('Treatment Backing (Hide)'!$B$110:$B$124,'Capacity Backing (Hide)2'!P$67:P$81,"X")))</f>
        <v>0</v>
      </c>
      <c r="IM64">
        <f>'Capacity Backing (Hide)2'!Q$3*(AQ64/MAX(1,SUMIFS('Treatment Backing (Hide)'!$B$110:$B$124,'Capacity Backing (Hide)2'!Q$67:Q$81,"X")))</f>
        <v>0</v>
      </c>
      <c r="IN64">
        <f>'Capacity Backing (Hide)2'!R$3*(AR64/MAX(1,SUMIFS('Treatment Backing (Hide)'!$B$110:$B$124,'Capacity Backing (Hide)2'!R$67:R$81,"X")))</f>
        <v>0</v>
      </c>
      <c r="IO64">
        <f>'Capacity Backing (Hide)2'!S$3*(AS64/MAX(1,SUMIFS('Treatment Backing (Hide)'!$B$110:$B$124,'Capacity Backing (Hide)2'!S$67:S$81,"X")))</f>
        <v>0</v>
      </c>
      <c r="IP64">
        <f>'Capacity Backing (Hide)2'!T$3*(AT64/MAX(1,SUMIFS('Treatment Backing (Hide)'!$B$110:$B$124,'Capacity Backing (Hide)2'!T$67:T$81,"X")))</f>
        <v>0</v>
      </c>
      <c r="IQ64">
        <f>'Capacity Backing (Hide)2'!U$3*(AU64/MAX(1,SUMIFS('Treatment Backing (Hide)'!$B$110:$B$124,'Capacity Backing (Hide)2'!U$67:U$81,"X")))</f>
        <v>0</v>
      </c>
      <c r="IR64">
        <f>'Capacity Backing (Hide)2'!V$3*(AV64/MAX(1,SUMIFS('Treatment Backing (Hide)'!$B$110:$B$124,'Capacity Backing (Hide)2'!V$67:V$81,"X")))</f>
        <v>0</v>
      </c>
      <c r="IS64">
        <f>'Capacity Backing (Hide)2'!W$3*(AW64/MAX(1,SUMIFS('Treatment Backing (Hide)'!$B$110:$B$124,'Capacity Backing (Hide)2'!W$67:W$81,"X")))</f>
        <v>0</v>
      </c>
      <c r="IT64">
        <f>'Capacity Backing (Hide)2'!X$3*(AX64/MAX(1,SUMIFS('Treatment Backing (Hide)'!$B$110:$B$124,'Capacity Backing (Hide)2'!X$67:X$81,"X")))</f>
        <v>0</v>
      </c>
      <c r="IU64">
        <f>'Capacity Backing (Hide)2'!Y$3*(AY64/MAX(1,SUMIFS('Treatment Backing (Hide)'!$B$110:$B$124,'Capacity Backing (Hide)2'!Y$67:Y$81,"X")))</f>
        <v>0</v>
      </c>
      <c r="IV64">
        <f>'Capacity Backing (Hide)2'!Z$3*(AZ64/MAX(1,SUMIFS('Treatment Backing (Hide)'!$B$110:$B$124,'Capacity Backing (Hide)2'!Z$67:Z$81,"X")))</f>
        <v>0</v>
      </c>
      <c r="IW64">
        <f>'Capacity Backing (Hide)2'!AA$3*(BA64/MAX(1,SUMIFS('Treatment Backing (Hide)'!$B$110:$B$124,'Capacity Backing (Hide)2'!AA$67:AA$81,"X")))</f>
        <v>0</v>
      </c>
      <c r="IX64">
        <f>'Capacity Backing (Hide)2'!AB$3*(BB64/MAX(1,SUMIFS('Treatment Backing (Hide)'!$B$110:$B$124,'Capacity Backing (Hide)2'!AB$67:AB$81,"X")))</f>
        <v>0</v>
      </c>
      <c r="IY64">
        <f>'Capacity Backing (Hide)2'!AC$3*(BC64/MAX(1,SUMIFS('Treatment Backing (Hide)'!$B$110:$B$124,'Capacity Backing (Hide)2'!AC$67:AC$81,"X")))</f>
        <v>0</v>
      </c>
      <c r="IZ64">
        <f>'Capacity Backing (Hide)2'!AD$3*(BD64/MAX(1,SUMIFS('Treatment Backing (Hide)'!$B$110:$B$124,'Capacity Backing (Hide)2'!AD$67:AD$81,"X")))</f>
        <v>0</v>
      </c>
      <c r="JA64">
        <f>'Capacity Backing (Hide)2'!AE$3*(BE64/MAX(1,SUMIFS('Treatment Backing (Hide)'!$B$110:$B$124,'Capacity Backing (Hide)2'!AE$67:AE$81,"X")))</f>
        <v>0</v>
      </c>
      <c r="JB64">
        <f>'Capacity Backing (Hide)2'!AF$3*(BF64/MAX(1,SUMIFS('Treatment Backing (Hide)'!$B$110:$B$124,'Capacity Backing (Hide)2'!AF$67:AF$81,"X")))</f>
        <v>0</v>
      </c>
      <c r="JC64">
        <f>'Capacity Backing (Hide)2'!AG$3*(BG64/MAX(1,SUMIFS('Treatment Backing (Hide)'!$B$110:$B$124,'Capacity Backing (Hide)2'!AG$67:AG$81,"X")))</f>
        <v>0</v>
      </c>
      <c r="JD64">
        <f>'Capacity Backing (Hide)2'!AH$3*(BH64/MAX(1,SUMIFS('Treatment Backing (Hide)'!$B$110:$B$124,'Capacity Backing (Hide)2'!AH$67:AH$81,"X")))</f>
        <v>0</v>
      </c>
      <c r="JE64">
        <f>'Capacity Backing (Hide)2'!AI$3*(BI64/MAX(1,SUMIFS('Treatment Backing (Hide)'!$B$110:$B$124,'Capacity Backing (Hide)2'!AI$67:AI$81,"X")))</f>
        <v>0</v>
      </c>
      <c r="JF64">
        <f>'Capacity Backing (Hide)2'!AJ$3*(BJ64/MAX(1,SUMIFS('Treatment Backing (Hide)'!$B$110:$B$124,'Capacity Backing (Hide)2'!AJ$67:AJ$81,"X")))</f>
        <v>0</v>
      </c>
      <c r="JG64">
        <f>'Capacity Backing (Hide)2'!AK$3*(BK64/MAX(1,SUMIFS('Treatment Backing (Hide)'!$B$110:$B$124,'Capacity Backing (Hide)2'!AK$67:AK$81,"X")))</f>
        <v>0</v>
      </c>
      <c r="JH64">
        <f>'Capacity Backing (Hide)2'!AL$3*(BL64/MAX(1,SUMIFS('Treatment Backing (Hide)'!$B$110:$B$124,'Capacity Backing (Hide)2'!AL$67:AL$81,"X")))</f>
        <v>0</v>
      </c>
      <c r="JI64">
        <f>'Capacity Backing (Hide)2'!AM$3*(BM64/MAX(1,SUMIFS('Treatment Backing (Hide)'!$B$110:$B$124,'Capacity Backing (Hide)2'!AM$67:AM$81,"X")))</f>
        <v>0</v>
      </c>
      <c r="JJ64">
        <f>'Capacity Backing (Hide)2'!AN$3*(BN64/MAX(1,SUMIFS('Treatment Backing (Hide)'!$B$110:$B$124,'Capacity Backing (Hide)2'!AN$67:AN$81,"X")))</f>
        <v>0</v>
      </c>
      <c r="JK64">
        <f>'Capacity Backing (Hide)2'!AO$3*(BO64/MAX(1,SUMIFS('Treatment Backing (Hide)'!$B$110:$B$124,'Capacity Backing (Hide)2'!AO$67:AO$81,"X")))</f>
        <v>0</v>
      </c>
      <c r="JL64">
        <f>'Capacity Backing (Hide)2'!AP$3*(BP64/MAX(1,SUMIFS('Treatment Backing (Hide)'!$B$110:$B$124,'Capacity Backing (Hide)2'!AP$67:AP$81,"X")))</f>
        <v>0</v>
      </c>
      <c r="JM64">
        <f>'Capacity Backing (Hide)2'!AQ$3*(BQ64/MAX(1,SUMIFS('Treatment Backing (Hide)'!$B$110:$B$124,'Capacity Backing (Hide)2'!AQ$67:AQ$81,"X")))</f>
        <v>0</v>
      </c>
      <c r="JN64">
        <f>'Capacity Backing (Hide)2'!AR$3*(BR64/MAX(1,SUMIFS('Treatment Backing (Hide)'!$B$110:$B$124,'Capacity Backing (Hide)2'!AR$67:AR$81,"X")))</f>
        <v>0</v>
      </c>
      <c r="JO64">
        <f>'Capacity Backing (Hide)2'!AS$3*(BS64/MAX(1,SUMIFS('Treatment Backing (Hide)'!$B$110:$B$124,'Capacity Backing (Hide)2'!AS$67:AS$81,"X")))</f>
        <v>0</v>
      </c>
      <c r="JP64">
        <f>'Capacity Backing (Hide)2'!AT$3*(BT64/MAX(1,SUMIFS('Treatment Backing (Hide)'!$B$110:$B$124,'Capacity Backing (Hide)2'!AT$67:AT$81,"X")))</f>
        <v>0</v>
      </c>
      <c r="JQ64">
        <f>'Capacity Backing (Hide)2'!AU$3*(BU64/MAX(1,SUMIFS('Treatment Backing (Hide)'!$B$110:$B$124,'Capacity Backing (Hide)2'!AU$67:AU$81,"X")))</f>
        <v>0</v>
      </c>
      <c r="JR64">
        <f>'Capacity Backing (Hide)2'!AV$3*(BV64/MAX(1,SUMIFS('Treatment Backing (Hide)'!$B$110:$B$124,'Capacity Backing (Hide)2'!AV$67:AV$81,"X")))</f>
        <v>0</v>
      </c>
      <c r="JS64">
        <f>'Capacity Backing (Hide)2'!AW$3*(BW64/MAX(1,SUMIFS('Treatment Backing (Hide)'!$B$110:$B$124,'Capacity Backing (Hide)2'!AW$67:AW$81,"X")))</f>
        <v>0</v>
      </c>
      <c r="JT64">
        <f>'Capacity Backing (Hide)2'!AX$3*(BX64/MAX(1,SUMIFS('Treatment Backing (Hide)'!$B$110:$B$124,'Capacity Backing (Hide)2'!AX$67:AX$81,"X")))</f>
        <v>0</v>
      </c>
      <c r="JU64">
        <f>'Capacity Backing (Hide)2'!AY$3*(BY64/MAX(1,SUMIFS('Treatment Backing (Hide)'!$B$110:$B$124,'Capacity Backing (Hide)2'!AY$67:AY$81,"X")))</f>
        <v>0</v>
      </c>
      <c r="JV64">
        <f>'Capacity Backing (Hide)2'!AZ$3*(BZ64/MAX(1,SUMIFS('Treatment Backing (Hide)'!$B$110:$B$124,'Capacity Backing (Hide)2'!AZ$67:AZ$81,"X")))</f>
        <v>0</v>
      </c>
      <c r="JW64">
        <f>'Capacity Backing (Hide)2'!BA$3*(CA64/MAX(1,SUMIFS('Treatment Backing (Hide)'!$B$110:$B$124,'Capacity Backing (Hide)2'!BA$67:BA$81,"X")))</f>
        <v>0</v>
      </c>
      <c r="JX64">
        <f>'Capacity Backing (Hide)2'!BB$3*(CB64/MAX(1,SUMIFS('Treatment Backing (Hide)'!$B$110:$B$124,'Capacity Backing (Hide)2'!BB$67:BB$81,"X")))</f>
        <v>0</v>
      </c>
      <c r="JY64">
        <f>'Capacity Backing (Hide)2'!BC$3*(CC64/MAX(1,SUMIFS('Treatment Backing (Hide)'!$B$110:$B$124,'Capacity Backing (Hide)2'!BC$67:BC$81,"X")))</f>
        <v>0</v>
      </c>
      <c r="JZ64">
        <f>'Capacity Backing (Hide)2'!BD$3*(CD64/MAX(1,SUMIFS('Treatment Backing (Hide)'!$B$110:$B$124,'Capacity Backing (Hide)2'!BD$67:BD$81,"X")))</f>
        <v>0</v>
      </c>
      <c r="KA64">
        <f>'Capacity Backing (Hide)2'!BE$3*(CE64/MAX(1,SUMIFS('Treatment Backing (Hide)'!$B$110:$B$124,'Capacity Backing (Hide)2'!BE$67:BE$81,"X")))</f>
        <v>0</v>
      </c>
      <c r="KB64">
        <f>'Capacity Backing (Hide)2'!BF$3*(CF64/MAX(1,SUMIFS('Treatment Backing (Hide)'!$B$110:$B$124,'Capacity Backing (Hide)2'!BF$67:BF$81,"X")))</f>
        <v>0</v>
      </c>
      <c r="KC64">
        <f>'Capacity Backing (Hide)2'!BG$3*(CG64/MAX(1,SUMIFS('Treatment Backing (Hide)'!$B$110:$B$124,'Capacity Backing (Hide)2'!BG$67:BG$81,"X")))</f>
        <v>0</v>
      </c>
      <c r="KD64">
        <f>'Capacity Backing (Hide)2'!BH$3*(CH64/MAX(1,SUMIFS('Treatment Backing (Hide)'!$B$110:$B$124,'Capacity Backing (Hide)2'!BH$67:BH$81,"X")))</f>
        <v>0</v>
      </c>
      <c r="KE64">
        <f>'Capacity Backing (Hide)2'!BI$3*(CI64/MAX(1,SUMIFS('Treatment Backing (Hide)'!$B$110:$B$124,'Capacity Backing (Hide)2'!BI$67:BI$81,"X")))</f>
        <v>0</v>
      </c>
      <c r="KF64">
        <f>'Capacity Backing (Hide)2'!BJ$3*(CJ64/MAX(1,SUMIFS('Treatment Backing (Hide)'!$B$110:$B$124,'Capacity Backing (Hide)2'!BJ$67:BJ$81,"X")))</f>
        <v>0</v>
      </c>
      <c r="KG64">
        <f>'Capacity Backing (Hide)2'!BK$3*(CK64/MAX(1,SUMIFS('Treatment Backing (Hide)'!$B$110:$B$124,'Capacity Backing (Hide)2'!BK$67:BK$81,"X")))</f>
        <v>0</v>
      </c>
      <c r="KH64">
        <f>'Capacity Backing (Hide)2'!BL$3*(CL64/MAX(1,SUMIFS('Treatment Backing (Hide)'!$B$110:$B$124,'Capacity Backing (Hide)2'!BL$67:BL$81,"X")))</f>
        <v>0</v>
      </c>
      <c r="KI64">
        <f>'Capacity Backing (Hide)2'!BM$3*(CM64/MAX(1,SUMIFS('Treatment Backing (Hide)'!$B$110:$B$124,'Capacity Backing (Hide)2'!BM$67:BM$81,"X")))</f>
        <v>0</v>
      </c>
      <c r="KJ64">
        <f>'Capacity Backing (Hide)2'!BN$3*(CN64/MAX(1,SUMIFS('Treatment Backing (Hide)'!$B$110:$B$124,'Capacity Backing (Hide)2'!BN$67:BN$81,"X")))</f>
        <v>0</v>
      </c>
      <c r="KK64">
        <f>'Capacity Backing (Hide)2'!BO$3*(CO64/MAX(1,SUMIFS('Treatment Backing (Hide)'!$B$110:$B$124,'Capacity Backing (Hide)2'!BO$67:BO$81,"X")))</f>
        <v>0</v>
      </c>
      <c r="KL64">
        <f>'Capacity Backing (Hide)2'!BP$3*(CP64/MAX(1,SUMIFS('Treatment Backing (Hide)'!$B$110:$B$124,'Capacity Backing (Hide)2'!BP$67:BP$81,"X")))</f>
        <v>0</v>
      </c>
      <c r="KM64">
        <f>'Capacity Backing (Hide)2'!BQ$3*(CQ64/MAX(1,SUMIFS('Treatment Backing (Hide)'!$B$110:$B$124,'Capacity Backing (Hide)2'!BQ$67:BQ$81,"X")))</f>
        <v>0</v>
      </c>
      <c r="KN64">
        <f>'Capacity Backing (Hide)2'!BR$3*(CR64/MAX(1,SUMIFS('Treatment Backing (Hide)'!$B$110:$B$124,'Capacity Backing (Hide)2'!BR$67:BR$81,"X")))</f>
        <v>0</v>
      </c>
      <c r="KO64">
        <f>'Capacity Backing (Hide)2'!BS$3*(CS64/MAX(1,SUMIFS('Treatment Backing (Hide)'!$B$110:$B$124,'Capacity Backing (Hide)2'!BS$67:BS$81,"X")))</f>
        <v>0</v>
      </c>
      <c r="KP64">
        <f>'Capacity Backing (Hide)2'!BT$3*(CT64/MAX(1,SUMIFS('Treatment Backing (Hide)'!$B$110:$B$124,'Capacity Backing (Hide)2'!BT$67:BT$81,"X")))</f>
        <v>0</v>
      </c>
      <c r="KQ64">
        <f>'Capacity Backing (Hide)2'!BU$3*(CU64/MAX(1,SUMIFS('Treatment Backing (Hide)'!$B$110:$B$124,'Capacity Backing (Hide)2'!BU$67:BU$81,"X")))</f>
        <v>0</v>
      </c>
      <c r="KR64">
        <f>'Capacity Backing (Hide)2'!BV$3*(CV64/MAX(1,SUMIFS('Treatment Backing (Hide)'!$B$110:$B$124,'Capacity Backing (Hide)2'!BV$67:BV$81,"X")))</f>
        <v>0</v>
      </c>
      <c r="KS64">
        <f>'Capacity Backing (Hide)2'!BW$3*(CW64/MAX(1,SUMIFS('Treatment Backing (Hide)'!$B$110:$B$124,'Capacity Backing (Hide)2'!BW$67:BW$81,"X")))</f>
        <v>0</v>
      </c>
      <c r="KT64">
        <f>'Capacity Backing (Hide)2'!BX$3*(CX64/MAX(1,SUMIFS('Treatment Backing (Hide)'!$B$110:$B$124,'Capacity Backing (Hide)2'!BX$67:BX$81,"X")))</f>
        <v>0</v>
      </c>
      <c r="KU64">
        <f>'Capacity Backing (Hide)2'!BY$3*(CY64/MAX(1,SUMIFS('Treatment Backing (Hide)'!$B$110:$B$124,'Capacity Backing (Hide)2'!BY$67:BY$81,"X")))</f>
        <v>0</v>
      </c>
      <c r="KV64">
        <f>'Capacity Backing (Hide)2'!BZ$3*(CZ64/MAX(1,SUMIFS('Treatment Backing (Hide)'!$B$110:$B$124,'Capacity Backing (Hide)2'!BZ$67:BZ$81,"X")))</f>
        <v>0</v>
      </c>
      <c r="KW64">
        <f>'Capacity Backing (Hide)2'!CA$3*(DA64/MAX(1,SUMIFS('Treatment Backing (Hide)'!$B$110:$B$124,'Capacity Backing (Hide)2'!CA$67:CA$81,"X")))</f>
        <v>0</v>
      </c>
      <c r="KX64">
        <f>'Capacity Backing (Hide)2'!CB$3*(DB64/MAX(1,SUMIFS('Treatment Backing (Hide)'!$B$110:$B$124,'Capacity Backing (Hide)2'!CB$67:CB$81,"X")))</f>
        <v>0</v>
      </c>
      <c r="KY64">
        <f>'Capacity Backing (Hide)2'!CC$3*(DC64/MAX(1,SUMIFS('Treatment Backing (Hide)'!$B$110:$B$124,'Capacity Backing (Hide)2'!CC$67:CC$81,"X")))</f>
        <v>0</v>
      </c>
      <c r="KZ64">
        <f>'Capacity Backing (Hide)2'!CD$3*(DD64/MAX(1,SUMIFS('Treatment Backing (Hide)'!$B$110:$B$124,'Capacity Backing (Hide)2'!CD$67:CD$81,"X")))</f>
        <v>0</v>
      </c>
      <c r="LA64">
        <f>'Capacity Backing (Hide)2'!CE$3*(DE64/MAX(1,SUMIFS('Treatment Backing (Hide)'!$B$110:$B$124,'Capacity Backing (Hide)2'!CE$67:CE$81,"X")))</f>
        <v>0</v>
      </c>
      <c r="LB64">
        <f>'Capacity Backing (Hide)2'!CF$3*(DF64/MAX(1,SUMIFS('Treatment Backing (Hide)'!$B$110:$B$124,'Capacity Backing (Hide)2'!CF$67:CF$81,"X")))</f>
        <v>0</v>
      </c>
      <c r="LC64">
        <f>'Capacity Backing (Hide)2'!CG$3*(DG64/MAX(1,SUMIFS('Treatment Backing (Hide)'!$B$110:$B$124,'Capacity Backing (Hide)2'!CG$67:CG$81,"X")))</f>
        <v>0</v>
      </c>
      <c r="LD64">
        <f>'Capacity Backing (Hide)2'!CH$3*(DH64/MAX(1,SUMIFS('Treatment Backing (Hide)'!$B$110:$B$124,'Capacity Backing (Hide)2'!CH$67:CH$81,"X")))</f>
        <v>0</v>
      </c>
      <c r="LE64">
        <f>'Capacity Backing (Hide)2'!CI$3*(DI64/MAX(1,SUMIFS('Treatment Backing (Hide)'!$B$110:$B$124,'Capacity Backing (Hide)2'!CI$67:CI$81,"X")))</f>
        <v>0</v>
      </c>
      <c r="LF64">
        <f>'Capacity Backing (Hide)2'!CJ$3*(DJ64/MAX(1,SUMIFS('Treatment Backing (Hide)'!$B$110:$B$124,'Capacity Backing (Hide)2'!CJ$67:CJ$81,"X")))</f>
        <v>0</v>
      </c>
      <c r="LG64">
        <f>'Capacity Backing (Hide)2'!CK$3*(DK64/MAX(1,SUMIFS('Treatment Backing (Hide)'!$B$110:$B$124,'Capacity Backing (Hide)2'!CK$67:CK$81,"X")))</f>
        <v>0</v>
      </c>
      <c r="LH64">
        <f>'Capacity Backing (Hide)2'!CL$3*(DL64/MAX(1,SUMIFS('Treatment Backing (Hide)'!$B$110:$B$124,'Capacity Backing (Hide)2'!CL$67:CL$81,"X")))</f>
        <v>0</v>
      </c>
      <c r="LI64">
        <f>'Capacity Backing (Hide)2'!CM$3*(DM64/MAX(1,SUMIFS('Treatment Backing (Hide)'!$B$110:$B$124,'Capacity Backing (Hide)2'!CM$67:CM$81,"X")))</f>
        <v>0</v>
      </c>
      <c r="LJ64">
        <f>'Capacity Backing (Hide)2'!CN$3*(DN64/MAX(1,SUMIFS('Treatment Backing (Hide)'!$B$110:$B$124,'Capacity Backing (Hide)2'!CN$67:CN$81,"X")))</f>
        <v>0</v>
      </c>
      <c r="LK64">
        <f>'Capacity Backing (Hide)2'!CO$3*(DO64/MAX(1,SUMIFS('Treatment Backing (Hide)'!$B$110:$B$124,'Capacity Backing (Hide)2'!CO$67:CO$81,"X")))</f>
        <v>0</v>
      </c>
      <c r="LL64">
        <f>'Capacity Backing (Hide)2'!CP$3*(DP64/MAX(1,SUMIFS('Treatment Backing (Hide)'!$B$110:$B$124,'Capacity Backing (Hide)2'!CP$67:CP$81,"X")))</f>
        <v>0</v>
      </c>
      <c r="LM64">
        <f>'Capacity Backing (Hide)2'!CQ$3*(DQ64/MAX(1,SUMIFS('Treatment Backing (Hide)'!$B$110:$B$124,'Capacity Backing (Hide)2'!CQ$67:CQ$81,"X")))</f>
        <v>0</v>
      </c>
      <c r="LN64">
        <f>'Capacity Backing (Hide)2'!CR$3*(DR64/MAX(1,SUMIFS('Treatment Backing (Hide)'!$B$110:$B$124,'Capacity Backing (Hide)2'!CR$67:CR$81,"X")))</f>
        <v>0</v>
      </c>
      <c r="LO64">
        <f>'Capacity Backing (Hide)2'!CS$3*(DS64/MAX(1,SUMIFS('Treatment Backing (Hide)'!$B$110:$B$124,'Capacity Backing (Hide)2'!CS$67:CS$81,"X")))</f>
        <v>0</v>
      </c>
      <c r="LP64">
        <f>'Capacity Backing (Hide)2'!CT$3*(DT64/MAX(1,SUMIFS('Treatment Backing (Hide)'!$B$110:$B$124,'Capacity Backing (Hide)2'!CT$67:CT$81,"X")))</f>
        <v>0</v>
      </c>
      <c r="LQ64">
        <f>'Capacity Backing (Hide)2'!CU$3*(DU64/MAX(1,SUMIFS('Treatment Backing (Hide)'!$B$110:$B$124,'Capacity Backing (Hide)2'!CU$67:CU$81,"X")))</f>
        <v>0</v>
      </c>
      <c r="LR64">
        <f>'Capacity Backing (Hide)2'!CV$3*(DV64/MAX(1,SUMIFS('Treatment Backing (Hide)'!$B$110:$B$124,'Capacity Backing (Hide)2'!CV$67:CV$81,"X")))</f>
        <v>0</v>
      </c>
      <c r="LS64">
        <f>'Capacity Backing (Hide)2'!CW$3*(DW64/MAX(1,SUMIFS('Treatment Backing (Hide)'!$B$110:$B$124,'Capacity Backing (Hide)2'!CW$67:CW$81,"X")))</f>
        <v>0</v>
      </c>
    </row>
    <row r="65" spans="8:331" x14ac:dyDescent="0.25">
      <c r="H65" t="str">
        <f>ROW(H62)&amp;". "&amp;'Clinical resources'!B68</f>
        <v xml:space="preserve">62. </v>
      </c>
      <c r="J65" t="str">
        <f>IF(COUNTIFS('Clinical resources'!F68:J68,"X")&gt;0,"X","")</f>
        <v/>
      </c>
      <c r="K65" t="str">
        <f>IF(COUNTIFS('Clinical resources'!K68:O68,"X")&gt;0,"X","")</f>
        <v/>
      </c>
      <c r="L65" t="str">
        <f>IF(COUNTIFS('Clinical resources'!P68:T68,"X")&gt;0,"X","")</f>
        <v/>
      </c>
      <c r="M65" t="str">
        <f>IF(COUNTIFS('Clinical resources'!U68:Y68,"X")&gt;0,"X","")</f>
        <v/>
      </c>
      <c r="N65" t="str">
        <f>IF(COUNTIFS('Clinical resources'!Z68:AD68,"X")&gt;0,"X","")</f>
        <v/>
      </c>
      <c r="O65" t="str">
        <f>IF(COUNTIFS('Clinical resources'!AE68:AI68,"X")&gt;0,"X","")</f>
        <v/>
      </c>
      <c r="P65" t="str">
        <f>IF(COUNTIFS('Clinical resources'!AJ68:AN68,"X")&gt;0,"X","")</f>
        <v/>
      </c>
      <c r="Q65" t="str">
        <f>IF(COUNTIFS('Clinical resources'!AO68:AS68,"X")&gt;0,"X","")</f>
        <v/>
      </c>
      <c r="R65" t="str">
        <f>IF(COUNTIFS('Clinical resources'!AT68:AX68,"X")&gt;0,"X","")</f>
        <v/>
      </c>
      <c r="S65" t="str">
        <f>IF(COUNTIFS('Clinical resources'!AY68:BC68,"X")&gt;0,"X","")</f>
        <v/>
      </c>
      <c r="T65" t="str">
        <f>IF(COUNTIFS('Clinical resources'!BD68:BH68,"X")&gt;0,"X","")</f>
        <v/>
      </c>
      <c r="U65" t="str">
        <f>IF(COUNTIFS('Clinical resources'!BI68:BM68,"X")&gt;0,"X","")</f>
        <v/>
      </c>
      <c r="V65" t="str">
        <f>IF(COUNTIFS('Clinical resources'!BN68:BR68,"X")&gt;0,"X","")</f>
        <v/>
      </c>
      <c r="W65" t="str">
        <f>IF(COUNTIFS('Clinical resources'!BS68:BW68,"X")&gt;0,"X","")</f>
        <v/>
      </c>
      <c r="X65" t="str">
        <f>IF(COUNTIFS('Clinical resources'!BX68:CB68,"X")&gt;0,"X","")</f>
        <v/>
      </c>
      <c r="AB65">
        <f t="array" ref="AB65">IF($J65:$X65='Capacity Backing (Hide)2'!B$67:B$81,1,0)</f>
        <v>0</v>
      </c>
      <c r="AC65">
        <f t="array" ref="AC65">IF($J65:$X65='Capacity Backing (Hide)2'!C$67:C$81,1,0)</f>
        <v>0</v>
      </c>
      <c r="AD65">
        <f t="array" ref="AD65">IF($J65:$X65='Capacity Backing (Hide)2'!D$67:D$81,1,0)</f>
        <v>0</v>
      </c>
      <c r="AE65">
        <f t="array" ref="AE65">IF($J65:$X65='Capacity Backing (Hide)2'!E$67:E$81,1,0)</f>
        <v>0</v>
      </c>
      <c r="AF65">
        <f t="array" ref="AF65">IF($J65:$X65='Capacity Backing (Hide)2'!F$67:F$81,1,0)</f>
        <v>0</v>
      </c>
      <c r="AG65">
        <f t="array" ref="AG65">IF($J65:$X65='Capacity Backing (Hide)2'!G$67:G$81,1,0)</f>
        <v>0</v>
      </c>
      <c r="AH65">
        <f t="array" ref="AH65">IF($J65:$X65='Capacity Backing (Hide)2'!H$67:H$81,1,0)</f>
        <v>0</v>
      </c>
      <c r="AI65">
        <f t="array" ref="AI65">IF($J65:$X65='Capacity Backing (Hide)2'!I$67:I$81,1,0)</f>
        <v>0</v>
      </c>
      <c r="AJ65">
        <f t="array" ref="AJ65">IF($J65:$X65='Capacity Backing (Hide)2'!J$67:J$81,1,0)</f>
        <v>0</v>
      </c>
      <c r="AK65">
        <f t="array" ref="AK65">IF($J65:$X65='Capacity Backing (Hide)2'!K$67:K$81,1,0)</f>
        <v>0</v>
      </c>
      <c r="AL65">
        <f t="array" ref="AL65">IF($J65:$X65='Capacity Backing (Hide)2'!L$67:L$81,1,0)</f>
        <v>0</v>
      </c>
      <c r="AM65">
        <f t="array" ref="AM65">IF($J65:$X65='Capacity Backing (Hide)2'!M$67:M$81,1,0)</f>
        <v>0</v>
      </c>
      <c r="AN65">
        <f t="array" ref="AN65">IF($J65:$X65='Capacity Backing (Hide)2'!N$67:N$81,1,0)</f>
        <v>0</v>
      </c>
      <c r="AO65">
        <f t="array" ref="AO65">IF($J65:$X65='Capacity Backing (Hide)2'!O$67:O$81,1,0)</f>
        <v>0</v>
      </c>
      <c r="AP65">
        <f t="array" ref="AP65">IF($J65:$X65='Capacity Backing (Hide)2'!P$67:P$81,1,0)</f>
        <v>0</v>
      </c>
      <c r="AQ65">
        <f t="array" ref="AQ65">IF($J65:$X65='Capacity Backing (Hide)2'!Q$67:Q$81,1,0)</f>
        <v>0</v>
      </c>
      <c r="AR65">
        <f t="array" ref="AR65">IF($J65:$X65='Capacity Backing (Hide)2'!R$67:R$81,1,0)</f>
        <v>0</v>
      </c>
      <c r="AS65">
        <f t="array" ref="AS65">IF($J65:$X65='Capacity Backing (Hide)2'!S$67:S$81,1,0)</f>
        <v>0</v>
      </c>
      <c r="AT65">
        <f t="array" ref="AT65">IF($J65:$X65='Capacity Backing (Hide)2'!T$67:T$81,1,0)</f>
        <v>0</v>
      </c>
      <c r="AU65">
        <f t="array" ref="AU65">IF($J65:$X65='Capacity Backing (Hide)2'!U$67:U$81,1,0)</f>
        <v>0</v>
      </c>
      <c r="AV65">
        <f t="array" ref="AV65">IF($J65:$X65='Capacity Backing (Hide)2'!V$67:V$81,1,0)</f>
        <v>0</v>
      </c>
      <c r="AW65">
        <f t="array" ref="AW65">IF($J65:$X65='Capacity Backing (Hide)2'!W$67:W$81,1,0)</f>
        <v>0</v>
      </c>
      <c r="AX65">
        <f t="array" ref="AX65">IF($J65:$X65='Capacity Backing (Hide)2'!X$67:X$81,1,0)</f>
        <v>0</v>
      </c>
      <c r="AY65">
        <f t="array" ref="AY65">IF($J65:$X65='Capacity Backing (Hide)2'!Y$67:Y$81,1,0)</f>
        <v>0</v>
      </c>
      <c r="AZ65">
        <f t="array" ref="AZ65">IF($J65:$X65='Capacity Backing (Hide)2'!Z$67:Z$81,1,0)</f>
        <v>0</v>
      </c>
      <c r="BA65">
        <f t="array" ref="BA65">IF($J65:$X65='Capacity Backing (Hide)2'!AA$67:AA$81,1,0)</f>
        <v>0</v>
      </c>
      <c r="BB65">
        <f t="array" ref="BB65">IF($J65:$X65='Capacity Backing (Hide)2'!AB$67:AB$81,1,0)</f>
        <v>0</v>
      </c>
      <c r="BC65">
        <f t="array" ref="BC65">IF($J65:$X65='Capacity Backing (Hide)2'!AC$67:AC$81,1,0)</f>
        <v>0</v>
      </c>
      <c r="BD65">
        <f t="array" ref="BD65">IF($J65:$X65='Capacity Backing (Hide)2'!AD$67:AD$81,1,0)</f>
        <v>0</v>
      </c>
      <c r="BE65">
        <f t="array" ref="BE65">IF($J65:$X65='Capacity Backing (Hide)2'!AE$67:AE$81,1,0)</f>
        <v>0</v>
      </c>
      <c r="BF65">
        <f t="array" ref="BF65">IF($J65:$X65='Capacity Backing (Hide)2'!AF$67:AF$81,1,0)</f>
        <v>0</v>
      </c>
      <c r="BG65">
        <f t="array" ref="BG65">IF($J65:$X65='Capacity Backing (Hide)2'!AG$67:AG$81,1,0)</f>
        <v>0</v>
      </c>
      <c r="BH65">
        <f t="array" ref="BH65">IF($J65:$X65='Capacity Backing (Hide)2'!AH$67:AH$81,1,0)</f>
        <v>0</v>
      </c>
      <c r="BI65">
        <f t="array" ref="BI65">IF($J65:$X65='Capacity Backing (Hide)2'!AI$67:AI$81,1,0)</f>
        <v>0</v>
      </c>
      <c r="BJ65">
        <f t="array" ref="BJ65">IF($J65:$X65='Capacity Backing (Hide)2'!AJ$67:AJ$81,1,0)</f>
        <v>0</v>
      </c>
      <c r="BK65">
        <f t="array" ref="BK65">IF($J65:$X65='Capacity Backing (Hide)2'!AK$67:AK$81,1,0)</f>
        <v>0</v>
      </c>
      <c r="BL65">
        <f t="array" ref="BL65">IF($J65:$X65='Capacity Backing (Hide)2'!AL$67:AL$81,1,0)</f>
        <v>0</v>
      </c>
      <c r="BM65">
        <f t="array" ref="BM65">IF($J65:$X65='Capacity Backing (Hide)2'!AM$67:AM$81,1,0)</f>
        <v>0</v>
      </c>
      <c r="BN65">
        <f t="array" ref="BN65">IF($J65:$X65='Capacity Backing (Hide)2'!AN$67:AN$81,1,0)</f>
        <v>0</v>
      </c>
      <c r="BO65">
        <f t="array" ref="BO65">IF($J65:$X65='Capacity Backing (Hide)2'!AO$67:AO$81,1,0)</f>
        <v>0</v>
      </c>
      <c r="BP65">
        <f t="array" ref="BP65">IF($J65:$X65='Capacity Backing (Hide)2'!AP$67:AP$81,1,0)</f>
        <v>0</v>
      </c>
      <c r="BQ65">
        <f t="array" ref="BQ65">IF($J65:$X65='Capacity Backing (Hide)2'!AQ$67:AQ$81,1,0)</f>
        <v>0</v>
      </c>
      <c r="BR65">
        <f t="array" ref="BR65">IF($J65:$X65='Capacity Backing (Hide)2'!AR$67:AR$81,1,0)</f>
        <v>0</v>
      </c>
      <c r="BS65">
        <f t="array" ref="BS65">IF($J65:$X65='Capacity Backing (Hide)2'!AS$67:AS$81,1,0)</f>
        <v>0</v>
      </c>
      <c r="BT65">
        <f t="array" ref="BT65">IF($J65:$X65='Capacity Backing (Hide)2'!AT$67:AT$81,1,0)</f>
        <v>0</v>
      </c>
      <c r="BU65">
        <f t="array" ref="BU65">IF($J65:$X65='Capacity Backing (Hide)2'!AU$67:AU$81,1,0)</f>
        <v>0</v>
      </c>
      <c r="BV65">
        <f t="array" ref="BV65">IF($J65:$X65='Capacity Backing (Hide)2'!AV$67:AV$81,1,0)</f>
        <v>0</v>
      </c>
      <c r="BW65">
        <f t="array" ref="BW65">IF($J65:$X65='Capacity Backing (Hide)2'!AW$67:AW$81,1,0)</f>
        <v>0</v>
      </c>
      <c r="BX65">
        <f t="array" ref="BX65">IF($J65:$X65='Capacity Backing (Hide)2'!AX$67:AX$81,1,0)</f>
        <v>0</v>
      </c>
      <c r="BY65">
        <f t="array" ref="BY65">IF($J65:$X65='Capacity Backing (Hide)2'!AY$67:AY$81,1,0)</f>
        <v>0</v>
      </c>
      <c r="BZ65">
        <f t="array" ref="BZ65">IF($J65:$X65='Capacity Backing (Hide)2'!AZ$67:AZ$81,1,0)</f>
        <v>0</v>
      </c>
      <c r="CA65">
        <f t="array" ref="CA65">IF($J65:$X65='Capacity Backing (Hide)2'!BA$67:BA$81,1,0)</f>
        <v>0</v>
      </c>
      <c r="CB65">
        <f t="array" ref="CB65">IF($J65:$X65='Capacity Backing (Hide)2'!BB$67:BB$81,1,0)</f>
        <v>0</v>
      </c>
      <c r="CC65">
        <f t="array" ref="CC65">IF($J65:$X65='Capacity Backing (Hide)2'!BC$67:BC$81,1,0)</f>
        <v>0</v>
      </c>
      <c r="CD65">
        <f t="array" ref="CD65">IF($J65:$X65='Capacity Backing (Hide)2'!BD$67:BD$81,1,0)</f>
        <v>0</v>
      </c>
      <c r="CE65">
        <f t="array" ref="CE65">IF($J65:$X65='Capacity Backing (Hide)2'!BE$67:BE$81,1,0)</f>
        <v>0</v>
      </c>
      <c r="CF65">
        <f t="array" ref="CF65">IF($J65:$X65='Capacity Backing (Hide)2'!BF$67:BF$81,1,0)</f>
        <v>0</v>
      </c>
      <c r="CG65">
        <f t="array" ref="CG65">IF($J65:$X65='Capacity Backing (Hide)2'!BG$67:BG$81,1,0)</f>
        <v>0</v>
      </c>
      <c r="CH65">
        <f t="array" ref="CH65">IF($J65:$X65='Capacity Backing (Hide)2'!BH$67:BH$81,1,0)</f>
        <v>0</v>
      </c>
      <c r="CI65">
        <f t="array" ref="CI65">IF($J65:$X65='Capacity Backing (Hide)2'!BI$67:BI$81,1,0)</f>
        <v>0</v>
      </c>
      <c r="CJ65">
        <f t="array" ref="CJ65">IF($J65:$X65='Capacity Backing (Hide)2'!BJ$67:BJ$81,1,0)</f>
        <v>0</v>
      </c>
      <c r="CK65">
        <f t="array" ref="CK65">IF($J65:$X65='Capacity Backing (Hide)2'!BK$67:BK$81,1,0)</f>
        <v>0</v>
      </c>
      <c r="CL65">
        <f t="array" ref="CL65">IF($J65:$X65='Capacity Backing (Hide)2'!BL$67:BL$81,1,0)</f>
        <v>0</v>
      </c>
      <c r="CM65">
        <f t="array" ref="CM65">IF($J65:$X65='Capacity Backing (Hide)2'!BM$67:BM$81,1,0)</f>
        <v>0</v>
      </c>
      <c r="CN65">
        <f t="array" ref="CN65">IF($J65:$X65='Capacity Backing (Hide)2'!BN$67:BN$81,1,0)</f>
        <v>0</v>
      </c>
      <c r="CO65">
        <f t="array" ref="CO65">IF($J65:$X65='Capacity Backing (Hide)2'!BO$67:BO$81,1,0)</f>
        <v>0</v>
      </c>
      <c r="CP65">
        <f t="array" ref="CP65">IF($J65:$X65='Capacity Backing (Hide)2'!BP$67:BP$81,1,0)</f>
        <v>0</v>
      </c>
      <c r="CQ65">
        <f t="array" ref="CQ65">IF($J65:$X65='Capacity Backing (Hide)2'!BQ$67:BQ$81,1,0)</f>
        <v>0</v>
      </c>
      <c r="CR65">
        <f t="array" ref="CR65">IF($J65:$X65='Capacity Backing (Hide)2'!BR$67:BR$81,1,0)</f>
        <v>0</v>
      </c>
      <c r="CS65">
        <f t="array" ref="CS65">IF($J65:$X65='Capacity Backing (Hide)2'!BS$67:BS$81,1,0)</f>
        <v>0</v>
      </c>
      <c r="CT65">
        <f t="array" ref="CT65">IF($J65:$X65='Capacity Backing (Hide)2'!BT$67:BT$81,1,0)</f>
        <v>0</v>
      </c>
      <c r="CU65">
        <f t="array" ref="CU65">IF($J65:$X65='Capacity Backing (Hide)2'!BU$67:BU$81,1,0)</f>
        <v>0</v>
      </c>
      <c r="CV65">
        <f t="array" ref="CV65">IF($J65:$X65='Capacity Backing (Hide)2'!BV$67:BV$81,1,0)</f>
        <v>0</v>
      </c>
      <c r="CW65">
        <f t="array" ref="CW65">IF($J65:$X65='Capacity Backing (Hide)2'!BW$67:BW$81,1,0)</f>
        <v>0</v>
      </c>
      <c r="CX65">
        <f t="array" ref="CX65">IF($J65:$X65='Capacity Backing (Hide)2'!BX$67:BX$81,1,0)</f>
        <v>0</v>
      </c>
      <c r="CY65">
        <f t="array" ref="CY65">IF($J65:$X65='Capacity Backing (Hide)2'!BY$67:BY$81,1,0)</f>
        <v>0</v>
      </c>
      <c r="CZ65">
        <f t="array" ref="CZ65">IF($J65:$X65='Capacity Backing (Hide)2'!BZ$67:BZ$81,1,0)</f>
        <v>0</v>
      </c>
      <c r="DA65">
        <f t="array" ref="DA65">IF($J65:$X65='Capacity Backing (Hide)2'!CA$67:CA$81,1,0)</f>
        <v>0</v>
      </c>
      <c r="DB65">
        <f t="array" ref="DB65">IF($J65:$X65='Capacity Backing (Hide)2'!CB$67:CB$81,1,0)</f>
        <v>0</v>
      </c>
      <c r="DC65">
        <f t="array" ref="DC65">IF($J65:$X65='Capacity Backing (Hide)2'!CC$67:CC$81,1,0)</f>
        <v>0</v>
      </c>
      <c r="DD65">
        <f t="array" ref="DD65">IF($J65:$X65='Capacity Backing (Hide)2'!CD$67:CD$81,1,0)</f>
        <v>0</v>
      </c>
      <c r="DE65">
        <f t="array" ref="DE65">IF($J65:$X65='Capacity Backing (Hide)2'!CE$67:CE$81,1,0)</f>
        <v>0</v>
      </c>
      <c r="DF65">
        <f t="array" ref="DF65">IF($J65:$X65='Capacity Backing (Hide)2'!CF$67:CF$81,1,0)</f>
        <v>0</v>
      </c>
      <c r="DG65">
        <f t="array" ref="DG65">IF($J65:$X65='Capacity Backing (Hide)2'!CG$67:CG$81,1,0)</f>
        <v>0</v>
      </c>
      <c r="DH65">
        <f t="array" ref="DH65">IF($J65:$X65='Capacity Backing (Hide)2'!CH$67:CH$81,1,0)</f>
        <v>0</v>
      </c>
      <c r="DI65">
        <f t="array" ref="DI65">IF($J65:$X65='Capacity Backing (Hide)2'!CI$67:CI$81,1,0)</f>
        <v>0</v>
      </c>
      <c r="DJ65">
        <f t="array" ref="DJ65">IF($J65:$X65='Capacity Backing (Hide)2'!CJ$67:CJ$81,1,0)</f>
        <v>0</v>
      </c>
      <c r="DK65">
        <f t="array" ref="DK65">IF($J65:$X65='Capacity Backing (Hide)2'!CK$67:CK$81,1,0)</f>
        <v>0</v>
      </c>
      <c r="DL65">
        <f t="array" ref="DL65">IF($J65:$X65='Capacity Backing (Hide)2'!CL$67:CL$81,1,0)</f>
        <v>0</v>
      </c>
      <c r="DM65">
        <f t="array" ref="DM65">IF($J65:$X65='Capacity Backing (Hide)2'!CM$67:CM$81,1,0)</f>
        <v>0</v>
      </c>
      <c r="DN65">
        <f t="array" ref="DN65">IF($J65:$X65='Capacity Backing (Hide)2'!CN$67:CN$81,1,0)</f>
        <v>0</v>
      </c>
      <c r="DO65">
        <f t="array" ref="DO65">IF($J65:$X65='Capacity Backing (Hide)2'!CO$67:CO$81,1,0)</f>
        <v>0</v>
      </c>
      <c r="DP65">
        <f t="array" ref="DP65">IF($J65:$X65='Capacity Backing (Hide)2'!CP$67:CP$81,1,0)</f>
        <v>0</v>
      </c>
      <c r="DQ65">
        <f t="array" ref="DQ65">IF($J65:$X65='Capacity Backing (Hide)2'!CQ$67:CQ$81,1,0)</f>
        <v>0</v>
      </c>
      <c r="DR65">
        <f t="array" ref="DR65">IF($J65:$X65='Capacity Backing (Hide)2'!CR$67:CR$81,1,0)</f>
        <v>0</v>
      </c>
      <c r="DS65">
        <f t="array" ref="DS65">IF($J65:$X65='Capacity Backing (Hide)2'!CS$67:CS$81,1,0)</f>
        <v>0</v>
      </c>
      <c r="DT65">
        <f t="array" ref="DT65">IF($J65:$X65='Capacity Backing (Hide)2'!CT$67:CT$81,1,0)</f>
        <v>0</v>
      </c>
      <c r="DU65">
        <f t="array" ref="DU65">IF($J65:$X65='Capacity Backing (Hide)2'!CU$67:CU$81,1,0)</f>
        <v>0</v>
      </c>
      <c r="DV65">
        <f t="array" ref="DV65">IF($J65:$X65='Capacity Backing (Hide)2'!CV$67:CV$81,1,0)</f>
        <v>0</v>
      </c>
      <c r="DW65">
        <f t="array" ref="DW65">IF($J65:$X65='Capacity Backing (Hide)2'!CW$67:CW$81,1,0)</f>
        <v>0</v>
      </c>
      <c r="DZ65">
        <f t="array" ref="DZ65">IF($J65:$X65='Capacity Backing (Hide)2'!B$203:CZ$217,1,0)</f>
        <v>0</v>
      </c>
      <c r="EA65">
        <f t="array" ref="EA65">IF($J65:$X65='Capacity Backing (Hide)2'!C$203:DA$217,1,0)</f>
        <v>0</v>
      </c>
      <c r="EB65">
        <f t="array" ref="EB65">IF($J65:$X65='Capacity Backing (Hide)2'!D$203:DB$217,1,0)</f>
        <v>0</v>
      </c>
      <c r="EC65">
        <f t="array" ref="EC65">IF($J65:$X65='Capacity Backing (Hide)2'!E$203:DC$217,1,0)</f>
        <v>0</v>
      </c>
      <c r="ED65">
        <f t="array" ref="ED65">IF($J65:$X65='Capacity Backing (Hide)2'!F$203:DD$217,1,0)</f>
        <v>0</v>
      </c>
      <c r="EE65">
        <f t="array" ref="EE65">IF($J65:$X65='Capacity Backing (Hide)2'!G$203:DE$217,1,0)</f>
        <v>0</v>
      </c>
      <c r="EF65">
        <f t="array" ref="EF65">IF($J65:$X65='Capacity Backing (Hide)2'!H$203:DF$217,1,0)</f>
        <v>0</v>
      </c>
      <c r="EG65">
        <f t="array" ref="EG65">IF($J65:$X65='Capacity Backing (Hide)2'!I$203:DG$217,1,0)</f>
        <v>0</v>
      </c>
      <c r="EH65">
        <f t="array" ref="EH65">IF($J65:$X65='Capacity Backing (Hide)2'!J$203:DH$217,1,0)</f>
        <v>0</v>
      </c>
      <c r="EI65">
        <f t="array" ref="EI65">IF($J65:$X65='Capacity Backing (Hide)2'!K$203:DI$217,1,0)</f>
        <v>0</v>
      </c>
      <c r="EJ65">
        <f t="array" ref="EJ65">IF($J65:$X65='Capacity Backing (Hide)2'!L$203:DJ$217,1,0)</f>
        <v>0</v>
      </c>
      <c r="EK65">
        <f t="array" ref="EK65">IF($J65:$X65='Capacity Backing (Hide)2'!M$203:DK$217,1,0)</f>
        <v>0</v>
      </c>
      <c r="EL65">
        <f t="array" ref="EL65">IF($J65:$X65='Capacity Backing (Hide)2'!N$203:DL$217,1,0)</f>
        <v>0</v>
      </c>
      <c r="EM65">
        <f t="array" ref="EM65">IF($J65:$X65='Capacity Backing (Hide)2'!O$203:DM$217,1,0)</f>
        <v>0</v>
      </c>
      <c r="EN65">
        <f t="array" ref="EN65">IF($J65:$X65='Capacity Backing (Hide)2'!P$203:DN$217,1,0)</f>
        <v>0</v>
      </c>
      <c r="EO65">
        <f t="array" ref="EO65">IF($J65:$X65='Capacity Backing (Hide)2'!Q$203:DO$217,1,0)</f>
        <v>0</v>
      </c>
      <c r="EP65">
        <f t="array" ref="EP65">IF($J65:$X65='Capacity Backing (Hide)2'!R$203:DP$217,1,0)</f>
        <v>0</v>
      </c>
      <c r="EQ65">
        <f t="array" ref="EQ65">IF($J65:$X65='Capacity Backing (Hide)2'!S$203:DQ$217,1,0)</f>
        <v>0</v>
      </c>
      <c r="ER65">
        <f t="array" ref="ER65">IF($J65:$X65='Capacity Backing (Hide)2'!T$203:DR$217,1,0)</f>
        <v>0</v>
      </c>
      <c r="ES65">
        <f t="array" ref="ES65">IF($J65:$X65='Capacity Backing (Hide)2'!U$203:DS$217,1,0)</f>
        <v>0</v>
      </c>
      <c r="ET65">
        <f t="array" ref="ET65">IF($J65:$X65='Capacity Backing (Hide)2'!V$203:DT$217,1,0)</f>
        <v>0</v>
      </c>
      <c r="EU65">
        <f t="array" ref="EU65">IF($J65:$X65='Capacity Backing (Hide)2'!W$203:DU$217,1,0)</f>
        <v>0</v>
      </c>
      <c r="EV65">
        <f t="array" ref="EV65">IF($J65:$X65='Capacity Backing (Hide)2'!X$203:DV$217,1,0)</f>
        <v>0</v>
      </c>
      <c r="EW65">
        <f t="array" ref="EW65">IF($J65:$X65='Capacity Backing (Hide)2'!Y$203:DW$217,1,0)</f>
        <v>0</v>
      </c>
      <c r="EX65">
        <f t="array" ref="EX65">IF($J65:$X65='Capacity Backing (Hide)2'!Z$203:DX$217,1,0)</f>
        <v>0</v>
      </c>
      <c r="EY65">
        <f t="array" ref="EY65">IF($J65:$X65='Capacity Backing (Hide)2'!AA$203:DY$217,1,0)</f>
        <v>0</v>
      </c>
      <c r="EZ65">
        <f t="array" ref="EZ65">IF($J65:$X65='Capacity Backing (Hide)2'!AB$203:DZ$217,1,0)</f>
        <v>0</v>
      </c>
      <c r="FA65">
        <f t="array" ref="FA65">IF($J65:$X65='Capacity Backing (Hide)2'!AC$203:EA$217,1,0)</f>
        <v>0</v>
      </c>
      <c r="FB65">
        <f t="array" ref="FB65">IF($J65:$X65='Capacity Backing (Hide)2'!AD$203:EB$217,1,0)</f>
        <v>0</v>
      </c>
      <c r="FC65">
        <f t="array" ref="FC65">IF($J65:$X65='Capacity Backing (Hide)2'!AE$203:EC$217,1,0)</f>
        <v>0</v>
      </c>
      <c r="FD65">
        <f t="array" ref="FD65">IF($J65:$X65='Capacity Backing (Hide)2'!AF$203:ED$217,1,0)</f>
        <v>0</v>
      </c>
      <c r="FE65">
        <f t="array" ref="FE65">IF($J65:$X65='Capacity Backing (Hide)2'!AG$203:EE$217,1,0)</f>
        <v>0</v>
      </c>
      <c r="FF65">
        <f t="array" ref="FF65">IF($J65:$X65='Capacity Backing (Hide)2'!AH$203:EF$217,1,0)</f>
        <v>0</v>
      </c>
      <c r="FG65">
        <f t="array" ref="FG65">IF($J65:$X65='Capacity Backing (Hide)2'!AI$203:EG$217,1,0)</f>
        <v>0</v>
      </c>
      <c r="FH65">
        <f t="array" ref="FH65">IF($J65:$X65='Capacity Backing (Hide)2'!AJ$203:EH$217,1,0)</f>
        <v>0</v>
      </c>
      <c r="FI65">
        <f t="array" ref="FI65">IF($J65:$X65='Capacity Backing (Hide)2'!AK$203:EI$217,1,0)</f>
        <v>0</v>
      </c>
      <c r="FJ65">
        <f t="array" ref="FJ65">IF($J65:$X65='Capacity Backing (Hide)2'!AL$203:EJ$217,1,0)</f>
        <v>0</v>
      </c>
      <c r="FK65">
        <f t="array" ref="FK65">IF($J65:$X65='Capacity Backing (Hide)2'!AM$203:EK$217,1,0)</f>
        <v>0</v>
      </c>
      <c r="FL65">
        <f t="array" ref="FL65">IF($J65:$X65='Capacity Backing (Hide)2'!AN$203:EL$217,1,0)</f>
        <v>0</v>
      </c>
      <c r="FM65">
        <f t="array" ref="FM65">IF($J65:$X65='Capacity Backing (Hide)2'!AO$203:EM$217,1,0)</f>
        <v>0</v>
      </c>
      <c r="FN65">
        <f t="array" ref="FN65">IF($J65:$X65='Capacity Backing (Hide)2'!AP$203:EN$217,1,0)</f>
        <v>0</v>
      </c>
      <c r="FO65">
        <f t="array" ref="FO65">IF($J65:$X65='Capacity Backing (Hide)2'!AQ$203:EO$217,1,0)</f>
        <v>0</v>
      </c>
      <c r="FP65">
        <f t="array" ref="FP65">IF($J65:$X65='Capacity Backing (Hide)2'!AR$203:EP$217,1,0)</f>
        <v>0</v>
      </c>
      <c r="FQ65">
        <f t="array" ref="FQ65">IF($J65:$X65='Capacity Backing (Hide)2'!AS$203:EQ$217,1,0)</f>
        <v>0</v>
      </c>
      <c r="FR65">
        <f t="array" ref="FR65">IF($J65:$X65='Capacity Backing (Hide)2'!AT$203:ER$217,1,0)</f>
        <v>0</v>
      </c>
      <c r="FS65">
        <f t="array" ref="FS65">IF($J65:$X65='Capacity Backing (Hide)2'!AU$203:ES$217,1,0)</f>
        <v>0</v>
      </c>
      <c r="FT65">
        <f t="array" ref="FT65">IF($J65:$X65='Capacity Backing (Hide)2'!AV$203:ET$217,1,0)</f>
        <v>0</v>
      </c>
      <c r="FU65">
        <f t="array" ref="FU65">IF($J65:$X65='Capacity Backing (Hide)2'!AW$203:EU$217,1,0)</f>
        <v>0</v>
      </c>
      <c r="FV65">
        <f t="array" ref="FV65">IF($J65:$X65='Capacity Backing (Hide)2'!AX$203:EV$217,1,0)</f>
        <v>0</v>
      </c>
      <c r="FW65">
        <f t="array" ref="FW65">IF($J65:$X65='Capacity Backing (Hide)2'!AY$203:EW$217,1,0)</f>
        <v>0</v>
      </c>
      <c r="FX65">
        <f t="array" ref="FX65">IF($J65:$X65='Capacity Backing (Hide)2'!AZ$203:EX$217,1,0)</f>
        <v>0</v>
      </c>
      <c r="FY65">
        <f t="array" ref="FY65">IF($J65:$X65='Capacity Backing (Hide)2'!BA$203:EY$217,1,0)</f>
        <v>0</v>
      </c>
      <c r="FZ65">
        <f t="array" ref="FZ65">IF($J65:$X65='Capacity Backing (Hide)2'!BB$203:EZ$217,1,0)</f>
        <v>0</v>
      </c>
      <c r="GA65">
        <f t="array" ref="GA65">IF($J65:$X65='Capacity Backing (Hide)2'!BC$203:FA$217,1,0)</f>
        <v>0</v>
      </c>
      <c r="GB65">
        <f t="array" ref="GB65">IF($J65:$X65='Capacity Backing (Hide)2'!BD$203:FB$217,1,0)</f>
        <v>0</v>
      </c>
      <c r="GC65">
        <f t="array" ref="GC65">IF($J65:$X65='Capacity Backing (Hide)2'!BE$203:FC$217,1,0)</f>
        <v>0</v>
      </c>
      <c r="GD65">
        <f t="array" ref="GD65">IF($J65:$X65='Capacity Backing (Hide)2'!BF$203:FD$217,1,0)</f>
        <v>0</v>
      </c>
      <c r="GE65">
        <f t="array" ref="GE65">IF($J65:$X65='Capacity Backing (Hide)2'!BG$203:FE$217,1,0)</f>
        <v>0</v>
      </c>
      <c r="GF65">
        <f t="array" ref="GF65">IF($J65:$X65='Capacity Backing (Hide)2'!BH$203:FF$217,1,0)</f>
        <v>0</v>
      </c>
      <c r="GG65">
        <f t="array" ref="GG65">IF($J65:$X65='Capacity Backing (Hide)2'!BI$203:FG$217,1,0)</f>
        <v>0</v>
      </c>
      <c r="GH65">
        <f t="array" ref="GH65">IF($J65:$X65='Capacity Backing (Hide)2'!BJ$203:FH$217,1,0)</f>
        <v>0</v>
      </c>
      <c r="GI65">
        <f t="array" ref="GI65">IF($J65:$X65='Capacity Backing (Hide)2'!BK$203:FI$217,1,0)</f>
        <v>0</v>
      </c>
      <c r="GJ65">
        <f t="array" ref="GJ65">IF($J65:$X65='Capacity Backing (Hide)2'!BL$203:FJ$217,1,0)</f>
        <v>0</v>
      </c>
      <c r="GK65">
        <f t="array" ref="GK65">IF($J65:$X65='Capacity Backing (Hide)2'!BM$203:FK$217,1,0)</f>
        <v>0</v>
      </c>
      <c r="GL65">
        <f t="array" ref="GL65">IF($J65:$X65='Capacity Backing (Hide)2'!BN$203:FL$217,1,0)</f>
        <v>0</v>
      </c>
      <c r="GM65">
        <f t="array" ref="GM65">IF($J65:$X65='Capacity Backing (Hide)2'!BO$203:FM$217,1,0)</f>
        <v>0</v>
      </c>
      <c r="GN65">
        <f t="array" ref="GN65">IF($J65:$X65='Capacity Backing (Hide)2'!BP$203:FN$217,1,0)</f>
        <v>0</v>
      </c>
      <c r="GO65">
        <f t="array" ref="GO65">IF($J65:$X65='Capacity Backing (Hide)2'!BQ$203:FO$217,1,0)</f>
        <v>0</v>
      </c>
      <c r="GP65">
        <f t="array" ref="GP65">IF($J65:$X65='Capacity Backing (Hide)2'!BR$203:FP$217,1,0)</f>
        <v>0</v>
      </c>
      <c r="GQ65">
        <f t="array" ref="GQ65">IF($J65:$X65='Capacity Backing (Hide)2'!BS$203:FQ$217,1,0)</f>
        <v>0</v>
      </c>
      <c r="GR65">
        <f t="array" ref="GR65">IF($J65:$X65='Capacity Backing (Hide)2'!BT$203:FR$217,1,0)</f>
        <v>0</v>
      </c>
      <c r="GS65">
        <f t="array" ref="GS65">IF($J65:$X65='Capacity Backing (Hide)2'!BU$203:FS$217,1,0)</f>
        <v>0</v>
      </c>
      <c r="GT65">
        <f t="array" ref="GT65">IF($J65:$X65='Capacity Backing (Hide)2'!BV$203:FT$217,1,0)</f>
        <v>0</v>
      </c>
      <c r="GU65">
        <f t="array" ref="GU65">IF($J65:$X65='Capacity Backing (Hide)2'!BW$203:FU$217,1,0)</f>
        <v>0</v>
      </c>
      <c r="GV65">
        <f t="array" ref="GV65">IF($J65:$X65='Capacity Backing (Hide)2'!BX$203:FV$217,1,0)</f>
        <v>0</v>
      </c>
      <c r="GW65">
        <f t="array" ref="GW65">IF($J65:$X65='Capacity Backing (Hide)2'!BY$203:FW$217,1,0)</f>
        <v>0</v>
      </c>
      <c r="GX65">
        <f t="array" ref="GX65">IF($J65:$X65='Capacity Backing (Hide)2'!BZ$203:FX$217,1,0)</f>
        <v>0</v>
      </c>
      <c r="GY65">
        <f t="array" ref="GY65">IF($J65:$X65='Capacity Backing (Hide)2'!CA$203:FY$217,1,0)</f>
        <v>0</v>
      </c>
      <c r="GZ65">
        <f t="array" ref="GZ65">IF($J65:$X65='Capacity Backing (Hide)2'!CB$203:FZ$217,1,0)</f>
        <v>0</v>
      </c>
      <c r="HA65">
        <f t="array" ref="HA65">IF($J65:$X65='Capacity Backing (Hide)2'!CC$203:GA$217,1,0)</f>
        <v>0</v>
      </c>
      <c r="HB65">
        <f t="array" ref="HB65">IF($J65:$X65='Capacity Backing (Hide)2'!CD$203:GB$217,1,0)</f>
        <v>0</v>
      </c>
      <c r="HC65">
        <f t="array" ref="HC65">IF($J65:$X65='Capacity Backing (Hide)2'!CE$203:GC$217,1,0)</f>
        <v>0</v>
      </c>
      <c r="HD65">
        <f t="array" ref="HD65">IF($J65:$X65='Capacity Backing (Hide)2'!CF$203:GD$217,1,0)</f>
        <v>0</v>
      </c>
      <c r="HE65">
        <f t="array" ref="HE65">IF($J65:$X65='Capacity Backing (Hide)2'!CG$203:GE$217,1,0)</f>
        <v>0</v>
      </c>
      <c r="HF65">
        <f t="array" ref="HF65">IF($J65:$X65='Capacity Backing (Hide)2'!CH$203:GF$217,1,0)</f>
        <v>0</v>
      </c>
      <c r="HG65">
        <f t="array" ref="HG65">IF($J65:$X65='Capacity Backing (Hide)2'!CI$203:GG$217,1,0)</f>
        <v>0</v>
      </c>
      <c r="HH65">
        <f t="array" ref="HH65">IF($J65:$X65='Capacity Backing (Hide)2'!CJ$203:GH$217,1,0)</f>
        <v>0</v>
      </c>
      <c r="HI65">
        <f t="array" ref="HI65">IF($J65:$X65='Capacity Backing (Hide)2'!CK$203:GI$217,1,0)</f>
        <v>0</v>
      </c>
      <c r="HJ65">
        <f t="array" ref="HJ65">IF($J65:$X65='Capacity Backing (Hide)2'!CL$203:GJ$217,1,0)</f>
        <v>0</v>
      </c>
      <c r="HK65">
        <f t="array" ref="HK65">IF($J65:$X65='Capacity Backing (Hide)2'!CM$203:GK$217,1,0)</f>
        <v>0</v>
      </c>
      <c r="HL65">
        <f t="array" ref="HL65">IF($J65:$X65='Capacity Backing (Hide)2'!CN$203:GL$217,1,0)</f>
        <v>0</v>
      </c>
      <c r="HM65">
        <f t="array" ref="HM65">IF($J65:$X65='Capacity Backing (Hide)2'!CO$203:GM$217,1,0)</f>
        <v>0</v>
      </c>
      <c r="HN65">
        <f t="array" ref="HN65">IF($J65:$X65='Capacity Backing (Hide)2'!CP$203:GN$217,1,0)</f>
        <v>0</v>
      </c>
      <c r="HO65">
        <f t="array" ref="HO65">IF($J65:$X65='Capacity Backing (Hide)2'!CQ$203:GO$217,1,0)</f>
        <v>0</v>
      </c>
      <c r="HP65">
        <f t="array" ref="HP65">IF($J65:$X65='Capacity Backing (Hide)2'!CR$203:GP$217,1,0)</f>
        <v>0</v>
      </c>
      <c r="HQ65">
        <f t="array" ref="HQ65">IF($J65:$X65='Capacity Backing (Hide)2'!CS$203:GQ$217,1,0)</f>
        <v>0</v>
      </c>
      <c r="HR65">
        <f t="array" ref="HR65">IF($J65:$X65='Capacity Backing (Hide)2'!CT$203:GR$217,1,0)</f>
        <v>0</v>
      </c>
      <c r="HS65">
        <f t="array" ref="HS65">IF($J65:$X65='Capacity Backing (Hide)2'!CU$203:GS$217,1,0)</f>
        <v>0</v>
      </c>
      <c r="HT65">
        <f t="array" ref="HT65">IF($J65:$X65='Capacity Backing (Hide)2'!CV$203:GT$217,1,0)</f>
        <v>0</v>
      </c>
      <c r="HU65">
        <f t="array" ref="HU65">IF($J65:$X65='Capacity Backing (Hide)2'!CW$203:GU$217,1,0)</f>
        <v>0</v>
      </c>
      <c r="HX65">
        <f>'Capacity Backing (Hide)2'!B$3*(AB65/MAX(1,SUMIFS('Treatment Backing (Hide)'!$B$110:$B$124,'Capacity Backing (Hide)2'!B$67:B$81,"X")))</f>
        <v>0</v>
      </c>
      <c r="HY65">
        <f>'Capacity Backing (Hide)2'!C$3*(AC65/MAX(1,SUMIFS('Treatment Backing (Hide)'!$B$110:$B$124,'Capacity Backing (Hide)2'!C$67:C$81,"X")))</f>
        <v>0</v>
      </c>
      <c r="HZ65">
        <f>'Capacity Backing (Hide)2'!D$3*(AD65/MAX(1,SUMIFS('Treatment Backing (Hide)'!$B$110:$B$124,'Capacity Backing (Hide)2'!D$67:D$81,"X")))</f>
        <v>0</v>
      </c>
      <c r="IA65">
        <f>'Capacity Backing (Hide)2'!E$3*(AE65/MAX(1,SUMIFS('Treatment Backing (Hide)'!$B$110:$B$124,'Capacity Backing (Hide)2'!E$67:E$81,"X")))</f>
        <v>0</v>
      </c>
      <c r="IB65">
        <f>'Capacity Backing (Hide)2'!F$3*(AF65/MAX(1,SUMIFS('Treatment Backing (Hide)'!$B$110:$B$124,'Capacity Backing (Hide)2'!F$67:F$81,"X")))</f>
        <v>0</v>
      </c>
      <c r="IC65">
        <f>'Capacity Backing (Hide)2'!G$3*(AG65/MAX(1,SUMIFS('Treatment Backing (Hide)'!$B$110:$B$124,'Capacity Backing (Hide)2'!G$67:G$81,"X")))</f>
        <v>0</v>
      </c>
      <c r="ID65">
        <f>'Capacity Backing (Hide)2'!H$3*(AH65/MAX(1,SUMIFS('Treatment Backing (Hide)'!$B$110:$B$124,'Capacity Backing (Hide)2'!H$67:H$81,"X")))</f>
        <v>0</v>
      </c>
      <c r="IE65">
        <f>'Capacity Backing (Hide)2'!I$3*(AI65/MAX(1,SUMIFS('Treatment Backing (Hide)'!$B$110:$B$124,'Capacity Backing (Hide)2'!I$67:I$81,"X")))</f>
        <v>0</v>
      </c>
      <c r="IF65">
        <f>'Capacity Backing (Hide)2'!J$3*(AJ65/MAX(1,SUMIFS('Treatment Backing (Hide)'!$B$110:$B$124,'Capacity Backing (Hide)2'!J$67:J$81,"X")))</f>
        <v>0</v>
      </c>
      <c r="IG65">
        <f>'Capacity Backing (Hide)2'!K$3*(AK65/MAX(1,SUMIFS('Treatment Backing (Hide)'!$B$110:$B$124,'Capacity Backing (Hide)2'!K$67:K$81,"X")))</f>
        <v>0</v>
      </c>
      <c r="IH65">
        <f>'Capacity Backing (Hide)2'!L$3*(AL65/MAX(1,SUMIFS('Treatment Backing (Hide)'!$B$110:$B$124,'Capacity Backing (Hide)2'!L$67:L$81,"X")))</f>
        <v>0</v>
      </c>
      <c r="II65">
        <f>'Capacity Backing (Hide)2'!M$3*(AM65/MAX(1,SUMIFS('Treatment Backing (Hide)'!$B$110:$B$124,'Capacity Backing (Hide)2'!M$67:M$81,"X")))</f>
        <v>0</v>
      </c>
      <c r="IJ65">
        <f>'Capacity Backing (Hide)2'!N$3*(AN65/MAX(1,SUMIFS('Treatment Backing (Hide)'!$B$110:$B$124,'Capacity Backing (Hide)2'!N$67:N$81,"X")))</f>
        <v>0</v>
      </c>
      <c r="IK65">
        <f>'Capacity Backing (Hide)2'!O$3*(AO65/MAX(1,SUMIFS('Treatment Backing (Hide)'!$B$110:$B$124,'Capacity Backing (Hide)2'!O$67:O$81,"X")))</f>
        <v>0</v>
      </c>
      <c r="IL65">
        <f>'Capacity Backing (Hide)2'!P$3*(AP65/MAX(1,SUMIFS('Treatment Backing (Hide)'!$B$110:$B$124,'Capacity Backing (Hide)2'!P$67:P$81,"X")))</f>
        <v>0</v>
      </c>
      <c r="IM65">
        <f>'Capacity Backing (Hide)2'!Q$3*(AQ65/MAX(1,SUMIFS('Treatment Backing (Hide)'!$B$110:$B$124,'Capacity Backing (Hide)2'!Q$67:Q$81,"X")))</f>
        <v>0</v>
      </c>
      <c r="IN65">
        <f>'Capacity Backing (Hide)2'!R$3*(AR65/MAX(1,SUMIFS('Treatment Backing (Hide)'!$B$110:$B$124,'Capacity Backing (Hide)2'!R$67:R$81,"X")))</f>
        <v>0</v>
      </c>
      <c r="IO65">
        <f>'Capacity Backing (Hide)2'!S$3*(AS65/MAX(1,SUMIFS('Treatment Backing (Hide)'!$B$110:$B$124,'Capacity Backing (Hide)2'!S$67:S$81,"X")))</f>
        <v>0</v>
      </c>
      <c r="IP65">
        <f>'Capacity Backing (Hide)2'!T$3*(AT65/MAX(1,SUMIFS('Treatment Backing (Hide)'!$B$110:$B$124,'Capacity Backing (Hide)2'!T$67:T$81,"X")))</f>
        <v>0</v>
      </c>
      <c r="IQ65">
        <f>'Capacity Backing (Hide)2'!U$3*(AU65/MAX(1,SUMIFS('Treatment Backing (Hide)'!$B$110:$B$124,'Capacity Backing (Hide)2'!U$67:U$81,"X")))</f>
        <v>0</v>
      </c>
      <c r="IR65">
        <f>'Capacity Backing (Hide)2'!V$3*(AV65/MAX(1,SUMIFS('Treatment Backing (Hide)'!$B$110:$B$124,'Capacity Backing (Hide)2'!V$67:V$81,"X")))</f>
        <v>0</v>
      </c>
      <c r="IS65">
        <f>'Capacity Backing (Hide)2'!W$3*(AW65/MAX(1,SUMIFS('Treatment Backing (Hide)'!$B$110:$B$124,'Capacity Backing (Hide)2'!W$67:W$81,"X")))</f>
        <v>0</v>
      </c>
      <c r="IT65">
        <f>'Capacity Backing (Hide)2'!X$3*(AX65/MAX(1,SUMIFS('Treatment Backing (Hide)'!$B$110:$B$124,'Capacity Backing (Hide)2'!X$67:X$81,"X")))</f>
        <v>0</v>
      </c>
      <c r="IU65">
        <f>'Capacity Backing (Hide)2'!Y$3*(AY65/MAX(1,SUMIFS('Treatment Backing (Hide)'!$B$110:$B$124,'Capacity Backing (Hide)2'!Y$67:Y$81,"X")))</f>
        <v>0</v>
      </c>
      <c r="IV65">
        <f>'Capacity Backing (Hide)2'!Z$3*(AZ65/MAX(1,SUMIFS('Treatment Backing (Hide)'!$B$110:$B$124,'Capacity Backing (Hide)2'!Z$67:Z$81,"X")))</f>
        <v>0</v>
      </c>
      <c r="IW65">
        <f>'Capacity Backing (Hide)2'!AA$3*(BA65/MAX(1,SUMIFS('Treatment Backing (Hide)'!$B$110:$B$124,'Capacity Backing (Hide)2'!AA$67:AA$81,"X")))</f>
        <v>0</v>
      </c>
      <c r="IX65">
        <f>'Capacity Backing (Hide)2'!AB$3*(BB65/MAX(1,SUMIFS('Treatment Backing (Hide)'!$B$110:$B$124,'Capacity Backing (Hide)2'!AB$67:AB$81,"X")))</f>
        <v>0</v>
      </c>
      <c r="IY65">
        <f>'Capacity Backing (Hide)2'!AC$3*(BC65/MAX(1,SUMIFS('Treatment Backing (Hide)'!$B$110:$B$124,'Capacity Backing (Hide)2'!AC$67:AC$81,"X")))</f>
        <v>0</v>
      </c>
      <c r="IZ65">
        <f>'Capacity Backing (Hide)2'!AD$3*(BD65/MAX(1,SUMIFS('Treatment Backing (Hide)'!$B$110:$B$124,'Capacity Backing (Hide)2'!AD$67:AD$81,"X")))</f>
        <v>0</v>
      </c>
      <c r="JA65">
        <f>'Capacity Backing (Hide)2'!AE$3*(BE65/MAX(1,SUMIFS('Treatment Backing (Hide)'!$B$110:$B$124,'Capacity Backing (Hide)2'!AE$67:AE$81,"X")))</f>
        <v>0</v>
      </c>
      <c r="JB65">
        <f>'Capacity Backing (Hide)2'!AF$3*(BF65/MAX(1,SUMIFS('Treatment Backing (Hide)'!$B$110:$B$124,'Capacity Backing (Hide)2'!AF$67:AF$81,"X")))</f>
        <v>0</v>
      </c>
      <c r="JC65">
        <f>'Capacity Backing (Hide)2'!AG$3*(BG65/MAX(1,SUMIFS('Treatment Backing (Hide)'!$B$110:$B$124,'Capacity Backing (Hide)2'!AG$67:AG$81,"X")))</f>
        <v>0</v>
      </c>
      <c r="JD65">
        <f>'Capacity Backing (Hide)2'!AH$3*(BH65/MAX(1,SUMIFS('Treatment Backing (Hide)'!$B$110:$B$124,'Capacity Backing (Hide)2'!AH$67:AH$81,"X")))</f>
        <v>0</v>
      </c>
      <c r="JE65">
        <f>'Capacity Backing (Hide)2'!AI$3*(BI65/MAX(1,SUMIFS('Treatment Backing (Hide)'!$B$110:$B$124,'Capacity Backing (Hide)2'!AI$67:AI$81,"X")))</f>
        <v>0</v>
      </c>
      <c r="JF65">
        <f>'Capacity Backing (Hide)2'!AJ$3*(BJ65/MAX(1,SUMIFS('Treatment Backing (Hide)'!$B$110:$B$124,'Capacity Backing (Hide)2'!AJ$67:AJ$81,"X")))</f>
        <v>0</v>
      </c>
      <c r="JG65">
        <f>'Capacity Backing (Hide)2'!AK$3*(BK65/MAX(1,SUMIFS('Treatment Backing (Hide)'!$B$110:$B$124,'Capacity Backing (Hide)2'!AK$67:AK$81,"X")))</f>
        <v>0</v>
      </c>
      <c r="JH65">
        <f>'Capacity Backing (Hide)2'!AL$3*(BL65/MAX(1,SUMIFS('Treatment Backing (Hide)'!$B$110:$B$124,'Capacity Backing (Hide)2'!AL$67:AL$81,"X")))</f>
        <v>0</v>
      </c>
      <c r="JI65">
        <f>'Capacity Backing (Hide)2'!AM$3*(BM65/MAX(1,SUMIFS('Treatment Backing (Hide)'!$B$110:$B$124,'Capacity Backing (Hide)2'!AM$67:AM$81,"X")))</f>
        <v>0</v>
      </c>
      <c r="JJ65">
        <f>'Capacity Backing (Hide)2'!AN$3*(BN65/MAX(1,SUMIFS('Treatment Backing (Hide)'!$B$110:$B$124,'Capacity Backing (Hide)2'!AN$67:AN$81,"X")))</f>
        <v>0</v>
      </c>
      <c r="JK65">
        <f>'Capacity Backing (Hide)2'!AO$3*(BO65/MAX(1,SUMIFS('Treatment Backing (Hide)'!$B$110:$B$124,'Capacity Backing (Hide)2'!AO$67:AO$81,"X")))</f>
        <v>0</v>
      </c>
      <c r="JL65">
        <f>'Capacity Backing (Hide)2'!AP$3*(BP65/MAX(1,SUMIFS('Treatment Backing (Hide)'!$B$110:$B$124,'Capacity Backing (Hide)2'!AP$67:AP$81,"X")))</f>
        <v>0</v>
      </c>
      <c r="JM65">
        <f>'Capacity Backing (Hide)2'!AQ$3*(BQ65/MAX(1,SUMIFS('Treatment Backing (Hide)'!$B$110:$B$124,'Capacity Backing (Hide)2'!AQ$67:AQ$81,"X")))</f>
        <v>0</v>
      </c>
      <c r="JN65">
        <f>'Capacity Backing (Hide)2'!AR$3*(BR65/MAX(1,SUMIFS('Treatment Backing (Hide)'!$B$110:$B$124,'Capacity Backing (Hide)2'!AR$67:AR$81,"X")))</f>
        <v>0</v>
      </c>
      <c r="JO65">
        <f>'Capacity Backing (Hide)2'!AS$3*(BS65/MAX(1,SUMIFS('Treatment Backing (Hide)'!$B$110:$B$124,'Capacity Backing (Hide)2'!AS$67:AS$81,"X")))</f>
        <v>0</v>
      </c>
      <c r="JP65">
        <f>'Capacity Backing (Hide)2'!AT$3*(BT65/MAX(1,SUMIFS('Treatment Backing (Hide)'!$B$110:$B$124,'Capacity Backing (Hide)2'!AT$67:AT$81,"X")))</f>
        <v>0</v>
      </c>
      <c r="JQ65">
        <f>'Capacity Backing (Hide)2'!AU$3*(BU65/MAX(1,SUMIFS('Treatment Backing (Hide)'!$B$110:$B$124,'Capacity Backing (Hide)2'!AU$67:AU$81,"X")))</f>
        <v>0</v>
      </c>
      <c r="JR65">
        <f>'Capacity Backing (Hide)2'!AV$3*(BV65/MAX(1,SUMIFS('Treatment Backing (Hide)'!$B$110:$B$124,'Capacity Backing (Hide)2'!AV$67:AV$81,"X")))</f>
        <v>0</v>
      </c>
      <c r="JS65">
        <f>'Capacity Backing (Hide)2'!AW$3*(BW65/MAX(1,SUMIFS('Treatment Backing (Hide)'!$B$110:$B$124,'Capacity Backing (Hide)2'!AW$67:AW$81,"X")))</f>
        <v>0</v>
      </c>
      <c r="JT65">
        <f>'Capacity Backing (Hide)2'!AX$3*(BX65/MAX(1,SUMIFS('Treatment Backing (Hide)'!$B$110:$B$124,'Capacity Backing (Hide)2'!AX$67:AX$81,"X")))</f>
        <v>0</v>
      </c>
      <c r="JU65">
        <f>'Capacity Backing (Hide)2'!AY$3*(BY65/MAX(1,SUMIFS('Treatment Backing (Hide)'!$B$110:$B$124,'Capacity Backing (Hide)2'!AY$67:AY$81,"X")))</f>
        <v>0</v>
      </c>
      <c r="JV65">
        <f>'Capacity Backing (Hide)2'!AZ$3*(BZ65/MAX(1,SUMIFS('Treatment Backing (Hide)'!$B$110:$B$124,'Capacity Backing (Hide)2'!AZ$67:AZ$81,"X")))</f>
        <v>0</v>
      </c>
      <c r="JW65">
        <f>'Capacity Backing (Hide)2'!BA$3*(CA65/MAX(1,SUMIFS('Treatment Backing (Hide)'!$B$110:$B$124,'Capacity Backing (Hide)2'!BA$67:BA$81,"X")))</f>
        <v>0</v>
      </c>
      <c r="JX65">
        <f>'Capacity Backing (Hide)2'!BB$3*(CB65/MAX(1,SUMIFS('Treatment Backing (Hide)'!$B$110:$B$124,'Capacity Backing (Hide)2'!BB$67:BB$81,"X")))</f>
        <v>0</v>
      </c>
      <c r="JY65">
        <f>'Capacity Backing (Hide)2'!BC$3*(CC65/MAX(1,SUMIFS('Treatment Backing (Hide)'!$B$110:$B$124,'Capacity Backing (Hide)2'!BC$67:BC$81,"X")))</f>
        <v>0</v>
      </c>
      <c r="JZ65">
        <f>'Capacity Backing (Hide)2'!BD$3*(CD65/MAX(1,SUMIFS('Treatment Backing (Hide)'!$B$110:$B$124,'Capacity Backing (Hide)2'!BD$67:BD$81,"X")))</f>
        <v>0</v>
      </c>
      <c r="KA65">
        <f>'Capacity Backing (Hide)2'!BE$3*(CE65/MAX(1,SUMIFS('Treatment Backing (Hide)'!$B$110:$B$124,'Capacity Backing (Hide)2'!BE$67:BE$81,"X")))</f>
        <v>0</v>
      </c>
      <c r="KB65">
        <f>'Capacity Backing (Hide)2'!BF$3*(CF65/MAX(1,SUMIFS('Treatment Backing (Hide)'!$B$110:$B$124,'Capacity Backing (Hide)2'!BF$67:BF$81,"X")))</f>
        <v>0</v>
      </c>
      <c r="KC65">
        <f>'Capacity Backing (Hide)2'!BG$3*(CG65/MAX(1,SUMIFS('Treatment Backing (Hide)'!$B$110:$B$124,'Capacity Backing (Hide)2'!BG$67:BG$81,"X")))</f>
        <v>0</v>
      </c>
      <c r="KD65">
        <f>'Capacity Backing (Hide)2'!BH$3*(CH65/MAX(1,SUMIFS('Treatment Backing (Hide)'!$B$110:$B$124,'Capacity Backing (Hide)2'!BH$67:BH$81,"X")))</f>
        <v>0</v>
      </c>
      <c r="KE65">
        <f>'Capacity Backing (Hide)2'!BI$3*(CI65/MAX(1,SUMIFS('Treatment Backing (Hide)'!$B$110:$B$124,'Capacity Backing (Hide)2'!BI$67:BI$81,"X")))</f>
        <v>0</v>
      </c>
      <c r="KF65">
        <f>'Capacity Backing (Hide)2'!BJ$3*(CJ65/MAX(1,SUMIFS('Treatment Backing (Hide)'!$B$110:$B$124,'Capacity Backing (Hide)2'!BJ$67:BJ$81,"X")))</f>
        <v>0</v>
      </c>
      <c r="KG65">
        <f>'Capacity Backing (Hide)2'!BK$3*(CK65/MAX(1,SUMIFS('Treatment Backing (Hide)'!$B$110:$B$124,'Capacity Backing (Hide)2'!BK$67:BK$81,"X")))</f>
        <v>0</v>
      </c>
      <c r="KH65">
        <f>'Capacity Backing (Hide)2'!BL$3*(CL65/MAX(1,SUMIFS('Treatment Backing (Hide)'!$B$110:$B$124,'Capacity Backing (Hide)2'!BL$67:BL$81,"X")))</f>
        <v>0</v>
      </c>
      <c r="KI65">
        <f>'Capacity Backing (Hide)2'!BM$3*(CM65/MAX(1,SUMIFS('Treatment Backing (Hide)'!$B$110:$B$124,'Capacity Backing (Hide)2'!BM$67:BM$81,"X")))</f>
        <v>0</v>
      </c>
      <c r="KJ65">
        <f>'Capacity Backing (Hide)2'!BN$3*(CN65/MAX(1,SUMIFS('Treatment Backing (Hide)'!$B$110:$B$124,'Capacity Backing (Hide)2'!BN$67:BN$81,"X")))</f>
        <v>0</v>
      </c>
      <c r="KK65">
        <f>'Capacity Backing (Hide)2'!BO$3*(CO65/MAX(1,SUMIFS('Treatment Backing (Hide)'!$B$110:$B$124,'Capacity Backing (Hide)2'!BO$67:BO$81,"X")))</f>
        <v>0</v>
      </c>
      <c r="KL65">
        <f>'Capacity Backing (Hide)2'!BP$3*(CP65/MAX(1,SUMIFS('Treatment Backing (Hide)'!$B$110:$B$124,'Capacity Backing (Hide)2'!BP$67:BP$81,"X")))</f>
        <v>0</v>
      </c>
      <c r="KM65">
        <f>'Capacity Backing (Hide)2'!BQ$3*(CQ65/MAX(1,SUMIFS('Treatment Backing (Hide)'!$B$110:$B$124,'Capacity Backing (Hide)2'!BQ$67:BQ$81,"X")))</f>
        <v>0</v>
      </c>
      <c r="KN65">
        <f>'Capacity Backing (Hide)2'!BR$3*(CR65/MAX(1,SUMIFS('Treatment Backing (Hide)'!$B$110:$B$124,'Capacity Backing (Hide)2'!BR$67:BR$81,"X")))</f>
        <v>0</v>
      </c>
      <c r="KO65">
        <f>'Capacity Backing (Hide)2'!BS$3*(CS65/MAX(1,SUMIFS('Treatment Backing (Hide)'!$B$110:$B$124,'Capacity Backing (Hide)2'!BS$67:BS$81,"X")))</f>
        <v>0</v>
      </c>
      <c r="KP65">
        <f>'Capacity Backing (Hide)2'!BT$3*(CT65/MAX(1,SUMIFS('Treatment Backing (Hide)'!$B$110:$B$124,'Capacity Backing (Hide)2'!BT$67:BT$81,"X")))</f>
        <v>0</v>
      </c>
      <c r="KQ65">
        <f>'Capacity Backing (Hide)2'!BU$3*(CU65/MAX(1,SUMIFS('Treatment Backing (Hide)'!$B$110:$B$124,'Capacity Backing (Hide)2'!BU$67:BU$81,"X")))</f>
        <v>0</v>
      </c>
      <c r="KR65">
        <f>'Capacity Backing (Hide)2'!BV$3*(CV65/MAX(1,SUMIFS('Treatment Backing (Hide)'!$B$110:$B$124,'Capacity Backing (Hide)2'!BV$67:BV$81,"X")))</f>
        <v>0</v>
      </c>
      <c r="KS65">
        <f>'Capacity Backing (Hide)2'!BW$3*(CW65/MAX(1,SUMIFS('Treatment Backing (Hide)'!$B$110:$B$124,'Capacity Backing (Hide)2'!BW$67:BW$81,"X")))</f>
        <v>0</v>
      </c>
      <c r="KT65">
        <f>'Capacity Backing (Hide)2'!BX$3*(CX65/MAX(1,SUMIFS('Treatment Backing (Hide)'!$B$110:$B$124,'Capacity Backing (Hide)2'!BX$67:BX$81,"X")))</f>
        <v>0</v>
      </c>
      <c r="KU65">
        <f>'Capacity Backing (Hide)2'!BY$3*(CY65/MAX(1,SUMIFS('Treatment Backing (Hide)'!$B$110:$B$124,'Capacity Backing (Hide)2'!BY$67:BY$81,"X")))</f>
        <v>0</v>
      </c>
      <c r="KV65">
        <f>'Capacity Backing (Hide)2'!BZ$3*(CZ65/MAX(1,SUMIFS('Treatment Backing (Hide)'!$B$110:$B$124,'Capacity Backing (Hide)2'!BZ$67:BZ$81,"X")))</f>
        <v>0</v>
      </c>
      <c r="KW65">
        <f>'Capacity Backing (Hide)2'!CA$3*(DA65/MAX(1,SUMIFS('Treatment Backing (Hide)'!$B$110:$B$124,'Capacity Backing (Hide)2'!CA$67:CA$81,"X")))</f>
        <v>0</v>
      </c>
      <c r="KX65">
        <f>'Capacity Backing (Hide)2'!CB$3*(DB65/MAX(1,SUMIFS('Treatment Backing (Hide)'!$B$110:$B$124,'Capacity Backing (Hide)2'!CB$67:CB$81,"X")))</f>
        <v>0</v>
      </c>
      <c r="KY65">
        <f>'Capacity Backing (Hide)2'!CC$3*(DC65/MAX(1,SUMIFS('Treatment Backing (Hide)'!$B$110:$B$124,'Capacity Backing (Hide)2'!CC$67:CC$81,"X")))</f>
        <v>0</v>
      </c>
      <c r="KZ65">
        <f>'Capacity Backing (Hide)2'!CD$3*(DD65/MAX(1,SUMIFS('Treatment Backing (Hide)'!$B$110:$B$124,'Capacity Backing (Hide)2'!CD$67:CD$81,"X")))</f>
        <v>0</v>
      </c>
      <c r="LA65">
        <f>'Capacity Backing (Hide)2'!CE$3*(DE65/MAX(1,SUMIFS('Treatment Backing (Hide)'!$B$110:$B$124,'Capacity Backing (Hide)2'!CE$67:CE$81,"X")))</f>
        <v>0</v>
      </c>
      <c r="LB65">
        <f>'Capacity Backing (Hide)2'!CF$3*(DF65/MAX(1,SUMIFS('Treatment Backing (Hide)'!$B$110:$B$124,'Capacity Backing (Hide)2'!CF$67:CF$81,"X")))</f>
        <v>0</v>
      </c>
      <c r="LC65">
        <f>'Capacity Backing (Hide)2'!CG$3*(DG65/MAX(1,SUMIFS('Treatment Backing (Hide)'!$B$110:$B$124,'Capacity Backing (Hide)2'!CG$67:CG$81,"X")))</f>
        <v>0</v>
      </c>
      <c r="LD65">
        <f>'Capacity Backing (Hide)2'!CH$3*(DH65/MAX(1,SUMIFS('Treatment Backing (Hide)'!$B$110:$B$124,'Capacity Backing (Hide)2'!CH$67:CH$81,"X")))</f>
        <v>0</v>
      </c>
      <c r="LE65">
        <f>'Capacity Backing (Hide)2'!CI$3*(DI65/MAX(1,SUMIFS('Treatment Backing (Hide)'!$B$110:$B$124,'Capacity Backing (Hide)2'!CI$67:CI$81,"X")))</f>
        <v>0</v>
      </c>
      <c r="LF65">
        <f>'Capacity Backing (Hide)2'!CJ$3*(DJ65/MAX(1,SUMIFS('Treatment Backing (Hide)'!$B$110:$B$124,'Capacity Backing (Hide)2'!CJ$67:CJ$81,"X")))</f>
        <v>0</v>
      </c>
      <c r="LG65">
        <f>'Capacity Backing (Hide)2'!CK$3*(DK65/MAX(1,SUMIFS('Treatment Backing (Hide)'!$B$110:$B$124,'Capacity Backing (Hide)2'!CK$67:CK$81,"X")))</f>
        <v>0</v>
      </c>
      <c r="LH65">
        <f>'Capacity Backing (Hide)2'!CL$3*(DL65/MAX(1,SUMIFS('Treatment Backing (Hide)'!$B$110:$B$124,'Capacity Backing (Hide)2'!CL$67:CL$81,"X")))</f>
        <v>0</v>
      </c>
      <c r="LI65">
        <f>'Capacity Backing (Hide)2'!CM$3*(DM65/MAX(1,SUMIFS('Treatment Backing (Hide)'!$B$110:$B$124,'Capacity Backing (Hide)2'!CM$67:CM$81,"X")))</f>
        <v>0</v>
      </c>
      <c r="LJ65">
        <f>'Capacity Backing (Hide)2'!CN$3*(DN65/MAX(1,SUMIFS('Treatment Backing (Hide)'!$B$110:$B$124,'Capacity Backing (Hide)2'!CN$67:CN$81,"X")))</f>
        <v>0</v>
      </c>
      <c r="LK65">
        <f>'Capacity Backing (Hide)2'!CO$3*(DO65/MAX(1,SUMIFS('Treatment Backing (Hide)'!$B$110:$B$124,'Capacity Backing (Hide)2'!CO$67:CO$81,"X")))</f>
        <v>0</v>
      </c>
      <c r="LL65">
        <f>'Capacity Backing (Hide)2'!CP$3*(DP65/MAX(1,SUMIFS('Treatment Backing (Hide)'!$B$110:$B$124,'Capacity Backing (Hide)2'!CP$67:CP$81,"X")))</f>
        <v>0</v>
      </c>
      <c r="LM65">
        <f>'Capacity Backing (Hide)2'!CQ$3*(DQ65/MAX(1,SUMIFS('Treatment Backing (Hide)'!$B$110:$B$124,'Capacity Backing (Hide)2'!CQ$67:CQ$81,"X")))</f>
        <v>0</v>
      </c>
      <c r="LN65">
        <f>'Capacity Backing (Hide)2'!CR$3*(DR65/MAX(1,SUMIFS('Treatment Backing (Hide)'!$B$110:$B$124,'Capacity Backing (Hide)2'!CR$67:CR$81,"X")))</f>
        <v>0</v>
      </c>
      <c r="LO65">
        <f>'Capacity Backing (Hide)2'!CS$3*(DS65/MAX(1,SUMIFS('Treatment Backing (Hide)'!$B$110:$B$124,'Capacity Backing (Hide)2'!CS$67:CS$81,"X")))</f>
        <v>0</v>
      </c>
      <c r="LP65">
        <f>'Capacity Backing (Hide)2'!CT$3*(DT65/MAX(1,SUMIFS('Treatment Backing (Hide)'!$B$110:$B$124,'Capacity Backing (Hide)2'!CT$67:CT$81,"X")))</f>
        <v>0</v>
      </c>
      <c r="LQ65">
        <f>'Capacity Backing (Hide)2'!CU$3*(DU65/MAX(1,SUMIFS('Treatment Backing (Hide)'!$B$110:$B$124,'Capacity Backing (Hide)2'!CU$67:CU$81,"X")))</f>
        <v>0</v>
      </c>
      <c r="LR65">
        <f>'Capacity Backing (Hide)2'!CV$3*(DV65/MAX(1,SUMIFS('Treatment Backing (Hide)'!$B$110:$B$124,'Capacity Backing (Hide)2'!CV$67:CV$81,"X")))</f>
        <v>0</v>
      </c>
      <c r="LS65">
        <f>'Capacity Backing (Hide)2'!CW$3*(DW65/MAX(1,SUMIFS('Treatment Backing (Hide)'!$B$110:$B$124,'Capacity Backing (Hide)2'!CW$67:CW$81,"X")))</f>
        <v>0</v>
      </c>
    </row>
    <row r="66" spans="8:331" x14ac:dyDescent="0.25">
      <c r="H66" t="str">
        <f>ROW(H63)&amp;". "&amp;'Clinical resources'!B69</f>
        <v xml:space="preserve">63. </v>
      </c>
      <c r="J66" t="str">
        <f>IF(COUNTIFS('Clinical resources'!F69:J69,"X")&gt;0,"X","")</f>
        <v/>
      </c>
      <c r="K66" t="str">
        <f>IF(COUNTIFS('Clinical resources'!K69:O69,"X")&gt;0,"X","")</f>
        <v/>
      </c>
      <c r="L66" t="str">
        <f>IF(COUNTIFS('Clinical resources'!P69:T69,"X")&gt;0,"X","")</f>
        <v/>
      </c>
      <c r="M66" t="str">
        <f>IF(COUNTIFS('Clinical resources'!U69:Y69,"X")&gt;0,"X","")</f>
        <v/>
      </c>
      <c r="N66" t="str">
        <f>IF(COUNTIFS('Clinical resources'!Z69:AD69,"X")&gt;0,"X","")</f>
        <v/>
      </c>
      <c r="O66" t="str">
        <f>IF(COUNTIFS('Clinical resources'!AE69:AI69,"X")&gt;0,"X","")</f>
        <v/>
      </c>
      <c r="P66" t="str">
        <f>IF(COUNTIFS('Clinical resources'!AJ69:AN69,"X")&gt;0,"X","")</f>
        <v/>
      </c>
      <c r="Q66" t="str">
        <f>IF(COUNTIFS('Clinical resources'!AO69:AS69,"X")&gt;0,"X","")</f>
        <v/>
      </c>
      <c r="R66" t="str">
        <f>IF(COUNTIFS('Clinical resources'!AT69:AX69,"X")&gt;0,"X","")</f>
        <v/>
      </c>
      <c r="S66" t="str">
        <f>IF(COUNTIFS('Clinical resources'!AY69:BC69,"X")&gt;0,"X","")</f>
        <v/>
      </c>
      <c r="T66" t="str">
        <f>IF(COUNTIFS('Clinical resources'!BD69:BH69,"X")&gt;0,"X","")</f>
        <v/>
      </c>
      <c r="U66" t="str">
        <f>IF(COUNTIFS('Clinical resources'!BI69:BM69,"X")&gt;0,"X","")</f>
        <v/>
      </c>
      <c r="V66" t="str">
        <f>IF(COUNTIFS('Clinical resources'!BN69:BR69,"X")&gt;0,"X","")</f>
        <v/>
      </c>
      <c r="W66" t="str">
        <f>IF(COUNTIFS('Clinical resources'!BS69:BW69,"X")&gt;0,"X","")</f>
        <v/>
      </c>
      <c r="X66" t="str">
        <f>IF(COUNTIFS('Clinical resources'!BX69:CB69,"X")&gt;0,"X","")</f>
        <v/>
      </c>
      <c r="AB66">
        <f t="array" ref="AB66">IF($J66:$X66='Capacity Backing (Hide)2'!B$67:B$81,1,0)</f>
        <v>0</v>
      </c>
      <c r="AC66">
        <f t="array" ref="AC66">IF($J66:$X66='Capacity Backing (Hide)2'!C$67:C$81,1,0)</f>
        <v>0</v>
      </c>
      <c r="AD66">
        <f t="array" ref="AD66">IF($J66:$X66='Capacity Backing (Hide)2'!D$67:D$81,1,0)</f>
        <v>0</v>
      </c>
      <c r="AE66">
        <f t="array" ref="AE66">IF($J66:$X66='Capacity Backing (Hide)2'!E$67:E$81,1,0)</f>
        <v>0</v>
      </c>
      <c r="AF66">
        <f t="array" ref="AF66">IF($J66:$X66='Capacity Backing (Hide)2'!F$67:F$81,1,0)</f>
        <v>0</v>
      </c>
      <c r="AG66">
        <f t="array" ref="AG66">IF($J66:$X66='Capacity Backing (Hide)2'!G$67:G$81,1,0)</f>
        <v>0</v>
      </c>
      <c r="AH66">
        <f t="array" ref="AH66">IF($J66:$X66='Capacity Backing (Hide)2'!H$67:H$81,1,0)</f>
        <v>0</v>
      </c>
      <c r="AI66">
        <f t="array" ref="AI66">IF($J66:$X66='Capacity Backing (Hide)2'!I$67:I$81,1,0)</f>
        <v>0</v>
      </c>
      <c r="AJ66">
        <f t="array" ref="AJ66">IF($J66:$X66='Capacity Backing (Hide)2'!J$67:J$81,1,0)</f>
        <v>0</v>
      </c>
      <c r="AK66">
        <f t="array" ref="AK66">IF($J66:$X66='Capacity Backing (Hide)2'!K$67:K$81,1,0)</f>
        <v>0</v>
      </c>
      <c r="AL66">
        <f t="array" ref="AL66">IF($J66:$X66='Capacity Backing (Hide)2'!L$67:L$81,1,0)</f>
        <v>0</v>
      </c>
      <c r="AM66">
        <f t="array" ref="AM66">IF($J66:$X66='Capacity Backing (Hide)2'!M$67:M$81,1,0)</f>
        <v>0</v>
      </c>
      <c r="AN66">
        <f t="array" ref="AN66">IF($J66:$X66='Capacity Backing (Hide)2'!N$67:N$81,1,0)</f>
        <v>0</v>
      </c>
      <c r="AO66">
        <f t="array" ref="AO66">IF($J66:$X66='Capacity Backing (Hide)2'!O$67:O$81,1,0)</f>
        <v>0</v>
      </c>
      <c r="AP66">
        <f t="array" ref="AP66">IF($J66:$X66='Capacity Backing (Hide)2'!P$67:P$81,1,0)</f>
        <v>0</v>
      </c>
      <c r="AQ66">
        <f t="array" ref="AQ66">IF($J66:$X66='Capacity Backing (Hide)2'!Q$67:Q$81,1,0)</f>
        <v>0</v>
      </c>
      <c r="AR66">
        <f t="array" ref="AR66">IF($J66:$X66='Capacity Backing (Hide)2'!R$67:R$81,1,0)</f>
        <v>0</v>
      </c>
      <c r="AS66">
        <f t="array" ref="AS66">IF($J66:$X66='Capacity Backing (Hide)2'!S$67:S$81,1,0)</f>
        <v>0</v>
      </c>
      <c r="AT66">
        <f t="array" ref="AT66">IF($J66:$X66='Capacity Backing (Hide)2'!T$67:T$81,1,0)</f>
        <v>0</v>
      </c>
      <c r="AU66">
        <f t="array" ref="AU66">IF($J66:$X66='Capacity Backing (Hide)2'!U$67:U$81,1,0)</f>
        <v>0</v>
      </c>
      <c r="AV66">
        <f t="array" ref="AV66">IF($J66:$X66='Capacity Backing (Hide)2'!V$67:V$81,1,0)</f>
        <v>0</v>
      </c>
      <c r="AW66">
        <f t="array" ref="AW66">IF($J66:$X66='Capacity Backing (Hide)2'!W$67:W$81,1,0)</f>
        <v>0</v>
      </c>
      <c r="AX66">
        <f t="array" ref="AX66">IF($J66:$X66='Capacity Backing (Hide)2'!X$67:X$81,1,0)</f>
        <v>0</v>
      </c>
      <c r="AY66">
        <f t="array" ref="AY66">IF($J66:$X66='Capacity Backing (Hide)2'!Y$67:Y$81,1,0)</f>
        <v>0</v>
      </c>
      <c r="AZ66">
        <f t="array" ref="AZ66">IF($J66:$X66='Capacity Backing (Hide)2'!Z$67:Z$81,1,0)</f>
        <v>0</v>
      </c>
      <c r="BA66">
        <f t="array" ref="BA66">IF($J66:$X66='Capacity Backing (Hide)2'!AA$67:AA$81,1,0)</f>
        <v>0</v>
      </c>
      <c r="BB66">
        <f t="array" ref="BB66">IF($J66:$X66='Capacity Backing (Hide)2'!AB$67:AB$81,1,0)</f>
        <v>0</v>
      </c>
      <c r="BC66">
        <f t="array" ref="BC66">IF($J66:$X66='Capacity Backing (Hide)2'!AC$67:AC$81,1,0)</f>
        <v>0</v>
      </c>
      <c r="BD66">
        <f t="array" ref="BD66">IF($J66:$X66='Capacity Backing (Hide)2'!AD$67:AD$81,1,0)</f>
        <v>0</v>
      </c>
      <c r="BE66">
        <f t="array" ref="BE66">IF($J66:$X66='Capacity Backing (Hide)2'!AE$67:AE$81,1,0)</f>
        <v>0</v>
      </c>
      <c r="BF66">
        <f t="array" ref="BF66">IF($J66:$X66='Capacity Backing (Hide)2'!AF$67:AF$81,1,0)</f>
        <v>0</v>
      </c>
      <c r="BG66">
        <f t="array" ref="BG66">IF($J66:$X66='Capacity Backing (Hide)2'!AG$67:AG$81,1,0)</f>
        <v>0</v>
      </c>
      <c r="BH66">
        <f t="array" ref="BH66">IF($J66:$X66='Capacity Backing (Hide)2'!AH$67:AH$81,1,0)</f>
        <v>0</v>
      </c>
      <c r="BI66">
        <f t="array" ref="BI66">IF($J66:$X66='Capacity Backing (Hide)2'!AI$67:AI$81,1,0)</f>
        <v>0</v>
      </c>
      <c r="BJ66">
        <f t="array" ref="BJ66">IF($J66:$X66='Capacity Backing (Hide)2'!AJ$67:AJ$81,1,0)</f>
        <v>0</v>
      </c>
      <c r="BK66">
        <f t="array" ref="BK66">IF($J66:$X66='Capacity Backing (Hide)2'!AK$67:AK$81,1,0)</f>
        <v>0</v>
      </c>
      <c r="BL66">
        <f t="array" ref="BL66">IF($J66:$X66='Capacity Backing (Hide)2'!AL$67:AL$81,1,0)</f>
        <v>0</v>
      </c>
      <c r="BM66">
        <f t="array" ref="BM66">IF($J66:$X66='Capacity Backing (Hide)2'!AM$67:AM$81,1,0)</f>
        <v>0</v>
      </c>
      <c r="BN66">
        <f t="array" ref="BN66">IF($J66:$X66='Capacity Backing (Hide)2'!AN$67:AN$81,1,0)</f>
        <v>0</v>
      </c>
      <c r="BO66">
        <f t="array" ref="BO66">IF($J66:$X66='Capacity Backing (Hide)2'!AO$67:AO$81,1,0)</f>
        <v>0</v>
      </c>
      <c r="BP66">
        <f t="array" ref="BP66">IF($J66:$X66='Capacity Backing (Hide)2'!AP$67:AP$81,1,0)</f>
        <v>0</v>
      </c>
      <c r="BQ66">
        <f t="array" ref="BQ66">IF($J66:$X66='Capacity Backing (Hide)2'!AQ$67:AQ$81,1,0)</f>
        <v>0</v>
      </c>
      <c r="BR66">
        <f t="array" ref="BR66">IF($J66:$X66='Capacity Backing (Hide)2'!AR$67:AR$81,1,0)</f>
        <v>0</v>
      </c>
      <c r="BS66">
        <f t="array" ref="BS66">IF($J66:$X66='Capacity Backing (Hide)2'!AS$67:AS$81,1,0)</f>
        <v>0</v>
      </c>
      <c r="BT66">
        <f t="array" ref="BT66">IF($J66:$X66='Capacity Backing (Hide)2'!AT$67:AT$81,1,0)</f>
        <v>0</v>
      </c>
      <c r="BU66">
        <f t="array" ref="BU66">IF($J66:$X66='Capacity Backing (Hide)2'!AU$67:AU$81,1,0)</f>
        <v>0</v>
      </c>
      <c r="BV66">
        <f t="array" ref="BV66">IF($J66:$X66='Capacity Backing (Hide)2'!AV$67:AV$81,1,0)</f>
        <v>0</v>
      </c>
      <c r="BW66">
        <f t="array" ref="BW66">IF($J66:$X66='Capacity Backing (Hide)2'!AW$67:AW$81,1,0)</f>
        <v>0</v>
      </c>
      <c r="BX66">
        <f t="array" ref="BX66">IF($J66:$X66='Capacity Backing (Hide)2'!AX$67:AX$81,1,0)</f>
        <v>0</v>
      </c>
      <c r="BY66">
        <f t="array" ref="BY66">IF($J66:$X66='Capacity Backing (Hide)2'!AY$67:AY$81,1,0)</f>
        <v>0</v>
      </c>
      <c r="BZ66">
        <f t="array" ref="BZ66">IF($J66:$X66='Capacity Backing (Hide)2'!AZ$67:AZ$81,1,0)</f>
        <v>0</v>
      </c>
      <c r="CA66">
        <f t="array" ref="CA66">IF($J66:$X66='Capacity Backing (Hide)2'!BA$67:BA$81,1,0)</f>
        <v>0</v>
      </c>
      <c r="CB66">
        <f t="array" ref="CB66">IF($J66:$X66='Capacity Backing (Hide)2'!BB$67:BB$81,1,0)</f>
        <v>0</v>
      </c>
      <c r="CC66">
        <f t="array" ref="CC66">IF($J66:$X66='Capacity Backing (Hide)2'!BC$67:BC$81,1,0)</f>
        <v>0</v>
      </c>
      <c r="CD66">
        <f t="array" ref="CD66">IF($J66:$X66='Capacity Backing (Hide)2'!BD$67:BD$81,1,0)</f>
        <v>0</v>
      </c>
      <c r="CE66">
        <f t="array" ref="CE66">IF($J66:$X66='Capacity Backing (Hide)2'!BE$67:BE$81,1,0)</f>
        <v>0</v>
      </c>
      <c r="CF66">
        <f t="array" ref="CF66">IF($J66:$X66='Capacity Backing (Hide)2'!BF$67:BF$81,1,0)</f>
        <v>0</v>
      </c>
      <c r="CG66">
        <f t="array" ref="CG66">IF($J66:$X66='Capacity Backing (Hide)2'!BG$67:BG$81,1,0)</f>
        <v>0</v>
      </c>
      <c r="CH66">
        <f t="array" ref="CH66">IF($J66:$X66='Capacity Backing (Hide)2'!BH$67:BH$81,1,0)</f>
        <v>0</v>
      </c>
      <c r="CI66">
        <f t="array" ref="CI66">IF($J66:$X66='Capacity Backing (Hide)2'!BI$67:BI$81,1,0)</f>
        <v>0</v>
      </c>
      <c r="CJ66">
        <f t="array" ref="CJ66">IF($J66:$X66='Capacity Backing (Hide)2'!BJ$67:BJ$81,1,0)</f>
        <v>0</v>
      </c>
      <c r="CK66">
        <f t="array" ref="CK66">IF($J66:$X66='Capacity Backing (Hide)2'!BK$67:BK$81,1,0)</f>
        <v>0</v>
      </c>
      <c r="CL66">
        <f t="array" ref="CL66">IF($J66:$X66='Capacity Backing (Hide)2'!BL$67:BL$81,1,0)</f>
        <v>0</v>
      </c>
      <c r="CM66">
        <f t="array" ref="CM66">IF($J66:$X66='Capacity Backing (Hide)2'!BM$67:BM$81,1,0)</f>
        <v>0</v>
      </c>
      <c r="CN66">
        <f t="array" ref="CN66">IF($J66:$X66='Capacity Backing (Hide)2'!BN$67:BN$81,1,0)</f>
        <v>0</v>
      </c>
      <c r="CO66">
        <f t="array" ref="CO66">IF($J66:$X66='Capacity Backing (Hide)2'!BO$67:BO$81,1,0)</f>
        <v>0</v>
      </c>
      <c r="CP66">
        <f t="array" ref="CP66">IF($J66:$X66='Capacity Backing (Hide)2'!BP$67:BP$81,1,0)</f>
        <v>0</v>
      </c>
      <c r="CQ66">
        <f t="array" ref="CQ66">IF($J66:$X66='Capacity Backing (Hide)2'!BQ$67:BQ$81,1,0)</f>
        <v>0</v>
      </c>
      <c r="CR66">
        <f t="array" ref="CR66">IF($J66:$X66='Capacity Backing (Hide)2'!BR$67:BR$81,1,0)</f>
        <v>0</v>
      </c>
      <c r="CS66">
        <f t="array" ref="CS66">IF($J66:$X66='Capacity Backing (Hide)2'!BS$67:BS$81,1,0)</f>
        <v>0</v>
      </c>
      <c r="CT66">
        <f t="array" ref="CT66">IF($J66:$X66='Capacity Backing (Hide)2'!BT$67:BT$81,1,0)</f>
        <v>0</v>
      </c>
      <c r="CU66">
        <f t="array" ref="CU66">IF($J66:$X66='Capacity Backing (Hide)2'!BU$67:BU$81,1,0)</f>
        <v>0</v>
      </c>
      <c r="CV66">
        <f t="array" ref="CV66">IF($J66:$X66='Capacity Backing (Hide)2'!BV$67:BV$81,1,0)</f>
        <v>0</v>
      </c>
      <c r="CW66">
        <f t="array" ref="CW66">IF($J66:$X66='Capacity Backing (Hide)2'!BW$67:BW$81,1,0)</f>
        <v>0</v>
      </c>
      <c r="CX66">
        <f t="array" ref="CX66">IF($J66:$X66='Capacity Backing (Hide)2'!BX$67:BX$81,1,0)</f>
        <v>0</v>
      </c>
      <c r="CY66">
        <f t="array" ref="CY66">IF($J66:$X66='Capacity Backing (Hide)2'!BY$67:BY$81,1,0)</f>
        <v>0</v>
      </c>
      <c r="CZ66">
        <f t="array" ref="CZ66">IF($J66:$X66='Capacity Backing (Hide)2'!BZ$67:BZ$81,1,0)</f>
        <v>0</v>
      </c>
      <c r="DA66">
        <f t="array" ref="DA66">IF($J66:$X66='Capacity Backing (Hide)2'!CA$67:CA$81,1,0)</f>
        <v>0</v>
      </c>
      <c r="DB66">
        <f t="array" ref="DB66">IF($J66:$X66='Capacity Backing (Hide)2'!CB$67:CB$81,1,0)</f>
        <v>0</v>
      </c>
      <c r="DC66">
        <f t="array" ref="DC66">IF($J66:$X66='Capacity Backing (Hide)2'!CC$67:CC$81,1,0)</f>
        <v>0</v>
      </c>
      <c r="DD66">
        <f t="array" ref="DD66">IF($J66:$X66='Capacity Backing (Hide)2'!CD$67:CD$81,1,0)</f>
        <v>0</v>
      </c>
      <c r="DE66">
        <f t="array" ref="DE66">IF($J66:$X66='Capacity Backing (Hide)2'!CE$67:CE$81,1,0)</f>
        <v>0</v>
      </c>
      <c r="DF66">
        <f t="array" ref="DF66">IF($J66:$X66='Capacity Backing (Hide)2'!CF$67:CF$81,1,0)</f>
        <v>0</v>
      </c>
      <c r="DG66">
        <f t="array" ref="DG66">IF($J66:$X66='Capacity Backing (Hide)2'!CG$67:CG$81,1,0)</f>
        <v>0</v>
      </c>
      <c r="DH66">
        <f t="array" ref="DH66">IF($J66:$X66='Capacity Backing (Hide)2'!CH$67:CH$81,1,0)</f>
        <v>0</v>
      </c>
      <c r="DI66">
        <f t="array" ref="DI66">IF($J66:$X66='Capacity Backing (Hide)2'!CI$67:CI$81,1,0)</f>
        <v>0</v>
      </c>
      <c r="DJ66">
        <f t="array" ref="DJ66">IF($J66:$X66='Capacity Backing (Hide)2'!CJ$67:CJ$81,1,0)</f>
        <v>0</v>
      </c>
      <c r="DK66">
        <f t="array" ref="DK66">IF($J66:$X66='Capacity Backing (Hide)2'!CK$67:CK$81,1,0)</f>
        <v>0</v>
      </c>
      <c r="DL66">
        <f t="array" ref="DL66">IF($J66:$X66='Capacity Backing (Hide)2'!CL$67:CL$81,1,0)</f>
        <v>0</v>
      </c>
      <c r="DM66">
        <f t="array" ref="DM66">IF($J66:$X66='Capacity Backing (Hide)2'!CM$67:CM$81,1,0)</f>
        <v>0</v>
      </c>
      <c r="DN66">
        <f t="array" ref="DN66">IF($J66:$X66='Capacity Backing (Hide)2'!CN$67:CN$81,1,0)</f>
        <v>0</v>
      </c>
      <c r="DO66">
        <f t="array" ref="DO66">IF($J66:$X66='Capacity Backing (Hide)2'!CO$67:CO$81,1,0)</f>
        <v>0</v>
      </c>
      <c r="DP66">
        <f t="array" ref="DP66">IF($J66:$X66='Capacity Backing (Hide)2'!CP$67:CP$81,1,0)</f>
        <v>0</v>
      </c>
      <c r="DQ66">
        <f t="array" ref="DQ66">IF($J66:$X66='Capacity Backing (Hide)2'!CQ$67:CQ$81,1,0)</f>
        <v>0</v>
      </c>
      <c r="DR66">
        <f t="array" ref="DR66">IF($J66:$X66='Capacity Backing (Hide)2'!CR$67:CR$81,1,0)</f>
        <v>0</v>
      </c>
      <c r="DS66">
        <f t="array" ref="DS66">IF($J66:$X66='Capacity Backing (Hide)2'!CS$67:CS$81,1,0)</f>
        <v>0</v>
      </c>
      <c r="DT66">
        <f t="array" ref="DT66">IF($J66:$X66='Capacity Backing (Hide)2'!CT$67:CT$81,1,0)</f>
        <v>0</v>
      </c>
      <c r="DU66">
        <f t="array" ref="DU66">IF($J66:$X66='Capacity Backing (Hide)2'!CU$67:CU$81,1,0)</f>
        <v>0</v>
      </c>
      <c r="DV66">
        <f t="array" ref="DV66">IF($J66:$X66='Capacity Backing (Hide)2'!CV$67:CV$81,1,0)</f>
        <v>0</v>
      </c>
      <c r="DW66">
        <f t="array" ref="DW66">IF($J66:$X66='Capacity Backing (Hide)2'!CW$67:CW$81,1,0)</f>
        <v>0</v>
      </c>
      <c r="DZ66">
        <f t="array" ref="DZ66">IF($J66:$X66='Capacity Backing (Hide)2'!B$203:CZ$217,1,0)</f>
        <v>0</v>
      </c>
      <c r="EA66">
        <f t="array" ref="EA66">IF($J66:$X66='Capacity Backing (Hide)2'!C$203:DA$217,1,0)</f>
        <v>0</v>
      </c>
      <c r="EB66">
        <f t="array" ref="EB66">IF($J66:$X66='Capacity Backing (Hide)2'!D$203:DB$217,1,0)</f>
        <v>0</v>
      </c>
      <c r="EC66">
        <f t="array" ref="EC66">IF($J66:$X66='Capacity Backing (Hide)2'!E$203:DC$217,1,0)</f>
        <v>0</v>
      </c>
      <c r="ED66">
        <f t="array" ref="ED66">IF($J66:$X66='Capacity Backing (Hide)2'!F$203:DD$217,1,0)</f>
        <v>0</v>
      </c>
      <c r="EE66">
        <f t="array" ref="EE66">IF($J66:$X66='Capacity Backing (Hide)2'!G$203:DE$217,1,0)</f>
        <v>0</v>
      </c>
      <c r="EF66">
        <f t="array" ref="EF66">IF($J66:$X66='Capacity Backing (Hide)2'!H$203:DF$217,1,0)</f>
        <v>0</v>
      </c>
      <c r="EG66">
        <f t="array" ref="EG66">IF($J66:$X66='Capacity Backing (Hide)2'!I$203:DG$217,1,0)</f>
        <v>0</v>
      </c>
      <c r="EH66">
        <f t="array" ref="EH66">IF($J66:$X66='Capacity Backing (Hide)2'!J$203:DH$217,1,0)</f>
        <v>0</v>
      </c>
      <c r="EI66">
        <f t="array" ref="EI66">IF($J66:$X66='Capacity Backing (Hide)2'!K$203:DI$217,1,0)</f>
        <v>0</v>
      </c>
      <c r="EJ66">
        <f t="array" ref="EJ66">IF($J66:$X66='Capacity Backing (Hide)2'!L$203:DJ$217,1,0)</f>
        <v>0</v>
      </c>
      <c r="EK66">
        <f t="array" ref="EK66">IF($J66:$X66='Capacity Backing (Hide)2'!M$203:DK$217,1,0)</f>
        <v>0</v>
      </c>
      <c r="EL66">
        <f t="array" ref="EL66">IF($J66:$X66='Capacity Backing (Hide)2'!N$203:DL$217,1,0)</f>
        <v>0</v>
      </c>
      <c r="EM66">
        <f t="array" ref="EM66">IF($J66:$X66='Capacity Backing (Hide)2'!O$203:DM$217,1,0)</f>
        <v>0</v>
      </c>
      <c r="EN66">
        <f t="array" ref="EN66">IF($J66:$X66='Capacity Backing (Hide)2'!P$203:DN$217,1,0)</f>
        <v>0</v>
      </c>
      <c r="EO66">
        <f t="array" ref="EO66">IF($J66:$X66='Capacity Backing (Hide)2'!Q$203:DO$217,1,0)</f>
        <v>0</v>
      </c>
      <c r="EP66">
        <f t="array" ref="EP66">IF($J66:$X66='Capacity Backing (Hide)2'!R$203:DP$217,1,0)</f>
        <v>0</v>
      </c>
      <c r="EQ66">
        <f t="array" ref="EQ66">IF($J66:$X66='Capacity Backing (Hide)2'!S$203:DQ$217,1,0)</f>
        <v>0</v>
      </c>
      <c r="ER66">
        <f t="array" ref="ER66">IF($J66:$X66='Capacity Backing (Hide)2'!T$203:DR$217,1,0)</f>
        <v>0</v>
      </c>
      <c r="ES66">
        <f t="array" ref="ES66">IF($J66:$X66='Capacity Backing (Hide)2'!U$203:DS$217,1,0)</f>
        <v>0</v>
      </c>
      <c r="ET66">
        <f t="array" ref="ET66">IF($J66:$X66='Capacity Backing (Hide)2'!V$203:DT$217,1,0)</f>
        <v>0</v>
      </c>
      <c r="EU66">
        <f t="array" ref="EU66">IF($J66:$X66='Capacity Backing (Hide)2'!W$203:DU$217,1,0)</f>
        <v>0</v>
      </c>
      <c r="EV66">
        <f t="array" ref="EV66">IF($J66:$X66='Capacity Backing (Hide)2'!X$203:DV$217,1,0)</f>
        <v>0</v>
      </c>
      <c r="EW66">
        <f t="array" ref="EW66">IF($J66:$X66='Capacity Backing (Hide)2'!Y$203:DW$217,1,0)</f>
        <v>0</v>
      </c>
      <c r="EX66">
        <f t="array" ref="EX66">IF($J66:$X66='Capacity Backing (Hide)2'!Z$203:DX$217,1,0)</f>
        <v>0</v>
      </c>
      <c r="EY66">
        <f t="array" ref="EY66">IF($J66:$X66='Capacity Backing (Hide)2'!AA$203:DY$217,1,0)</f>
        <v>0</v>
      </c>
      <c r="EZ66">
        <f t="array" ref="EZ66">IF($J66:$X66='Capacity Backing (Hide)2'!AB$203:DZ$217,1,0)</f>
        <v>0</v>
      </c>
      <c r="FA66">
        <f t="array" ref="FA66">IF($J66:$X66='Capacity Backing (Hide)2'!AC$203:EA$217,1,0)</f>
        <v>0</v>
      </c>
      <c r="FB66">
        <f t="array" ref="FB66">IF($J66:$X66='Capacity Backing (Hide)2'!AD$203:EB$217,1,0)</f>
        <v>0</v>
      </c>
      <c r="FC66">
        <f t="array" ref="FC66">IF($J66:$X66='Capacity Backing (Hide)2'!AE$203:EC$217,1,0)</f>
        <v>0</v>
      </c>
      <c r="FD66">
        <f t="array" ref="FD66">IF($J66:$X66='Capacity Backing (Hide)2'!AF$203:ED$217,1,0)</f>
        <v>0</v>
      </c>
      <c r="FE66">
        <f t="array" ref="FE66">IF($J66:$X66='Capacity Backing (Hide)2'!AG$203:EE$217,1,0)</f>
        <v>0</v>
      </c>
      <c r="FF66">
        <f t="array" ref="FF66">IF($J66:$X66='Capacity Backing (Hide)2'!AH$203:EF$217,1,0)</f>
        <v>0</v>
      </c>
      <c r="FG66">
        <f t="array" ref="FG66">IF($J66:$X66='Capacity Backing (Hide)2'!AI$203:EG$217,1,0)</f>
        <v>0</v>
      </c>
      <c r="FH66">
        <f t="array" ref="FH66">IF($J66:$X66='Capacity Backing (Hide)2'!AJ$203:EH$217,1,0)</f>
        <v>0</v>
      </c>
      <c r="FI66">
        <f t="array" ref="FI66">IF($J66:$X66='Capacity Backing (Hide)2'!AK$203:EI$217,1,0)</f>
        <v>0</v>
      </c>
      <c r="FJ66">
        <f t="array" ref="FJ66">IF($J66:$X66='Capacity Backing (Hide)2'!AL$203:EJ$217,1,0)</f>
        <v>0</v>
      </c>
      <c r="FK66">
        <f t="array" ref="FK66">IF($J66:$X66='Capacity Backing (Hide)2'!AM$203:EK$217,1,0)</f>
        <v>0</v>
      </c>
      <c r="FL66">
        <f t="array" ref="FL66">IF($J66:$X66='Capacity Backing (Hide)2'!AN$203:EL$217,1,0)</f>
        <v>0</v>
      </c>
      <c r="FM66">
        <f t="array" ref="FM66">IF($J66:$X66='Capacity Backing (Hide)2'!AO$203:EM$217,1,0)</f>
        <v>0</v>
      </c>
      <c r="FN66">
        <f t="array" ref="FN66">IF($J66:$X66='Capacity Backing (Hide)2'!AP$203:EN$217,1,0)</f>
        <v>0</v>
      </c>
      <c r="FO66">
        <f t="array" ref="FO66">IF($J66:$X66='Capacity Backing (Hide)2'!AQ$203:EO$217,1,0)</f>
        <v>0</v>
      </c>
      <c r="FP66">
        <f t="array" ref="FP66">IF($J66:$X66='Capacity Backing (Hide)2'!AR$203:EP$217,1,0)</f>
        <v>0</v>
      </c>
      <c r="FQ66">
        <f t="array" ref="FQ66">IF($J66:$X66='Capacity Backing (Hide)2'!AS$203:EQ$217,1,0)</f>
        <v>0</v>
      </c>
      <c r="FR66">
        <f t="array" ref="FR66">IF($J66:$X66='Capacity Backing (Hide)2'!AT$203:ER$217,1,0)</f>
        <v>0</v>
      </c>
      <c r="FS66">
        <f t="array" ref="FS66">IF($J66:$X66='Capacity Backing (Hide)2'!AU$203:ES$217,1,0)</f>
        <v>0</v>
      </c>
      <c r="FT66">
        <f t="array" ref="FT66">IF($J66:$X66='Capacity Backing (Hide)2'!AV$203:ET$217,1,0)</f>
        <v>0</v>
      </c>
      <c r="FU66">
        <f t="array" ref="FU66">IF($J66:$X66='Capacity Backing (Hide)2'!AW$203:EU$217,1,0)</f>
        <v>0</v>
      </c>
      <c r="FV66">
        <f t="array" ref="FV66">IF($J66:$X66='Capacity Backing (Hide)2'!AX$203:EV$217,1,0)</f>
        <v>0</v>
      </c>
      <c r="FW66">
        <f t="array" ref="FW66">IF($J66:$X66='Capacity Backing (Hide)2'!AY$203:EW$217,1,0)</f>
        <v>0</v>
      </c>
      <c r="FX66">
        <f t="array" ref="FX66">IF($J66:$X66='Capacity Backing (Hide)2'!AZ$203:EX$217,1,0)</f>
        <v>0</v>
      </c>
      <c r="FY66">
        <f t="array" ref="FY66">IF($J66:$X66='Capacity Backing (Hide)2'!BA$203:EY$217,1,0)</f>
        <v>0</v>
      </c>
      <c r="FZ66">
        <f t="array" ref="FZ66">IF($J66:$X66='Capacity Backing (Hide)2'!BB$203:EZ$217,1,0)</f>
        <v>0</v>
      </c>
      <c r="GA66">
        <f t="array" ref="GA66">IF($J66:$X66='Capacity Backing (Hide)2'!BC$203:FA$217,1,0)</f>
        <v>0</v>
      </c>
      <c r="GB66">
        <f t="array" ref="GB66">IF($J66:$X66='Capacity Backing (Hide)2'!BD$203:FB$217,1,0)</f>
        <v>0</v>
      </c>
      <c r="GC66">
        <f t="array" ref="GC66">IF($J66:$X66='Capacity Backing (Hide)2'!BE$203:FC$217,1,0)</f>
        <v>0</v>
      </c>
      <c r="GD66">
        <f t="array" ref="GD66">IF($J66:$X66='Capacity Backing (Hide)2'!BF$203:FD$217,1,0)</f>
        <v>0</v>
      </c>
      <c r="GE66">
        <f t="array" ref="GE66">IF($J66:$X66='Capacity Backing (Hide)2'!BG$203:FE$217,1,0)</f>
        <v>0</v>
      </c>
      <c r="GF66">
        <f t="array" ref="GF66">IF($J66:$X66='Capacity Backing (Hide)2'!BH$203:FF$217,1,0)</f>
        <v>0</v>
      </c>
      <c r="GG66">
        <f t="array" ref="GG66">IF($J66:$X66='Capacity Backing (Hide)2'!BI$203:FG$217,1,0)</f>
        <v>0</v>
      </c>
      <c r="GH66">
        <f t="array" ref="GH66">IF($J66:$X66='Capacity Backing (Hide)2'!BJ$203:FH$217,1,0)</f>
        <v>0</v>
      </c>
      <c r="GI66">
        <f t="array" ref="GI66">IF($J66:$X66='Capacity Backing (Hide)2'!BK$203:FI$217,1,0)</f>
        <v>0</v>
      </c>
      <c r="GJ66">
        <f t="array" ref="GJ66">IF($J66:$X66='Capacity Backing (Hide)2'!BL$203:FJ$217,1,0)</f>
        <v>0</v>
      </c>
      <c r="GK66">
        <f t="array" ref="GK66">IF($J66:$X66='Capacity Backing (Hide)2'!BM$203:FK$217,1,0)</f>
        <v>0</v>
      </c>
      <c r="GL66">
        <f t="array" ref="GL66">IF($J66:$X66='Capacity Backing (Hide)2'!BN$203:FL$217,1,0)</f>
        <v>0</v>
      </c>
      <c r="GM66">
        <f t="array" ref="GM66">IF($J66:$X66='Capacity Backing (Hide)2'!BO$203:FM$217,1,0)</f>
        <v>0</v>
      </c>
      <c r="GN66">
        <f t="array" ref="GN66">IF($J66:$X66='Capacity Backing (Hide)2'!BP$203:FN$217,1,0)</f>
        <v>0</v>
      </c>
      <c r="GO66">
        <f t="array" ref="GO66">IF($J66:$X66='Capacity Backing (Hide)2'!BQ$203:FO$217,1,0)</f>
        <v>0</v>
      </c>
      <c r="GP66">
        <f t="array" ref="GP66">IF($J66:$X66='Capacity Backing (Hide)2'!BR$203:FP$217,1,0)</f>
        <v>0</v>
      </c>
      <c r="GQ66">
        <f t="array" ref="GQ66">IF($J66:$X66='Capacity Backing (Hide)2'!BS$203:FQ$217,1,0)</f>
        <v>0</v>
      </c>
      <c r="GR66">
        <f t="array" ref="GR66">IF($J66:$X66='Capacity Backing (Hide)2'!BT$203:FR$217,1,0)</f>
        <v>0</v>
      </c>
      <c r="GS66">
        <f t="array" ref="GS66">IF($J66:$X66='Capacity Backing (Hide)2'!BU$203:FS$217,1,0)</f>
        <v>0</v>
      </c>
      <c r="GT66">
        <f t="array" ref="GT66">IF($J66:$X66='Capacity Backing (Hide)2'!BV$203:FT$217,1,0)</f>
        <v>0</v>
      </c>
      <c r="GU66">
        <f t="array" ref="GU66">IF($J66:$X66='Capacity Backing (Hide)2'!BW$203:FU$217,1,0)</f>
        <v>0</v>
      </c>
      <c r="GV66">
        <f t="array" ref="GV66">IF($J66:$X66='Capacity Backing (Hide)2'!BX$203:FV$217,1,0)</f>
        <v>0</v>
      </c>
      <c r="GW66">
        <f t="array" ref="GW66">IF($J66:$X66='Capacity Backing (Hide)2'!BY$203:FW$217,1,0)</f>
        <v>0</v>
      </c>
      <c r="GX66">
        <f t="array" ref="GX66">IF($J66:$X66='Capacity Backing (Hide)2'!BZ$203:FX$217,1,0)</f>
        <v>0</v>
      </c>
      <c r="GY66">
        <f t="array" ref="GY66">IF($J66:$X66='Capacity Backing (Hide)2'!CA$203:FY$217,1,0)</f>
        <v>0</v>
      </c>
      <c r="GZ66">
        <f t="array" ref="GZ66">IF($J66:$X66='Capacity Backing (Hide)2'!CB$203:FZ$217,1,0)</f>
        <v>0</v>
      </c>
      <c r="HA66">
        <f t="array" ref="HA66">IF($J66:$X66='Capacity Backing (Hide)2'!CC$203:GA$217,1,0)</f>
        <v>0</v>
      </c>
      <c r="HB66">
        <f t="array" ref="HB66">IF($J66:$X66='Capacity Backing (Hide)2'!CD$203:GB$217,1,0)</f>
        <v>0</v>
      </c>
      <c r="HC66">
        <f t="array" ref="HC66">IF($J66:$X66='Capacity Backing (Hide)2'!CE$203:GC$217,1,0)</f>
        <v>0</v>
      </c>
      <c r="HD66">
        <f t="array" ref="HD66">IF($J66:$X66='Capacity Backing (Hide)2'!CF$203:GD$217,1,0)</f>
        <v>0</v>
      </c>
      <c r="HE66">
        <f t="array" ref="HE66">IF($J66:$X66='Capacity Backing (Hide)2'!CG$203:GE$217,1,0)</f>
        <v>0</v>
      </c>
      <c r="HF66">
        <f t="array" ref="HF66">IF($J66:$X66='Capacity Backing (Hide)2'!CH$203:GF$217,1,0)</f>
        <v>0</v>
      </c>
      <c r="HG66">
        <f t="array" ref="HG66">IF($J66:$X66='Capacity Backing (Hide)2'!CI$203:GG$217,1,0)</f>
        <v>0</v>
      </c>
      <c r="HH66">
        <f t="array" ref="HH66">IF($J66:$X66='Capacity Backing (Hide)2'!CJ$203:GH$217,1,0)</f>
        <v>0</v>
      </c>
      <c r="HI66">
        <f t="array" ref="HI66">IF($J66:$X66='Capacity Backing (Hide)2'!CK$203:GI$217,1,0)</f>
        <v>0</v>
      </c>
      <c r="HJ66">
        <f t="array" ref="HJ66">IF($J66:$X66='Capacity Backing (Hide)2'!CL$203:GJ$217,1,0)</f>
        <v>0</v>
      </c>
      <c r="HK66">
        <f t="array" ref="HK66">IF($J66:$X66='Capacity Backing (Hide)2'!CM$203:GK$217,1,0)</f>
        <v>0</v>
      </c>
      <c r="HL66">
        <f t="array" ref="HL66">IF($J66:$X66='Capacity Backing (Hide)2'!CN$203:GL$217,1,0)</f>
        <v>0</v>
      </c>
      <c r="HM66">
        <f t="array" ref="HM66">IF($J66:$X66='Capacity Backing (Hide)2'!CO$203:GM$217,1,0)</f>
        <v>0</v>
      </c>
      <c r="HN66">
        <f t="array" ref="HN66">IF($J66:$X66='Capacity Backing (Hide)2'!CP$203:GN$217,1,0)</f>
        <v>0</v>
      </c>
      <c r="HO66">
        <f t="array" ref="HO66">IF($J66:$X66='Capacity Backing (Hide)2'!CQ$203:GO$217,1,0)</f>
        <v>0</v>
      </c>
      <c r="HP66">
        <f t="array" ref="HP66">IF($J66:$X66='Capacity Backing (Hide)2'!CR$203:GP$217,1,0)</f>
        <v>0</v>
      </c>
      <c r="HQ66">
        <f t="array" ref="HQ66">IF($J66:$X66='Capacity Backing (Hide)2'!CS$203:GQ$217,1,0)</f>
        <v>0</v>
      </c>
      <c r="HR66">
        <f t="array" ref="HR66">IF($J66:$X66='Capacity Backing (Hide)2'!CT$203:GR$217,1,0)</f>
        <v>0</v>
      </c>
      <c r="HS66">
        <f t="array" ref="HS66">IF($J66:$X66='Capacity Backing (Hide)2'!CU$203:GS$217,1,0)</f>
        <v>0</v>
      </c>
      <c r="HT66">
        <f t="array" ref="HT66">IF($J66:$X66='Capacity Backing (Hide)2'!CV$203:GT$217,1,0)</f>
        <v>0</v>
      </c>
      <c r="HU66">
        <f t="array" ref="HU66">IF($J66:$X66='Capacity Backing (Hide)2'!CW$203:GU$217,1,0)</f>
        <v>0</v>
      </c>
      <c r="HX66">
        <f>'Capacity Backing (Hide)2'!B$3*(AB66/MAX(1,SUMIFS('Treatment Backing (Hide)'!$B$110:$B$124,'Capacity Backing (Hide)2'!B$67:B$81,"X")))</f>
        <v>0</v>
      </c>
      <c r="HY66">
        <f>'Capacity Backing (Hide)2'!C$3*(AC66/MAX(1,SUMIFS('Treatment Backing (Hide)'!$B$110:$B$124,'Capacity Backing (Hide)2'!C$67:C$81,"X")))</f>
        <v>0</v>
      </c>
      <c r="HZ66">
        <f>'Capacity Backing (Hide)2'!D$3*(AD66/MAX(1,SUMIFS('Treatment Backing (Hide)'!$B$110:$B$124,'Capacity Backing (Hide)2'!D$67:D$81,"X")))</f>
        <v>0</v>
      </c>
      <c r="IA66">
        <f>'Capacity Backing (Hide)2'!E$3*(AE66/MAX(1,SUMIFS('Treatment Backing (Hide)'!$B$110:$B$124,'Capacity Backing (Hide)2'!E$67:E$81,"X")))</f>
        <v>0</v>
      </c>
      <c r="IB66">
        <f>'Capacity Backing (Hide)2'!F$3*(AF66/MAX(1,SUMIFS('Treatment Backing (Hide)'!$B$110:$B$124,'Capacity Backing (Hide)2'!F$67:F$81,"X")))</f>
        <v>0</v>
      </c>
      <c r="IC66">
        <f>'Capacity Backing (Hide)2'!G$3*(AG66/MAX(1,SUMIFS('Treatment Backing (Hide)'!$B$110:$B$124,'Capacity Backing (Hide)2'!G$67:G$81,"X")))</f>
        <v>0</v>
      </c>
      <c r="ID66">
        <f>'Capacity Backing (Hide)2'!H$3*(AH66/MAX(1,SUMIFS('Treatment Backing (Hide)'!$B$110:$B$124,'Capacity Backing (Hide)2'!H$67:H$81,"X")))</f>
        <v>0</v>
      </c>
      <c r="IE66">
        <f>'Capacity Backing (Hide)2'!I$3*(AI66/MAX(1,SUMIFS('Treatment Backing (Hide)'!$B$110:$B$124,'Capacity Backing (Hide)2'!I$67:I$81,"X")))</f>
        <v>0</v>
      </c>
      <c r="IF66">
        <f>'Capacity Backing (Hide)2'!J$3*(AJ66/MAX(1,SUMIFS('Treatment Backing (Hide)'!$B$110:$B$124,'Capacity Backing (Hide)2'!J$67:J$81,"X")))</f>
        <v>0</v>
      </c>
      <c r="IG66">
        <f>'Capacity Backing (Hide)2'!K$3*(AK66/MAX(1,SUMIFS('Treatment Backing (Hide)'!$B$110:$B$124,'Capacity Backing (Hide)2'!K$67:K$81,"X")))</f>
        <v>0</v>
      </c>
      <c r="IH66">
        <f>'Capacity Backing (Hide)2'!L$3*(AL66/MAX(1,SUMIFS('Treatment Backing (Hide)'!$B$110:$B$124,'Capacity Backing (Hide)2'!L$67:L$81,"X")))</f>
        <v>0</v>
      </c>
      <c r="II66">
        <f>'Capacity Backing (Hide)2'!M$3*(AM66/MAX(1,SUMIFS('Treatment Backing (Hide)'!$B$110:$B$124,'Capacity Backing (Hide)2'!M$67:M$81,"X")))</f>
        <v>0</v>
      </c>
      <c r="IJ66">
        <f>'Capacity Backing (Hide)2'!N$3*(AN66/MAX(1,SUMIFS('Treatment Backing (Hide)'!$B$110:$B$124,'Capacity Backing (Hide)2'!N$67:N$81,"X")))</f>
        <v>0</v>
      </c>
      <c r="IK66">
        <f>'Capacity Backing (Hide)2'!O$3*(AO66/MAX(1,SUMIFS('Treatment Backing (Hide)'!$B$110:$B$124,'Capacity Backing (Hide)2'!O$67:O$81,"X")))</f>
        <v>0</v>
      </c>
      <c r="IL66">
        <f>'Capacity Backing (Hide)2'!P$3*(AP66/MAX(1,SUMIFS('Treatment Backing (Hide)'!$B$110:$B$124,'Capacity Backing (Hide)2'!P$67:P$81,"X")))</f>
        <v>0</v>
      </c>
      <c r="IM66">
        <f>'Capacity Backing (Hide)2'!Q$3*(AQ66/MAX(1,SUMIFS('Treatment Backing (Hide)'!$B$110:$B$124,'Capacity Backing (Hide)2'!Q$67:Q$81,"X")))</f>
        <v>0</v>
      </c>
      <c r="IN66">
        <f>'Capacity Backing (Hide)2'!R$3*(AR66/MAX(1,SUMIFS('Treatment Backing (Hide)'!$B$110:$B$124,'Capacity Backing (Hide)2'!R$67:R$81,"X")))</f>
        <v>0</v>
      </c>
      <c r="IO66">
        <f>'Capacity Backing (Hide)2'!S$3*(AS66/MAX(1,SUMIFS('Treatment Backing (Hide)'!$B$110:$B$124,'Capacity Backing (Hide)2'!S$67:S$81,"X")))</f>
        <v>0</v>
      </c>
      <c r="IP66">
        <f>'Capacity Backing (Hide)2'!T$3*(AT66/MAX(1,SUMIFS('Treatment Backing (Hide)'!$B$110:$B$124,'Capacity Backing (Hide)2'!T$67:T$81,"X")))</f>
        <v>0</v>
      </c>
      <c r="IQ66">
        <f>'Capacity Backing (Hide)2'!U$3*(AU66/MAX(1,SUMIFS('Treatment Backing (Hide)'!$B$110:$B$124,'Capacity Backing (Hide)2'!U$67:U$81,"X")))</f>
        <v>0</v>
      </c>
      <c r="IR66">
        <f>'Capacity Backing (Hide)2'!V$3*(AV66/MAX(1,SUMIFS('Treatment Backing (Hide)'!$B$110:$B$124,'Capacity Backing (Hide)2'!V$67:V$81,"X")))</f>
        <v>0</v>
      </c>
      <c r="IS66">
        <f>'Capacity Backing (Hide)2'!W$3*(AW66/MAX(1,SUMIFS('Treatment Backing (Hide)'!$B$110:$B$124,'Capacity Backing (Hide)2'!W$67:W$81,"X")))</f>
        <v>0</v>
      </c>
      <c r="IT66">
        <f>'Capacity Backing (Hide)2'!X$3*(AX66/MAX(1,SUMIFS('Treatment Backing (Hide)'!$B$110:$B$124,'Capacity Backing (Hide)2'!X$67:X$81,"X")))</f>
        <v>0</v>
      </c>
      <c r="IU66">
        <f>'Capacity Backing (Hide)2'!Y$3*(AY66/MAX(1,SUMIFS('Treatment Backing (Hide)'!$B$110:$B$124,'Capacity Backing (Hide)2'!Y$67:Y$81,"X")))</f>
        <v>0</v>
      </c>
      <c r="IV66">
        <f>'Capacity Backing (Hide)2'!Z$3*(AZ66/MAX(1,SUMIFS('Treatment Backing (Hide)'!$B$110:$B$124,'Capacity Backing (Hide)2'!Z$67:Z$81,"X")))</f>
        <v>0</v>
      </c>
      <c r="IW66">
        <f>'Capacity Backing (Hide)2'!AA$3*(BA66/MAX(1,SUMIFS('Treatment Backing (Hide)'!$B$110:$B$124,'Capacity Backing (Hide)2'!AA$67:AA$81,"X")))</f>
        <v>0</v>
      </c>
      <c r="IX66">
        <f>'Capacity Backing (Hide)2'!AB$3*(BB66/MAX(1,SUMIFS('Treatment Backing (Hide)'!$B$110:$B$124,'Capacity Backing (Hide)2'!AB$67:AB$81,"X")))</f>
        <v>0</v>
      </c>
      <c r="IY66">
        <f>'Capacity Backing (Hide)2'!AC$3*(BC66/MAX(1,SUMIFS('Treatment Backing (Hide)'!$B$110:$B$124,'Capacity Backing (Hide)2'!AC$67:AC$81,"X")))</f>
        <v>0</v>
      </c>
      <c r="IZ66">
        <f>'Capacity Backing (Hide)2'!AD$3*(BD66/MAX(1,SUMIFS('Treatment Backing (Hide)'!$B$110:$B$124,'Capacity Backing (Hide)2'!AD$67:AD$81,"X")))</f>
        <v>0</v>
      </c>
      <c r="JA66">
        <f>'Capacity Backing (Hide)2'!AE$3*(BE66/MAX(1,SUMIFS('Treatment Backing (Hide)'!$B$110:$B$124,'Capacity Backing (Hide)2'!AE$67:AE$81,"X")))</f>
        <v>0</v>
      </c>
      <c r="JB66">
        <f>'Capacity Backing (Hide)2'!AF$3*(BF66/MAX(1,SUMIFS('Treatment Backing (Hide)'!$B$110:$B$124,'Capacity Backing (Hide)2'!AF$67:AF$81,"X")))</f>
        <v>0</v>
      </c>
      <c r="JC66">
        <f>'Capacity Backing (Hide)2'!AG$3*(BG66/MAX(1,SUMIFS('Treatment Backing (Hide)'!$B$110:$B$124,'Capacity Backing (Hide)2'!AG$67:AG$81,"X")))</f>
        <v>0</v>
      </c>
      <c r="JD66">
        <f>'Capacity Backing (Hide)2'!AH$3*(BH66/MAX(1,SUMIFS('Treatment Backing (Hide)'!$B$110:$B$124,'Capacity Backing (Hide)2'!AH$67:AH$81,"X")))</f>
        <v>0</v>
      </c>
      <c r="JE66">
        <f>'Capacity Backing (Hide)2'!AI$3*(BI66/MAX(1,SUMIFS('Treatment Backing (Hide)'!$B$110:$B$124,'Capacity Backing (Hide)2'!AI$67:AI$81,"X")))</f>
        <v>0</v>
      </c>
      <c r="JF66">
        <f>'Capacity Backing (Hide)2'!AJ$3*(BJ66/MAX(1,SUMIFS('Treatment Backing (Hide)'!$B$110:$B$124,'Capacity Backing (Hide)2'!AJ$67:AJ$81,"X")))</f>
        <v>0</v>
      </c>
      <c r="JG66">
        <f>'Capacity Backing (Hide)2'!AK$3*(BK66/MAX(1,SUMIFS('Treatment Backing (Hide)'!$B$110:$B$124,'Capacity Backing (Hide)2'!AK$67:AK$81,"X")))</f>
        <v>0</v>
      </c>
      <c r="JH66">
        <f>'Capacity Backing (Hide)2'!AL$3*(BL66/MAX(1,SUMIFS('Treatment Backing (Hide)'!$B$110:$B$124,'Capacity Backing (Hide)2'!AL$67:AL$81,"X")))</f>
        <v>0</v>
      </c>
      <c r="JI66">
        <f>'Capacity Backing (Hide)2'!AM$3*(BM66/MAX(1,SUMIFS('Treatment Backing (Hide)'!$B$110:$B$124,'Capacity Backing (Hide)2'!AM$67:AM$81,"X")))</f>
        <v>0</v>
      </c>
      <c r="JJ66">
        <f>'Capacity Backing (Hide)2'!AN$3*(BN66/MAX(1,SUMIFS('Treatment Backing (Hide)'!$B$110:$B$124,'Capacity Backing (Hide)2'!AN$67:AN$81,"X")))</f>
        <v>0</v>
      </c>
      <c r="JK66">
        <f>'Capacity Backing (Hide)2'!AO$3*(BO66/MAX(1,SUMIFS('Treatment Backing (Hide)'!$B$110:$B$124,'Capacity Backing (Hide)2'!AO$67:AO$81,"X")))</f>
        <v>0</v>
      </c>
      <c r="JL66">
        <f>'Capacity Backing (Hide)2'!AP$3*(BP66/MAX(1,SUMIFS('Treatment Backing (Hide)'!$B$110:$B$124,'Capacity Backing (Hide)2'!AP$67:AP$81,"X")))</f>
        <v>0</v>
      </c>
      <c r="JM66">
        <f>'Capacity Backing (Hide)2'!AQ$3*(BQ66/MAX(1,SUMIFS('Treatment Backing (Hide)'!$B$110:$B$124,'Capacity Backing (Hide)2'!AQ$67:AQ$81,"X")))</f>
        <v>0</v>
      </c>
      <c r="JN66">
        <f>'Capacity Backing (Hide)2'!AR$3*(BR66/MAX(1,SUMIFS('Treatment Backing (Hide)'!$B$110:$B$124,'Capacity Backing (Hide)2'!AR$67:AR$81,"X")))</f>
        <v>0</v>
      </c>
      <c r="JO66">
        <f>'Capacity Backing (Hide)2'!AS$3*(BS66/MAX(1,SUMIFS('Treatment Backing (Hide)'!$B$110:$B$124,'Capacity Backing (Hide)2'!AS$67:AS$81,"X")))</f>
        <v>0</v>
      </c>
      <c r="JP66">
        <f>'Capacity Backing (Hide)2'!AT$3*(BT66/MAX(1,SUMIFS('Treatment Backing (Hide)'!$B$110:$B$124,'Capacity Backing (Hide)2'!AT$67:AT$81,"X")))</f>
        <v>0</v>
      </c>
      <c r="JQ66">
        <f>'Capacity Backing (Hide)2'!AU$3*(BU66/MAX(1,SUMIFS('Treatment Backing (Hide)'!$B$110:$B$124,'Capacity Backing (Hide)2'!AU$67:AU$81,"X")))</f>
        <v>0</v>
      </c>
      <c r="JR66">
        <f>'Capacity Backing (Hide)2'!AV$3*(BV66/MAX(1,SUMIFS('Treatment Backing (Hide)'!$B$110:$B$124,'Capacity Backing (Hide)2'!AV$67:AV$81,"X")))</f>
        <v>0</v>
      </c>
      <c r="JS66">
        <f>'Capacity Backing (Hide)2'!AW$3*(BW66/MAX(1,SUMIFS('Treatment Backing (Hide)'!$B$110:$B$124,'Capacity Backing (Hide)2'!AW$67:AW$81,"X")))</f>
        <v>0</v>
      </c>
      <c r="JT66">
        <f>'Capacity Backing (Hide)2'!AX$3*(BX66/MAX(1,SUMIFS('Treatment Backing (Hide)'!$B$110:$B$124,'Capacity Backing (Hide)2'!AX$67:AX$81,"X")))</f>
        <v>0</v>
      </c>
      <c r="JU66">
        <f>'Capacity Backing (Hide)2'!AY$3*(BY66/MAX(1,SUMIFS('Treatment Backing (Hide)'!$B$110:$B$124,'Capacity Backing (Hide)2'!AY$67:AY$81,"X")))</f>
        <v>0</v>
      </c>
      <c r="JV66">
        <f>'Capacity Backing (Hide)2'!AZ$3*(BZ66/MAX(1,SUMIFS('Treatment Backing (Hide)'!$B$110:$B$124,'Capacity Backing (Hide)2'!AZ$67:AZ$81,"X")))</f>
        <v>0</v>
      </c>
      <c r="JW66">
        <f>'Capacity Backing (Hide)2'!BA$3*(CA66/MAX(1,SUMIFS('Treatment Backing (Hide)'!$B$110:$B$124,'Capacity Backing (Hide)2'!BA$67:BA$81,"X")))</f>
        <v>0</v>
      </c>
      <c r="JX66">
        <f>'Capacity Backing (Hide)2'!BB$3*(CB66/MAX(1,SUMIFS('Treatment Backing (Hide)'!$B$110:$B$124,'Capacity Backing (Hide)2'!BB$67:BB$81,"X")))</f>
        <v>0</v>
      </c>
      <c r="JY66">
        <f>'Capacity Backing (Hide)2'!BC$3*(CC66/MAX(1,SUMIFS('Treatment Backing (Hide)'!$B$110:$B$124,'Capacity Backing (Hide)2'!BC$67:BC$81,"X")))</f>
        <v>0</v>
      </c>
      <c r="JZ66">
        <f>'Capacity Backing (Hide)2'!BD$3*(CD66/MAX(1,SUMIFS('Treatment Backing (Hide)'!$B$110:$B$124,'Capacity Backing (Hide)2'!BD$67:BD$81,"X")))</f>
        <v>0</v>
      </c>
      <c r="KA66">
        <f>'Capacity Backing (Hide)2'!BE$3*(CE66/MAX(1,SUMIFS('Treatment Backing (Hide)'!$B$110:$B$124,'Capacity Backing (Hide)2'!BE$67:BE$81,"X")))</f>
        <v>0</v>
      </c>
      <c r="KB66">
        <f>'Capacity Backing (Hide)2'!BF$3*(CF66/MAX(1,SUMIFS('Treatment Backing (Hide)'!$B$110:$B$124,'Capacity Backing (Hide)2'!BF$67:BF$81,"X")))</f>
        <v>0</v>
      </c>
      <c r="KC66">
        <f>'Capacity Backing (Hide)2'!BG$3*(CG66/MAX(1,SUMIFS('Treatment Backing (Hide)'!$B$110:$B$124,'Capacity Backing (Hide)2'!BG$67:BG$81,"X")))</f>
        <v>0</v>
      </c>
      <c r="KD66">
        <f>'Capacity Backing (Hide)2'!BH$3*(CH66/MAX(1,SUMIFS('Treatment Backing (Hide)'!$B$110:$B$124,'Capacity Backing (Hide)2'!BH$67:BH$81,"X")))</f>
        <v>0</v>
      </c>
      <c r="KE66">
        <f>'Capacity Backing (Hide)2'!BI$3*(CI66/MAX(1,SUMIFS('Treatment Backing (Hide)'!$B$110:$B$124,'Capacity Backing (Hide)2'!BI$67:BI$81,"X")))</f>
        <v>0</v>
      </c>
      <c r="KF66">
        <f>'Capacity Backing (Hide)2'!BJ$3*(CJ66/MAX(1,SUMIFS('Treatment Backing (Hide)'!$B$110:$B$124,'Capacity Backing (Hide)2'!BJ$67:BJ$81,"X")))</f>
        <v>0</v>
      </c>
      <c r="KG66">
        <f>'Capacity Backing (Hide)2'!BK$3*(CK66/MAX(1,SUMIFS('Treatment Backing (Hide)'!$B$110:$B$124,'Capacity Backing (Hide)2'!BK$67:BK$81,"X")))</f>
        <v>0</v>
      </c>
      <c r="KH66">
        <f>'Capacity Backing (Hide)2'!BL$3*(CL66/MAX(1,SUMIFS('Treatment Backing (Hide)'!$B$110:$B$124,'Capacity Backing (Hide)2'!BL$67:BL$81,"X")))</f>
        <v>0</v>
      </c>
      <c r="KI66">
        <f>'Capacity Backing (Hide)2'!BM$3*(CM66/MAX(1,SUMIFS('Treatment Backing (Hide)'!$B$110:$B$124,'Capacity Backing (Hide)2'!BM$67:BM$81,"X")))</f>
        <v>0</v>
      </c>
      <c r="KJ66">
        <f>'Capacity Backing (Hide)2'!BN$3*(CN66/MAX(1,SUMIFS('Treatment Backing (Hide)'!$B$110:$B$124,'Capacity Backing (Hide)2'!BN$67:BN$81,"X")))</f>
        <v>0</v>
      </c>
      <c r="KK66">
        <f>'Capacity Backing (Hide)2'!BO$3*(CO66/MAX(1,SUMIFS('Treatment Backing (Hide)'!$B$110:$B$124,'Capacity Backing (Hide)2'!BO$67:BO$81,"X")))</f>
        <v>0</v>
      </c>
      <c r="KL66">
        <f>'Capacity Backing (Hide)2'!BP$3*(CP66/MAX(1,SUMIFS('Treatment Backing (Hide)'!$B$110:$B$124,'Capacity Backing (Hide)2'!BP$67:BP$81,"X")))</f>
        <v>0</v>
      </c>
      <c r="KM66">
        <f>'Capacity Backing (Hide)2'!BQ$3*(CQ66/MAX(1,SUMIFS('Treatment Backing (Hide)'!$B$110:$B$124,'Capacity Backing (Hide)2'!BQ$67:BQ$81,"X")))</f>
        <v>0</v>
      </c>
      <c r="KN66">
        <f>'Capacity Backing (Hide)2'!BR$3*(CR66/MAX(1,SUMIFS('Treatment Backing (Hide)'!$B$110:$B$124,'Capacity Backing (Hide)2'!BR$67:BR$81,"X")))</f>
        <v>0</v>
      </c>
      <c r="KO66">
        <f>'Capacity Backing (Hide)2'!BS$3*(CS66/MAX(1,SUMIFS('Treatment Backing (Hide)'!$B$110:$B$124,'Capacity Backing (Hide)2'!BS$67:BS$81,"X")))</f>
        <v>0</v>
      </c>
      <c r="KP66">
        <f>'Capacity Backing (Hide)2'!BT$3*(CT66/MAX(1,SUMIFS('Treatment Backing (Hide)'!$B$110:$B$124,'Capacity Backing (Hide)2'!BT$67:BT$81,"X")))</f>
        <v>0</v>
      </c>
      <c r="KQ66">
        <f>'Capacity Backing (Hide)2'!BU$3*(CU66/MAX(1,SUMIFS('Treatment Backing (Hide)'!$B$110:$B$124,'Capacity Backing (Hide)2'!BU$67:BU$81,"X")))</f>
        <v>0</v>
      </c>
      <c r="KR66">
        <f>'Capacity Backing (Hide)2'!BV$3*(CV66/MAX(1,SUMIFS('Treatment Backing (Hide)'!$B$110:$B$124,'Capacity Backing (Hide)2'!BV$67:BV$81,"X")))</f>
        <v>0</v>
      </c>
      <c r="KS66">
        <f>'Capacity Backing (Hide)2'!BW$3*(CW66/MAX(1,SUMIFS('Treatment Backing (Hide)'!$B$110:$B$124,'Capacity Backing (Hide)2'!BW$67:BW$81,"X")))</f>
        <v>0</v>
      </c>
      <c r="KT66">
        <f>'Capacity Backing (Hide)2'!BX$3*(CX66/MAX(1,SUMIFS('Treatment Backing (Hide)'!$B$110:$B$124,'Capacity Backing (Hide)2'!BX$67:BX$81,"X")))</f>
        <v>0</v>
      </c>
      <c r="KU66">
        <f>'Capacity Backing (Hide)2'!BY$3*(CY66/MAX(1,SUMIFS('Treatment Backing (Hide)'!$B$110:$B$124,'Capacity Backing (Hide)2'!BY$67:BY$81,"X")))</f>
        <v>0</v>
      </c>
      <c r="KV66">
        <f>'Capacity Backing (Hide)2'!BZ$3*(CZ66/MAX(1,SUMIFS('Treatment Backing (Hide)'!$B$110:$B$124,'Capacity Backing (Hide)2'!BZ$67:BZ$81,"X")))</f>
        <v>0</v>
      </c>
      <c r="KW66">
        <f>'Capacity Backing (Hide)2'!CA$3*(DA66/MAX(1,SUMIFS('Treatment Backing (Hide)'!$B$110:$B$124,'Capacity Backing (Hide)2'!CA$67:CA$81,"X")))</f>
        <v>0</v>
      </c>
      <c r="KX66">
        <f>'Capacity Backing (Hide)2'!CB$3*(DB66/MAX(1,SUMIFS('Treatment Backing (Hide)'!$B$110:$B$124,'Capacity Backing (Hide)2'!CB$67:CB$81,"X")))</f>
        <v>0</v>
      </c>
      <c r="KY66">
        <f>'Capacity Backing (Hide)2'!CC$3*(DC66/MAX(1,SUMIFS('Treatment Backing (Hide)'!$B$110:$B$124,'Capacity Backing (Hide)2'!CC$67:CC$81,"X")))</f>
        <v>0</v>
      </c>
      <c r="KZ66">
        <f>'Capacity Backing (Hide)2'!CD$3*(DD66/MAX(1,SUMIFS('Treatment Backing (Hide)'!$B$110:$B$124,'Capacity Backing (Hide)2'!CD$67:CD$81,"X")))</f>
        <v>0</v>
      </c>
      <c r="LA66">
        <f>'Capacity Backing (Hide)2'!CE$3*(DE66/MAX(1,SUMIFS('Treatment Backing (Hide)'!$B$110:$B$124,'Capacity Backing (Hide)2'!CE$67:CE$81,"X")))</f>
        <v>0</v>
      </c>
      <c r="LB66">
        <f>'Capacity Backing (Hide)2'!CF$3*(DF66/MAX(1,SUMIFS('Treatment Backing (Hide)'!$B$110:$B$124,'Capacity Backing (Hide)2'!CF$67:CF$81,"X")))</f>
        <v>0</v>
      </c>
      <c r="LC66">
        <f>'Capacity Backing (Hide)2'!CG$3*(DG66/MAX(1,SUMIFS('Treatment Backing (Hide)'!$B$110:$B$124,'Capacity Backing (Hide)2'!CG$67:CG$81,"X")))</f>
        <v>0</v>
      </c>
      <c r="LD66">
        <f>'Capacity Backing (Hide)2'!CH$3*(DH66/MAX(1,SUMIFS('Treatment Backing (Hide)'!$B$110:$B$124,'Capacity Backing (Hide)2'!CH$67:CH$81,"X")))</f>
        <v>0</v>
      </c>
      <c r="LE66">
        <f>'Capacity Backing (Hide)2'!CI$3*(DI66/MAX(1,SUMIFS('Treatment Backing (Hide)'!$B$110:$B$124,'Capacity Backing (Hide)2'!CI$67:CI$81,"X")))</f>
        <v>0</v>
      </c>
      <c r="LF66">
        <f>'Capacity Backing (Hide)2'!CJ$3*(DJ66/MAX(1,SUMIFS('Treatment Backing (Hide)'!$B$110:$B$124,'Capacity Backing (Hide)2'!CJ$67:CJ$81,"X")))</f>
        <v>0</v>
      </c>
      <c r="LG66">
        <f>'Capacity Backing (Hide)2'!CK$3*(DK66/MAX(1,SUMIFS('Treatment Backing (Hide)'!$B$110:$B$124,'Capacity Backing (Hide)2'!CK$67:CK$81,"X")))</f>
        <v>0</v>
      </c>
      <c r="LH66">
        <f>'Capacity Backing (Hide)2'!CL$3*(DL66/MAX(1,SUMIFS('Treatment Backing (Hide)'!$B$110:$B$124,'Capacity Backing (Hide)2'!CL$67:CL$81,"X")))</f>
        <v>0</v>
      </c>
      <c r="LI66">
        <f>'Capacity Backing (Hide)2'!CM$3*(DM66/MAX(1,SUMIFS('Treatment Backing (Hide)'!$B$110:$B$124,'Capacity Backing (Hide)2'!CM$67:CM$81,"X")))</f>
        <v>0</v>
      </c>
      <c r="LJ66">
        <f>'Capacity Backing (Hide)2'!CN$3*(DN66/MAX(1,SUMIFS('Treatment Backing (Hide)'!$B$110:$B$124,'Capacity Backing (Hide)2'!CN$67:CN$81,"X")))</f>
        <v>0</v>
      </c>
      <c r="LK66">
        <f>'Capacity Backing (Hide)2'!CO$3*(DO66/MAX(1,SUMIFS('Treatment Backing (Hide)'!$B$110:$B$124,'Capacity Backing (Hide)2'!CO$67:CO$81,"X")))</f>
        <v>0</v>
      </c>
      <c r="LL66">
        <f>'Capacity Backing (Hide)2'!CP$3*(DP66/MAX(1,SUMIFS('Treatment Backing (Hide)'!$B$110:$B$124,'Capacity Backing (Hide)2'!CP$67:CP$81,"X")))</f>
        <v>0</v>
      </c>
      <c r="LM66">
        <f>'Capacity Backing (Hide)2'!CQ$3*(DQ66/MAX(1,SUMIFS('Treatment Backing (Hide)'!$B$110:$B$124,'Capacity Backing (Hide)2'!CQ$67:CQ$81,"X")))</f>
        <v>0</v>
      </c>
      <c r="LN66">
        <f>'Capacity Backing (Hide)2'!CR$3*(DR66/MAX(1,SUMIFS('Treatment Backing (Hide)'!$B$110:$B$124,'Capacity Backing (Hide)2'!CR$67:CR$81,"X")))</f>
        <v>0</v>
      </c>
      <c r="LO66">
        <f>'Capacity Backing (Hide)2'!CS$3*(DS66/MAX(1,SUMIFS('Treatment Backing (Hide)'!$B$110:$B$124,'Capacity Backing (Hide)2'!CS$67:CS$81,"X")))</f>
        <v>0</v>
      </c>
      <c r="LP66">
        <f>'Capacity Backing (Hide)2'!CT$3*(DT66/MAX(1,SUMIFS('Treatment Backing (Hide)'!$B$110:$B$124,'Capacity Backing (Hide)2'!CT$67:CT$81,"X")))</f>
        <v>0</v>
      </c>
      <c r="LQ66">
        <f>'Capacity Backing (Hide)2'!CU$3*(DU66/MAX(1,SUMIFS('Treatment Backing (Hide)'!$B$110:$B$124,'Capacity Backing (Hide)2'!CU$67:CU$81,"X")))</f>
        <v>0</v>
      </c>
      <c r="LR66">
        <f>'Capacity Backing (Hide)2'!CV$3*(DV66/MAX(1,SUMIFS('Treatment Backing (Hide)'!$B$110:$B$124,'Capacity Backing (Hide)2'!CV$67:CV$81,"X")))</f>
        <v>0</v>
      </c>
      <c r="LS66">
        <f>'Capacity Backing (Hide)2'!CW$3*(DW66/MAX(1,SUMIFS('Treatment Backing (Hide)'!$B$110:$B$124,'Capacity Backing (Hide)2'!CW$67:CW$81,"X")))</f>
        <v>0</v>
      </c>
    </row>
    <row r="67" spans="8:331" x14ac:dyDescent="0.25">
      <c r="H67" t="str">
        <f>ROW(H64)&amp;". "&amp;'Clinical resources'!B70</f>
        <v xml:space="preserve">64. </v>
      </c>
      <c r="J67" t="str">
        <f>IF(COUNTIFS('Clinical resources'!F70:J70,"X")&gt;0,"X","")</f>
        <v/>
      </c>
      <c r="K67" t="str">
        <f>IF(COUNTIFS('Clinical resources'!K70:O70,"X")&gt;0,"X","")</f>
        <v/>
      </c>
      <c r="L67" t="str">
        <f>IF(COUNTIFS('Clinical resources'!P70:T70,"X")&gt;0,"X","")</f>
        <v/>
      </c>
      <c r="M67" t="str">
        <f>IF(COUNTIFS('Clinical resources'!U70:Y70,"X")&gt;0,"X","")</f>
        <v/>
      </c>
      <c r="N67" t="str">
        <f>IF(COUNTIFS('Clinical resources'!Z70:AD70,"X")&gt;0,"X","")</f>
        <v/>
      </c>
      <c r="O67" t="str">
        <f>IF(COUNTIFS('Clinical resources'!AE70:AI70,"X")&gt;0,"X","")</f>
        <v/>
      </c>
      <c r="P67" t="str">
        <f>IF(COUNTIFS('Clinical resources'!AJ70:AN70,"X")&gt;0,"X","")</f>
        <v/>
      </c>
      <c r="Q67" t="str">
        <f>IF(COUNTIFS('Clinical resources'!AO70:AS70,"X")&gt;0,"X","")</f>
        <v/>
      </c>
      <c r="R67" t="str">
        <f>IF(COUNTIFS('Clinical resources'!AT70:AX70,"X")&gt;0,"X","")</f>
        <v/>
      </c>
      <c r="S67" t="str">
        <f>IF(COUNTIFS('Clinical resources'!AY70:BC70,"X")&gt;0,"X","")</f>
        <v/>
      </c>
      <c r="T67" t="str">
        <f>IF(COUNTIFS('Clinical resources'!BD70:BH70,"X")&gt;0,"X","")</f>
        <v/>
      </c>
      <c r="U67" t="str">
        <f>IF(COUNTIFS('Clinical resources'!BI70:BM70,"X")&gt;0,"X","")</f>
        <v/>
      </c>
      <c r="V67" t="str">
        <f>IF(COUNTIFS('Clinical resources'!BN70:BR70,"X")&gt;0,"X","")</f>
        <v/>
      </c>
      <c r="W67" t="str">
        <f>IF(COUNTIFS('Clinical resources'!BS70:BW70,"X")&gt;0,"X","")</f>
        <v/>
      </c>
      <c r="X67" t="str">
        <f>IF(COUNTIFS('Clinical resources'!BX70:CB70,"X")&gt;0,"X","")</f>
        <v/>
      </c>
      <c r="AB67">
        <f t="array" ref="AB67">IF($J67:$X67='Capacity Backing (Hide)2'!B$67:B$81,1,0)</f>
        <v>0</v>
      </c>
      <c r="AC67">
        <f t="array" ref="AC67">IF($J67:$X67='Capacity Backing (Hide)2'!C$67:C$81,1,0)</f>
        <v>0</v>
      </c>
      <c r="AD67">
        <f t="array" ref="AD67">IF($J67:$X67='Capacity Backing (Hide)2'!D$67:D$81,1,0)</f>
        <v>0</v>
      </c>
      <c r="AE67">
        <f t="array" ref="AE67">IF($J67:$X67='Capacity Backing (Hide)2'!E$67:E$81,1,0)</f>
        <v>0</v>
      </c>
      <c r="AF67">
        <f t="array" ref="AF67">IF($J67:$X67='Capacity Backing (Hide)2'!F$67:F$81,1,0)</f>
        <v>0</v>
      </c>
      <c r="AG67">
        <f t="array" ref="AG67">IF($J67:$X67='Capacity Backing (Hide)2'!G$67:G$81,1,0)</f>
        <v>0</v>
      </c>
      <c r="AH67">
        <f t="array" ref="AH67">IF($J67:$X67='Capacity Backing (Hide)2'!H$67:H$81,1,0)</f>
        <v>0</v>
      </c>
      <c r="AI67">
        <f t="array" ref="AI67">IF($J67:$X67='Capacity Backing (Hide)2'!I$67:I$81,1,0)</f>
        <v>0</v>
      </c>
      <c r="AJ67">
        <f t="array" ref="AJ67">IF($J67:$X67='Capacity Backing (Hide)2'!J$67:J$81,1,0)</f>
        <v>0</v>
      </c>
      <c r="AK67">
        <f t="array" ref="AK67">IF($J67:$X67='Capacity Backing (Hide)2'!K$67:K$81,1,0)</f>
        <v>0</v>
      </c>
      <c r="AL67">
        <f t="array" ref="AL67">IF($J67:$X67='Capacity Backing (Hide)2'!L$67:L$81,1,0)</f>
        <v>0</v>
      </c>
      <c r="AM67">
        <f t="array" ref="AM67">IF($J67:$X67='Capacity Backing (Hide)2'!M$67:M$81,1,0)</f>
        <v>0</v>
      </c>
      <c r="AN67">
        <f t="array" ref="AN67">IF($J67:$X67='Capacity Backing (Hide)2'!N$67:N$81,1,0)</f>
        <v>0</v>
      </c>
      <c r="AO67">
        <f t="array" ref="AO67">IF($J67:$X67='Capacity Backing (Hide)2'!O$67:O$81,1,0)</f>
        <v>0</v>
      </c>
      <c r="AP67">
        <f t="array" ref="AP67">IF($J67:$X67='Capacity Backing (Hide)2'!P$67:P$81,1,0)</f>
        <v>0</v>
      </c>
      <c r="AQ67">
        <f t="array" ref="AQ67">IF($J67:$X67='Capacity Backing (Hide)2'!Q$67:Q$81,1,0)</f>
        <v>0</v>
      </c>
      <c r="AR67">
        <f t="array" ref="AR67">IF($J67:$X67='Capacity Backing (Hide)2'!R$67:R$81,1,0)</f>
        <v>0</v>
      </c>
      <c r="AS67">
        <f t="array" ref="AS67">IF($J67:$X67='Capacity Backing (Hide)2'!S$67:S$81,1,0)</f>
        <v>0</v>
      </c>
      <c r="AT67">
        <f t="array" ref="AT67">IF($J67:$X67='Capacity Backing (Hide)2'!T$67:T$81,1,0)</f>
        <v>0</v>
      </c>
      <c r="AU67">
        <f t="array" ref="AU67">IF($J67:$X67='Capacity Backing (Hide)2'!U$67:U$81,1,0)</f>
        <v>0</v>
      </c>
      <c r="AV67">
        <f t="array" ref="AV67">IF($J67:$X67='Capacity Backing (Hide)2'!V$67:V$81,1,0)</f>
        <v>0</v>
      </c>
      <c r="AW67">
        <f t="array" ref="AW67">IF($J67:$X67='Capacity Backing (Hide)2'!W$67:W$81,1,0)</f>
        <v>0</v>
      </c>
      <c r="AX67">
        <f t="array" ref="AX67">IF($J67:$X67='Capacity Backing (Hide)2'!X$67:X$81,1,0)</f>
        <v>0</v>
      </c>
      <c r="AY67">
        <f t="array" ref="AY67">IF($J67:$X67='Capacity Backing (Hide)2'!Y$67:Y$81,1,0)</f>
        <v>0</v>
      </c>
      <c r="AZ67">
        <f t="array" ref="AZ67">IF($J67:$X67='Capacity Backing (Hide)2'!Z$67:Z$81,1,0)</f>
        <v>0</v>
      </c>
      <c r="BA67">
        <f t="array" ref="BA67">IF($J67:$X67='Capacity Backing (Hide)2'!AA$67:AA$81,1,0)</f>
        <v>0</v>
      </c>
      <c r="BB67">
        <f t="array" ref="BB67">IF($J67:$X67='Capacity Backing (Hide)2'!AB$67:AB$81,1,0)</f>
        <v>0</v>
      </c>
      <c r="BC67">
        <f t="array" ref="BC67">IF($J67:$X67='Capacity Backing (Hide)2'!AC$67:AC$81,1,0)</f>
        <v>0</v>
      </c>
      <c r="BD67">
        <f t="array" ref="BD67">IF($J67:$X67='Capacity Backing (Hide)2'!AD$67:AD$81,1,0)</f>
        <v>0</v>
      </c>
      <c r="BE67">
        <f t="array" ref="BE67">IF($J67:$X67='Capacity Backing (Hide)2'!AE$67:AE$81,1,0)</f>
        <v>0</v>
      </c>
      <c r="BF67">
        <f t="array" ref="BF67">IF($J67:$X67='Capacity Backing (Hide)2'!AF$67:AF$81,1,0)</f>
        <v>0</v>
      </c>
      <c r="BG67">
        <f t="array" ref="BG67">IF($J67:$X67='Capacity Backing (Hide)2'!AG$67:AG$81,1,0)</f>
        <v>0</v>
      </c>
      <c r="BH67">
        <f t="array" ref="BH67">IF($J67:$X67='Capacity Backing (Hide)2'!AH$67:AH$81,1,0)</f>
        <v>0</v>
      </c>
      <c r="BI67">
        <f t="array" ref="BI67">IF($J67:$X67='Capacity Backing (Hide)2'!AI$67:AI$81,1,0)</f>
        <v>0</v>
      </c>
      <c r="BJ67">
        <f t="array" ref="BJ67">IF($J67:$X67='Capacity Backing (Hide)2'!AJ$67:AJ$81,1,0)</f>
        <v>0</v>
      </c>
      <c r="BK67">
        <f t="array" ref="BK67">IF($J67:$X67='Capacity Backing (Hide)2'!AK$67:AK$81,1,0)</f>
        <v>0</v>
      </c>
      <c r="BL67">
        <f t="array" ref="BL67">IF($J67:$X67='Capacity Backing (Hide)2'!AL$67:AL$81,1,0)</f>
        <v>0</v>
      </c>
      <c r="BM67">
        <f t="array" ref="BM67">IF($J67:$X67='Capacity Backing (Hide)2'!AM$67:AM$81,1,0)</f>
        <v>0</v>
      </c>
      <c r="BN67">
        <f t="array" ref="BN67">IF($J67:$X67='Capacity Backing (Hide)2'!AN$67:AN$81,1,0)</f>
        <v>0</v>
      </c>
      <c r="BO67">
        <f t="array" ref="BO67">IF($J67:$X67='Capacity Backing (Hide)2'!AO$67:AO$81,1,0)</f>
        <v>0</v>
      </c>
      <c r="BP67">
        <f t="array" ref="BP67">IF($J67:$X67='Capacity Backing (Hide)2'!AP$67:AP$81,1,0)</f>
        <v>0</v>
      </c>
      <c r="BQ67">
        <f t="array" ref="BQ67">IF($J67:$X67='Capacity Backing (Hide)2'!AQ$67:AQ$81,1,0)</f>
        <v>0</v>
      </c>
      <c r="BR67">
        <f t="array" ref="BR67">IF($J67:$X67='Capacity Backing (Hide)2'!AR$67:AR$81,1,0)</f>
        <v>0</v>
      </c>
      <c r="BS67">
        <f t="array" ref="BS67">IF($J67:$X67='Capacity Backing (Hide)2'!AS$67:AS$81,1,0)</f>
        <v>0</v>
      </c>
      <c r="BT67">
        <f t="array" ref="BT67">IF($J67:$X67='Capacity Backing (Hide)2'!AT$67:AT$81,1,0)</f>
        <v>0</v>
      </c>
      <c r="BU67">
        <f t="array" ref="BU67">IF($J67:$X67='Capacity Backing (Hide)2'!AU$67:AU$81,1,0)</f>
        <v>0</v>
      </c>
      <c r="BV67">
        <f t="array" ref="BV67">IF($J67:$X67='Capacity Backing (Hide)2'!AV$67:AV$81,1,0)</f>
        <v>0</v>
      </c>
      <c r="BW67">
        <f t="array" ref="BW67">IF($J67:$X67='Capacity Backing (Hide)2'!AW$67:AW$81,1,0)</f>
        <v>0</v>
      </c>
      <c r="BX67">
        <f t="array" ref="BX67">IF($J67:$X67='Capacity Backing (Hide)2'!AX$67:AX$81,1,0)</f>
        <v>0</v>
      </c>
      <c r="BY67">
        <f t="array" ref="BY67">IF($J67:$X67='Capacity Backing (Hide)2'!AY$67:AY$81,1,0)</f>
        <v>0</v>
      </c>
      <c r="BZ67">
        <f t="array" ref="BZ67">IF($J67:$X67='Capacity Backing (Hide)2'!AZ$67:AZ$81,1,0)</f>
        <v>0</v>
      </c>
      <c r="CA67">
        <f t="array" ref="CA67">IF($J67:$X67='Capacity Backing (Hide)2'!BA$67:BA$81,1,0)</f>
        <v>0</v>
      </c>
      <c r="CB67">
        <f t="array" ref="CB67">IF($J67:$X67='Capacity Backing (Hide)2'!BB$67:BB$81,1,0)</f>
        <v>0</v>
      </c>
      <c r="CC67">
        <f t="array" ref="CC67">IF($J67:$X67='Capacity Backing (Hide)2'!BC$67:BC$81,1,0)</f>
        <v>0</v>
      </c>
      <c r="CD67">
        <f t="array" ref="CD67">IF($J67:$X67='Capacity Backing (Hide)2'!BD$67:BD$81,1,0)</f>
        <v>0</v>
      </c>
      <c r="CE67">
        <f t="array" ref="CE67">IF($J67:$X67='Capacity Backing (Hide)2'!BE$67:BE$81,1,0)</f>
        <v>0</v>
      </c>
      <c r="CF67">
        <f t="array" ref="CF67">IF($J67:$X67='Capacity Backing (Hide)2'!BF$67:BF$81,1,0)</f>
        <v>0</v>
      </c>
      <c r="CG67">
        <f t="array" ref="CG67">IF($J67:$X67='Capacity Backing (Hide)2'!BG$67:BG$81,1,0)</f>
        <v>0</v>
      </c>
      <c r="CH67">
        <f t="array" ref="CH67">IF($J67:$X67='Capacity Backing (Hide)2'!BH$67:BH$81,1,0)</f>
        <v>0</v>
      </c>
      <c r="CI67">
        <f t="array" ref="CI67">IF($J67:$X67='Capacity Backing (Hide)2'!BI$67:BI$81,1,0)</f>
        <v>0</v>
      </c>
      <c r="CJ67">
        <f t="array" ref="CJ67">IF($J67:$X67='Capacity Backing (Hide)2'!BJ$67:BJ$81,1,0)</f>
        <v>0</v>
      </c>
      <c r="CK67">
        <f t="array" ref="CK67">IF($J67:$X67='Capacity Backing (Hide)2'!BK$67:BK$81,1,0)</f>
        <v>0</v>
      </c>
      <c r="CL67">
        <f t="array" ref="CL67">IF($J67:$X67='Capacity Backing (Hide)2'!BL$67:BL$81,1,0)</f>
        <v>0</v>
      </c>
      <c r="CM67">
        <f t="array" ref="CM67">IF($J67:$X67='Capacity Backing (Hide)2'!BM$67:BM$81,1,0)</f>
        <v>0</v>
      </c>
      <c r="CN67">
        <f t="array" ref="CN67">IF($J67:$X67='Capacity Backing (Hide)2'!BN$67:BN$81,1,0)</f>
        <v>0</v>
      </c>
      <c r="CO67">
        <f t="array" ref="CO67">IF($J67:$X67='Capacity Backing (Hide)2'!BO$67:BO$81,1,0)</f>
        <v>0</v>
      </c>
      <c r="CP67">
        <f t="array" ref="CP67">IF($J67:$X67='Capacity Backing (Hide)2'!BP$67:BP$81,1,0)</f>
        <v>0</v>
      </c>
      <c r="CQ67">
        <f t="array" ref="CQ67">IF($J67:$X67='Capacity Backing (Hide)2'!BQ$67:BQ$81,1,0)</f>
        <v>0</v>
      </c>
      <c r="CR67">
        <f t="array" ref="CR67">IF($J67:$X67='Capacity Backing (Hide)2'!BR$67:BR$81,1,0)</f>
        <v>0</v>
      </c>
      <c r="CS67">
        <f t="array" ref="CS67">IF($J67:$X67='Capacity Backing (Hide)2'!BS$67:BS$81,1,0)</f>
        <v>0</v>
      </c>
      <c r="CT67">
        <f t="array" ref="CT67">IF($J67:$X67='Capacity Backing (Hide)2'!BT$67:BT$81,1,0)</f>
        <v>0</v>
      </c>
      <c r="CU67">
        <f t="array" ref="CU67">IF($J67:$X67='Capacity Backing (Hide)2'!BU$67:BU$81,1,0)</f>
        <v>0</v>
      </c>
      <c r="CV67">
        <f t="array" ref="CV67">IF($J67:$X67='Capacity Backing (Hide)2'!BV$67:BV$81,1,0)</f>
        <v>0</v>
      </c>
      <c r="CW67">
        <f t="array" ref="CW67">IF($J67:$X67='Capacity Backing (Hide)2'!BW$67:BW$81,1,0)</f>
        <v>0</v>
      </c>
      <c r="CX67">
        <f t="array" ref="CX67">IF($J67:$X67='Capacity Backing (Hide)2'!BX$67:BX$81,1,0)</f>
        <v>0</v>
      </c>
      <c r="CY67">
        <f t="array" ref="CY67">IF($J67:$X67='Capacity Backing (Hide)2'!BY$67:BY$81,1,0)</f>
        <v>0</v>
      </c>
      <c r="CZ67">
        <f t="array" ref="CZ67">IF($J67:$X67='Capacity Backing (Hide)2'!BZ$67:BZ$81,1,0)</f>
        <v>0</v>
      </c>
      <c r="DA67">
        <f t="array" ref="DA67">IF($J67:$X67='Capacity Backing (Hide)2'!CA$67:CA$81,1,0)</f>
        <v>0</v>
      </c>
      <c r="DB67">
        <f t="array" ref="DB67">IF($J67:$X67='Capacity Backing (Hide)2'!CB$67:CB$81,1,0)</f>
        <v>0</v>
      </c>
      <c r="DC67">
        <f t="array" ref="DC67">IF($J67:$X67='Capacity Backing (Hide)2'!CC$67:CC$81,1,0)</f>
        <v>0</v>
      </c>
      <c r="DD67">
        <f t="array" ref="DD67">IF($J67:$X67='Capacity Backing (Hide)2'!CD$67:CD$81,1,0)</f>
        <v>0</v>
      </c>
      <c r="DE67">
        <f t="array" ref="DE67">IF($J67:$X67='Capacity Backing (Hide)2'!CE$67:CE$81,1,0)</f>
        <v>0</v>
      </c>
      <c r="DF67">
        <f t="array" ref="DF67">IF($J67:$X67='Capacity Backing (Hide)2'!CF$67:CF$81,1,0)</f>
        <v>0</v>
      </c>
      <c r="DG67">
        <f t="array" ref="DG67">IF($J67:$X67='Capacity Backing (Hide)2'!CG$67:CG$81,1,0)</f>
        <v>0</v>
      </c>
      <c r="DH67">
        <f t="array" ref="DH67">IF($J67:$X67='Capacity Backing (Hide)2'!CH$67:CH$81,1,0)</f>
        <v>0</v>
      </c>
      <c r="DI67">
        <f t="array" ref="DI67">IF($J67:$X67='Capacity Backing (Hide)2'!CI$67:CI$81,1,0)</f>
        <v>0</v>
      </c>
      <c r="DJ67">
        <f t="array" ref="DJ67">IF($J67:$X67='Capacity Backing (Hide)2'!CJ$67:CJ$81,1,0)</f>
        <v>0</v>
      </c>
      <c r="DK67">
        <f t="array" ref="DK67">IF($J67:$X67='Capacity Backing (Hide)2'!CK$67:CK$81,1,0)</f>
        <v>0</v>
      </c>
      <c r="DL67">
        <f t="array" ref="DL67">IF($J67:$X67='Capacity Backing (Hide)2'!CL$67:CL$81,1,0)</f>
        <v>0</v>
      </c>
      <c r="DM67">
        <f t="array" ref="DM67">IF($J67:$X67='Capacity Backing (Hide)2'!CM$67:CM$81,1,0)</f>
        <v>0</v>
      </c>
      <c r="DN67">
        <f t="array" ref="DN67">IF($J67:$X67='Capacity Backing (Hide)2'!CN$67:CN$81,1,0)</f>
        <v>0</v>
      </c>
      <c r="DO67">
        <f t="array" ref="DO67">IF($J67:$X67='Capacity Backing (Hide)2'!CO$67:CO$81,1,0)</f>
        <v>0</v>
      </c>
      <c r="DP67">
        <f t="array" ref="DP67">IF($J67:$X67='Capacity Backing (Hide)2'!CP$67:CP$81,1,0)</f>
        <v>0</v>
      </c>
      <c r="DQ67">
        <f t="array" ref="DQ67">IF($J67:$X67='Capacity Backing (Hide)2'!CQ$67:CQ$81,1,0)</f>
        <v>0</v>
      </c>
      <c r="DR67">
        <f t="array" ref="DR67">IF($J67:$X67='Capacity Backing (Hide)2'!CR$67:CR$81,1,0)</f>
        <v>0</v>
      </c>
      <c r="DS67">
        <f t="array" ref="DS67">IF($J67:$X67='Capacity Backing (Hide)2'!CS$67:CS$81,1,0)</f>
        <v>0</v>
      </c>
      <c r="DT67">
        <f t="array" ref="DT67">IF($J67:$X67='Capacity Backing (Hide)2'!CT$67:CT$81,1,0)</f>
        <v>0</v>
      </c>
      <c r="DU67">
        <f t="array" ref="DU67">IF($J67:$X67='Capacity Backing (Hide)2'!CU$67:CU$81,1,0)</f>
        <v>0</v>
      </c>
      <c r="DV67">
        <f t="array" ref="DV67">IF($J67:$X67='Capacity Backing (Hide)2'!CV$67:CV$81,1,0)</f>
        <v>0</v>
      </c>
      <c r="DW67">
        <f t="array" ref="DW67">IF($J67:$X67='Capacity Backing (Hide)2'!CW$67:CW$81,1,0)</f>
        <v>0</v>
      </c>
      <c r="DZ67">
        <f t="array" ref="DZ67">IF($J67:$X67='Capacity Backing (Hide)2'!B$203:CZ$217,1,0)</f>
        <v>0</v>
      </c>
      <c r="EA67">
        <f t="array" ref="EA67">IF($J67:$X67='Capacity Backing (Hide)2'!C$203:DA$217,1,0)</f>
        <v>0</v>
      </c>
      <c r="EB67">
        <f t="array" ref="EB67">IF($J67:$X67='Capacity Backing (Hide)2'!D$203:DB$217,1,0)</f>
        <v>0</v>
      </c>
      <c r="EC67">
        <f t="array" ref="EC67">IF($J67:$X67='Capacity Backing (Hide)2'!E$203:DC$217,1,0)</f>
        <v>0</v>
      </c>
      <c r="ED67">
        <f t="array" ref="ED67">IF($J67:$X67='Capacity Backing (Hide)2'!F$203:DD$217,1,0)</f>
        <v>0</v>
      </c>
      <c r="EE67">
        <f t="array" ref="EE67">IF($J67:$X67='Capacity Backing (Hide)2'!G$203:DE$217,1,0)</f>
        <v>0</v>
      </c>
      <c r="EF67">
        <f t="array" ref="EF67">IF($J67:$X67='Capacity Backing (Hide)2'!H$203:DF$217,1,0)</f>
        <v>0</v>
      </c>
      <c r="EG67">
        <f t="array" ref="EG67">IF($J67:$X67='Capacity Backing (Hide)2'!I$203:DG$217,1,0)</f>
        <v>0</v>
      </c>
      <c r="EH67">
        <f t="array" ref="EH67">IF($J67:$X67='Capacity Backing (Hide)2'!J$203:DH$217,1,0)</f>
        <v>0</v>
      </c>
      <c r="EI67">
        <f t="array" ref="EI67">IF($J67:$X67='Capacity Backing (Hide)2'!K$203:DI$217,1,0)</f>
        <v>0</v>
      </c>
      <c r="EJ67">
        <f t="array" ref="EJ67">IF($J67:$X67='Capacity Backing (Hide)2'!L$203:DJ$217,1,0)</f>
        <v>0</v>
      </c>
      <c r="EK67">
        <f t="array" ref="EK67">IF($J67:$X67='Capacity Backing (Hide)2'!M$203:DK$217,1,0)</f>
        <v>0</v>
      </c>
      <c r="EL67">
        <f t="array" ref="EL67">IF($J67:$X67='Capacity Backing (Hide)2'!N$203:DL$217,1,0)</f>
        <v>0</v>
      </c>
      <c r="EM67">
        <f t="array" ref="EM67">IF($J67:$X67='Capacity Backing (Hide)2'!O$203:DM$217,1,0)</f>
        <v>0</v>
      </c>
      <c r="EN67">
        <f t="array" ref="EN67">IF($J67:$X67='Capacity Backing (Hide)2'!P$203:DN$217,1,0)</f>
        <v>0</v>
      </c>
      <c r="EO67">
        <f t="array" ref="EO67">IF($J67:$X67='Capacity Backing (Hide)2'!Q$203:DO$217,1,0)</f>
        <v>0</v>
      </c>
      <c r="EP67">
        <f t="array" ref="EP67">IF($J67:$X67='Capacity Backing (Hide)2'!R$203:DP$217,1,0)</f>
        <v>0</v>
      </c>
      <c r="EQ67">
        <f t="array" ref="EQ67">IF($J67:$X67='Capacity Backing (Hide)2'!S$203:DQ$217,1,0)</f>
        <v>0</v>
      </c>
      <c r="ER67">
        <f t="array" ref="ER67">IF($J67:$X67='Capacity Backing (Hide)2'!T$203:DR$217,1,0)</f>
        <v>0</v>
      </c>
      <c r="ES67">
        <f t="array" ref="ES67">IF($J67:$X67='Capacity Backing (Hide)2'!U$203:DS$217,1,0)</f>
        <v>0</v>
      </c>
      <c r="ET67">
        <f t="array" ref="ET67">IF($J67:$X67='Capacity Backing (Hide)2'!V$203:DT$217,1,0)</f>
        <v>0</v>
      </c>
      <c r="EU67">
        <f t="array" ref="EU67">IF($J67:$X67='Capacity Backing (Hide)2'!W$203:DU$217,1,0)</f>
        <v>0</v>
      </c>
      <c r="EV67">
        <f t="array" ref="EV67">IF($J67:$X67='Capacity Backing (Hide)2'!X$203:DV$217,1,0)</f>
        <v>0</v>
      </c>
      <c r="EW67">
        <f t="array" ref="EW67">IF($J67:$X67='Capacity Backing (Hide)2'!Y$203:DW$217,1,0)</f>
        <v>0</v>
      </c>
      <c r="EX67">
        <f t="array" ref="EX67">IF($J67:$X67='Capacity Backing (Hide)2'!Z$203:DX$217,1,0)</f>
        <v>0</v>
      </c>
      <c r="EY67">
        <f t="array" ref="EY67">IF($J67:$X67='Capacity Backing (Hide)2'!AA$203:DY$217,1,0)</f>
        <v>0</v>
      </c>
      <c r="EZ67">
        <f t="array" ref="EZ67">IF($J67:$X67='Capacity Backing (Hide)2'!AB$203:DZ$217,1,0)</f>
        <v>0</v>
      </c>
      <c r="FA67">
        <f t="array" ref="FA67">IF($J67:$X67='Capacity Backing (Hide)2'!AC$203:EA$217,1,0)</f>
        <v>0</v>
      </c>
      <c r="FB67">
        <f t="array" ref="FB67">IF($J67:$X67='Capacity Backing (Hide)2'!AD$203:EB$217,1,0)</f>
        <v>0</v>
      </c>
      <c r="FC67">
        <f t="array" ref="FC67">IF($J67:$X67='Capacity Backing (Hide)2'!AE$203:EC$217,1,0)</f>
        <v>0</v>
      </c>
      <c r="FD67">
        <f t="array" ref="FD67">IF($J67:$X67='Capacity Backing (Hide)2'!AF$203:ED$217,1,0)</f>
        <v>0</v>
      </c>
      <c r="FE67">
        <f t="array" ref="FE67">IF($J67:$X67='Capacity Backing (Hide)2'!AG$203:EE$217,1,0)</f>
        <v>0</v>
      </c>
      <c r="FF67">
        <f t="array" ref="FF67">IF($J67:$X67='Capacity Backing (Hide)2'!AH$203:EF$217,1,0)</f>
        <v>0</v>
      </c>
      <c r="FG67">
        <f t="array" ref="FG67">IF($J67:$X67='Capacity Backing (Hide)2'!AI$203:EG$217,1,0)</f>
        <v>0</v>
      </c>
      <c r="FH67">
        <f t="array" ref="FH67">IF($J67:$X67='Capacity Backing (Hide)2'!AJ$203:EH$217,1,0)</f>
        <v>0</v>
      </c>
      <c r="FI67">
        <f t="array" ref="FI67">IF($J67:$X67='Capacity Backing (Hide)2'!AK$203:EI$217,1,0)</f>
        <v>0</v>
      </c>
      <c r="FJ67">
        <f t="array" ref="FJ67">IF($J67:$X67='Capacity Backing (Hide)2'!AL$203:EJ$217,1,0)</f>
        <v>0</v>
      </c>
      <c r="FK67">
        <f t="array" ref="FK67">IF($J67:$X67='Capacity Backing (Hide)2'!AM$203:EK$217,1,0)</f>
        <v>0</v>
      </c>
      <c r="FL67">
        <f t="array" ref="FL67">IF($J67:$X67='Capacity Backing (Hide)2'!AN$203:EL$217,1,0)</f>
        <v>0</v>
      </c>
      <c r="FM67">
        <f t="array" ref="FM67">IF($J67:$X67='Capacity Backing (Hide)2'!AO$203:EM$217,1,0)</f>
        <v>0</v>
      </c>
      <c r="FN67">
        <f t="array" ref="FN67">IF($J67:$X67='Capacity Backing (Hide)2'!AP$203:EN$217,1,0)</f>
        <v>0</v>
      </c>
      <c r="FO67">
        <f t="array" ref="FO67">IF($J67:$X67='Capacity Backing (Hide)2'!AQ$203:EO$217,1,0)</f>
        <v>0</v>
      </c>
      <c r="FP67">
        <f t="array" ref="FP67">IF($J67:$X67='Capacity Backing (Hide)2'!AR$203:EP$217,1,0)</f>
        <v>0</v>
      </c>
      <c r="FQ67">
        <f t="array" ref="FQ67">IF($J67:$X67='Capacity Backing (Hide)2'!AS$203:EQ$217,1,0)</f>
        <v>0</v>
      </c>
      <c r="FR67">
        <f t="array" ref="FR67">IF($J67:$X67='Capacity Backing (Hide)2'!AT$203:ER$217,1,0)</f>
        <v>0</v>
      </c>
      <c r="FS67">
        <f t="array" ref="FS67">IF($J67:$X67='Capacity Backing (Hide)2'!AU$203:ES$217,1,0)</f>
        <v>0</v>
      </c>
      <c r="FT67">
        <f t="array" ref="FT67">IF($J67:$X67='Capacity Backing (Hide)2'!AV$203:ET$217,1,0)</f>
        <v>0</v>
      </c>
      <c r="FU67">
        <f t="array" ref="FU67">IF($J67:$X67='Capacity Backing (Hide)2'!AW$203:EU$217,1,0)</f>
        <v>0</v>
      </c>
      <c r="FV67">
        <f t="array" ref="FV67">IF($J67:$X67='Capacity Backing (Hide)2'!AX$203:EV$217,1,0)</f>
        <v>0</v>
      </c>
      <c r="FW67">
        <f t="array" ref="FW67">IF($J67:$X67='Capacity Backing (Hide)2'!AY$203:EW$217,1,0)</f>
        <v>0</v>
      </c>
      <c r="FX67">
        <f t="array" ref="FX67">IF($J67:$X67='Capacity Backing (Hide)2'!AZ$203:EX$217,1,0)</f>
        <v>0</v>
      </c>
      <c r="FY67">
        <f t="array" ref="FY67">IF($J67:$X67='Capacity Backing (Hide)2'!BA$203:EY$217,1,0)</f>
        <v>0</v>
      </c>
      <c r="FZ67">
        <f t="array" ref="FZ67">IF($J67:$X67='Capacity Backing (Hide)2'!BB$203:EZ$217,1,0)</f>
        <v>0</v>
      </c>
      <c r="GA67">
        <f t="array" ref="GA67">IF($J67:$X67='Capacity Backing (Hide)2'!BC$203:FA$217,1,0)</f>
        <v>0</v>
      </c>
      <c r="GB67">
        <f t="array" ref="GB67">IF($J67:$X67='Capacity Backing (Hide)2'!BD$203:FB$217,1,0)</f>
        <v>0</v>
      </c>
      <c r="GC67">
        <f t="array" ref="GC67">IF($J67:$X67='Capacity Backing (Hide)2'!BE$203:FC$217,1,0)</f>
        <v>0</v>
      </c>
      <c r="GD67">
        <f t="array" ref="GD67">IF($J67:$X67='Capacity Backing (Hide)2'!BF$203:FD$217,1,0)</f>
        <v>0</v>
      </c>
      <c r="GE67">
        <f t="array" ref="GE67">IF($J67:$X67='Capacity Backing (Hide)2'!BG$203:FE$217,1,0)</f>
        <v>0</v>
      </c>
      <c r="GF67">
        <f t="array" ref="GF67">IF($J67:$X67='Capacity Backing (Hide)2'!BH$203:FF$217,1,0)</f>
        <v>0</v>
      </c>
      <c r="GG67">
        <f t="array" ref="GG67">IF($J67:$X67='Capacity Backing (Hide)2'!BI$203:FG$217,1,0)</f>
        <v>0</v>
      </c>
      <c r="GH67">
        <f t="array" ref="GH67">IF($J67:$X67='Capacity Backing (Hide)2'!BJ$203:FH$217,1,0)</f>
        <v>0</v>
      </c>
      <c r="GI67">
        <f t="array" ref="GI67">IF($J67:$X67='Capacity Backing (Hide)2'!BK$203:FI$217,1,0)</f>
        <v>0</v>
      </c>
      <c r="GJ67">
        <f t="array" ref="GJ67">IF($J67:$X67='Capacity Backing (Hide)2'!BL$203:FJ$217,1,0)</f>
        <v>0</v>
      </c>
      <c r="GK67">
        <f t="array" ref="GK67">IF($J67:$X67='Capacity Backing (Hide)2'!BM$203:FK$217,1,0)</f>
        <v>0</v>
      </c>
      <c r="GL67">
        <f t="array" ref="GL67">IF($J67:$X67='Capacity Backing (Hide)2'!BN$203:FL$217,1,0)</f>
        <v>0</v>
      </c>
      <c r="GM67">
        <f t="array" ref="GM67">IF($J67:$X67='Capacity Backing (Hide)2'!BO$203:FM$217,1,0)</f>
        <v>0</v>
      </c>
      <c r="GN67">
        <f t="array" ref="GN67">IF($J67:$X67='Capacity Backing (Hide)2'!BP$203:FN$217,1,0)</f>
        <v>0</v>
      </c>
      <c r="GO67">
        <f t="array" ref="GO67">IF($J67:$X67='Capacity Backing (Hide)2'!BQ$203:FO$217,1,0)</f>
        <v>0</v>
      </c>
      <c r="GP67">
        <f t="array" ref="GP67">IF($J67:$X67='Capacity Backing (Hide)2'!BR$203:FP$217,1,0)</f>
        <v>0</v>
      </c>
      <c r="GQ67">
        <f t="array" ref="GQ67">IF($J67:$X67='Capacity Backing (Hide)2'!BS$203:FQ$217,1,0)</f>
        <v>0</v>
      </c>
      <c r="GR67">
        <f t="array" ref="GR67">IF($J67:$X67='Capacity Backing (Hide)2'!BT$203:FR$217,1,0)</f>
        <v>0</v>
      </c>
      <c r="GS67">
        <f t="array" ref="GS67">IF($J67:$X67='Capacity Backing (Hide)2'!BU$203:FS$217,1,0)</f>
        <v>0</v>
      </c>
      <c r="GT67">
        <f t="array" ref="GT67">IF($J67:$X67='Capacity Backing (Hide)2'!BV$203:FT$217,1,0)</f>
        <v>0</v>
      </c>
      <c r="GU67">
        <f t="array" ref="GU67">IF($J67:$X67='Capacity Backing (Hide)2'!BW$203:FU$217,1,0)</f>
        <v>0</v>
      </c>
      <c r="GV67">
        <f t="array" ref="GV67">IF($J67:$X67='Capacity Backing (Hide)2'!BX$203:FV$217,1,0)</f>
        <v>0</v>
      </c>
      <c r="GW67">
        <f t="array" ref="GW67">IF($J67:$X67='Capacity Backing (Hide)2'!BY$203:FW$217,1,0)</f>
        <v>0</v>
      </c>
      <c r="GX67">
        <f t="array" ref="GX67">IF($J67:$X67='Capacity Backing (Hide)2'!BZ$203:FX$217,1,0)</f>
        <v>0</v>
      </c>
      <c r="GY67">
        <f t="array" ref="GY67">IF($J67:$X67='Capacity Backing (Hide)2'!CA$203:FY$217,1,0)</f>
        <v>0</v>
      </c>
      <c r="GZ67">
        <f t="array" ref="GZ67">IF($J67:$X67='Capacity Backing (Hide)2'!CB$203:FZ$217,1,0)</f>
        <v>0</v>
      </c>
      <c r="HA67">
        <f t="array" ref="HA67">IF($J67:$X67='Capacity Backing (Hide)2'!CC$203:GA$217,1,0)</f>
        <v>0</v>
      </c>
      <c r="HB67">
        <f t="array" ref="HB67">IF($J67:$X67='Capacity Backing (Hide)2'!CD$203:GB$217,1,0)</f>
        <v>0</v>
      </c>
      <c r="HC67">
        <f t="array" ref="HC67">IF($J67:$X67='Capacity Backing (Hide)2'!CE$203:GC$217,1,0)</f>
        <v>0</v>
      </c>
      <c r="HD67">
        <f t="array" ref="HD67">IF($J67:$X67='Capacity Backing (Hide)2'!CF$203:GD$217,1,0)</f>
        <v>0</v>
      </c>
      <c r="HE67">
        <f t="array" ref="HE67">IF($J67:$X67='Capacity Backing (Hide)2'!CG$203:GE$217,1,0)</f>
        <v>0</v>
      </c>
      <c r="HF67">
        <f t="array" ref="HF67">IF($J67:$X67='Capacity Backing (Hide)2'!CH$203:GF$217,1,0)</f>
        <v>0</v>
      </c>
      <c r="HG67">
        <f t="array" ref="HG67">IF($J67:$X67='Capacity Backing (Hide)2'!CI$203:GG$217,1,0)</f>
        <v>0</v>
      </c>
      <c r="HH67">
        <f t="array" ref="HH67">IF($J67:$X67='Capacity Backing (Hide)2'!CJ$203:GH$217,1,0)</f>
        <v>0</v>
      </c>
      <c r="HI67">
        <f t="array" ref="HI67">IF($J67:$X67='Capacity Backing (Hide)2'!CK$203:GI$217,1,0)</f>
        <v>0</v>
      </c>
      <c r="HJ67">
        <f t="array" ref="HJ67">IF($J67:$X67='Capacity Backing (Hide)2'!CL$203:GJ$217,1,0)</f>
        <v>0</v>
      </c>
      <c r="HK67">
        <f t="array" ref="HK67">IF($J67:$X67='Capacity Backing (Hide)2'!CM$203:GK$217,1,0)</f>
        <v>0</v>
      </c>
      <c r="HL67">
        <f t="array" ref="HL67">IF($J67:$X67='Capacity Backing (Hide)2'!CN$203:GL$217,1,0)</f>
        <v>0</v>
      </c>
      <c r="HM67">
        <f t="array" ref="HM67">IF($J67:$X67='Capacity Backing (Hide)2'!CO$203:GM$217,1,0)</f>
        <v>0</v>
      </c>
      <c r="HN67">
        <f t="array" ref="HN67">IF($J67:$X67='Capacity Backing (Hide)2'!CP$203:GN$217,1,0)</f>
        <v>0</v>
      </c>
      <c r="HO67">
        <f t="array" ref="HO67">IF($J67:$X67='Capacity Backing (Hide)2'!CQ$203:GO$217,1,0)</f>
        <v>0</v>
      </c>
      <c r="HP67">
        <f t="array" ref="HP67">IF($J67:$X67='Capacity Backing (Hide)2'!CR$203:GP$217,1,0)</f>
        <v>0</v>
      </c>
      <c r="HQ67">
        <f t="array" ref="HQ67">IF($J67:$X67='Capacity Backing (Hide)2'!CS$203:GQ$217,1,0)</f>
        <v>0</v>
      </c>
      <c r="HR67">
        <f t="array" ref="HR67">IF($J67:$X67='Capacity Backing (Hide)2'!CT$203:GR$217,1,0)</f>
        <v>0</v>
      </c>
      <c r="HS67">
        <f t="array" ref="HS67">IF($J67:$X67='Capacity Backing (Hide)2'!CU$203:GS$217,1,0)</f>
        <v>0</v>
      </c>
      <c r="HT67">
        <f t="array" ref="HT67">IF($J67:$X67='Capacity Backing (Hide)2'!CV$203:GT$217,1,0)</f>
        <v>0</v>
      </c>
      <c r="HU67">
        <f t="array" ref="HU67">IF($J67:$X67='Capacity Backing (Hide)2'!CW$203:GU$217,1,0)</f>
        <v>0</v>
      </c>
      <c r="HX67">
        <f>'Capacity Backing (Hide)2'!B$3*(AB67/MAX(1,SUMIFS('Treatment Backing (Hide)'!$B$110:$B$124,'Capacity Backing (Hide)2'!B$67:B$81,"X")))</f>
        <v>0</v>
      </c>
      <c r="HY67">
        <f>'Capacity Backing (Hide)2'!C$3*(AC67/MAX(1,SUMIFS('Treatment Backing (Hide)'!$B$110:$B$124,'Capacity Backing (Hide)2'!C$67:C$81,"X")))</f>
        <v>0</v>
      </c>
      <c r="HZ67">
        <f>'Capacity Backing (Hide)2'!D$3*(AD67/MAX(1,SUMIFS('Treatment Backing (Hide)'!$B$110:$B$124,'Capacity Backing (Hide)2'!D$67:D$81,"X")))</f>
        <v>0</v>
      </c>
      <c r="IA67">
        <f>'Capacity Backing (Hide)2'!E$3*(AE67/MAX(1,SUMIFS('Treatment Backing (Hide)'!$B$110:$B$124,'Capacity Backing (Hide)2'!E$67:E$81,"X")))</f>
        <v>0</v>
      </c>
      <c r="IB67">
        <f>'Capacity Backing (Hide)2'!F$3*(AF67/MAX(1,SUMIFS('Treatment Backing (Hide)'!$B$110:$B$124,'Capacity Backing (Hide)2'!F$67:F$81,"X")))</f>
        <v>0</v>
      </c>
      <c r="IC67">
        <f>'Capacity Backing (Hide)2'!G$3*(AG67/MAX(1,SUMIFS('Treatment Backing (Hide)'!$B$110:$B$124,'Capacity Backing (Hide)2'!G$67:G$81,"X")))</f>
        <v>0</v>
      </c>
      <c r="ID67">
        <f>'Capacity Backing (Hide)2'!H$3*(AH67/MAX(1,SUMIFS('Treatment Backing (Hide)'!$B$110:$B$124,'Capacity Backing (Hide)2'!H$67:H$81,"X")))</f>
        <v>0</v>
      </c>
      <c r="IE67">
        <f>'Capacity Backing (Hide)2'!I$3*(AI67/MAX(1,SUMIFS('Treatment Backing (Hide)'!$B$110:$B$124,'Capacity Backing (Hide)2'!I$67:I$81,"X")))</f>
        <v>0</v>
      </c>
      <c r="IF67">
        <f>'Capacity Backing (Hide)2'!J$3*(AJ67/MAX(1,SUMIFS('Treatment Backing (Hide)'!$B$110:$B$124,'Capacity Backing (Hide)2'!J$67:J$81,"X")))</f>
        <v>0</v>
      </c>
      <c r="IG67">
        <f>'Capacity Backing (Hide)2'!K$3*(AK67/MAX(1,SUMIFS('Treatment Backing (Hide)'!$B$110:$B$124,'Capacity Backing (Hide)2'!K$67:K$81,"X")))</f>
        <v>0</v>
      </c>
      <c r="IH67">
        <f>'Capacity Backing (Hide)2'!L$3*(AL67/MAX(1,SUMIFS('Treatment Backing (Hide)'!$B$110:$B$124,'Capacity Backing (Hide)2'!L$67:L$81,"X")))</f>
        <v>0</v>
      </c>
      <c r="II67">
        <f>'Capacity Backing (Hide)2'!M$3*(AM67/MAX(1,SUMIFS('Treatment Backing (Hide)'!$B$110:$B$124,'Capacity Backing (Hide)2'!M$67:M$81,"X")))</f>
        <v>0</v>
      </c>
      <c r="IJ67">
        <f>'Capacity Backing (Hide)2'!N$3*(AN67/MAX(1,SUMIFS('Treatment Backing (Hide)'!$B$110:$B$124,'Capacity Backing (Hide)2'!N$67:N$81,"X")))</f>
        <v>0</v>
      </c>
      <c r="IK67">
        <f>'Capacity Backing (Hide)2'!O$3*(AO67/MAX(1,SUMIFS('Treatment Backing (Hide)'!$B$110:$B$124,'Capacity Backing (Hide)2'!O$67:O$81,"X")))</f>
        <v>0</v>
      </c>
      <c r="IL67">
        <f>'Capacity Backing (Hide)2'!P$3*(AP67/MAX(1,SUMIFS('Treatment Backing (Hide)'!$B$110:$B$124,'Capacity Backing (Hide)2'!P$67:P$81,"X")))</f>
        <v>0</v>
      </c>
      <c r="IM67">
        <f>'Capacity Backing (Hide)2'!Q$3*(AQ67/MAX(1,SUMIFS('Treatment Backing (Hide)'!$B$110:$B$124,'Capacity Backing (Hide)2'!Q$67:Q$81,"X")))</f>
        <v>0</v>
      </c>
      <c r="IN67">
        <f>'Capacity Backing (Hide)2'!R$3*(AR67/MAX(1,SUMIFS('Treatment Backing (Hide)'!$B$110:$B$124,'Capacity Backing (Hide)2'!R$67:R$81,"X")))</f>
        <v>0</v>
      </c>
      <c r="IO67">
        <f>'Capacity Backing (Hide)2'!S$3*(AS67/MAX(1,SUMIFS('Treatment Backing (Hide)'!$B$110:$B$124,'Capacity Backing (Hide)2'!S$67:S$81,"X")))</f>
        <v>0</v>
      </c>
      <c r="IP67">
        <f>'Capacity Backing (Hide)2'!T$3*(AT67/MAX(1,SUMIFS('Treatment Backing (Hide)'!$B$110:$B$124,'Capacity Backing (Hide)2'!T$67:T$81,"X")))</f>
        <v>0</v>
      </c>
      <c r="IQ67">
        <f>'Capacity Backing (Hide)2'!U$3*(AU67/MAX(1,SUMIFS('Treatment Backing (Hide)'!$B$110:$B$124,'Capacity Backing (Hide)2'!U$67:U$81,"X")))</f>
        <v>0</v>
      </c>
      <c r="IR67">
        <f>'Capacity Backing (Hide)2'!V$3*(AV67/MAX(1,SUMIFS('Treatment Backing (Hide)'!$B$110:$B$124,'Capacity Backing (Hide)2'!V$67:V$81,"X")))</f>
        <v>0</v>
      </c>
      <c r="IS67">
        <f>'Capacity Backing (Hide)2'!W$3*(AW67/MAX(1,SUMIFS('Treatment Backing (Hide)'!$B$110:$B$124,'Capacity Backing (Hide)2'!W$67:W$81,"X")))</f>
        <v>0</v>
      </c>
      <c r="IT67">
        <f>'Capacity Backing (Hide)2'!X$3*(AX67/MAX(1,SUMIFS('Treatment Backing (Hide)'!$B$110:$B$124,'Capacity Backing (Hide)2'!X$67:X$81,"X")))</f>
        <v>0</v>
      </c>
      <c r="IU67">
        <f>'Capacity Backing (Hide)2'!Y$3*(AY67/MAX(1,SUMIFS('Treatment Backing (Hide)'!$B$110:$B$124,'Capacity Backing (Hide)2'!Y$67:Y$81,"X")))</f>
        <v>0</v>
      </c>
      <c r="IV67">
        <f>'Capacity Backing (Hide)2'!Z$3*(AZ67/MAX(1,SUMIFS('Treatment Backing (Hide)'!$B$110:$B$124,'Capacity Backing (Hide)2'!Z$67:Z$81,"X")))</f>
        <v>0</v>
      </c>
      <c r="IW67">
        <f>'Capacity Backing (Hide)2'!AA$3*(BA67/MAX(1,SUMIFS('Treatment Backing (Hide)'!$B$110:$B$124,'Capacity Backing (Hide)2'!AA$67:AA$81,"X")))</f>
        <v>0</v>
      </c>
      <c r="IX67">
        <f>'Capacity Backing (Hide)2'!AB$3*(BB67/MAX(1,SUMIFS('Treatment Backing (Hide)'!$B$110:$B$124,'Capacity Backing (Hide)2'!AB$67:AB$81,"X")))</f>
        <v>0</v>
      </c>
      <c r="IY67">
        <f>'Capacity Backing (Hide)2'!AC$3*(BC67/MAX(1,SUMIFS('Treatment Backing (Hide)'!$B$110:$B$124,'Capacity Backing (Hide)2'!AC$67:AC$81,"X")))</f>
        <v>0</v>
      </c>
      <c r="IZ67">
        <f>'Capacity Backing (Hide)2'!AD$3*(BD67/MAX(1,SUMIFS('Treatment Backing (Hide)'!$B$110:$B$124,'Capacity Backing (Hide)2'!AD$67:AD$81,"X")))</f>
        <v>0</v>
      </c>
      <c r="JA67">
        <f>'Capacity Backing (Hide)2'!AE$3*(BE67/MAX(1,SUMIFS('Treatment Backing (Hide)'!$B$110:$B$124,'Capacity Backing (Hide)2'!AE$67:AE$81,"X")))</f>
        <v>0</v>
      </c>
      <c r="JB67">
        <f>'Capacity Backing (Hide)2'!AF$3*(BF67/MAX(1,SUMIFS('Treatment Backing (Hide)'!$B$110:$B$124,'Capacity Backing (Hide)2'!AF$67:AF$81,"X")))</f>
        <v>0</v>
      </c>
      <c r="JC67">
        <f>'Capacity Backing (Hide)2'!AG$3*(BG67/MAX(1,SUMIFS('Treatment Backing (Hide)'!$B$110:$B$124,'Capacity Backing (Hide)2'!AG$67:AG$81,"X")))</f>
        <v>0</v>
      </c>
      <c r="JD67">
        <f>'Capacity Backing (Hide)2'!AH$3*(BH67/MAX(1,SUMIFS('Treatment Backing (Hide)'!$B$110:$B$124,'Capacity Backing (Hide)2'!AH$67:AH$81,"X")))</f>
        <v>0</v>
      </c>
      <c r="JE67">
        <f>'Capacity Backing (Hide)2'!AI$3*(BI67/MAX(1,SUMIFS('Treatment Backing (Hide)'!$B$110:$B$124,'Capacity Backing (Hide)2'!AI$67:AI$81,"X")))</f>
        <v>0</v>
      </c>
      <c r="JF67">
        <f>'Capacity Backing (Hide)2'!AJ$3*(BJ67/MAX(1,SUMIFS('Treatment Backing (Hide)'!$B$110:$B$124,'Capacity Backing (Hide)2'!AJ$67:AJ$81,"X")))</f>
        <v>0</v>
      </c>
      <c r="JG67">
        <f>'Capacity Backing (Hide)2'!AK$3*(BK67/MAX(1,SUMIFS('Treatment Backing (Hide)'!$B$110:$B$124,'Capacity Backing (Hide)2'!AK$67:AK$81,"X")))</f>
        <v>0</v>
      </c>
      <c r="JH67">
        <f>'Capacity Backing (Hide)2'!AL$3*(BL67/MAX(1,SUMIFS('Treatment Backing (Hide)'!$B$110:$B$124,'Capacity Backing (Hide)2'!AL$67:AL$81,"X")))</f>
        <v>0</v>
      </c>
      <c r="JI67">
        <f>'Capacity Backing (Hide)2'!AM$3*(BM67/MAX(1,SUMIFS('Treatment Backing (Hide)'!$B$110:$B$124,'Capacity Backing (Hide)2'!AM$67:AM$81,"X")))</f>
        <v>0</v>
      </c>
      <c r="JJ67">
        <f>'Capacity Backing (Hide)2'!AN$3*(BN67/MAX(1,SUMIFS('Treatment Backing (Hide)'!$B$110:$B$124,'Capacity Backing (Hide)2'!AN$67:AN$81,"X")))</f>
        <v>0</v>
      </c>
      <c r="JK67">
        <f>'Capacity Backing (Hide)2'!AO$3*(BO67/MAX(1,SUMIFS('Treatment Backing (Hide)'!$B$110:$B$124,'Capacity Backing (Hide)2'!AO$67:AO$81,"X")))</f>
        <v>0</v>
      </c>
      <c r="JL67">
        <f>'Capacity Backing (Hide)2'!AP$3*(BP67/MAX(1,SUMIFS('Treatment Backing (Hide)'!$B$110:$B$124,'Capacity Backing (Hide)2'!AP$67:AP$81,"X")))</f>
        <v>0</v>
      </c>
      <c r="JM67">
        <f>'Capacity Backing (Hide)2'!AQ$3*(BQ67/MAX(1,SUMIFS('Treatment Backing (Hide)'!$B$110:$B$124,'Capacity Backing (Hide)2'!AQ$67:AQ$81,"X")))</f>
        <v>0</v>
      </c>
      <c r="JN67">
        <f>'Capacity Backing (Hide)2'!AR$3*(BR67/MAX(1,SUMIFS('Treatment Backing (Hide)'!$B$110:$B$124,'Capacity Backing (Hide)2'!AR$67:AR$81,"X")))</f>
        <v>0</v>
      </c>
      <c r="JO67">
        <f>'Capacity Backing (Hide)2'!AS$3*(BS67/MAX(1,SUMIFS('Treatment Backing (Hide)'!$B$110:$B$124,'Capacity Backing (Hide)2'!AS$67:AS$81,"X")))</f>
        <v>0</v>
      </c>
      <c r="JP67">
        <f>'Capacity Backing (Hide)2'!AT$3*(BT67/MAX(1,SUMIFS('Treatment Backing (Hide)'!$B$110:$B$124,'Capacity Backing (Hide)2'!AT$67:AT$81,"X")))</f>
        <v>0</v>
      </c>
      <c r="JQ67">
        <f>'Capacity Backing (Hide)2'!AU$3*(BU67/MAX(1,SUMIFS('Treatment Backing (Hide)'!$B$110:$B$124,'Capacity Backing (Hide)2'!AU$67:AU$81,"X")))</f>
        <v>0</v>
      </c>
      <c r="JR67">
        <f>'Capacity Backing (Hide)2'!AV$3*(BV67/MAX(1,SUMIFS('Treatment Backing (Hide)'!$B$110:$B$124,'Capacity Backing (Hide)2'!AV$67:AV$81,"X")))</f>
        <v>0</v>
      </c>
      <c r="JS67">
        <f>'Capacity Backing (Hide)2'!AW$3*(BW67/MAX(1,SUMIFS('Treatment Backing (Hide)'!$B$110:$B$124,'Capacity Backing (Hide)2'!AW$67:AW$81,"X")))</f>
        <v>0</v>
      </c>
      <c r="JT67">
        <f>'Capacity Backing (Hide)2'!AX$3*(BX67/MAX(1,SUMIFS('Treatment Backing (Hide)'!$B$110:$B$124,'Capacity Backing (Hide)2'!AX$67:AX$81,"X")))</f>
        <v>0</v>
      </c>
      <c r="JU67">
        <f>'Capacity Backing (Hide)2'!AY$3*(BY67/MAX(1,SUMIFS('Treatment Backing (Hide)'!$B$110:$B$124,'Capacity Backing (Hide)2'!AY$67:AY$81,"X")))</f>
        <v>0</v>
      </c>
      <c r="JV67">
        <f>'Capacity Backing (Hide)2'!AZ$3*(BZ67/MAX(1,SUMIFS('Treatment Backing (Hide)'!$B$110:$B$124,'Capacity Backing (Hide)2'!AZ$67:AZ$81,"X")))</f>
        <v>0</v>
      </c>
      <c r="JW67">
        <f>'Capacity Backing (Hide)2'!BA$3*(CA67/MAX(1,SUMIFS('Treatment Backing (Hide)'!$B$110:$B$124,'Capacity Backing (Hide)2'!BA$67:BA$81,"X")))</f>
        <v>0</v>
      </c>
      <c r="JX67">
        <f>'Capacity Backing (Hide)2'!BB$3*(CB67/MAX(1,SUMIFS('Treatment Backing (Hide)'!$B$110:$B$124,'Capacity Backing (Hide)2'!BB$67:BB$81,"X")))</f>
        <v>0</v>
      </c>
      <c r="JY67">
        <f>'Capacity Backing (Hide)2'!BC$3*(CC67/MAX(1,SUMIFS('Treatment Backing (Hide)'!$B$110:$B$124,'Capacity Backing (Hide)2'!BC$67:BC$81,"X")))</f>
        <v>0</v>
      </c>
      <c r="JZ67">
        <f>'Capacity Backing (Hide)2'!BD$3*(CD67/MAX(1,SUMIFS('Treatment Backing (Hide)'!$B$110:$B$124,'Capacity Backing (Hide)2'!BD$67:BD$81,"X")))</f>
        <v>0</v>
      </c>
      <c r="KA67">
        <f>'Capacity Backing (Hide)2'!BE$3*(CE67/MAX(1,SUMIFS('Treatment Backing (Hide)'!$B$110:$B$124,'Capacity Backing (Hide)2'!BE$67:BE$81,"X")))</f>
        <v>0</v>
      </c>
      <c r="KB67">
        <f>'Capacity Backing (Hide)2'!BF$3*(CF67/MAX(1,SUMIFS('Treatment Backing (Hide)'!$B$110:$B$124,'Capacity Backing (Hide)2'!BF$67:BF$81,"X")))</f>
        <v>0</v>
      </c>
      <c r="KC67">
        <f>'Capacity Backing (Hide)2'!BG$3*(CG67/MAX(1,SUMIFS('Treatment Backing (Hide)'!$B$110:$B$124,'Capacity Backing (Hide)2'!BG$67:BG$81,"X")))</f>
        <v>0</v>
      </c>
      <c r="KD67">
        <f>'Capacity Backing (Hide)2'!BH$3*(CH67/MAX(1,SUMIFS('Treatment Backing (Hide)'!$B$110:$B$124,'Capacity Backing (Hide)2'!BH$67:BH$81,"X")))</f>
        <v>0</v>
      </c>
      <c r="KE67">
        <f>'Capacity Backing (Hide)2'!BI$3*(CI67/MAX(1,SUMIFS('Treatment Backing (Hide)'!$B$110:$B$124,'Capacity Backing (Hide)2'!BI$67:BI$81,"X")))</f>
        <v>0</v>
      </c>
      <c r="KF67">
        <f>'Capacity Backing (Hide)2'!BJ$3*(CJ67/MAX(1,SUMIFS('Treatment Backing (Hide)'!$B$110:$B$124,'Capacity Backing (Hide)2'!BJ$67:BJ$81,"X")))</f>
        <v>0</v>
      </c>
      <c r="KG67">
        <f>'Capacity Backing (Hide)2'!BK$3*(CK67/MAX(1,SUMIFS('Treatment Backing (Hide)'!$B$110:$B$124,'Capacity Backing (Hide)2'!BK$67:BK$81,"X")))</f>
        <v>0</v>
      </c>
      <c r="KH67">
        <f>'Capacity Backing (Hide)2'!BL$3*(CL67/MAX(1,SUMIFS('Treatment Backing (Hide)'!$B$110:$B$124,'Capacity Backing (Hide)2'!BL$67:BL$81,"X")))</f>
        <v>0</v>
      </c>
      <c r="KI67">
        <f>'Capacity Backing (Hide)2'!BM$3*(CM67/MAX(1,SUMIFS('Treatment Backing (Hide)'!$B$110:$B$124,'Capacity Backing (Hide)2'!BM$67:BM$81,"X")))</f>
        <v>0</v>
      </c>
      <c r="KJ67">
        <f>'Capacity Backing (Hide)2'!BN$3*(CN67/MAX(1,SUMIFS('Treatment Backing (Hide)'!$B$110:$B$124,'Capacity Backing (Hide)2'!BN$67:BN$81,"X")))</f>
        <v>0</v>
      </c>
      <c r="KK67">
        <f>'Capacity Backing (Hide)2'!BO$3*(CO67/MAX(1,SUMIFS('Treatment Backing (Hide)'!$B$110:$B$124,'Capacity Backing (Hide)2'!BO$67:BO$81,"X")))</f>
        <v>0</v>
      </c>
      <c r="KL67">
        <f>'Capacity Backing (Hide)2'!BP$3*(CP67/MAX(1,SUMIFS('Treatment Backing (Hide)'!$B$110:$B$124,'Capacity Backing (Hide)2'!BP$67:BP$81,"X")))</f>
        <v>0</v>
      </c>
      <c r="KM67">
        <f>'Capacity Backing (Hide)2'!BQ$3*(CQ67/MAX(1,SUMIFS('Treatment Backing (Hide)'!$B$110:$B$124,'Capacity Backing (Hide)2'!BQ$67:BQ$81,"X")))</f>
        <v>0</v>
      </c>
      <c r="KN67">
        <f>'Capacity Backing (Hide)2'!BR$3*(CR67/MAX(1,SUMIFS('Treatment Backing (Hide)'!$B$110:$B$124,'Capacity Backing (Hide)2'!BR$67:BR$81,"X")))</f>
        <v>0</v>
      </c>
      <c r="KO67">
        <f>'Capacity Backing (Hide)2'!BS$3*(CS67/MAX(1,SUMIFS('Treatment Backing (Hide)'!$B$110:$B$124,'Capacity Backing (Hide)2'!BS$67:BS$81,"X")))</f>
        <v>0</v>
      </c>
      <c r="KP67">
        <f>'Capacity Backing (Hide)2'!BT$3*(CT67/MAX(1,SUMIFS('Treatment Backing (Hide)'!$B$110:$B$124,'Capacity Backing (Hide)2'!BT$67:BT$81,"X")))</f>
        <v>0</v>
      </c>
      <c r="KQ67">
        <f>'Capacity Backing (Hide)2'!BU$3*(CU67/MAX(1,SUMIFS('Treatment Backing (Hide)'!$B$110:$B$124,'Capacity Backing (Hide)2'!BU$67:BU$81,"X")))</f>
        <v>0</v>
      </c>
      <c r="KR67">
        <f>'Capacity Backing (Hide)2'!BV$3*(CV67/MAX(1,SUMIFS('Treatment Backing (Hide)'!$B$110:$B$124,'Capacity Backing (Hide)2'!BV$67:BV$81,"X")))</f>
        <v>0</v>
      </c>
      <c r="KS67">
        <f>'Capacity Backing (Hide)2'!BW$3*(CW67/MAX(1,SUMIFS('Treatment Backing (Hide)'!$B$110:$B$124,'Capacity Backing (Hide)2'!BW$67:BW$81,"X")))</f>
        <v>0</v>
      </c>
      <c r="KT67">
        <f>'Capacity Backing (Hide)2'!BX$3*(CX67/MAX(1,SUMIFS('Treatment Backing (Hide)'!$B$110:$B$124,'Capacity Backing (Hide)2'!BX$67:BX$81,"X")))</f>
        <v>0</v>
      </c>
      <c r="KU67">
        <f>'Capacity Backing (Hide)2'!BY$3*(CY67/MAX(1,SUMIFS('Treatment Backing (Hide)'!$B$110:$B$124,'Capacity Backing (Hide)2'!BY$67:BY$81,"X")))</f>
        <v>0</v>
      </c>
      <c r="KV67">
        <f>'Capacity Backing (Hide)2'!BZ$3*(CZ67/MAX(1,SUMIFS('Treatment Backing (Hide)'!$B$110:$B$124,'Capacity Backing (Hide)2'!BZ$67:BZ$81,"X")))</f>
        <v>0</v>
      </c>
      <c r="KW67">
        <f>'Capacity Backing (Hide)2'!CA$3*(DA67/MAX(1,SUMIFS('Treatment Backing (Hide)'!$B$110:$B$124,'Capacity Backing (Hide)2'!CA$67:CA$81,"X")))</f>
        <v>0</v>
      </c>
      <c r="KX67">
        <f>'Capacity Backing (Hide)2'!CB$3*(DB67/MAX(1,SUMIFS('Treatment Backing (Hide)'!$B$110:$B$124,'Capacity Backing (Hide)2'!CB$67:CB$81,"X")))</f>
        <v>0</v>
      </c>
      <c r="KY67">
        <f>'Capacity Backing (Hide)2'!CC$3*(DC67/MAX(1,SUMIFS('Treatment Backing (Hide)'!$B$110:$B$124,'Capacity Backing (Hide)2'!CC$67:CC$81,"X")))</f>
        <v>0</v>
      </c>
      <c r="KZ67">
        <f>'Capacity Backing (Hide)2'!CD$3*(DD67/MAX(1,SUMIFS('Treatment Backing (Hide)'!$B$110:$B$124,'Capacity Backing (Hide)2'!CD$67:CD$81,"X")))</f>
        <v>0</v>
      </c>
      <c r="LA67">
        <f>'Capacity Backing (Hide)2'!CE$3*(DE67/MAX(1,SUMIFS('Treatment Backing (Hide)'!$B$110:$B$124,'Capacity Backing (Hide)2'!CE$67:CE$81,"X")))</f>
        <v>0</v>
      </c>
      <c r="LB67">
        <f>'Capacity Backing (Hide)2'!CF$3*(DF67/MAX(1,SUMIFS('Treatment Backing (Hide)'!$B$110:$B$124,'Capacity Backing (Hide)2'!CF$67:CF$81,"X")))</f>
        <v>0</v>
      </c>
      <c r="LC67">
        <f>'Capacity Backing (Hide)2'!CG$3*(DG67/MAX(1,SUMIFS('Treatment Backing (Hide)'!$B$110:$B$124,'Capacity Backing (Hide)2'!CG$67:CG$81,"X")))</f>
        <v>0</v>
      </c>
      <c r="LD67">
        <f>'Capacity Backing (Hide)2'!CH$3*(DH67/MAX(1,SUMIFS('Treatment Backing (Hide)'!$B$110:$B$124,'Capacity Backing (Hide)2'!CH$67:CH$81,"X")))</f>
        <v>0</v>
      </c>
      <c r="LE67">
        <f>'Capacity Backing (Hide)2'!CI$3*(DI67/MAX(1,SUMIFS('Treatment Backing (Hide)'!$B$110:$B$124,'Capacity Backing (Hide)2'!CI$67:CI$81,"X")))</f>
        <v>0</v>
      </c>
      <c r="LF67">
        <f>'Capacity Backing (Hide)2'!CJ$3*(DJ67/MAX(1,SUMIFS('Treatment Backing (Hide)'!$B$110:$B$124,'Capacity Backing (Hide)2'!CJ$67:CJ$81,"X")))</f>
        <v>0</v>
      </c>
      <c r="LG67">
        <f>'Capacity Backing (Hide)2'!CK$3*(DK67/MAX(1,SUMIFS('Treatment Backing (Hide)'!$B$110:$B$124,'Capacity Backing (Hide)2'!CK$67:CK$81,"X")))</f>
        <v>0</v>
      </c>
      <c r="LH67">
        <f>'Capacity Backing (Hide)2'!CL$3*(DL67/MAX(1,SUMIFS('Treatment Backing (Hide)'!$B$110:$B$124,'Capacity Backing (Hide)2'!CL$67:CL$81,"X")))</f>
        <v>0</v>
      </c>
      <c r="LI67">
        <f>'Capacity Backing (Hide)2'!CM$3*(DM67/MAX(1,SUMIFS('Treatment Backing (Hide)'!$B$110:$B$124,'Capacity Backing (Hide)2'!CM$67:CM$81,"X")))</f>
        <v>0</v>
      </c>
      <c r="LJ67">
        <f>'Capacity Backing (Hide)2'!CN$3*(DN67/MAX(1,SUMIFS('Treatment Backing (Hide)'!$B$110:$B$124,'Capacity Backing (Hide)2'!CN$67:CN$81,"X")))</f>
        <v>0</v>
      </c>
      <c r="LK67">
        <f>'Capacity Backing (Hide)2'!CO$3*(DO67/MAX(1,SUMIFS('Treatment Backing (Hide)'!$B$110:$B$124,'Capacity Backing (Hide)2'!CO$67:CO$81,"X")))</f>
        <v>0</v>
      </c>
      <c r="LL67">
        <f>'Capacity Backing (Hide)2'!CP$3*(DP67/MAX(1,SUMIFS('Treatment Backing (Hide)'!$B$110:$B$124,'Capacity Backing (Hide)2'!CP$67:CP$81,"X")))</f>
        <v>0</v>
      </c>
      <c r="LM67">
        <f>'Capacity Backing (Hide)2'!CQ$3*(DQ67/MAX(1,SUMIFS('Treatment Backing (Hide)'!$B$110:$B$124,'Capacity Backing (Hide)2'!CQ$67:CQ$81,"X")))</f>
        <v>0</v>
      </c>
      <c r="LN67">
        <f>'Capacity Backing (Hide)2'!CR$3*(DR67/MAX(1,SUMIFS('Treatment Backing (Hide)'!$B$110:$B$124,'Capacity Backing (Hide)2'!CR$67:CR$81,"X")))</f>
        <v>0</v>
      </c>
      <c r="LO67">
        <f>'Capacity Backing (Hide)2'!CS$3*(DS67/MAX(1,SUMIFS('Treatment Backing (Hide)'!$B$110:$B$124,'Capacity Backing (Hide)2'!CS$67:CS$81,"X")))</f>
        <v>0</v>
      </c>
      <c r="LP67">
        <f>'Capacity Backing (Hide)2'!CT$3*(DT67/MAX(1,SUMIFS('Treatment Backing (Hide)'!$B$110:$B$124,'Capacity Backing (Hide)2'!CT$67:CT$81,"X")))</f>
        <v>0</v>
      </c>
      <c r="LQ67">
        <f>'Capacity Backing (Hide)2'!CU$3*(DU67/MAX(1,SUMIFS('Treatment Backing (Hide)'!$B$110:$B$124,'Capacity Backing (Hide)2'!CU$67:CU$81,"X")))</f>
        <v>0</v>
      </c>
      <c r="LR67">
        <f>'Capacity Backing (Hide)2'!CV$3*(DV67/MAX(1,SUMIFS('Treatment Backing (Hide)'!$B$110:$B$124,'Capacity Backing (Hide)2'!CV$67:CV$81,"X")))</f>
        <v>0</v>
      </c>
      <c r="LS67">
        <f>'Capacity Backing (Hide)2'!CW$3*(DW67/MAX(1,SUMIFS('Treatment Backing (Hide)'!$B$110:$B$124,'Capacity Backing (Hide)2'!CW$67:CW$81,"X")))</f>
        <v>0</v>
      </c>
    </row>
    <row r="68" spans="8:331" x14ac:dyDescent="0.25">
      <c r="H68" t="str">
        <f>ROW(H65)&amp;". "&amp;'Clinical resources'!B71</f>
        <v xml:space="preserve">65. </v>
      </c>
      <c r="J68" t="str">
        <f>IF(COUNTIFS('Clinical resources'!F71:J71,"X")&gt;0,"X","")</f>
        <v/>
      </c>
      <c r="K68" t="str">
        <f>IF(COUNTIFS('Clinical resources'!K71:O71,"X")&gt;0,"X","")</f>
        <v/>
      </c>
      <c r="L68" t="str">
        <f>IF(COUNTIFS('Clinical resources'!P71:T71,"X")&gt;0,"X","")</f>
        <v/>
      </c>
      <c r="M68" t="str">
        <f>IF(COUNTIFS('Clinical resources'!U71:Y71,"X")&gt;0,"X","")</f>
        <v/>
      </c>
      <c r="N68" t="str">
        <f>IF(COUNTIFS('Clinical resources'!Z71:AD71,"X")&gt;0,"X","")</f>
        <v/>
      </c>
      <c r="O68" t="str">
        <f>IF(COUNTIFS('Clinical resources'!AE71:AI71,"X")&gt;0,"X","")</f>
        <v/>
      </c>
      <c r="P68" t="str">
        <f>IF(COUNTIFS('Clinical resources'!AJ71:AN71,"X")&gt;0,"X","")</f>
        <v/>
      </c>
      <c r="Q68" t="str">
        <f>IF(COUNTIFS('Clinical resources'!AO71:AS71,"X")&gt;0,"X","")</f>
        <v/>
      </c>
      <c r="R68" t="str">
        <f>IF(COUNTIFS('Clinical resources'!AT71:AX71,"X")&gt;0,"X","")</f>
        <v/>
      </c>
      <c r="S68" t="str">
        <f>IF(COUNTIFS('Clinical resources'!AY71:BC71,"X")&gt;0,"X","")</f>
        <v/>
      </c>
      <c r="T68" t="str">
        <f>IF(COUNTIFS('Clinical resources'!BD71:BH71,"X")&gt;0,"X","")</f>
        <v/>
      </c>
      <c r="U68" t="str">
        <f>IF(COUNTIFS('Clinical resources'!BI71:BM71,"X")&gt;0,"X","")</f>
        <v/>
      </c>
      <c r="V68" t="str">
        <f>IF(COUNTIFS('Clinical resources'!BN71:BR71,"X")&gt;0,"X","")</f>
        <v/>
      </c>
      <c r="W68" t="str">
        <f>IF(COUNTIFS('Clinical resources'!BS71:BW71,"X")&gt;0,"X","")</f>
        <v/>
      </c>
      <c r="X68" t="str">
        <f>IF(COUNTIFS('Clinical resources'!BX71:CB71,"X")&gt;0,"X","")</f>
        <v/>
      </c>
      <c r="AB68">
        <f t="array" ref="AB68">IF($J68:$X68='Capacity Backing (Hide)2'!B$67:B$81,1,0)</f>
        <v>0</v>
      </c>
      <c r="AC68">
        <f t="array" ref="AC68">IF($J68:$X68='Capacity Backing (Hide)2'!C$67:C$81,1,0)</f>
        <v>0</v>
      </c>
      <c r="AD68">
        <f t="array" ref="AD68">IF($J68:$X68='Capacity Backing (Hide)2'!D$67:D$81,1,0)</f>
        <v>0</v>
      </c>
      <c r="AE68">
        <f t="array" ref="AE68">IF($J68:$X68='Capacity Backing (Hide)2'!E$67:E$81,1,0)</f>
        <v>0</v>
      </c>
      <c r="AF68">
        <f t="array" ref="AF68">IF($J68:$X68='Capacity Backing (Hide)2'!F$67:F$81,1,0)</f>
        <v>0</v>
      </c>
      <c r="AG68">
        <f t="array" ref="AG68">IF($J68:$X68='Capacity Backing (Hide)2'!G$67:G$81,1,0)</f>
        <v>0</v>
      </c>
      <c r="AH68">
        <f t="array" ref="AH68">IF($J68:$X68='Capacity Backing (Hide)2'!H$67:H$81,1,0)</f>
        <v>0</v>
      </c>
      <c r="AI68">
        <f t="array" ref="AI68">IF($J68:$X68='Capacity Backing (Hide)2'!I$67:I$81,1,0)</f>
        <v>0</v>
      </c>
      <c r="AJ68">
        <f t="array" ref="AJ68">IF($J68:$X68='Capacity Backing (Hide)2'!J$67:J$81,1,0)</f>
        <v>0</v>
      </c>
      <c r="AK68">
        <f t="array" ref="AK68">IF($J68:$X68='Capacity Backing (Hide)2'!K$67:K$81,1,0)</f>
        <v>0</v>
      </c>
      <c r="AL68">
        <f t="array" ref="AL68">IF($J68:$X68='Capacity Backing (Hide)2'!L$67:L$81,1,0)</f>
        <v>0</v>
      </c>
      <c r="AM68">
        <f t="array" ref="AM68">IF($J68:$X68='Capacity Backing (Hide)2'!M$67:M$81,1,0)</f>
        <v>0</v>
      </c>
      <c r="AN68">
        <f t="array" ref="AN68">IF($J68:$X68='Capacity Backing (Hide)2'!N$67:N$81,1,0)</f>
        <v>0</v>
      </c>
      <c r="AO68">
        <f t="array" ref="AO68">IF($J68:$X68='Capacity Backing (Hide)2'!O$67:O$81,1,0)</f>
        <v>0</v>
      </c>
      <c r="AP68">
        <f t="array" ref="AP68">IF($J68:$X68='Capacity Backing (Hide)2'!P$67:P$81,1,0)</f>
        <v>0</v>
      </c>
      <c r="AQ68">
        <f t="array" ref="AQ68">IF($J68:$X68='Capacity Backing (Hide)2'!Q$67:Q$81,1,0)</f>
        <v>0</v>
      </c>
      <c r="AR68">
        <f t="array" ref="AR68">IF($J68:$X68='Capacity Backing (Hide)2'!R$67:R$81,1,0)</f>
        <v>0</v>
      </c>
      <c r="AS68">
        <f t="array" ref="AS68">IF($J68:$X68='Capacity Backing (Hide)2'!S$67:S$81,1,0)</f>
        <v>0</v>
      </c>
      <c r="AT68">
        <f t="array" ref="AT68">IF($J68:$X68='Capacity Backing (Hide)2'!T$67:T$81,1,0)</f>
        <v>0</v>
      </c>
      <c r="AU68">
        <f t="array" ref="AU68">IF($J68:$X68='Capacity Backing (Hide)2'!U$67:U$81,1,0)</f>
        <v>0</v>
      </c>
      <c r="AV68">
        <f t="array" ref="AV68">IF($J68:$X68='Capacity Backing (Hide)2'!V$67:V$81,1,0)</f>
        <v>0</v>
      </c>
      <c r="AW68">
        <f t="array" ref="AW68">IF($J68:$X68='Capacity Backing (Hide)2'!W$67:W$81,1,0)</f>
        <v>0</v>
      </c>
      <c r="AX68">
        <f t="array" ref="AX68">IF($J68:$X68='Capacity Backing (Hide)2'!X$67:X$81,1,0)</f>
        <v>0</v>
      </c>
      <c r="AY68">
        <f t="array" ref="AY68">IF($J68:$X68='Capacity Backing (Hide)2'!Y$67:Y$81,1,0)</f>
        <v>0</v>
      </c>
      <c r="AZ68">
        <f t="array" ref="AZ68">IF($J68:$X68='Capacity Backing (Hide)2'!Z$67:Z$81,1,0)</f>
        <v>0</v>
      </c>
      <c r="BA68">
        <f t="array" ref="BA68">IF($J68:$X68='Capacity Backing (Hide)2'!AA$67:AA$81,1,0)</f>
        <v>0</v>
      </c>
      <c r="BB68">
        <f t="array" ref="BB68">IF($J68:$X68='Capacity Backing (Hide)2'!AB$67:AB$81,1,0)</f>
        <v>0</v>
      </c>
      <c r="BC68">
        <f t="array" ref="BC68">IF($J68:$X68='Capacity Backing (Hide)2'!AC$67:AC$81,1,0)</f>
        <v>0</v>
      </c>
      <c r="BD68">
        <f t="array" ref="BD68">IF($J68:$X68='Capacity Backing (Hide)2'!AD$67:AD$81,1,0)</f>
        <v>0</v>
      </c>
      <c r="BE68">
        <f t="array" ref="BE68">IF($J68:$X68='Capacity Backing (Hide)2'!AE$67:AE$81,1,0)</f>
        <v>0</v>
      </c>
      <c r="BF68">
        <f t="array" ref="BF68">IF($J68:$X68='Capacity Backing (Hide)2'!AF$67:AF$81,1,0)</f>
        <v>0</v>
      </c>
      <c r="BG68">
        <f t="array" ref="BG68">IF($J68:$X68='Capacity Backing (Hide)2'!AG$67:AG$81,1,0)</f>
        <v>0</v>
      </c>
      <c r="BH68">
        <f t="array" ref="BH68">IF($J68:$X68='Capacity Backing (Hide)2'!AH$67:AH$81,1,0)</f>
        <v>0</v>
      </c>
      <c r="BI68">
        <f t="array" ref="BI68">IF($J68:$X68='Capacity Backing (Hide)2'!AI$67:AI$81,1,0)</f>
        <v>0</v>
      </c>
      <c r="BJ68">
        <f t="array" ref="BJ68">IF($J68:$X68='Capacity Backing (Hide)2'!AJ$67:AJ$81,1,0)</f>
        <v>0</v>
      </c>
      <c r="BK68">
        <f t="array" ref="BK68">IF($J68:$X68='Capacity Backing (Hide)2'!AK$67:AK$81,1,0)</f>
        <v>0</v>
      </c>
      <c r="BL68">
        <f t="array" ref="BL68">IF($J68:$X68='Capacity Backing (Hide)2'!AL$67:AL$81,1,0)</f>
        <v>0</v>
      </c>
      <c r="BM68">
        <f t="array" ref="BM68">IF($J68:$X68='Capacity Backing (Hide)2'!AM$67:AM$81,1,0)</f>
        <v>0</v>
      </c>
      <c r="BN68">
        <f t="array" ref="BN68">IF($J68:$X68='Capacity Backing (Hide)2'!AN$67:AN$81,1,0)</f>
        <v>0</v>
      </c>
      <c r="BO68">
        <f t="array" ref="BO68">IF($J68:$X68='Capacity Backing (Hide)2'!AO$67:AO$81,1,0)</f>
        <v>0</v>
      </c>
      <c r="BP68">
        <f t="array" ref="BP68">IF($J68:$X68='Capacity Backing (Hide)2'!AP$67:AP$81,1,0)</f>
        <v>0</v>
      </c>
      <c r="BQ68">
        <f t="array" ref="BQ68">IF($J68:$X68='Capacity Backing (Hide)2'!AQ$67:AQ$81,1,0)</f>
        <v>0</v>
      </c>
      <c r="BR68">
        <f t="array" ref="BR68">IF($J68:$X68='Capacity Backing (Hide)2'!AR$67:AR$81,1,0)</f>
        <v>0</v>
      </c>
      <c r="BS68">
        <f t="array" ref="BS68">IF($J68:$X68='Capacity Backing (Hide)2'!AS$67:AS$81,1,0)</f>
        <v>0</v>
      </c>
      <c r="BT68">
        <f t="array" ref="BT68">IF($J68:$X68='Capacity Backing (Hide)2'!AT$67:AT$81,1,0)</f>
        <v>0</v>
      </c>
      <c r="BU68">
        <f t="array" ref="BU68">IF($J68:$X68='Capacity Backing (Hide)2'!AU$67:AU$81,1,0)</f>
        <v>0</v>
      </c>
      <c r="BV68">
        <f t="array" ref="BV68">IF($J68:$X68='Capacity Backing (Hide)2'!AV$67:AV$81,1,0)</f>
        <v>0</v>
      </c>
      <c r="BW68">
        <f t="array" ref="BW68">IF($J68:$X68='Capacity Backing (Hide)2'!AW$67:AW$81,1,0)</f>
        <v>0</v>
      </c>
      <c r="BX68">
        <f t="array" ref="BX68">IF($J68:$X68='Capacity Backing (Hide)2'!AX$67:AX$81,1,0)</f>
        <v>0</v>
      </c>
      <c r="BY68">
        <f t="array" ref="BY68">IF($J68:$X68='Capacity Backing (Hide)2'!AY$67:AY$81,1,0)</f>
        <v>0</v>
      </c>
      <c r="BZ68">
        <f t="array" ref="BZ68">IF($J68:$X68='Capacity Backing (Hide)2'!AZ$67:AZ$81,1,0)</f>
        <v>0</v>
      </c>
      <c r="CA68">
        <f t="array" ref="CA68">IF($J68:$X68='Capacity Backing (Hide)2'!BA$67:BA$81,1,0)</f>
        <v>0</v>
      </c>
      <c r="CB68">
        <f t="array" ref="CB68">IF($J68:$X68='Capacity Backing (Hide)2'!BB$67:BB$81,1,0)</f>
        <v>0</v>
      </c>
      <c r="CC68">
        <f t="array" ref="CC68">IF($J68:$X68='Capacity Backing (Hide)2'!BC$67:BC$81,1,0)</f>
        <v>0</v>
      </c>
      <c r="CD68">
        <f t="array" ref="CD68">IF($J68:$X68='Capacity Backing (Hide)2'!BD$67:BD$81,1,0)</f>
        <v>0</v>
      </c>
      <c r="CE68">
        <f t="array" ref="CE68">IF($J68:$X68='Capacity Backing (Hide)2'!BE$67:BE$81,1,0)</f>
        <v>0</v>
      </c>
      <c r="CF68">
        <f t="array" ref="CF68">IF($J68:$X68='Capacity Backing (Hide)2'!BF$67:BF$81,1,0)</f>
        <v>0</v>
      </c>
      <c r="CG68">
        <f t="array" ref="CG68">IF($J68:$X68='Capacity Backing (Hide)2'!BG$67:BG$81,1,0)</f>
        <v>0</v>
      </c>
      <c r="CH68">
        <f t="array" ref="CH68">IF($J68:$X68='Capacity Backing (Hide)2'!BH$67:BH$81,1,0)</f>
        <v>0</v>
      </c>
      <c r="CI68">
        <f t="array" ref="CI68">IF($J68:$X68='Capacity Backing (Hide)2'!BI$67:BI$81,1,0)</f>
        <v>0</v>
      </c>
      <c r="CJ68">
        <f t="array" ref="CJ68">IF($J68:$X68='Capacity Backing (Hide)2'!BJ$67:BJ$81,1,0)</f>
        <v>0</v>
      </c>
      <c r="CK68">
        <f t="array" ref="CK68">IF($J68:$X68='Capacity Backing (Hide)2'!BK$67:BK$81,1,0)</f>
        <v>0</v>
      </c>
      <c r="CL68">
        <f t="array" ref="CL68">IF($J68:$X68='Capacity Backing (Hide)2'!BL$67:BL$81,1,0)</f>
        <v>0</v>
      </c>
      <c r="CM68">
        <f t="array" ref="CM68">IF($J68:$X68='Capacity Backing (Hide)2'!BM$67:BM$81,1,0)</f>
        <v>0</v>
      </c>
      <c r="CN68">
        <f t="array" ref="CN68">IF($J68:$X68='Capacity Backing (Hide)2'!BN$67:BN$81,1,0)</f>
        <v>0</v>
      </c>
      <c r="CO68">
        <f t="array" ref="CO68">IF($J68:$X68='Capacity Backing (Hide)2'!BO$67:BO$81,1,0)</f>
        <v>0</v>
      </c>
      <c r="CP68">
        <f t="array" ref="CP68">IF($J68:$X68='Capacity Backing (Hide)2'!BP$67:BP$81,1,0)</f>
        <v>0</v>
      </c>
      <c r="CQ68">
        <f t="array" ref="CQ68">IF($J68:$X68='Capacity Backing (Hide)2'!BQ$67:BQ$81,1,0)</f>
        <v>0</v>
      </c>
      <c r="CR68">
        <f t="array" ref="CR68">IF($J68:$X68='Capacity Backing (Hide)2'!BR$67:BR$81,1,0)</f>
        <v>0</v>
      </c>
      <c r="CS68">
        <f t="array" ref="CS68">IF($J68:$X68='Capacity Backing (Hide)2'!BS$67:BS$81,1,0)</f>
        <v>0</v>
      </c>
      <c r="CT68">
        <f t="array" ref="CT68">IF($J68:$X68='Capacity Backing (Hide)2'!BT$67:BT$81,1,0)</f>
        <v>0</v>
      </c>
      <c r="CU68">
        <f t="array" ref="CU68">IF($J68:$X68='Capacity Backing (Hide)2'!BU$67:BU$81,1,0)</f>
        <v>0</v>
      </c>
      <c r="CV68">
        <f t="array" ref="CV68">IF($J68:$X68='Capacity Backing (Hide)2'!BV$67:BV$81,1,0)</f>
        <v>0</v>
      </c>
      <c r="CW68">
        <f t="array" ref="CW68">IF($J68:$X68='Capacity Backing (Hide)2'!BW$67:BW$81,1,0)</f>
        <v>0</v>
      </c>
      <c r="CX68">
        <f t="array" ref="CX68">IF($J68:$X68='Capacity Backing (Hide)2'!BX$67:BX$81,1,0)</f>
        <v>0</v>
      </c>
      <c r="CY68">
        <f t="array" ref="CY68">IF($J68:$X68='Capacity Backing (Hide)2'!BY$67:BY$81,1,0)</f>
        <v>0</v>
      </c>
      <c r="CZ68">
        <f t="array" ref="CZ68">IF($J68:$X68='Capacity Backing (Hide)2'!BZ$67:BZ$81,1,0)</f>
        <v>0</v>
      </c>
      <c r="DA68">
        <f t="array" ref="DA68">IF($J68:$X68='Capacity Backing (Hide)2'!CA$67:CA$81,1,0)</f>
        <v>0</v>
      </c>
      <c r="DB68">
        <f t="array" ref="DB68">IF($J68:$X68='Capacity Backing (Hide)2'!CB$67:CB$81,1,0)</f>
        <v>0</v>
      </c>
      <c r="DC68">
        <f t="array" ref="DC68">IF($J68:$X68='Capacity Backing (Hide)2'!CC$67:CC$81,1,0)</f>
        <v>0</v>
      </c>
      <c r="DD68">
        <f t="array" ref="DD68">IF($J68:$X68='Capacity Backing (Hide)2'!CD$67:CD$81,1,0)</f>
        <v>0</v>
      </c>
      <c r="DE68">
        <f t="array" ref="DE68">IF($J68:$X68='Capacity Backing (Hide)2'!CE$67:CE$81,1,0)</f>
        <v>0</v>
      </c>
      <c r="DF68">
        <f t="array" ref="DF68">IF($J68:$X68='Capacity Backing (Hide)2'!CF$67:CF$81,1,0)</f>
        <v>0</v>
      </c>
      <c r="DG68">
        <f t="array" ref="DG68">IF($J68:$X68='Capacity Backing (Hide)2'!CG$67:CG$81,1,0)</f>
        <v>0</v>
      </c>
      <c r="DH68">
        <f t="array" ref="DH68">IF($J68:$X68='Capacity Backing (Hide)2'!CH$67:CH$81,1,0)</f>
        <v>0</v>
      </c>
      <c r="DI68">
        <f t="array" ref="DI68">IF($J68:$X68='Capacity Backing (Hide)2'!CI$67:CI$81,1,0)</f>
        <v>0</v>
      </c>
      <c r="DJ68">
        <f t="array" ref="DJ68">IF($J68:$X68='Capacity Backing (Hide)2'!CJ$67:CJ$81,1,0)</f>
        <v>0</v>
      </c>
      <c r="DK68">
        <f t="array" ref="DK68">IF($J68:$X68='Capacity Backing (Hide)2'!CK$67:CK$81,1,0)</f>
        <v>0</v>
      </c>
      <c r="DL68">
        <f t="array" ref="DL68">IF($J68:$X68='Capacity Backing (Hide)2'!CL$67:CL$81,1,0)</f>
        <v>0</v>
      </c>
      <c r="DM68">
        <f t="array" ref="DM68">IF($J68:$X68='Capacity Backing (Hide)2'!CM$67:CM$81,1,0)</f>
        <v>0</v>
      </c>
      <c r="DN68">
        <f t="array" ref="DN68">IF($J68:$X68='Capacity Backing (Hide)2'!CN$67:CN$81,1,0)</f>
        <v>0</v>
      </c>
      <c r="DO68">
        <f t="array" ref="DO68">IF($J68:$X68='Capacity Backing (Hide)2'!CO$67:CO$81,1,0)</f>
        <v>0</v>
      </c>
      <c r="DP68">
        <f t="array" ref="DP68">IF($J68:$X68='Capacity Backing (Hide)2'!CP$67:CP$81,1,0)</f>
        <v>0</v>
      </c>
      <c r="DQ68">
        <f t="array" ref="DQ68">IF($J68:$X68='Capacity Backing (Hide)2'!CQ$67:CQ$81,1,0)</f>
        <v>0</v>
      </c>
      <c r="DR68">
        <f t="array" ref="DR68">IF($J68:$X68='Capacity Backing (Hide)2'!CR$67:CR$81,1,0)</f>
        <v>0</v>
      </c>
      <c r="DS68">
        <f t="array" ref="DS68">IF($J68:$X68='Capacity Backing (Hide)2'!CS$67:CS$81,1,0)</f>
        <v>0</v>
      </c>
      <c r="DT68">
        <f t="array" ref="DT68">IF($J68:$X68='Capacity Backing (Hide)2'!CT$67:CT$81,1,0)</f>
        <v>0</v>
      </c>
      <c r="DU68">
        <f t="array" ref="DU68">IF($J68:$X68='Capacity Backing (Hide)2'!CU$67:CU$81,1,0)</f>
        <v>0</v>
      </c>
      <c r="DV68">
        <f t="array" ref="DV68">IF($J68:$X68='Capacity Backing (Hide)2'!CV$67:CV$81,1,0)</f>
        <v>0</v>
      </c>
      <c r="DW68">
        <f t="array" ref="DW68">IF($J68:$X68='Capacity Backing (Hide)2'!CW$67:CW$81,1,0)</f>
        <v>0</v>
      </c>
      <c r="DZ68">
        <f t="array" ref="DZ68">IF($J68:$X68='Capacity Backing (Hide)2'!B$203:CZ$217,1,0)</f>
        <v>0</v>
      </c>
      <c r="EA68">
        <f t="array" ref="EA68">IF($J68:$X68='Capacity Backing (Hide)2'!C$203:DA$217,1,0)</f>
        <v>0</v>
      </c>
      <c r="EB68">
        <f t="array" ref="EB68">IF($J68:$X68='Capacity Backing (Hide)2'!D$203:DB$217,1,0)</f>
        <v>0</v>
      </c>
      <c r="EC68">
        <f t="array" ref="EC68">IF($J68:$X68='Capacity Backing (Hide)2'!E$203:DC$217,1,0)</f>
        <v>0</v>
      </c>
      <c r="ED68">
        <f t="array" ref="ED68">IF($J68:$X68='Capacity Backing (Hide)2'!F$203:DD$217,1,0)</f>
        <v>0</v>
      </c>
      <c r="EE68">
        <f t="array" ref="EE68">IF($J68:$X68='Capacity Backing (Hide)2'!G$203:DE$217,1,0)</f>
        <v>0</v>
      </c>
      <c r="EF68">
        <f t="array" ref="EF68">IF($J68:$X68='Capacity Backing (Hide)2'!H$203:DF$217,1,0)</f>
        <v>0</v>
      </c>
      <c r="EG68">
        <f t="array" ref="EG68">IF($J68:$X68='Capacity Backing (Hide)2'!I$203:DG$217,1,0)</f>
        <v>0</v>
      </c>
      <c r="EH68">
        <f t="array" ref="EH68">IF($J68:$X68='Capacity Backing (Hide)2'!J$203:DH$217,1,0)</f>
        <v>0</v>
      </c>
      <c r="EI68">
        <f t="array" ref="EI68">IF($J68:$X68='Capacity Backing (Hide)2'!K$203:DI$217,1,0)</f>
        <v>0</v>
      </c>
      <c r="EJ68">
        <f t="array" ref="EJ68">IF($J68:$X68='Capacity Backing (Hide)2'!L$203:DJ$217,1,0)</f>
        <v>0</v>
      </c>
      <c r="EK68">
        <f t="array" ref="EK68">IF($J68:$X68='Capacity Backing (Hide)2'!M$203:DK$217,1,0)</f>
        <v>0</v>
      </c>
      <c r="EL68">
        <f t="array" ref="EL68">IF($J68:$X68='Capacity Backing (Hide)2'!N$203:DL$217,1,0)</f>
        <v>0</v>
      </c>
      <c r="EM68">
        <f t="array" ref="EM68">IF($J68:$X68='Capacity Backing (Hide)2'!O$203:DM$217,1,0)</f>
        <v>0</v>
      </c>
      <c r="EN68">
        <f t="array" ref="EN68">IF($J68:$X68='Capacity Backing (Hide)2'!P$203:DN$217,1,0)</f>
        <v>0</v>
      </c>
      <c r="EO68">
        <f t="array" ref="EO68">IF($J68:$X68='Capacity Backing (Hide)2'!Q$203:DO$217,1,0)</f>
        <v>0</v>
      </c>
      <c r="EP68">
        <f t="array" ref="EP68">IF($J68:$X68='Capacity Backing (Hide)2'!R$203:DP$217,1,0)</f>
        <v>0</v>
      </c>
      <c r="EQ68">
        <f t="array" ref="EQ68">IF($J68:$X68='Capacity Backing (Hide)2'!S$203:DQ$217,1,0)</f>
        <v>0</v>
      </c>
      <c r="ER68">
        <f t="array" ref="ER68">IF($J68:$X68='Capacity Backing (Hide)2'!T$203:DR$217,1,0)</f>
        <v>0</v>
      </c>
      <c r="ES68">
        <f t="array" ref="ES68">IF($J68:$X68='Capacity Backing (Hide)2'!U$203:DS$217,1,0)</f>
        <v>0</v>
      </c>
      <c r="ET68">
        <f t="array" ref="ET68">IF($J68:$X68='Capacity Backing (Hide)2'!V$203:DT$217,1,0)</f>
        <v>0</v>
      </c>
      <c r="EU68">
        <f t="array" ref="EU68">IF($J68:$X68='Capacity Backing (Hide)2'!W$203:DU$217,1,0)</f>
        <v>0</v>
      </c>
      <c r="EV68">
        <f t="array" ref="EV68">IF($J68:$X68='Capacity Backing (Hide)2'!X$203:DV$217,1,0)</f>
        <v>0</v>
      </c>
      <c r="EW68">
        <f t="array" ref="EW68">IF($J68:$X68='Capacity Backing (Hide)2'!Y$203:DW$217,1,0)</f>
        <v>0</v>
      </c>
      <c r="EX68">
        <f t="array" ref="EX68">IF($J68:$X68='Capacity Backing (Hide)2'!Z$203:DX$217,1,0)</f>
        <v>0</v>
      </c>
      <c r="EY68">
        <f t="array" ref="EY68">IF($J68:$X68='Capacity Backing (Hide)2'!AA$203:DY$217,1,0)</f>
        <v>0</v>
      </c>
      <c r="EZ68">
        <f t="array" ref="EZ68">IF($J68:$X68='Capacity Backing (Hide)2'!AB$203:DZ$217,1,0)</f>
        <v>0</v>
      </c>
      <c r="FA68">
        <f t="array" ref="FA68">IF($J68:$X68='Capacity Backing (Hide)2'!AC$203:EA$217,1,0)</f>
        <v>0</v>
      </c>
      <c r="FB68">
        <f t="array" ref="FB68">IF($J68:$X68='Capacity Backing (Hide)2'!AD$203:EB$217,1,0)</f>
        <v>0</v>
      </c>
      <c r="FC68">
        <f t="array" ref="FC68">IF($J68:$X68='Capacity Backing (Hide)2'!AE$203:EC$217,1,0)</f>
        <v>0</v>
      </c>
      <c r="FD68">
        <f t="array" ref="FD68">IF($J68:$X68='Capacity Backing (Hide)2'!AF$203:ED$217,1,0)</f>
        <v>0</v>
      </c>
      <c r="FE68">
        <f t="array" ref="FE68">IF($J68:$X68='Capacity Backing (Hide)2'!AG$203:EE$217,1,0)</f>
        <v>0</v>
      </c>
      <c r="FF68">
        <f t="array" ref="FF68">IF($J68:$X68='Capacity Backing (Hide)2'!AH$203:EF$217,1,0)</f>
        <v>0</v>
      </c>
      <c r="FG68">
        <f t="array" ref="FG68">IF($J68:$X68='Capacity Backing (Hide)2'!AI$203:EG$217,1,0)</f>
        <v>0</v>
      </c>
      <c r="FH68">
        <f t="array" ref="FH68">IF($J68:$X68='Capacity Backing (Hide)2'!AJ$203:EH$217,1,0)</f>
        <v>0</v>
      </c>
      <c r="FI68">
        <f t="array" ref="FI68">IF($J68:$X68='Capacity Backing (Hide)2'!AK$203:EI$217,1,0)</f>
        <v>0</v>
      </c>
      <c r="FJ68">
        <f t="array" ref="FJ68">IF($J68:$X68='Capacity Backing (Hide)2'!AL$203:EJ$217,1,0)</f>
        <v>0</v>
      </c>
      <c r="FK68">
        <f t="array" ref="FK68">IF($J68:$X68='Capacity Backing (Hide)2'!AM$203:EK$217,1,0)</f>
        <v>0</v>
      </c>
      <c r="FL68">
        <f t="array" ref="FL68">IF($J68:$X68='Capacity Backing (Hide)2'!AN$203:EL$217,1,0)</f>
        <v>0</v>
      </c>
      <c r="FM68">
        <f t="array" ref="FM68">IF($J68:$X68='Capacity Backing (Hide)2'!AO$203:EM$217,1,0)</f>
        <v>0</v>
      </c>
      <c r="FN68">
        <f t="array" ref="FN68">IF($J68:$X68='Capacity Backing (Hide)2'!AP$203:EN$217,1,0)</f>
        <v>0</v>
      </c>
      <c r="FO68">
        <f t="array" ref="FO68">IF($J68:$X68='Capacity Backing (Hide)2'!AQ$203:EO$217,1,0)</f>
        <v>0</v>
      </c>
      <c r="FP68">
        <f t="array" ref="FP68">IF($J68:$X68='Capacity Backing (Hide)2'!AR$203:EP$217,1,0)</f>
        <v>0</v>
      </c>
      <c r="FQ68">
        <f t="array" ref="FQ68">IF($J68:$X68='Capacity Backing (Hide)2'!AS$203:EQ$217,1,0)</f>
        <v>0</v>
      </c>
      <c r="FR68">
        <f t="array" ref="FR68">IF($J68:$X68='Capacity Backing (Hide)2'!AT$203:ER$217,1,0)</f>
        <v>0</v>
      </c>
      <c r="FS68">
        <f t="array" ref="FS68">IF($J68:$X68='Capacity Backing (Hide)2'!AU$203:ES$217,1,0)</f>
        <v>0</v>
      </c>
      <c r="FT68">
        <f t="array" ref="FT68">IF($J68:$X68='Capacity Backing (Hide)2'!AV$203:ET$217,1,0)</f>
        <v>0</v>
      </c>
      <c r="FU68">
        <f t="array" ref="FU68">IF($J68:$X68='Capacity Backing (Hide)2'!AW$203:EU$217,1,0)</f>
        <v>0</v>
      </c>
      <c r="FV68">
        <f t="array" ref="FV68">IF($J68:$X68='Capacity Backing (Hide)2'!AX$203:EV$217,1,0)</f>
        <v>0</v>
      </c>
      <c r="FW68">
        <f t="array" ref="FW68">IF($J68:$X68='Capacity Backing (Hide)2'!AY$203:EW$217,1,0)</f>
        <v>0</v>
      </c>
      <c r="FX68">
        <f t="array" ref="FX68">IF($J68:$X68='Capacity Backing (Hide)2'!AZ$203:EX$217,1,0)</f>
        <v>0</v>
      </c>
      <c r="FY68">
        <f t="array" ref="FY68">IF($J68:$X68='Capacity Backing (Hide)2'!BA$203:EY$217,1,0)</f>
        <v>0</v>
      </c>
      <c r="FZ68">
        <f t="array" ref="FZ68">IF($J68:$X68='Capacity Backing (Hide)2'!BB$203:EZ$217,1,0)</f>
        <v>0</v>
      </c>
      <c r="GA68">
        <f t="array" ref="GA68">IF($J68:$X68='Capacity Backing (Hide)2'!BC$203:FA$217,1,0)</f>
        <v>0</v>
      </c>
      <c r="GB68">
        <f t="array" ref="GB68">IF($J68:$X68='Capacity Backing (Hide)2'!BD$203:FB$217,1,0)</f>
        <v>0</v>
      </c>
      <c r="GC68">
        <f t="array" ref="GC68">IF($J68:$X68='Capacity Backing (Hide)2'!BE$203:FC$217,1,0)</f>
        <v>0</v>
      </c>
      <c r="GD68">
        <f t="array" ref="GD68">IF($J68:$X68='Capacity Backing (Hide)2'!BF$203:FD$217,1,0)</f>
        <v>0</v>
      </c>
      <c r="GE68">
        <f t="array" ref="GE68">IF($J68:$X68='Capacity Backing (Hide)2'!BG$203:FE$217,1,0)</f>
        <v>0</v>
      </c>
      <c r="GF68">
        <f t="array" ref="GF68">IF($J68:$X68='Capacity Backing (Hide)2'!BH$203:FF$217,1,0)</f>
        <v>0</v>
      </c>
      <c r="GG68">
        <f t="array" ref="GG68">IF($J68:$X68='Capacity Backing (Hide)2'!BI$203:FG$217,1,0)</f>
        <v>0</v>
      </c>
      <c r="GH68">
        <f t="array" ref="GH68">IF($J68:$X68='Capacity Backing (Hide)2'!BJ$203:FH$217,1,0)</f>
        <v>0</v>
      </c>
      <c r="GI68">
        <f t="array" ref="GI68">IF($J68:$X68='Capacity Backing (Hide)2'!BK$203:FI$217,1,0)</f>
        <v>0</v>
      </c>
      <c r="GJ68">
        <f t="array" ref="GJ68">IF($J68:$X68='Capacity Backing (Hide)2'!BL$203:FJ$217,1,0)</f>
        <v>0</v>
      </c>
      <c r="GK68">
        <f t="array" ref="GK68">IF($J68:$X68='Capacity Backing (Hide)2'!BM$203:FK$217,1,0)</f>
        <v>0</v>
      </c>
      <c r="GL68">
        <f t="array" ref="GL68">IF($J68:$X68='Capacity Backing (Hide)2'!BN$203:FL$217,1,0)</f>
        <v>0</v>
      </c>
      <c r="GM68">
        <f t="array" ref="GM68">IF($J68:$X68='Capacity Backing (Hide)2'!BO$203:FM$217,1,0)</f>
        <v>0</v>
      </c>
      <c r="GN68">
        <f t="array" ref="GN68">IF($J68:$X68='Capacity Backing (Hide)2'!BP$203:FN$217,1,0)</f>
        <v>0</v>
      </c>
      <c r="GO68">
        <f t="array" ref="GO68">IF($J68:$X68='Capacity Backing (Hide)2'!BQ$203:FO$217,1,0)</f>
        <v>0</v>
      </c>
      <c r="GP68">
        <f t="array" ref="GP68">IF($J68:$X68='Capacity Backing (Hide)2'!BR$203:FP$217,1,0)</f>
        <v>0</v>
      </c>
      <c r="GQ68">
        <f t="array" ref="GQ68">IF($J68:$X68='Capacity Backing (Hide)2'!BS$203:FQ$217,1,0)</f>
        <v>0</v>
      </c>
      <c r="GR68">
        <f t="array" ref="GR68">IF($J68:$X68='Capacity Backing (Hide)2'!BT$203:FR$217,1,0)</f>
        <v>0</v>
      </c>
      <c r="GS68">
        <f t="array" ref="GS68">IF($J68:$X68='Capacity Backing (Hide)2'!BU$203:FS$217,1,0)</f>
        <v>0</v>
      </c>
      <c r="GT68">
        <f t="array" ref="GT68">IF($J68:$X68='Capacity Backing (Hide)2'!BV$203:FT$217,1,0)</f>
        <v>0</v>
      </c>
      <c r="GU68">
        <f t="array" ref="GU68">IF($J68:$X68='Capacity Backing (Hide)2'!BW$203:FU$217,1,0)</f>
        <v>0</v>
      </c>
      <c r="GV68">
        <f t="array" ref="GV68">IF($J68:$X68='Capacity Backing (Hide)2'!BX$203:FV$217,1,0)</f>
        <v>0</v>
      </c>
      <c r="GW68">
        <f t="array" ref="GW68">IF($J68:$X68='Capacity Backing (Hide)2'!BY$203:FW$217,1,0)</f>
        <v>0</v>
      </c>
      <c r="GX68">
        <f t="array" ref="GX68">IF($J68:$X68='Capacity Backing (Hide)2'!BZ$203:FX$217,1,0)</f>
        <v>0</v>
      </c>
      <c r="GY68">
        <f t="array" ref="GY68">IF($J68:$X68='Capacity Backing (Hide)2'!CA$203:FY$217,1,0)</f>
        <v>0</v>
      </c>
      <c r="GZ68">
        <f t="array" ref="GZ68">IF($J68:$X68='Capacity Backing (Hide)2'!CB$203:FZ$217,1,0)</f>
        <v>0</v>
      </c>
      <c r="HA68">
        <f t="array" ref="HA68">IF($J68:$X68='Capacity Backing (Hide)2'!CC$203:GA$217,1,0)</f>
        <v>0</v>
      </c>
      <c r="HB68">
        <f t="array" ref="HB68">IF($J68:$X68='Capacity Backing (Hide)2'!CD$203:GB$217,1,0)</f>
        <v>0</v>
      </c>
      <c r="HC68">
        <f t="array" ref="HC68">IF($J68:$X68='Capacity Backing (Hide)2'!CE$203:GC$217,1,0)</f>
        <v>0</v>
      </c>
      <c r="HD68">
        <f t="array" ref="HD68">IF($J68:$X68='Capacity Backing (Hide)2'!CF$203:GD$217,1,0)</f>
        <v>0</v>
      </c>
      <c r="HE68">
        <f t="array" ref="HE68">IF($J68:$X68='Capacity Backing (Hide)2'!CG$203:GE$217,1,0)</f>
        <v>0</v>
      </c>
      <c r="HF68">
        <f t="array" ref="HF68">IF($J68:$X68='Capacity Backing (Hide)2'!CH$203:GF$217,1,0)</f>
        <v>0</v>
      </c>
      <c r="HG68">
        <f t="array" ref="HG68">IF($J68:$X68='Capacity Backing (Hide)2'!CI$203:GG$217,1,0)</f>
        <v>0</v>
      </c>
      <c r="HH68">
        <f t="array" ref="HH68">IF($J68:$X68='Capacity Backing (Hide)2'!CJ$203:GH$217,1,0)</f>
        <v>0</v>
      </c>
      <c r="HI68">
        <f t="array" ref="HI68">IF($J68:$X68='Capacity Backing (Hide)2'!CK$203:GI$217,1,0)</f>
        <v>0</v>
      </c>
      <c r="HJ68">
        <f t="array" ref="HJ68">IF($J68:$X68='Capacity Backing (Hide)2'!CL$203:GJ$217,1,0)</f>
        <v>0</v>
      </c>
      <c r="HK68">
        <f t="array" ref="HK68">IF($J68:$X68='Capacity Backing (Hide)2'!CM$203:GK$217,1,0)</f>
        <v>0</v>
      </c>
      <c r="HL68">
        <f t="array" ref="HL68">IF($J68:$X68='Capacity Backing (Hide)2'!CN$203:GL$217,1,0)</f>
        <v>0</v>
      </c>
      <c r="HM68">
        <f t="array" ref="HM68">IF($J68:$X68='Capacity Backing (Hide)2'!CO$203:GM$217,1,0)</f>
        <v>0</v>
      </c>
      <c r="HN68">
        <f t="array" ref="HN68">IF($J68:$X68='Capacity Backing (Hide)2'!CP$203:GN$217,1,0)</f>
        <v>0</v>
      </c>
      <c r="HO68">
        <f t="array" ref="HO68">IF($J68:$X68='Capacity Backing (Hide)2'!CQ$203:GO$217,1,0)</f>
        <v>0</v>
      </c>
      <c r="HP68">
        <f t="array" ref="HP68">IF($J68:$X68='Capacity Backing (Hide)2'!CR$203:GP$217,1,0)</f>
        <v>0</v>
      </c>
      <c r="HQ68">
        <f t="array" ref="HQ68">IF($J68:$X68='Capacity Backing (Hide)2'!CS$203:GQ$217,1,0)</f>
        <v>0</v>
      </c>
      <c r="HR68">
        <f t="array" ref="HR68">IF($J68:$X68='Capacity Backing (Hide)2'!CT$203:GR$217,1,0)</f>
        <v>0</v>
      </c>
      <c r="HS68">
        <f t="array" ref="HS68">IF($J68:$X68='Capacity Backing (Hide)2'!CU$203:GS$217,1,0)</f>
        <v>0</v>
      </c>
      <c r="HT68">
        <f t="array" ref="HT68">IF($J68:$X68='Capacity Backing (Hide)2'!CV$203:GT$217,1,0)</f>
        <v>0</v>
      </c>
      <c r="HU68">
        <f t="array" ref="HU68">IF($J68:$X68='Capacity Backing (Hide)2'!CW$203:GU$217,1,0)</f>
        <v>0</v>
      </c>
      <c r="HX68">
        <f>'Capacity Backing (Hide)2'!B$3*(AB68/MAX(1,SUMIFS('Treatment Backing (Hide)'!$B$110:$B$124,'Capacity Backing (Hide)2'!B$67:B$81,"X")))</f>
        <v>0</v>
      </c>
      <c r="HY68">
        <f>'Capacity Backing (Hide)2'!C$3*(AC68/MAX(1,SUMIFS('Treatment Backing (Hide)'!$B$110:$B$124,'Capacity Backing (Hide)2'!C$67:C$81,"X")))</f>
        <v>0</v>
      </c>
      <c r="HZ68">
        <f>'Capacity Backing (Hide)2'!D$3*(AD68/MAX(1,SUMIFS('Treatment Backing (Hide)'!$B$110:$B$124,'Capacity Backing (Hide)2'!D$67:D$81,"X")))</f>
        <v>0</v>
      </c>
      <c r="IA68">
        <f>'Capacity Backing (Hide)2'!E$3*(AE68/MAX(1,SUMIFS('Treatment Backing (Hide)'!$B$110:$B$124,'Capacity Backing (Hide)2'!E$67:E$81,"X")))</f>
        <v>0</v>
      </c>
      <c r="IB68">
        <f>'Capacity Backing (Hide)2'!F$3*(AF68/MAX(1,SUMIFS('Treatment Backing (Hide)'!$B$110:$B$124,'Capacity Backing (Hide)2'!F$67:F$81,"X")))</f>
        <v>0</v>
      </c>
      <c r="IC68">
        <f>'Capacity Backing (Hide)2'!G$3*(AG68/MAX(1,SUMIFS('Treatment Backing (Hide)'!$B$110:$B$124,'Capacity Backing (Hide)2'!G$67:G$81,"X")))</f>
        <v>0</v>
      </c>
      <c r="ID68">
        <f>'Capacity Backing (Hide)2'!H$3*(AH68/MAX(1,SUMIFS('Treatment Backing (Hide)'!$B$110:$B$124,'Capacity Backing (Hide)2'!H$67:H$81,"X")))</f>
        <v>0</v>
      </c>
      <c r="IE68">
        <f>'Capacity Backing (Hide)2'!I$3*(AI68/MAX(1,SUMIFS('Treatment Backing (Hide)'!$B$110:$B$124,'Capacity Backing (Hide)2'!I$67:I$81,"X")))</f>
        <v>0</v>
      </c>
      <c r="IF68">
        <f>'Capacity Backing (Hide)2'!J$3*(AJ68/MAX(1,SUMIFS('Treatment Backing (Hide)'!$B$110:$B$124,'Capacity Backing (Hide)2'!J$67:J$81,"X")))</f>
        <v>0</v>
      </c>
      <c r="IG68">
        <f>'Capacity Backing (Hide)2'!K$3*(AK68/MAX(1,SUMIFS('Treatment Backing (Hide)'!$B$110:$B$124,'Capacity Backing (Hide)2'!K$67:K$81,"X")))</f>
        <v>0</v>
      </c>
      <c r="IH68">
        <f>'Capacity Backing (Hide)2'!L$3*(AL68/MAX(1,SUMIFS('Treatment Backing (Hide)'!$B$110:$B$124,'Capacity Backing (Hide)2'!L$67:L$81,"X")))</f>
        <v>0</v>
      </c>
      <c r="II68">
        <f>'Capacity Backing (Hide)2'!M$3*(AM68/MAX(1,SUMIFS('Treatment Backing (Hide)'!$B$110:$B$124,'Capacity Backing (Hide)2'!M$67:M$81,"X")))</f>
        <v>0</v>
      </c>
      <c r="IJ68">
        <f>'Capacity Backing (Hide)2'!N$3*(AN68/MAX(1,SUMIFS('Treatment Backing (Hide)'!$B$110:$B$124,'Capacity Backing (Hide)2'!N$67:N$81,"X")))</f>
        <v>0</v>
      </c>
      <c r="IK68">
        <f>'Capacity Backing (Hide)2'!O$3*(AO68/MAX(1,SUMIFS('Treatment Backing (Hide)'!$B$110:$B$124,'Capacity Backing (Hide)2'!O$67:O$81,"X")))</f>
        <v>0</v>
      </c>
      <c r="IL68">
        <f>'Capacity Backing (Hide)2'!P$3*(AP68/MAX(1,SUMIFS('Treatment Backing (Hide)'!$B$110:$B$124,'Capacity Backing (Hide)2'!P$67:P$81,"X")))</f>
        <v>0</v>
      </c>
      <c r="IM68">
        <f>'Capacity Backing (Hide)2'!Q$3*(AQ68/MAX(1,SUMIFS('Treatment Backing (Hide)'!$B$110:$B$124,'Capacity Backing (Hide)2'!Q$67:Q$81,"X")))</f>
        <v>0</v>
      </c>
      <c r="IN68">
        <f>'Capacity Backing (Hide)2'!R$3*(AR68/MAX(1,SUMIFS('Treatment Backing (Hide)'!$B$110:$B$124,'Capacity Backing (Hide)2'!R$67:R$81,"X")))</f>
        <v>0</v>
      </c>
      <c r="IO68">
        <f>'Capacity Backing (Hide)2'!S$3*(AS68/MAX(1,SUMIFS('Treatment Backing (Hide)'!$B$110:$B$124,'Capacity Backing (Hide)2'!S$67:S$81,"X")))</f>
        <v>0</v>
      </c>
      <c r="IP68">
        <f>'Capacity Backing (Hide)2'!T$3*(AT68/MAX(1,SUMIFS('Treatment Backing (Hide)'!$B$110:$B$124,'Capacity Backing (Hide)2'!T$67:T$81,"X")))</f>
        <v>0</v>
      </c>
      <c r="IQ68">
        <f>'Capacity Backing (Hide)2'!U$3*(AU68/MAX(1,SUMIFS('Treatment Backing (Hide)'!$B$110:$B$124,'Capacity Backing (Hide)2'!U$67:U$81,"X")))</f>
        <v>0</v>
      </c>
      <c r="IR68">
        <f>'Capacity Backing (Hide)2'!V$3*(AV68/MAX(1,SUMIFS('Treatment Backing (Hide)'!$B$110:$B$124,'Capacity Backing (Hide)2'!V$67:V$81,"X")))</f>
        <v>0</v>
      </c>
      <c r="IS68">
        <f>'Capacity Backing (Hide)2'!W$3*(AW68/MAX(1,SUMIFS('Treatment Backing (Hide)'!$B$110:$B$124,'Capacity Backing (Hide)2'!W$67:W$81,"X")))</f>
        <v>0</v>
      </c>
      <c r="IT68">
        <f>'Capacity Backing (Hide)2'!X$3*(AX68/MAX(1,SUMIFS('Treatment Backing (Hide)'!$B$110:$B$124,'Capacity Backing (Hide)2'!X$67:X$81,"X")))</f>
        <v>0</v>
      </c>
      <c r="IU68">
        <f>'Capacity Backing (Hide)2'!Y$3*(AY68/MAX(1,SUMIFS('Treatment Backing (Hide)'!$B$110:$B$124,'Capacity Backing (Hide)2'!Y$67:Y$81,"X")))</f>
        <v>0</v>
      </c>
      <c r="IV68">
        <f>'Capacity Backing (Hide)2'!Z$3*(AZ68/MAX(1,SUMIFS('Treatment Backing (Hide)'!$B$110:$B$124,'Capacity Backing (Hide)2'!Z$67:Z$81,"X")))</f>
        <v>0</v>
      </c>
      <c r="IW68">
        <f>'Capacity Backing (Hide)2'!AA$3*(BA68/MAX(1,SUMIFS('Treatment Backing (Hide)'!$B$110:$B$124,'Capacity Backing (Hide)2'!AA$67:AA$81,"X")))</f>
        <v>0</v>
      </c>
      <c r="IX68">
        <f>'Capacity Backing (Hide)2'!AB$3*(BB68/MAX(1,SUMIFS('Treatment Backing (Hide)'!$B$110:$B$124,'Capacity Backing (Hide)2'!AB$67:AB$81,"X")))</f>
        <v>0</v>
      </c>
      <c r="IY68">
        <f>'Capacity Backing (Hide)2'!AC$3*(BC68/MAX(1,SUMIFS('Treatment Backing (Hide)'!$B$110:$B$124,'Capacity Backing (Hide)2'!AC$67:AC$81,"X")))</f>
        <v>0</v>
      </c>
      <c r="IZ68">
        <f>'Capacity Backing (Hide)2'!AD$3*(BD68/MAX(1,SUMIFS('Treatment Backing (Hide)'!$B$110:$B$124,'Capacity Backing (Hide)2'!AD$67:AD$81,"X")))</f>
        <v>0</v>
      </c>
      <c r="JA68">
        <f>'Capacity Backing (Hide)2'!AE$3*(BE68/MAX(1,SUMIFS('Treatment Backing (Hide)'!$B$110:$B$124,'Capacity Backing (Hide)2'!AE$67:AE$81,"X")))</f>
        <v>0</v>
      </c>
      <c r="JB68">
        <f>'Capacity Backing (Hide)2'!AF$3*(BF68/MAX(1,SUMIFS('Treatment Backing (Hide)'!$B$110:$B$124,'Capacity Backing (Hide)2'!AF$67:AF$81,"X")))</f>
        <v>0</v>
      </c>
      <c r="JC68">
        <f>'Capacity Backing (Hide)2'!AG$3*(BG68/MAX(1,SUMIFS('Treatment Backing (Hide)'!$B$110:$B$124,'Capacity Backing (Hide)2'!AG$67:AG$81,"X")))</f>
        <v>0</v>
      </c>
      <c r="JD68">
        <f>'Capacity Backing (Hide)2'!AH$3*(BH68/MAX(1,SUMIFS('Treatment Backing (Hide)'!$B$110:$B$124,'Capacity Backing (Hide)2'!AH$67:AH$81,"X")))</f>
        <v>0</v>
      </c>
      <c r="JE68">
        <f>'Capacity Backing (Hide)2'!AI$3*(BI68/MAX(1,SUMIFS('Treatment Backing (Hide)'!$B$110:$B$124,'Capacity Backing (Hide)2'!AI$67:AI$81,"X")))</f>
        <v>0</v>
      </c>
      <c r="JF68">
        <f>'Capacity Backing (Hide)2'!AJ$3*(BJ68/MAX(1,SUMIFS('Treatment Backing (Hide)'!$B$110:$B$124,'Capacity Backing (Hide)2'!AJ$67:AJ$81,"X")))</f>
        <v>0</v>
      </c>
      <c r="JG68">
        <f>'Capacity Backing (Hide)2'!AK$3*(BK68/MAX(1,SUMIFS('Treatment Backing (Hide)'!$B$110:$B$124,'Capacity Backing (Hide)2'!AK$67:AK$81,"X")))</f>
        <v>0</v>
      </c>
      <c r="JH68">
        <f>'Capacity Backing (Hide)2'!AL$3*(BL68/MAX(1,SUMIFS('Treatment Backing (Hide)'!$B$110:$B$124,'Capacity Backing (Hide)2'!AL$67:AL$81,"X")))</f>
        <v>0</v>
      </c>
      <c r="JI68">
        <f>'Capacity Backing (Hide)2'!AM$3*(BM68/MAX(1,SUMIFS('Treatment Backing (Hide)'!$B$110:$B$124,'Capacity Backing (Hide)2'!AM$67:AM$81,"X")))</f>
        <v>0</v>
      </c>
      <c r="JJ68">
        <f>'Capacity Backing (Hide)2'!AN$3*(BN68/MAX(1,SUMIFS('Treatment Backing (Hide)'!$B$110:$B$124,'Capacity Backing (Hide)2'!AN$67:AN$81,"X")))</f>
        <v>0</v>
      </c>
      <c r="JK68">
        <f>'Capacity Backing (Hide)2'!AO$3*(BO68/MAX(1,SUMIFS('Treatment Backing (Hide)'!$B$110:$B$124,'Capacity Backing (Hide)2'!AO$67:AO$81,"X")))</f>
        <v>0</v>
      </c>
      <c r="JL68">
        <f>'Capacity Backing (Hide)2'!AP$3*(BP68/MAX(1,SUMIFS('Treatment Backing (Hide)'!$B$110:$B$124,'Capacity Backing (Hide)2'!AP$67:AP$81,"X")))</f>
        <v>0</v>
      </c>
      <c r="JM68">
        <f>'Capacity Backing (Hide)2'!AQ$3*(BQ68/MAX(1,SUMIFS('Treatment Backing (Hide)'!$B$110:$B$124,'Capacity Backing (Hide)2'!AQ$67:AQ$81,"X")))</f>
        <v>0</v>
      </c>
      <c r="JN68">
        <f>'Capacity Backing (Hide)2'!AR$3*(BR68/MAX(1,SUMIFS('Treatment Backing (Hide)'!$B$110:$B$124,'Capacity Backing (Hide)2'!AR$67:AR$81,"X")))</f>
        <v>0</v>
      </c>
      <c r="JO68">
        <f>'Capacity Backing (Hide)2'!AS$3*(BS68/MAX(1,SUMIFS('Treatment Backing (Hide)'!$B$110:$B$124,'Capacity Backing (Hide)2'!AS$67:AS$81,"X")))</f>
        <v>0</v>
      </c>
      <c r="JP68">
        <f>'Capacity Backing (Hide)2'!AT$3*(BT68/MAX(1,SUMIFS('Treatment Backing (Hide)'!$B$110:$B$124,'Capacity Backing (Hide)2'!AT$67:AT$81,"X")))</f>
        <v>0</v>
      </c>
      <c r="JQ68">
        <f>'Capacity Backing (Hide)2'!AU$3*(BU68/MAX(1,SUMIFS('Treatment Backing (Hide)'!$B$110:$B$124,'Capacity Backing (Hide)2'!AU$67:AU$81,"X")))</f>
        <v>0</v>
      </c>
      <c r="JR68">
        <f>'Capacity Backing (Hide)2'!AV$3*(BV68/MAX(1,SUMIFS('Treatment Backing (Hide)'!$B$110:$B$124,'Capacity Backing (Hide)2'!AV$67:AV$81,"X")))</f>
        <v>0</v>
      </c>
      <c r="JS68">
        <f>'Capacity Backing (Hide)2'!AW$3*(BW68/MAX(1,SUMIFS('Treatment Backing (Hide)'!$B$110:$B$124,'Capacity Backing (Hide)2'!AW$67:AW$81,"X")))</f>
        <v>0</v>
      </c>
      <c r="JT68">
        <f>'Capacity Backing (Hide)2'!AX$3*(BX68/MAX(1,SUMIFS('Treatment Backing (Hide)'!$B$110:$B$124,'Capacity Backing (Hide)2'!AX$67:AX$81,"X")))</f>
        <v>0</v>
      </c>
      <c r="JU68">
        <f>'Capacity Backing (Hide)2'!AY$3*(BY68/MAX(1,SUMIFS('Treatment Backing (Hide)'!$B$110:$B$124,'Capacity Backing (Hide)2'!AY$67:AY$81,"X")))</f>
        <v>0</v>
      </c>
      <c r="JV68">
        <f>'Capacity Backing (Hide)2'!AZ$3*(BZ68/MAX(1,SUMIFS('Treatment Backing (Hide)'!$B$110:$B$124,'Capacity Backing (Hide)2'!AZ$67:AZ$81,"X")))</f>
        <v>0</v>
      </c>
      <c r="JW68">
        <f>'Capacity Backing (Hide)2'!BA$3*(CA68/MAX(1,SUMIFS('Treatment Backing (Hide)'!$B$110:$B$124,'Capacity Backing (Hide)2'!BA$67:BA$81,"X")))</f>
        <v>0</v>
      </c>
      <c r="JX68">
        <f>'Capacity Backing (Hide)2'!BB$3*(CB68/MAX(1,SUMIFS('Treatment Backing (Hide)'!$B$110:$B$124,'Capacity Backing (Hide)2'!BB$67:BB$81,"X")))</f>
        <v>0</v>
      </c>
      <c r="JY68">
        <f>'Capacity Backing (Hide)2'!BC$3*(CC68/MAX(1,SUMIFS('Treatment Backing (Hide)'!$B$110:$B$124,'Capacity Backing (Hide)2'!BC$67:BC$81,"X")))</f>
        <v>0</v>
      </c>
      <c r="JZ68">
        <f>'Capacity Backing (Hide)2'!BD$3*(CD68/MAX(1,SUMIFS('Treatment Backing (Hide)'!$B$110:$B$124,'Capacity Backing (Hide)2'!BD$67:BD$81,"X")))</f>
        <v>0</v>
      </c>
      <c r="KA68">
        <f>'Capacity Backing (Hide)2'!BE$3*(CE68/MAX(1,SUMIFS('Treatment Backing (Hide)'!$B$110:$B$124,'Capacity Backing (Hide)2'!BE$67:BE$81,"X")))</f>
        <v>0</v>
      </c>
      <c r="KB68">
        <f>'Capacity Backing (Hide)2'!BF$3*(CF68/MAX(1,SUMIFS('Treatment Backing (Hide)'!$B$110:$B$124,'Capacity Backing (Hide)2'!BF$67:BF$81,"X")))</f>
        <v>0</v>
      </c>
      <c r="KC68">
        <f>'Capacity Backing (Hide)2'!BG$3*(CG68/MAX(1,SUMIFS('Treatment Backing (Hide)'!$B$110:$B$124,'Capacity Backing (Hide)2'!BG$67:BG$81,"X")))</f>
        <v>0</v>
      </c>
      <c r="KD68">
        <f>'Capacity Backing (Hide)2'!BH$3*(CH68/MAX(1,SUMIFS('Treatment Backing (Hide)'!$B$110:$B$124,'Capacity Backing (Hide)2'!BH$67:BH$81,"X")))</f>
        <v>0</v>
      </c>
      <c r="KE68">
        <f>'Capacity Backing (Hide)2'!BI$3*(CI68/MAX(1,SUMIFS('Treatment Backing (Hide)'!$B$110:$B$124,'Capacity Backing (Hide)2'!BI$67:BI$81,"X")))</f>
        <v>0</v>
      </c>
      <c r="KF68">
        <f>'Capacity Backing (Hide)2'!BJ$3*(CJ68/MAX(1,SUMIFS('Treatment Backing (Hide)'!$B$110:$B$124,'Capacity Backing (Hide)2'!BJ$67:BJ$81,"X")))</f>
        <v>0</v>
      </c>
      <c r="KG68">
        <f>'Capacity Backing (Hide)2'!BK$3*(CK68/MAX(1,SUMIFS('Treatment Backing (Hide)'!$B$110:$B$124,'Capacity Backing (Hide)2'!BK$67:BK$81,"X")))</f>
        <v>0</v>
      </c>
      <c r="KH68">
        <f>'Capacity Backing (Hide)2'!BL$3*(CL68/MAX(1,SUMIFS('Treatment Backing (Hide)'!$B$110:$B$124,'Capacity Backing (Hide)2'!BL$67:BL$81,"X")))</f>
        <v>0</v>
      </c>
      <c r="KI68">
        <f>'Capacity Backing (Hide)2'!BM$3*(CM68/MAX(1,SUMIFS('Treatment Backing (Hide)'!$B$110:$B$124,'Capacity Backing (Hide)2'!BM$67:BM$81,"X")))</f>
        <v>0</v>
      </c>
      <c r="KJ68">
        <f>'Capacity Backing (Hide)2'!BN$3*(CN68/MAX(1,SUMIFS('Treatment Backing (Hide)'!$B$110:$B$124,'Capacity Backing (Hide)2'!BN$67:BN$81,"X")))</f>
        <v>0</v>
      </c>
      <c r="KK68">
        <f>'Capacity Backing (Hide)2'!BO$3*(CO68/MAX(1,SUMIFS('Treatment Backing (Hide)'!$B$110:$B$124,'Capacity Backing (Hide)2'!BO$67:BO$81,"X")))</f>
        <v>0</v>
      </c>
      <c r="KL68">
        <f>'Capacity Backing (Hide)2'!BP$3*(CP68/MAX(1,SUMIFS('Treatment Backing (Hide)'!$B$110:$B$124,'Capacity Backing (Hide)2'!BP$67:BP$81,"X")))</f>
        <v>0</v>
      </c>
      <c r="KM68">
        <f>'Capacity Backing (Hide)2'!BQ$3*(CQ68/MAX(1,SUMIFS('Treatment Backing (Hide)'!$B$110:$B$124,'Capacity Backing (Hide)2'!BQ$67:BQ$81,"X")))</f>
        <v>0</v>
      </c>
      <c r="KN68">
        <f>'Capacity Backing (Hide)2'!BR$3*(CR68/MAX(1,SUMIFS('Treatment Backing (Hide)'!$B$110:$B$124,'Capacity Backing (Hide)2'!BR$67:BR$81,"X")))</f>
        <v>0</v>
      </c>
      <c r="KO68">
        <f>'Capacity Backing (Hide)2'!BS$3*(CS68/MAX(1,SUMIFS('Treatment Backing (Hide)'!$B$110:$B$124,'Capacity Backing (Hide)2'!BS$67:BS$81,"X")))</f>
        <v>0</v>
      </c>
      <c r="KP68">
        <f>'Capacity Backing (Hide)2'!BT$3*(CT68/MAX(1,SUMIFS('Treatment Backing (Hide)'!$B$110:$B$124,'Capacity Backing (Hide)2'!BT$67:BT$81,"X")))</f>
        <v>0</v>
      </c>
      <c r="KQ68">
        <f>'Capacity Backing (Hide)2'!BU$3*(CU68/MAX(1,SUMIFS('Treatment Backing (Hide)'!$B$110:$B$124,'Capacity Backing (Hide)2'!BU$67:BU$81,"X")))</f>
        <v>0</v>
      </c>
      <c r="KR68">
        <f>'Capacity Backing (Hide)2'!BV$3*(CV68/MAX(1,SUMIFS('Treatment Backing (Hide)'!$B$110:$B$124,'Capacity Backing (Hide)2'!BV$67:BV$81,"X")))</f>
        <v>0</v>
      </c>
      <c r="KS68">
        <f>'Capacity Backing (Hide)2'!BW$3*(CW68/MAX(1,SUMIFS('Treatment Backing (Hide)'!$B$110:$B$124,'Capacity Backing (Hide)2'!BW$67:BW$81,"X")))</f>
        <v>0</v>
      </c>
      <c r="KT68">
        <f>'Capacity Backing (Hide)2'!BX$3*(CX68/MAX(1,SUMIFS('Treatment Backing (Hide)'!$B$110:$B$124,'Capacity Backing (Hide)2'!BX$67:BX$81,"X")))</f>
        <v>0</v>
      </c>
      <c r="KU68">
        <f>'Capacity Backing (Hide)2'!BY$3*(CY68/MAX(1,SUMIFS('Treatment Backing (Hide)'!$B$110:$B$124,'Capacity Backing (Hide)2'!BY$67:BY$81,"X")))</f>
        <v>0</v>
      </c>
      <c r="KV68">
        <f>'Capacity Backing (Hide)2'!BZ$3*(CZ68/MAX(1,SUMIFS('Treatment Backing (Hide)'!$B$110:$B$124,'Capacity Backing (Hide)2'!BZ$67:BZ$81,"X")))</f>
        <v>0</v>
      </c>
      <c r="KW68">
        <f>'Capacity Backing (Hide)2'!CA$3*(DA68/MAX(1,SUMIFS('Treatment Backing (Hide)'!$B$110:$B$124,'Capacity Backing (Hide)2'!CA$67:CA$81,"X")))</f>
        <v>0</v>
      </c>
      <c r="KX68">
        <f>'Capacity Backing (Hide)2'!CB$3*(DB68/MAX(1,SUMIFS('Treatment Backing (Hide)'!$B$110:$B$124,'Capacity Backing (Hide)2'!CB$67:CB$81,"X")))</f>
        <v>0</v>
      </c>
      <c r="KY68">
        <f>'Capacity Backing (Hide)2'!CC$3*(DC68/MAX(1,SUMIFS('Treatment Backing (Hide)'!$B$110:$B$124,'Capacity Backing (Hide)2'!CC$67:CC$81,"X")))</f>
        <v>0</v>
      </c>
      <c r="KZ68">
        <f>'Capacity Backing (Hide)2'!CD$3*(DD68/MAX(1,SUMIFS('Treatment Backing (Hide)'!$B$110:$B$124,'Capacity Backing (Hide)2'!CD$67:CD$81,"X")))</f>
        <v>0</v>
      </c>
      <c r="LA68">
        <f>'Capacity Backing (Hide)2'!CE$3*(DE68/MAX(1,SUMIFS('Treatment Backing (Hide)'!$B$110:$B$124,'Capacity Backing (Hide)2'!CE$67:CE$81,"X")))</f>
        <v>0</v>
      </c>
      <c r="LB68">
        <f>'Capacity Backing (Hide)2'!CF$3*(DF68/MAX(1,SUMIFS('Treatment Backing (Hide)'!$B$110:$B$124,'Capacity Backing (Hide)2'!CF$67:CF$81,"X")))</f>
        <v>0</v>
      </c>
      <c r="LC68">
        <f>'Capacity Backing (Hide)2'!CG$3*(DG68/MAX(1,SUMIFS('Treatment Backing (Hide)'!$B$110:$B$124,'Capacity Backing (Hide)2'!CG$67:CG$81,"X")))</f>
        <v>0</v>
      </c>
      <c r="LD68">
        <f>'Capacity Backing (Hide)2'!CH$3*(DH68/MAX(1,SUMIFS('Treatment Backing (Hide)'!$B$110:$B$124,'Capacity Backing (Hide)2'!CH$67:CH$81,"X")))</f>
        <v>0</v>
      </c>
      <c r="LE68">
        <f>'Capacity Backing (Hide)2'!CI$3*(DI68/MAX(1,SUMIFS('Treatment Backing (Hide)'!$B$110:$B$124,'Capacity Backing (Hide)2'!CI$67:CI$81,"X")))</f>
        <v>0</v>
      </c>
      <c r="LF68">
        <f>'Capacity Backing (Hide)2'!CJ$3*(DJ68/MAX(1,SUMIFS('Treatment Backing (Hide)'!$B$110:$B$124,'Capacity Backing (Hide)2'!CJ$67:CJ$81,"X")))</f>
        <v>0</v>
      </c>
      <c r="LG68">
        <f>'Capacity Backing (Hide)2'!CK$3*(DK68/MAX(1,SUMIFS('Treatment Backing (Hide)'!$B$110:$B$124,'Capacity Backing (Hide)2'!CK$67:CK$81,"X")))</f>
        <v>0</v>
      </c>
      <c r="LH68">
        <f>'Capacity Backing (Hide)2'!CL$3*(DL68/MAX(1,SUMIFS('Treatment Backing (Hide)'!$B$110:$B$124,'Capacity Backing (Hide)2'!CL$67:CL$81,"X")))</f>
        <v>0</v>
      </c>
      <c r="LI68">
        <f>'Capacity Backing (Hide)2'!CM$3*(DM68/MAX(1,SUMIFS('Treatment Backing (Hide)'!$B$110:$B$124,'Capacity Backing (Hide)2'!CM$67:CM$81,"X")))</f>
        <v>0</v>
      </c>
      <c r="LJ68">
        <f>'Capacity Backing (Hide)2'!CN$3*(DN68/MAX(1,SUMIFS('Treatment Backing (Hide)'!$B$110:$B$124,'Capacity Backing (Hide)2'!CN$67:CN$81,"X")))</f>
        <v>0</v>
      </c>
      <c r="LK68">
        <f>'Capacity Backing (Hide)2'!CO$3*(DO68/MAX(1,SUMIFS('Treatment Backing (Hide)'!$B$110:$B$124,'Capacity Backing (Hide)2'!CO$67:CO$81,"X")))</f>
        <v>0</v>
      </c>
      <c r="LL68">
        <f>'Capacity Backing (Hide)2'!CP$3*(DP68/MAX(1,SUMIFS('Treatment Backing (Hide)'!$B$110:$B$124,'Capacity Backing (Hide)2'!CP$67:CP$81,"X")))</f>
        <v>0</v>
      </c>
      <c r="LM68">
        <f>'Capacity Backing (Hide)2'!CQ$3*(DQ68/MAX(1,SUMIFS('Treatment Backing (Hide)'!$B$110:$B$124,'Capacity Backing (Hide)2'!CQ$67:CQ$81,"X")))</f>
        <v>0</v>
      </c>
      <c r="LN68">
        <f>'Capacity Backing (Hide)2'!CR$3*(DR68/MAX(1,SUMIFS('Treatment Backing (Hide)'!$B$110:$B$124,'Capacity Backing (Hide)2'!CR$67:CR$81,"X")))</f>
        <v>0</v>
      </c>
      <c r="LO68">
        <f>'Capacity Backing (Hide)2'!CS$3*(DS68/MAX(1,SUMIFS('Treatment Backing (Hide)'!$B$110:$B$124,'Capacity Backing (Hide)2'!CS$67:CS$81,"X")))</f>
        <v>0</v>
      </c>
      <c r="LP68">
        <f>'Capacity Backing (Hide)2'!CT$3*(DT68/MAX(1,SUMIFS('Treatment Backing (Hide)'!$B$110:$B$124,'Capacity Backing (Hide)2'!CT$67:CT$81,"X")))</f>
        <v>0</v>
      </c>
      <c r="LQ68">
        <f>'Capacity Backing (Hide)2'!CU$3*(DU68/MAX(1,SUMIFS('Treatment Backing (Hide)'!$B$110:$B$124,'Capacity Backing (Hide)2'!CU$67:CU$81,"X")))</f>
        <v>0</v>
      </c>
      <c r="LR68">
        <f>'Capacity Backing (Hide)2'!CV$3*(DV68/MAX(1,SUMIFS('Treatment Backing (Hide)'!$B$110:$B$124,'Capacity Backing (Hide)2'!CV$67:CV$81,"X")))</f>
        <v>0</v>
      </c>
      <c r="LS68">
        <f>'Capacity Backing (Hide)2'!CW$3*(DW68/MAX(1,SUMIFS('Treatment Backing (Hide)'!$B$110:$B$124,'Capacity Backing (Hide)2'!CW$67:CW$81,"X")))</f>
        <v>0</v>
      </c>
    </row>
    <row r="69" spans="8:331" x14ac:dyDescent="0.25">
      <c r="H69" t="str">
        <f>ROW(H66)&amp;". "&amp;'Clinical resources'!B72</f>
        <v xml:space="preserve">66. </v>
      </c>
      <c r="J69" t="str">
        <f>IF(COUNTIFS('Clinical resources'!F72:J72,"X")&gt;0,"X","")</f>
        <v/>
      </c>
      <c r="K69" t="str">
        <f>IF(COUNTIFS('Clinical resources'!K72:O72,"X")&gt;0,"X","")</f>
        <v/>
      </c>
      <c r="L69" t="str">
        <f>IF(COUNTIFS('Clinical resources'!P72:T72,"X")&gt;0,"X","")</f>
        <v/>
      </c>
      <c r="M69" t="str">
        <f>IF(COUNTIFS('Clinical resources'!U72:Y72,"X")&gt;0,"X","")</f>
        <v/>
      </c>
      <c r="N69" t="str">
        <f>IF(COUNTIFS('Clinical resources'!Z72:AD72,"X")&gt;0,"X","")</f>
        <v/>
      </c>
      <c r="O69" t="str">
        <f>IF(COUNTIFS('Clinical resources'!AE72:AI72,"X")&gt;0,"X","")</f>
        <v/>
      </c>
      <c r="P69" t="str">
        <f>IF(COUNTIFS('Clinical resources'!AJ72:AN72,"X")&gt;0,"X","")</f>
        <v/>
      </c>
      <c r="Q69" t="str">
        <f>IF(COUNTIFS('Clinical resources'!AO72:AS72,"X")&gt;0,"X","")</f>
        <v/>
      </c>
      <c r="R69" t="str">
        <f>IF(COUNTIFS('Clinical resources'!AT72:AX72,"X")&gt;0,"X","")</f>
        <v/>
      </c>
      <c r="S69" t="str">
        <f>IF(COUNTIFS('Clinical resources'!AY72:BC72,"X")&gt;0,"X","")</f>
        <v/>
      </c>
      <c r="T69" t="str">
        <f>IF(COUNTIFS('Clinical resources'!BD72:BH72,"X")&gt;0,"X","")</f>
        <v/>
      </c>
      <c r="U69" t="str">
        <f>IF(COUNTIFS('Clinical resources'!BI72:BM72,"X")&gt;0,"X","")</f>
        <v/>
      </c>
      <c r="V69" t="str">
        <f>IF(COUNTIFS('Clinical resources'!BN72:BR72,"X")&gt;0,"X","")</f>
        <v/>
      </c>
      <c r="W69" t="str">
        <f>IF(COUNTIFS('Clinical resources'!BS72:BW72,"X")&gt;0,"X","")</f>
        <v/>
      </c>
      <c r="X69" t="str">
        <f>IF(COUNTIFS('Clinical resources'!BX72:CB72,"X")&gt;0,"X","")</f>
        <v/>
      </c>
      <c r="AB69">
        <f t="array" ref="AB69">IF($J69:$X69='Capacity Backing (Hide)2'!B$67:B$81,1,0)</f>
        <v>0</v>
      </c>
      <c r="AC69">
        <f t="array" ref="AC69">IF($J69:$X69='Capacity Backing (Hide)2'!C$67:C$81,1,0)</f>
        <v>0</v>
      </c>
      <c r="AD69">
        <f t="array" ref="AD69">IF($J69:$X69='Capacity Backing (Hide)2'!D$67:D$81,1,0)</f>
        <v>0</v>
      </c>
      <c r="AE69">
        <f t="array" ref="AE69">IF($J69:$X69='Capacity Backing (Hide)2'!E$67:E$81,1,0)</f>
        <v>0</v>
      </c>
      <c r="AF69">
        <f t="array" ref="AF69">IF($J69:$X69='Capacity Backing (Hide)2'!F$67:F$81,1,0)</f>
        <v>0</v>
      </c>
      <c r="AG69">
        <f t="array" ref="AG69">IF($J69:$X69='Capacity Backing (Hide)2'!G$67:G$81,1,0)</f>
        <v>0</v>
      </c>
      <c r="AH69">
        <f t="array" ref="AH69">IF($J69:$X69='Capacity Backing (Hide)2'!H$67:H$81,1,0)</f>
        <v>0</v>
      </c>
      <c r="AI69">
        <f t="array" ref="AI69">IF($J69:$X69='Capacity Backing (Hide)2'!I$67:I$81,1,0)</f>
        <v>0</v>
      </c>
      <c r="AJ69">
        <f t="array" ref="AJ69">IF($J69:$X69='Capacity Backing (Hide)2'!J$67:J$81,1,0)</f>
        <v>0</v>
      </c>
      <c r="AK69">
        <f t="array" ref="AK69">IF($J69:$X69='Capacity Backing (Hide)2'!K$67:K$81,1,0)</f>
        <v>0</v>
      </c>
      <c r="AL69">
        <f t="array" ref="AL69">IF($J69:$X69='Capacity Backing (Hide)2'!L$67:L$81,1,0)</f>
        <v>0</v>
      </c>
      <c r="AM69">
        <f t="array" ref="AM69">IF($J69:$X69='Capacity Backing (Hide)2'!M$67:M$81,1,0)</f>
        <v>0</v>
      </c>
      <c r="AN69">
        <f t="array" ref="AN69">IF($J69:$X69='Capacity Backing (Hide)2'!N$67:N$81,1,0)</f>
        <v>0</v>
      </c>
      <c r="AO69">
        <f t="array" ref="AO69">IF($J69:$X69='Capacity Backing (Hide)2'!O$67:O$81,1,0)</f>
        <v>0</v>
      </c>
      <c r="AP69">
        <f t="array" ref="AP69">IF($J69:$X69='Capacity Backing (Hide)2'!P$67:P$81,1,0)</f>
        <v>0</v>
      </c>
      <c r="AQ69">
        <f t="array" ref="AQ69">IF($J69:$X69='Capacity Backing (Hide)2'!Q$67:Q$81,1,0)</f>
        <v>0</v>
      </c>
      <c r="AR69">
        <f t="array" ref="AR69">IF($J69:$X69='Capacity Backing (Hide)2'!R$67:R$81,1,0)</f>
        <v>0</v>
      </c>
      <c r="AS69">
        <f t="array" ref="AS69">IF($J69:$X69='Capacity Backing (Hide)2'!S$67:S$81,1,0)</f>
        <v>0</v>
      </c>
      <c r="AT69">
        <f t="array" ref="AT69">IF($J69:$X69='Capacity Backing (Hide)2'!T$67:T$81,1,0)</f>
        <v>0</v>
      </c>
      <c r="AU69">
        <f t="array" ref="AU69">IF($J69:$X69='Capacity Backing (Hide)2'!U$67:U$81,1,0)</f>
        <v>0</v>
      </c>
      <c r="AV69">
        <f t="array" ref="AV69">IF($J69:$X69='Capacity Backing (Hide)2'!V$67:V$81,1,0)</f>
        <v>0</v>
      </c>
      <c r="AW69">
        <f t="array" ref="AW69">IF($J69:$X69='Capacity Backing (Hide)2'!W$67:W$81,1,0)</f>
        <v>0</v>
      </c>
      <c r="AX69">
        <f t="array" ref="AX69">IF($J69:$X69='Capacity Backing (Hide)2'!X$67:X$81,1,0)</f>
        <v>0</v>
      </c>
      <c r="AY69">
        <f t="array" ref="AY69">IF($J69:$X69='Capacity Backing (Hide)2'!Y$67:Y$81,1,0)</f>
        <v>0</v>
      </c>
      <c r="AZ69">
        <f t="array" ref="AZ69">IF($J69:$X69='Capacity Backing (Hide)2'!Z$67:Z$81,1,0)</f>
        <v>0</v>
      </c>
      <c r="BA69">
        <f t="array" ref="BA69">IF($J69:$X69='Capacity Backing (Hide)2'!AA$67:AA$81,1,0)</f>
        <v>0</v>
      </c>
      <c r="BB69">
        <f t="array" ref="BB69">IF($J69:$X69='Capacity Backing (Hide)2'!AB$67:AB$81,1,0)</f>
        <v>0</v>
      </c>
      <c r="BC69">
        <f t="array" ref="BC69">IF($J69:$X69='Capacity Backing (Hide)2'!AC$67:AC$81,1,0)</f>
        <v>0</v>
      </c>
      <c r="BD69">
        <f t="array" ref="BD69">IF($J69:$X69='Capacity Backing (Hide)2'!AD$67:AD$81,1,0)</f>
        <v>0</v>
      </c>
      <c r="BE69">
        <f t="array" ref="BE69">IF($J69:$X69='Capacity Backing (Hide)2'!AE$67:AE$81,1,0)</f>
        <v>0</v>
      </c>
      <c r="BF69">
        <f t="array" ref="BF69">IF($J69:$X69='Capacity Backing (Hide)2'!AF$67:AF$81,1,0)</f>
        <v>0</v>
      </c>
      <c r="BG69">
        <f t="array" ref="BG69">IF($J69:$X69='Capacity Backing (Hide)2'!AG$67:AG$81,1,0)</f>
        <v>0</v>
      </c>
      <c r="BH69">
        <f t="array" ref="BH69">IF($J69:$X69='Capacity Backing (Hide)2'!AH$67:AH$81,1,0)</f>
        <v>0</v>
      </c>
      <c r="BI69">
        <f t="array" ref="BI69">IF($J69:$X69='Capacity Backing (Hide)2'!AI$67:AI$81,1,0)</f>
        <v>0</v>
      </c>
      <c r="BJ69">
        <f t="array" ref="BJ69">IF($J69:$X69='Capacity Backing (Hide)2'!AJ$67:AJ$81,1,0)</f>
        <v>0</v>
      </c>
      <c r="BK69">
        <f t="array" ref="BK69">IF($J69:$X69='Capacity Backing (Hide)2'!AK$67:AK$81,1,0)</f>
        <v>0</v>
      </c>
      <c r="BL69">
        <f t="array" ref="BL69">IF($J69:$X69='Capacity Backing (Hide)2'!AL$67:AL$81,1,0)</f>
        <v>0</v>
      </c>
      <c r="BM69">
        <f t="array" ref="BM69">IF($J69:$X69='Capacity Backing (Hide)2'!AM$67:AM$81,1,0)</f>
        <v>0</v>
      </c>
      <c r="BN69">
        <f t="array" ref="BN69">IF($J69:$X69='Capacity Backing (Hide)2'!AN$67:AN$81,1,0)</f>
        <v>0</v>
      </c>
      <c r="BO69">
        <f t="array" ref="BO69">IF($J69:$X69='Capacity Backing (Hide)2'!AO$67:AO$81,1,0)</f>
        <v>0</v>
      </c>
      <c r="BP69">
        <f t="array" ref="BP69">IF($J69:$X69='Capacity Backing (Hide)2'!AP$67:AP$81,1,0)</f>
        <v>0</v>
      </c>
      <c r="BQ69">
        <f t="array" ref="BQ69">IF($J69:$X69='Capacity Backing (Hide)2'!AQ$67:AQ$81,1,0)</f>
        <v>0</v>
      </c>
      <c r="BR69">
        <f t="array" ref="BR69">IF($J69:$X69='Capacity Backing (Hide)2'!AR$67:AR$81,1,0)</f>
        <v>0</v>
      </c>
      <c r="BS69">
        <f t="array" ref="BS69">IF($J69:$X69='Capacity Backing (Hide)2'!AS$67:AS$81,1,0)</f>
        <v>0</v>
      </c>
      <c r="BT69">
        <f t="array" ref="BT69">IF($J69:$X69='Capacity Backing (Hide)2'!AT$67:AT$81,1,0)</f>
        <v>0</v>
      </c>
      <c r="BU69">
        <f t="array" ref="BU69">IF($J69:$X69='Capacity Backing (Hide)2'!AU$67:AU$81,1,0)</f>
        <v>0</v>
      </c>
      <c r="BV69">
        <f t="array" ref="BV69">IF($J69:$X69='Capacity Backing (Hide)2'!AV$67:AV$81,1,0)</f>
        <v>0</v>
      </c>
      <c r="BW69">
        <f t="array" ref="BW69">IF($J69:$X69='Capacity Backing (Hide)2'!AW$67:AW$81,1,0)</f>
        <v>0</v>
      </c>
      <c r="BX69">
        <f t="array" ref="BX69">IF($J69:$X69='Capacity Backing (Hide)2'!AX$67:AX$81,1,0)</f>
        <v>0</v>
      </c>
      <c r="BY69">
        <f t="array" ref="BY69">IF($J69:$X69='Capacity Backing (Hide)2'!AY$67:AY$81,1,0)</f>
        <v>0</v>
      </c>
      <c r="BZ69">
        <f t="array" ref="BZ69">IF($J69:$X69='Capacity Backing (Hide)2'!AZ$67:AZ$81,1,0)</f>
        <v>0</v>
      </c>
      <c r="CA69">
        <f t="array" ref="CA69">IF($J69:$X69='Capacity Backing (Hide)2'!BA$67:BA$81,1,0)</f>
        <v>0</v>
      </c>
      <c r="CB69">
        <f t="array" ref="CB69">IF($J69:$X69='Capacity Backing (Hide)2'!BB$67:BB$81,1,0)</f>
        <v>0</v>
      </c>
      <c r="CC69">
        <f t="array" ref="CC69">IF($J69:$X69='Capacity Backing (Hide)2'!BC$67:BC$81,1,0)</f>
        <v>0</v>
      </c>
      <c r="CD69">
        <f t="array" ref="CD69">IF($J69:$X69='Capacity Backing (Hide)2'!BD$67:BD$81,1,0)</f>
        <v>0</v>
      </c>
      <c r="CE69">
        <f t="array" ref="CE69">IF($J69:$X69='Capacity Backing (Hide)2'!BE$67:BE$81,1,0)</f>
        <v>0</v>
      </c>
      <c r="CF69">
        <f t="array" ref="CF69">IF($J69:$X69='Capacity Backing (Hide)2'!BF$67:BF$81,1,0)</f>
        <v>0</v>
      </c>
      <c r="CG69">
        <f t="array" ref="CG69">IF($J69:$X69='Capacity Backing (Hide)2'!BG$67:BG$81,1,0)</f>
        <v>0</v>
      </c>
      <c r="CH69">
        <f t="array" ref="CH69">IF($J69:$X69='Capacity Backing (Hide)2'!BH$67:BH$81,1,0)</f>
        <v>0</v>
      </c>
      <c r="CI69">
        <f t="array" ref="CI69">IF($J69:$X69='Capacity Backing (Hide)2'!BI$67:BI$81,1,0)</f>
        <v>0</v>
      </c>
      <c r="CJ69">
        <f t="array" ref="CJ69">IF($J69:$X69='Capacity Backing (Hide)2'!BJ$67:BJ$81,1,0)</f>
        <v>0</v>
      </c>
      <c r="CK69">
        <f t="array" ref="CK69">IF($J69:$X69='Capacity Backing (Hide)2'!BK$67:BK$81,1,0)</f>
        <v>0</v>
      </c>
      <c r="CL69">
        <f t="array" ref="CL69">IF($J69:$X69='Capacity Backing (Hide)2'!BL$67:BL$81,1,0)</f>
        <v>0</v>
      </c>
      <c r="CM69">
        <f t="array" ref="CM69">IF($J69:$X69='Capacity Backing (Hide)2'!BM$67:BM$81,1,0)</f>
        <v>0</v>
      </c>
      <c r="CN69">
        <f t="array" ref="CN69">IF($J69:$X69='Capacity Backing (Hide)2'!BN$67:BN$81,1,0)</f>
        <v>0</v>
      </c>
      <c r="CO69">
        <f t="array" ref="CO69">IF($J69:$X69='Capacity Backing (Hide)2'!BO$67:BO$81,1,0)</f>
        <v>0</v>
      </c>
      <c r="CP69">
        <f t="array" ref="CP69">IF($J69:$X69='Capacity Backing (Hide)2'!BP$67:BP$81,1,0)</f>
        <v>0</v>
      </c>
      <c r="CQ69">
        <f t="array" ref="CQ69">IF($J69:$X69='Capacity Backing (Hide)2'!BQ$67:BQ$81,1,0)</f>
        <v>0</v>
      </c>
      <c r="CR69">
        <f t="array" ref="CR69">IF($J69:$X69='Capacity Backing (Hide)2'!BR$67:BR$81,1,0)</f>
        <v>0</v>
      </c>
      <c r="CS69">
        <f t="array" ref="CS69">IF($J69:$X69='Capacity Backing (Hide)2'!BS$67:BS$81,1,0)</f>
        <v>0</v>
      </c>
      <c r="CT69">
        <f t="array" ref="CT69">IF($J69:$X69='Capacity Backing (Hide)2'!BT$67:BT$81,1,0)</f>
        <v>0</v>
      </c>
      <c r="CU69">
        <f t="array" ref="CU69">IF($J69:$X69='Capacity Backing (Hide)2'!BU$67:BU$81,1,0)</f>
        <v>0</v>
      </c>
      <c r="CV69">
        <f t="array" ref="CV69">IF($J69:$X69='Capacity Backing (Hide)2'!BV$67:BV$81,1,0)</f>
        <v>0</v>
      </c>
      <c r="CW69">
        <f t="array" ref="CW69">IF($J69:$X69='Capacity Backing (Hide)2'!BW$67:BW$81,1,0)</f>
        <v>0</v>
      </c>
      <c r="CX69">
        <f t="array" ref="CX69">IF($J69:$X69='Capacity Backing (Hide)2'!BX$67:BX$81,1,0)</f>
        <v>0</v>
      </c>
      <c r="CY69">
        <f t="array" ref="CY69">IF($J69:$X69='Capacity Backing (Hide)2'!BY$67:BY$81,1,0)</f>
        <v>0</v>
      </c>
      <c r="CZ69">
        <f t="array" ref="CZ69">IF($J69:$X69='Capacity Backing (Hide)2'!BZ$67:BZ$81,1,0)</f>
        <v>0</v>
      </c>
      <c r="DA69">
        <f t="array" ref="DA69">IF($J69:$X69='Capacity Backing (Hide)2'!CA$67:CA$81,1,0)</f>
        <v>0</v>
      </c>
      <c r="DB69">
        <f t="array" ref="DB69">IF($J69:$X69='Capacity Backing (Hide)2'!CB$67:CB$81,1,0)</f>
        <v>0</v>
      </c>
      <c r="DC69">
        <f t="array" ref="DC69">IF($J69:$X69='Capacity Backing (Hide)2'!CC$67:CC$81,1,0)</f>
        <v>0</v>
      </c>
      <c r="DD69">
        <f t="array" ref="DD69">IF($J69:$X69='Capacity Backing (Hide)2'!CD$67:CD$81,1,0)</f>
        <v>0</v>
      </c>
      <c r="DE69">
        <f t="array" ref="DE69">IF($J69:$X69='Capacity Backing (Hide)2'!CE$67:CE$81,1,0)</f>
        <v>0</v>
      </c>
      <c r="DF69">
        <f t="array" ref="DF69">IF($J69:$X69='Capacity Backing (Hide)2'!CF$67:CF$81,1,0)</f>
        <v>0</v>
      </c>
      <c r="DG69">
        <f t="array" ref="DG69">IF($J69:$X69='Capacity Backing (Hide)2'!CG$67:CG$81,1,0)</f>
        <v>0</v>
      </c>
      <c r="DH69">
        <f t="array" ref="DH69">IF($J69:$X69='Capacity Backing (Hide)2'!CH$67:CH$81,1,0)</f>
        <v>0</v>
      </c>
      <c r="DI69">
        <f t="array" ref="DI69">IF($J69:$X69='Capacity Backing (Hide)2'!CI$67:CI$81,1,0)</f>
        <v>0</v>
      </c>
      <c r="DJ69">
        <f t="array" ref="DJ69">IF($J69:$X69='Capacity Backing (Hide)2'!CJ$67:CJ$81,1,0)</f>
        <v>0</v>
      </c>
      <c r="DK69">
        <f t="array" ref="DK69">IF($J69:$X69='Capacity Backing (Hide)2'!CK$67:CK$81,1,0)</f>
        <v>0</v>
      </c>
      <c r="DL69">
        <f t="array" ref="DL69">IF($J69:$X69='Capacity Backing (Hide)2'!CL$67:CL$81,1,0)</f>
        <v>0</v>
      </c>
      <c r="DM69">
        <f t="array" ref="DM69">IF($J69:$X69='Capacity Backing (Hide)2'!CM$67:CM$81,1,0)</f>
        <v>0</v>
      </c>
      <c r="DN69">
        <f t="array" ref="DN69">IF($J69:$X69='Capacity Backing (Hide)2'!CN$67:CN$81,1,0)</f>
        <v>0</v>
      </c>
      <c r="DO69">
        <f t="array" ref="DO69">IF($J69:$X69='Capacity Backing (Hide)2'!CO$67:CO$81,1,0)</f>
        <v>0</v>
      </c>
      <c r="DP69">
        <f t="array" ref="DP69">IF($J69:$X69='Capacity Backing (Hide)2'!CP$67:CP$81,1,0)</f>
        <v>0</v>
      </c>
      <c r="DQ69">
        <f t="array" ref="DQ69">IF($J69:$X69='Capacity Backing (Hide)2'!CQ$67:CQ$81,1,0)</f>
        <v>0</v>
      </c>
      <c r="DR69">
        <f t="array" ref="DR69">IF($J69:$X69='Capacity Backing (Hide)2'!CR$67:CR$81,1,0)</f>
        <v>0</v>
      </c>
      <c r="DS69">
        <f t="array" ref="DS69">IF($J69:$X69='Capacity Backing (Hide)2'!CS$67:CS$81,1,0)</f>
        <v>0</v>
      </c>
      <c r="DT69">
        <f t="array" ref="DT69">IF($J69:$X69='Capacity Backing (Hide)2'!CT$67:CT$81,1,0)</f>
        <v>0</v>
      </c>
      <c r="DU69">
        <f t="array" ref="DU69">IF($J69:$X69='Capacity Backing (Hide)2'!CU$67:CU$81,1,0)</f>
        <v>0</v>
      </c>
      <c r="DV69">
        <f t="array" ref="DV69">IF($J69:$X69='Capacity Backing (Hide)2'!CV$67:CV$81,1,0)</f>
        <v>0</v>
      </c>
      <c r="DW69">
        <f t="array" ref="DW69">IF($J69:$X69='Capacity Backing (Hide)2'!CW$67:CW$81,1,0)</f>
        <v>0</v>
      </c>
      <c r="DZ69">
        <f t="array" ref="DZ69">IF($J69:$X69='Capacity Backing (Hide)2'!B$203:CZ$217,1,0)</f>
        <v>0</v>
      </c>
      <c r="EA69">
        <f t="array" ref="EA69">IF($J69:$X69='Capacity Backing (Hide)2'!C$203:DA$217,1,0)</f>
        <v>0</v>
      </c>
      <c r="EB69">
        <f t="array" ref="EB69">IF($J69:$X69='Capacity Backing (Hide)2'!D$203:DB$217,1,0)</f>
        <v>0</v>
      </c>
      <c r="EC69">
        <f t="array" ref="EC69">IF($J69:$X69='Capacity Backing (Hide)2'!E$203:DC$217,1,0)</f>
        <v>0</v>
      </c>
      <c r="ED69">
        <f t="array" ref="ED69">IF($J69:$X69='Capacity Backing (Hide)2'!F$203:DD$217,1,0)</f>
        <v>0</v>
      </c>
      <c r="EE69">
        <f t="array" ref="EE69">IF($J69:$X69='Capacity Backing (Hide)2'!G$203:DE$217,1,0)</f>
        <v>0</v>
      </c>
      <c r="EF69">
        <f t="array" ref="EF69">IF($J69:$X69='Capacity Backing (Hide)2'!H$203:DF$217,1,0)</f>
        <v>0</v>
      </c>
      <c r="EG69">
        <f t="array" ref="EG69">IF($J69:$X69='Capacity Backing (Hide)2'!I$203:DG$217,1,0)</f>
        <v>0</v>
      </c>
      <c r="EH69">
        <f t="array" ref="EH69">IF($J69:$X69='Capacity Backing (Hide)2'!J$203:DH$217,1,0)</f>
        <v>0</v>
      </c>
      <c r="EI69">
        <f t="array" ref="EI69">IF($J69:$X69='Capacity Backing (Hide)2'!K$203:DI$217,1,0)</f>
        <v>0</v>
      </c>
      <c r="EJ69">
        <f t="array" ref="EJ69">IF($J69:$X69='Capacity Backing (Hide)2'!L$203:DJ$217,1,0)</f>
        <v>0</v>
      </c>
      <c r="EK69">
        <f t="array" ref="EK69">IF($J69:$X69='Capacity Backing (Hide)2'!M$203:DK$217,1,0)</f>
        <v>0</v>
      </c>
      <c r="EL69">
        <f t="array" ref="EL69">IF($J69:$X69='Capacity Backing (Hide)2'!N$203:DL$217,1,0)</f>
        <v>0</v>
      </c>
      <c r="EM69">
        <f t="array" ref="EM69">IF($J69:$X69='Capacity Backing (Hide)2'!O$203:DM$217,1,0)</f>
        <v>0</v>
      </c>
      <c r="EN69">
        <f t="array" ref="EN69">IF($J69:$X69='Capacity Backing (Hide)2'!P$203:DN$217,1,0)</f>
        <v>0</v>
      </c>
      <c r="EO69">
        <f t="array" ref="EO69">IF($J69:$X69='Capacity Backing (Hide)2'!Q$203:DO$217,1,0)</f>
        <v>0</v>
      </c>
      <c r="EP69">
        <f t="array" ref="EP69">IF($J69:$X69='Capacity Backing (Hide)2'!R$203:DP$217,1,0)</f>
        <v>0</v>
      </c>
      <c r="EQ69">
        <f t="array" ref="EQ69">IF($J69:$X69='Capacity Backing (Hide)2'!S$203:DQ$217,1,0)</f>
        <v>0</v>
      </c>
      <c r="ER69">
        <f t="array" ref="ER69">IF($J69:$X69='Capacity Backing (Hide)2'!T$203:DR$217,1,0)</f>
        <v>0</v>
      </c>
      <c r="ES69">
        <f t="array" ref="ES69">IF($J69:$X69='Capacity Backing (Hide)2'!U$203:DS$217,1,0)</f>
        <v>0</v>
      </c>
      <c r="ET69">
        <f t="array" ref="ET69">IF($J69:$X69='Capacity Backing (Hide)2'!V$203:DT$217,1,0)</f>
        <v>0</v>
      </c>
      <c r="EU69">
        <f t="array" ref="EU69">IF($J69:$X69='Capacity Backing (Hide)2'!W$203:DU$217,1,0)</f>
        <v>0</v>
      </c>
      <c r="EV69">
        <f t="array" ref="EV69">IF($J69:$X69='Capacity Backing (Hide)2'!X$203:DV$217,1,0)</f>
        <v>0</v>
      </c>
      <c r="EW69">
        <f t="array" ref="EW69">IF($J69:$X69='Capacity Backing (Hide)2'!Y$203:DW$217,1,0)</f>
        <v>0</v>
      </c>
      <c r="EX69">
        <f t="array" ref="EX69">IF($J69:$X69='Capacity Backing (Hide)2'!Z$203:DX$217,1,0)</f>
        <v>0</v>
      </c>
      <c r="EY69">
        <f t="array" ref="EY69">IF($J69:$X69='Capacity Backing (Hide)2'!AA$203:DY$217,1,0)</f>
        <v>0</v>
      </c>
      <c r="EZ69">
        <f t="array" ref="EZ69">IF($J69:$X69='Capacity Backing (Hide)2'!AB$203:DZ$217,1,0)</f>
        <v>0</v>
      </c>
      <c r="FA69">
        <f t="array" ref="FA69">IF($J69:$X69='Capacity Backing (Hide)2'!AC$203:EA$217,1,0)</f>
        <v>0</v>
      </c>
      <c r="FB69">
        <f t="array" ref="FB69">IF($J69:$X69='Capacity Backing (Hide)2'!AD$203:EB$217,1,0)</f>
        <v>0</v>
      </c>
      <c r="FC69">
        <f t="array" ref="FC69">IF($J69:$X69='Capacity Backing (Hide)2'!AE$203:EC$217,1,0)</f>
        <v>0</v>
      </c>
      <c r="FD69">
        <f t="array" ref="FD69">IF($J69:$X69='Capacity Backing (Hide)2'!AF$203:ED$217,1,0)</f>
        <v>0</v>
      </c>
      <c r="FE69">
        <f t="array" ref="FE69">IF($J69:$X69='Capacity Backing (Hide)2'!AG$203:EE$217,1,0)</f>
        <v>0</v>
      </c>
      <c r="FF69">
        <f t="array" ref="FF69">IF($J69:$X69='Capacity Backing (Hide)2'!AH$203:EF$217,1,0)</f>
        <v>0</v>
      </c>
      <c r="FG69">
        <f t="array" ref="FG69">IF($J69:$X69='Capacity Backing (Hide)2'!AI$203:EG$217,1,0)</f>
        <v>0</v>
      </c>
      <c r="FH69">
        <f t="array" ref="FH69">IF($J69:$X69='Capacity Backing (Hide)2'!AJ$203:EH$217,1,0)</f>
        <v>0</v>
      </c>
      <c r="FI69">
        <f t="array" ref="FI69">IF($J69:$X69='Capacity Backing (Hide)2'!AK$203:EI$217,1,0)</f>
        <v>0</v>
      </c>
      <c r="FJ69">
        <f t="array" ref="FJ69">IF($J69:$X69='Capacity Backing (Hide)2'!AL$203:EJ$217,1,0)</f>
        <v>0</v>
      </c>
      <c r="FK69">
        <f t="array" ref="FK69">IF($J69:$X69='Capacity Backing (Hide)2'!AM$203:EK$217,1,0)</f>
        <v>0</v>
      </c>
      <c r="FL69">
        <f t="array" ref="FL69">IF($J69:$X69='Capacity Backing (Hide)2'!AN$203:EL$217,1,0)</f>
        <v>0</v>
      </c>
      <c r="FM69">
        <f t="array" ref="FM69">IF($J69:$X69='Capacity Backing (Hide)2'!AO$203:EM$217,1,0)</f>
        <v>0</v>
      </c>
      <c r="FN69">
        <f t="array" ref="FN69">IF($J69:$X69='Capacity Backing (Hide)2'!AP$203:EN$217,1,0)</f>
        <v>0</v>
      </c>
      <c r="FO69">
        <f t="array" ref="FO69">IF($J69:$X69='Capacity Backing (Hide)2'!AQ$203:EO$217,1,0)</f>
        <v>0</v>
      </c>
      <c r="FP69">
        <f t="array" ref="FP69">IF($J69:$X69='Capacity Backing (Hide)2'!AR$203:EP$217,1,0)</f>
        <v>0</v>
      </c>
      <c r="FQ69">
        <f t="array" ref="FQ69">IF($J69:$X69='Capacity Backing (Hide)2'!AS$203:EQ$217,1,0)</f>
        <v>0</v>
      </c>
      <c r="FR69">
        <f t="array" ref="FR69">IF($J69:$X69='Capacity Backing (Hide)2'!AT$203:ER$217,1,0)</f>
        <v>0</v>
      </c>
      <c r="FS69">
        <f t="array" ref="FS69">IF($J69:$X69='Capacity Backing (Hide)2'!AU$203:ES$217,1,0)</f>
        <v>0</v>
      </c>
      <c r="FT69">
        <f t="array" ref="FT69">IF($J69:$X69='Capacity Backing (Hide)2'!AV$203:ET$217,1,0)</f>
        <v>0</v>
      </c>
      <c r="FU69">
        <f t="array" ref="FU69">IF($J69:$X69='Capacity Backing (Hide)2'!AW$203:EU$217,1,0)</f>
        <v>0</v>
      </c>
      <c r="FV69">
        <f t="array" ref="FV69">IF($J69:$X69='Capacity Backing (Hide)2'!AX$203:EV$217,1,0)</f>
        <v>0</v>
      </c>
      <c r="FW69">
        <f t="array" ref="FW69">IF($J69:$X69='Capacity Backing (Hide)2'!AY$203:EW$217,1,0)</f>
        <v>0</v>
      </c>
      <c r="FX69">
        <f t="array" ref="FX69">IF($J69:$X69='Capacity Backing (Hide)2'!AZ$203:EX$217,1,0)</f>
        <v>0</v>
      </c>
      <c r="FY69">
        <f t="array" ref="FY69">IF($J69:$X69='Capacity Backing (Hide)2'!BA$203:EY$217,1,0)</f>
        <v>0</v>
      </c>
      <c r="FZ69">
        <f t="array" ref="FZ69">IF($J69:$X69='Capacity Backing (Hide)2'!BB$203:EZ$217,1,0)</f>
        <v>0</v>
      </c>
      <c r="GA69">
        <f t="array" ref="GA69">IF($J69:$X69='Capacity Backing (Hide)2'!BC$203:FA$217,1,0)</f>
        <v>0</v>
      </c>
      <c r="GB69">
        <f t="array" ref="GB69">IF($J69:$X69='Capacity Backing (Hide)2'!BD$203:FB$217,1,0)</f>
        <v>0</v>
      </c>
      <c r="GC69">
        <f t="array" ref="GC69">IF($J69:$X69='Capacity Backing (Hide)2'!BE$203:FC$217,1,0)</f>
        <v>0</v>
      </c>
      <c r="GD69">
        <f t="array" ref="GD69">IF($J69:$X69='Capacity Backing (Hide)2'!BF$203:FD$217,1,0)</f>
        <v>0</v>
      </c>
      <c r="GE69">
        <f t="array" ref="GE69">IF($J69:$X69='Capacity Backing (Hide)2'!BG$203:FE$217,1,0)</f>
        <v>0</v>
      </c>
      <c r="GF69">
        <f t="array" ref="GF69">IF($J69:$X69='Capacity Backing (Hide)2'!BH$203:FF$217,1,0)</f>
        <v>0</v>
      </c>
      <c r="GG69">
        <f t="array" ref="GG69">IF($J69:$X69='Capacity Backing (Hide)2'!BI$203:FG$217,1,0)</f>
        <v>0</v>
      </c>
      <c r="GH69">
        <f t="array" ref="GH69">IF($J69:$X69='Capacity Backing (Hide)2'!BJ$203:FH$217,1,0)</f>
        <v>0</v>
      </c>
      <c r="GI69">
        <f t="array" ref="GI69">IF($J69:$X69='Capacity Backing (Hide)2'!BK$203:FI$217,1,0)</f>
        <v>0</v>
      </c>
      <c r="GJ69">
        <f t="array" ref="GJ69">IF($J69:$X69='Capacity Backing (Hide)2'!BL$203:FJ$217,1,0)</f>
        <v>0</v>
      </c>
      <c r="GK69">
        <f t="array" ref="GK69">IF($J69:$X69='Capacity Backing (Hide)2'!BM$203:FK$217,1,0)</f>
        <v>0</v>
      </c>
      <c r="GL69">
        <f t="array" ref="GL69">IF($J69:$X69='Capacity Backing (Hide)2'!BN$203:FL$217,1,0)</f>
        <v>0</v>
      </c>
      <c r="GM69">
        <f t="array" ref="GM69">IF($J69:$X69='Capacity Backing (Hide)2'!BO$203:FM$217,1,0)</f>
        <v>0</v>
      </c>
      <c r="GN69">
        <f t="array" ref="GN69">IF($J69:$X69='Capacity Backing (Hide)2'!BP$203:FN$217,1,0)</f>
        <v>0</v>
      </c>
      <c r="GO69">
        <f t="array" ref="GO69">IF($J69:$X69='Capacity Backing (Hide)2'!BQ$203:FO$217,1,0)</f>
        <v>0</v>
      </c>
      <c r="GP69">
        <f t="array" ref="GP69">IF($J69:$X69='Capacity Backing (Hide)2'!BR$203:FP$217,1,0)</f>
        <v>0</v>
      </c>
      <c r="GQ69">
        <f t="array" ref="GQ69">IF($J69:$X69='Capacity Backing (Hide)2'!BS$203:FQ$217,1,0)</f>
        <v>0</v>
      </c>
      <c r="GR69">
        <f t="array" ref="GR69">IF($J69:$X69='Capacity Backing (Hide)2'!BT$203:FR$217,1,0)</f>
        <v>0</v>
      </c>
      <c r="GS69">
        <f t="array" ref="GS69">IF($J69:$X69='Capacity Backing (Hide)2'!BU$203:FS$217,1,0)</f>
        <v>0</v>
      </c>
      <c r="GT69">
        <f t="array" ref="GT69">IF($J69:$X69='Capacity Backing (Hide)2'!BV$203:FT$217,1,0)</f>
        <v>0</v>
      </c>
      <c r="GU69">
        <f t="array" ref="GU69">IF($J69:$X69='Capacity Backing (Hide)2'!BW$203:FU$217,1,0)</f>
        <v>0</v>
      </c>
      <c r="GV69">
        <f t="array" ref="GV69">IF($J69:$X69='Capacity Backing (Hide)2'!BX$203:FV$217,1,0)</f>
        <v>0</v>
      </c>
      <c r="GW69">
        <f t="array" ref="GW69">IF($J69:$X69='Capacity Backing (Hide)2'!BY$203:FW$217,1,0)</f>
        <v>0</v>
      </c>
      <c r="GX69">
        <f t="array" ref="GX69">IF($J69:$X69='Capacity Backing (Hide)2'!BZ$203:FX$217,1,0)</f>
        <v>0</v>
      </c>
      <c r="GY69">
        <f t="array" ref="GY69">IF($J69:$X69='Capacity Backing (Hide)2'!CA$203:FY$217,1,0)</f>
        <v>0</v>
      </c>
      <c r="GZ69">
        <f t="array" ref="GZ69">IF($J69:$X69='Capacity Backing (Hide)2'!CB$203:FZ$217,1,0)</f>
        <v>0</v>
      </c>
      <c r="HA69">
        <f t="array" ref="HA69">IF($J69:$X69='Capacity Backing (Hide)2'!CC$203:GA$217,1,0)</f>
        <v>0</v>
      </c>
      <c r="HB69">
        <f t="array" ref="HB69">IF($J69:$X69='Capacity Backing (Hide)2'!CD$203:GB$217,1,0)</f>
        <v>0</v>
      </c>
      <c r="HC69">
        <f t="array" ref="HC69">IF($J69:$X69='Capacity Backing (Hide)2'!CE$203:GC$217,1,0)</f>
        <v>0</v>
      </c>
      <c r="HD69">
        <f t="array" ref="HD69">IF($J69:$X69='Capacity Backing (Hide)2'!CF$203:GD$217,1,0)</f>
        <v>0</v>
      </c>
      <c r="HE69">
        <f t="array" ref="HE69">IF($J69:$X69='Capacity Backing (Hide)2'!CG$203:GE$217,1,0)</f>
        <v>0</v>
      </c>
      <c r="HF69">
        <f t="array" ref="HF69">IF($J69:$X69='Capacity Backing (Hide)2'!CH$203:GF$217,1,0)</f>
        <v>0</v>
      </c>
      <c r="HG69">
        <f t="array" ref="HG69">IF($J69:$X69='Capacity Backing (Hide)2'!CI$203:GG$217,1,0)</f>
        <v>0</v>
      </c>
      <c r="HH69">
        <f t="array" ref="HH69">IF($J69:$X69='Capacity Backing (Hide)2'!CJ$203:GH$217,1,0)</f>
        <v>0</v>
      </c>
      <c r="HI69">
        <f t="array" ref="HI69">IF($J69:$X69='Capacity Backing (Hide)2'!CK$203:GI$217,1,0)</f>
        <v>0</v>
      </c>
      <c r="HJ69">
        <f t="array" ref="HJ69">IF($J69:$X69='Capacity Backing (Hide)2'!CL$203:GJ$217,1,0)</f>
        <v>0</v>
      </c>
      <c r="HK69">
        <f t="array" ref="HK69">IF($J69:$X69='Capacity Backing (Hide)2'!CM$203:GK$217,1,0)</f>
        <v>0</v>
      </c>
      <c r="HL69">
        <f t="array" ref="HL69">IF($J69:$X69='Capacity Backing (Hide)2'!CN$203:GL$217,1,0)</f>
        <v>0</v>
      </c>
      <c r="HM69">
        <f t="array" ref="HM69">IF($J69:$X69='Capacity Backing (Hide)2'!CO$203:GM$217,1,0)</f>
        <v>0</v>
      </c>
      <c r="HN69">
        <f t="array" ref="HN69">IF($J69:$X69='Capacity Backing (Hide)2'!CP$203:GN$217,1,0)</f>
        <v>0</v>
      </c>
      <c r="HO69">
        <f t="array" ref="HO69">IF($J69:$X69='Capacity Backing (Hide)2'!CQ$203:GO$217,1,0)</f>
        <v>0</v>
      </c>
      <c r="HP69">
        <f t="array" ref="HP69">IF($J69:$X69='Capacity Backing (Hide)2'!CR$203:GP$217,1,0)</f>
        <v>0</v>
      </c>
      <c r="HQ69">
        <f t="array" ref="HQ69">IF($J69:$X69='Capacity Backing (Hide)2'!CS$203:GQ$217,1,0)</f>
        <v>0</v>
      </c>
      <c r="HR69">
        <f t="array" ref="HR69">IF($J69:$X69='Capacity Backing (Hide)2'!CT$203:GR$217,1,0)</f>
        <v>0</v>
      </c>
      <c r="HS69">
        <f t="array" ref="HS69">IF($J69:$X69='Capacity Backing (Hide)2'!CU$203:GS$217,1,0)</f>
        <v>0</v>
      </c>
      <c r="HT69">
        <f t="array" ref="HT69">IF($J69:$X69='Capacity Backing (Hide)2'!CV$203:GT$217,1,0)</f>
        <v>0</v>
      </c>
      <c r="HU69">
        <f t="array" ref="HU69">IF($J69:$X69='Capacity Backing (Hide)2'!CW$203:GU$217,1,0)</f>
        <v>0</v>
      </c>
      <c r="HX69">
        <f>'Capacity Backing (Hide)2'!B$3*(AB69/MAX(1,SUMIFS('Treatment Backing (Hide)'!$B$110:$B$124,'Capacity Backing (Hide)2'!B$67:B$81,"X")))</f>
        <v>0</v>
      </c>
      <c r="HY69">
        <f>'Capacity Backing (Hide)2'!C$3*(AC69/MAX(1,SUMIFS('Treatment Backing (Hide)'!$B$110:$B$124,'Capacity Backing (Hide)2'!C$67:C$81,"X")))</f>
        <v>0</v>
      </c>
      <c r="HZ69">
        <f>'Capacity Backing (Hide)2'!D$3*(AD69/MAX(1,SUMIFS('Treatment Backing (Hide)'!$B$110:$B$124,'Capacity Backing (Hide)2'!D$67:D$81,"X")))</f>
        <v>0</v>
      </c>
      <c r="IA69">
        <f>'Capacity Backing (Hide)2'!E$3*(AE69/MAX(1,SUMIFS('Treatment Backing (Hide)'!$B$110:$B$124,'Capacity Backing (Hide)2'!E$67:E$81,"X")))</f>
        <v>0</v>
      </c>
      <c r="IB69">
        <f>'Capacity Backing (Hide)2'!F$3*(AF69/MAX(1,SUMIFS('Treatment Backing (Hide)'!$B$110:$B$124,'Capacity Backing (Hide)2'!F$67:F$81,"X")))</f>
        <v>0</v>
      </c>
      <c r="IC69">
        <f>'Capacity Backing (Hide)2'!G$3*(AG69/MAX(1,SUMIFS('Treatment Backing (Hide)'!$B$110:$B$124,'Capacity Backing (Hide)2'!G$67:G$81,"X")))</f>
        <v>0</v>
      </c>
      <c r="ID69">
        <f>'Capacity Backing (Hide)2'!H$3*(AH69/MAX(1,SUMIFS('Treatment Backing (Hide)'!$B$110:$B$124,'Capacity Backing (Hide)2'!H$67:H$81,"X")))</f>
        <v>0</v>
      </c>
      <c r="IE69">
        <f>'Capacity Backing (Hide)2'!I$3*(AI69/MAX(1,SUMIFS('Treatment Backing (Hide)'!$B$110:$B$124,'Capacity Backing (Hide)2'!I$67:I$81,"X")))</f>
        <v>0</v>
      </c>
      <c r="IF69">
        <f>'Capacity Backing (Hide)2'!J$3*(AJ69/MAX(1,SUMIFS('Treatment Backing (Hide)'!$B$110:$B$124,'Capacity Backing (Hide)2'!J$67:J$81,"X")))</f>
        <v>0</v>
      </c>
      <c r="IG69">
        <f>'Capacity Backing (Hide)2'!K$3*(AK69/MAX(1,SUMIFS('Treatment Backing (Hide)'!$B$110:$B$124,'Capacity Backing (Hide)2'!K$67:K$81,"X")))</f>
        <v>0</v>
      </c>
      <c r="IH69">
        <f>'Capacity Backing (Hide)2'!L$3*(AL69/MAX(1,SUMIFS('Treatment Backing (Hide)'!$B$110:$B$124,'Capacity Backing (Hide)2'!L$67:L$81,"X")))</f>
        <v>0</v>
      </c>
      <c r="II69">
        <f>'Capacity Backing (Hide)2'!M$3*(AM69/MAX(1,SUMIFS('Treatment Backing (Hide)'!$B$110:$B$124,'Capacity Backing (Hide)2'!M$67:M$81,"X")))</f>
        <v>0</v>
      </c>
      <c r="IJ69">
        <f>'Capacity Backing (Hide)2'!N$3*(AN69/MAX(1,SUMIFS('Treatment Backing (Hide)'!$B$110:$B$124,'Capacity Backing (Hide)2'!N$67:N$81,"X")))</f>
        <v>0</v>
      </c>
      <c r="IK69">
        <f>'Capacity Backing (Hide)2'!O$3*(AO69/MAX(1,SUMIFS('Treatment Backing (Hide)'!$B$110:$B$124,'Capacity Backing (Hide)2'!O$67:O$81,"X")))</f>
        <v>0</v>
      </c>
      <c r="IL69">
        <f>'Capacity Backing (Hide)2'!P$3*(AP69/MAX(1,SUMIFS('Treatment Backing (Hide)'!$B$110:$B$124,'Capacity Backing (Hide)2'!P$67:P$81,"X")))</f>
        <v>0</v>
      </c>
      <c r="IM69">
        <f>'Capacity Backing (Hide)2'!Q$3*(AQ69/MAX(1,SUMIFS('Treatment Backing (Hide)'!$B$110:$B$124,'Capacity Backing (Hide)2'!Q$67:Q$81,"X")))</f>
        <v>0</v>
      </c>
      <c r="IN69">
        <f>'Capacity Backing (Hide)2'!R$3*(AR69/MAX(1,SUMIFS('Treatment Backing (Hide)'!$B$110:$B$124,'Capacity Backing (Hide)2'!R$67:R$81,"X")))</f>
        <v>0</v>
      </c>
      <c r="IO69">
        <f>'Capacity Backing (Hide)2'!S$3*(AS69/MAX(1,SUMIFS('Treatment Backing (Hide)'!$B$110:$B$124,'Capacity Backing (Hide)2'!S$67:S$81,"X")))</f>
        <v>0</v>
      </c>
      <c r="IP69">
        <f>'Capacity Backing (Hide)2'!T$3*(AT69/MAX(1,SUMIFS('Treatment Backing (Hide)'!$B$110:$B$124,'Capacity Backing (Hide)2'!T$67:T$81,"X")))</f>
        <v>0</v>
      </c>
      <c r="IQ69">
        <f>'Capacity Backing (Hide)2'!U$3*(AU69/MAX(1,SUMIFS('Treatment Backing (Hide)'!$B$110:$B$124,'Capacity Backing (Hide)2'!U$67:U$81,"X")))</f>
        <v>0</v>
      </c>
      <c r="IR69">
        <f>'Capacity Backing (Hide)2'!V$3*(AV69/MAX(1,SUMIFS('Treatment Backing (Hide)'!$B$110:$B$124,'Capacity Backing (Hide)2'!V$67:V$81,"X")))</f>
        <v>0</v>
      </c>
      <c r="IS69">
        <f>'Capacity Backing (Hide)2'!W$3*(AW69/MAX(1,SUMIFS('Treatment Backing (Hide)'!$B$110:$B$124,'Capacity Backing (Hide)2'!W$67:W$81,"X")))</f>
        <v>0</v>
      </c>
      <c r="IT69">
        <f>'Capacity Backing (Hide)2'!X$3*(AX69/MAX(1,SUMIFS('Treatment Backing (Hide)'!$B$110:$B$124,'Capacity Backing (Hide)2'!X$67:X$81,"X")))</f>
        <v>0</v>
      </c>
      <c r="IU69">
        <f>'Capacity Backing (Hide)2'!Y$3*(AY69/MAX(1,SUMIFS('Treatment Backing (Hide)'!$B$110:$B$124,'Capacity Backing (Hide)2'!Y$67:Y$81,"X")))</f>
        <v>0</v>
      </c>
      <c r="IV69">
        <f>'Capacity Backing (Hide)2'!Z$3*(AZ69/MAX(1,SUMIFS('Treatment Backing (Hide)'!$B$110:$B$124,'Capacity Backing (Hide)2'!Z$67:Z$81,"X")))</f>
        <v>0</v>
      </c>
      <c r="IW69">
        <f>'Capacity Backing (Hide)2'!AA$3*(BA69/MAX(1,SUMIFS('Treatment Backing (Hide)'!$B$110:$B$124,'Capacity Backing (Hide)2'!AA$67:AA$81,"X")))</f>
        <v>0</v>
      </c>
      <c r="IX69">
        <f>'Capacity Backing (Hide)2'!AB$3*(BB69/MAX(1,SUMIFS('Treatment Backing (Hide)'!$B$110:$B$124,'Capacity Backing (Hide)2'!AB$67:AB$81,"X")))</f>
        <v>0</v>
      </c>
      <c r="IY69">
        <f>'Capacity Backing (Hide)2'!AC$3*(BC69/MAX(1,SUMIFS('Treatment Backing (Hide)'!$B$110:$B$124,'Capacity Backing (Hide)2'!AC$67:AC$81,"X")))</f>
        <v>0</v>
      </c>
      <c r="IZ69">
        <f>'Capacity Backing (Hide)2'!AD$3*(BD69/MAX(1,SUMIFS('Treatment Backing (Hide)'!$B$110:$B$124,'Capacity Backing (Hide)2'!AD$67:AD$81,"X")))</f>
        <v>0</v>
      </c>
      <c r="JA69">
        <f>'Capacity Backing (Hide)2'!AE$3*(BE69/MAX(1,SUMIFS('Treatment Backing (Hide)'!$B$110:$B$124,'Capacity Backing (Hide)2'!AE$67:AE$81,"X")))</f>
        <v>0</v>
      </c>
      <c r="JB69">
        <f>'Capacity Backing (Hide)2'!AF$3*(BF69/MAX(1,SUMIFS('Treatment Backing (Hide)'!$B$110:$B$124,'Capacity Backing (Hide)2'!AF$67:AF$81,"X")))</f>
        <v>0</v>
      </c>
      <c r="JC69">
        <f>'Capacity Backing (Hide)2'!AG$3*(BG69/MAX(1,SUMIFS('Treatment Backing (Hide)'!$B$110:$B$124,'Capacity Backing (Hide)2'!AG$67:AG$81,"X")))</f>
        <v>0</v>
      </c>
      <c r="JD69">
        <f>'Capacity Backing (Hide)2'!AH$3*(BH69/MAX(1,SUMIFS('Treatment Backing (Hide)'!$B$110:$B$124,'Capacity Backing (Hide)2'!AH$67:AH$81,"X")))</f>
        <v>0</v>
      </c>
      <c r="JE69">
        <f>'Capacity Backing (Hide)2'!AI$3*(BI69/MAX(1,SUMIFS('Treatment Backing (Hide)'!$B$110:$B$124,'Capacity Backing (Hide)2'!AI$67:AI$81,"X")))</f>
        <v>0</v>
      </c>
      <c r="JF69">
        <f>'Capacity Backing (Hide)2'!AJ$3*(BJ69/MAX(1,SUMIFS('Treatment Backing (Hide)'!$B$110:$B$124,'Capacity Backing (Hide)2'!AJ$67:AJ$81,"X")))</f>
        <v>0</v>
      </c>
      <c r="JG69">
        <f>'Capacity Backing (Hide)2'!AK$3*(BK69/MAX(1,SUMIFS('Treatment Backing (Hide)'!$B$110:$B$124,'Capacity Backing (Hide)2'!AK$67:AK$81,"X")))</f>
        <v>0</v>
      </c>
      <c r="JH69">
        <f>'Capacity Backing (Hide)2'!AL$3*(BL69/MAX(1,SUMIFS('Treatment Backing (Hide)'!$B$110:$B$124,'Capacity Backing (Hide)2'!AL$67:AL$81,"X")))</f>
        <v>0</v>
      </c>
      <c r="JI69">
        <f>'Capacity Backing (Hide)2'!AM$3*(BM69/MAX(1,SUMIFS('Treatment Backing (Hide)'!$B$110:$B$124,'Capacity Backing (Hide)2'!AM$67:AM$81,"X")))</f>
        <v>0</v>
      </c>
      <c r="JJ69">
        <f>'Capacity Backing (Hide)2'!AN$3*(BN69/MAX(1,SUMIFS('Treatment Backing (Hide)'!$B$110:$B$124,'Capacity Backing (Hide)2'!AN$67:AN$81,"X")))</f>
        <v>0</v>
      </c>
      <c r="JK69">
        <f>'Capacity Backing (Hide)2'!AO$3*(BO69/MAX(1,SUMIFS('Treatment Backing (Hide)'!$B$110:$B$124,'Capacity Backing (Hide)2'!AO$67:AO$81,"X")))</f>
        <v>0</v>
      </c>
      <c r="JL69">
        <f>'Capacity Backing (Hide)2'!AP$3*(BP69/MAX(1,SUMIFS('Treatment Backing (Hide)'!$B$110:$B$124,'Capacity Backing (Hide)2'!AP$67:AP$81,"X")))</f>
        <v>0</v>
      </c>
      <c r="JM69">
        <f>'Capacity Backing (Hide)2'!AQ$3*(BQ69/MAX(1,SUMIFS('Treatment Backing (Hide)'!$B$110:$B$124,'Capacity Backing (Hide)2'!AQ$67:AQ$81,"X")))</f>
        <v>0</v>
      </c>
      <c r="JN69">
        <f>'Capacity Backing (Hide)2'!AR$3*(BR69/MAX(1,SUMIFS('Treatment Backing (Hide)'!$B$110:$B$124,'Capacity Backing (Hide)2'!AR$67:AR$81,"X")))</f>
        <v>0</v>
      </c>
      <c r="JO69">
        <f>'Capacity Backing (Hide)2'!AS$3*(BS69/MAX(1,SUMIFS('Treatment Backing (Hide)'!$B$110:$B$124,'Capacity Backing (Hide)2'!AS$67:AS$81,"X")))</f>
        <v>0</v>
      </c>
      <c r="JP69">
        <f>'Capacity Backing (Hide)2'!AT$3*(BT69/MAX(1,SUMIFS('Treatment Backing (Hide)'!$B$110:$B$124,'Capacity Backing (Hide)2'!AT$67:AT$81,"X")))</f>
        <v>0</v>
      </c>
      <c r="JQ69">
        <f>'Capacity Backing (Hide)2'!AU$3*(BU69/MAX(1,SUMIFS('Treatment Backing (Hide)'!$B$110:$B$124,'Capacity Backing (Hide)2'!AU$67:AU$81,"X")))</f>
        <v>0</v>
      </c>
      <c r="JR69">
        <f>'Capacity Backing (Hide)2'!AV$3*(BV69/MAX(1,SUMIFS('Treatment Backing (Hide)'!$B$110:$B$124,'Capacity Backing (Hide)2'!AV$67:AV$81,"X")))</f>
        <v>0</v>
      </c>
      <c r="JS69">
        <f>'Capacity Backing (Hide)2'!AW$3*(BW69/MAX(1,SUMIFS('Treatment Backing (Hide)'!$B$110:$B$124,'Capacity Backing (Hide)2'!AW$67:AW$81,"X")))</f>
        <v>0</v>
      </c>
      <c r="JT69">
        <f>'Capacity Backing (Hide)2'!AX$3*(BX69/MAX(1,SUMIFS('Treatment Backing (Hide)'!$B$110:$B$124,'Capacity Backing (Hide)2'!AX$67:AX$81,"X")))</f>
        <v>0</v>
      </c>
      <c r="JU69">
        <f>'Capacity Backing (Hide)2'!AY$3*(BY69/MAX(1,SUMIFS('Treatment Backing (Hide)'!$B$110:$B$124,'Capacity Backing (Hide)2'!AY$67:AY$81,"X")))</f>
        <v>0</v>
      </c>
      <c r="JV69">
        <f>'Capacity Backing (Hide)2'!AZ$3*(BZ69/MAX(1,SUMIFS('Treatment Backing (Hide)'!$B$110:$B$124,'Capacity Backing (Hide)2'!AZ$67:AZ$81,"X")))</f>
        <v>0</v>
      </c>
      <c r="JW69">
        <f>'Capacity Backing (Hide)2'!BA$3*(CA69/MAX(1,SUMIFS('Treatment Backing (Hide)'!$B$110:$B$124,'Capacity Backing (Hide)2'!BA$67:BA$81,"X")))</f>
        <v>0</v>
      </c>
      <c r="JX69">
        <f>'Capacity Backing (Hide)2'!BB$3*(CB69/MAX(1,SUMIFS('Treatment Backing (Hide)'!$B$110:$B$124,'Capacity Backing (Hide)2'!BB$67:BB$81,"X")))</f>
        <v>0</v>
      </c>
      <c r="JY69">
        <f>'Capacity Backing (Hide)2'!BC$3*(CC69/MAX(1,SUMIFS('Treatment Backing (Hide)'!$B$110:$B$124,'Capacity Backing (Hide)2'!BC$67:BC$81,"X")))</f>
        <v>0</v>
      </c>
      <c r="JZ69">
        <f>'Capacity Backing (Hide)2'!BD$3*(CD69/MAX(1,SUMIFS('Treatment Backing (Hide)'!$B$110:$B$124,'Capacity Backing (Hide)2'!BD$67:BD$81,"X")))</f>
        <v>0</v>
      </c>
      <c r="KA69">
        <f>'Capacity Backing (Hide)2'!BE$3*(CE69/MAX(1,SUMIFS('Treatment Backing (Hide)'!$B$110:$B$124,'Capacity Backing (Hide)2'!BE$67:BE$81,"X")))</f>
        <v>0</v>
      </c>
      <c r="KB69">
        <f>'Capacity Backing (Hide)2'!BF$3*(CF69/MAX(1,SUMIFS('Treatment Backing (Hide)'!$B$110:$B$124,'Capacity Backing (Hide)2'!BF$67:BF$81,"X")))</f>
        <v>0</v>
      </c>
      <c r="KC69">
        <f>'Capacity Backing (Hide)2'!BG$3*(CG69/MAX(1,SUMIFS('Treatment Backing (Hide)'!$B$110:$B$124,'Capacity Backing (Hide)2'!BG$67:BG$81,"X")))</f>
        <v>0</v>
      </c>
      <c r="KD69">
        <f>'Capacity Backing (Hide)2'!BH$3*(CH69/MAX(1,SUMIFS('Treatment Backing (Hide)'!$B$110:$B$124,'Capacity Backing (Hide)2'!BH$67:BH$81,"X")))</f>
        <v>0</v>
      </c>
      <c r="KE69">
        <f>'Capacity Backing (Hide)2'!BI$3*(CI69/MAX(1,SUMIFS('Treatment Backing (Hide)'!$B$110:$B$124,'Capacity Backing (Hide)2'!BI$67:BI$81,"X")))</f>
        <v>0</v>
      </c>
      <c r="KF69">
        <f>'Capacity Backing (Hide)2'!BJ$3*(CJ69/MAX(1,SUMIFS('Treatment Backing (Hide)'!$B$110:$B$124,'Capacity Backing (Hide)2'!BJ$67:BJ$81,"X")))</f>
        <v>0</v>
      </c>
      <c r="KG69">
        <f>'Capacity Backing (Hide)2'!BK$3*(CK69/MAX(1,SUMIFS('Treatment Backing (Hide)'!$B$110:$B$124,'Capacity Backing (Hide)2'!BK$67:BK$81,"X")))</f>
        <v>0</v>
      </c>
      <c r="KH69">
        <f>'Capacity Backing (Hide)2'!BL$3*(CL69/MAX(1,SUMIFS('Treatment Backing (Hide)'!$B$110:$B$124,'Capacity Backing (Hide)2'!BL$67:BL$81,"X")))</f>
        <v>0</v>
      </c>
      <c r="KI69">
        <f>'Capacity Backing (Hide)2'!BM$3*(CM69/MAX(1,SUMIFS('Treatment Backing (Hide)'!$B$110:$B$124,'Capacity Backing (Hide)2'!BM$67:BM$81,"X")))</f>
        <v>0</v>
      </c>
      <c r="KJ69">
        <f>'Capacity Backing (Hide)2'!BN$3*(CN69/MAX(1,SUMIFS('Treatment Backing (Hide)'!$B$110:$B$124,'Capacity Backing (Hide)2'!BN$67:BN$81,"X")))</f>
        <v>0</v>
      </c>
      <c r="KK69">
        <f>'Capacity Backing (Hide)2'!BO$3*(CO69/MAX(1,SUMIFS('Treatment Backing (Hide)'!$B$110:$B$124,'Capacity Backing (Hide)2'!BO$67:BO$81,"X")))</f>
        <v>0</v>
      </c>
      <c r="KL69">
        <f>'Capacity Backing (Hide)2'!BP$3*(CP69/MAX(1,SUMIFS('Treatment Backing (Hide)'!$B$110:$B$124,'Capacity Backing (Hide)2'!BP$67:BP$81,"X")))</f>
        <v>0</v>
      </c>
      <c r="KM69">
        <f>'Capacity Backing (Hide)2'!BQ$3*(CQ69/MAX(1,SUMIFS('Treatment Backing (Hide)'!$B$110:$B$124,'Capacity Backing (Hide)2'!BQ$67:BQ$81,"X")))</f>
        <v>0</v>
      </c>
      <c r="KN69">
        <f>'Capacity Backing (Hide)2'!BR$3*(CR69/MAX(1,SUMIFS('Treatment Backing (Hide)'!$B$110:$B$124,'Capacity Backing (Hide)2'!BR$67:BR$81,"X")))</f>
        <v>0</v>
      </c>
      <c r="KO69">
        <f>'Capacity Backing (Hide)2'!BS$3*(CS69/MAX(1,SUMIFS('Treatment Backing (Hide)'!$B$110:$B$124,'Capacity Backing (Hide)2'!BS$67:BS$81,"X")))</f>
        <v>0</v>
      </c>
      <c r="KP69">
        <f>'Capacity Backing (Hide)2'!BT$3*(CT69/MAX(1,SUMIFS('Treatment Backing (Hide)'!$B$110:$B$124,'Capacity Backing (Hide)2'!BT$67:BT$81,"X")))</f>
        <v>0</v>
      </c>
      <c r="KQ69">
        <f>'Capacity Backing (Hide)2'!BU$3*(CU69/MAX(1,SUMIFS('Treatment Backing (Hide)'!$B$110:$B$124,'Capacity Backing (Hide)2'!BU$67:BU$81,"X")))</f>
        <v>0</v>
      </c>
      <c r="KR69">
        <f>'Capacity Backing (Hide)2'!BV$3*(CV69/MAX(1,SUMIFS('Treatment Backing (Hide)'!$B$110:$B$124,'Capacity Backing (Hide)2'!BV$67:BV$81,"X")))</f>
        <v>0</v>
      </c>
      <c r="KS69">
        <f>'Capacity Backing (Hide)2'!BW$3*(CW69/MAX(1,SUMIFS('Treatment Backing (Hide)'!$B$110:$B$124,'Capacity Backing (Hide)2'!BW$67:BW$81,"X")))</f>
        <v>0</v>
      </c>
      <c r="KT69">
        <f>'Capacity Backing (Hide)2'!BX$3*(CX69/MAX(1,SUMIFS('Treatment Backing (Hide)'!$B$110:$B$124,'Capacity Backing (Hide)2'!BX$67:BX$81,"X")))</f>
        <v>0</v>
      </c>
      <c r="KU69">
        <f>'Capacity Backing (Hide)2'!BY$3*(CY69/MAX(1,SUMIFS('Treatment Backing (Hide)'!$B$110:$B$124,'Capacity Backing (Hide)2'!BY$67:BY$81,"X")))</f>
        <v>0</v>
      </c>
      <c r="KV69">
        <f>'Capacity Backing (Hide)2'!BZ$3*(CZ69/MAX(1,SUMIFS('Treatment Backing (Hide)'!$B$110:$B$124,'Capacity Backing (Hide)2'!BZ$67:BZ$81,"X")))</f>
        <v>0</v>
      </c>
      <c r="KW69">
        <f>'Capacity Backing (Hide)2'!CA$3*(DA69/MAX(1,SUMIFS('Treatment Backing (Hide)'!$B$110:$B$124,'Capacity Backing (Hide)2'!CA$67:CA$81,"X")))</f>
        <v>0</v>
      </c>
      <c r="KX69">
        <f>'Capacity Backing (Hide)2'!CB$3*(DB69/MAX(1,SUMIFS('Treatment Backing (Hide)'!$B$110:$B$124,'Capacity Backing (Hide)2'!CB$67:CB$81,"X")))</f>
        <v>0</v>
      </c>
      <c r="KY69">
        <f>'Capacity Backing (Hide)2'!CC$3*(DC69/MAX(1,SUMIFS('Treatment Backing (Hide)'!$B$110:$B$124,'Capacity Backing (Hide)2'!CC$67:CC$81,"X")))</f>
        <v>0</v>
      </c>
      <c r="KZ69">
        <f>'Capacity Backing (Hide)2'!CD$3*(DD69/MAX(1,SUMIFS('Treatment Backing (Hide)'!$B$110:$B$124,'Capacity Backing (Hide)2'!CD$67:CD$81,"X")))</f>
        <v>0</v>
      </c>
      <c r="LA69">
        <f>'Capacity Backing (Hide)2'!CE$3*(DE69/MAX(1,SUMIFS('Treatment Backing (Hide)'!$B$110:$B$124,'Capacity Backing (Hide)2'!CE$67:CE$81,"X")))</f>
        <v>0</v>
      </c>
      <c r="LB69">
        <f>'Capacity Backing (Hide)2'!CF$3*(DF69/MAX(1,SUMIFS('Treatment Backing (Hide)'!$B$110:$B$124,'Capacity Backing (Hide)2'!CF$67:CF$81,"X")))</f>
        <v>0</v>
      </c>
      <c r="LC69">
        <f>'Capacity Backing (Hide)2'!CG$3*(DG69/MAX(1,SUMIFS('Treatment Backing (Hide)'!$B$110:$B$124,'Capacity Backing (Hide)2'!CG$67:CG$81,"X")))</f>
        <v>0</v>
      </c>
      <c r="LD69">
        <f>'Capacity Backing (Hide)2'!CH$3*(DH69/MAX(1,SUMIFS('Treatment Backing (Hide)'!$B$110:$B$124,'Capacity Backing (Hide)2'!CH$67:CH$81,"X")))</f>
        <v>0</v>
      </c>
      <c r="LE69">
        <f>'Capacity Backing (Hide)2'!CI$3*(DI69/MAX(1,SUMIFS('Treatment Backing (Hide)'!$B$110:$B$124,'Capacity Backing (Hide)2'!CI$67:CI$81,"X")))</f>
        <v>0</v>
      </c>
      <c r="LF69">
        <f>'Capacity Backing (Hide)2'!CJ$3*(DJ69/MAX(1,SUMIFS('Treatment Backing (Hide)'!$B$110:$B$124,'Capacity Backing (Hide)2'!CJ$67:CJ$81,"X")))</f>
        <v>0</v>
      </c>
      <c r="LG69">
        <f>'Capacity Backing (Hide)2'!CK$3*(DK69/MAX(1,SUMIFS('Treatment Backing (Hide)'!$B$110:$B$124,'Capacity Backing (Hide)2'!CK$67:CK$81,"X")))</f>
        <v>0</v>
      </c>
      <c r="LH69">
        <f>'Capacity Backing (Hide)2'!CL$3*(DL69/MAX(1,SUMIFS('Treatment Backing (Hide)'!$B$110:$B$124,'Capacity Backing (Hide)2'!CL$67:CL$81,"X")))</f>
        <v>0</v>
      </c>
      <c r="LI69">
        <f>'Capacity Backing (Hide)2'!CM$3*(DM69/MAX(1,SUMIFS('Treatment Backing (Hide)'!$B$110:$B$124,'Capacity Backing (Hide)2'!CM$67:CM$81,"X")))</f>
        <v>0</v>
      </c>
      <c r="LJ69">
        <f>'Capacity Backing (Hide)2'!CN$3*(DN69/MAX(1,SUMIFS('Treatment Backing (Hide)'!$B$110:$B$124,'Capacity Backing (Hide)2'!CN$67:CN$81,"X")))</f>
        <v>0</v>
      </c>
      <c r="LK69">
        <f>'Capacity Backing (Hide)2'!CO$3*(DO69/MAX(1,SUMIFS('Treatment Backing (Hide)'!$B$110:$B$124,'Capacity Backing (Hide)2'!CO$67:CO$81,"X")))</f>
        <v>0</v>
      </c>
      <c r="LL69">
        <f>'Capacity Backing (Hide)2'!CP$3*(DP69/MAX(1,SUMIFS('Treatment Backing (Hide)'!$B$110:$B$124,'Capacity Backing (Hide)2'!CP$67:CP$81,"X")))</f>
        <v>0</v>
      </c>
      <c r="LM69">
        <f>'Capacity Backing (Hide)2'!CQ$3*(DQ69/MAX(1,SUMIFS('Treatment Backing (Hide)'!$B$110:$B$124,'Capacity Backing (Hide)2'!CQ$67:CQ$81,"X")))</f>
        <v>0</v>
      </c>
      <c r="LN69">
        <f>'Capacity Backing (Hide)2'!CR$3*(DR69/MAX(1,SUMIFS('Treatment Backing (Hide)'!$B$110:$B$124,'Capacity Backing (Hide)2'!CR$67:CR$81,"X")))</f>
        <v>0</v>
      </c>
      <c r="LO69">
        <f>'Capacity Backing (Hide)2'!CS$3*(DS69/MAX(1,SUMIFS('Treatment Backing (Hide)'!$B$110:$B$124,'Capacity Backing (Hide)2'!CS$67:CS$81,"X")))</f>
        <v>0</v>
      </c>
      <c r="LP69">
        <f>'Capacity Backing (Hide)2'!CT$3*(DT69/MAX(1,SUMIFS('Treatment Backing (Hide)'!$B$110:$B$124,'Capacity Backing (Hide)2'!CT$67:CT$81,"X")))</f>
        <v>0</v>
      </c>
      <c r="LQ69">
        <f>'Capacity Backing (Hide)2'!CU$3*(DU69/MAX(1,SUMIFS('Treatment Backing (Hide)'!$B$110:$B$124,'Capacity Backing (Hide)2'!CU$67:CU$81,"X")))</f>
        <v>0</v>
      </c>
      <c r="LR69">
        <f>'Capacity Backing (Hide)2'!CV$3*(DV69/MAX(1,SUMIFS('Treatment Backing (Hide)'!$B$110:$B$124,'Capacity Backing (Hide)2'!CV$67:CV$81,"X")))</f>
        <v>0</v>
      </c>
      <c r="LS69">
        <f>'Capacity Backing (Hide)2'!CW$3*(DW69/MAX(1,SUMIFS('Treatment Backing (Hide)'!$B$110:$B$124,'Capacity Backing (Hide)2'!CW$67:CW$81,"X")))</f>
        <v>0</v>
      </c>
    </row>
    <row r="70" spans="8:331" x14ac:dyDescent="0.25">
      <c r="H70" t="str">
        <f>ROW(H67)&amp;". "&amp;'Clinical resources'!B73</f>
        <v xml:space="preserve">67. </v>
      </c>
      <c r="J70" t="str">
        <f>IF(COUNTIFS('Clinical resources'!F73:J73,"X")&gt;0,"X","")</f>
        <v/>
      </c>
      <c r="K70" t="str">
        <f>IF(COUNTIFS('Clinical resources'!K73:O73,"X")&gt;0,"X","")</f>
        <v/>
      </c>
      <c r="L70" t="str">
        <f>IF(COUNTIFS('Clinical resources'!P73:T73,"X")&gt;0,"X","")</f>
        <v/>
      </c>
      <c r="M70" t="str">
        <f>IF(COUNTIFS('Clinical resources'!U73:Y73,"X")&gt;0,"X","")</f>
        <v/>
      </c>
      <c r="N70" t="str">
        <f>IF(COUNTIFS('Clinical resources'!Z73:AD73,"X")&gt;0,"X","")</f>
        <v/>
      </c>
      <c r="O70" t="str">
        <f>IF(COUNTIFS('Clinical resources'!AE73:AI73,"X")&gt;0,"X","")</f>
        <v/>
      </c>
      <c r="P70" t="str">
        <f>IF(COUNTIFS('Clinical resources'!AJ73:AN73,"X")&gt;0,"X","")</f>
        <v/>
      </c>
      <c r="Q70" t="str">
        <f>IF(COUNTIFS('Clinical resources'!AO73:AS73,"X")&gt;0,"X","")</f>
        <v/>
      </c>
      <c r="R70" t="str">
        <f>IF(COUNTIFS('Clinical resources'!AT73:AX73,"X")&gt;0,"X","")</f>
        <v/>
      </c>
      <c r="S70" t="str">
        <f>IF(COUNTIFS('Clinical resources'!AY73:BC73,"X")&gt;0,"X","")</f>
        <v/>
      </c>
      <c r="T70" t="str">
        <f>IF(COUNTIFS('Clinical resources'!BD73:BH73,"X")&gt;0,"X","")</f>
        <v/>
      </c>
      <c r="U70" t="str">
        <f>IF(COUNTIFS('Clinical resources'!BI73:BM73,"X")&gt;0,"X","")</f>
        <v/>
      </c>
      <c r="V70" t="str">
        <f>IF(COUNTIFS('Clinical resources'!BN73:BR73,"X")&gt;0,"X","")</f>
        <v/>
      </c>
      <c r="W70" t="str">
        <f>IF(COUNTIFS('Clinical resources'!BS73:BW73,"X")&gt;0,"X","")</f>
        <v/>
      </c>
      <c r="X70" t="str">
        <f>IF(COUNTIFS('Clinical resources'!BX73:CB73,"X")&gt;0,"X","")</f>
        <v/>
      </c>
      <c r="AB70">
        <f t="array" ref="AB70">IF($J70:$X70='Capacity Backing (Hide)2'!B$67:B$81,1,0)</f>
        <v>0</v>
      </c>
      <c r="AC70">
        <f t="array" ref="AC70">IF($J70:$X70='Capacity Backing (Hide)2'!C$67:C$81,1,0)</f>
        <v>0</v>
      </c>
      <c r="AD70">
        <f t="array" ref="AD70">IF($J70:$X70='Capacity Backing (Hide)2'!D$67:D$81,1,0)</f>
        <v>0</v>
      </c>
      <c r="AE70">
        <f t="array" ref="AE70">IF($J70:$X70='Capacity Backing (Hide)2'!E$67:E$81,1,0)</f>
        <v>0</v>
      </c>
      <c r="AF70">
        <f t="array" ref="AF70">IF($J70:$X70='Capacity Backing (Hide)2'!F$67:F$81,1,0)</f>
        <v>0</v>
      </c>
      <c r="AG70">
        <f t="array" ref="AG70">IF($J70:$X70='Capacity Backing (Hide)2'!G$67:G$81,1,0)</f>
        <v>0</v>
      </c>
      <c r="AH70">
        <f t="array" ref="AH70">IF($J70:$X70='Capacity Backing (Hide)2'!H$67:H$81,1,0)</f>
        <v>0</v>
      </c>
      <c r="AI70">
        <f t="array" ref="AI70">IF($J70:$X70='Capacity Backing (Hide)2'!I$67:I$81,1,0)</f>
        <v>0</v>
      </c>
      <c r="AJ70">
        <f t="array" ref="AJ70">IF($J70:$X70='Capacity Backing (Hide)2'!J$67:J$81,1,0)</f>
        <v>0</v>
      </c>
      <c r="AK70">
        <f t="array" ref="AK70">IF($J70:$X70='Capacity Backing (Hide)2'!K$67:K$81,1,0)</f>
        <v>0</v>
      </c>
      <c r="AL70">
        <f t="array" ref="AL70">IF($J70:$X70='Capacity Backing (Hide)2'!L$67:L$81,1,0)</f>
        <v>0</v>
      </c>
      <c r="AM70">
        <f t="array" ref="AM70">IF($J70:$X70='Capacity Backing (Hide)2'!M$67:M$81,1,0)</f>
        <v>0</v>
      </c>
      <c r="AN70">
        <f t="array" ref="AN70">IF($J70:$X70='Capacity Backing (Hide)2'!N$67:N$81,1,0)</f>
        <v>0</v>
      </c>
      <c r="AO70">
        <f t="array" ref="AO70">IF($J70:$X70='Capacity Backing (Hide)2'!O$67:O$81,1,0)</f>
        <v>0</v>
      </c>
      <c r="AP70">
        <f t="array" ref="AP70">IF($J70:$X70='Capacity Backing (Hide)2'!P$67:P$81,1,0)</f>
        <v>0</v>
      </c>
      <c r="AQ70">
        <f t="array" ref="AQ70">IF($J70:$X70='Capacity Backing (Hide)2'!Q$67:Q$81,1,0)</f>
        <v>0</v>
      </c>
      <c r="AR70">
        <f t="array" ref="AR70">IF($J70:$X70='Capacity Backing (Hide)2'!R$67:R$81,1,0)</f>
        <v>0</v>
      </c>
      <c r="AS70">
        <f t="array" ref="AS70">IF($J70:$X70='Capacity Backing (Hide)2'!S$67:S$81,1,0)</f>
        <v>0</v>
      </c>
      <c r="AT70">
        <f t="array" ref="AT70">IF($J70:$X70='Capacity Backing (Hide)2'!T$67:T$81,1,0)</f>
        <v>0</v>
      </c>
      <c r="AU70">
        <f t="array" ref="AU70">IF($J70:$X70='Capacity Backing (Hide)2'!U$67:U$81,1,0)</f>
        <v>0</v>
      </c>
      <c r="AV70">
        <f t="array" ref="AV70">IF($J70:$X70='Capacity Backing (Hide)2'!V$67:V$81,1,0)</f>
        <v>0</v>
      </c>
      <c r="AW70">
        <f t="array" ref="AW70">IF($J70:$X70='Capacity Backing (Hide)2'!W$67:W$81,1,0)</f>
        <v>0</v>
      </c>
      <c r="AX70">
        <f t="array" ref="AX70">IF($J70:$X70='Capacity Backing (Hide)2'!X$67:X$81,1,0)</f>
        <v>0</v>
      </c>
      <c r="AY70">
        <f t="array" ref="AY70">IF($J70:$X70='Capacity Backing (Hide)2'!Y$67:Y$81,1,0)</f>
        <v>0</v>
      </c>
      <c r="AZ70">
        <f t="array" ref="AZ70">IF($J70:$X70='Capacity Backing (Hide)2'!Z$67:Z$81,1,0)</f>
        <v>0</v>
      </c>
      <c r="BA70">
        <f t="array" ref="BA70">IF($J70:$X70='Capacity Backing (Hide)2'!AA$67:AA$81,1,0)</f>
        <v>0</v>
      </c>
      <c r="BB70">
        <f t="array" ref="BB70">IF($J70:$X70='Capacity Backing (Hide)2'!AB$67:AB$81,1,0)</f>
        <v>0</v>
      </c>
      <c r="BC70">
        <f t="array" ref="BC70">IF($J70:$X70='Capacity Backing (Hide)2'!AC$67:AC$81,1,0)</f>
        <v>0</v>
      </c>
      <c r="BD70">
        <f t="array" ref="BD70">IF($J70:$X70='Capacity Backing (Hide)2'!AD$67:AD$81,1,0)</f>
        <v>0</v>
      </c>
      <c r="BE70">
        <f t="array" ref="BE70">IF($J70:$X70='Capacity Backing (Hide)2'!AE$67:AE$81,1,0)</f>
        <v>0</v>
      </c>
      <c r="BF70">
        <f t="array" ref="BF70">IF($J70:$X70='Capacity Backing (Hide)2'!AF$67:AF$81,1,0)</f>
        <v>0</v>
      </c>
      <c r="BG70">
        <f t="array" ref="BG70">IF($J70:$X70='Capacity Backing (Hide)2'!AG$67:AG$81,1,0)</f>
        <v>0</v>
      </c>
      <c r="BH70">
        <f t="array" ref="BH70">IF($J70:$X70='Capacity Backing (Hide)2'!AH$67:AH$81,1,0)</f>
        <v>0</v>
      </c>
      <c r="BI70">
        <f t="array" ref="BI70">IF($J70:$X70='Capacity Backing (Hide)2'!AI$67:AI$81,1,0)</f>
        <v>0</v>
      </c>
      <c r="BJ70">
        <f t="array" ref="BJ70">IF($J70:$X70='Capacity Backing (Hide)2'!AJ$67:AJ$81,1,0)</f>
        <v>0</v>
      </c>
      <c r="BK70">
        <f t="array" ref="BK70">IF($J70:$X70='Capacity Backing (Hide)2'!AK$67:AK$81,1,0)</f>
        <v>0</v>
      </c>
      <c r="BL70">
        <f t="array" ref="BL70">IF($J70:$X70='Capacity Backing (Hide)2'!AL$67:AL$81,1,0)</f>
        <v>0</v>
      </c>
      <c r="BM70">
        <f t="array" ref="BM70">IF($J70:$X70='Capacity Backing (Hide)2'!AM$67:AM$81,1,0)</f>
        <v>0</v>
      </c>
      <c r="BN70">
        <f t="array" ref="BN70">IF($J70:$X70='Capacity Backing (Hide)2'!AN$67:AN$81,1,0)</f>
        <v>0</v>
      </c>
      <c r="BO70">
        <f t="array" ref="BO70">IF($J70:$X70='Capacity Backing (Hide)2'!AO$67:AO$81,1,0)</f>
        <v>0</v>
      </c>
      <c r="BP70">
        <f t="array" ref="BP70">IF($J70:$X70='Capacity Backing (Hide)2'!AP$67:AP$81,1,0)</f>
        <v>0</v>
      </c>
      <c r="BQ70">
        <f t="array" ref="BQ70">IF($J70:$X70='Capacity Backing (Hide)2'!AQ$67:AQ$81,1,0)</f>
        <v>0</v>
      </c>
      <c r="BR70">
        <f t="array" ref="BR70">IF($J70:$X70='Capacity Backing (Hide)2'!AR$67:AR$81,1,0)</f>
        <v>0</v>
      </c>
      <c r="BS70">
        <f t="array" ref="BS70">IF($J70:$X70='Capacity Backing (Hide)2'!AS$67:AS$81,1,0)</f>
        <v>0</v>
      </c>
      <c r="BT70">
        <f t="array" ref="BT70">IF($J70:$X70='Capacity Backing (Hide)2'!AT$67:AT$81,1,0)</f>
        <v>0</v>
      </c>
      <c r="BU70">
        <f t="array" ref="BU70">IF($J70:$X70='Capacity Backing (Hide)2'!AU$67:AU$81,1,0)</f>
        <v>0</v>
      </c>
      <c r="BV70">
        <f t="array" ref="BV70">IF($J70:$X70='Capacity Backing (Hide)2'!AV$67:AV$81,1,0)</f>
        <v>0</v>
      </c>
      <c r="BW70">
        <f t="array" ref="BW70">IF($J70:$X70='Capacity Backing (Hide)2'!AW$67:AW$81,1,0)</f>
        <v>0</v>
      </c>
      <c r="BX70">
        <f t="array" ref="BX70">IF($J70:$X70='Capacity Backing (Hide)2'!AX$67:AX$81,1,0)</f>
        <v>0</v>
      </c>
      <c r="BY70">
        <f t="array" ref="BY70">IF($J70:$X70='Capacity Backing (Hide)2'!AY$67:AY$81,1,0)</f>
        <v>0</v>
      </c>
      <c r="BZ70">
        <f t="array" ref="BZ70">IF($J70:$X70='Capacity Backing (Hide)2'!AZ$67:AZ$81,1,0)</f>
        <v>0</v>
      </c>
      <c r="CA70">
        <f t="array" ref="CA70">IF($J70:$X70='Capacity Backing (Hide)2'!BA$67:BA$81,1,0)</f>
        <v>0</v>
      </c>
      <c r="CB70">
        <f t="array" ref="CB70">IF($J70:$X70='Capacity Backing (Hide)2'!BB$67:BB$81,1,0)</f>
        <v>0</v>
      </c>
      <c r="CC70">
        <f t="array" ref="CC70">IF($J70:$X70='Capacity Backing (Hide)2'!BC$67:BC$81,1,0)</f>
        <v>0</v>
      </c>
      <c r="CD70">
        <f t="array" ref="CD70">IF($J70:$X70='Capacity Backing (Hide)2'!BD$67:BD$81,1,0)</f>
        <v>0</v>
      </c>
      <c r="CE70">
        <f t="array" ref="CE70">IF($J70:$X70='Capacity Backing (Hide)2'!BE$67:BE$81,1,0)</f>
        <v>0</v>
      </c>
      <c r="CF70">
        <f t="array" ref="CF70">IF($J70:$X70='Capacity Backing (Hide)2'!BF$67:BF$81,1,0)</f>
        <v>0</v>
      </c>
      <c r="CG70">
        <f t="array" ref="CG70">IF($J70:$X70='Capacity Backing (Hide)2'!BG$67:BG$81,1,0)</f>
        <v>0</v>
      </c>
      <c r="CH70">
        <f t="array" ref="CH70">IF($J70:$X70='Capacity Backing (Hide)2'!BH$67:BH$81,1,0)</f>
        <v>0</v>
      </c>
      <c r="CI70">
        <f t="array" ref="CI70">IF($J70:$X70='Capacity Backing (Hide)2'!BI$67:BI$81,1,0)</f>
        <v>0</v>
      </c>
      <c r="CJ70">
        <f t="array" ref="CJ70">IF($J70:$X70='Capacity Backing (Hide)2'!BJ$67:BJ$81,1,0)</f>
        <v>0</v>
      </c>
      <c r="CK70">
        <f t="array" ref="CK70">IF($J70:$X70='Capacity Backing (Hide)2'!BK$67:BK$81,1,0)</f>
        <v>0</v>
      </c>
      <c r="CL70">
        <f t="array" ref="CL70">IF($J70:$X70='Capacity Backing (Hide)2'!BL$67:BL$81,1,0)</f>
        <v>0</v>
      </c>
      <c r="CM70">
        <f t="array" ref="CM70">IF($J70:$X70='Capacity Backing (Hide)2'!BM$67:BM$81,1,0)</f>
        <v>0</v>
      </c>
      <c r="CN70">
        <f t="array" ref="CN70">IF($J70:$X70='Capacity Backing (Hide)2'!BN$67:BN$81,1,0)</f>
        <v>0</v>
      </c>
      <c r="CO70">
        <f t="array" ref="CO70">IF($J70:$X70='Capacity Backing (Hide)2'!BO$67:BO$81,1,0)</f>
        <v>0</v>
      </c>
      <c r="CP70">
        <f t="array" ref="CP70">IF($J70:$X70='Capacity Backing (Hide)2'!BP$67:BP$81,1,0)</f>
        <v>0</v>
      </c>
      <c r="CQ70">
        <f t="array" ref="CQ70">IF($J70:$X70='Capacity Backing (Hide)2'!BQ$67:BQ$81,1,0)</f>
        <v>0</v>
      </c>
      <c r="CR70">
        <f t="array" ref="CR70">IF($J70:$X70='Capacity Backing (Hide)2'!BR$67:BR$81,1,0)</f>
        <v>0</v>
      </c>
      <c r="CS70">
        <f t="array" ref="CS70">IF($J70:$X70='Capacity Backing (Hide)2'!BS$67:BS$81,1,0)</f>
        <v>0</v>
      </c>
      <c r="CT70">
        <f t="array" ref="CT70">IF($J70:$X70='Capacity Backing (Hide)2'!BT$67:BT$81,1,0)</f>
        <v>0</v>
      </c>
      <c r="CU70">
        <f t="array" ref="CU70">IF($J70:$X70='Capacity Backing (Hide)2'!BU$67:BU$81,1,0)</f>
        <v>0</v>
      </c>
      <c r="CV70">
        <f t="array" ref="CV70">IF($J70:$X70='Capacity Backing (Hide)2'!BV$67:BV$81,1,0)</f>
        <v>0</v>
      </c>
      <c r="CW70">
        <f t="array" ref="CW70">IF($J70:$X70='Capacity Backing (Hide)2'!BW$67:BW$81,1,0)</f>
        <v>0</v>
      </c>
      <c r="CX70">
        <f t="array" ref="CX70">IF($J70:$X70='Capacity Backing (Hide)2'!BX$67:BX$81,1,0)</f>
        <v>0</v>
      </c>
      <c r="CY70">
        <f t="array" ref="CY70">IF($J70:$X70='Capacity Backing (Hide)2'!BY$67:BY$81,1,0)</f>
        <v>0</v>
      </c>
      <c r="CZ70">
        <f t="array" ref="CZ70">IF($J70:$X70='Capacity Backing (Hide)2'!BZ$67:BZ$81,1,0)</f>
        <v>0</v>
      </c>
      <c r="DA70">
        <f t="array" ref="DA70">IF($J70:$X70='Capacity Backing (Hide)2'!CA$67:CA$81,1,0)</f>
        <v>0</v>
      </c>
      <c r="DB70">
        <f t="array" ref="DB70">IF($J70:$X70='Capacity Backing (Hide)2'!CB$67:CB$81,1,0)</f>
        <v>0</v>
      </c>
      <c r="DC70">
        <f t="array" ref="DC70">IF($J70:$X70='Capacity Backing (Hide)2'!CC$67:CC$81,1,0)</f>
        <v>0</v>
      </c>
      <c r="DD70">
        <f t="array" ref="DD70">IF($J70:$X70='Capacity Backing (Hide)2'!CD$67:CD$81,1,0)</f>
        <v>0</v>
      </c>
      <c r="DE70">
        <f t="array" ref="DE70">IF($J70:$X70='Capacity Backing (Hide)2'!CE$67:CE$81,1,0)</f>
        <v>0</v>
      </c>
      <c r="DF70">
        <f t="array" ref="DF70">IF($J70:$X70='Capacity Backing (Hide)2'!CF$67:CF$81,1,0)</f>
        <v>0</v>
      </c>
      <c r="DG70">
        <f t="array" ref="DG70">IF($J70:$X70='Capacity Backing (Hide)2'!CG$67:CG$81,1,0)</f>
        <v>0</v>
      </c>
      <c r="DH70">
        <f t="array" ref="DH70">IF($J70:$X70='Capacity Backing (Hide)2'!CH$67:CH$81,1,0)</f>
        <v>0</v>
      </c>
      <c r="DI70">
        <f t="array" ref="DI70">IF($J70:$X70='Capacity Backing (Hide)2'!CI$67:CI$81,1,0)</f>
        <v>0</v>
      </c>
      <c r="DJ70">
        <f t="array" ref="DJ70">IF($J70:$X70='Capacity Backing (Hide)2'!CJ$67:CJ$81,1,0)</f>
        <v>0</v>
      </c>
      <c r="DK70">
        <f t="array" ref="DK70">IF($J70:$X70='Capacity Backing (Hide)2'!CK$67:CK$81,1,0)</f>
        <v>0</v>
      </c>
      <c r="DL70">
        <f t="array" ref="DL70">IF($J70:$X70='Capacity Backing (Hide)2'!CL$67:CL$81,1,0)</f>
        <v>0</v>
      </c>
      <c r="DM70">
        <f t="array" ref="DM70">IF($J70:$X70='Capacity Backing (Hide)2'!CM$67:CM$81,1,0)</f>
        <v>0</v>
      </c>
      <c r="DN70">
        <f t="array" ref="DN70">IF($J70:$X70='Capacity Backing (Hide)2'!CN$67:CN$81,1,0)</f>
        <v>0</v>
      </c>
      <c r="DO70">
        <f t="array" ref="DO70">IF($J70:$X70='Capacity Backing (Hide)2'!CO$67:CO$81,1,0)</f>
        <v>0</v>
      </c>
      <c r="DP70">
        <f t="array" ref="DP70">IF($J70:$X70='Capacity Backing (Hide)2'!CP$67:CP$81,1,0)</f>
        <v>0</v>
      </c>
      <c r="DQ70">
        <f t="array" ref="DQ70">IF($J70:$X70='Capacity Backing (Hide)2'!CQ$67:CQ$81,1,0)</f>
        <v>0</v>
      </c>
      <c r="DR70">
        <f t="array" ref="DR70">IF($J70:$X70='Capacity Backing (Hide)2'!CR$67:CR$81,1,0)</f>
        <v>0</v>
      </c>
      <c r="DS70">
        <f t="array" ref="DS70">IF($J70:$X70='Capacity Backing (Hide)2'!CS$67:CS$81,1,0)</f>
        <v>0</v>
      </c>
      <c r="DT70">
        <f t="array" ref="DT70">IF($J70:$X70='Capacity Backing (Hide)2'!CT$67:CT$81,1,0)</f>
        <v>0</v>
      </c>
      <c r="DU70">
        <f t="array" ref="DU70">IF($J70:$X70='Capacity Backing (Hide)2'!CU$67:CU$81,1,0)</f>
        <v>0</v>
      </c>
      <c r="DV70">
        <f t="array" ref="DV70">IF($J70:$X70='Capacity Backing (Hide)2'!CV$67:CV$81,1,0)</f>
        <v>0</v>
      </c>
      <c r="DW70">
        <f t="array" ref="DW70">IF($J70:$X70='Capacity Backing (Hide)2'!CW$67:CW$81,1,0)</f>
        <v>0</v>
      </c>
      <c r="DZ70">
        <f t="array" ref="DZ70">IF($J70:$X70='Capacity Backing (Hide)2'!B$203:CZ$217,1,0)</f>
        <v>0</v>
      </c>
      <c r="EA70">
        <f t="array" ref="EA70">IF($J70:$X70='Capacity Backing (Hide)2'!C$203:DA$217,1,0)</f>
        <v>0</v>
      </c>
      <c r="EB70">
        <f t="array" ref="EB70">IF($J70:$X70='Capacity Backing (Hide)2'!D$203:DB$217,1,0)</f>
        <v>0</v>
      </c>
      <c r="EC70">
        <f t="array" ref="EC70">IF($J70:$X70='Capacity Backing (Hide)2'!E$203:DC$217,1,0)</f>
        <v>0</v>
      </c>
      <c r="ED70">
        <f t="array" ref="ED70">IF($J70:$X70='Capacity Backing (Hide)2'!F$203:DD$217,1,0)</f>
        <v>0</v>
      </c>
      <c r="EE70">
        <f t="array" ref="EE70">IF($J70:$X70='Capacity Backing (Hide)2'!G$203:DE$217,1,0)</f>
        <v>0</v>
      </c>
      <c r="EF70">
        <f t="array" ref="EF70">IF($J70:$X70='Capacity Backing (Hide)2'!H$203:DF$217,1,0)</f>
        <v>0</v>
      </c>
      <c r="EG70">
        <f t="array" ref="EG70">IF($J70:$X70='Capacity Backing (Hide)2'!I$203:DG$217,1,0)</f>
        <v>0</v>
      </c>
      <c r="EH70">
        <f t="array" ref="EH70">IF($J70:$X70='Capacity Backing (Hide)2'!J$203:DH$217,1,0)</f>
        <v>0</v>
      </c>
      <c r="EI70">
        <f t="array" ref="EI70">IF($J70:$X70='Capacity Backing (Hide)2'!K$203:DI$217,1,0)</f>
        <v>0</v>
      </c>
      <c r="EJ70">
        <f t="array" ref="EJ70">IF($J70:$X70='Capacity Backing (Hide)2'!L$203:DJ$217,1,0)</f>
        <v>0</v>
      </c>
      <c r="EK70">
        <f t="array" ref="EK70">IF($J70:$X70='Capacity Backing (Hide)2'!M$203:DK$217,1,0)</f>
        <v>0</v>
      </c>
      <c r="EL70">
        <f t="array" ref="EL70">IF($J70:$X70='Capacity Backing (Hide)2'!N$203:DL$217,1,0)</f>
        <v>0</v>
      </c>
      <c r="EM70">
        <f t="array" ref="EM70">IF($J70:$X70='Capacity Backing (Hide)2'!O$203:DM$217,1,0)</f>
        <v>0</v>
      </c>
      <c r="EN70">
        <f t="array" ref="EN70">IF($J70:$X70='Capacity Backing (Hide)2'!P$203:DN$217,1,0)</f>
        <v>0</v>
      </c>
      <c r="EO70">
        <f t="array" ref="EO70">IF($J70:$X70='Capacity Backing (Hide)2'!Q$203:DO$217,1,0)</f>
        <v>0</v>
      </c>
      <c r="EP70">
        <f t="array" ref="EP70">IF($J70:$X70='Capacity Backing (Hide)2'!R$203:DP$217,1,0)</f>
        <v>0</v>
      </c>
      <c r="EQ70">
        <f t="array" ref="EQ70">IF($J70:$X70='Capacity Backing (Hide)2'!S$203:DQ$217,1,0)</f>
        <v>0</v>
      </c>
      <c r="ER70">
        <f t="array" ref="ER70">IF($J70:$X70='Capacity Backing (Hide)2'!T$203:DR$217,1,0)</f>
        <v>0</v>
      </c>
      <c r="ES70">
        <f t="array" ref="ES70">IF($J70:$X70='Capacity Backing (Hide)2'!U$203:DS$217,1,0)</f>
        <v>0</v>
      </c>
      <c r="ET70">
        <f t="array" ref="ET70">IF($J70:$X70='Capacity Backing (Hide)2'!V$203:DT$217,1,0)</f>
        <v>0</v>
      </c>
      <c r="EU70">
        <f t="array" ref="EU70">IF($J70:$X70='Capacity Backing (Hide)2'!W$203:DU$217,1,0)</f>
        <v>0</v>
      </c>
      <c r="EV70">
        <f t="array" ref="EV70">IF($J70:$X70='Capacity Backing (Hide)2'!X$203:DV$217,1,0)</f>
        <v>0</v>
      </c>
      <c r="EW70">
        <f t="array" ref="EW70">IF($J70:$X70='Capacity Backing (Hide)2'!Y$203:DW$217,1,0)</f>
        <v>0</v>
      </c>
      <c r="EX70">
        <f t="array" ref="EX70">IF($J70:$X70='Capacity Backing (Hide)2'!Z$203:DX$217,1,0)</f>
        <v>0</v>
      </c>
      <c r="EY70">
        <f t="array" ref="EY70">IF($J70:$X70='Capacity Backing (Hide)2'!AA$203:DY$217,1,0)</f>
        <v>0</v>
      </c>
      <c r="EZ70">
        <f t="array" ref="EZ70">IF($J70:$X70='Capacity Backing (Hide)2'!AB$203:DZ$217,1,0)</f>
        <v>0</v>
      </c>
      <c r="FA70">
        <f t="array" ref="FA70">IF($J70:$X70='Capacity Backing (Hide)2'!AC$203:EA$217,1,0)</f>
        <v>0</v>
      </c>
      <c r="FB70">
        <f t="array" ref="FB70">IF($J70:$X70='Capacity Backing (Hide)2'!AD$203:EB$217,1,0)</f>
        <v>0</v>
      </c>
      <c r="FC70">
        <f t="array" ref="FC70">IF($J70:$X70='Capacity Backing (Hide)2'!AE$203:EC$217,1,0)</f>
        <v>0</v>
      </c>
      <c r="FD70">
        <f t="array" ref="FD70">IF($J70:$X70='Capacity Backing (Hide)2'!AF$203:ED$217,1,0)</f>
        <v>0</v>
      </c>
      <c r="FE70">
        <f t="array" ref="FE70">IF($J70:$X70='Capacity Backing (Hide)2'!AG$203:EE$217,1,0)</f>
        <v>0</v>
      </c>
      <c r="FF70">
        <f t="array" ref="FF70">IF($J70:$X70='Capacity Backing (Hide)2'!AH$203:EF$217,1,0)</f>
        <v>0</v>
      </c>
      <c r="FG70">
        <f t="array" ref="FG70">IF($J70:$X70='Capacity Backing (Hide)2'!AI$203:EG$217,1,0)</f>
        <v>0</v>
      </c>
      <c r="FH70">
        <f t="array" ref="FH70">IF($J70:$X70='Capacity Backing (Hide)2'!AJ$203:EH$217,1,0)</f>
        <v>0</v>
      </c>
      <c r="FI70">
        <f t="array" ref="FI70">IF($J70:$X70='Capacity Backing (Hide)2'!AK$203:EI$217,1,0)</f>
        <v>0</v>
      </c>
      <c r="FJ70">
        <f t="array" ref="FJ70">IF($J70:$X70='Capacity Backing (Hide)2'!AL$203:EJ$217,1,0)</f>
        <v>0</v>
      </c>
      <c r="FK70">
        <f t="array" ref="FK70">IF($J70:$X70='Capacity Backing (Hide)2'!AM$203:EK$217,1,0)</f>
        <v>0</v>
      </c>
      <c r="FL70">
        <f t="array" ref="FL70">IF($J70:$X70='Capacity Backing (Hide)2'!AN$203:EL$217,1,0)</f>
        <v>0</v>
      </c>
      <c r="FM70">
        <f t="array" ref="FM70">IF($J70:$X70='Capacity Backing (Hide)2'!AO$203:EM$217,1,0)</f>
        <v>0</v>
      </c>
      <c r="FN70">
        <f t="array" ref="FN70">IF($J70:$X70='Capacity Backing (Hide)2'!AP$203:EN$217,1,0)</f>
        <v>0</v>
      </c>
      <c r="FO70">
        <f t="array" ref="FO70">IF($J70:$X70='Capacity Backing (Hide)2'!AQ$203:EO$217,1,0)</f>
        <v>0</v>
      </c>
      <c r="FP70">
        <f t="array" ref="FP70">IF($J70:$X70='Capacity Backing (Hide)2'!AR$203:EP$217,1,0)</f>
        <v>0</v>
      </c>
      <c r="FQ70">
        <f t="array" ref="FQ70">IF($J70:$X70='Capacity Backing (Hide)2'!AS$203:EQ$217,1,0)</f>
        <v>0</v>
      </c>
      <c r="FR70">
        <f t="array" ref="FR70">IF($J70:$X70='Capacity Backing (Hide)2'!AT$203:ER$217,1,0)</f>
        <v>0</v>
      </c>
      <c r="FS70">
        <f t="array" ref="FS70">IF($J70:$X70='Capacity Backing (Hide)2'!AU$203:ES$217,1,0)</f>
        <v>0</v>
      </c>
      <c r="FT70">
        <f t="array" ref="FT70">IF($J70:$X70='Capacity Backing (Hide)2'!AV$203:ET$217,1,0)</f>
        <v>0</v>
      </c>
      <c r="FU70">
        <f t="array" ref="FU70">IF($J70:$X70='Capacity Backing (Hide)2'!AW$203:EU$217,1,0)</f>
        <v>0</v>
      </c>
      <c r="FV70">
        <f t="array" ref="FV70">IF($J70:$X70='Capacity Backing (Hide)2'!AX$203:EV$217,1,0)</f>
        <v>0</v>
      </c>
      <c r="FW70">
        <f t="array" ref="FW70">IF($J70:$X70='Capacity Backing (Hide)2'!AY$203:EW$217,1,0)</f>
        <v>0</v>
      </c>
      <c r="FX70">
        <f t="array" ref="FX70">IF($J70:$X70='Capacity Backing (Hide)2'!AZ$203:EX$217,1,0)</f>
        <v>0</v>
      </c>
      <c r="FY70">
        <f t="array" ref="FY70">IF($J70:$X70='Capacity Backing (Hide)2'!BA$203:EY$217,1,0)</f>
        <v>0</v>
      </c>
      <c r="FZ70">
        <f t="array" ref="FZ70">IF($J70:$X70='Capacity Backing (Hide)2'!BB$203:EZ$217,1,0)</f>
        <v>0</v>
      </c>
      <c r="GA70">
        <f t="array" ref="GA70">IF($J70:$X70='Capacity Backing (Hide)2'!BC$203:FA$217,1,0)</f>
        <v>0</v>
      </c>
      <c r="GB70">
        <f t="array" ref="GB70">IF($J70:$X70='Capacity Backing (Hide)2'!BD$203:FB$217,1,0)</f>
        <v>0</v>
      </c>
      <c r="GC70">
        <f t="array" ref="GC70">IF($J70:$X70='Capacity Backing (Hide)2'!BE$203:FC$217,1,0)</f>
        <v>0</v>
      </c>
      <c r="GD70">
        <f t="array" ref="GD70">IF($J70:$X70='Capacity Backing (Hide)2'!BF$203:FD$217,1,0)</f>
        <v>0</v>
      </c>
      <c r="GE70">
        <f t="array" ref="GE70">IF($J70:$X70='Capacity Backing (Hide)2'!BG$203:FE$217,1,0)</f>
        <v>0</v>
      </c>
      <c r="GF70">
        <f t="array" ref="GF70">IF($J70:$X70='Capacity Backing (Hide)2'!BH$203:FF$217,1,0)</f>
        <v>0</v>
      </c>
      <c r="GG70">
        <f t="array" ref="GG70">IF($J70:$X70='Capacity Backing (Hide)2'!BI$203:FG$217,1,0)</f>
        <v>0</v>
      </c>
      <c r="GH70">
        <f t="array" ref="GH70">IF($J70:$X70='Capacity Backing (Hide)2'!BJ$203:FH$217,1,0)</f>
        <v>0</v>
      </c>
      <c r="GI70">
        <f t="array" ref="GI70">IF($J70:$X70='Capacity Backing (Hide)2'!BK$203:FI$217,1,0)</f>
        <v>0</v>
      </c>
      <c r="GJ70">
        <f t="array" ref="GJ70">IF($J70:$X70='Capacity Backing (Hide)2'!BL$203:FJ$217,1,0)</f>
        <v>0</v>
      </c>
      <c r="GK70">
        <f t="array" ref="GK70">IF($J70:$X70='Capacity Backing (Hide)2'!BM$203:FK$217,1,0)</f>
        <v>0</v>
      </c>
      <c r="GL70">
        <f t="array" ref="GL70">IF($J70:$X70='Capacity Backing (Hide)2'!BN$203:FL$217,1,0)</f>
        <v>0</v>
      </c>
      <c r="GM70">
        <f t="array" ref="GM70">IF($J70:$X70='Capacity Backing (Hide)2'!BO$203:FM$217,1,0)</f>
        <v>0</v>
      </c>
      <c r="GN70">
        <f t="array" ref="GN70">IF($J70:$X70='Capacity Backing (Hide)2'!BP$203:FN$217,1,0)</f>
        <v>0</v>
      </c>
      <c r="GO70">
        <f t="array" ref="GO70">IF($J70:$X70='Capacity Backing (Hide)2'!BQ$203:FO$217,1,0)</f>
        <v>0</v>
      </c>
      <c r="GP70">
        <f t="array" ref="GP70">IF($J70:$X70='Capacity Backing (Hide)2'!BR$203:FP$217,1,0)</f>
        <v>0</v>
      </c>
      <c r="GQ70">
        <f t="array" ref="GQ70">IF($J70:$X70='Capacity Backing (Hide)2'!BS$203:FQ$217,1,0)</f>
        <v>0</v>
      </c>
      <c r="GR70">
        <f t="array" ref="GR70">IF($J70:$X70='Capacity Backing (Hide)2'!BT$203:FR$217,1,0)</f>
        <v>0</v>
      </c>
      <c r="GS70">
        <f t="array" ref="GS70">IF($J70:$X70='Capacity Backing (Hide)2'!BU$203:FS$217,1,0)</f>
        <v>0</v>
      </c>
      <c r="GT70">
        <f t="array" ref="GT70">IF($J70:$X70='Capacity Backing (Hide)2'!BV$203:FT$217,1,0)</f>
        <v>0</v>
      </c>
      <c r="GU70">
        <f t="array" ref="GU70">IF($J70:$X70='Capacity Backing (Hide)2'!BW$203:FU$217,1,0)</f>
        <v>0</v>
      </c>
      <c r="GV70">
        <f t="array" ref="GV70">IF($J70:$X70='Capacity Backing (Hide)2'!BX$203:FV$217,1,0)</f>
        <v>0</v>
      </c>
      <c r="GW70">
        <f t="array" ref="GW70">IF($J70:$X70='Capacity Backing (Hide)2'!BY$203:FW$217,1,0)</f>
        <v>0</v>
      </c>
      <c r="GX70">
        <f t="array" ref="GX70">IF($J70:$X70='Capacity Backing (Hide)2'!BZ$203:FX$217,1,0)</f>
        <v>0</v>
      </c>
      <c r="GY70">
        <f t="array" ref="GY70">IF($J70:$X70='Capacity Backing (Hide)2'!CA$203:FY$217,1,0)</f>
        <v>0</v>
      </c>
      <c r="GZ70">
        <f t="array" ref="GZ70">IF($J70:$X70='Capacity Backing (Hide)2'!CB$203:FZ$217,1,0)</f>
        <v>0</v>
      </c>
      <c r="HA70">
        <f t="array" ref="HA70">IF($J70:$X70='Capacity Backing (Hide)2'!CC$203:GA$217,1,0)</f>
        <v>0</v>
      </c>
      <c r="HB70">
        <f t="array" ref="HB70">IF($J70:$X70='Capacity Backing (Hide)2'!CD$203:GB$217,1,0)</f>
        <v>0</v>
      </c>
      <c r="HC70">
        <f t="array" ref="HC70">IF($J70:$X70='Capacity Backing (Hide)2'!CE$203:GC$217,1,0)</f>
        <v>0</v>
      </c>
      <c r="HD70">
        <f t="array" ref="HD70">IF($J70:$X70='Capacity Backing (Hide)2'!CF$203:GD$217,1,0)</f>
        <v>0</v>
      </c>
      <c r="HE70">
        <f t="array" ref="HE70">IF($J70:$X70='Capacity Backing (Hide)2'!CG$203:GE$217,1,0)</f>
        <v>0</v>
      </c>
      <c r="HF70">
        <f t="array" ref="HF70">IF($J70:$X70='Capacity Backing (Hide)2'!CH$203:GF$217,1,0)</f>
        <v>0</v>
      </c>
      <c r="HG70">
        <f t="array" ref="HG70">IF($J70:$X70='Capacity Backing (Hide)2'!CI$203:GG$217,1,0)</f>
        <v>0</v>
      </c>
      <c r="HH70">
        <f t="array" ref="HH70">IF($J70:$X70='Capacity Backing (Hide)2'!CJ$203:GH$217,1,0)</f>
        <v>0</v>
      </c>
      <c r="HI70">
        <f t="array" ref="HI70">IF($J70:$X70='Capacity Backing (Hide)2'!CK$203:GI$217,1,0)</f>
        <v>0</v>
      </c>
      <c r="HJ70">
        <f t="array" ref="HJ70">IF($J70:$X70='Capacity Backing (Hide)2'!CL$203:GJ$217,1,0)</f>
        <v>0</v>
      </c>
      <c r="HK70">
        <f t="array" ref="HK70">IF($J70:$X70='Capacity Backing (Hide)2'!CM$203:GK$217,1,0)</f>
        <v>0</v>
      </c>
      <c r="HL70">
        <f t="array" ref="HL70">IF($J70:$X70='Capacity Backing (Hide)2'!CN$203:GL$217,1,0)</f>
        <v>0</v>
      </c>
      <c r="HM70">
        <f t="array" ref="HM70">IF($J70:$X70='Capacity Backing (Hide)2'!CO$203:GM$217,1,0)</f>
        <v>0</v>
      </c>
      <c r="HN70">
        <f t="array" ref="HN70">IF($J70:$X70='Capacity Backing (Hide)2'!CP$203:GN$217,1,0)</f>
        <v>0</v>
      </c>
      <c r="HO70">
        <f t="array" ref="HO70">IF($J70:$X70='Capacity Backing (Hide)2'!CQ$203:GO$217,1,0)</f>
        <v>0</v>
      </c>
      <c r="HP70">
        <f t="array" ref="HP70">IF($J70:$X70='Capacity Backing (Hide)2'!CR$203:GP$217,1,0)</f>
        <v>0</v>
      </c>
      <c r="HQ70">
        <f t="array" ref="HQ70">IF($J70:$X70='Capacity Backing (Hide)2'!CS$203:GQ$217,1,0)</f>
        <v>0</v>
      </c>
      <c r="HR70">
        <f t="array" ref="HR70">IF($J70:$X70='Capacity Backing (Hide)2'!CT$203:GR$217,1,0)</f>
        <v>0</v>
      </c>
      <c r="HS70">
        <f t="array" ref="HS70">IF($J70:$X70='Capacity Backing (Hide)2'!CU$203:GS$217,1,0)</f>
        <v>0</v>
      </c>
      <c r="HT70">
        <f t="array" ref="HT70">IF($J70:$X70='Capacity Backing (Hide)2'!CV$203:GT$217,1,0)</f>
        <v>0</v>
      </c>
      <c r="HU70">
        <f t="array" ref="HU70">IF($J70:$X70='Capacity Backing (Hide)2'!CW$203:GU$217,1,0)</f>
        <v>0</v>
      </c>
      <c r="HX70">
        <f>'Capacity Backing (Hide)2'!B$3*(AB70/MAX(1,SUMIFS('Treatment Backing (Hide)'!$B$110:$B$124,'Capacity Backing (Hide)2'!B$67:B$81,"X")))</f>
        <v>0</v>
      </c>
      <c r="HY70">
        <f>'Capacity Backing (Hide)2'!C$3*(AC70/MAX(1,SUMIFS('Treatment Backing (Hide)'!$B$110:$B$124,'Capacity Backing (Hide)2'!C$67:C$81,"X")))</f>
        <v>0</v>
      </c>
      <c r="HZ70">
        <f>'Capacity Backing (Hide)2'!D$3*(AD70/MAX(1,SUMIFS('Treatment Backing (Hide)'!$B$110:$B$124,'Capacity Backing (Hide)2'!D$67:D$81,"X")))</f>
        <v>0</v>
      </c>
      <c r="IA70">
        <f>'Capacity Backing (Hide)2'!E$3*(AE70/MAX(1,SUMIFS('Treatment Backing (Hide)'!$B$110:$B$124,'Capacity Backing (Hide)2'!E$67:E$81,"X")))</f>
        <v>0</v>
      </c>
      <c r="IB70">
        <f>'Capacity Backing (Hide)2'!F$3*(AF70/MAX(1,SUMIFS('Treatment Backing (Hide)'!$B$110:$B$124,'Capacity Backing (Hide)2'!F$67:F$81,"X")))</f>
        <v>0</v>
      </c>
      <c r="IC70">
        <f>'Capacity Backing (Hide)2'!G$3*(AG70/MAX(1,SUMIFS('Treatment Backing (Hide)'!$B$110:$B$124,'Capacity Backing (Hide)2'!G$67:G$81,"X")))</f>
        <v>0</v>
      </c>
      <c r="ID70">
        <f>'Capacity Backing (Hide)2'!H$3*(AH70/MAX(1,SUMIFS('Treatment Backing (Hide)'!$B$110:$B$124,'Capacity Backing (Hide)2'!H$67:H$81,"X")))</f>
        <v>0</v>
      </c>
      <c r="IE70">
        <f>'Capacity Backing (Hide)2'!I$3*(AI70/MAX(1,SUMIFS('Treatment Backing (Hide)'!$B$110:$B$124,'Capacity Backing (Hide)2'!I$67:I$81,"X")))</f>
        <v>0</v>
      </c>
      <c r="IF70">
        <f>'Capacity Backing (Hide)2'!J$3*(AJ70/MAX(1,SUMIFS('Treatment Backing (Hide)'!$B$110:$B$124,'Capacity Backing (Hide)2'!J$67:J$81,"X")))</f>
        <v>0</v>
      </c>
      <c r="IG70">
        <f>'Capacity Backing (Hide)2'!K$3*(AK70/MAX(1,SUMIFS('Treatment Backing (Hide)'!$B$110:$B$124,'Capacity Backing (Hide)2'!K$67:K$81,"X")))</f>
        <v>0</v>
      </c>
      <c r="IH70">
        <f>'Capacity Backing (Hide)2'!L$3*(AL70/MAX(1,SUMIFS('Treatment Backing (Hide)'!$B$110:$B$124,'Capacity Backing (Hide)2'!L$67:L$81,"X")))</f>
        <v>0</v>
      </c>
      <c r="II70">
        <f>'Capacity Backing (Hide)2'!M$3*(AM70/MAX(1,SUMIFS('Treatment Backing (Hide)'!$B$110:$B$124,'Capacity Backing (Hide)2'!M$67:M$81,"X")))</f>
        <v>0</v>
      </c>
      <c r="IJ70">
        <f>'Capacity Backing (Hide)2'!N$3*(AN70/MAX(1,SUMIFS('Treatment Backing (Hide)'!$B$110:$B$124,'Capacity Backing (Hide)2'!N$67:N$81,"X")))</f>
        <v>0</v>
      </c>
      <c r="IK70">
        <f>'Capacity Backing (Hide)2'!O$3*(AO70/MAX(1,SUMIFS('Treatment Backing (Hide)'!$B$110:$B$124,'Capacity Backing (Hide)2'!O$67:O$81,"X")))</f>
        <v>0</v>
      </c>
      <c r="IL70">
        <f>'Capacity Backing (Hide)2'!P$3*(AP70/MAX(1,SUMIFS('Treatment Backing (Hide)'!$B$110:$B$124,'Capacity Backing (Hide)2'!P$67:P$81,"X")))</f>
        <v>0</v>
      </c>
      <c r="IM70">
        <f>'Capacity Backing (Hide)2'!Q$3*(AQ70/MAX(1,SUMIFS('Treatment Backing (Hide)'!$B$110:$B$124,'Capacity Backing (Hide)2'!Q$67:Q$81,"X")))</f>
        <v>0</v>
      </c>
      <c r="IN70">
        <f>'Capacity Backing (Hide)2'!R$3*(AR70/MAX(1,SUMIFS('Treatment Backing (Hide)'!$B$110:$B$124,'Capacity Backing (Hide)2'!R$67:R$81,"X")))</f>
        <v>0</v>
      </c>
      <c r="IO70">
        <f>'Capacity Backing (Hide)2'!S$3*(AS70/MAX(1,SUMIFS('Treatment Backing (Hide)'!$B$110:$B$124,'Capacity Backing (Hide)2'!S$67:S$81,"X")))</f>
        <v>0</v>
      </c>
      <c r="IP70">
        <f>'Capacity Backing (Hide)2'!T$3*(AT70/MAX(1,SUMIFS('Treatment Backing (Hide)'!$B$110:$B$124,'Capacity Backing (Hide)2'!T$67:T$81,"X")))</f>
        <v>0</v>
      </c>
      <c r="IQ70">
        <f>'Capacity Backing (Hide)2'!U$3*(AU70/MAX(1,SUMIFS('Treatment Backing (Hide)'!$B$110:$B$124,'Capacity Backing (Hide)2'!U$67:U$81,"X")))</f>
        <v>0</v>
      </c>
      <c r="IR70">
        <f>'Capacity Backing (Hide)2'!V$3*(AV70/MAX(1,SUMIFS('Treatment Backing (Hide)'!$B$110:$B$124,'Capacity Backing (Hide)2'!V$67:V$81,"X")))</f>
        <v>0</v>
      </c>
      <c r="IS70">
        <f>'Capacity Backing (Hide)2'!W$3*(AW70/MAX(1,SUMIFS('Treatment Backing (Hide)'!$B$110:$B$124,'Capacity Backing (Hide)2'!W$67:W$81,"X")))</f>
        <v>0</v>
      </c>
      <c r="IT70">
        <f>'Capacity Backing (Hide)2'!X$3*(AX70/MAX(1,SUMIFS('Treatment Backing (Hide)'!$B$110:$B$124,'Capacity Backing (Hide)2'!X$67:X$81,"X")))</f>
        <v>0</v>
      </c>
      <c r="IU70">
        <f>'Capacity Backing (Hide)2'!Y$3*(AY70/MAX(1,SUMIFS('Treatment Backing (Hide)'!$B$110:$B$124,'Capacity Backing (Hide)2'!Y$67:Y$81,"X")))</f>
        <v>0</v>
      </c>
      <c r="IV70">
        <f>'Capacity Backing (Hide)2'!Z$3*(AZ70/MAX(1,SUMIFS('Treatment Backing (Hide)'!$B$110:$B$124,'Capacity Backing (Hide)2'!Z$67:Z$81,"X")))</f>
        <v>0</v>
      </c>
      <c r="IW70">
        <f>'Capacity Backing (Hide)2'!AA$3*(BA70/MAX(1,SUMIFS('Treatment Backing (Hide)'!$B$110:$B$124,'Capacity Backing (Hide)2'!AA$67:AA$81,"X")))</f>
        <v>0</v>
      </c>
      <c r="IX70">
        <f>'Capacity Backing (Hide)2'!AB$3*(BB70/MAX(1,SUMIFS('Treatment Backing (Hide)'!$B$110:$B$124,'Capacity Backing (Hide)2'!AB$67:AB$81,"X")))</f>
        <v>0</v>
      </c>
      <c r="IY70">
        <f>'Capacity Backing (Hide)2'!AC$3*(BC70/MAX(1,SUMIFS('Treatment Backing (Hide)'!$B$110:$B$124,'Capacity Backing (Hide)2'!AC$67:AC$81,"X")))</f>
        <v>0</v>
      </c>
      <c r="IZ70">
        <f>'Capacity Backing (Hide)2'!AD$3*(BD70/MAX(1,SUMIFS('Treatment Backing (Hide)'!$B$110:$B$124,'Capacity Backing (Hide)2'!AD$67:AD$81,"X")))</f>
        <v>0</v>
      </c>
      <c r="JA70">
        <f>'Capacity Backing (Hide)2'!AE$3*(BE70/MAX(1,SUMIFS('Treatment Backing (Hide)'!$B$110:$B$124,'Capacity Backing (Hide)2'!AE$67:AE$81,"X")))</f>
        <v>0</v>
      </c>
      <c r="JB70">
        <f>'Capacity Backing (Hide)2'!AF$3*(BF70/MAX(1,SUMIFS('Treatment Backing (Hide)'!$B$110:$B$124,'Capacity Backing (Hide)2'!AF$67:AF$81,"X")))</f>
        <v>0</v>
      </c>
      <c r="JC70">
        <f>'Capacity Backing (Hide)2'!AG$3*(BG70/MAX(1,SUMIFS('Treatment Backing (Hide)'!$B$110:$B$124,'Capacity Backing (Hide)2'!AG$67:AG$81,"X")))</f>
        <v>0</v>
      </c>
      <c r="JD70">
        <f>'Capacity Backing (Hide)2'!AH$3*(BH70/MAX(1,SUMIFS('Treatment Backing (Hide)'!$B$110:$B$124,'Capacity Backing (Hide)2'!AH$67:AH$81,"X")))</f>
        <v>0</v>
      </c>
      <c r="JE70">
        <f>'Capacity Backing (Hide)2'!AI$3*(BI70/MAX(1,SUMIFS('Treatment Backing (Hide)'!$B$110:$B$124,'Capacity Backing (Hide)2'!AI$67:AI$81,"X")))</f>
        <v>0</v>
      </c>
      <c r="JF70">
        <f>'Capacity Backing (Hide)2'!AJ$3*(BJ70/MAX(1,SUMIFS('Treatment Backing (Hide)'!$B$110:$B$124,'Capacity Backing (Hide)2'!AJ$67:AJ$81,"X")))</f>
        <v>0</v>
      </c>
      <c r="JG70">
        <f>'Capacity Backing (Hide)2'!AK$3*(BK70/MAX(1,SUMIFS('Treatment Backing (Hide)'!$B$110:$B$124,'Capacity Backing (Hide)2'!AK$67:AK$81,"X")))</f>
        <v>0</v>
      </c>
      <c r="JH70">
        <f>'Capacity Backing (Hide)2'!AL$3*(BL70/MAX(1,SUMIFS('Treatment Backing (Hide)'!$B$110:$B$124,'Capacity Backing (Hide)2'!AL$67:AL$81,"X")))</f>
        <v>0</v>
      </c>
      <c r="JI70">
        <f>'Capacity Backing (Hide)2'!AM$3*(BM70/MAX(1,SUMIFS('Treatment Backing (Hide)'!$B$110:$B$124,'Capacity Backing (Hide)2'!AM$67:AM$81,"X")))</f>
        <v>0</v>
      </c>
      <c r="JJ70">
        <f>'Capacity Backing (Hide)2'!AN$3*(BN70/MAX(1,SUMIFS('Treatment Backing (Hide)'!$B$110:$B$124,'Capacity Backing (Hide)2'!AN$67:AN$81,"X")))</f>
        <v>0</v>
      </c>
      <c r="JK70">
        <f>'Capacity Backing (Hide)2'!AO$3*(BO70/MAX(1,SUMIFS('Treatment Backing (Hide)'!$B$110:$B$124,'Capacity Backing (Hide)2'!AO$67:AO$81,"X")))</f>
        <v>0</v>
      </c>
      <c r="JL70">
        <f>'Capacity Backing (Hide)2'!AP$3*(BP70/MAX(1,SUMIFS('Treatment Backing (Hide)'!$B$110:$B$124,'Capacity Backing (Hide)2'!AP$67:AP$81,"X")))</f>
        <v>0</v>
      </c>
      <c r="JM70">
        <f>'Capacity Backing (Hide)2'!AQ$3*(BQ70/MAX(1,SUMIFS('Treatment Backing (Hide)'!$B$110:$B$124,'Capacity Backing (Hide)2'!AQ$67:AQ$81,"X")))</f>
        <v>0</v>
      </c>
      <c r="JN70">
        <f>'Capacity Backing (Hide)2'!AR$3*(BR70/MAX(1,SUMIFS('Treatment Backing (Hide)'!$B$110:$B$124,'Capacity Backing (Hide)2'!AR$67:AR$81,"X")))</f>
        <v>0</v>
      </c>
      <c r="JO70">
        <f>'Capacity Backing (Hide)2'!AS$3*(BS70/MAX(1,SUMIFS('Treatment Backing (Hide)'!$B$110:$B$124,'Capacity Backing (Hide)2'!AS$67:AS$81,"X")))</f>
        <v>0</v>
      </c>
      <c r="JP70">
        <f>'Capacity Backing (Hide)2'!AT$3*(BT70/MAX(1,SUMIFS('Treatment Backing (Hide)'!$B$110:$B$124,'Capacity Backing (Hide)2'!AT$67:AT$81,"X")))</f>
        <v>0</v>
      </c>
      <c r="JQ70">
        <f>'Capacity Backing (Hide)2'!AU$3*(BU70/MAX(1,SUMIFS('Treatment Backing (Hide)'!$B$110:$B$124,'Capacity Backing (Hide)2'!AU$67:AU$81,"X")))</f>
        <v>0</v>
      </c>
      <c r="JR70">
        <f>'Capacity Backing (Hide)2'!AV$3*(BV70/MAX(1,SUMIFS('Treatment Backing (Hide)'!$B$110:$B$124,'Capacity Backing (Hide)2'!AV$67:AV$81,"X")))</f>
        <v>0</v>
      </c>
      <c r="JS70">
        <f>'Capacity Backing (Hide)2'!AW$3*(BW70/MAX(1,SUMIFS('Treatment Backing (Hide)'!$B$110:$B$124,'Capacity Backing (Hide)2'!AW$67:AW$81,"X")))</f>
        <v>0</v>
      </c>
      <c r="JT70">
        <f>'Capacity Backing (Hide)2'!AX$3*(BX70/MAX(1,SUMIFS('Treatment Backing (Hide)'!$B$110:$B$124,'Capacity Backing (Hide)2'!AX$67:AX$81,"X")))</f>
        <v>0</v>
      </c>
      <c r="JU70">
        <f>'Capacity Backing (Hide)2'!AY$3*(BY70/MAX(1,SUMIFS('Treatment Backing (Hide)'!$B$110:$B$124,'Capacity Backing (Hide)2'!AY$67:AY$81,"X")))</f>
        <v>0</v>
      </c>
      <c r="JV70">
        <f>'Capacity Backing (Hide)2'!AZ$3*(BZ70/MAX(1,SUMIFS('Treatment Backing (Hide)'!$B$110:$B$124,'Capacity Backing (Hide)2'!AZ$67:AZ$81,"X")))</f>
        <v>0</v>
      </c>
      <c r="JW70">
        <f>'Capacity Backing (Hide)2'!BA$3*(CA70/MAX(1,SUMIFS('Treatment Backing (Hide)'!$B$110:$B$124,'Capacity Backing (Hide)2'!BA$67:BA$81,"X")))</f>
        <v>0</v>
      </c>
      <c r="JX70">
        <f>'Capacity Backing (Hide)2'!BB$3*(CB70/MAX(1,SUMIFS('Treatment Backing (Hide)'!$B$110:$B$124,'Capacity Backing (Hide)2'!BB$67:BB$81,"X")))</f>
        <v>0</v>
      </c>
      <c r="JY70">
        <f>'Capacity Backing (Hide)2'!BC$3*(CC70/MAX(1,SUMIFS('Treatment Backing (Hide)'!$B$110:$B$124,'Capacity Backing (Hide)2'!BC$67:BC$81,"X")))</f>
        <v>0</v>
      </c>
      <c r="JZ70">
        <f>'Capacity Backing (Hide)2'!BD$3*(CD70/MAX(1,SUMIFS('Treatment Backing (Hide)'!$B$110:$B$124,'Capacity Backing (Hide)2'!BD$67:BD$81,"X")))</f>
        <v>0</v>
      </c>
      <c r="KA70">
        <f>'Capacity Backing (Hide)2'!BE$3*(CE70/MAX(1,SUMIFS('Treatment Backing (Hide)'!$B$110:$B$124,'Capacity Backing (Hide)2'!BE$67:BE$81,"X")))</f>
        <v>0</v>
      </c>
      <c r="KB70">
        <f>'Capacity Backing (Hide)2'!BF$3*(CF70/MAX(1,SUMIFS('Treatment Backing (Hide)'!$B$110:$B$124,'Capacity Backing (Hide)2'!BF$67:BF$81,"X")))</f>
        <v>0</v>
      </c>
      <c r="KC70">
        <f>'Capacity Backing (Hide)2'!BG$3*(CG70/MAX(1,SUMIFS('Treatment Backing (Hide)'!$B$110:$B$124,'Capacity Backing (Hide)2'!BG$67:BG$81,"X")))</f>
        <v>0</v>
      </c>
      <c r="KD70">
        <f>'Capacity Backing (Hide)2'!BH$3*(CH70/MAX(1,SUMIFS('Treatment Backing (Hide)'!$B$110:$B$124,'Capacity Backing (Hide)2'!BH$67:BH$81,"X")))</f>
        <v>0</v>
      </c>
      <c r="KE70">
        <f>'Capacity Backing (Hide)2'!BI$3*(CI70/MAX(1,SUMIFS('Treatment Backing (Hide)'!$B$110:$B$124,'Capacity Backing (Hide)2'!BI$67:BI$81,"X")))</f>
        <v>0</v>
      </c>
      <c r="KF70">
        <f>'Capacity Backing (Hide)2'!BJ$3*(CJ70/MAX(1,SUMIFS('Treatment Backing (Hide)'!$B$110:$B$124,'Capacity Backing (Hide)2'!BJ$67:BJ$81,"X")))</f>
        <v>0</v>
      </c>
      <c r="KG70">
        <f>'Capacity Backing (Hide)2'!BK$3*(CK70/MAX(1,SUMIFS('Treatment Backing (Hide)'!$B$110:$B$124,'Capacity Backing (Hide)2'!BK$67:BK$81,"X")))</f>
        <v>0</v>
      </c>
      <c r="KH70">
        <f>'Capacity Backing (Hide)2'!BL$3*(CL70/MAX(1,SUMIFS('Treatment Backing (Hide)'!$B$110:$B$124,'Capacity Backing (Hide)2'!BL$67:BL$81,"X")))</f>
        <v>0</v>
      </c>
      <c r="KI70">
        <f>'Capacity Backing (Hide)2'!BM$3*(CM70/MAX(1,SUMIFS('Treatment Backing (Hide)'!$B$110:$B$124,'Capacity Backing (Hide)2'!BM$67:BM$81,"X")))</f>
        <v>0</v>
      </c>
      <c r="KJ70">
        <f>'Capacity Backing (Hide)2'!BN$3*(CN70/MAX(1,SUMIFS('Treatment Backing (Hide)'!$B$110:$B$124,'Capacity Backing (Hide)2'!BN$67:BN$81,"X")))</f>
        <v>0</v>
      </c>
      <c r="KK70">
        <f>'Capacity Backing (Hide)2'!BO$3*(CO70/MAX(1,SUMIFS('Treatment Backing (Hide)'!$B$110:$B$124,'Capacity Backing (Hide)2'!BO$67:BO$81,"X")))</f>
        <v>0</v>
      </c>
      <c r="KL70">
        <f>'Capacity Backing (Hide)2'!BP$3*(CP70/MAX(1,SUMIFS('Treatment Backing (Hide)'!$B$110:$B$124,'Capacity Backing (Hide)2'!BP$67:BP$81,"X")))</f>
        <v>0</v>
      </c>
      <c r="KM70">
        <f>'Capacity Backing (Hide)2'!BQ$3*(CQ70/MAX(1,SUMIFS('Treatment Backing (Hide)'!$B$110:$B$124,'Capacity Backing (Hide)2'!BQ$67:BQ$81,"X")))</f>
        <v>0</v>
      </c>
      <c r="KN70">
        <f>'Capacity Backing (Hide)2'!BR$3*(CR70/MAX(1,SUMIFS('Treatment Backing (Hide)'!$B$110:$B$124,'Capacity Backing (Hide)2'!BR$67:BR$81,"X")))</f>
        <v>0</v>
      </c>
      <c r="KO70">
        <f>'Capacity Backing (Hide)2'!BS$3*(CS70/MAX(1,SUMIFS('Treatment Backing (Hide)'!$B$110:$B$124,'Capacity Backing (Hide)2'!BS$67:BS$81,"X")))</f>
        <v>0</v>
      </c>
      <c r="KP70">
        <f>'Capacity Backing (Hide)2'!BT$3*(CT70/MAX(1,SUMIFS('Treatment Backing (Hide)'!$B$110:$B$124,'Capacity Backing (Hide)2'!BT$67:BT$81,"X")))</f>
        <v>0</v>
      </c>
      <c r="KQ70">
        <f>'Capacity Backing (Hide)2'!BU$3*(CU70/MAX(1,SUMIFS('Treatment Backing (Hide)'!$B$110:$B$124,'Capacity Backing (Hide)2'!BU$67:BU$81,"X")))</f>
        <v>0</v>
      </c>
      <c r="KR70">
        <f>'Capacity Backing (Hide)2'!BV$3*(CV70/MAX(1,SUMIFS('Treatment Backing (Hide)'!$B$110:$B$124,'Capacity Backing (Hide)2'!BV$67:BV$81,"X")))</f>
        <v>0</v>
      </c>
      <c r="KS70">
        <f>'Capacity Backing (Hide)2'!BW$3*(CW70/MAX(1,SUMIFS('Treatment Backing (Hide)'!$B$110:$B$124,'Capacity Backing (Hide)2'!BW$67:BW$81,"X")))</f>
        <v>0</v>
      </c>
      <c r="KT70">
        <f>'Capacity Backing (Hide)2'!BX$3*(CX70/MAX(1,SUMIFS('Treatment Backing (Hide)'!$B$110:$B$124,'Capacity Backing (Hide)2'!BX$67:BX$81,"X")))</f>
        <v>0</v>
      </c>
      <c r="KU70">
        <f>'Capacity Backing (Hide)2'!BY$3*(CY70/MAX(1,SUMIFS('Treatment Backing (Hide)'!$B$110:$B$124,'Capacity Backing (Hide)2'!BY$67:BY$81,"X")))</f>
        <v>0</v>
      </c>
      <c r="KV70">
        <f>'Capacity Backing (Hide)2'!BZ$3*(CZ70/MAX(1,SUMIFS('Treatment Backing (Hide)'!$B$110:$B$124,'Capacity Backing (Hide)2'!BZ$67:BZ$81,"X")))</f>
        <v>0</v>
      </c>
      <c r="KW70">
        <f>'Capacity Backing (Hide)2'!CA$3*(DA70/MAX(1,SUMIFS('Treatment Backing (Hide)'!$B$110:$B$124,'Capacity Backing (Hide)2'!CA$67:CA$81,"X")))</f>
        <v>0</v>
      </c>
      <c r="KX70">
        <f>'Capacity Backing (Hide)2'!CB$3*(DB70/MAX(1,SUMIFS('Treatment Backing (Hide)'!$B$110:$B$124,'Capacity Backing (Hide)2'!CB$67:CB$81,"X")))</f>
        <v>0</v>
      </c>
      <c r="KY70">
        <f>'Capacity Backing (Hide)2'!CC$3*(DC70/MAX(1,SUMIFS('Treatment Backing (Hide)'!$B$110:$B$124,'Capacity Backing (Hide)2'!CC$67:CC$81,"X")))</f>
        <v>0</v>
      </c>
      <c r="KZ70">
        <f>'Capacity Backing (Hide)2'!CD$3*(DD70/MAX(1,SUMIFS('Treatment Backing (Hide)'!$B$110:$B$124,'Capacity Backing (Hide)2'!CD$67:CD$81,"X")))</f>
        <v>0</v>
      </c>
      <c r="LA70">
        <f>'Capacity Backing (Hide)2'!CE$3*(DE70/MAX(1,SUMIFS('Treatment Backing (Hide)'!$B$110:$B$124,'Capacity Backing (Hide)2'!CE$67:CE$81,"X")))</f>
        <v>0</v>
      </c>
      <c r="LB70">
        <f>'Capacity Backing (Hide)2'!CF$3*(DF70/MAX(1,SUMIFS('Treatment Backing (Hide)'!$B$110:$B$124,'Capacity Backing (Hide)2'!CF$67:CF$81,"X")))</f>
        <v>0</v>
      </c>
      <c r="LC70">
        <f>'Capacity Backing (Hide)2'!CG$3*(DG70/MAX(1,SUMIFS('Treatment Backing (Hide)'!$B$110:$B$124,'Capacity Backing (Hide)2'!CG$67:CG$81,"X")))</f>
        <v>0</v>
      </c>
      <c r="LD70">
        <f>'Capacity Backing (Hide)2'!CH$3*(DH70/MAX(1,SUMIFS('Treatment Backing (Hide)'!$B$110:$B$124,'Capacity Backing (Hide)2'!CH$67:CH$81,"X")))</f>
        <v>0</v>
      </c>
      <c r="LE70">
        <f>'Capacity Backing (Hide)2'!CI$3*(DI70/MAX(1,SUMIFS('Treatment Backing (Hide)'!$B$110:$B$124,'Capacity Backing (Hide)2'!CI$67:CI$81,"X")))</f>
        <v>0</v>
      </c>
      <c r="LF70">
        <f>'Capacity Backing (Hide)2'!CJ$3*(DJ70/MAX(1,SUMIFS('Treatment Backing (Hide)'!$B$110:$B$124,'Capacity Backing (Hide)2'!CJ$67:CJ$81,"X")))</f>
        <v>0</v>
      </c>
      <c r="LG70">
        <f>'Capacity Backing (Hide)2'!CK$3*(DK70/MAX(1,SUMIFS('Treatment Backing (Hide)'!$B$110:$B$124,'Capacity Backing (Hide)2'!CK$67:CK$81,"X")))</f>
        <v>0</v>
      </c>
      <c r="LH70">
        <f>'Capacity Backing (Hide)2'!CL$3*(DL70/MAX(1,SUMIFS('Treatment Backing (Hide)'!$B$110:$B$124,'Capacity Backing (Hide)2'!CL$67:CL$81,"X")))</f>
        <v>0</v>
      </c>
      <c r="LI70">
        <f>'Capacity Backing (Hide)2'!CM$3*(DM70/MAX(1,SUMIFS('Treatment Backing (Hide)'!$B$110:$B$124,'Capacity Backing (Hide)2'!CM$67:CM$81,"X")))</f>
        <v>0</v>
      </c>
      <c r="LJ70">
        <f>'Capacity Backing (Hide)2'!CN$3*(DN70/MAX(1,SUMIFS('Treatment Backing (Hide)'!$B$110:$B$124,'Capacity Backing (Hide)2'!CN$67:CN$81,"X")))</f>
        <v>0</v>
      </c>
      <c r="LK70">
        <f>'Capacity Backing (Hide)2'!CO$3*(DO70/MAX(1,SUMIFS('Treatment Backing (Hide)'!$B$110:$B$124,'Capacity Backing (Hide)2'!CO$67:CO$81,"X")))</f>
        <v>0</v>
      </c>
      <c r="LL70">
        <f>'Capacity Backing (Hide)2'!CP$3*(DP70/MAX(1,SUMIFS('Treatment Backing (Hide)'!$B$110:$B$124,'Capacity Backing (Hide)2'!CP$67:CP$81,"X")))</f>
        <v>0</v>
      </c>
      <c r="LM70">
        <f>'Capacity Backing (Hide)2'!CQ$3*(DQ70/MAX(1,SUMIFS('Treatment Backing (Hide)'!$B$110:$B$124,'Capacity Backing (Hide)2'!CQ$67:CQ$81,"X")))</f>
        <v>0</v>
      </c>
      <c r="LN70">
        <f>'Capacity Backing (Hide)2'!CR$3*(DR70/MAX(1,SUMIFS('Treatment Backing (Hide)'!$B$110:$B$124,'Capacity Backing (Hide)2'!CR$67:CR$81,"X")))</f>
        <v>0</v>
      </c>
      <c r="LO70">
        <f>'Capacity Backing (Hide)2'!CS$3*(DS70/MAX(1,SUMIFS('Treatment Backing (Hide)'!$B$110:$B$124,'Capacity Backing (Hide)2'!CS$67:CS$81,"X")))</f>
        <v>0</v>
      </c>
      <c r="LP70">
        <f>'Capacity Backing (Hide)2'!CT$3*(DT70/MAX(1,SUMIFS('Treatment Backing (Hide)'!$B$110:$B$124,'Capacity Backing (Hide)2'!CT$67:CT$81,"X")))</f>
        <v>0</v>
      </c>
      <c r="LQ70">
        <f>'Capacity Backing (Hide)2'!CU$3*(DU70/MAX(1,SUMIFS('Treatment Backing (Hide)'!$B$110:$B$124,'Capacity Backing (Hide)2'!CU$67:CU$81,"X")))</f>
        <v>0</v>
      </c>
      <c r="LR70">
        <f>'Capacity Backing (Hide)2'!CV$3*(DV70/MAX(1,SUMIFS('Treatment Backing (Hide)'!$B$110:$B$124,'Capacity Backing (Hide)2'!CV$67:CV$81,"X")))</f>
        <v>0</v>
      </c>
      <c r="LS70">
        <f>'Capacity Backing (Hide)2'!CW$3*(DW70/MAX(1,SUMIFS('Treatment Backing (Hide)'!$B$110:$B$124,'Capacity Backing (Hide)2'!CW$67:CW$81,"X")))</f>
        <v>0</v>
      </c>
    </row>
    <row r="71" spans="8:331" x14ac:dyDescent="0.25">
      <c r="H71" t="str">
        <f>ROW(H68)&amp;". "&amp;'Clinical resources'!B74</f>
        <v xml:space="preserve">68. </v>
      </c>
      <c r="J71" t="str">
        <f>IF(COUNTIFS('Clinical resources'!F74:J74,"X")&gt;0,"X","")</f>
        <v/>
      </c>
      <c r="K71" t="str">
        <f>IF(COUNTIFS('Clinical resources'!K74:O74,"X")&gt;0,"X","")</f>
        <v/>
      </c>
      <c r="L71" t="str">
        <f>IF(COUNTIFS('Clinical resources'!P74:T74,"X")&gt;0,"X","")</f>
        <v/>
      </c>
      <c r="M71" t="str">
        <f>IF(COUNTIFS('Clinical resources'!U74:Y74,"X")&gt;0,"X","")</f>
        <v/>
      </c>
      <c r="N71" t="str">
        <f>IF(COUNTIFS('Clinical resources'!Z74:AD74,"X")&gt;0,"X","")</f>
        <v/>
      </c>
      <c r="O71" t="str">
        <f>IF(COUNTIFS('Clinical resources'!AE74:AI74,"X")&gt;0,"X","")</f>
        <v/>
      </c>
      <c r="P71" t="str">
        <f>IF(COUNTIFS('Clinical resources'!AJ74:AN74,"X")&gt;0,"X","")</f>
        <v/>
      </c>
      <c r="Q71" t="str">
        <f>IF(COUNTIFS('Clinical resources'!AO74:AS74,"X")&gt;0,"X","")</f>
        <v/>
      </c>
      <c r="R71" t="str">
        <f>IF(COUNTIFS('Clinical resources'!AT74:AX74,"X")&gt;0,"X","")</f>
        <v/>
      </c>
      <c r="S71" t="str">
        <f>IF(COUNTIFS('Clinical resources'!AY74:BC74,"X")&gt;0,"X","")</f>
        <v/>
      </c>
      <c r="T71" t="str">
        <f>IF(COUNTIFS('Clinical resources'!BD74:BH74,"X")&gt;0,"X","")</f>
        <v/>
      </c>
      <c r="U71" t="str">
        <f>IF(COUNTIFS('Clinical resources'!BI74:BM74,"X")&gt;0,"X","")</f>
        <v/>
      </c>
      <c r="V71" t="str">
        <f>IF(COUNTIFS('Clinical resources'!BN74:BR74,"X")&gt;0,"X","")</f>
        <v/>
      </c>
      <c r="W71" t="str">
        <f>IF(COUNTIFS('Clinical resources'!BS74:BW74,"X")&gt;0,"X","")</f>
        <v/>
      </c>
      <c r="X71" t="str">
        <f>IF(COUNTIFS('Clinical resources'!BX74:CB74,"X")&gt;0,"X","")</f>
        <v/>
      </c>
      <c r="AB71">
        <f t="array" ref="AB71">IF($J71:$X71='Capacity Backing (Hide)2'!B$67:B$81,1,0)</f>
        <v>0</v>
      </c>
      <c r="AC71">
        <f t="array" ref="AC71">IF($J71:$X71='Capacity Backing (Hide)2'!C$67:C$81,1,0)</f>
        <v>0</v>
      </c>
      <c r="AD71">
        <f t="array" ref="AD71">IF($J71:$X71='Capacity Backing (Hide)2'!D$67:D$81,1,0)</f>
        <v>0</v>
      </c>
      <c r="AE71">
        <f t="array" ref="AE71">IF($J71:$X71='Capacity Backing (Hide)2'!E$67:E$81,1,0)</f>
        <v>0</v>
      </c>
      <c r="AF71">
        <f t="array" ref="AF71">IF($J71:$X71='Capacity Backing (Hide)2'!F$67:F$81,1,0)</f>
        <v>0</v>
      </c>
      <c r="AG71">
        <f t="array" ref="AG71">IF($J71:$X71='Capacity Backing (Hide)2'!G$67:G$81,1,0)</f>
        <v>0</v>
      </c>
      <c r="AH71">
        <f t="array" ref="AH71">IF($J71:$X71='Capacity Backing (Hide)2'!H$67:H$81,1,0)</f>
        <v>0</v>
      </c>
      <c r="AI71">
        <f t="array" ref="AI71">IF($J71:$X71='Capacity Backing (Hide)2'!I$67:I$81,1,0)</f>
        <v>0</v>
      </c>
      <c r="AJ71">
        <f t="array" ref="AJ71">IF($J71:$X71='Capacity Backing (Hide)2'!J$67:J$81,1,0)</f>
        <v>0</v>
      </c>
      <c r="AK71">
        <f t="array" ref="AK71">IF($J71:$X71='Capacity Backing (Hide)2'!K$67:K$81,1,0)</f>
        <v>0</v>
      </c>
      <c r="AL71">
        <f t="array" ref="AL71">IF($J71:$X71='Capacity Backing (Hide)2'!L$67:L$81,1,0)</f>
        <v>0</v>
      </c>
      <c r="AM71">
        <f t="array" ref="AM71">IF($J71:$X71='Capacity Backing (Hide)2'!M$67:M$81,1,0)</f>
        <v>0</v>
      </c>
      <c r="AN71">
        <f t="array" ref="AN71">IF($J71:$X71='Capacity Backing (Hide)2'!N$67:N$81,1,0)</f>
        <v>0</v>
      </c>
      <c r="AO71">
        <f t="array" ref="AO71">IF($J71:$X71='Capacity Backing (Hide)2'!O$67:O$81,1,0)</f>
        <v>0</v>
      </c>
      <c r="AP71">
        <f t="array" ref="AP71">IF($J71:$X71='Capacity Backing (Hide)2'!P$67:P$81,1,0)</f>
        <v>0</v>
      </c>
      <c r="AQ71">
        <f t="array" ref="AQ71">IF($J71:$X71='Capacity Backing (Hide)2'!Q$67:Q$81,1,0)</f>
        <v>0</v>
      </c>
      <c r="AR71">
        <f t="array" ref="AR71">IF($J71:$X71='Capacity Backing (Hide)2'!R$67:R$81,1,0)</f>
        <v>0</v>
      </c>
      <c r="AS71">
        <f t="array" ref="AS71">IF($J71:$X71='Capacity Backing (Hide)2'!S$67:S$81,1,0)</f>
        <v>0</v>
      </c>
      <c r="AT71">
        <f t="array" ref="AT71">IF($J71:$X71='Capacity Backing (Hide)2'!T$67:T$81,1,0)</f>
        <v>0</v>
      </c>
      <c r="AU71">
        <f t="array" ref="AU71">IF($J71:$X71='Capacity Backing (Hide)2'!U$67:U$81,1,0)</f>
        <v>0</v>
      </c>
      <c r="AV71">
        <f t="array" ref="AV71">IF($J71:$X71='Capacity Backing (Hide)2'!V$67:V$81,1,0)</f>
        <v>0</v>
      </c>
      <c r="AW71">
        <f t="array" ref="AW71">IF($J71:$X71='Capacity Backing (Hide)2'!W$67:W$81,1,0)</f>
        <v>0</v>
      </c>
      <c r="AX71">
        <f t="array" ref="AX71">IF($J71:$X71='Capacity Backing (Hide)2'!X$67:X$81,1,0)</f>
        <v>0</v>
      </c>
      <c r="AY71">
        <f t="array" ref="AY71">IF($J71:$X71='Capacity Backing (Hide)2'!Y$67:Y$81,1,0)</f>
        <v>0</v>
      </c>
      <c r="AZ71">
        <f t="array" ref="AZ71">IF($J71:$X71='Capacity Backing (Hide)2'!Z$67:Z$81,1,0)</f>
        <v>0</v>
      </c>
      <c r="BA71">
        <f t="array" ref="BA71">IF($J71:$X71='Capacity Backing (Hide)2'!AA$67:AA$81,1,0)</f>
        <v>0</v>
      </c>
      <c r="BB71">
        <f t="array" ref="BB71">IF($J71:$X71='Capacity Backing (Hide)2'!AB$67:AB$81,1,0)</f>
        <v>0</v>
      </c>
      <c r="BC71">
        <f t="array" ref="BC71">IF($J71:$X71='Capacity Backing (Hide)2'!AC$67:AC$81,1,0)</f>
        <v>0</v>
      </c>
      <c r="BD71">
        <f t="array" ref="BD71">IF($J71:$X71='Capacity Backing (Hide)2'!AD$67:AD$81,1,0)</f>
        <v>0</v>
      </c>
      <c r="BE71">
        <f t="array" ref="BE71">IF($J71:$X71='Capacity Backing (Hide)2'!AE$67:AE$81,1,0)</f>
        <v>0</v>
      </c>
      <c r="BF71">
        <f t="array" ref="BF71">IF($J71:$X71='Capacity Backing (Hide)2'!AF$67:AF$81,1,0)</f>
        <v>0</v>
      </c>
      <c r="BG71">
        <f t="array" ref="BG71">IF($J71:$X71='Capacity Backing (Hide)2'!AG$67:AG$81,1,0)</f>
        <v>0</v>
      </c>
      <c r="BH71">
        <f t="array" ref="BH71">IF($J71:$X71='Capacity Backing (Hide)2'!AH$67:AH$81,1,0)</f>
        <v>0</v>
      </c>
      <c r="BI71">
        <f t="array" ref="BI71">IF($J71:$X71='Capacity Backing (Hide)2'!AI$67:AI$81,1,0)</f>
        <v>0</v>
      </c>
      <c r="BJ71">
        <f t="array" ref="BJ71">IF($J71:$X71='Capacity Backing (Hide)2'!AJ$67:AJ$81,1,0)</f>
        <v>0</v>
      </c>
      <c r="BK71">
        <f t="array" ref="BK71">IF($J71:$X71='Capacity Backing (Hide)2'!AK$67:AK$81,1,0)</f>
        <v>0</v>
      </c>
      <c r="BL71">
        <f t="array" ref="BL71">IF($J71:$X71='Capacity Backing (Hide)2'!AL$67:AL$81,1,0)</f>
        <v>0</v>
      </c>
      <c r="BM71">
        <f t="array" ref="BM71">IF($J71:$X71='Capacity Backing (Hide)2'!AM$67:AM$81,1,0)</f>
        <v>0</v>
      </c>
      <c r="BN71">
        <f t="array" ref="BN71">IF($J71:$X71='Capacity Backing (Hide)2'!AN$67:AN$81,1,0)</f>
        <v>0</v>
      </c>
      <c r="BO71">
        <f t="array" ref="BO71">IF($J71:$X71='Capacity Backing (Hide)2'!AO$67:AO$81,1,0)</f>
        <v>0</v>
      </c>
      <c r="BP71">
        <f t="array" ref="BP71">IF($J71:$X71='Capacity Backing (Hide)2'!AP$67:AP$81,1,0)</f>
        <v>0</v>
      </c>
      <c r="BQ71">
        <f t="array" ref="BQ71">IF($J71:$X71='Capacity Backing (Hide)2'!AQ$67:AQ$81,1,0)</f>
        <v>0</v>
      </c>
      <c r="BR71">
        <f t="array" ref="BR71">IF($J71:$X71='Capacity Backing (Hide)2'!AR$67:AR$81,1,0)</f>
        <v>0</v>
      </c>
      <c r="BS71">
        <f t="array" ref="BS71">IF($J71:$X71='Capacity Backing (Hide)2'!AS$67:AS$81,1,0)</f>
        <v>0</v>
      </c>
      <c r="BT71">
        <f t="array" ref="BT71">IF($J71:$X71='Capacity Backing (Hide)2'!AT$67:AT$81,1,0)</f>
        <v>0</v>
      </c>
      <c r="BU71">
        <f t="array" ref="BU71">IF($J71:$X71='Capacity Backing (Hide)2'!AU$67:AU$81,1,0)</f>
        <v>0</v>
      </c>
      <c r="BV71">
        <f t="array" ref="BV71">IF($J71:$X71='Capacity Backing (Hide)2'!AV$67:AV$81,1,0)</f>
        <v>0</v>
      </c>
      <c r="BW71">
        <f t="array" ref="BW71">IF($J71:$X71='Capacity Backing (Hide)2'!AW$67:AW$81,1,0)</f>
        <v>0</v>
      </c>
      <c r="BX71">
        <f t="array" ref="BX71">IF($J71:$X71='Capacity Backing (Hide)2'!AX$67:AX$81,1,0)</f>
        <v>0</v>
      </c>
      <c r="BY71">
        <f t="array" ref="BY71">IF($J71:$X71='Capacity Backing (Hide)2'!AY$67:AY$81,1,0)</f>
        <v>0</v>
      </c>
      <c r="BZ71">
        <f t="array" ref="BZ71">IF($J71:$X71='Capacity Backing (Hide)2'!AZ$67:AZ$81,1,0)</f>
        <v>0</v>
      </c>
      <c r="CA71">
        <f t="array" ref="CA71">IF($J71:$X71='Capacity Backing (Hide)2'!BA$67:BA$81,1,0)</f>
        <v>0</v>
      </c>
      <c r="CB71">
        <f t="array" ref="CB71">IF($J71:$X71='Capacity Backing (Hide)2'!BB$67:BB$81,1,0)</f>
        <v>0</v>
      </c>
      <c r="CC71">
        <f t="array" ref="CC71">IF($J71:$X71='Capacity Backing (Hide)2'!BC$67:BC$81,1,0)</f>
        <v>0</v>
      </c>
      <c r="CD71">
        <f t="array" ref="CD71">IF($J71:$X71='Capacity Backing (Hide)2'!BD$67:BD$81,1,0)</f>
        <v>0</v>
      </c>
      <c r="CE71">
        <f t="array" ref="CE71">IF($J71:$X71='Capacity Backing (Hide)2'!BE$67:BE$81,1,0)</f>
        <v>0</v>
      </c>
      <c r="CF71">
        <f t="array" ref="CF71">IF($J71:$X71='Capacity Backing (Hide)2'!BF$67:BF$81,1,0)</f>
        <v>0</v>
      </c>
      <c r="CG71">
        <f t="array" ref="CG71">IF($J71:$X71='Capacity Backing (Hide)2'!BG$67:BG$81,1,0)</f>
        <v>0</v>
      </c>
      <c r="CH71">
        <f t="array" ref="CH71">IF($J71:$X71='Capacity Backing (Hide)2'!BH$67:BH$81,1,0)</f>
        <v>0</v>
      </c>
      <c r="CI71">
        <f t="array" ref="CI71">IF($J71:$X71='Capacity Backing (Hide)2'!BI$67:BI$81,1,0)</f>
        <v>0</v>
      </c>
      <c r="CJ71">
        <f t="array" ref="CJ71">IF($J71:$X71='Capacity Backing (Hide)2'!BJ$67:BJ$81,1,0)</f>
        <v>0</v>
      </c>
      <c r="CK71">
        <f t="array" ref="CK71">IF($J71:$X71='Capacity Backing (Hide)2'!BK$67:BK$81,1,0)</f>
        <v>0</v>
      </c>
      <c r="CL71">
        <f t="array" ref="CL71">IF($J71:$X71='Capacity Backing (Hide)2'!BL$67:BL$81,1,0)</f>
        <v>0</v>
      </c>
      <c r="CM71">
        <f t="array" ref="CM71">IF($J71:$X71='Capacity Backing (Hide)2'!BM$67:BM$81,1,0)</f>
        <v>0</v>
      </c>
      <c r="CN71">
        <f t="array" ref="CN71">IF($J71:$X71='Capacity Backing (Hide)2'!BN$67:BN$81,1,0)</f>
        <v>0</v>
      </c>
      <c r="CO71">
        <f t="array" ref="CO71">IF($J71:$X71='Capacity Backing (Hide)2'!BO$67:BO$81,1,0)</f>
        <v>0</v>
      </c>
      <c r="CP71">
        <f t="array" ref="CP71">IF($J71:$X71='Capacity Backing (Hide)2'!BP$67:BP$81,1,0)</f>
        <v>0</v>
      </c>
      <c r="CQ71">
        <f t="array" ref="CQ71">IF($J71:$X71='Capacity Backing (Hide)2'!BQ$67:BQ$81,1,0)</f>
        <v>0</v>
      </c>
      <c r="CR71">
        <f t="array" ref="CR71">IF($J71:$X71='Capacity Backing (Hide)2'!BR$67:BR$81,1,0)</f>
        <v>0</v>
      </c>
      <c r="CS71">
        <f t="array" ref="CS71">IF($J71:$X71='Capacity Backing (Hide)2'!BS$67:BS$81,1,0)</f>
        <v>0</v>
      </c>
      <c r="CT71">
        <f t="array" ref="CT71">IF($J71:$X71='Capacity Backing (Hide)2'!BT$67:BT$81,1,0)</f>
        <v>0</v>
      </c>
      <c r="CU71">
        <f t="array" ref="CU71">IF($J71:$X71='Capacity Backing (Hide)2'!BU$67:BU$81,1,0)</f>
        <v>0</v>
      </c>
      <c r="CV71">
        <f t="array" ref="CV71">IF($J71:$X71='Capacity Backing (Hide)2'!BV$67:BV$81,1,0)</f>
        <v>0</v>
      </c>
      <c r="CW71">
        <f t="array" ref="CW71">IF($J71:$X71='Capacity Backing (Hide)2'!BW$67:BW$81,1,0)</f>
        <v>0</v>
      </c>
      <c r="CX71">
        <f t="array" ref="CX71">IF($J71:$X71='Capacity Backing (Hide)2'!BX$67:BX$81,1,0)</f>
        <v>0</v>
      </c>
      <c r="CY71">
        <f t="array" ref="CY71">IF($J71:$X71='Capacity Backing (Hide)2'!BY$67:BY$81,1,0)</f>
        <v>0</v>
      </c>
      <c r="CZ71">
        <f t="array" ref="CZ71">IF($J71:$X71='Capacity Backing (Hide)2'!BZ$67:BZ$81,1,0)</f>
        <v>0</v>
      </c>
      <c r="DA71">
        <f t="array" ref="DA71">IF($J71:$X71='Capacity Backing (Hide)2'!CA$67:CA$81,1,0)</f>
        <v>0</v>
      </c>
      <c r="DB71">
        <f t="array" ref="DB71">IF($J71:$X71='Capacity Backing (Hide)2'!CB$67:CB$81,1,0)</f>
        <v>0</v>
      </c>
      <c r="DC71">
        <f t="array" ref="DC71">IF($J71:$X71='Capacity Backing (Hide)2'!CC$67:CC$81,1,0)</f>
        <v>0</v>
      </c>
      <c r="DD71">
        <f t="array" ref="DD71">IF($J71:$X71='Capacity Backing (Hide)2'!CD$67:CD$81,1,0)</f>
        <v>0</v>
      </c>
      <c r="DE71">
        <f t="array" ref="DE71">IF($J71:$X71='Capacity Backing (Hide)2'!CE$67:CE$81,1,0)</f>
        <v>0</v>
      </c>
      <c r="DF71">
        <f t="array" ref="DF71">IF($J71:$X71='Capacity Backing (Hide)2'!CF$67:CF$81,1,0)</f>
        <v>0</v>
      </c>
      <c r="DG71">
        <f t="array" ref="DG71">IF($J71:$X71='Capacity Backing (Hide)2'!CG$67:CG$81,1,0)</f>
        <v>0</v>
      </c>
      <c r="DH71">
        <f t="array" ref="DH71">IF($J71:$X71='Capacity Backing (Hide)2'!CH$67:CH$81,1,0)</f>
        <v>0</v>
      </c>
      <c r="DI71">
        <f t="array" ref="DI71">IF($J71:$X71='Capacity Backing (Hide)2'!CI$67:CI$81,1,0)</f>
        <v>0</v>
      </c>
      <c r="DJ71">
        <f t="array" ref="DJ71">IF($J71:$X71='Capacity Backing (Hide)2'!CJ$67:CJ$81,1,0)</f>
        <v>0</v>
      </c>
      <c r="DK71">
        <f t="array" ref="DK71">IF($J71:$X71='Capacity Backing (Hide)2'!CK$67:CK$81,1,0)</f>
        <v>0</v>
      </c>
      <c r="DL71">
        <f t="array" ref="DL71">IF($J71:$X71='Capacity Backing (Hide)2'!CL$67:CL$81,1,0)</f>
        <v>0</v>
      </c>
      <c r="DM71">
        <f t="array" ref="DM71">IF($J71:$X71='Capacity Backing (Hide)2'!CM$67:CM$81,1,0)</f>
        <v>0</v>
      </c>
      <c r="DN71">
        <f t="array" ref="DN71">IF($J71:$X71='Capacity Backing (Hide)2'!CN$67:CN$81,1,0)</f>
        <v>0</v>
      </c>
      <c r="DO71">
        <f t="array" ref="DO71">IF($J71:$X71='Capacity Backing (Hide)2'!CO$67:CO$81,1,0)</f>
        <v>0</v>
      </c>
      <c r="DP71">
        <f t="array" ref="DP71">IF($J71:$X71='Capacity Backing (Hide)2'!CP$67:CP$81,1,0)</f>
        <v>0</v>
      </c>
      <c r="DQ71">
        <f t="array" ref="DQ71">IF($J71:$X71='Capacity Backing (Hide)2'!CQ$67:CQ$81,1,0)</f>
        <v>0</v>
      </c>
      <c r="DR71">
        <f t="array" ref="DR71">IF($J71:$X71='Capacity Backing (Hide)2'!CR$67:CR$81,1,0)</f>
        <v>0</v>
      </c>
      <c r="DS71">
        <f t="array" ref="DS71">IF($J71:$X71='Capacity Backing (Hide)2'!CS$67:CS$81,1,0)</f>
        <v>0</v>
      </c>
      <c r="DT71">
        <f t="array" ref="DT71">IF($J71:$X71='Capacity Backing (Hide)2'!CT$67:CT$81,1,0)</f>
        <v>0</v>
      </c>
      <c r="DU71">
        <f t="array" ref="DU71">IF($J71:$X71='Capacity Backing (Hide)2'!CU$67:CU$81,1,0)</f>
        <v>0</v>
      </c>
      <c r="DV71">
        <f t="array" ref="DV71">IF($J71:$X71='Capacity Backing (Hide)2'!CV$67:CV$81,1,0)</f>
        <v>0</v>
      </c>
      <c r="DW71">
        <f t="array" ref="DW71">IF($J71:$X71='Capacity Backing (Hide)2'!CW$67:CW$81,1,0)</f>
        <v>0</v>
      </c>
      <c r="DZ71">
        <f t="array" ref="DZ71">IF($J71:$X71='Capacity Backing (Hide)2'!B$203:CZ$217,1,0)</f>
        <v>0</v>
      </c>
      <c r="EA71">
        <f t="array" ref="EA71">IF($J71:$X71='Capacity Backing (Hide)2'!C$203:DA$217,1,0)</f>
        <v>0</v>
      </c>
      <c r="EB71">
        <f t="array" ref="EB71">IF($J71:$X71='Capacity Backing (Hide)2'!D$203:DB$217,1,0)</f>
        <v>0</v>
      </c>
      <c r="EC71">
        <f t="array" ref="EC71">IF($J71:$X71='Capacity Backing (Hide)2'!E$203:DC$217,1,0)</f>
        <v>0</v>
      </c>
      <c r="ED71">
        <f t="array" ref="ED71">IF($J71:$X71='Capacity Backing (Hide)2'!F$203:DD$217,1,0)</f>
        <v>0</v>
      </c>
      <c r="EE71">
        <f t="array" ref="EE71">IF($J71:$X71='Capacity Backing (Hide)2'!G$203:DE$217,1,0)</f>
        <v>0</v>
      </c>
      <c r="EF71">
        <f t="array" ref="EF71">IF($J71:$X71='Capacity Backing (Hide)2'!H$203:DF$217,1,0)</f>
        <v>0</v>
      </c>
      <c r="EG71">
        <f t="array" ref="EG71">IF($J71:$X71='Capacity Backing (Hide)2'!I$203:DG$217,1,0)</f>
        <v>0</v>
      </c>
      <c r="EH71">
        <f t="array" ref="EH71">IF($J71:$X71='Capacity Backing (Hide)2'!J$203:DH$217,1,0)</f>
        <v>0</v>
      </c>
      <c r="EI71">
        <f t="array" ref="EI71">IF($J71:$X71='Capacity Backing (Hide)2'!K$203:DI$217,1,0)</f>
        <v>0</v>
      </c>
      <c r="EJ71">
        <f t="array" ref="EJ71">IF($J71:$X71='Capacity Backing (Hide)2'!L$203:DJ$217,1,0)</f>
        <v>0</v>
      </c>
      <c r="EK71">
        <f t="array" ref="EK71">IF($J71:$X71='Capacity Backing (Hide)2'!M$203:DK$217,1,0)</f>
        <v>0</v>
      </c>
      <c r="EL71">
        <f t="array" ref="EL71">IF($J71:$X71='Capacity Backing (Hide)2'!N$203:DL$217,1,0)</f>
        <v>0</v>
      </c>
      <c r="EM71">
        <f t="array" ref="EM71">IF($J71:$X71='Capacity Backing (Hide)2'!O$203:DM$217,1,0)</f>
        <v>0</v>
      </c>
      <c r="EN71">
        <f t="array" ref="EN71">IF($J71:$X71='Capacity Backing (Hide)2'!P$203:DN$217,1,0)</f>
        <v>0</v>
      </c>
      <c r="EO71">
        <f t="array" ref="EO71">IF($J71:$X71='Capacity Backing (Hide)2'!Q$203:DO$217,1,0)</f>
        <v>0</v>
      </c>
      <c r="EP71">
        <f t="array" ref="EP71">IF($J71:$X71='Capacity Backing (Hide)2'!R$203:DP$217,1,0)</f>
        <v>0</v>
      </c>
      <c r="EQ71">
        <f t="array" ref="EQ71">IF($J71:$X71='Capacity Backing (Hide)2'!S$203:DQ$217,1,0)</f>
        <v>0</v>
      </c>
      <c r="ER71">
        <f t="array" ref="ER71">IF($J71:$X71='Capacity Backing (Hide)2'!T$203:DR$217,1,0)</f>
        <v>0</v>
      </c>
      <c r="ES71">
        <f t="array" ref="ES71">IF($J71:$X71='Capacity Backing (Hide)2'!U$203:DS$217,1,0)</f>
        <v>0</v>
      </c>
      <c r="ET71">
        <f t="array" ref="ET71">IF($J71:$X71='Capacity Backing (Hide)2'!V$203:DT$217,1,0)</f>
        <v>0</v>
      </c>
      <c r="EU71">
        <f t="array" ref="EU71">IF($J71:$X71='Capacity Backing (Hide)2'!W$203:DU$217,1,0)</f>
        <v>0</v>
      </c>
      <c r="EV71">
        <f t="array" ref="EV71">IF($J71:$X71='Capacity Backing (Hide)2'!X$203:DV$217,1,0)</f>
        <v>0</v>
      </c>
      <c r="EW71">
        <f t="array" ref="EW71">IF($J71:$X71='Capacity Backing (Hide)2'!Y$203:DW$217,1,0)</f>
        <v>0</v>
      </c>
      <c r="EX71">
        <f t="array" ref="EX71">IF($J71:$X71='Capacity Backing (Hide)2'!Z$203:DX$217,1,0)</f>
        <v>0</v>
      </c>
      <c r="EY71">
        <f t="array" ref="EY71">IF($J71:$X71='Capacity Backing (Hide)2'!AA$203:DY$217,1,0)</f>
        <v>0</v>
      </c>
      <c r="EZ71">
        <f t="array" ref="EZ71">IF($J71:$X71='Capacity Backing (Hide)2'!AB$203:DZ$217,1,0)</f>
        <v>0</v>
      </c>
      <c r="FA71">
        <f t="array" ref="FA71">IF($J71:$X71='Capacity Backing (Hide)2'!AC$203:EA$217,1,0)</f>
        <v>0</v>
      </c>
      <c r="FB71">
        <f t="array" ref="FB71">IF($J71:$X71='Capacity Backing (Hide)2'!AD$203:EB$217,1,0)</f>
        <v>0</v>
      </c>
      <c r="FC71">
        <f t="array" ref="FC71">IF($J71:$X71='Capacity Backing (Hide)2'!AE$203:EC$217,1,0)</f>
        <v>0</v>
      </c>
      <c r="FD71">
        <f t="array" ref="FD71">IF($J71:$X71='Capacity Backing (Hide)2'!AF$203:ED$217,1,0)</f>
        <v>0</v>
      </c>
      <c r="FE71">
        <f t="array" ref="FE71">IF($J71:$X71='Capacity Backing (Hide)2'!AG$203:EE$217,1,0)</f>
        <v>0</v>
      </c>
      <c r="FF71">
        <f t="array" ref="FF71">IF($J71:$X71='Capacity Backing (Hide)2'!AH$203:EF$217,1,0)</f>
        <v>0</v>
      </c>
      <c r="FG71">
        <f t="array" ref="FG71">IF($J71:$X71='Capacity Backing (Hide)2'!AI$203:EG$217,1,0)</f>
        <v>0</v>
      </c>
      <c r="FH71">
        <f t="array" ref="FH71">IF($J71:$X71='Capacity Backing (Hide)2'!AJ$203:EH$217,1,0)</f>
        <v>0</v>
      </c>
      <c r="FI71">
        <f t="array" ref="FI71">IF($J71:$X71='Capacity Backing (Hide)2'!AK$203:EI$217,1,0)</f>
        <v>0</v>
      </c>
      <c r="FJ71">
        <f t="array" ref="FJ71">IF($J71:$X71='Capacity Backing (Hide)2'!AL$203:EJ$217,1,0)</f>
        <v>0</v>
      </c>
      <c r="FK71">
        <f t="array" ref="FK71">IF($J71:$X71='Capacity Backing (Hide)2'!AM$203:EK$217,1,0)</f>
        <v>0</v>
      </c>
      <c r="FL71">
        <f t="array" ref="FL71">IF($J71:$X71='Capacity Backing (Hide)2'!AN$203:EL$217,1,0)</f>
        <v>0</v>
      </c>
      <c r="FM71">
        <f t="array" ref="FM71">IF($J71:$X71='Capacity Backing (Hide)2'!AO$203:EM$217,1,0)</f>
        <v>0</v>
      </c>
      <c r="FN71">
        <f t="array" ref="FN71">IF($J71:$X71='Capacity Backing (Hide)2'!AP$203:EN$217,1,0)</f>
        <v>0</v>
      </c>
      <c r="FO71">
        <f t="array" ref="FO71">IF($J71:$X71='Capacity Backing (Hide)2'!AQ$203:EO$217,1,0)</f>
        <v>0</v>
      </c>
      <c r="FP71">
        <f t="array" ref="FP71">IF($J71:$X71='Capacity Backing (Hide)2'!AR$203:EP$217,1,0)</f>
        <v>0</v>
      </c>
      <c r="FQ71">
        <f t="array" ref="FQ71">IF($J71:$X71='Capacity Backing (Hide)2'!AS$203:EQ$217,1,0)</f>
        <v>0</v>
      </c>
      <c r="FR71">
        <f t="array" ref="FR71">IF($J71:$X71='Capacity Backing (Hide)2'!AT$203:ER$217,1,0)</f>
        <v>0</v>
      </c>
      <c r="FS71">
        <f t="array" ref="FS71">IF($J71:$X71='Capacity Backing (Hide)2'!AU$203:ES$217,1,0)</f>
        <v>0</v>
      </c>
      <c r="FT71">
        <f t="array" ref="FT71">IF($J71:$X71='Capacity Backing (Hide)2'!AV$203:ET$217,1,0)</f>
        <v>0</v>
      </c>
      <c r="FU71">
        <f t="array" ref="FU71">IF($J71:$X71='Capacity Backing (Hide)2'!AW$203:EU$217,1,0)</f>
        <v>0</v>
      </c>
      <c r="FV71">
        <f t="array" ref="FV71">IF($J71:$X71='Capacity Backing (Hide)2'!AX$203:EV$217,1,0)</f>
        <v>0</v>
      </c>
      <c r="FW71">
        <f t="array" ref="FW71">IF($J71:$X71='Capacity Backing (Hide)2'!AY$203:EW$217,1,0)</f>
        <v>0</v>
      </c>
      <c r="FX71">
        <f t="array" ref="FX71">IF($J71:$X71='Capacity Backing (Hide)2'!AZ$203:EX$217,1,0)</f>
        <v>0</v>
      </c>
      <c r="FY71">
        <f t="array" ref="FY71">IF($J71:$X71='Capacity Backing (Hide)2'!BA$203:EY$217,1,0)</f>
        <v>0</v>
      </c>
      <c r="FZ71">
        <f t="array" ref="FZ71">IF($J71:$X71='Capacity Backing (Hide)2'!BB$203:EZ$217,1,0)</f>
        <v>0</v>
      </c>
      <c r="GA71">
        <f t="array" ref="GA71">IF($J71:$X71='Capacity Backing (Hide)2'!BC$203:FA$217,1,0)</f>
        <v>0</v>
      </c>
      <c r="GB71">
        <f t="array" ref="GB71">IF($J71:$X71='Capacity Backing (Hide)2'!BD$203:FB$217,1,0)</f>
        <v>0</v>
      </c>
      <c r="GC71">
        <f t="array" ref="GC71">IF($J71:$X71='Capacity Backing (Hide)2'!BE$203:FC$217,1,0)</f>
        <v>0</v>
      </c>
      <c r="GD71">
        <f t="array" ref="GD71">IF($J71:$X71='Capacity Backing (Hide)2'!BF$203:FD$217,1,0)</f>
        <v>0</v>
      </c>
      <c r="GE71">
        <f t="array" ref="GE71">IF($J71:$X71='Capacity Backing (Hide)2'!BG$203:FE$217,1,0)</f>
        <v>0</v>
      </c>
      <c r="GF71">
        <f t="array" ref="GF71">IF($J71:$X71='Capacity Backing (Hide)2'!BH$203:FF$217,1,0)</f>
        <v>0</v>
      </c>
      <c r="GG71">
        <f t="array" ref="GG71">IF($J71:$X71='Capacity Backing (Hide)2'!BI$203:FG$217,1,0)</f>
        <v>0</v>
      </c>
      <c r="GH71">
        <f t="array" ref="GH71">IF($J71:$X71='Capacity Backing (Hide)2'!BJ$203:FH$217,1,0)</f>
        <v>0</v>
      </c>
      <c r="GI71">
        <f t="array" ref="GI71">IF($J71:$X71='Capacity Backing (Hide)2'!BK$203:FI$217,1,0)</f>
        <v>0</v>
      </c>
      <c r="GJ71">
        <f t="array" ref="GJ71">IF($J71:$X71='Capacity Backing (Hide)2'!BL$203:FJ$217,1,0)</f>
        <v>0</v>
      </c>
      <c r="GK71">
        <f t="array" ref="GK71">IF($J71:$X71='Capacity Backing (Hide)2'!BM$203:FK$217,1,0)</f>
        <v>0</v>
      </c>
      <c r="GL71">
        <f t="array" ref="GL71">IF($J71:$X71='Capacity Backing (Hide)2'!BN$203:FL$217,1,0)</f>
        <v>0</v>
      </c>
      <c r="GM71">
        <f t="array" ref="GM71">IF($J71:$X71='Capacity Backing (Hide)2'!BO$203:FM$217,1,0)</f>
        <v>0</v>
      </c>
      <c r="GN71">
        <f t="array" ref="GN71">IF($J71:$X71='Capacity Backing (Hide)2'!BP$203:FN$217,1,0)</f>
        <v>0</v>
      </c>
      <c r="GO71">
        <f t="array" ref="GO71">IF($J71:$X71='Capacity Backing (Hide)2'!BQ$203:FO$217,1,0)</f>
        <v>0</v>
      </c>
      <c r="GP71">
        <f t="array" ref="GP71">IF($J71:$X71='Capacity Backing (Hide)2'!BR$203:FP$217,1,0)</f>
        <v>0</v>
      </c>
      <c r="GQ71">
        <f t="array" ref="GQ71">IF($J71:$X71='Capacity Backing (Hide)2'!BS$203:FQ$217,1,0)</f>
        <v>0</v>
      </c>
      <c r="GR71">
        <f t="array" ref="GR71">IF($J71:$X71='Capacity Backing (Hide)2'!BT$203:FR$217,1,0)</f>
        <v>0</v>
      </c>
      <c r="GS71">
        <f t="array" ref="GS71">IF($J71:$X71='Capacity Backing (Hide)2'!BU$203:FS$217,1,0)</f>
        <v>0</v>
      </c>
      <c r="GT71">
        <f t="array" ref="GT71">IF($J71:$X71='Capacity Backing (Hide)2'!BV$203:FT$217,1,0)</f>
        <v>0</v>
      </c>
      <c r="GU71">
        <f t="array" ref="GU71">IF($J71:$X71='Capacity Backing (Hide)2'!BW$203:FU$217,1,0)</f>
        <v>0</v>
      </c>
      <c r="GV71">
        <f t="array" ref="GV71">IF($J71:$X71='Capacity Backing (Hide)2'!BX$203:FV$217,1,0)</f>
        <v>0</v>
      </c>
      <c r="GW71">
        <f t="array" ref="GW71">IF($J71:$X71='Capacity Backing (Hide)2'!BY$203:FW$217,1,0)</f>
        <v>0</v>
      </c>
      <c r="GX71">
        <f t="array" ref="GX71">IF($J71:$X71='Capacity Backing (Hide)2'!BZ$203:FX$217,1,0)</f>
        <v>0</v>
      </c>
      <c r="GY71">
        <f t="array" ref="GY71">IF($J71:$X71='Capacity Backing (Hide)2'!CA$203:FY$217,1,0)</f>
        <v>0</v>
      </c>
      <c r="GZ71">
        <f t="array" ref="GZ71">IF($J71:$X71='Capacity Backing (Hide)2'!CB$203:FZ$217,1,0)</f>
        <v>0</v>
      </c>
      <c r="HA71">
        <f t="array" ref="HA71">IF($J71:$X71='Capacity Backing (Hide)2'!CC$203:GA$217,1,0)</f>
        <v>0</v>
      </c>
      <c r="HB71">
        <f t="array" ref="HB71">IF($J71:$X71='Capacity Backing (Hide)2'!CD$203:GB$217,1,0)</f>
        <v>0</v>
      </c>
      <c r="HC71">
        <f t="array" ref="HC71">IF($J71:$X71='Capacity Backing (Hide)2'!CE$203:GC$217,1,0)</f>
        <v>0</v>
      </c>
      <c r="HD71">
        <f t="array" ref="HD71">IF($J71:$X71='Capacity Backing (Hide)2'!CF$203:GD$217,1,0)</f>
        <v>0</v>
      </c>
      <c r="HE71">
        <f t="array" ref="HE71">IF($J71:$X71='Capacity Backing (Hide)2'!CG$203:GE$217,1,0)</f>
        <v>0</v>
      </c>
      <c r="HF71">
        <f t="array" ref="HF71">IF($J71:$X71='Capacity Backing (Hide)2'!CH$203:GF$217,1,0)</f>
        <v>0</v>
      </c>
      <c r="HG71">
        <f t="array" ref="HG71">IF($J71:$X71='Capacity Backing (Hide)2'!CI$203:GG$217,1,0)</f>
        <v>0</v>
      </c>
      <c r="HH71">
        <f t="array" ref="HH71">IF($J71:$X71='Capacity Backing (Hide)2'!CJ$203:GH$217,1,0)</f>
        <v>0</v>
      </c>
      <c r="HI71">
        <f t="array" ref="HI71">IF($J71:$X71='Capacity Backing (Hide)2'!CK$203:GI$217,1,0)</f>
        <v>0</v>
      </c>
      <c r="HJ71">
        <f t="array" ref="HJ71">IF($J71:$X71='Capacity Backing (Hide)2'!CL$203:GJ$217,1,0)</f>
        <v>0</v>
      </c>
      <c r="HK71">
        <f t="array" ref="HK71">IF($J71:$X71='Capacity Backing (Hide)2'!CM$203:GK$217,1,0)</f>
        <v>0</v>
      </c>
      <c r="HL71">
        <f t="array" ref="HL71">IF($J71:$X71='Capacity Backing (Hide)2'!CN$203:GL$217,1,0)</f>
        <v>0</v>
      </c>
      <c r="HM71">
        <f t="array" ref="HM71">IF($J71:$X71='Capacity Backing (Hide)2'!CO$203:GM$217,1,0)</f>
        <v>0</v>
      </c>
      <c r="HN71">
        <f t="array" ref="HN71">IF($J71:$X71='Capacity Backing (Hide)2'!CP$203:GN$217,1,0)</f>
        <v>0</v>
      </c>
      <c r="HO71">
        <f t="array" ref="HO71">IF($J71:$X71='Capacity Backing (Hide)2'!CQ$203:GO$217,1,0)</f>
        <v>0</v>
      </c>
      <c r="HP71">
        <f t="array" ref="HP71">IF($J71:$X71='Capacity Backing (Hide)2'!CR$203:GP$217,1,0)</f>
        <v>0</v>
      </c>
      <c r="HQ71">
        <f t="array" ref="HQ71">IF($J71:$X71='Capacity Backing (Hide)2'!CS$203:GQ$217,1,0)</f>
        <v>0</v>
      </c>
      <c r="HR71">
        <f t="array" ref="HR71">IF($J71:$X71='Capacity Backing (Hide)2'!CT$203:GR$217,1,0)</f>
        <v>0</v>
      </c>
      <c r="HS71">
        <f t="array" ref="HS71">IF($J71:$X71='Capacity Backing (Hide)2'!CU$203:GS$217,1,0)</f>
        <v>0</v>
      </c>
      <c r="HT71">
        <f t="array" ref="HT71">IF($J71:$X71='Capacity Backing (Hide)2'!CV$203:GT$217,1,0)</f>
        <v>0</v>
      </c>
      <c r="HU71">
        <f t="array" ref="HU71">IF($J71:$X71='Capacity Backing (Hide)2'!CW$203:GU$217,1,0)</f>
        <v>0</v>
      </c>
      <c r="HX71">
        <f>'Capacity Backing (Hide)2'!B$3*(AB71/MAX(1,SUMIFS('Treatment Backing (Hide)'!$B$110:$B$124,'Capacity Backing (Hide)2'!B$67:B$81,"X")))</f>
        <v>0</v>
      </c>
      <c r="HY71">
        <f>'Capacity Backing (Hide)2'!C$3*(AC71/MAX(1,SUMIFS('Treatment Backing (Hide)'!$B$110:$B$124,'Capacity Backing (Hide)2'!C$67:C$81,"X")))</f>
        <v>0</v>
      </c>
      <c r="HZ71">
        <f>'Capacity Backing (Hide)2'!D$3*(AD71/MAX(1,SUMIFS('Treatment Backing (Hide)'!$B$110:$B$124,'Capacity Backing (Hide)2'!D$67:D$81,"X")))</f>
        <v>0</v>
      </c>
      <c r="IA71">
        <f>'Capacity Backing (Hide)2'!E$3*(AE71/MAX(1,SUMIFS('Treatment Backing (Hide)'!$B$110:$B$124,'Capacity Backing (Hide)2'!E$67:E$81,"X")))</f>
        <v>0</v>
      </c>
      <c r="IB71">
        <f>'Capacity Backing (Hide)2'!F$3*(AF71/MAX(1,SUMIFS('Treatment Backing (Hide)'!$B$110:$B$124,'Capacity Backing (Hide)2'!F$67:F$81,"X")))</f>
        <v>0</v>
      </c>
      <c r="IC71">
        <f>'Capacity Backing (Hide)2'!G$3*(AG71/MAX(1,SUMIFS('Treatment Backing (Hide)'!$B$110:$B$124,'Capacity Backing (Hide)2'!G$67:G$81,"X")))</f>
        <v>0</v>
      </c>
      <c r="ID71">
        <f>'Capacity Backing (Hide)2'!H$3*(AH71/MAX(1,SUMIFS('Treatment Backing (Hide)'!$B$110:$B$124,'Capacity Backing (Hide)2'!H$67:H$81,"X")))</f>
        <v>0</v>
      </c>
      <c r="IE71">
        <f>'Capacity Backing (Hide)2'!I$3*(AI71/MAX(1,SUMIFS('Treatment Backing (Hide)'!$B$110:$B$124,'Capacity Backing (Hide)2'!I$67:I$81,"X")))</f>
        <v>0</v>
      </c>
      <c r="IF71">
        <f>'Capacity Backing (Hide)2'!J$3*(AJ71/MAX(1,SUMIFS('Treatment Backing (Hide)'!$B$110:$B$124,'Capacity Backing (Hide)2'!J$67:J$81,"X")))</f>
        <v>0</v>
      </c>
      <c r="IG71">
        <f>'Capacity Backing (Hide)2'!K$3*(AK71/MAX(1,SUMIFS('Treatment Backing (Hide)'!$B$110:$B$124,'Capacity Backing (Hide)2'!K$67:K$81,"X")))</f>
        <v>0</v>
      </c>
      <c r="IH71">
        <f>'Capacity Backing (Hide)2'!L$3*(AL71/MAX(1,SUMIFS('Treatment Backing (Hide)'!$B$110:$B$124,'Capacity Backing (Hide)2'!L$67:L$81,"X")))</f>
        <v>0</v>
      </c>
      <c r="II71">
        <f>'Capacity Backing (Hide)2'!M$3*(AM71/MAX(1,SUMIFS('Treatment Backing (Hide)'!$B$110:$B$124,'Capacity Backing (Hide)2'!M$67:M$81,"X")))</f>
        <v>0</v>
      </c>
      <c r="IJ71">
        <f>'Capacity Backing (Hide)2'!N$3*(AN71/MAX(1,SUMIFS('Treatment Backing (Hide)'!$B$110:$B$124,'Capacity Backing (Hide)2'!N$67:N$81,"X")))</f>
        <v>0</v>
      </c>
      <c r="IK71">
        <f>'Capacity Backing (Hide)2'!O$3*(AO71/MAX(1,SUMIFS('Treatment Backing (Hide)'!$B$110:$B$124,'Capacity Backing (Hide)2'!O$67:O$81,"X")))</f>
        <v>0</v>
      </c>
      <c r="IL71">
        <f>'Capacity Backing (Hide)2'!P$3*(AP71/MAX(1,SUMIFS('Treatment Backing (Hide)'!$B$110:$B$124,'Capacity Backing (Hide)2'!P$67:P$81,"X")))</f>
        <v>0</v>
      </c>
      <c r="IM71">
        <f>'Capacity Backing (Hide)2'!Q$3*(AQ71/MAX(1,SUMIFS('Treatment Backing (Hide)'!$B$110:$B$124,'Capacity Backing (Hide)2'!Q$67:Q$81,"X")))</f>
        <v>0</v>
      </c>
      <c r="IN71">
        <f>'Capacity Backing (Hide)2'!R$3*(AR71/MAX(1,SUMIFS('Treatment Backing (Hide)'!$B$110:$B$124,'Capacity Backing (Hide)2'!R$67:R$81,"X")))</f>
        <v>0</v>
      </c>
      <c r="IO71">
        <f>'Capacity Backing (Hide)2'!S$3*(AS71/MAX(1,SUMIFS('Treatment Backing (Hide)'!$B$110:$B$124,'Capacity Backing (Hide)2'!S$67:S$81,"X")))</f>
        <v>0</v>
      </c>
      <c r="IP71">
        <f>'Capacity Backing (Hide)2'!T$3*(AT71/MAX(1,SUMIFS('Treatment Backing (Hide)'!$B$110:$B$124,'Capacity Backing (Hide)2'!T$67:T$81,"X")))</f>
        <v>0</v>
      </c>
      <c r="IQ71">
        <f>'Capacity Backing (Hide)2'!U$3*(AU71/MAX(1,SUMIFS('Treatment Backing (Hide)'!$B$110:$B$124,'Capacity Backing (Hide)2'!U$67:U$81,"X")))</f>
        <v>0</v>
      </c>
      <c r="IR71">
        <f>'Capacity Backing (Hide)2'!V$3*(AV71/MAX(1,SUMIFS('Treatment Backing (Hide)'!$B$110:$B$124,'Capacity Backing (Hide)2'!V$67:V$81,"X")))</f>
        <v>0</v>
      </c>
      <c r="IS71">
        <f>'Capacity Backing (Hide)2'!W$3*(AW71/MAX(1,SUMIFS('Treatment Backing (Hide)'!$B$110:$B$124,'Capacity Backing (Hide)2'!W$67:W$81,"X")))</f>
        <v>0</v>
      </c>
      <c r="IT71">
        <f>'Capacity Backing (Hide)2'!X$3*(AX71/MAX(1,SUMIFS('Treatment Backing (Hide)'!$B$110:$B$124,'Capacity Backing (Hide)2'!X$67:X$81,"X")))</f>
        <v>0</v>
      </c>
      <c r="IU71">
        <f>'Capacity Backing (Hide)2'!Y$3*(AY71/MAX(1,SUMIFS('Treatment Backing (Hide)'!$B$110:$B$124,'Capacity Backing (Hide)2'!Y$67:Y$81,"X")))</f>
        <v>0</v>
      </c>
      <c r="IV71">
        <f>'Capacity Backing (Hide)2'!Z$3*(AZ71/MAX(1,SUMIFS('Treatment Backing (Hide)'!$B$110:$B$124,'Capacity Backing (Hide)2'!Z$67:Z$81,"X")))</f>
        <v>0</v>
      </c>
      <c r="IW71">
        <f>'Capacity Backing (Hide)2'!AA$3*(BA71/MAX(1,SUMIFS('Treatment Backing (Hide)'!$B$110:$B$124,'Capacity Backing (Hide)2'!AA$67:AA$81,"X")))</f>
        <v>0</v>
      </c>
      <c r="IX71">
        <f>'Capacity Backing (Hide)2'!AB$3*(BB71/MAX(1,SUMIFS('Treatment Backing (Hide)'!$B$110:$B$124,'Capacity Backing (Hide)2'!AB$67:AB$81,"X")))</f>
        <v>0</v>
      </c>
      <c r="IY71">
        <f>'Capacity Backing (Hide)2'!AC$3*(BC71/MAX(1,SUMIFS('Treatment Backing (Hide)'!$B$110:$B$124,'Capacity Backing (Hide)2'!AC$67:AC$81,"X")))</f>
        <v>0</v>
      </c>
      <c r="IZ71">
        <f>'Capacity Backing (Hide)2'!AD$3*(BD71/MAX(1,SUMIFS('Treatment Backing (Hide)'!$B$110:$B$124,'Capacity Backing (Hide)2'!AD$67:AD$81,"X")))</f>
        <v>0</v>
      </c>
      <c r="JA71">
        <f>'Capacity Backing (Hide)2'!AE$3*(BE71/MAX(1,SUMIFS('Treatment Backing (Hide)'!$B$110:$B$124,'Capacity Backing (Hide)2'!AE$67:AE$81,"X")))</f>
        <v>0</v>
      </c>
      <c r="JB71">
        <f>'Capacity Backing (Hide)2'!AF$3*(BF71/MAX(1,SUMIFS('Treatment Backing (Hide)'!$B$110:$B$124,'Capacity Backing (Hide)2'!AF$67:AF$81,"X")))</f>
        <v>0</v>
      </c>
      <c r="JC71">
        <f>'Capacity Backing (Hide)2'!AG$3*(BG71/MAX(1,SUMIFS('Treatment Backing (Hide)'!$B$110:$B$124,'Capacity Backing (Hide)2'!AG$67:AG$81,"X")))</f>
        <v>0</v>
      </c>
      <c r="JD71">
        <f>'Capacity Backing (Hide)2'!AH$3*(BH71/MAX(1,SUMIFS('Treatment Backing (Hide)'!$B$110:$B$124,'Capacity Backing (Hide)2'!AH$67:AH$81,"X")))</f>
        <v>0</v>
      </c>
      <c r="JE71">
        <f>'Capacity Backing (Hide)2'!AI$3*(BI71/MAX(1,SUMIFS('Treatment Backing (Hide)'!$B$110:$B$124,'Capacity Backing (Hide)2'!AI$67:AI$81,"X")))</f>
        <v>0</v>
      </c>
      <c r="JF71">
        <f>'Capacity Backing (Hide)2'!AJ$3*(BJ71/MAX(1,SUMIFS('Treatment Backing (Hide)'!$B$110:$B$124,'Capacity Backing (Hide)2'!AJ$67:AJ$81,"X")))</f>
        <v>0</v>
      </c>
      <c r="JG71">
        <f>'Capacity Backing (Hide)2'!AK$3*(BK71/MAX(1,SUMIFS('Treatment Backing (Hide)'!$B$110:$B$124,'Capacity Backing (Hide)2'!AK$67:AK$81,"X")))</f>
        <v>0</v>
      </c>
      <c r="JH71">
        <f>'Capacity Backing (Hide)2'!AL$3*(BL71/MAX(1,SUMIFS('Treatment Backing (Hide)'!$B$110:$B$124,'Capacity Backing (Hide)2'!AL$67:AL$81,"X")))</f>
        <v>0</v>
      </c>
      <c r="JI71">
        <f>'Capacity Backing (Hide)2'!AM$3*(BM71/MAX(1,SUMIFS('Treatment Backing (Hide)'!$B$110:$B$124,'Capacity Backing (Hide)2'!AM$67:AM$81,"X")))</f>
        <v>0</v>
      </c>
      <c r="JJ71">
        <f>'Capacity Backing (Hide)2'!AN$3*(BN71/MAX(1,SUMIFS('Treatment Backing (Hide)'!$B$110:$B$124,'Capacity Backing (Hide)2'!AN$67:AN$81,"X")))</f>
        <v>0</v>
      </c>
      <c r="JK71">
        <f>'Capacity Backing (Hide)2'!AO$3*(BO71/MAX(1,SUMIFS('Treatment Backing (Hide)'!$B$110:$B$124,'Capacity Backing (Hide)2'!AO$67:AO$81,"X")))</f>
        <v>0</v>
      </c>
      <c r="JL71">
        <f>'Capacity Backing (Hide)2'!AP$3*(BP71/MAX(1,SUMIFS('Treatment Backing (Hide)'!$B$110:$B$124,'Capacity Backing (Hide)2'!AP$67:AP$81,"X")))</f>
        <v>0</v>
      </c>
      <c r="JM71">
        <f>'Capacity Backing (Hide)2'!AQ$3*(BQ71/MAX(1,SUMIFS('Treatment Backing (Hide)'!$B$110:$B$124,'Capacity Backing (Hide)2'!AQ$67:AQ$81,"X")))</f>
        <v>0</v>
      </c>
      <c r="JN71">
        <f>'Capacity Backing (Hide)2'!AR$3*(BR71/MAX(1,SUMIFS('Treatment Backing (Hide)'!$B$110:$B$124,'Capacity Backing (Hide)2'!AR$67:AR$81,"X")))</f>
        <v>0</v>
      </c>
      <c r="JO71">
        <f>'Capacity Backing (Hide)2'!AS$3*(BS71/MAX(1,SUMIFS('Treatment Backing (Hide)'!$B$110:$B$124,'Capacity Backing (Hide)2'!AS$67:AS$81,"X")))</f>
        <v>0</v>
      </c>
      <c r="JP71">
        <f>'Capacity Backing (Hide)2'!AT$3*(BT71/MAX(1,SUMIFS('Treatment Backing (Hide)'!$B$110:$B$124,'Capacity Backing (Hide)2'!AT$67:AT$81,"X")))</f>
        <v>0</v>
      </c>
      <c r="JQ71">
        <f>'Capacity Backing (Hide)2'!AU$3*(BU71/MAX(1,SUMIFS('Treatment Backing (Hide)'!$B$110:$B$124,'Capacity Backing (Hide)2'!AU$67:AU$81,"X")))</f>
        <v>0</v>
      </c>
      <c r="JR71">
        <f>'Capacity Backing (Hide)2'!AV$3*(BV71/MAX(1,SUMIFS('Treatment Backing (Hide)'!$B$110:$B$124,'Capacity Backing (Hide)2'!AV$67:AV$81,"X")))</f>
        <v>0</v>
      </c>
      <c r="JS71">
        <f>'Capacity Backing (Hide)2'!AW$3*(BW71/MAX(1,SUMIFS('Treatment Backing (Hide)'!$B$110:$B$124,'Capacity Backing (Hide)2'!AW$67:AW$81,"X")))</f>
        <v>0</v>
      </c>
      <c r="JT71">
        <f>'Capacity Backing (Hide)2'!AX$3*(BX71/MAX(1,SUMIFS('Treatment Backing (Hide)'!$B$110:$B$124,'Capacity Backing (Hide)2'!AX$67:AX$81,"X")))</f>
        <v>0</v>
      </c>
      <c r="JU71">
        <f>'Capacity Backing (Hide)2'!AY$3*(BY71/MAX(1,SUMIFS('Treatment Backing (Hide)'!$B$110:$B$124,'Capacity Backing (Hide)2'!AY$67:AY$81,"X")))</f>
        <v>0</v>
      </c>
      <c r="JV71">
        <f>'Capacity Backing (Hide)2'!AZ$3*(BZ71/MAX(1,SUMIFS('Treatment Backing (Hide)'!$B$110:$B$124,'Capacity Backing (Hide)2'!AZ$67:AZ$81,"X")))</f>
        <v>0</v>
      </c>
      <c r="JW71">
        <f>'Capacity Backing (Hide)2'!BA$3*(CA71/MAX(1,SUMIFS('Treatment Backing (Hide)'!$B$110:$B$124,'Capacity Backing (Hide)2'!BA$67:BA$81,"X")))</f>
        <v>0</v>
      </c>
      <c r="JX71">
        <f>'Capacity Backing (Hide)2'!BB$3*(CB71/MAX(1,SUMIFS('Treatment Backing (Hide)'!$B$110:$B$124,'Capacity Backing (Hide)2'!BB$67:BB$81,"X")))</f>
        <v>0</v>
      </c>
      <c r="JY71">
        <f>'Capacity Backing (Hide)2'!BC$3*(CC71/MAX(1,SUMIFS('Treatment Backing (Hide)'!$B$110:$B$124,'Capacity Backing (Hide)2'!BC$67:BC$81,"X")))</f>
        <v>0</v>
      </c>
      <c r="JZ71">
        <f>'Capacity Backing (Hide)2'!BD$3*(CD71/MAX(1,SUMIFS('Treatment Backing (Hide)'!$B$110:$B$124,'Capacity Backing (Hide)2'!BD$67:BD$81,"X")))</f>
        <v>0</v>
      </c>
      <c r="KA71">
        <f>'Capacity Backing (Hide)2'!BE$3*(CE71/MAX(1,SUMIFS('Treatment Backing (Hide)'!$B$110:$B$124,'Capacity Backing (Hide)2'!BE$67:BE$81,"X")))</f>
        <v>0</v>
      </c>
      <c r="KB71">
        <f>'Capacity Backing (Hide)2'!BF$3*(CF71/MAX(1,SUMIFS('Treatment Backing (Hide)'!$B$110:$B$124,'Capacity Backing (Hide)2'!BF$67:BF$81,"X")))</f>
        <v>0</v>
      </c>
      <c r="KC71">
        <f>'Capacity Backing (Hide)2'!BG$3*(CG71/MAX(1,SUMIFS('Treatment Backing (Hide)'!$B$110:$B$124,'Capacity Backing (Hide)2'!BG$67:BG$81,"X")))</f>
        <v>0</v>
      </c>
      <c r="KD71">
        <f>'Capacity Backing (Hide)2'!BH$3*(CH71/MAX(1,SUMIFS('Treatment Backing (Hide)'!$B$110:$B$124,'Capacity Backing (Hide)2'!BH$67:BH$81,"X")))</f>
        <v>0</v>
      </c>
      <c r="KE71">
        <f>'Capacity Backing (Hide)2'!BI$3*(CI71/MAX(1,SUMIFS('Treatment Backing (Hide)'!$B$110:$B$124,'Capacity Backing (Hide)2'!BI$67:BI$81,"X")))</f>
        <v>0</v>
      </c>
      <c r="KF71">
        <f>'Capacity Backing (Hide)2'!BJ$3*(CJ71/MAX(1,SUMIFS('Treatment Backing (Hide)'!$B$110:$B$124,'Capacity Backing (Hide)2'!BJ$67:BJ$81,"X")))</f>
        <v>0</v>
      </c>
      <c r="KG71">
        <f>'Capacity Backing (Hide)2'!BK$3*(CK71/MAX(1,SUMIFS('Treatment Backing (Hide)'!$B$110:$B$124,'Capacity Backing (Hide)2'!BK$67:BK$81,"X")))</f>
        <v>0</v>
      </c>
      <c r="KH71">
        <f>'Capacity Backing (Hide)2'!BL$3*(CL71/MAX(1,SUMIFS('Treatment Backing (Hide)'!$B$110:$B$124,'Capacity Backing (Hide)2'!BL$67:BL$81,"X")))</f>
        <v>0</v>
      </c>
      <c r="KI71">
        <f>'Capacity Backing (Hide)2'!BM$3*(CM71/MAX(1,SUMIFS('Treatment Backing (Hide)'!$B$110:$B$124,'Capacity Backing (Hide)2'!BM$67:BM$81,"X")))</f>
        <v>0</v>
      </c>
      <c r="KJ71">
        <f>'Capacity Backing (Hide)2'!BN$3*(CN71/MAX(1,SUMIFS('Treatment Backing (Hide)'!$B$110:$B$124,'Capacity Backing (Hide)2'!BN$67:BN$81,"X")))</f>
        <v>0</v>
      </c>
      <c r="KK71">
        <f>'Capacity Backing (Hide)2'!BO$3*(CO71/MAX(1,SUMIFS('Treatment Backing (Hide)'!$B$110:$B$124,'Capacity Backing (Hide)2'!BO$67:BO$81,"X")))</f>
        <v>0</v>
      </c>
      <c r="KL71">
        <f>'Capacity Backing (Hide)2'!BP$3*(CP71/MAX(1,SUMIFS('Treatment Backing (Hide)'!$B$110:$B$124,'Capacity Backing (Hide)2'!BP$67:BP$81,"X")))</f>
        <v>0</v>
      </c>
      <c r="KM71">
        <f>'Capacity Backing (Hide)2'!BQ$3*(CQ71/MAX(1,SUMIFS('Treatment Backing (Hide)'!$B$110:$B$124,'Capacity Backing (Hide)2'!BQ$67:BQ$81,"X")))</f>
        <v>0</v>
      </c>
      <c r="KN71">
        <f>'Capacity Backing (Hide)2'!BR$3*(CR71/MAX(1,SUMIFS('Treatment Backing (Hide)'!$B$110:$B$124,'Capacity Backing (Hide)2'!BR$67:BR$81,"X")))</f>
        <v>0</v>
      </c>
      <c r="KO71">
        <f>'Capacity Backing (Hide)2'!BS$3*(CS71/MAX(1,SUMIFS('Treatment Backing (Hide)'!$B$110:$B$124,'Capacity Backing (Hide)2'!BS$67:BS$81,"X")))</f>
        <v>0</v>
      </c>
      <c r="KP71">
        <f>'Capacity Backing (Hide)2'!BT$3*(CT71/MAX(1,SUMIFS('Treatment Backing (Hide)'!$B$110:$B$124,'Capacity Backing (Hide)2'!BT$67:BT$81,"X")))</f>
        <v>0</v>
      </c>
      <c r="KQ71">
        <f>'Capacity Backing (Hide)2'!BU$3*(CU71/MAX(1,SUMIFS('Treatment Backing (Hide)'!$B$110:$B$124,'Capacity Backing (Hide)2'!BU$67:BU$81,"X")))</f>
        <v>0</v>
      </c>
      <c r="KR71">
        <f>'Capacity Backing (Hide)2'!BV$3*(CV71/MAX(1,SUMIFS('Treatment Backing (Hide)'!$B$110:$B$124,'Capacity Backing (Hide)2'!BV$67:BV$81,"X")))</f>
        <v>0</v>
      </c>
      <c r="KS71">
        <f>'Capacity Backing (Hide)2'!BW$3*(CW71/MAX(1,SUMIFS('Treatment Backing (Hide)'!$B$110:$B$124,'Capacity Backing (Hide)2'!BW$67:BW$81,"X")))</f>
        <v>0</v>
      </c>
      <c r="KT71">
        <f>'Capacity Backing (Hide)2'!BX$3*(CX71/MAX(1,SUMIFS('Treatment Backing (Hide)'!$B$110:$B$124,'Capacity Backing (Hide)2'!BX$67:BX$81,"X")))</f>
        <v>0</v>
      </c>
      <c r="KU71">
        <f>'Capacity Backing (Hide)2'!BY$3*(CY71/MAX(1,SUMIFS('Treatment Backing (Hide)'!$B$110:$B$124,'Capacity Backing (Hide)2'!BY$67:BY$81,"X")))</f>
        <v>0</v>
      </c>
      <c r="KV71">
        <f>'Capacity Backing (Hide)2'!BZ$3*(CZ71/MAX(1,SUMIFS('Treatment Backing (Hide)'!$B$110:$B$124,'Capacity Backing (Hide)2'!BZ$67:BZ$81,"X")))</f>
        <v>0</v>
      </c>
      <c r="KW71">
        <f>'Capacity Backing (Hide)2'!CA$3*(DA71/MAX(1,SUMIFS('Treatment Backing (Hide)'!$B$110:$B$124,'Capacity Backing (Hide)2'!CA$67:CA$81,"X")))</f>
        <v>0</v>
      </c>
      <c r="KX71">
        <f>'Capacity Backing (Hide)2'!CB$3*(DB71/MAX(1,SUMIFS('Treatment Backing (Hide)'!$B$110:$B$124,'Capacity Backing (Hide)2'!CB$67:CB$81,"X")))</f>
        <v>0</v>
      </c>
      <c r="KY71">
        <f>'Capacity Backing (Hide)2'!CC$3*(DC71/MAX(1,SUMIFS('Treatment Backing (Hide)'!$B$110:$B$124,'Capacity Backing (Hide)2'!CC$67:CC$81,"X")))</f>
        <v>0</v>
      </c>
      <c r="KZ71">
        <f>'Capacity Backing (Hide)2'!CD$3*(DD71/MAX(1,SUMIFS('Treatment Backing (Hide)'!$B$110:$B$124,'Capacity Backing (Hide)2'!CD$67:CD$81,"X")))</f>
        <v>0</v>
      </c>
      <c r="LA71">
        <f>'Capacity Backing (Hide)2'!CE$3*(DE71/MAX(1,SUMIFS('Treatment Backing (Hide)'!$B$110:$B$124,'Capacity Backing (Hide)2'!CE$67:CE$81,"X")))</f>
        <v>0</v>
      </c>
      <c r="LB71">
        <f>'Capacity Backing (Hide)2'!CF$3*(DF71/MAX(1,SUMIFS('Treatment Backing (Hide)'!$B$110:$B$124,'Capacity Backing (Hide)2'!CF$67:CF$81,"X")))</f>
        <v>0</v>
      </c>
      <c r="LC71">
        <f>'Capacity Backing (Hide)2'!CG$3*(DG71/MAX(1,SUMIFS('Treatment Backing (Hide)'!$B$110:$B$124,'Capacity Backing (Hide)2'!CG$67:CG$81,"X")))</f>
        <v>0</v>
      </c>
      <c r="LD71">
        <f>'Capacity Backing (Hide)2'!CH$3*(DH71/MAX(1,SUMIFS('Treatment Backing (Hide)'!$B$110:$B$124,'Capacity Backing (Hide)2'!CH$67:CH$81,"X")))</f>
        <v>0</v>
      </c>
      <c r="LE71">
        <f>'Capacity Backing (Hide)2'!CI$3*(DI71/MAX(1,SUMIFS('Treatment Backing (Hide)'!$B$110:$B$124,'Capacity Backing (Hide)2'!CI$67:CI$81,"X")))</f>
        <v>0</v>
      </c>
      <c r="LF71">
        <f>'Capacity Backing (Hide)2'!CJ$3*(DJ71/MAX(1,SUMIFS('Treatment Backing (Hide)'!$B$110:$B$124,'Capacity Backing (Hide)2'!CJ$67:CJ$81,"X")))</f>
        <v>0</v>
      </c>
      <c r="LG71">
        <f>'Capacity Backing (Hide)2'!CK$3*(DK71/MAX(1,SUMIFS('Treatment Backing (Hide)'!$B$110:$B$124,'Capacity Backing (Hide)2'!CK$67:CK$81,"X")))</f>
        <v>0</v>
      </c>
      <c r="LH71">
        <f>'Capacity Backing (Hide)2'!CL$3*(DL71/MAX(1,SUMIFS('Treatment Backing (Hide)'!$B$110:$B$124,'Capacity Backing (Hide)2'!CL$67:CL$81,"X")))</f>
        <v>0</v>
      </c>
      <c r="LI71">
        <f>'Capacity Backing (Hide)2'!CM$3*(DM71/MAX(1,SUMIFS('Treatment Backing (Hide)'!$B$110:$B$124,'Capacity Backing (Hide)2'!CM$67:CM$81,"X")))</f>
        <v>0</v>
      </c>
      <c r="LJ71">
        <f>'Capacity Backing (Hide)2'!CN$3*(DN71/MAX(1,SUMIFS('Treatment Backing (Hide)'!$B$110:$B$124,'Capacity Backing (Hide)2'!CN$67:CN$81,"X")))</f>
        <v>0</v>
      </c>
      <c r="LK71">
        <f>'Capacity Backing (Hide)2'!CO$3*(DO71/MAX(1,SUMIFS('Treatment Backing (Hide)'!$B$110:$B$124,'Capacity Backing (Hide)2'!CO$67:CO$81,"X")))</f>
        <v>0</v>
      </c>
      <c r="LL71">
        <f>'Capacity Backing (Hide)2'!CP$3*(DP71/MAX(1,SUMIFS('Treatment Backing (Hide)'!$B$110:$B$124,'Capacity Backing (Hide)2'!CP$67:CP$81,"X")))</f>
        <v>0</v>
      </c>
      <c r="LM71">
        <f>'Capacity Backing (Hide)2'!CQ$3*(DQ71/MAX(1,SUMIFS('Treatment Backing (Hide)'!$B$110:$B$124,'Capacity Backing (Hide)2'!CQ$67:CQ$81,"X")))</f>
        <v>0</v>
      </c>
      <c r="LN71">
        <f>'Capacity Backing (Hide)2'!CR$3*(DR71/MAX(1,SUMIFS('Treatment Backing (Hide)'!$B$110:$B$124,'Capacity Backing (Hide)2'!CR$67:CR$81,"X")))</f>
        <v>0</v>
      </c>
      <c r="LO71">
        <f>'Capacity Backing (Hide)2'!CS$3*(DS71/MAX(1,SUMIFS('Treatment Backing (Hide)'!$B$110:$B$124,'Capacity Backing (Hide)2'!CS$67:CS$81,"X")))</f>
        <v>0</v>
      </c>
      <c r="LP71">
        <f>'Capacity Backing (Hide)2'!CT$3*(DT71/MAX(1,SUMIFS('Treatment Backing (Hide)'!$B$110:$B$124,'Capacity Backing (Hide)2'!CT$67:CT$81,"X")))</f>
        <v>0</v>
      </c>
      <c r="LQ71">
        <f>'Capacity Backing (Hide)2'!CU$3*(DU71/MAX(1,SUMIFS('Treatment Backing (Hide)'!$B$110:$B$124,'Capacity Backing (Hide)2'!CU$67:CU$81,"X")))</f>
        <v>0</v>
      </c>
      <c r="LR71">
        <f>'Capacity Backing (Hide)2'!CV$3*(DV71/MAX(1,SUMIFS('Treatment Backing (Hide)'!$B$110:$B$124,'Capacity Backing (Hide)2'!CV$67:CV$81,"X")))</f>
        <v>0</v>
      </c>
      <c r="LS71">
        <f>'Capacity Backing (Hide)2'!CW$3*(DW71/MAX(1,SUMIFS('Treatment Backing (Hide)'!$B$110:$B$124,'Capacity Backing (Hide)2'!CW$67:CW$81,"X")))</f>
        <v>0</v>
      </c>
    </row>
    <row r="72" spans="8:331" x14ac:dyDescent="0.25">
      <c r="H72" t="str">
        <f>ROW(H69)&amp;". "&amp;'Clinical resources'!B75</f>
        <v xml:space="preserve">69. </v>
      </c>
      <c r="J72" t="str">
        <f>IF(COUNTIFS('Clinical resources'!F75:J75,"X")&gt;0,"X","")</f>
        <v/>
      </c>
      <c r="K72" t="str">
        <f>IF(COUNTIFS('Clinical resources'!K75:O75,"X")&gt;0,"X","")</f>
        <v/>
      </c>
      <c r="L72" t="str">
        <f>IF(COUNTIFS('Clinical resources'!P75:T75,"X")&gt;0,"X","")</f>
        <v/>
      </c>
      <c r="M72" t="str">
        <f>IF(COUNTIFS('Clinical resources'!U75:Y75,"X")&gt;0,"X","")</f>
        <v/>
      </c>
      <c r="N72" t="str">
        <f>IF(COUNTIFS('Clinical resources'!Z75:AD75,"X")&gt;0,"X","")</f>
        <v/>
      </c>
      <c r="O72" t="str">
        <f>IF(COUNTIFS('Clinical resources'!AE75:AI75,"X")&gt;0,"X","")</f>
        <v/>
      </c>
      <c r="P72" t="str">
        <f>IF(COUNTIFS('Clinical resources'!AJ75:AN75,"X")&gt;0,"X","")</f>
        <v/>
      </c>
      <c r="Q72" t="str">
        <f>IF(COUNTIFS('Clinical resources'!AO75:AS75,"X")&gt;0,"X","")</f>
        <v/>
      </c>
      <c r="R72" t="str">
        <f>IF(COUNTIFS('Clinical resources'!AT75:AX75,"X")&gt;0,"X","")</f>
        <v/>
      </c>
      <c r="S72" t="str">
        <f>IF(COUNTIFS('Clinical resources'!AY75:BC75,"X")&gt;0,"X","")</f>
        <v/>
      </c>
      <c r="T72" t="str">
        <f>IF(COUNTIFS('Clinical resources'!BD75:BH75,"X")&gt;0,"X","")</f>
        <v/>
      </c>
      <c r="U72" t="str">
        <f>IF(COUNTIFS('Clinical resources'!BI75:BM75,"X")&gt;0,"X","")</f>
        <v/>
      </c>
      <c r="V72" t="str">
        <f>IF(COUNTIFS('Clinical resources'!BN75:BR75,"X")&gt;0,"X","")</f>
        <v/>
      </c>
      <c r="W72" t="str">
        <f>IF(COUNTIFS('Clinical resources'!BS75:BW75,"X")&gt;0,"X","")</f>
        <v/>
      </c>
      <c r="X72" t="str">
        <f>IF(COUNTIFS('Clinical resources'!BX75:CB75,"X")&gt;0,"X","")</f>
        <v/>
      </c>
      <c r="AB72">
        <f t="array" ref="AB72">IF($J72:$X72='Capacity Backing (Hide)2'!B$67:B$81,1,0)</f>
        <v>0</v>
      </c>
      <c r="AC72">
        <f t="array" ref="AC72">IF($J72:$X72='Capacity Backing (Hide)2'!C$67:C$81,1,0)</f>
        <v>0</v>
      </c>
      <c r="AD72">
        <f t="array" ref="AD72">IF($J72:$X72='Capacity Backing (Hide)2'!D$67:D$81,1,0)</f>
        <v>0</v>
      </c>
      <c r="AE72">
        <f t="array" ref="AE72">IF($J72:$X72='Capacity Backing (Hide)2'!E$67:E$81,1,0)</f>
        <v>0</v>
      </c>
      <c r="AF72">
        <f t="array" ref="AF72">IF($J72:$X72='Capacity Backing (Hide)2'!F$67:F$81,1,0)</f>
        <v>0</v>
      </c>
      <c r="AG72">
        <f t="array" ref="AG72">IF($J72:$X72='Capacity Backing (Hide)2'!G$67:G$81,1,0)</f>
        <v>0</v>
      </c>
      <c r="AH72">
        <f t="array" ref="AH72">IF($J72:$X72='Capacity Backing (Hide)2'!H$67:H$81,1,0)</f>
        <v>0</v>
      </c>
      <c r="AI72">
        <f t="array" ref="AI72">IF($J72:$X72='Capacity Backing (Hide)2'!I$67:I$81,1,0)</f>
        <v>0</v>
      </c>
      <c r="AJ72">
        <f t="array" ref="AJ72">IF($J72:$X72='Capacity Backing (Hide)2'!J$67:J$81,1,0)</f>
        <v>0</v>
      </c>
      <c r="AK72">
        <f t="array" ref="AK72">IF($J72:$X72='Capacity Backing (Hide)2'!K$67:K$81,1,0)</f>
        <v>0</v>
      </c>
      <c r="AL72">
        <f t="array" ref="AL72">IF($J72:$X72='Capacity Backing (Hide)2'!L$67:L$81,1,0)</f>
        <v>0</v>
      </c>
      <c r="AM72">
        <f t="array" ref="AM72">IF($J72:$X72='Capacity Backing (Hide)2'!M$67:M$81,1,0)</f>
        <v>0</v>
      </c>
      <c r="AN72">
        <f t="array" ref="AN72">IF($J72:$X72='Capacity Backing (Hide)2'!N$67:N$81,1,0)</f>
        <v>0</v>
      </c>
      <c r="AO72">
        <f t="array" ref="AO72">IF($J72:$X72='Capacity Backing (Hide)2'!O$67:O$81,1,0)</f>
        <v>0</v>
      </c>
      <c r="AP72">
        <f t="array" ref="AP72">IF($J72:$X72='Capacity Backing (Hide)2'!P$67:P$81,1,0)</f>
        <v>0</v>
      </c>
      <c r="AQ72">
        <f t="array" ref="AQ72">IF($J72:$X72='Capacity Backing (Hide)2'!Q$67:Q$81,1,0)</f>
        <v>0</v>
      </c>
      <c r="AR72">
        <f t="array" ref="AR72">IF($J72:$X72='Capacity Backing (Hide)2'!R$67:R$81,1,0)</f>
        <v>0</v>
      </c>
      <c r="AS72">
        <f t="array" ref="AS72">IF($J72:$X72='Capacity Backing (Hide)2'!S$67:S$81,1,0)</f>
        <v>0</v>
      </c>
      <c r="AT72">
        <f t="array" ref="AT72">IF($J72:$X72='Capacity Backing (Hide)2'!T$67:T$81,1,0)</f>
        <v>0</v>
      </c>
      <c r="AU72">
        <f t="array" ref="AU72">IF($J72:$X72='Capacity Backing (Hide)2'!U$67:U$81,1,0)</f>
        <v>0</v>
      </c>
      <c r="AV72">
        <f t="array" ref="AV72">IF($J72:$X72='Capacity Backing (Hide)2'!V$67:V$81,1,0)</f>
        <v>0</v>
      </c>
      <c r="AW72">
        <f t="array" ref="AW72">IF($J72:$X72='Capacity Backing (Hide)2'!W$67:W$81,1,0)</f>
        <v>0</v>
      </c>
      <c r="AX72">
        <f t="array" ref="AX72">IF($J72:$X72='Capacity Backing (Hide)2'!X$67:X$81,1,0)</f>
        <v>0</v>
      </c>
      <c r="AY72">
        <f t="array" ref="AY72">IF($J72:$X72='Capacity Backing (Hide)2'!Y$67:Y$81,1,0)</f>
        <v>0</v>
      </c>
      <c r="AZ72">
        <f t="array" ref="AZ72">IF($J72:$X72='Capacity Backing (Hide)2'!Z$67:Z$81,1,0)</f>
        <v>0</v>
      </c>
      <c r="BA72">
        <f t="array" ref="BA72">IF($J72:$X72='Capacity Backing (Hide)2'!AA$67:AA$81,1,0)</f>
        <v>0</v>
      </c>
      <c r="BB72">
        <f t="array" ref="BB72">IF($J72:$X72='Capacity Backing (Hide)2'!AB$67:AB$81,1,0)</f>
        <v>0</v>
      </c>
      <c r="BC72">
        <f t="array" ref="BC72">IF($J72:$X72='Capacity Backing (Hide)2'!AC$67:AC$81,1,0)</f>
        <v>0</v>
      </c>
      <c r="BD72">
        <f t="array" ref="BD72">IF($J72:$X72='Capacity Backing (Hide)2'!AD$67:AD$81,1,0)</f>
        <v>0</v>
      </c>
      <c r="BE72">
        <f t="array" ref="BE72">IF($J72:$X72='Capacity Backing (Hide)2'!AE$67:AE$81,1,0)</f>
        <v>0</v>
      </c>
      <c r="BF72">
        <f t="array" ref="BF72">IF($J72:$X72='Capacity Backing (Hide)2'!AF$67:AF$81,1,0)</f>
        <v>0</v>
      </c>
      <c r="BG72">
        <f t="array" ref="BG72">IF($J72:$X72='Capacity Backing (Hide)2'!AG$67:AG$81,1,0)</f>
        <v>0</v>
      </c>
      <c r="BH72">
        <f t="array" ref="BH72">IF($J72:$X72='Capacity Backing (Hide)2'!AH$67:AH$81,1,0)</f>
        <v>0</v>
      </c>
      <c r="BI72">
        <f t="array" ref="BI72">IF($J72:$X72='Capacity Backing (Hide)2'!AI$67:AI$81,1,0)</f>
        <v>0</v>
      </c>
      <c r="BJ72">
        <f t="array" ref="BJ72">IF($J72:$X72='Capacity Backing (Hide)2'!AJ$67:AJ$81,1,0)</f>
        <v>0</v>
      </c>
      <c r="BK72">
        <f t="array" ref="BK72">IF($J72:$X72='Capacity Backing (Hide)2'!AK$67:AK$81,1,0)</f>
        <v>0</v>
      </c>
      <c r="BL72">
        <f t="array" ref="BL72">IF($J72:$X72='Capacity Backing (Hide)2'!AL$67:AL$81,1,0)</f>
        <v>0</v>
      </c>
      <c r="BM72">
        <f t="array" ref="BM72">IF($J72:$X72='Capacity Backing (Hide)2'!AM$67:AM$81,1,0)</f>
        <v>0</v>
      </c>
      <c r="BN72">
        <f t="array" ref="BN72">IF($J72:$X72='Capacity Backing (Hide)2'!AN$67:AN$81,1,0)</f>
        <v>0</v>
      </c>
      <c r="BO72">
        <f t="array" ref="BO72">IF($J72:$X72='Capacity Backing (Hide)2'!AO$67:AO$81,1,0)</f>
        <v>0</v>
      </c>
      <c r="BP72">
        <f t="array" ref="BP72">IF($J72:$X72='Capacity Backing (Hide)2'!AP$67:AP$81,1,0)</f>
        <v>0</v>
      </c>
      <c r="BQ72">
        <f t="array" ref="BQ72">IF($J72:$X72='Capacity Backing (Hide)2'!AQ$67:AQ$81,1,0)</f>
        <v>0</v>
      </c>
      <c r="BR72">
        <f t="array" ref="BR72">IF($J72:$X72='Capacity Backing (Hide)2'!AR$67:AR$81,1,0)</f>
        <v>0</v>
      </c>
      <c r="BS72">
        <f t="array" ref="BS72">IF($J72:$X72='Capacity Backing (Hide)2'!AS$67:AS$81,1,0)</f>
        <v>0</v>
      </c>
      <c r="BT72">
        <f t="array" ref="BT72">IF($J72:$X72='Capacity Backing (Hide)2'!AT$67:AT$81,1,0)</f>
        <v>0</v>
      </c>
      <c r="BU72">
        <f t="array" ref="BU72">IF($J72:$X72='Capacity Backing (Hide)2'!AU$67:AU$81,1,0)</f>
        <v>0</v>
      </c>
      <c r="BV72">
        <f t="array" ref="BV72">IF($J72:$X72='Capacity Backing (Hide)2'!AV$67:AV$81,1,0)</f>
        <v>0</v>
      </c>
      <c r="BW72">
        <f t="array" ref="BW72">IF($J72:$X72='Capacity Backing (Hide)2'!AW$67:AW$81,1,0)</f>
        <v>0</v>
      </c>
      <c r="BX72">
        <f t="array" ref="BX72">IF($J72:$X72='Capacity Backing (Hide)2'!AX$67:AX$81,1,0)</f>
        <v>0</v>
      </c>
      <c r="BY72">
        <f t="array" ref="BY72">IF($J72:$X72='Capacity Backing (Hide)2'!AY$67:AY$81,1,0)</f>
        <v>0</v>
      </c>
      <c r="BZ72">
        <f t="array" ref="BZ72">IF($J72:$X72='Capacity Backing (Hide)2'!AZ$67:AZ$81,1,0)</f>
        <v>0</v>
      </c>
      <c r="CA72">
        <f t="array" ref="CA72">IF($J72:$X72='Capacity Backing (Hide)2'!BA$67:BA$81,1,0)</f>
        <v>0</v>
      </c>
      <c r="CB72">
        <f t="array" ref="CB72">IF($J72:$X72='Capacity Backing (Hide)2'!BB$67:BB$81,1,0)</f>
        <v>0</v>
      </c>
      <c r="CC72">
        <f t="array" ref="CC72">IF($J72:$X72='Capacity Backing (Hide)2'!BC$67:BC$81,1,0)</f>
        <v>0</v>
      </c>
      <c r="CD72">
        <f t="array" ref="CD72">IF($J72:$X72='Capacity Backing (Hide)2'!BD$67:BD$81,1,0)</f>
        <v>0</v>
      </c>
      <c r="CE72">
        <f t="array" ref="CE72">IF($J72:$X72='Capacity Backing (Hide)2'!BE$67:BE$81,1,0)</f>
        <v>0</v>
      </c>
      <c r="CF72">
        <f t="array" ref="CF72">IF($J72:$X72='Capacity Backing (Hide)2'!BF$67:BF$81,1,0)</f>
        <v>0</v>
      </c>
      <c r="CG72">
        <f t="array" ref="CG72">IF($J72:$X72='Capacity Backing (Hide)2'!BG$67:BG$81,1,0)</f>
        <v>0</v>
      </c>
      <c r="CH72">
        <f t="array" ref="CH72">IF($J72:$X72='Capacity Backing (Hide)2'!BH$67:BH$81,1,0)</f>
        <v>0</v>
      </c>
      <c r="CI72">
        <f t="array" ref="CI72">IF($J72:$X72='Capacity Backing (Hide)2'!BI$67:BI$81,1,0)</f>
        <v>0</v>
      </c>
      <c r="CJ72">
        <f t="array" ref="CJ72">IF($J72:$X72='Capacity Backing (Hide)2'!BJ$67:BJ$81,1,0)</f>
        <v>0</v>
      </c>
      <c r="CK72">
        <f t="array" ref="CK72">IF($J72:$X72='Capacity Backing (Hide)2'!BK$67:BK$81,1,0)</f>
        <v>0</v>
      </c>
      <c r="CL72">
        <f t="array" ref="CL72">IF($J72:$X72='Capacity Backing (Hide)2'!BL$67:BL$81,1,0)</f>
        <v>0</v>
      </c>
      <c r="CM72">
        <f t="array" ref="CM72">IF($J72:$X72='Capacity Backing (Hide)2'!BM$67:BM$81,1,0)</f>
        <v>0</v>
      </c>
      <c r="CN72">
        <f t="array" ref="CN72">IF($J72:$X72='Capacity Backing (Hide)2'!BN$67:BN$81,1,0)</f>
        <v>0</v>
      </c>
      <c r="CO72">
        <f t="array" ref="CO72">IF($J72:$X72='Capacity Backing (Hide)2'!BO$67:BO$81,1,0)</f>
        <v>0</v>
      </c>
      <c r="CP72">
        <f t="array" ref="CP72">IF($J72:$X72='Capacity Backing (Hide)2'!BP$67:BP$81,1,0)</f>
        <v>0</v>
      </c>
      <c r="CQ72">
        <f t="array" ref="CQ72">IF($J72:$X72='Capacity Backing (Hide)2'!BQ$67:BQ$81,1,0)</f>
        <v>0</v>
      </c>
      <c r="CR72">
        <f t="array" ref="CR72">IF($J72:$X72='Capacity Backing (Hide)2'!BR$67:BR$81,1,0)</f>
        <v>0</v>
      </c>
      <c r="CS72">
        <f t="array" ref="CS72">IF($J72:$X72='Capacity Backing (Hide)2'!BS$67:BS$81,1,0)</f>
        <v>0</v>
      </c>
      <c r="CT72">
        <f t="array" ref="CT72">IF($J72:$X72='Capacity Backing (Hide)2'!BT$67:BT$81,1,0)</f>
        <v>0</v>
      </c>
      <c r="CU72">
        <f t="array" ref="CU72">IF($J72:$X72='Capacity Backing (Hide)2'!BU$67:BU$81,1,0)</f>
        <v>0</v>
      </c>
      <c r="CV72">
        <f t="array" ref="CV72">IF($J72:$X72='Capacity Backing (Hide)2'!BV$67:BV$81,1,0)</f>
        <v>0</v>
      </c>
      <c r="CW72">
        <f t="array" ref="CW72">IF($J72:$X72='Capacity Backing (Hide)2'!BW$67:BW$81,1,0)</f>
        <v>0</v>
      </c>
      <c r="CX72">
        <f t="array" ref="CX72">IF($J72:$X72='Capacity Backing (Hide)2'!BX$67:BX$81,1,0)</f>
        <v>0</v>
      </c>
      <c r="CY72">
        <f t="array" ref="CY72">IF($J72:$X72='Capacity Backing (Hide)2'!BY$67:BY$81,1,0)</f>
        <v>0</v>
      </c>
      <c r="CZ72">
        <f t="array" ref="CZ72">IF($J72:$X72='Capacity Backing (Hide)2'!BZ$67:BZ$81,1,0)</f>
        <v>0</v>
      </c>
      <c r="DA72">
        <f t="array" ref="DA72">IF($J72:$X72='Capacity Backing (Hide)2'!CA$67:CA$81,1,0)</f>
        <v>0</v>
      </c>
      <c r="DB72">
        <f t="array" ref="DB72">IF($J72:$X72='Capacity Backing (Hide)2'!CB$67:CB$81,1,0)</f>
        <v>0</v>
      </c>
      <c r="DC72">
        <f t="array" ref="DC72">IF($J72:$X72='Capacity Backing (Hide)2'!CC$67:CC$81,1,0)</f>
        <v>0</v>
      </c>
      <c r="DD72">
        <f t="array" ref="DD72">IF($J72:$X72='Capacity Backing (Hide)2'!CD$67:CD$81,1,0)</f>
        <v>0</v>
      </c>
      <c r="DE72">
        <f t="array" ref="DE72">IF($J72:$X72='Capacity Backing (Hide)2'!CE$67:CE$81,1,0)</f>
        <v>0</v>
      </c>
      <c r="DF72">
        <f t="array" ref="DF72">IF($J72:$X72='Capacity Backing (Hide)2'!CF$67:CF$81,1,0)</f>
        <v>0</v>
      </c>
      <c r="DG72">
        <f t="array" ref="DG72">IF($J72:$X72='Capacity Backing (Hide)2'!CG$67:CG$81,1,0)</f>
        <v>0</v>
      </c>
      <c r="DH72">
        <f t="array" ref="DH72">IF($J72:$X72='Capacity Backing (Hide)2'!CH$67:CH$81,1,0)</f>
        <v>0</v>
      </c>
      <c r="DI72">
        <f t="array" ref="DI72">IF($J72:$X72='Capacity Backing (Hide)2'!CI$67:CI$81,1,0)</f>
        <v>0</v>
      </c>
      <c r="DJ72">
        <f t="array" ref="DJ72">IF($J72:$X72='Capacity Backing (Hide)2'!CJ$67:CJ$81,1,0)</f>
        <v>0</v>
      </c>
      <c r="DK72">
        <f t="array" ref="DK72">IF($J72:$X72='Capacity Backing (Hide)2'!CK$67:CK$81,1,0)</f>
        <v>0</v>
      </c>
      <c r="DL72">
        <f t="array" ref="DL72">IF($J72:$X72='Capacity Backing (Hide)2'!CL$67:CL$81,1,0)</f>
        <v>0</v>
      </c>
      <c r="DM72">
        <f t="array" ref="DM72">IF($J72:$X72='Capacity Backing (Hide)2'!CM$67:CM$81,1,0)</f>
        <v>0</v>
      </c>
      <c r="DN72">
        <f t="array" ref="DN72">IF($J72:$X72='Capacity Backing (Hide)2'!CN$67:CN$81,1,0)</f>
        <v>0</v>
      </c>
      <c r="DO72">
        <f t="array" ref="DO72">IF($J72:$X72='Capacity Backing (Hide)2'!CO$67:CO$81,1,0)</f>
        <v>0</v>
      </c>
      <c r="DP72">
        <f t="array" ref="DP72">IF($J72:$X72='Capacity Backing (Hide)2'!CP$67:CP$81,1,0)</f>
        <v>0</v>
      </c>
      <c r="DQ72">
        <f t="array" ref="DQ72">IF($J72:$X72='Capacity Backing (Hide)2'!CQ$67:CQ$81,1,0)</f>
        <v>0</v>
      </c>
      <c r="DR72">
        <f t="array" ref="DR72">IF($J72:$X72='Capacity Backing (Hide)2'!CR$67:CR$81,1,0)</f>
        <v>0</v>
      </c>
      <c r="DS72">
        <f t="array" ref="DS72">IF($J72:$X72='Capacity Backing (Hide)2'!CS$67:CS$81,1,0)</f>
        <v>0</v>
      </c>
      <c r="DT72">
        <f t="array" ref="DT72">IF($J72:$X72='Capacity Backing (Hide)2'!CT$67:CT$81,1,0)</f>
        <v>0</v>
      </c>
      <c r="DU72">
        <f t="array" ref="DU72">IF($J72:$X72='Capacity Backing (Hide)2'!CU$67:CU$81,1,0)</f>
        <v>0</v>
      </c>
      <c r="DV72">
        <f t="array" ref="DV72">IF($J72:$X72='Capacity Backing (Hide)2'!CV$67:CV$81,1,0)</f>
        <v>0</v>
      </c>
      <c r="DW72">
        <f t="array" ref="DW72">IF($J72:$X72='Capacity Backing (Hide)2'!CW$67:CW$81,1,0)</f>
        <v>0</v>
      </c>
      <c r="DZ72">
        <f t="array" ref="DZ72">IF($J72:$X72='Capacity Backing (Hide)2'!B$203:CZ$217,1,0)</f>
        <v>0</v>
      </c>
      <c r="EA72">
        <f t="array" ref="EA72">IF($J72:$X72='Capacity Backing (Hide)2'!C$203:DA$217,1,0)</f>
        <v>0</v>
      </c>
      <c r="EB72">
        <f t="array" ref="EB72">IF($J72:$X72='Capacity Backing (Hide)2'!D$203:DB$217,1,0)</f>
        <v>0</v>
      </c>
      <c r="EC72">
        <f t="array" ref="EC72">IF($J72:$X72='Capacity Backing (Hide)2'!E$203:DC$217,1,0)</f>
        <v>0</v>
      </c>
      <c r="ED72">
        <f t="array" ref="ED72">IF($J72:$X72='Capacity Backing (Hide)2'!F$203:DD$217,1,0)</f>
        <v>0</v>
      </c>
      <c r="EE72">
        <f t="array" ref="EE72">IF($J72:$X72='Capacity Backing (Hide)2'!G$203:DE$217,1,0)</f>
        <v>0</v>
      </c>
      <c r="EF72">
        <f t="array" ref="EF72">IF($J72:$X72='Capacity Backing (Hide)2'!H$203:DF$217,1,0)</f>
        <v>0</v>
      </c>
      <c r="EG72">
        <f t="array" ref="EG72">IF($J72:$X72='Capacity Backing (Hide)2'!I$203:DG$217,1,0)</f>
        <v>0</v>
      </c>
      <c r="EH72">
        <f t="array" ref="EH72">IF($J72:$X72='Capacity Backing (Hide)2'!J$203:DH$217,1,0)</f>
        <v>0</v>
      </c>
      <c r="EI72">
        <f t="array" ref="EI72">IF($J72:$X72='Capacity Backing (Hide)2'!K$203:DI$217,1,0)</f>
        <v>0</v>
      </c>
      <c r="EJ72">
        <f t="array" ref="EJ72">IF($J72:$X72='Capacity Backing (Hide)2'!L$203:DJ$217,1,0)</f>
        <v>0</v>
      </c>
      <c r="EK72">
        <f t="array" ref="EK72">IF($J72:$X72='Capacity Backing (Hide)2'!M$203:DK$217,1,0)</f>
        <v>0</v>
      </c>
      <c r="EL72">
        <f t="array" ref="EL72">IF($J72:$X72='Capacity Backing (Hide)2'!N$203:DL$217,1,0)</f>
        <v>0</v>
      </c>
      <c r="EM72">
        <f t="array" ref="EM72">IF($J72:$X72='Capacity Backing (Hide)2'!O$203:DM$217,1,0)</f>
        <v>0</v>
      </c>
      <c r="EN72">
        <f t="array" ref="EN72">IF($J72:$X72='Capacity Backing (Hide)2'!P$203:DN$217,1,0)</f>
        <v>0</v>
      </c>
      <c r="EO72">
        <f t="array" ref="EO72">IF($J72:$X72='Capacity Backing (Hide)2'!Q$203:DO$217,1,0)</f>
        <v>0</v>
      </c>
      <c r="EP72">
        <f t="array" ref="EP72">IF($J72:$X72='Capacity Backing (Hide)2'!R$203:DP$217,1,0)</f>
        <v>0</v>
      </c>
      <c r="EQ72">
        <f t="array" ref="EQ72">IF($J72:$X72='Capacity Backing (Hide)2'!S$203:DQ$217,1,0)</f>
        <v>0</v>
      </c>
      <c r="ER72">
        <f t="array" ref="ER72">IF($J72:$X72='Capacity Backing (Hide)2'!T$203:DR$217,1,0)</f>
        <v>0</v>
      </c>
      <c r="ES72">
        <f t="array" ref="ES72">IF($J72:$X72='Capacity Backing (Hide)2'!U$203:DS$217,1,0)</f>
        <v>0</v>
      </c>
      <c r="ET72">
        <f t="array" ref="ET72">IF($J72:$X72='Capacity Backing (Hide)2'!V$203:DT$217,1,0)</f>
        <v>0</v>
      </c>
      <c r="EU72">
        <f t="array" ref="EU72">IF($J72:$X72='Capacity Backing (Hide)2'!W$203:DU$217,1,0)</f>
        <v>0</v>
      </c>
      <c r="EV72">
        <f t="array" ref="EV72">IF($J72:$X72='Capacity Backing (Hide)2'!X$203:DV$217,1,0)</f>
        <v>0</v>
      </c>
      <c r="EW72">
        <f t="array" ref="EW72">IF($J72:$X72='Capacity Backing (Hide)2'!Y$203:DW$217,1,0)</f>
        <v>0</v>
      </c>
      <c r="EX72">
        <f t="array" ref="EX72">IF($J72:$X72='Capacity Backing (Hide)2'!Z$203:DX$217,1,0)</f>
        <v>0</v>
      </c>
      <c r="EY72">
        <f t="array" ref="EY72">IF($J72:$X72='Capacity Backing (Hide)2'!AA$203:DY$217,1,0)</f>
        <v>0</v>
      </c>
      <c r="EZ72">
        <f t="array" ref="EZ72">IF($J72:$X72='Capacity Backing (Hide)2'!AB$203:DZ$217,1,0)</f>
        <v>0</v>
      </c>
      <c r="FA72">
        <f t="array" ref="FA72">IF($J72:$X72='Capacity Backing (Hide)2'!AC$203:EA$217,1,0)</f>
        <v>0</v>
      </c>
      <c r="FB72">
        <f t="array" ref="FB72">IF($J72:$X72='Capacity Backing (Hide)2'!AD$203:EB$217,1,0)</f>
        <v>0</v>
      </c>
      <c r="FC72">
        <f t="array" ref="FC72">IF($J72:$X72='Capacity Backing (Hide)2'!AE$203:EC$217,1,0)</f>
        <v>0</v>
      </c>
      <c r="FD72">
        <f t="array" ref="FD72">IF($J72:$X72='Capacity Backing (Hide)2'!AF$203:ED$217,1,0)</f>
        <v>0</v>
      </c>
      <c r="FE72">
        <f t="array" ref="FE72">IF($J72:$X72='Capacity Backing (Hide)2'!AG$203:EE$217,1,0)</f>
        <v>0</v>
      </c>
      <c r="FF72">
        <f t="array" ref="FF72">IF($J72:$X72='Capacity Backing (Hide)2'!AH$203:EF$217,1,0)</f>
        <v>0</v>
      </c>
      <c r="FG72">
        <f t="array" ref="FG72">IF($J72:$X72='Capacity Backing (Hide)2'!AI$203:EG$217,1,0)</f>
        <v>0</v>
      </c>
      <c r="FH72">
        <f t="array" ref="FH72">IF($J72:$X72='Capacity Backing (Hide)2'!AJ$203:EH$217,1,0)</f>
        <v>0</v>
      </c>
      <c r="FI72">
        <f t="array" ref="FI72">IF($J72:$X72='Capacity Backing (Hide)2'!AK$203:EI$217,1,0)</f>
        <v>0</v>
      </c>
      <c r="FJ72">
        <f t="array" ref="FJ72">IF($J72:$X72='Capacity Backing (Hide)2'!AL$203:EJ$217,1,0)</f>
        <v>0</v>
      </c>
      <c r="FK72">
        <f t="array" ref="FK72">IF($J72:$X72='Capacity Backing (Hide)2'!AM$203:EK$217,1,0)</f>
        <v>0</v>
      </c>
      <c r="FL72">
        <f t="array" ref="FL72">IF($J72:$X72='Capacity Backing (Hide)2'!AN$203:EL$217,1,0)</f>
        <v>0</v>
      </c>
      <c r="FM72">
        <f t="array" ref="FM72">IF($J72:$X72='Capacity Backing (Hide)2'!AO$203:EM$217,1,0)</f>
        <v>0</v>
      </c>
      <c r="FN72">
        <f t="array" ref="FN72">IF($J72:$X72='Capacity Backing (Hide)2'!AP$203:EN$217,1,0)</f>
        <v>0</v>
      </c>
      <c r="FO72">
        <f t="array" ref="FO72">IF($J72:$X72='Capacity Backing (Hide)2'!AQ$203:EO$217,1,0)</f>
        <v>0</v>
      </c>
      <c r="FP72">
        <f t="array" ref="FP72">IF($J72:$X72='Capacity Backing (Hide)2'!AR$203:EP$217,1,0)</f>
        <v>0</v>
      </c>
      <c r="FQ72">
        <f t="array" ref="FQ72">IF($J72:$X72='Capacity Backing (Hide)2'!AS$203:EQ$217,1,0)</f>
        <v>0</v>
      </c>
      <c r="FR72">
        <f t="array" ref="FR72">IF($J72:$X72='Capacity Backing (Hide)2'!AT$203:ER$217,1,0)</f>
        <v>0</v>
      </c>
      <c r="FS72">
        <f t="array" ref="FS72">IF($J72:$X72='Capacity Backing (Hide)2'!AU$203:ES$217,1,0)</f>
        <v>0</v>
      </c>
      <c r="FT72">
        <f t="array" ref="FT72">IF($J72:$X72='Capacity Backing (Hide)2'!AV$203:ET$217,1,0)</f>
        <v>0</v>
      </c>
      <c r="FU72">
        <f t="array" ref="FU72">IF($J72:$X72='Capacity Backing (Hide)2'!AW$203:EU$217,1,0)</f>
        <v>0</v>
      </c>
      <c r="FV72">
        <f t="array" ref="FV72">IF($J72:$X72='Capacity Backing (Hide)2'!AX$203:EV$217,1,0)</f>
        <v>0</v>
      </c>
      <c r="FW72">
        <f t="array" ref="FW72">IF($J72:$X72='Capacity Backing (Hide)2'!AY$203:EW$217,1,0)</f>
        <v>0</v>
      </c>
      <c r="FX72">
        <f t="array" ref="FX72">IF($J72:$X72='Capacity Backing (Hide)2'!AZ$203:EX$217,1,0)</f>
        <v>0</v>
      </c>
      <c r="FY72">
        <f t="array" ref="FY72">IF($J72:$X72='Capacity Backing (Hide)2'!BA$203:EY$217,1,0)</f>
        <v>0</v>
      </c>
      <c r="FZ72">
        <f t="array" ref="FZ72">IF($J72:$X72='Capacity Backing (Hide)2'!BB$203:EZ$217,1,0)</f>
        <v>0</v>
      </c>
      <c r="GA72">
        <f t="array" ref="GA72">IF($J72:$X72='Capacity Backing (Hide)2'!BC$203:FA$217,1,0)</f>
        <v>0</v>
      </c>
      <c r="GB72">
        <f t="array" ref="GB72">IF($J72:$X72='Capacity Backing (Hide)2'!BD$203:FB$217,1,0)</f>
        <v>0</v>
      </c>
      <c r="GC72">
        <f t="array" ref="GC72">IF($J72:$X72='Capacity Backing (Hide)2'!BE$203:FC$217,1,0)</f>
        <v>0</v>
      </c>
      <c r="GD72">
        <f t="array" ref="GD72">IF($J72:$X72='Capacity Backing (Hide)2'!BF$203:FD$217,1,0)</f>
        <v>0</v>
      </c>
      <c r="GE72">
        <f t="array" ref="GE72">IF($J72:$X72='Capacity Backing (Hide)2'!BG$203:FE$217,1,0)</f>
        <v>0</v>
      </c>
      <c r="GF72">
        <f t="array" ref="GF72">IF($J72:$X72='Capacity Backing (Hide)2'!BH$203:FF$217,1,0)</f>
        <v>0</v>
      </c>
      <c r="GG72">
        <f t="array" ref="GG72">IF($J72:$X72='Capacity Backing (Hide)2'!BI$203:FG$217,1,0)</f>
        <v>0</v>
      </c>
      <c r="GH72">
        <f t="array" ref="GH72">IF($J72:$X72='Capacity Backing (Hide)2'!BJ$203:FH$217,1,0)</f>
        <v>0</v>
      </c>
      <c r="GI72">
        <f t="array" ref="GI72">IF($J72:$X72='Capacity Backing (Hide)2'!BK$203:FI$217,1,0)</f>
        <v>0</v>
      </c>
      <c r="GJ72">
        <f t="array" ref="GJ72">IF($J72:$X72='Capacity Backing (Hide)2'!BL$203:FJ$217,1,0)</f>
        <v>0</v>
      </c>
      <c r="GK72">
        <f t="array" ref="GK72">IF($J72:$X72='Capacity Backing (Hide)2'!BM$203:FK$217,1,0)</f>
        <v>0</v>
      </c>
      <c r="GL72">
        <f t="array" ref="GL72">IF($J72:$X72='Capacity Backing (Hide)2'!BN$203:FL$217,1,0)</f>
        <v>0</v>
      </c>
      <c r="GM72">
        <f t="array" ref="GM72">IF($J72:$X72='Capacity Backing (Hide)2'!BO$203:FM$217,1,0)</f>
        <v>0</v>
      </c>
      <c r="GN72">
        <f t="array" ref="GN72">IF($J72:$X72='Capacity Backing (Hide)2'!BP$203:FN$217,1,0)</f>
        <v>0</v>
      </c>
      <c r="GO72">
        <f t="array" ref="GO72">IF($J72:$X72='Capacity Backing (Hide)2'!BQ$203:FO$217,1,0)</f>
        <v>0</v>
      </c>
      <c r="GP72">
        <f t="array" ref="GP72">IF($J72:$X72='Capacity Backing (Hide)2'!BR$203:FP$217,1,0)</f>
        <v>0</v>
      </c>
      <c r="GQ72">
        <f t="array" ref="GQ72">IF($J72:$X72='Capacity Backing (Hide)2'!BS$203:FQ$217,1,0)</f>
        <v>0</v>
      </c>
      <c r="GR72">
        <f t="array" ref="GR72">IF($J72:$X72='Capacity Backing (Hide)2'!BT$203:FR$217,1,0)</f>
        <v>0</v>
      </c>
      <c r="GS72">
        <f t="array" ref="GS72">IF($J72:$X72='Capacity Backing (Hide)2'!BU$203:FS$217,1,0)</f>
        <v>0</v>
      </c>
      <c r="GT72">
        <f t="array" ref="GT72">IF($J72:$X72='Capacity Backing (Hide)2'!BV$203:FT$217,1,0)</f>
        <v>0</v>
      </c>
      <c r="GU72">
        <f t="array" ref="GU72">IF($J72:$X72='Capacity Backing (Hide)2'!BW$203:FU$217,1,0)</f>
        <v>0</v>
      </c>
      <c r="GV72">
        <f t="array" ref="GV72">IF($J72:$X72='Capacity Backing (Hide)2'!BX$203:FV$217,1,0)</f>
        <v>0</v>
      </c>
      <c r="GW72">
        <f t="array" ref="GW72">IF($J72:$X72='Capacity Backing (Hide)2'!BY$203:FW$217,1,0)</f>
        <v>0</v>
      </c>
      <c r="GX72">
        <f t="array" ref="GX72">IF($J72:$X72='Capacity Backing (Hide)2'!BZ$203:FX$217,1,0)</f>
        <v>0</v>
      </c>
      <c r="GY72">
        <f t="array" ref="GY72">IF($J72:$X72='Capacity Backing (Hide)2'!CA$203:FY$217,1,0)</f>
        <v>0</v>
      </c>
      <c r="GZ72">
        <f t="array" ref="GZ72">IF($J72:$X72='Capacity Backing (Hide)2'!CB$203:FZ$217,1,0)</f>
        <v>0</v>
      </c>
      <c r="HA72">
        <f t="array" ref="HA72">IF($J72:$X72='Capacity Backing (Hide)2'!CC$203:GA$217,1,0)</f>
        <v>0</v>
      </c>
      <c r="HB72">
        <f t="array" ref="HB72">IF($J72:$X72='Capacity Backing (Hide)2'!CD$203:GB$217,1,0)</f>
        <v>0</v>
      </c>
      <c r="HC72">
        <f t="array" ref="HC72">IF($J72:$X72='Capacity Backing (Hide)2'!CE$203:GC$217,1,0)</f>
        <v>0</v>
      </c>
      <c r="HD72">
        <f t="array" ref="HD72">IF($J72:$X72='Capacity Backing (Hide)2'!CF$203:GD$217,1,0)</f>
        <v>0</v>
      </c>
      <c r="HE72">
        <f t="array" ref="HE72">IF($J72:$X72='Capacity Backing (Hide)2'!CG$203:GE$217,1,0)</f>
        <v>0</v>
      </c>
      <c r="HF72">
        <f t="array" ref="HF72">IF($J72:$X72='Capacity Backing (Hide)2'!CH$203:GF$217,1,0)</f>
        <v>0</v>
      </c>
      <c r="HG72">
        <f t="array" ref="HG72">IF($J72:$X72='Capacity Backing (Hide)2'!CI$203:GG$217,1,0)</f>
        <v>0</v>
      </c>
      <c r="HH72">
        <f t="array" ref="HH72">IF($J72:$X72='Capacity Backing (Hide)2'!CJ$203:GH$217,1,0)</f>
        <v>0</v>
      </c>
      <c r="HI72">
        <f t="array" ref="HI72">IF($J72:$X72='Capacity Backing (Hide)2'!CK$203:GI$217,1,0)</f>
        <v>0</v>
      </c>
      <c r="HJ72">
        <f t="array" ref="HJ72">IF($J72:$X72='Capacity Backing (Hide)2'!CL$203:GJ$217,1,0)</f>
        <v>0</v>
      </c>
      <c r="HK72">
        <f t="array" ref="HK72">IF($J72:$X72='Capacity Backing (Hide)2'!CM$203:GK$217,1,0)</f>
        <v>0</v>
      </c>
      <c r="HL72">
        <f t="array" ref="HL72">IF($J72:$X72='Capacity Backing (Hide)2'!CN$203:GL$217,1,0)</f>
        <v>0</v>
      </c>
      <c r="HM72">
        <f t="array" ref="HM72">IF($J72:$X72='Capacity Backing (Hide)2'!CO$203:GM$217,1,0)</f>
        <v>0</v>
      </c>
      <c r="HN72">
        <f t="array" ref="HN72">IF($J72:$X72='Capacity Backing (Hide)2'!CP$203:GN$217,1,0)</f>
        <v>0</v>
      </c>
      <c r="HO72">
        <f t="array" ref="HO72">IF($J72:$X72='Capacity Backing (Hide)2'!CQ$203:GO$217,1,0)</f>
        <v>0</v>
      </c>
      <c r="HP72">
        <f t="array" ref="HP72">IF($J72:$X72='Capacity Backing (Hide)2'!CR$203:GP$217,1,0)</f>
        <v>0</v>
      </c>
      <c r="HQ72">
        <f t="array" ref="HQ72">IF($J72:$X72='Capacity Backing (Hide)2'!CS$203:GQ$217,1,0)</f>
        <v>0</v>
      </c>
      <c r="HR72">
        <f t="array" ref="HR72">IF($J72:$X72='Capacity Backing (Hide)2'!CT$203:GR$217,1,0)</f>
        <v>0</v>
      </c>
      <c r="HS72">
        <f t="array" ref="HS72">IF($J72:$X72='Capacity Backing (Hide)2'!CU$203:GS$217,1,0)</f>
        <v>0</v>
      </c>
      <c r="HT72">
        <f t="array" ref="HT72">IF($J72:$X72='Capacity Backing (Hide)2'!CV$203:GT$217,1,0)</f>
        <v>0</v>
      </c>
      <c r="HU72">
        <f t="array" ref="HU72">IF($J72:$X72='Capacity Backing (Hide)2'!CW$203:GU$217,1,0)</f>
        <v>0</v>
      </c>
      <c r="HX72">
        <f>'Capacity Backing (Hide)2'!B$3*(AB72/MAX(1,SUMIFS('Treatment Backing (Hide)'!$B$110:$B$124,'Capacity Backing (Hide)2'!B$67:B$81,"X")))</f>
        <v>0</v>
      </c>
      <c r="HY72">
        <f>'Capacity Backing (Hide)2'!C$3*(AC72/MAX(1,SUMIFS('Treatment Backing (Hide)'!$B$110:$B$124,'Capacity Backing (Hide)2'!C$67:C$81,"X")))</f>
        <v>0</v>
      </c>
      <c r="HZ72">
        <f>'Capacity Backing (Hide)2'!D$3*(AD72/MAX(1,SUMIFS('Treatment Backing (Hide)'!$B$110:$B$124,'Capacity Backing (Hide)2'!D$67:D$81,"X")))</f>
        <v>0</v>
      </c>
      <c r="IA72">
        <f>'Capacity Backing (Hide)2'!E$3*(AE72/MAX(1,SUMIFS('Treatment Backing (Hide)'!$B$110:$B$124,'Capacity Backing (Hide)2'!E$67:E$81,"X")))</f>
        <v>0</v>
      </c>
      <c r="IB72">
        <f>'Capacity Backing (Hide)2'!F$3*(AF72/MAX(1,SUMIFS('Treatment Backing (Hide)'!$B$110:$B$124,'Capacity Backing (Hide)2'!F$67:F$81,"X")))</f>
        <v>0</v>
      </c>
      <c r="IC72">
        <f>'Capacity Backing (Hide)2'!G$3*(AG72/MAX(1,SUMIFS('Treatment Backing (Hide)'!$B$110:$B$124,'Capacity Backing (Hide)2'!G$67:G$81,"X")))</f>
        <v>0</v>
      </c>
      <c r="ID72">
        <f>'Capacity Backing (Hide)2'!H$3*(AH72/MAX(1,SUMIFS('Treatment Backing (Hide)'!$B$110:$B$124,'Capacity Backing (Hide)2'!H$67:H$81,"X")))</f>
        <v>0</v>
      </c>
      <c r="IE72">
        <f>'Capacity Backing (Hide)2'!I$3*(AI72/MAX(1,SUMIFS('Treatment Backing (Hide)'!$B$110:$B$124,'Capacity Backing (Hide)2'!I$67:I$81,"X")))</f>
        <v>0</v>
      </c>
      <c r="IF72">
        <f>'Capacity Backing (Hide)2'!J$3*(AJ72/MAX(1,SUMIFS('Treatment Backing (Hide)'!$B$110:$B$124,'Capacity Backing (Hide)2'!J$67:J$81,"X")))</f>
        <v>0</v>
      </c>
      <c r="IG72">
        <f>'Capacity Backing (Hide)2'!K$3*(AK72/MAX(1,SUMIFS('Treatment Backing (Hide)'!$B$110:$B$124,'Capacity Backing (Hide)2'!K$67:K$81,"X")))</f>
        <v>0</v>
      </c>
      <c r="IH72">
        <f>'Capacity Backing (Hide)2'!L$3*(AL72/MAX(1,SUMIFS('Treatment Backing (Hide)'!$B$110:$B$124,'Capacity Backing (Hide)2'!L$67:L$81,"X")))</f>
        <v>0</v>
      </c>
      <c r="II72">
        <f>'Capacity Backing (Hide)2'!M$3*(AM72/MAX(1,SUMIFS('Treatment Backing (Hide)'!$B$110:$B$124,'Capacity Backing (Hide)2'!M$67:M$81,"X")))</f>
        <v>0</v>
      </c>
      <c r="IJ72">
        <f>'Capacity Backing (Hide)2'!N$3*(AN72/MAX(1,SUMIFS('Treatment Backing (Hide)'!$B$110:$B$124,'Capacity Backing (Hide)2'!N$67:N$81,"X")))</f>
        <v>0</v>
      </c>
      <c r="IK72">
        <f>'Capacity Backing (Hide)2'!O$3*(AO72/MAX(1,SUMIFS('Treatment Backing (Hide)'!$B$110:$B$124,'Capacity Backing (Hide)2'!O$67:O$81,"X")))</f>
        <v>0</v>
      </c>
      <c r="IL72">
        <f>'Capacity Backing (Hide)2'!P$3*(AP72/MAX(1,SUMIFS('Treatment Backing (Hide)'!$B$110:$B$124,'Capacity Backing (Hide)2'!P$67:P$81,"X")))</f>
        <v>0</v>
      </c>
      <c r="IM72">
        <f>'Capacity Backing (Hide)2'!Q$3*(AQ72/MAX(1,SUMIFS('Treatment Backing (Hide)'!$B$110:$B$124,'Capacity Backing (Hide)2'!Q$67:Q$81,"X")))</f>
        <v>0</v>
      </c>
      <c r="IN72">
        <f>'Capacity Backing (Hide)2'!R$3*(AR72/MAX(1,SUMIFS('Treatment Backing (Hide)'!$B$110:$B$124,'Capacity Backing (Hide)2'!R$67:R$81,"X")))</f>
        <v>0</v>
      </c>
      <c r="IO72">
        <f>'Capacity Backing (Hide)2'!S$3*(AS72/MAX(1,SUMIFS('Treatment Backing (Hide)'!$B$110:$B$124,'Capacity Backing (Hide)2'!S$67:S$81,"X")))</f>
        <v>0</v>
      </c>
      <c r="IP72">
        <f>'Capacity Backing (Hide)2'!T$3*(AT72/MAX(1,SUMIFS('Treatment Backing (Hide)'!$B$110:$B$124,'Capacity Backing (Hide)2'!T$67:T$81,"X")))</f>
        <v>0</v>
      </c>
      <c r="IQ72">
        <f>'Capacity Backing (Hide)2'!U$3*(AU72/MAX(1,SUMIFS('Treatment Backing (Hide)'!$B$110:$B$124,'Capacity Backing (Hide)2'!U$67:U$81,"X")))</f>
        <v>0</v>
      </c>
      <c r="IR72">
        <f>'Capacity Backing (Hide)2'!V$3*(AV72/MAX(1,SUMIFS('Treatment Backing (Hide)'!$B$110:$B$124,'Capacity Backing (Hide)2'!V$67:V$81,"X")))</f>
        <v>0</v>
      </c>
      <c r="IS72">
        <f>'Capacity Backing (Hide)2'!W$3*(AW72/MAX(1,SUMIFS('Treatment Backing (Hide)'!$B$110:$B$124,'Capacity Backing (Hide)2'!W$67:W$81,"X")))</f>
        <v>0</v>
      </c>
      <c r="IT72">
        <f>'Capacity Backing (Hide)2'!X$3*(AX72/MAX(1,SUMIFS('Treatment Backing (Hide)'!$B$110:$B$124,'Capacity Backing (Hide)2'!X$67:X$81,"X")))</f>
        <v>0</v>
      </c>
      <c r="IU72">
        <f>'Capacity Backing (Hide)2'!Y$3*(AY72/MAX(1,SUMIFS('Treatment Backing (Hide)'!$B$110:$B$124,'Capacity Backing (Hide)2'!Y$67:Y$81,"X")))</f>
        <v>0</v>
      </c>
      <c r="IV72">
        <f>'Capacity Backing (Hide)2'!Z$3*(AZ72/MAX(1,SUMIFS('Treatment Backing (Hide)'!$B$110:$B$124,'Capacity Backing (Hide)2'!Z$67:Z$81,"X")))</f>
        <v>0</v>
      </c>
      <c r="IW72">
        <f>'Capacity Backing (Hide)2'!AA$3*(BA72/MAX(1,SUMIFS('Treatment Backing (Hide)'!$B$110:$B$124,'Capacity Backing (Hide)2'!AA$67:AA$81,"X")))</f>
        <v>0</v>
      </c>
      <c r="IX72">
        <f>'Capacity Backing (Hide)2'!AB$3*(BB72/MAX(1,SUMIFS('Treatment Backing (Hide)'!$B$110:$B$124,'Capacity Backing (Hide)2'!AB$67:AB$81,"X")))</f>
        <v>0</v>
      </c>
      <c r="IY72">
        <f>'Capacity Backing (Hide)2'!AC$3*(BC72/MAX(1,SUMIFS('Treatment Backing (Hide)'!$B$110:$B$124,'Capacity Backing (Hide)2'!AC$67:AC$81,"X")))</f>
        <v>0</v>
      </c>
      <c r="IZ72">
        <f>'Capacity Backing (Hide)2'!AD$3*(BD72/MAX(1,SUMIFS('Treatment Backing (Hide)'!$B$110:$B$124,'Capacity Backing (Hide)2'!AD$67:AD$81,"X")))</f>
        <v>0</v>
      </c>
      <c r="JA72">
        <f>'Capacity Backing (Hide)2'!AE$3*(BE72/MAX(1,SUMIFS('Treatment Backing (Hide)'!$B$110:$B$124,'Capacity Backing (Hide)2'!AE$67:AE$81,"X")))</f>
        <v>0</v>
      </c>
      <c r="JB72">
        <f>'Capacity Backing (Hide)2'!AF$3*(BF72/MAX(1,SUMIFS('Treatment Backing (Hide)'!$B$110:$B$124,'Capacity Backing (Hide)2'!AF$67:AF$81,"X")))</f>
        <v>0</v>
      </c>
      <c r="JC72">
        <f>'Capacity Backing (Hide)2'!AG$3*(BG72/MAX(1,SUMIFS('Treatment Backing (Hide)'!$B$110:$B$124,'Capacity Backing (Hide)2'!AG$67:AG$81,"X")))</f>
        <v>0</v>
      </c>
      <c r="JD72">
        <f>'Capacity Backing (Hide)2'!AH$3*(BH72/MAX(1,SUMIFS('Treatment Backing (Hide)'!$B$110:$B$124,'Capacity Backing (Hide)2'!AH$67:AH$81,"X")))</f>
        <v>0</v>
      </c>
      <c r="JE72">
        <f>'Capacity Backing (Hide)2'!AI$3*(BI72/MAX(1,SUMIFS('Treatment Backing (Hide)'!$B$110:$B$124,'Capacity Backing (Hide)2'!AI$67:AI$81,"X")))</f>
        <v>0</v>
      </c>
      <c r="JF72">
        <f>'Capacity Backing (Hide)2'!AJ$3*(BJ72/MAX(1,SUMIFS('Treatment Backing (Hide)'!$B$110:$B$124,'Capacity Backing (Hide)2'!AJ$67:AJ$81,"X")))</f>
        <v>0</v>
      </c>
      <c r="JG72">
        <f>'Capacity Backing (Hide)2'!AK$3*(BK72/MAX(1,SUMIFS('Treatment Backing (Hide)'!$B$110:$B$124,'Capacity Backing (Hide)2'!AK$67:AK$81,"X")))</f>
        <v>0</v>
      </c>
      <c r="JH72">
        <f>'Capacity Backing (Hide)2'!AL$3*(BL72/MAX(1,SUMIFS('Treatment Backing (Hide)'!$B$110:$B$124,'Capacity Backing (Hide)2'!AL$67:AL$81,"X")))</f>
        <v>0</v>
      </c>
      <c r="JI72">
        <f>'Capacity Backing (Hide)2'!AM$3*(BM72/MAX(1,SUMIFS('Treatment Backing (Hide)'!$B$110:$B$124,'Capacity Backing (Hide)2'!AM$67:AM$81,"X")))</f>
        <v>0</v>
      </c>
      <c r="JJ72">
        <f>'Capacity Backing (Hide)2'!AN$3*(BN72/MAX(1,SUMIFS('Treatment Backing (Hide)'!$B$110:$B$124,'Capacity Backing (Hide)2'!AN$67:AN$81,"X")))</f>
        <v>0</v>
      </c>
      <c r="JK72">
        <f>'Capacity Backing (Hide)2'!AO$3*(BO72/MAX(1,SUMIFS('Treatment Backing (Hide)'!$B$110:$B$124,'Capacity Backing (Hide)2'!AO$67:AO$81,"X")))</f>
        <v>0</v>
      </c>
      <c r="JL72">
        <f>'Capacity Backing (Hide)2'!AP$3*(BP72/MAX(1,SUMIFS('Treatment Backing (Hide)'!$B$110:$B$124,'Capacity Backing (Hide)2'!AP$67:AP$81,"X")))</f>
        <v>0</v>
      </c>
      <c r="JM72">
        <f>'Capacity Backing (Hide)2'!AQ$3*(BQ72/MAX(1,SUMIFS('Treatment Backing (Hide)'!$B$110:$B$124,'Capacity Backing (Hide)2'!AQ$67:AQ$81,"X")))</f>
        <v>0</v>
      </c>
      <c r="JN72">
        <f>'Capacity Backing (Hide)2'!AR$3*(BR72/MAX(1,SUMIFS('Treatment Backing (Hide)'!$B$110:$B$124,'Capacity Backing (Hide)2'!AR$67:AR$81,"X")))</f>
        <v>0</v>
      </c>
      <c r="JO72">
        <f>'Capacity Backing (Hide)2'!AS$3*(BS72/MAX(1,SUMIFS('Treatment Backing (Hide)'!$B$110:$B$124,'Capacity Backing (Hide)2'!AS$67:AS$81,"X")))</f>
        <v>0</v>
      </c>
      <c r="JP72">
        <f>'Capacity Backing (Hide)2'!AT$3*(BT72/MAX(1,SUMIFS('Treatment Backing (Hide)'!$B$110:$B$124,'Capacity Backing (Hide)2'!AT$67:AT$81,"X")))</f>
        <v>0</v>
      </c>
      <c r="JQ72">
        <f>'Capacity Backing (Hide)2'!AU$3*(BU72/MAX(1,SUMIFS('Treatment Backing (Hide)'!$B$110:$B$124,'Capacity Backing (Hide)2'!AU$67:AU$81,"X")))</f>
        <v>0</v>
      </c>
      <c r="JR72">
        <f>'Capacity Backing (Hide)2'!AV$3*(BV72/MAX(1,SUMIFS('Treatment Backing (Hide)'!$B$110:$B$124,'Capacity Backing (Hide)2'!AV$67:AV$81,"X")))</f>
        <v>0</v>
      </c>
      <c r="JS72">
        <f>'Capacity Backing (Hide)2'!AW$3*(BW72/MAX(1,SUMIFS('Treatment Backing (Hide)'!$B$110:$B$124,'Capacity Backing (Hide)2'!AW$67:AW$81,"X")))</f>
        <v>0</v>
      </c>
      <c r="JT72">
        <f>'Capacity Backing (Hide)2'!AX$3*(BX72/MAX(1,SUMIFS('Treatment Backing (Hide)'!$B$110:$B$124,'Capacity Backing (Hide)2'!AX$67:AX$81,"X")))</f>
        <v>0</v>
      </c>
      <c r="JU72">
        <f>'Capacity Backing (Hide)2'!AY$3*(BY72/MAX(1,SUMIFS('Treatment Backing (Hide)'!$B$110:$B$124,'Capacity Backing (Hide)2'!AY$67:AY$81,"X")))</f>
        <v>0</v>
      </c>
      <c r="JV72">
        <f>'Capacity Backing (Hide)2'!AZ$3*(BZ72/MAX(1,SUMIFS('Treatment Backing (Hide)'!$B$110:$B$124,'Capacity Backing (Hide)2'!AZ$67:AZ$81,"X")))</f>
        <v>0</v>
      </c>
      <c r="JW72">
        <f>'Capacity Backing (Hide)2'!BA$3*(CA72/MAX(1,SUMIFS('Treatment Backing (Hide)'!$B$110:$B$124,'Capacity Backing (Hide)2'!BA$67:BA$81,"X")))</f>
        <v>0</v>
      </c>
      <c r="JX72">
        <f>'Capacity Backing (Hide)2'!BB$3*(CB72/MAX(1,SUMIFS('Treatment Backing (Hide)'!$B$110:$B$124,'Capacity Backing (Hide)2'!BB$67:BB$81,"X")))</f>
        <v>0</v>
      </c>
      <c r="JY72">
        <f>'Capacity Backing (Hide)2'!BC$3*(CC72/MAX(1,SUMIFS('Treatment Backing (Hide)'!$B$110:$B$124,'Capacity Backing (Hide)2'!BC$67:BC$81,"X")))</f>
        <v>0</v>
      </c>
      <c r="JZ72">
        <f>'Capacity Backing (Hide)2'!BD$3*(CD72/MAX(1,SUMIFS('Treatment Backing (Hide)'!$B$110:$B$124,'Capacity Backing (Hide)2'!BD$67:BD$81,"X")))</f>
        <v>0</v>
      </c>
      <c r="KA72">
        <f>'Capacity Backing (Hide)2'!BE$3*(CE72/MAX(1,SUMIFS('Treatment Backing (Hide)'!$B$110:$B$124,'Capacity Backing (Hide)2'!BE$67:BE$81,"X")))</f>
        <v>0</v>
      </c>
      <c r="KB72">
        <f>'Capacity Backing (Hide)2'!BF$3*(CF72/MAX(1,SUMIFS('Treatment Backing (Hide)'!$B$110:$B$124,'Capacity Backing (Hide)2'!BF$67:BF$81,"X")))</f>
        <v>0</v>
      </c>
      <c r="KC72">
        <f>'Capacity Backing (Hide)2'!BG$3*(CG72/MAX(1,SUMIFS('Treatment Backing (Hide)'!$B$110:$B$124,'Capacity Backing (Hide)2'!BG$67:BG$81,"X")))</f>
        <v>0</v>
      </c>
      <c r="KD72">
        <f>'Capacity Backing (Hide)2'!BH$3*(CH72/MAX(1,SUMIFS('Treatment Backing (Hide)'!$B$110:$B$124,'Capacity Backing (Hide)2'!BH$67:BH$81,"X")))</f>
        <v>0</v>
      </c>
      <c r="KE72">
        <f>'Capacity Backing (Hide)2'!BI$3*(CI72/MAX(1,SUMIFS('Treatment Backing (Hide)'!$B$110:$B$124,'Capacity Backing (Hide)2'!BI$67:BI$81,"X")))</f>
        <v>0</v>
      </c>
      <c r="KF72">
        <f>'Capacity Backing (Hide)2'!BJ$3*(CJ72/MAX(1,SUMIFS('Treatment Backing (Hide)'!$B$110:$B$124,'Capacity Backing (Hide)2'!BJ$67:BJ$81,"X")))</f>
        <v>0</v>
      </c>
      <c r="KG72">
        <f>'Capacity Backing (Hide)2'!BK$3*(CK72/MAX(1,SUMIFS('Treatment Backing (Hide)'!$B$110:$B$124,'Capacity Backing (Hide)2'!BK$67:BK$81,"X")))</f>
        <v>0</v>
      </c>
      <c r="KH72">
        <f>'Capacity Backing (Hide)2'!BL$3*(CL72/MAX(1,SUMIFS('Treatment Backing (Hide)'!$B$110:$B$124,'Capacity Backing (Hide)2'!BL$67:BL$81,"X")))</f>
        <v>0</v>
      </c>
      <c r="KI72">
        <f>'Capacity Backing (Hide)2'!BM$3*(CM72/MAX(1,SUMIFS('Treatment Backing (Hide)'!$B$110:$B$124,'Capacity Backing (Hide)2'!BM$67:BM$81,"X")))</f>
        <v>0</v>
      </c>
      <c r="KJ72">
        <f>'Capacity Backing (Hide)2'!BN$3*(CN72/MAX(1,SUMIFS('Treatment Backing (Hide)'!$B$110:$B$124,'Capacity Backing (Hide)2'!BN$67:BN$81,"X")))</f>
        <v>0</v>
      </c>
      <c r="KK72">
        <f>'Capacity Backing (Hide)2'!BO$3*(CO72/MAX(1,SUMIFS('Treatment Backing (Hide)'!$B$110:$B$124,'Capacity Backing (Hide)2'!BO$67:BO$81,"X")))</f>
        <v>0</v>
      </c>
      <c r="KL72">
        <f>'Capacity Backing (Hide)2'!BP$3*(CP72/MAX(1,SUMIFS('Treatment Backing (Hide)'!$B$110:$B$124,'Capacity Backing (Hide)2'!BP$67:BP$81,"X")))</f>
        <v>0</v>
      </c>
      <c r="KM72">
        <f>'Capacity Backing (Hide)2'!BQ$3*(CQ72/MAX(1,SUMIFS('Treatment Backing (Hide)'!$B$110:$B$124,'Capacity Backing (Hide)2'!BQ$67:BQ$81,"X")))</f>
        <v>0</v>
      </c>
      <c r="KN72">
        <f>'Capacity Backing (Hide)2'!BR$3*(CR72/MAX(1,SUMIFS('Treatment Backing (Hide)'!$B$110:$B$124,'Capacity Backing (Hide)2'!BR$67:BR$81,"X")))</f>
        <v>0</v>
      </c>
      <c r="KO72">
        <f>'Capacity Backing (Hide)2'!BS$3*(CS72/MAX(1,SUMIFS('Treatment Backing (Hide)'!$B$110:$B$124,'Capacity Backing (Hide)2'!BS$67:BS$81,"X")))</f>
        <v>0</v>
      </c>
      <c r="KP72">
        <f>'Capacity Backing (Hide)2'!BT$3*(CT72/MAX(1,SUMIFS('Treatment Backing (Hide)'!$B$110:$B$124,'Capacity Backing (Hide)2'!BT$67:BT$81,"X")))</f>
        <v>0</v>
      </c>
      <c r="KQ72">
        <f>'Capacity Backing (Hide)2'!BU$3*(CU72/MAX(1,SUMIFS('Treatment Backing (Hide)'!$B$110:$B$124,'Capacity Backing (Hide)2'!BU$67:BU$81,"X")))</f>
        <v>0</v>
      </c>
      <c r="KR72">
        <f>'Capacity Backing (Hide)2'!BV$3*(CV72/MAX(1,SUMIFS('Treatment Backing (Hide)'!$B$110:$B$124,'Capacity Backing (Hide)2'!BV$67:BV$81,"X")))</f>
        <v>0</v>
      </c>
      <c r="KS72">
        <f>'Capacity Backing (Hide)2'!BW$3*(CW72/MAX(1,SUMIFS('Treatment Backing (Hide)'!$B$110:$B$124,'Capacity Backing (Hide)2'!BW$67:BW$81,"X")))</f>
        <v>0</v>
      </c>
      <c r="KT72">
        <f>'Capacity Backing (Hide)2'!BX$3*(CX72/MAX(1,SUMIFS('Treatment Backing (Hide)'!$B$110:$B$124,'Capacity Backing (Hide)2'!BX$67:BX$81,"X")))</f>
        <v>0</v>
      </c>
      <c r="KU72">
        <f>'Capacity Backing (Hide)2'!BY$3*(CY72/MAX(1,SUMIFS('Treatment Backing (Hide)'!$B$110:$B$124,'Capacity Backing (Hide)2'!BY$67:BY$81,"X")))</f>
        <v>0</v>
      </c>
      <c r="KV72">
        <f>'Capacity Backing (Hide)2'!BZ$3*(CZ72/MAX(1,SUMIFS('Treatment Backing (Hide)'!$B$110:$B$124,'Capacity Backing (Hide)2'!BZ$67:BZ$81,"X")))</f>
        <v>0</v>
      </c>
      <c r="KW72">
        <f>'Capacity Backing (Hide)2'!CA$3*(DA72/MAX(1,SUMIFS('Treatment Backing (Hide)'!$B$110:$B$124,'Capacity Backing (Hide)2'!CA$67:CA$81,"X")))</f>
        <v>0</v>
      </c>
      <c r="KX72">
        <f>'Capacity Backing (Hide)2'!CB$3*(DB72/MAX(1,SUMIFS('Treatment Backing (Hide)'!$B$110:$B$124,'Capacity Backing (Hide)2'!CB$67:CB$81,"X")))</f>
        <v>0</v>
      </c>
      <c r="KY72">
        <f>'Capacity Backing (Hide)2'!CC$3*(DC72/MAX(1,SUMIFS('Treatment Backing (Hide)'!$B$110:$B$124,'Capacity Backing (Hide)2'!CC$67:CC$81,"X")))</f>
        <v>0</v>
      </c>
      <c r="KZ72">
        <f>'Capacity Backing (Hide)2'!CD$3*(DD72/MAX(1,SUMIFS('Treatment Backing (Hide)'!$B$110:$B$124,'Capacity Backing (Hide)2'!CD$67:CD$81,"X")))</f>
        <v>0</v>
      </c>
      <c r="LA72">
        <f>'Capacity Backing (Hide)2'!CE$3*(DE72/MAX(1,SUMIFS('Treatment Backing (Hide)'!$B$110:$B$124,'Capacity Backing (Hide)2'!CE$67:CE$81,"X")))</f>
        <v>0</v>
      </c>
      <c r="LB72">
        <f>'Capacity Backing (Hide)2'!CF$3*(DF72/MAX(1,SUMIFS('Treatment Backing (Hide)'!$B$110:$B$124,'Capacity Backing (Hide)2'!CF$67:CF$81,"X")))</f>
        <v>0</v>
      </c>
      <c r="LC72">
        <f>'Capacity Backing (Hide)2'!CG$3*(DG72/MAX(1,SUMIFS('Treatment Backing (Hide)'!$B$110:$B$124,'Capacity Backing (Hide)2'!CG$67:CG$81,"X")))</f>
        <v>0</v>
      </c>
      <c r="LD72">
        <f>'Capacity Backing (Hide)2'!CH$3*(DH72/MAX(1,SUMIFS('Treatment Backing (Hide)'!$B$110:$B$124,'Capacity Backing (Hide)2'!CH$67:CH$81,"X")))</f>
        <v>0</v>
      </c>
      <c r="LE72">
        <f>'Capacity Backing (Hide)2'!CI$3*(DI72/MAX(1,SUMIFS('Treatment Backing (Hide)'!$B$110:$B$124,'Capacity Backing (Hide)2'!CI$67:CI$81,"X")))</f>
        <v>0</v>
      </c>
      <c r="LF72">
        <f>'Capacity Backing (Hide)2'!CJ$3*(DJ72/MAX(1,SUMIFS('Treatment Backing (Hide)'!$B$110:$B$124,'Capacity Backing (Hide)2'!CJ$67:CJ$81,"X")))</f>
        <v>0</v>
      </c>
      <c r="LG72">
        <f>'Capacity Backing (Hide)2'!CK$3*(DK72/MAX(1,SUMIFS('Treatment Backing (Hide)'!$B$110:$B$124,'Capacity Backing (Hide)2'!CK$67:CK$81,"X")))</f>
        <v>0</v>
      </c>
      <c r="LH72">
        <f>'Capacity Backing (Hide)2'!CL$3*(DL72/MAX(1,SUMIFS('Treatment Backing (Hide)'!$B$110:$B$124,'Capacity Backing (Hide)2'!CL$67:CL$81,"X")))</f>
        <v>0</v>
      </c>
      <c r="LI72">
        <f>'Capacity Backing (Hide)2'!CM$3*(DM72/MAX(1,SUMIFS('Treatment Backing (Hide)'!$B$110:$B$124,'Capacity Backing (Hide)2'!CM$67:CM$81,"X")))</f>
        <v>0</v>
      </c>
      <c r="LJ72">
        <f>'Capacity Backing (Hide)2'!CN$3*(DN72/MAX(1,SUMIFS('Treatment Backing (Hide)'!$B$110:$B$124,'Capacity Backing (Hide)2'!CN$67:CN$81,"X")))</f>
        <v>0</v>
      </c>
      <c r="LK72">
        <f>'Capacity Backing (Hide)2'!CO$3*(DO72/MAX(1,SUMIFS('Treatment Backing (Hide)'!$B$110:$B$124,'Capacity Backing (Hide)2'!CO$67:CO$81,"X")))</f>
        <v>0</v>
      </c>
      <c r="LL72">
        <f>'Capacity Backing (Hide)2'!CP$3*(DP72/MAX(1,SUMIFS('Treatment Backing (Hide)'!$B$110:$B$124,'Capacity Backing (Hide)2'!CP$67:CP$81,"X")))</f>
        <v>0</v>
      </c>
      <c r="LM72">
        <f>'Capacity Backing (Hide)2'!CQ$3*(DQ72/MAX(1,SUMIFS('Treatment Backing (Hide)'!$B$110:$B$124,'Capacity Backing (Hide)2'!CQ$67:CQ$81,"X")))</f>
        <v>0</v>
      </c>
      <c r="LN72">
        <f>'Capacity Backing (Hide)2'!CR$3*(DR72/MAX(1,SUMIFS('Treatment Backing (Hide)'!$B$110:$B$124,'Capacity Backing (Hide)2'!CR$67:CR$81,"X")))</f>
        <v>0</v>
      </c>
      <c r="LO72">
        <f>'Capacity Backing (Hide)2'!CS$3*(DS72/MAX(1,SUMIFS('Treatment Backing (Hide)'!$B$110:$B$124,'Capacity Backing (Hide)2'!CS$67:CS$81,"X")))</f>
        <v>0</v>
      </c>
      <c r="LP72">
        <f>'Capacity Backing (Hide)2'!CT$3*(DT72/MAX(1,SUMIFS('Treatment Backing (Hide)'!$B$110:$B$124,'Capacity Backing (Hide)2'!CT$67:CT$81,"X")))</f>
        <v>0</v>
      </c>
      <c r="LQ72">
        <f>'Capacity Backing (Hide)2'!CU$3*(DU72/MAX(1,SUMIFS('Treatment Backing (Hide)'!$B$110:$B$124,'Capacity Backing (Hide)2'!CU$67:CU$81,"X")))</f>
        <v>0</v>
      </c>
      <c r="LR72">
        <f>'Capacity Backing (Hide)2'!CV$3*(DV72/MAX(1,SUMIFS('Treatment Backing (Hide)'!$B$110:$B$124,'Capacity Backing (Hide)2'!CV$67:CV$81,"X")))</f>
        <v>0</v>
      </c>
      <c r="LS72">
        <f>'Capacity Backing (Hide)2'!CW$3*(DW72/MAX(1,SUMIFS('Treatment Backing (Hide)'!$B$110:$B$124,'Capacity Backing (Hide)2'!CW$67:CW$81,"X")))</f>
        <v>0</v>
      </c>
    </row>
    <row r="73" spans="8:331" x14ac:dyDescent="0.25">
      <c r="H73" t="str">
        <f>ROW(H70)&amp;". "&amp;'Clinical resources'!B76</f>
        <v xml:space="preserve">70. </v>
      </c>
      <c r="J73" t="str">
        <f>IF(COUNTIFS('Clinical resources'!F76:J76,"X")&gt;0,"X","")</f>
        <v/>
      </c>
      <c r="K73" t="str">
        <f>IF(COUNTIFS('Clinical resources'!K76:O76,"X")&gt;0,"X","")</f>
        <v/>
      </c>
      <c r="L73" t="str">
        <f>IF(COUNTIFS('Clinical resources'!P76:T76,"X")&gt;0,"X","")</f>
        <v/>
      </c>
      <c r="M73" t="str">
        <f>IF(COUNTIFS('Clinical resources'!U76:Y76,"X")&gt;0,"X","")</f>
        <v/>
      </c>
      <c r="N73" t="str">
        <f>IF(COUNTIFS('Clinical resources'!Z76:AD76,"X")&gt;0,"X","")</f>
        <v/>
      </c>
      <c r="O73" t="str">
        <f>IF(COUNTIFS('Clinical resources'!AE76:AI76,"X")&gt;0,"X","")</f>
        <v/>
      </c>
      <c r="P73" t="str">
        <f>IF(COUNTIFS('Clinical resources'!AJ76:AN76,"X")&gt;0,"X","")</f>
        <v/>
      </c>
      <c r="Q73" t="str">
        <f>IF(COUNTIFS('Clinical resources'!AO76:AS76,"X")&gt;0,"X","")</f>
        <v/>
      </c>
      <c r="R73" t="str">
        <f>IF(COUNTIFS('Clinical resources'!AT76:AX76,"X")&gt;0,"X","")</f>
        <v/>
      </c>
      <c r="S73" t="str">
        <f>IF(COUNTIFS('Clinical resources'!AY76:BC76,"X")&gt;0,"X","")</f>
        <v/>
      </c>
      <c r="T73" t="str">
        <f>IF(COUNTIFS('Clinical resources'!BD76:BH76,"X")&gt;0,"X","")</f>
        <v/>
      </c>
      <c r="U73" t="str">
        <f>IF(COUNTIFS('Clinical resources'!BI76:BM76,"X")&gt;0,"X","")</f>
        <v/>
      </c>
      <c r="V73" t="str">
        <f>IF(COUNTIFS('Clinical resources'!BN76:BR76,"X")&gt;0,"X","")</f>
        <v/>
      </c>
      <c r="W73" t="str">
        <f>IF(COUNTIFS('Clinical resources'!BS76:BW76,"X")&gt;0,"X","")</f>
        <v/>
      </c>
      <c r="X73" t="str">
        <f>IF(COUNTIFS('Clinical resources'!BX76:CB76,"X")&gt;0,"X","")</f>
        <v/>
      </c>
      <c r="AB73">
        <f t="array" ref="AB73">IF($J73:$X73='Capacity Backing (Hide)2'!B$67:B$81,1,0)</f>
        <v>0</v>
      </c>
      <c r="AC73">
        <f t="array" ref="AC73">IF($J73:$X73='Capacity Backing (Hide)2'!C$67:C$81,1,0)</f>
        <v>0</v>
      </c>
      <c r="AD73">
        <f t="array" ref="AD73">IF($J73:$X73='Capacity Backing (Hide)2'!D$67:D$81,1,0)</f>
        <v>0</v>
      </c>
      <c r="AE73">
        <f t="array" ref="AE73">IF($J73:$X73='Capacity Backing (Hide)2'!E$67:E$81,1,0)</f>
        <v>0</v>
      </c>
      <c r="AF73">
        <f t="array" ref="AF73">IF($J73:$X73='Capacity Backing (Hide)2'!F$67:F$81,1,0)</f>
        <v>0</v>
      </c>
      <c r="AG73">
        <f t="array" ref="AG73">IF($J73:$X73='Capacity Backing (Hide)2'!G$67:G$81,1,0)</f>
        <v>0</v>
      </c>
      <c r="AH73">
        <f t="array" ref="AH73">IF($J73:$X73='Capacity Backing (Hide)2'!H$67:H$81,1,0)</f>
        <v>0</v>
      </c>
      <c r="AI73">
        <f t="array" ref="AI73">IF($J73:$X73='Capacity Backing (Hide)2'!I$67:I$81,1,0)</f>
        <v>0</v>
      </c>
      <c r="AJ73">
        <f t="array" ref="AJ73">IF($J73:$X73='Capacity Backing (Hide)2'!J$67:J$81,1,0)</f>
        <v>0</v>
      </c>
      <c r="AK73">
        <f t="array" ref="AK73">IF($J73:$X73='Capacity Backing (Hide)2'!K$67:K$81,1,0)</f>
        <v>0</v>
      </c>
      <c r="AL73">
        <f t="array" ref="AL73">IF($J73:$X73='Capacity Backing (Hide)2'!L$67:L$81,1,0)</f>
        <v>0</v>
      </c>
      <c r="AM73">
        <f t="array" ref="AM73">IF($J73:$X73='Capacity Backing (Hide)2'!M$67:M$81,1,0)</f>
        <v>0</v>
      </c>
      <c r="AN73">
        <f t="array" ref="AN73">IF($J73:$X73='Capacity Backing (Hide)2'!N$67:N$81,1,0)</f>
        <v>0</v>
      </c>
      <c r="AO73">
        <f t="array" ref="AO73">IF($J73:$X73='Capacity Backing (Hide)2'!O$67:O$81,1,0)</f>
        <v>0</v>
      </c>
      <c r="AP73">
        <f t="array" ref="AP73">IF($J73:$X73='Capacity Backing (Hide)2'!P$67:P$81,1,0)</f>
        <v>0</v>
      </c>
      <c r="AQ73">
        <f t="array" ref="AQ73">IF($J73:$X73='Capacity Backing (Hide)2'!Q$67:Q$81,1,0)</f>
        <v>0</v>
      </c>
      <c r="AR73">
        <f t="array" ref="AR73">IF($J73:$X73='Capacity Backing (Hide)2'!R$67:R$81,1,0)</f>
        <v>0</v>
      </c>
      <c r="AS73">
        <f t="array" ref="AS73">IF($J73:$X73='Capacity Backing (Hide)2'!S$67:S$81,1,0)</f>
        <v>0</v>
      </c>
      <c r="AT73">
        <f t="array" ref="AT73">IF($J73:$X73='Capacity Backing (Hide)2'!T$67:T$81,1,0)</f>
        <v>0</v>
      </c>
      <c r="AU73">
        <f t="array" ref="AU73">IF($J73:$X73='Capacity Backing (Hide)2'!U$67:U$81,1,0)</f>
        <v>0</v>
      </c>
      <c r="AV73">
        <f t="array" ref="AV73">IF($J73:$X73='Capacity Backing (Hide)2'!V$67:V$81,1,0)</f>
        <v>0</v>
      </c>
      <c r="AW73">
        <f t="array" ref="AW73">IF($J73:$X73='Capacity Backing (Hide)2'!W$67:W$81,1,0)</f>
        <v>0</v>
      </c>
      <c r="AX73">
        <f t="array" ref="AX73">IF($J73:$X73='Capacity Backing (Hide)2'!X$67:X$81,1,0)</f>
        <v>0</v>
      </c>
      <c r="AY73">
        <f t="array" ref="AY73">IF($J73:$X73='Capacity Backing (Hide)2'!Y$67:Y$81,1,0)</f>
        <v>0</v>
      </c>
      <c r="AZ73">
        <f t="array" ref="AZ73">IF($J73:$X73='Capacity Backing (Hide)2'!Z$67:Z$81,1,0)</f>
        <v>0</v>
      </c>
      <c r="BA73">
        <f t="array" ref="BA73">IF($J73:$X73='Capacity Backing (Hide)2'!AA$67:AA$81,1,0)</f>
        <v>0</v>
      </c>
      <c r="BB73">
        <f t="array" ref="BB73">IF($J73:$X73='Capacity Backing (Hide)2'!AB$67:AB$81,1,0)</f>
        <v>0</v>
      </c>
      <c r="BC73">
        <f t="array" ref="BC73">IF($J73:$X73='Capacity Backing (Hide)2'!AC$67:AC$81,1,0)</f>
        <v>0</v>
      </c>
      <c r="BD73">
        <f t="array" ref="BD73">IF($J73:$X73='Capacity Backing (Hide)2'!AD$67:AD$81,1,0)</f>
        <v>0</v>
      </c>
      <c r="BE73">
        <f t="array" ref="BE73">IF($J73:$X73='Capacity Backing (Hide)2'!AE$67:AE$81,1,0)</f>
        <v>0</v>
      </c>
      <c r="BF73">
        <f t="array" ref="BF73">IF($J73:$X73='Capacity Backing (Hide)2'!AF$67:AF$81,1,0)</f>
        <v>0</v>
      </c>
      <c r="BG73">
        <f t="array" ref="BG73">IF($J73:$X73='Capacity Backing (Hide)2'!AG$67:AG$81,1,0)</f>
        <v>0</v>
      </c>
      <c r="BH73">
        <f t="array" ref="BH73">IF($J73:$X73='Capacity Backing (Hide)2'!AH$67:AH$81,1,0)</f>
        <v>0</v>
      </c>
      <c r="BI73">
        <f t="array" ref="BI73">IF($J73:$X73='Capacity Backing (Hide)2'!AI$67:AI$81,1,0)</f>
        <v>0</v>
      </c>
      <c r="BJ73">
        <f t="array" ref="BJ73">IF($J73:$X73='Capacity Backing (Hide)2'!AJ$67:AJ$81,1,0)</f>
        <v>0</v>
      </c>
      <c r="BK73">
        <f t="array" ref="BK73">IF($J73:$X73='Capacity Backing (Hide)2'!AK$67:AK$81,1,0)</f>
        <v>0</v>
      </c>
      <c r="BL73">
        <f t="array" ref="BL73">IF($J73:$X73='Capacity Backing (Hide)2'!AL$67:AL$81,1,0)</f>
        <v>0</v>
      </c>
      <c r="BM73">
        <f t="array" ref="BM73">IF($J73:$X73='Capacity Backing (Hide)2'!AM$67:AM$81,1,0)</f>
        <v>0</v>
      </c>
      <c r="BN73">
        <f t="array" ref="BN73">IF($J73:$X73='Capacity Backing (Hide)2'!AN$67:AN$81,1,0)</f>
        <v>0</v>
      </c>
      <c r="BO73">
        <f t="array" ref="BO73">IF($J73:$X73='Capacity Backing (Hide)2'!AO$67:AO$81,1,0)</f>
        <v>0</v>
      </c>
      <c r="BP73">
        <f t="array" ref="BP73">IF($J73:$X73='Capacity Backing (Hide)2'!AP$67:AP$81,1,0)</f>
        <v>0</v>
      </c>
      <c r="BQ73">
        <f t="array" ref="BQ73">IF($J73:$X73='Capacity Backing (Hide)2'!AQ$67:AQ$81,1,0)</f>
        <v>0</v>
      </c>
      <c r="BR73">
        <f t="array" ref="BR73">IF($J73:$X73='Capacity Backing (Hide)2'!AR$67:AR$81,1,0)</f>
        <v>0</v>
      </c>
      <c r="BS73">
        <f t="array" ref="BS73">IF($J73:$X73='Capacity Backing (Hide)2'!AS$67:AS$81,1,0)</f>
        <v>0</v>
      </c>
      <c r="BT73">
        <f t="array" ref="BT73">IF($J73:$X73='Capacity Backing (Hide)2'!AT$67:AT$81,1,0)</f>
        <v>0</v>
      </c>
      <c r="BU73">
        <f t="array" ref="BU73">IF($J73:$X73='Capacity Backing (Hide)2'!AU$67:AU$81,1,0)</f>
        <v>0</v>
      </c>
      <c r="BV73">
        <f t="array" ref="BV73">IF($J73:$X73='Capacity Backing (Hide)2'!AV$67:AV$81,1,0)</f>
        <v>0</v>
      </c>
      <c r="BW73">
        <f t="array" ref="BW73">IF($J73:$X73='Capacity Backing (Hide)2'!AW$67:AW$81,1,0)</f>
        <v>0</v>
      </c>
      <c r="BX73">
        <f t="array" ref="BX73">IF($J73:$X73='Capacity Backing (Hide)2'!AX$67:AX$81,1,0)</f>
        <v>0</v>
      </c>
      <c r="BY73">
        <f t="array" ref="BY73">IF($J73:$X73='Capacity Backing (Hide)2'!AY$67:AY$81,1,0)</f>
        <v>0</v>
      </c>
      <c r="BZ73">
        <f t="array" ref="BZ73">IF($J73:$X73='Capacity Backing (Hide)2'!AZ$67:AZ$81,1,0)</f>
        <v>0</v>
      </c>
      <c r="CA73">
        <f t="array" ref="CA73">IF($J73:$X73='Capacity Backing (Hide)2'!BA$67:BA$81,1,0)</f>
        <v>0</v>
      </c>
      <c r="CB73">
        <f t="array" ref="CB73">IF($J73:$X73='Capacity Backing (Hide)2'!BB$67:BB$81,1,0)</f>
        <v>0</v>
      </c>
      <c r="CC73">
        <f t="array" ref="CC73">IF($J73:$X73='Capacity Backing (Hide)2'!BC$67:BC$81,1,0)</f>
        <v>0</v>
      </c>
      <c r="CD73">
        <f t="array" ref="CD73">IF($J73:$X73='Capacity Backing (Hide)2'!BD$67:BD$81,1,0)</f>
        <v>0</v>
      </c>
      <c r="CE73">
        <f t="array" ref="CE73">IF($J73:$X73='Capacity Backing (Hide)2'!BE$67:BE$81,1,0)</f>
        <v>0</v>
      </c>
      <c r="CF73">
        <f t="array" ref="CF73">IF($J73:$X73='Capacity Backing (Hide)2'!BF$67:BF$81,1,0)</f>
        <v>0</v>
      </c>
      <c r="CG73">
        <f t="array" ref="CG73">IF($J73:$X73='Capacity Backing (Hide)2'!BG$67:BG$81,1,0)</f>
        <v>0</v>
      </c>
      <c r="CH73">
        <f t="array" ref="CH73">IF($J73:$X73='Capacity Backing (Hide)2'!BH$67:BH$81,1,0)</f>
        <v>0</v>
      </c>
      <c r="CI73">
        <f t="array" ref="CI73">IF($J73:$X73='Capacity Backing (Hide)2'!BI$67:BI$81,1,0)</f>
        <v>0</v>
      </c>
      <c r="CJ73">
        <f t="array" ref="CJ73">IF($J73:$X73='Capacity Backing (Hide)2'!BJ$67:BJ$81,1,0)</f>
        <v>0</v>
      </c>
      <c r="CK73">
        <f t="array" ref="CK73">IF($J73:$X73='Capacity Backing (Hide)2'!BK$67:BK$81,1,0)</f>
        <v>0</v>
      </c>
      <c r="CL73">
        <f t="array" ref="CL73">IF($J73:$X73='Capacity Backing (Hide)2'!BL$67:BL$81,1,0)</f>
        <v>0</v>
      </c>
      <c r="CM73">
        <f t="array" ref="CM73">IF($J73:$X73='Capacity Backing (Hide)2'!BM$67:BM$81,1,0)</f>
        <v>0</v>
      </c>
      <c r="CN73">
        <f t="array" ref="CN73">IF($J73:$X73='Capacity Backing (Hide)2'!BN$67:BN$81,1,0)</f>
        <v>0</v>
      </c>
      <c r="CO73">
        <f t="array" ref="CO73">IF($J73:$X73='Capacity Backing (Hide)2'!BO$67:BO$81,1,0)</f>
        <v>0</v>
      </c>
      <c r="CP73">
        <f t="array" ref="CP73">IF($J73:$X73='Capacity Backing (Hide)2'!BP$67:BP$81,1,0)</f>
        <v>0</v>
      </c>
      <c r="CQ73">
        <f t="array" ref="CQ73">IF($J73:$X73='Capacity Backing (Hide)2'!BQ$67:BQ$81,1,0)</f>
        <v>0</v>
      </c>
      <c r="CR73">
        <f t="array" ref="CR73">IF($J73:$X73='Capacity Backing (Hide)2'!BR$67:BR$81,1,0)</f>
        <v>0</v>
      </c>
      <c r="CS73">
        <f t="array" ref="CS73">IF($J73:$X73='Capacity Backing (Hide)2'!BS$67:BS$81,1,0)</f>
        <v>0</v>
      </c>
      <c r="CT73">
        <f t="array" ref="CT73">IF($J73:$X73='Capacity Backing (Hide)2'!BT$67:BT$81,1,0)</f>
        <v>0</v>
      </c>
      <c r="CU73">
        <f t="array" ref="CU73">IF($J73:$X73='Capacity Backing (Hide)2'!BU$67:BU$81,1,0)</f>
        <v>0</v>
      </c>
      <c r="CV73">
        <f t="array" ref="CV73">IF($J73:$X73='Capacity Backing (Hide)2'!BV$67:BV$81,1,0)</f>
        <v>0</v>
      </c>
      <c r="CW73">
        <f t="array" ref="CW73">IF($J73:$X73='Capacity Backing (Hide)2'!BW$67:BW$81,1,0)</f>
        <v>0</v>
      </c>
      <c r="CX73">
        <f t="array" ref="CX73">IF($J73:$X73='Capacity Backing (Hide)2'!BX$67:BX$81,1,0)</f>
        <v>0</v>
      </c>
      <c r="CY73">
        <f t="array" ref="CY73">IF($J73:$X73='Capacity Backing (Hide)2'!BY$67:BY$81,1,0)</f>
        <v>0</v>
      </c>
      <c r="CZ73">
        <f t="array" ref="CZ73">IF($J73:$X73='Capacity Backing (Hide)2'!BZ$67:BZ$81,1,0)</f>
        <v>0</v>
      </c>
      <c r="DA73">
        <f t="array" ref="DA73">IF($J73:$X73='Capacity Backing (Hide)2'!CA$67:CA$81,1,0)</f>
        <v>0</v>
      </c>
      <c r="DB73">
        <f t="array" ref="DB73">IF($J73:$X73='Capacity Backing (Hide)2'!CB$67:CB$81,1,0)</f>
        <v>0</v>
      </c>
      <c r="DC73">
        <f t="array" ref="DC73">IF($J73:$X73='Capacity Backing (Hide)2'!CC$67:CC$81,1,0)</f>
        <v>0</v>
      </c>
      <c r="DD73">
        <f t="array" ref="DD73">IF($J73:$X73='Capacity Backing (Hide)2'!CD$67:CD$81,1,0)</f>
        <v>0</v>
      </c>
      <c r="DE73">
        <f t="array" ref="DE73">IF($J73:$X73='Capacity Backing (Hide)2'!CE$67:CE$81,1,0)</f>
        <v>0</v>
      </c>
      <c r="DF73">
        <f t="array" ref="DF73">IF($J73:$X73='Capacity Backing (Hide)2'!CF$67:CF$81,1,0)</f>
        <v>0</v>
      </c>
      <c r="DG73">
        <f t="array" ref="DG73">IF($J73:$X73='Capacity Backing (Hide)2'!CG$67:CG$81,1,0)</f>
        <v>0</v>
      </c>
      <c r="DH73">
        <f t="array" ref="DH73">IF($J73:$X73='Capacity Backing (Hide)2'!CH$67:CH$81,1,0)</f>
        <v>0</v>
      </c>
      <c r="DI73">
        <f t="array" ref="DI73">IF($J73:$X73='Capacity Backing (Hide)2'!CI$67:CI$81,1,0)</f>
        <v>0</v>
      </c>
      <c r="DJ73">
        <f t="array" ref="DJ73">IF($J73:$X73='Capacity Backing (Hide)2'!CJ$67:CJ$81,1,0)</f>
        <v>0</v>
      </c>
      <c r="DK73">
        <f t="array" ref="DK73">IF($J73:$X73='Capacity Backing (Hide)2'!CK$67:CK$81,1,0)</f>
        <v>0</v>
      </c>
      <c r="DL73">
        <f t="array" ref="DL73">IF($J73:$X73='Capacity Backing (Hide)2'!CL$67:CL$81,1,0)</f>
        <v>0</v>
      </c>
      <c r="DM73">
        <f t="array" ref="DM73">IF($J73:$X73='Capacity Backing (Hide)2'!CM$67:CM$81,1,0)</f>
        <v>0</v>
      </c>
      <c r="DN73">
        <f t="array" ref="DN73">IF($J73:$X73='Capacity Backing (Hide)2'!CN$67:CN$81,1,0)</f>
        <v>0</v>
      </c>
      <c r="DO73">
        <f t="array" ref="DO73">IF($J73:$X73='Capacity Backing (Hide)2'!CO$67:CO$81,1,0)</f>
        <v>0</v>
      </c>
      <c r="DP73">
        <f t="array" ref="DP73">IF($J73:$X73='Capacity Backing (Hide)2'!CP$67:CP$81,1,0)</f>
        <v>0</v>
      </c>
      <c r="DQ73">
        <f t="array" ref="DQ73">IF($J73:$X73='Capacity Backing (Hide)2'!CQ$67:CQ$81,1,0)</f>
        <v>0</v>
      </c>
      <c r="DR73">
        <f t="array" ref="DR73">IF($J73:$X73='Capacity Backing (Hide)2'!CR$67:CR$81,1,0)</f>
        <v>0</v>
      </c>
      <c r="DS73">
        <f t="array" ref="DS73">IF($J73:$X73='Capacity Backing (Hide)2'!CS$67:CS$81,1,0)</f>
        <v>0</v>
      </c>
      <c r="DT73">
        <f t="array" ref="DT73">IF($J73:$X73='Capacity Backing (Hide)2'!CT$67:CT$81,1,0)</f>
        <v>0</v>
      </c>
      <c r="DU73">
        <f t="array" ref="DU73">IF($J73:$X73='Capacity Backing (Hide)2'!CU$67:CU$81,1,0)</f>
        <v>0</v>
      </c>
      <c r="DV73">
        <f t="array" ref="DV73">IF($J73:$X73='Capacity Backing (Hide)2'!CV$67:CV$81,1,0)</f>
        <v>0</v>
      </c>
      <c r="DW73">
        <f t="array" ref="DW73">IF($J73:$X73='Capacity Backing (Hide)2'!CW$67:CW$81,1,0)</f>
        <v>0</v>
      </c>
      <c r="DZ73">
        <f t="array" ref="DZ73">IF($J73:$X73='Capacity Backing (Hide)2'!B$203:CZ$217,1,0)</f>
        <v>0</v>
      </c>
      <c r="EA73">
        <f t="array" ref="EA73">IF($J73:$X73='Capacity Backing (Hide)2'!C$203:DA$217,1,0)</f>
        <v>0</v>
      </c>
      <c r="EB73">
        <f t="array" ref="EB73">IF($J73:$X73='Capacity Backing (Hide)2'!D$203:DB$217,1,0)</f>
        <v>0</v>
      </c>
      <c r="EC73">
        <f t="array" ref="EC73">IF($J73:$X73='Capacity Backing (Hide)2'!E$203:DC$217,1,0)</f>
        <v>0</v>
      </c>
      <c r="ED73">
        <f t="array" ref="ED73">IF($J73:$X73='Capacity Backing (Hide)2'!F$203:DD$217,1,0)</f>
        <v>0</v>
      </c>
      <c r="EE73">
        <f t="array" ref="EE73">IF($J73:$X73='Capacity Backing (Hide)2'!G$203:DE$217,1,0)</f>
        <v>0</v>
      </c>
      <c r="EF73">
        <f t="array" ref="EF73">IF($J73:$X73='Capacity Backing (Hide)2'!H$203:DF$217,1,0)</f>
        <v>0</v>
      </c>
      <c r="EG73">
        <f t="array" ref="EG73">IF($J73:$X73='Capacity Backing (Hide)2'!I$203:DG$217,1,0)</f>
        <v>0</v>
      </c>
      <c r="EH73">
        <f t="array" ref="EH73">IF($J73:$X73='Capacity Backing (Hide)2'!J$203:DH$217,1,0)</f>
        <v>0</v>
      </c>
      <c r="EI73">
        <f t="array" ref="EI73">IF($J73:$X73='Capacity Backing (Hide)2'!K$203:DI$217,1,0)</f>
        <v>0</v>
      </c>
      <c r="EJ73">
        <f t="array" ref="EJ73">IF($J73:$X73='Capacity Backing (Hide)2'!L$203:DJ$217,1,0)</f>
        <v>0</v>
      </c>
      <c r="EK73">
        <f t="array" ref="EK73">IF($J73:$X73='Capacity Backing (Hide)2'!M$203:DK$217,1,0)</f>
        <v>0</v>
      </c>
      <c r="EL73">
        <f t="array" ref="EL73">IF($J73:$X73='Capacity Backing (Hide)2'!N$203:DL$217,1,0)</f>
        <v>0</v>
      </c>
      <c r="EM73">
        <f t="array" ref="EM73">IF($J73:$X73='Capacity Backing (Hide)2'!O$203:DM$217,1,0)</f>
        <v>0</v>
      </c>
      <c r="EN73">
        <f t="array" ref="EN73">IF($J73:$X73='Capacity Backing (Hide)2'!P$203:DN$217,1,0)</f>
        <v>0</v>
      </c>
      <c r="EO73">
        <f t="array" ref="EO73">IF($J73:$X73='Capacity Backing (Hide)2'!Q$203:DO$217,1,0)</f>
        <v>0</v>
      </c>
      <c r="EP73">
        <f t="array" ref="EP73">IF($J73:$X73='Capacity Backing (Hide)2'!R$203:DP$217,1,0)</f>
        <v>0</v>
      </c>
      <c r="EQ73">
        <f t="array" ref="EQ73">IF($J73:$X73='Capacity Backing (Hide)2'!S$203:DQ$217,1,0)</f>
        <v>0</v>
      </c>
      <c r="ER73">
        <f t="array" ref="ER73">IF($J73:$X73='Capacity Backing (Hide)2'!T$203:DR$217,1,0)</f>
        <v>0</v>
      </c>
      <c r="ES73">
        <f t="array" ref="ES73">IF($J73:$X73='Capacity Backing (Hide)2'!U$203:DS$217,1,0)</f>
        <v>0</v>
      </c>
      <c r="ET73">
        <f t="array" ref="ET73">IF($J73:$X73='Capacity Backing (Hide)2'!V$203:DT$217,1,0)</f>
        <v>0</v>
      </c>
      <c r="EU73">
        <f t="array" ref="EU73">IF($J73:$X73='Capacity Backing (Hide)2'!W$203:DU$217,1,0)</f>
        <v>0</v>
      </c>
      <c r="EV73">
        <f t="array" ref="EV73">IF($J73:$X73='Capacity Backing (Hide)2'!X$203:DV$217,1,0)</f>
        <v>0</v>
      </c>
      <c r="EW73">
        <f t="array" ref="EW73">IF($J73:$X73='Capacity Backing (Hide)2'!Y$203:DW$217,1,0)</f>
        <v>0</v>
      </c>
      <c r="EX73">
        <f t="array" ref="EX73">IF($J73:$X73='Capacity Backing (Hide)2'!Z$203:DX$217,1,0)</f>
        <v>0</v>
      </c>
      <c r="EY73">
        <f t="array" ref="EY73">IF($J73:$X73='Capacity Backing (Hide)2'!AA$203:DY$217,1,0)</f>
        <v>0</v>
      </c>
      <c r="EZ73">
        <f t="array" ref="EZ73">IF($J73:$X73='Capacity Backing (Hide)2'!AB$203:DZ$217,1,0)</f>
        <v>0</v>
      </c>
      <c r="FA73">
        <f t="array" ref="FA73">IF($J73:$X73='Capacity Backing (Hide)2'!AC$203:EA$217,1,0)</f>
        <v>0</v>
      </c>
      <c r="FB73">
        <f t="array" ref="FB73">IF($J73:$X73='Capacity Backing (Hide)2'!AD$203:EB$217,1,0)</f>
        <v>0</v>
      </c>
      <c r="FC73">
        <f t="array" ref="FC73">IF($J73:$X73='Capacity Backing (Hide)2'!AE$203:EC$217,1,0)</f>
        <v>0</v>
      </c>
      <c r="FD73">
        <f t="array" ref="FD73">IF($J73:$X73='Capacity Backing (Hide)2'!AF$203:ED$217,1,0)</f>
        <v>0</v>
      </c>
      <c r="FE73">
        <f t="array" ref="FE73">IF($J73:$X73='Capacity Backing (Hide)2'!AG$203:EE$217,1,0)</f>
        <v>0</v>
      </c>
      <c r="FF73">
        <f t="array" ref="FF73">IF($J73:$X73='Capacity Backing (Hide)2'!AH$203:EF$217,1,0)</f>
        <v>0</v>
      </c>
      <c r="FG73">
        <f t="array" ref="FG73">IF($J73:$X73='Capacity Backing (Hide)2'!AI$203:EG$217,1,0)</f>
        <v>0</v>
      </c>
      <c r="FH73">
        <f t="array" ref="FH73">IF($J73:$X73='Capacity Backing (Hide)2'!AJ$203:EH$217,1,0)</f>
        <v>0</v>
      </c>
      <c r="FI73">
        <f t="array" ref="FI73">IF($J73:$X73='Capacity Backing (Hide)2'!AK$203:EI$217,1,0)</f>
        <v>0</v>
      </c>
      <c r="FJ73">
        <f t="array" ref="FJ73">IF($J73:$X73='Capacity Backing (Hide)2'!AL$203:EJ$217,1,0)</f>
        <v>0</v>
      </c>
      <c r="FK73">
        <f t="array" ref="FK73">IF($J73:$X73='Capacity Backing (Hide)2'!AM$203:EK$217,1,0)</f>
        <v>0</v>
      </c>
      <c r="FL73">
        <f t="array" ref="FL73">IF($J73:$X73='Capacity Backing (Hide)2'!AN$203:EL$217,1,0)</f>
        <v>0</v>
      </c>
      <c r="FM73">
        <f t="array" ref="FM73">IF($J73:$X73='Capacity Backing (Hide)2'!AO$203:EM$217,1,0)</f>
        <v>0</v>
      </c>
      <c r="FN73">
        <f t="array" ref="FN73">IF($J73:$X73='Capacity Backing (Hide)2'!AP$203:EN$217,1,0)</f>
        <v>0</v>
      </c>
      <c r="FO73">
        <f t="array" ref="FO73">IF($J73:$X73='Capacity Backing (Hide)2'!AQ$203:EO$217,1,0)</f>
        <v>0</v>
      </c>
      <c r="FP73">
        <f t="array" ref="FP73">IF($J73:$X73='Capacity Backing (Hide)2'!AR$203:EP$217,1,0)</f>
        <v>0</v>
      </c>
      <c r="FQ73">
        <f t="array" ref="FQ73">IF($J73:$X73='Capacity Backing (Hide)2'!AS$203:EQ$217,1,0)</f>
        <v>0</v>
      </c>
      <c r="FR73">
        <f t="array" ref="FR73">IF($J73:$X73='Capacity Backing (Hide)2'!AT$203:ER$217,1,0)</f>
        <v>0</v>
      </c>
      <c r="FS73">
        <f t="array" ref="FS73">IF($J73:$X73='Capacity Backing (Hide)2'!AU$203:ES$217,1,0)</f>
        <v>0</v>
      </c>
      <c r="FT73">
        <f t="array" ref="FT73">IF($J73:$X73='Capacity Backing (Hide)2'!AV$203:ET$217,1,0)</f>
        <v>0</v>
      </c>
      <c r="FU73">
        <f t="array" ref="FU73">IF($J73:$X73='Capacity Backing (Hide)2'!AW$203:EU$217,1,0)</f>
        <v>0</v>
      </c>
      <c r="FV73">
        <f t="array" ref="FV73">IF($J73:$X73='Capacity Backing (Hide)2'!AX$203:EV$217,1,0)</f>
        <v>0</v>
      </c>
      <c r="FW73">
        <f t="array" ref="FW73">IF($J73:$X73='Capacity Backing (Hide)2'!AY$203:EW$217,1,0)</f>
        <v>0</v>
      </c>
      <c r="FX73">
        <f t="array" ref="FX73">IF($J73:$X73='Capacity Backing (Hide)2'!AZ$203:EX$217,1,0)</f>
        <v>0</v>
      </c>
      <c r="FY73">
        <f t="array" ref="FY73">IF($J73:$X73='Capacity Backing (Hide)2'!BA$203:EY$217,1,0)</f>
        <v>0</v>
      </c>
      <c r="FZ73">
        <f t="array" ref="FZ73">IF($J73:$X73='Capacity Backing (Hide)2'!BB$203:EZ$217,1,0)</f>
        <v>0</v>
      </c>
      <c r="GA73">
        <f t="array" ref="GA73">IF($J73:$X73='Capacity Backing (Hide)2'!BC$203:FA$217,1,0)</f>
        <v>0</v>
      </c>
      <c r="GB73">
        <f t="array" ref="GB73">IF($J73:$X73='Capacity Backing (Hide)2'!BD$203:FB$217,1,0)</f>
        <v>0</v>
      </c>
      <c r="GC73">
        <f t="array" ref="GC73">IF($J73:$X73='Capacity Backing (Hide)2'!BE$203:FC$217,1,0)</f>
        <v>0</v>
      </c>
      <c r="GD73">
        <f t="array" ref="GD73">IF($J73:$X73='Capacity Backing (Hide)2'!BF$203:FD$217,1,0)</f>
        <v>0</v>
      </c>
      <c r="GE73">
        <f t="array" ref="GE73">IF($J73:$X73='Capacity Backing (Hide)2'!BG$203:FE$217,1,0)</f>
        <v>0</v>
      </c>
      <c r="GF73">
        <f t="array" ref="GF73">IF($J73:$X73='Capacity Backing (Hide)2'!BH$203:FF$217,1,0)</f>
        <v>0</v>
      </c>
      <c r="GG73">
        <f t="array" ref="GG73">IF($J73:$X73='Capacity Backing (Hide)2'!BI$203:FG$217,1,0)</f>
        <v>0</v>
      </c>
      <c r="GH73">
        <f t="array" ref="GH73">IF($J73:$X73='Capacity Backing (Hide)2'!BJ$203:FH$217,1,0)</f>
        <v>0</v>
      </c>
      <c r="GI73">
        <f t="array" ref="GI73">IF($J73:$X73='Capacity Backing (Hide)2'!BK$203:FI$217,1,0)</f>
        <v>0</v>
      </c>
      <c r="GJ73">
        <f t="array" ref="GJ73">IF($J73:$X73='Capacity Backing (Hide)2'!BL$203:FJ$217,1,0)</f>
        <v>0</v>
      </c>
      <c r="GK73">
        <f t="array" ref="GK73">IF($J73:$X73='Capacity Backing (Hide)2'!BM$203:FK$217,1,0)</f>
        <v>0</v>
      </c>
      <c r="GL73">
        <f t="array" ref="GL73">IF($J73:$X73='Capacity Backing (Hide)2'!BN$203:FL$217,1,0)</f>
        <v>0</v>
      </c>
      <c r="GM73">
        <f t="array" ref="GM73">IF($J73:$X73='Capacity Backing (Hide)2'!BO$203:FM$217,1,0)</f>
        <v>0</v>
      </c>
      <c r="GN73">
        <f t="array" ref="GN73">IF($J73:$X73='Capacity Backing (Hide)2'!BP$203:FN$217,1,0)</f>
        <v>0</v>
      </c>
      <c r="GO73">
        <f t="array" ref="GO73">IF($J73:$X73='Capacity Backing (Hide)2'!BQ$203:FO$217,1,0)</f>
        <v>0</v>
      </c>
      <c r="GP73">
        <f t="array" ref="GP73">IF($J73:$X73='Capacity Backing (Hide)2'!BR$203:FP$217,1,0)</f>
        <v>0</v>
      </c>
      <c r="GQ73">
        <f t="array" ref="GQ73">IF($J73:$X73='Capacity Backing (Hide)2'!BS$203:FQ$217,1,0)</f>
        <v>0</v>
      </c>
      <c r="GR73">
        <f t="array" ref="GR73">IF($J73:$X73='Capacity Backing (Hide)2'!BT$203:FR$217,1,0)</f>
        <v>0</v>
      </c>
      <c r="GS73">
        <f t="array" ref="GS73">IF($J73:$X73='Capacity Backing (Hide)2'!BU$203:FS$217,1,0)</f>
        <v>0</v>
      </c>
      <c r="GT73">
        <f t="array" ref="GT73">IF($J73:$X73='Capacity Backing (Hide)2'!BV$203:FT$217,1,0)</f>
        <v>0</v>
      </c>
      <c r="GU73">
        <f t="array" ref="GU73">IF($J73:$X73='Capacity Backing (Hide)2'!BW$203:FU$217,1,0)</f>
        <v>0</v>
      </c>
      <c r="GV73">
        <f t="array" ref="GV73">IF($J73:$X73='Capacity Backing (Hide)2'!BX$203:FV$217,1,0)</f>
        <v>0</v>
      </c>
      <c r="GW73">
        <f t="array" ref="GW73">IF($J73:$X73='Capacity Backing (Hide)2'!BY$203:FW$217,1,0)</f>
        <v>0</v>
      </c>
      <c r="GX73">
        <f t="array" ref="GX73">IF($J73:$X73='Capacity Backing (Hide)2'!BZ$203:FX$217,1,0)</f>
        <v>0</v>
      </c>
      <c r="GY73">
        <f t="array" ref="GY73">IF($J73:$X73='Capacity Backing (Hide)2'!CA$203:FY$217,1,0)</f>
        <v>0</v>
      </c>
      <c r="GZ73">
        <f t="array" ref="GZ73">IF($J73:$X73='Capacity Backing (Hide)2'!CB$203:FZ$217,1,0)</f>
        <v>0</v>
      </c>
      <c r="HA73">
        <f t="array" ref="HA73">IF($J73:$X73='Capacity Backing (Hide)2'!CC$203:GA$217,1,0)</f>
        <v>0</v>
      </c>
      <c r="HB73">
        <f t="array" ref="HB73">IF($J73:$X73='Capacity Backing (Hide)2'!CD$203:GB$217,1,0)</f>
        <v>0</v>
      </c>
      <c r="HC73">
        <f t="array" ref="HC73">IF($J73:$X73='Capacity Backing (Hide)2'!CE$203:GC$217,1,0)</f>
        <v>0</v>
      </c>
      <c r="HD73">
        <f t="array" ref="HD73">IF($J73:$X73='Capacity Backing (Hide)2'!CF$203:GD$217,1,0)</f>
        <v>0</v>
      </c>
      <c r="HE73">
        <f t="array" ref="HE73">IF($J73:$X73='Capacity Backing (Hide)2'!CG$203:GE$217,1,0)</f>
        <v>0</v>
      </c>
      <c r="HF73">
        <f t="array" ref="HF73">IF($J73:$X73='Capacity Backing (Hide)2'!CH$203:GF$217,1,0)</f>
        <v>0</v>
      </c>
      <c r="HG73">
        <f t="array" ref="HG73">IF($J73:$X73='Capacity Backing (Hide)2'!CI$203:GG$217,1,0)</f>
        <v>0</v>
      </c>
      <c r="HH73">
        <f t="array" ref="HH73">IF($J73:$X73='Capacity Backing (Hide)2'!CJ$203:GH$217,1,0)</f>
        <v>0</v>
      </c>
      <c r="HI73">
        <f t="array" ref="HI73">IF($J73:$X73='Capacity Backing (Hide)2'!CK$203:GI$217,1,0)</f>
        <v>0</v>
      </c>
      <c r="HJ73">
        <f t="array" ref="HJ73">IF($J73:$X73='Capacity Backing (Hide)2'!CL$203:GJ$217,1,0)</f>
        <v>0</v>
      </c>
      <c r="HK73">
        <f t="array" ref="HK73">IF($J73:$X73='Capacity Backing (Hide)2'!CM$203:GK$217,1,0)</f>
        <v>0</v>
      </c>
      <c r="HL73">
        <f t="array" ref="HL73">IF($J73:$X73='Capacity Backing (Hide)2'!CN$203:GL$217,1,0)</f>
        <v>0</v>
      </c>
      <c r="HM73">
        <f t="array" ref="HM73">IF($J73:$X73='Capacity Backing (Hide)2'!CO$203:GM$217,1,0)</f>
        <v>0</v>
      </c>
      <c r="HN73">
        <f t="array" ref="HN73">IF($J73:$X73='Capacity Backing (Hide)2'!CP$203:GN$217,1,0)</f>
        <v>0</v>
      </c>
      <c r="HO73">
        <f t="array" ref="HO73">IF($J73:$X73='Capacity Backing (Hide)2'!CQ$203:GO$217,1,0)</f>
        <v>0</v>
      </c>
      <c r="HP73">
        <f t="array" ref="HP73">IF($J73:$X73='Capacity Backing (Hide)2'!CR$203:GP$217,1,0)</f>
        <v>0</v>
      </c>
      <c r="HQ73">
        <f t="array" ref="HQ73">IF($J73:$X73='Capacity Backing (Hide)2'!CS$203:GQ$217,1,0)</f>
        <v>0</v>
      </c>
      <c r="HR73">
        <f t="array" ref="HR73">IF($J73:$X73='Capacity Backing (Hide)2'!CT$203:GR$217,1,0)</f>
        <v>0</v>
      </c>
      <c r="HS73">
        <f t="array" ref="HS73">IF($J73:$X73='Capacity Backing (Hide)2'!CU$203:GS$217,1,0)</f>
        <v>0</v>
      </c>
      <c r="HT73">
        <f t="array" ref="HT73">IF($J73:$X73='Capacity Backing (Hide)2'!CV$203:GT$217,1,0)</f>
        <v>0</v>
      </c>
      <c r="HU73">
        <f t="array" ref="HU73">IF($J73:$X73='Capacity Backing (Hide)2'!CW$203:GU$217,1,0)</f>
        <v>0</v>
      </c>
      <c r="HX73">
        <f>'Capacity Backing (Hide)2'!B$3*(AB73/MAX(1,SUMIFS('Treatment Backing (Hide)'!$B$110:$B$124,'Capacity Backing (Hide)2'!B$67:B$81,"X")))</f>
        <v>0</v>
      </c>
      <c r="HY73">
        <f>'Capacity Backing (Hide)2'!C$3*(AC73/MAX(1,SUMIFS('Treatment Backing (Hide)'!$B$110:$B$124,'Capacity Backing (Hide)2'!C$67:C$81,"X")))</f>
        <v>0</v>
      </c>
      <c r="HZ73">
        <f>'Capacity Backing (Hide)2'!D$3*(AD73/MAX(1,SUMIFS('Treatment Backing (Hide)'!$B$110:$B$124,'Capacity Backing (Hide)2'!D$67:D$81,"X")))</f>
        <v>0</v>
      </c>
      <c r="IA73">
        <f>'Capacity Backing (Hide)2'!E$3*(AE73/MAX(1,SUMIFS('Treatment Backing (Hide)'!$B$110:$B$124,'Capacity Backing (Hide)2'!E$67:E$81,"X")))</f>
        <v>0</v>
      </c>
      <c r="IB73">
        <f>'Capacity Backing (Hide)2'!F$3*(AF73/MAX(1,SUMIFS('Treatment Backing (Hide)'!$B$110:$B$124,'Capacity Backing (Hide)2'!F$67:F$81,"X")))</f>
        <v>0</v>
      </c>
      <c r="IC73">
        <f>'Capacity Backing (Hide)2'!G$3*(AG73/MAX(1,SUMIFS('Treatment Backing (Hide)'!$B$110:$B$124,'Capacity Backing (Hide)2'!G$67:G$81,"X")))</f>
        <v>0</v>
      </c>
      <c r="ID73">
        <f>'Capacity Backing (Hide)2'!H$3*(AH73/MAX(1,SUMIFS('Treatment Backing (Hide)'!$B$110:$B$124,'Capacity Backing (Hide)2'!H$67:H$81,"X")))</f>
        <v>0</v>
      </c>
      <c r="IE73">
        <f>'Capacity Backing (Hide)2'!I$3*(AI73/MAX(1,SUMIFS('Treatment Backing (Hide)'!$B$110:$B$124,'Capacity Backing (Hide)2'!I$67:I$81,"X")))</f>
        <v>0</v>
      </c>
      <c r="IF73">
        <f>'Capacity Backing (Hide)2'!J$3*(AJ73/MAX(1,SUMIFS('Treatment Backing (Hide)'!$B$110:$B$124,'Capacity Backing (Hide)2'!J$67:J$81,"X")))</f>
        <v>0</v>
      </c>
      <c r="IG73">
        <f>'Capacity Backing (Hide)2'!K$3*(AK73/MAX(1,SUMIFS('Treatment Backing (Hide)'!$B$110:$B$124,'Capacity Backing (Hide)2'!K$67:K$81,"X")))</f>
        <v>0</v>
      </c>
      <c r="IH73">
        <f>'Capacity Backing (Hide)2'!L$3*(AL73/MAX(1,SUMIFS('Treatment Backing (Hide)'!$B$110:$B$124,'Capacity Backing (Hide)2'!L$67:L$81,"X")))</f>
        <v>0</v>
      </c>
      <c r="II73">
        <f>'Capacity Backing (Hide)2'!M$3*(AM73/MAX(1,SUMIFS('Treatment Backing (Hide)'!$B$110:$B$124,'Capacity Backing (Hide)2'!M$67:M$81,"X")))</f>
        <v>0</v>
      </c>
      <c r="IJ73">
        <f>'Capacity Backing (Hide)2'!N$3*(AN73/MAX(1,SUMIFS('Treatment Backing (Hide)'!$B$110:$B$124,'Capacity Backing (Hide)2'!N$67:N$81,"X")))</f>
        <v>0</v>
      </c>
      <c r="IK73">
        <f>'Capacity Backing (Hide)2'!O$3*(AO73/MAX(1,SUMIFS('Treatment Backing (Hide)'!$B$110:$B$124,'Capacity Backing (Hide)2'!O$67:O$81,"X")))</f>
        <v>0</v>
      </c>
      <c r="IL73">
        <f>'Capacity Backing (Hide)2'!P$3*(AP73/MAX(1,SUMIFS('Treatment Backing (Hide)'!$B$110:$B$124,'Capacity Backing (Hide)2'!P$67:P$81,"X")))</f>
        <v>0</v>
      </c>
      <c r="IM73">
        <f>'Capacity Backing (Hide)2'!Q$3*(AQ73/MAX(1,SUMIFS('Treatment Backing (Hide)'!$B$110:$B$124,'Capacity Backing (Hide)2'!Q$67:Q$81,"X")))</f>
        <v>0</v>
      </c>
      <c r="IN73">
        <f>'Capacity Backing (Hide)2'!R$3*(AR73/MAX(1,SUMIFS('Treatment Backing (Hide)'!$B$110:$B$124,'Capacity Backing (Hide)2'!R$67:R$81,"X")))</f>
        <v>0</v>
      </c>
      <c r="IO73">
        <f>'Capacity Backing (Hide)2'!S$3*(AS73/MAX(1,SUMIFS('Treatment Backing (Hide)'!$B$110:$B$124,'Capacity Backing (Hide)2'!S$67:S$81,"X")))</f>
        <v>0</v>
      </c>
      <c r="IP73">
        <f>'Capacity Backing (Hide)2'!T$3*(AT73/MAX(1,SUMIFS('Treatment Backing (Hide)'!$B$110:$B$124,'Capacity Backing (Hide)2'!T$67:T$81,"X")))</f>
        <v>0</v>
      </c>
      <c r="IQ73">
        <f>'Capacity Backing (Hide)2'!U$3*(AU73/MAX(1,SUMIFS('Treatment Backing (Hide)'!$B$110:$B$124,'Capacity Backing (Hide)2'!U$67:U$81,"X")))</f>
        <v>0</v>
      </c>
      <c r="IR73">
        <f>'Capacity Backing (Hide)2'!V$3*(AV73/MAX(1,SUMIFS('Treatment Backing (Hide)'!$B$110:$B$124,'Capacity Backing (Hide)2'!V$67:V$81,"X")))</f>
        <v>0</v>
      </c>
      <c r="IS73">
        <f>'Capacity Backing (Hide)2'!W$3*(AW73/MAX(1,SUMIFS('Treatment Backing (Hide)'!$B$110:$B$124,'Capacity Backing (Hide)2'!W$67:W$81,"X")))</f>
        <v>0</v>
      </c>
      <c r="IT73">
        <f>'Capacity Backing (Hide)2'!X$3*(AX73/MAX(1,SUMIFS('Treatment Backing (Hide)'!$B$110:$B$124,'Capacity Backing (Hide)2'!X$67:X$81,"X")))</f>
        <v>0</v>
      </c>
      <c r="IU73">
        <f>'Capacity Backing (Hide)2'!Y$3*(AY73/MAX(1,SUMIFS('Treatment Backing (Hide)'!$B$110:$B$124,'Capacity Backing (Hide)2'!Y$67:Y$81,"X")))</f>
        <v>0</v>
      </c>
      <c r="IV73">
        <f>'Capacity Backing (Hide)2'!Z$3*(AZ73/MAX(1,SUMIFS('Treatment Backing (Hide)'!$B$110:$B$124,'Capacity Backing (Hide)2'!Z$67:Z$81,"X")))</f>
        <v>0</v>
      </c>
      <c r="IW73">
        <f>'Capacity Backing (Hide)2'!AA$3*(BA73/MAX(1,SUMIFS('Treatment Backing (Hide)'!$B$110:$B$124,'Capacity Backing (Hide)2'!AA$67:AA$81,"X")))</f>
        <v>0</v>
      </c>
      <c r="IX73">
        <f>'Capacity Backing (Hide)2'!AB$3*(BB73/MAX(1,SUMIFS('Treatment Backing (Hide)'!$B$110:$B$124,'Capacity Backing (Hide)2'!AB$67:AB$81,"X")))</f>
        <v>0</v>
      </c>
      <c r="IY73">
        <f>'Capacity Backing (Hide)2'!AC$3*(BC73/MAX(1,SUMIFS('Treatment Backing (Hide)'!$B$110:$B$124,'Capacity Backing (Hide)2'!AC$67:AC$81,"X")))</f>
        <v>0</v>
      </c>
      <c r="IZ73">
        <f>'Capacity Backing (Hide)2'!AD$3*(BD73/MAX(1,SUMIFS('Treatment Backing (Hide)'!$B$110:$B$124,'Capacity Backing (Hide)2'!AD$67:AD$81,"X")))</f>
        <v>0</v>
      </c>
      <c r="JA73">
        <f>'Capacity Backing (Hide)2'!AE$3*(BE73/MAX(1,SUMIFS('Treatment Backing (Hide)'!$B$110:$B$124,'Capacity Backing (Hide)2'!AE$67:AE$81,"X")))</f>
        <v>0</v>
      </c>
      <c r="JB73">
        <f>'Capacity Backing (Hide)2'!AF$3*(BF73/MAX(1,SUMIFS('Treatment Backing (Hide)'!$B$110:$B$124,'Capacity Backing (Hide)2'!AF$67:AF$81,"X")))</f>
        <v>0</v>
      </c>
      <c r="JC73">
        <f>'Capacity Backing (Hide)2'!AG$3*(BG73/MAX(1,SUMIFS('Treatment Backing (Hide)'!$B$110:$B$124,'Capacity Backing (Hide)2'!AG$67:AG$81,"X")))</f>
        <v>0</v>
      </c>
      <c r="JD73">
        <f>'Capacity Backing (Hide)2'!AH$3*(BH73/MAX(1,SUMIFS('Treatment Backing (Hide)'!$B$110:$B$124,'Capacity Backing (Hide)2'!AH$67:AH$81,"X")))</f>
        <v>0</v>
      </c>
      <c r="JE73">
        <f>'Capacity Backing (Hide)2'!AI$3*(BI73/MAX(1,SUMIFS('Treatment Backing (Hide)'!$B$110:$B$124,'Capacity Backing (Hide)2'!AI$67:AI$81,"X")))</f>
        <v>0</v>
      </c>
      <c r="JF73">
        <f>'Capacity Backing (Hide)2'!AJ$3*(BJ73/MAX(1,SUMIFS('Treatment Backing (Hide)'!$B$110:$B$124,'Capacity Backing (Hide)2'!AJ$67:AJ$81,"X")))</f>
        <v>0</v>
      </c>
      <c r="JG73">
        <f>'Capacity Backing (Hide)2'!AK$3*(BK73/MAX(1,SUMIFS('Treatment Backing (Hide)'!$B$110:$B$124,'Capacity Backing (Hide)2'!AK$67:AK$81,"X")))</f>
        <v>0</v>
      </c>
      <c r="JH73">
        <f>'Capacity Backing (Hide)2'!AL$3*(BL73/MAX(1,SUMIFS('Treatment Backing (Hide)'!$B$110:$B$124,'Capacity Backing (Hide)2'!AL$67:AL$81,"X")))</f>
        <v>0</v>
      </c>
      <c r="JI73">
        <f>'Capacity Backing (Hide)2'!AM$3*(BM73/MAX(1,SUMIFS('Treatment Backing (Hide)'!$B$110:$B$124,'Capacity Backing (Hide)2'!AM$67:AM$81,"X")))</f>
        <v>0</v>
      </c>
      <c r="JJ73">
        <f>'Capacity Backing (Hide)2'!AN$3*(BN73/MAX(1,SUMIFS('Treatment Backing (Hide)'!$B$110:$B$124,'Capacity Backing (Hide)2'!AN$67:AN$81,"X")))</f>
        <v>0</v>
      </c>
      <c r="JK73">
        <f>'Capacity Backing (Hide)2'!AO$3*(BO73/MAX(1,SUMIFS('Treatment Backing (Hide)'!$B$110:$B$124,'Capacity Backing (Hide)2'!AO$67:AO$81,"X")))</f>
        <v>0</v>
      </c>
      <c r="JL73">
        <f>'Capacity Backing (Hide)2'!AP$3*(BP73/MAX(1,SUMIFS('Treatment Backing (Hide)'!$B$110:$B$124,'Capacity Backing (Hide)2'!AP$67:AP$81,"X")))</f>
        <v>0</v>
      </c>
      <c r="JM73">
        <f>'Capacity Backing (Hide)2'!AQ$3*(BQ73/MAX(1,SUMIFS('Treatment Backing (Hide)'!$B$110:$B$124,'Capacity Backing (Hide)2'!AQ$67:AQ$81,"X")))</f>
        <v>0</v>
      </c>
      <c r="JN73">
        <f>'Capacity Backing (Hide)2'!AR$3*(BR73/MAX(1,SUMIFS('Treatment Backing (Hide)'!$B$110:$B$124,'Capacity Backing (Hide)2'!AR$67:AR$81,"X")))</f>
        <v>0</v>
      </c>
      <c r="JO73">
        <f>'Capacity Backing (Hide)2'!AS$3*(BS73/MAX(1,SUMIFS('Treatment Backing (Hide)'!$B$110:$B$124,'Capacity Backing (Hide)2'!AS$67:AS$81,"X")))</f>
        <v>0</v>
      </c>
      <c r="JP73">
        <f>'Capacity Backing (Hide)2'!AT$3*(BT73/MAX(1,SUMIFS('Treatment Backing (Hide)'!$B$110:$B$124,'Capacity Backing (Hide)2'!AT$67:AT$81,"X")))</f>
        <v>0</v>
      </c>
      <c r="JQ73">
        <f>'Capacity Backing (Hide)2'!AU$3*(BU73/MAX(1,SUMIFS('Treatment Backing (Hide)'!$B$110:$B$124,'Capacity Backing (Hide)2'!AU$67:AU$81,"X")))</f>
        <v>0</v>
      </c>
      <c r="JR73">
        <f>'Capacity Backing (Hide)2'!AV$3*(BV73/MAX(1,SUMIFS('Treatment Backing (Hide)'!$B$110:$B$124,'Capacity Backing (Hide)2'!AV$67:AV$81,"X")))</f>
        <v>0</v>
      </c>
      <c r="JS73">
        <f>'Capacity Backing (Hide)2'!AW$3*(BW73/MAX(1,SUMIFS('Treatment Backing (Hide)'!$B$110:$B$124,'Capacity Backing (Hide)2'!AW$67:AW$81,"X")))</f>
        <v>0</v>
      </c>
      <c r="JT73">
        <f>'Capacity Backing (Hide)2'!AX$3*(BX73/MAX(1,SUMIFS('Treatment Backing (Hide)'!$B$110:$B$124,'Capacity Backing (Hide)2'!AX$67:AX$81,"X")))</f>
        <v>0</v>
      </c>
      <c r="JU73">
        <f>'Capacity Backing (Hide)2'!AY$3*(BY73/MAX(1,SUMIFS('Treatment Backing (Hide)'!$B$110:$B$124,'Capacity Backing (Hide)2'!AY$67:AY$81,"X")))</f>
        <v>0</v>
      </c>
      <c r="JV73">
        <f>'Capacity Backing (Hide)2'!AZ$3*(BZ73/MAX(1,SUMIFS('Treatment Backing (Hide)'!$B$110:$B$124,'Capacity Backing (Hide)2'!AZ$67:AZ$81,"X")))</f>
        <v>0</v>
      </c>
      <c r="JW73">
        <f>'Capacity Backing (Hide)2'!BA$3*(CA73/MAX(1,SUMIFS('Treatment Backing (Hide)'!$B$110:$B$124,'Capacity Backing (Hide)2'!BA$67:BA$81,"X")))</f>
        <v>0</v>
      </c>
      <c r="JX73">
        <f>'Capacity Backing (Hide)2'!BB$3*(CB73/MAX(1,SUMIFS('Treatment Backing (Hide)'!$B$110:$B$124,'Capacity Backing (Hide)2'!BB$67:BB$81,"X")))</f>
        <v>0</v>
      </c>
      <c r="JY73">
        <f>'Capacity Backing (Hide)2'!BC$3*(CC73/MAX(1,SUMIFS('Treatment Backing (Hide)'!$B$110:$B$124,'Capacity Backing (Hide)2'!BC$67:BC$81,"X")))</f>
        <v>0</v>
      </c>
      <c r="JZ73">
        <f>'Capacity Backing (Hide)2'!BD$3*(CD73/MAX(1,SUMIFS('Treatment Backing (Hide)'!$B$110:$B$124,'Capacity Backing (Hide)2'!BD$67:BD$81,"X")))</f>
        <v>0</v>
      </c>
      <c r="KA73">
        <f>'Capacity Backing (Hide)2'!BE$3*(CE73/MAX(1,SUMIFS('Treatment Backing (Hide)'!$B$110:$B$124,'Capacity Backing (Hide)2'!BE$67:BE$81,"X")))</f>
        <v>0</v>
      </c>
      <c r="KB73">
        <f>'Capacity Backing (Hide)2'!BF$3*(CF73/MAX(1,SUMIFS('Treatment Backing (Hide)'!$B$110:$B$124,'Capacity Backing (Hide)2'!BF$67:BF$81,"X")))</f>
        <v>0</v>
      </c>
      <c r="KC73">
        <f>'Capacity Backing (Hide)2'!BG$3*(CG73/MAX(1,SUMIFS('Treatment Backing (Hide)'!$B$110:$B$124,'Capacity Backing (Hide)2'!BG$67:BG$81,"X")))</f>
        <v>0</v>
      </c>
      <c r="KD73">
        <f>'Capacity Backing (Hide)2'!BH$3*(CH73/MAX(1,SUMIFS('Treatment Backing (Hide)'!$B$110:$B$124,'Capacity Backing (Hide)2'!BH$67:BH$81,"X")))</f>
        <v>0</v>
      </c>
      <c r="KE73">
        <f>'Capacity Backing (Hide)2'!BI$3*(CI73/MAX(1,SUMIFS('Treatment Backing (Hide)'!$B$110:$B$124,'Capacity Backing (Hide)2'!BI$67:BI$81,"X")))</f>
        <v>0</v>
      </c>
      <c r="KF73">
        <f>'Capacity Backing (Hide)2'!BJ$3*(CJ73/MAX(1,SUMIFS('Treatment Backing (Hide)'!$B$110:$B$124,'Capacity Backing (Hide)2'!BJ$67:BJ$81,"X")))</f>
        <v>0</v>
      </c>
      <c r="KG73">
        <f>'Capacity Backing (Hide)2'!BK$3*(CK73/MAX(1,SUMIFS('Treatment Backing (Hide)'!$B$110:$B$124,'Capacity Backing (Hide)2'!BK$67:BK$81,"X")))</f>
        <v>0</v>
      </c>
      <c r="KH73">
        <f>'Capacity Backing (Hide)2'!BL$3*(CL73/MAX(1,SUMIFS('Treatment Backing (Hide)'!$B$110:$B$124,'Capacity Backing (Hide)2'!BL$67:BL$81,"X")))</f>
        <v>0</v>
      </c>
      <c r="KI73">
        <f>'Capacity Backing (Hide)2'!BM$3*(CM73/MAX(1,SUMIFS('Treatment Backing (Hide)'!$B$110:$B$124,'Capacity Backing (Hide)2'!BM$67:BM$81,"X")))</f>
        <v>0</v>
      </c>
      <c r="KJ73">
        <f>'Capacity Backing (Hide)2'!BN$3*(CN73/MAX(1,SUMIFS('Treatment Backing (Hide)'!$B$110:$B$124,'Capacity Backing (Hide)2'!BN$67:BN$81,"X")))</f>
        <v>0</v>
      </c>
      <c r="KK73">
        <f>'Capacity Backing (Hide)2'!BO$3*(CO73/MAX(1,SUMIFS('Treatment Backing (Hide)'!$B$110:$B$124,'Capacity Backing (Hide)2'!BO$67:BO$81,"X")))</f>
        <v>0</v>
      </c>
      <c r="KL73">
        <f>'Capacity Backing (Hide)2'!BP$3*(CP73/MAX(1,SUMIFS('Treatment Backing (Hide)'!$B$110:$B$124,'Capacity Backing (Hide)2'!BP$67:BP$81,"X")))</f>
        <v>0</v>
      </c>
      <c r="KM73">
        <f>'Capacity Backing (Hide)2'!BQ$3*(CQ73/MAX(1,SUMIFS('Treatment Backing (Hide)'!$B$110:$B$124,'Capacity Backing (Hide)2'!BQ$67:BQ$81,"X")))</f>
        <v>0</v>
      </c>
      <c r="KN73">
        <f>'Capacity Backing (Hide)2'!BR$3*(CR73/MAX(1,SUMIFS('Treatment Backing (Hide)'!$B$110:$B$124,'Capacity Backing (Hide)2'!BR$67:BR$81,"X")))</f>
        <v>0</v>
      </c>
      <c r="KO73">
        <f>'Capacity Backing (Hide)2'!BS$3*(CS73/MAX(1,SUMIFS('Treatment Backing (Hide)'!$B$110:$B$124,'Capacity Backing (Hide)2'!BS$67:BS$81,"X")))</f>
        <v>0</v>
      </c>
      <c r="KP73">
        <f>'Capacity Backing (Hide)2'!BT$3*(CT73/MAX(1,SUMIFS('Treatment Backing (Hide)'!$B$110:$B$124,'Capacity Backing (Hide)2'!BT$67:BT$81,"X")))</f>
        <v>0</v>
      </c>
      <c r="KQ73">
        <f>'Capacity Backing (Hide)2'!BU$3*(CU73/MAX(1,SUMIFS('Treatment Backing (Hide)'!$B$110:$B$124,'Capacity Backing (Hide)2'!BU$67:BU$81,"X")))</f>
        <v>0</v>
      </c>
      <c r="KR73">
        <f>'Capacity Backing (Hide)2'!BV$3*(CV73/MAX(1,SUMIFS('Treatment Backing (Hide)'!$B$110:$B$124,'Capacity Backing (Hide)2'!BV$67:BV$81,"X")))</f>
        <v>0</v>
      </c>
      <c r="KS73">
        <f>'Capacity Backing (Hide)2'!BW$3*(CW73/MAX(1,SUMIFS('Treatment Backing (Hide)'!$B$110:$B$124,'Capacity Backing (Hide)2'!BW$67:BW$81,"X")))</f>
        <v>0</v>
      </c>
      <c r="KT73">
        <f>'Capacity Backing (Hide)2'!BX$3*(CX73/MAX(1,SUMIFS('Treatment Backing (Hide)'!$B$110:$B$124,'Capacity Backing (Hide)2'!BX$67:BX$81,"X")))</f>
        <v>0</v>
      </c>
      <c r="KU73">
        <f>'Capacity Backing (Hide)2'!BY$3*(CY73/MAX(1,SUMIFS('Treatment Backing (Hide)'!$B$110:$B$124,'Capacity Backing (Hide)2'!BY$67:BY$81,"X")))</f>
        <v>0</v>
      </c>
      <c r="KV73">
        <f>'Capacity Backing (Hide)2'!BZ$3*(CZ73/MAX(1,SUMIFS('Treatment Backing (Hide)'!$B$110:$B$124,'Capacity Backing (Hide)2'!BZ$67:BZ$81,"X")))</f>
        <v>0</v>
      </c>
      <c r="KW73">
        <f>'Capacity Backing (Hide)2'!CA$3*(DA73/MAX(1,SUMIFS('Treatment Backing (Hide)'!$B$110:$B$124,'Capacity Backing (Hide)2'!CA$67:CA$81,"X")))</f>
        <v>0</v>
      </c>
      <c r="KX73">
        <f>'Capacity Backing (Hide)2'!CB$3*(DB73/MAX(1,SUMIFS('Treatment Backing (Hide)'!$B$110:$B$124,'Capacity Backing (Hide)2'!CB$67:CB$81,"X")))</f>
        <v>0</v>
      </c>
      <c r="KY73">
        <f>'Capacity Backing (Hide)2'!CC$3*(DC73/MAX(1,SUMIFS('Treatment Backing (Hide)'!$B$110:$B$124,'Capacity Backing (Hide)2'!CC$67:CC$81,"X")))</f>
        <v>0</v>
      </c>
      <c r="KZ73">
        <f>'Capacity Backing (Hide)2'!CD$3*(DD73/MAX(1,SUMIFS('Treatment Backing (Hide)'!$B$110:$B$124,'Capacity Backing (Hide)2'!CD$67:CD$81,"X")))</f>
        <v>0</v>
      </c>
      <c r="LA73">
        <f>'Capacity Backing (Hide)2'!CE$3*(DE73/MAX(1,SUMIFS('Treatment Backing (Hide)'!$B$110:$B$124,'Capacity Backing (Hide)2'!CE$67:CE$81,"X")))</f>
        <v>0</v>
      </c>
      <c r="LB73">
        <f>'Capacity Backing (Hide)2'!CF$3*(DF73/MAX(1,SUMIFS('Treatment Backing (Hide)'!$B$110:$B$124,'Capacity Backing (Hide)2'!CF$67:CF$81,"X")))</f>
        <v>0</v>
      </c>
      <c r="LC73">
        <f>'Capacity Backing (Hide)2'!CG$3*(DG73/MAX(1,SUMIFS('Treatment Backing (Hide)'!$B$110:$B$124,'Capacity Backing (Hide)2'!CG$67:CG$81,"X")))</f>
        <v>0</v>
      </c>
      <c r="LD73">
        <f>'Capacity Backing (Hide)2'!CH$3*(DH73/MAX(1,SUMIFS('Treatment Backing (Hide)'!$B$110:$B$124,'Capacity Backing (Hide)2'!CH$67:CH$81,"X")))</f>
        <v>0</v>
      </c>
      <c r="LE73">
        <f>'Capacity Backing (Hide)2'!CI$3*(DI73/MAX(1,SUMIFS('Treatment Backing (Hide)'!$B$110:$B$124,'Capacity Backing (Hide)2'!CI$67:CI$81,"X")))</f>
        <v>0</v>
      </c>
      <c r="LF73">
        <f>'Capacity Backing (Hide)2'!CJ$3*(DJ73/MAX(1,SUMIFS('Treatment Backing (Hide)'!$B$110:$B$124,'Capacity Backing (Hide)2'!CJ$67:CJ$81,"X")))</f>
        <v>0</v>
      </c>
      <c r="LG73">
        <f>'Capacity Backing (Hide)2'!CK$3*(DK73/MAX(1,SUMIFS('Treatment Backing (Hide)'!$B$110:$B$124,'Capacity Backing (Hide)2'!CK$67:CK$81,"X")))</f>
        <v>0</v>
      </c>
      <c r="LH73">
        <f>'Capacity Backing (Hide)2'!CL$3*(DL73/MAX(1,SUMIFS('Treatment Backing (Hide)'!$B$110:$B$124,'Capacity Backing (Hide)2'!CL$67:CL$81,"X")))</f>
        <v>0</v>
      </c>
      <c r="LI73">
        <f>'Capacity Backing (Hide)2'!CM$3*(DM73/MAX(1,SUMIFS('Treatment Backing (Hide)'!$B$110:$B$124,'Capacity Backing (Hide)2'!CM$67:CM$81,"X")))</f>
        <v>0</v>
      </c>
      <c r="LJ73">
        <f>'Capacity Backing (Hide)2'!CN$3*(DN73/MAX(1,SUMIFS('Treatment Backing (Hide)'!$B$110:$B$124,'Capacity Backing (Hide)2'!CN$67:CN$81,"X")))</f>
        <v>0</v>
      </c>
      <c r="LK73">
        <f>'Capacity Backing (Hide)2'!CO$3*(DO73/MAX(1,SUMIFS('Treatment Backing (Hide)'!$B$110:$B$124,'Capacity Backing (Hide)2'!CO$67:CO$81,"X")))</f>
        <v>0</v>
      </c>
      <c r="LL73">
        <f>'Capacity Backing (Hide)2'!CP$3*(DP73/MAX(1,SUMIFS('Treatment Backing (Hide)'!$B$110:$B$124,'Capacity Backing (Hide)2'!CP$67:CP$81,"X")))</f>
        <v>0</v>
      </c>
      <c r="LM73">
        <f>'Capacity Backing (Hide)2'!CQ$3*(DQ73/MAX(1,SUMIFS('Treatment Backing (Hide)'!$B$110:$B$124,'Capacity Backing (Hide)2'!CQ$67:CQ$81,"X")))</f>
        <v>0</v>
      </c>
      <c r="LN73">
        <f>'Capacity Backing (Hide)2'!CR$3*(DR73/MAX(1,SUMIFS('Treatment Backing (Hide)'!$B$110:$B$124,'Capacity Backing (Hide)2'!CR$67:CR$81,"X")))</f>
        <v>0</v>
      </c>
      <c r="LO73">
        <f>'Capacity Backing (Hide)2'!CS$3*(DS73/MAX(1,SUMIFS('Treatment Backing (Hide)'!$B$110:$B$124,'Capacity Backing (Hide)2'!CS$67:CS$81,"X")))</f>
        <v>0</v>
      </c>
      <c r="LP73">
        <f>'Capacity Backing (Hide)2'!CT$3*(DT73/MAX(1,SUMIFS('Treatment Backing (Hide)'!$B$110:$B$124,'Capacity Backing (Hide)2'!CT$67:CT$81,"X")))</f>
        <v>0</v>
      </c>
      <c r="LQ73">
        <f>'Capacity Backing (Hide)2'!CU$3*(DU73/MAX(1,SUMIFS('Treatment Backing (Hide)'!$B$110:$B$124,'Capacity Backing (Hide)2'!CU$67:CU$81,"X")))</f>
        <v>0</v>
      </c>
      <c r="LR73">
        <f>'Capacity Backing (Hide)2'!CV$3*(DV73/MAX(1,SUMIFS('Treatment Backing (Hide)'!$B$110:$B$124,'Capacity Backing (Hide)2'!CV$67:CV$81,"X")))</f>
        <v>0</v>
      </c>
      <c r="LS73">
        <f>'Capacity Backing (Hide)2'!CW$3*(DW73/MAX(1,SUMIFS('Treatment Backing (Hide)'!$B$110:$B$124,'Capacity Backing (Hide)2'!CW$67:CW$81,"X")))</f>
        <v>0</v>
      </c>
    </row>
    <row r="74" spans="8:331" x14ac:dyDescent="0.25">
      <c r="H74" t="str">
        <f>ROW(H71)&amp;". "&amp;'Clinical resources'!B77</f>
        <v xml:space="preserve">71. </v>
      </c>
      <c r="J74" t="str">
        <f>IF(COUNTIFS('Clinical resources'!F77:J77,"X")&gt;0,"X","")</f>
        <v/>
      </c>
      <c r="K74" t="str">
        <f>IF(COUNTIFS('Clinical resources'!K77:O77,"X")&gt;0,"X","")</f>
        <v/>
      </c>
      <c r="L74" t="str">
        <f>IF(COUNTIFS('Clinical resources'!P77:T77,"X")&gt;0,"X","")</f>
        <v/>
      </c>
      <c r="M74" t="str">
        <f>IF(COUNTIFS('Clinical resources'!U77:Y77,"X")&gt;0,"X","")</f>
        <v/>
      </c>
      <c r="N74" t="str">
        <f>IF(COUNTIFS('Clinical resources'!Z77:AD77,"X")&gt;0,"X","")</f>
        <v/>
      </c>
      <c r="O74" t="str">
        <f>IF(COUNTIFS('Clinical resources'!AE77:AI77,"X")&gt;0,"X","")</f>
        <v/>
      </c>
      <c r="P74" t="str">
        <f>IF(COUNTIFS('Clinical resources'!AJ77:AN77,"X")&gt;0,"X","")</f>
        <v/>
      </c>
      <c r="Q74" t="str">
        <f>IF(COUNTIFS('Clinical resources'!AO77:AS77,"X")&gt;0,"X","")</f>
        <v/>
      </c>
      <c r="R74" t="str">
        <f>IF(COUNTIFS('Clinical resources'!AT77:AX77,"X")&gt;0,"X","")</f>
        <v/>
      </c>
      <c r="S74" t="str">
        <f>IF(COUNTIFS('Clinical resources'!AY77:BC77,"X")&gt;0,"X","")</f>
        <v/>
      </c>
      <c r="T74" t="str">
        <f>IF(COUNTIFS('Clinical resources'!BD77:BH77,"X")&gt;0,"X","")</f>
        <v/>
      </c>
      <c r="U74" t="str">
        <f>IF(COUNTIFS('Clinical resources'!BI77:BM77,"X")&gt;0,"X","")</f>
        <v/>
      </c>
      <c r="V74" t="str">
        <f>IF(COUNTIFS('Clinical resources'!BN77:BR77,"X")&gt;0,"X","")</f>
        <v/>
      </c>
      <c r="W74" t="str">
        <f>IF(COUNTIFS('Clinical resources'!BS77:BW77,"X")&gt;0,"X","")</f>
        <v/>
      </c>
      <c r="X74" t="str">
        <f>IF(COUNTIFS('Clinical resources'!BX77:CB77,"X")&gt;0,"X","")</f>
        <v/>
      </c>
      <c r="AB74">
        <f t="array" ref="AB74">IF($J74:$X74='Capacity Backing (Hide)2'!B$67:B$81,1,0)</f>
        <v>0</v>
      </c>
      <c r="AC74">
        <f t="array" ref="AC74">IF($J74:$X74='Capacity Backing (Hide)2'!C$67:C$81,1,0)</f>
        <v>0</v>
      </c>
      <c r="AD74">
        <f t="array" ref="AD74">IF($J74:$X74='Capacity Backing (Hide)2'!D$67:D$81,1,0)</f>
        <v>0</v>
      </c>
      <c r="AE74">
        <f t="array" ref="AE74">IF($J74:$X74='Capacity Backing (Hide)2'!E$67:E$81,1,0)</f>
        <v>0</v>
      </c>
      <c r="AF74">
        <f t="array" ref="AF74">IF($J74:$X74='Capacity Backing (Hide)2'!F$67:F$81,1,0)</f>
        <v>0</v>
      </c>
      <c r="AG74">
        <f t="array" ref="AG74">IF($J74:$X74='Capacity Backing (Hide)2'!G$67:G$81,1,0)</f>
        <v>0</v>
      </c>
      <c r="AH74">
        <f t="array" ref="AH74">IF($J74:$X74='Capacity Backing (Hide)2'!H$67:H$81,1,0)</f>
        <v>0</v>
      </c>
      <c r="AI74">
        <f t="array" ref="AI74">IF($J74:$X74='Capacity Backing (Hide)2'!I$67:I$81,1,0)</f>
        <v>0</v>
      </c>
      <c r="AJ74">
        <f t="array" ref="AJ74">IF($J74:$X74='Capacity Backing (Hide)2'!J$67:J$81,1,0)</f>
        <v>0</v>
      </c>
      <c r="AK74">
        <f t="array" ref="AK74">IF($J74:$X74='Capacity Backing (Hide)2'!K$67:K$81,1,0)</f>
        <v>0</v>
      </c>
      <c r="AL74">
        <f t="array" ref="AL74">IF($J74:$X74='Capacity Backing (Hide)2'!L$67:L$81,1,0)</f>
        <v>0</v>
      </c>
      <c r="AM74">
        <f t="array" ref="AM74">IF($J74:$X74='Capacity Backing (Hide)2'!M$67:M$81,1,0)</f>
        <v>0</v>
      </c>
      <c r="AN74">
        <f t="array" ref="AN74">IF($J74:$X74='Capacity Backing (Hide)2'!N$67:N$81,1,0)</f>
        <v>0</v>
      </c>
      <c r="AO74">
        <f t="array" ref="AO74">IF($J74:$X74='Capacity Backing (Hide)2'!O$67:O$81,1,0)</f>
        <v>0</v>
      </c>
      <c r="AP74">
        <f t="array" ref="AP74">IF($J74:$X74='Capacity Backing (Hide)2'!P$67:P$81,1,0)</f>
        <v>0</v>
      </c>
      <c r="AQ74">
        <f t="array" ref="AQ74">IF($J74:$X74='Capacity Backing (Hide)2'!Q$67:Q$81,1,0)</f>
        <v>0</v>
      </c>
      <c r="AR74">
        <f t="array" ref="AR74">IF($J74:$X74='Capacity Backing (Hide)2'!R$67:R$81,1,0)</f>
        <v>0</v>
      </c>
      <c r="AS74">
        <f t="array" ref="AS74">IF($J74:$X74='Capacity Backing (Hide)2'!S$67:S$81,1,0)</f>
        <v>0</v>
      </c>
      <c r="AT74">
        <f t="array" ref="AT74">IF($J74:$X74='Capacity Backing (Hide)2'!T$67:T$81,1,0)</f>
        <v>0</v>
      </c>
      <c r="AU74">
        <f t="array" ref="AU74">IF($J74:$X74='Capacity Backing (Hide)2'!U$67:U$81,1,0)</f>
        <v>0</v>
      </c>
      <c r="AV74">
        <f t="array" ref="AV74">IF($J74:$X74='Capacity Backing (Hide)2'!V$67:V$81,1,0)</f>
        <v>0</v>
      </c>
      <c r="AW74">
        <f t="array" ref="AW74">IF($J74:$X74='Capacity Backing (Hide)2'!W$67:W$81,1,0)</f>
        <v>0</v>
      </c>
      <c r="AX74">
        <f t="array" ref="AX74">IF($J74:$X74='Capacity Backing (Hide)2'!X$67:X$81,1,0)</f>
        <v>0</v>
      </c>
      <c r="AY74">
        <f t="array" ref="AY74">IF($J74:$X74='Capacity Backing (Hide)2'!Y$67:Y$81,1,0)</f>
        <v>0</v>
      </c>
      <c r="AZ74">
        <f t="array" ref="AZ74">IF($J74:$X74='Capacity Backing (Hide)2'!Z$67:Z$81,1,0)</f>
        <v>0</v>
      </c>
      <c r="BA74">
        <f t="array" ref="BA74">IF($J74:$X74='Capacity Backing (Hide)2'!AA$67:AA$81,1,0)</f>
        <v>0</v>
      </c>
      <c r="BB74">
        <f t="array" ref="BB74">IF($J74:$X74='Capacity Backing (Hide)2'!AB$67:AB$81,1,0)</f>
        <v>0</v>
      </c>
      <c r="BC74">
        <f t="array" ref="BC74">IF($J74:$X74='Capacity Backing (Hide)2'!AC$67:AC$81,1,0)</f>
        <v>0</v>
      </c>
      <c r="BD74">
        <f t="array" ref="BD74">IF($J74:$X74='Capacity Backing (Hide)2'!AD$67:AD$81,1,0)</f>
        <v>0</v>
      </c>
      <c r="BE74">
        <f t="array" ref="BE74">IF($J74:$X74='Capacity Backing (Hide)2'!AE$67:AE$81,1,0)</f>
        <v>0</v>
      </c>
      <c r="BF74">
        <f t="array" ref="BF74">IF($J74:$X74='Capacity Backing (Hide)2'!AF$67:AF$81,1,0)</f>
        <v>0</v>
      </c>
      <c r="BG74">
        <f t="array" ref="BG74">IF($J74:$X74='Capacity Backing (Hide)2'!AG$67:AG$81,1,0)</f>
        <v>0</v>
      </c>
      <c r="BH74">
        <f t="array" ref="BH74">IF($J74:$X74='Capacity Backing (Hide)2'!AH$67:AH$81,1,0)</f>
        <v>0</v>
      </c>
      <c r="BI74">
        <f t="array" ref="BI74">IF($J74:$X74='Capacity Backing (Hide)2'!AI$67:AI$81,1,0)</f>
        <v>0</v>
      </c>
      <c r="BJ74">
        <f t="array" ref="BJ74">IF($J74:$X74='Capacity Backing (Hide)2'!AJ$67:AJ$81,1,0)</f>
        <v>0</v>
      </c>
      <c r="BK74">
        <f t="array" ref="BK74">IF($J74:$X74='Capacity Backing (Hide)2'!AK$67:AK$81,1,0)</f>
        <v>0</v>
      </c>
      <c r="BL74">
        <f t="array" ref="BL74">IF($J74:$X74='Capacity Backing (Hide)2'!AL$67:AL$81,1,0)</f>
        <v>0</v>
      </c>
      <c r="BM74">
        <f t="array" ref="BM74">IF($J74:$X74='Capacity Backing (Hide)2'!AM$67:AM$81,1,0)</f>
        <v>0</v>
      </c>
      <c r="BN74">
        <f t="array" ref="BN74">IF($J74:$X74='Capacity Backing (Hide)2'!AN$67:AN$81,1,0)</f>
        <v>0</v>
      </c>
      <c r="BO74">
        <f t="array" ref="BO74">IF($J74:$X74='Capacity Backing (Hide)2'!AO$67:AO$81,1,0)</f>
        <v>0</v>
      </c>
      <c r="BP74">
        <f t="array" ref="BP74">IF($J74:$X74='Capacity Backing (Hide)2'!AP$67:AP$81,1,0)</f>
        <v>0</v>
      </c>
      <c r="BQ74">
        <f t="array" ref="BQ74">IF($J74:$X74='Capacity Backing (Hide)2'!AQ$67:AQ$81,1,0)</f>
        <v>0</v>
      </c>
      <c r="BR74">
        <f t="array" ref="BR74">IF($J74:$X74='Capacity Backing (Hide)2'!AR$67:AR$81,1,0)</f>
        <v>0</v>
      </c>
      <c r="BS74">
        <f t="array" ref="BS74">IF($J74:$X74='Capacity Backing (Hide)2'!AS$67:AS$81,1,0)</f>
        <v>0</v>
      </c>
      <c r="BT74">
        <f t="array" ref="BT74">IF($J74:$X74='Capacity Backing (Hide)2'!AT$67:AT$81,1,0)</f>
        <v>0</v>
      </c>
      <c r="BU74">
        <f t="array" ref="BU74">IF($J74:$X74='Capacity Backing (Hide)2'!AU$67:AU$81,1,0)</f>
        <v>0</v>
      </c>
      <c r="BV74">
        <f t="array" ref="BV74">IF($J74:$X74='Capacity Backing (Hide)2'!AV$67:AV$81,1,0)</f>
        <v>0</v>
      </c>
      <c r="BW74">
        <f t="array" ref="BW74">IF($J74:$X74='Capacity Backing (Hide)2'!AW$67:AW$81,1,0)</f>
        <v>0</v>
      </c>
      <c r="BX74">
        <f t="array" ref="BX74">IF($J74:$X74='Capacity Backing (Hide)2'!AX$67:AX$81,1,0)</f>
        <v>0</v>
      </c>
      <c r="BY74">
        <f t="array" ref="BY74">IF($J74:$X74='Capacity Backing (Hide)2'!AY$67:AY$81,1,0)</f>
        <v>0</v>
      </c>
      <c r="BZ74">
        <f t="array" ref="BZ74">IF($J74:$X74='Capacity Backing (Hide)2'!AZ$67:AZ$81,1,0)</f>
        <v>0</v>
      </c>
      <c r="CA74">
        <f t="array" ref="CA74">IF($J74:$X74='Capacity Backing (Hide)2'!BA$67:BA$81,1,0)</f>
        <v>0</v>
      </c>
      <c r="CB74">
        <f t="array" ref="CB74">IF($J74:$X74='Capacity Backing (Hide)2'!BB$67:BB$81,1,0)</f>
        <v>0</v>
      </c>
      <c r="CC74">
        <f t="array" ref="CC74">IF($J74:$X74='Capacity Backing (Hide)2'!BC$67:BC$81,1,0)</f>
        <v>0</v>
      </c>
      <c r="CD74">
        <f t="array" ref="CD74">IF($J74:$X74='Capacity Backing (Hide)2'!BD$67:BD$81,1,0)</f>
        <v>0</v>
      </c>
      <c r="CE74">
        <f t="array" ref="CE74">IF($J74:$X74='Capacity Backing (Hide)2'!BE$67:BE$81,1,0)</f>
        <v>0</v>
      </c>
      <c r="CF74">
        <f t="array" ref="CF74">IF($J74:$X74='Capacity Backing (Hide)2'!BF$67:BF$81,1,0)</f>
        <v>0</v>
      </c>
      <c r="CG74">
        <f t="array" ref="CG74">IF($J74:$X74='Capacity Backing (Hide)2'!BG$67:BG$81,1,0)</f>
        <v>0</v>
      </c>
      <c r="CH74">
        <f t="array" ref="CH74">IF($J74:$X74='Capacity Backing (Hide)2'!BH$67:BH$81,1,0)</f>
        <v>0</v>
      </c>
      <c r="CI74">
        <f t="array" ref="CI74">IF($J74:$X74='Capacity Backing (Hide)2'!BI$67:BI$81,1,0)</f>
        <v>0</v>
      </c>
      <c r="CJ74">
        <f t="array" ref="CJ74">IF($J74:$X74='Capacity Backing (Hide)2'!BJ$67:BJ$81,1,0)</f>
        <v>0</v>
      </c>
      <c r="CK74">
        <f t="array" ref="CK74">IF($J74:$X74='Capacity Backing (Hide)2'!BK$67:BK$81,1,0)</f>
        <v>0</v>
      </c>
      <c r="CL74">
        <f t="array" ref="CL74">IF($J74:$X74='Capacity Backing (Hide)2'!BL$67:BL$81,1,0)</f>
        <v>0</v>
      </c>
      <c r="CM74">
        <f t="array" ref="CM74">IF($J74:$X74='Capacity Backing (Hide)2'!BM$67:BM$81,1,0)</f>
        <v>0</v>
      </c>
      <c r="CN74">
        <f t="array" ref="CN74">IF($J74:$X74='Capacity Backing (Hide)2'!BN$67:BN$81,1,0)</f>
        <v>0</v>
      </c>
      <c r="CO74">
        <f t="array" ref="CO74">IF($J74:$X74='Capacity Backing (Hide)2'!BO$67:BO$81,1,0)</f>
        <v>0</v>
      </c>
      <c r="CP74">
        <f t="array" ref="CP74">IF($J74:$X74='Capacity Backing (Hide)2'!BP$67:BP$81,1,0)</f>
        <v>0</v>
      </c>
      <c r="CQ74">
        <f t="array" ref="CQ74">IF($J74:$X74='Capacity Backing (Hide)2'!BQ$67:BQ$81,1,0)</f>
        <v>0</v>
      </c>
      <c r="CR74">
        <f t="array" ref="CR74">IF($J74:$X74='Capacity Backing (Hide)2'!BR$67:BR$81,1,0)</f>
        <v>0</v>
      </c>
      <c r="CS74">
        <f t="array" ref="CS74">IF($J74:$X74='Capacity Backing (Hide)2'!BS$67:BS$81,1,0)</f>
        <v>0</v>
      </c>
      <c r="CT74">
        <f t="array" ref="CT74">IF($J74:$X74='Capacity Backing (Hide)2'!BT$67:BT$81,1,0)</f>
        <v>0</v>
      </c>
      <c r="CU74">
        <f t="array" ref="CU74">IF($J74:$X74='Capacity Backing (Hide)2'!BU$67:BU$81,1,0)</f>
        <v>0</v>
      </c>
      <c r="CV74">
        <f t="array" ref="CV74">IF($J74:$X74='Capacity Backing (Hide)2'!BV$67:BV$81,1,0)</f>
        <v>0</v>
      </c>
      <c r="CW74">
        <f t="array" ref="CW74">IF($J74:$X74='Capacity Backing (Hide)2'!BW$67:BW$81,1,0)</f>
        <v>0</v>
      </c>
      <c r="CX74">
        <f t="array" ref="CX74">IF($J74:$X74='Capacity Backing (Hide)2'!BX$67:BX$81,1,0)</f>
        <v>0</v>
      </c>
      <c r="CY74">
        <f t="array" ref="CY74">IF($J74:$X74='Capacity Backing (Hide)2'!BY$67:BY$81,1,0)</f>
        <v>0</v>
      </c>
      <c r="CZ74">
        <f t="array" ref="CZ74">IF($J74:$X74='Capacity Backing (Hide)2'!BZ$67:BZ$81,1,0)</f>
        <v>0</v>
      </c>
      <c r="DA74">
        <f t="array" ref="DA74">IF($J74:$X74='Capacity Backing (Hide)2'!CA$67:CA$81,1,0)</f>
        <v>0</v>
      </c>
      <c r="DB74">
        <f t="array" ref="DB74">IF($J74:$X74='Capacity Backing (Hide)2'!CB$67:CB$81,1,0)</f>
        <v>0</v>
      </c>
      <c r="DC74">
        <f t="array" ref="DC74">IF($J74:$X74='Capacity Backing (Hide)2'!CC$67:CC$81,1,0)</f>
        <v>0</v>
      </c>
      <c r="DD74">
        <f t="array" ref="DD74">IF($J74:$X74='Capacity Backing (Hide)2'!CD$67:CD$81,1,0)</f>
        <v>0</v>
      </c>
      <c r="DE74">
        <f t="array" ref="DE74">IF($J74:$X74='Capacity Backing (Hide)2'!CE$67:CE$81,1,0)</f>
        <v>0</v>
      </c>
      <c r="DF74">
        <f t="array" ref="DF74">IF($J74:$X74='Capacity Backing (Hide)2'!CF$67:CF$81,1,0)</f>
        <v>0</v>
      </c>
      <c r="DG74">
        <f t="array" ref="DG74">IF($J74:$X74='Capacity Backing (Hide)2'!CG$67:CG$81,1,0)</f>
        <v>0</v>
      </c>
      <c r="DH74">
        <f t="array" ref="DH74">IF($J74:$X74='Capacity Backing (Hide)2'!CH$67:CH$81,1,0)</f>
        <v>0</v>
      </c>
      <c r="DI74">
        <f t="array" ref="DI74">IF($J74:$X74='Capacity Backing (Hide)2'!CI$67:CI$81,1,0)</f>
        <v>0</v>
      </c>
      <c r="DJ74">
        <f t="array" ref="DJ74">IF($J74:$X74='Capacity Backing (Hide)2'!CJ$67:CJ$81,1,0)</f>
        <v>0</v>
      </c>
      <c r="DK74">
        <f t="array" ref="DK74">IF($J74:$X74='Capacity Backing (Hide)2'!CK$67:CK$81,1,0)</f>
        <v>0</v>
      </c>
      <c r="DL74">
        <f t="array" ref="DL74">IF($J74:$X74='Capacity Backing (Hide)2'!CL$67:CL$81,1,0)</f>
        <v>0</v>
      </c>
      <c r="DM74">
        <f t="array" ref="DM74">IF($J74:$X74='Capacity Backing (Hide)2'!CM$67:CM$81,1,0)</f>
        <v>0</v>
      </c>
      <c r="DN74">
        <f t="array" ref="DN74">IF($J74:$X74='Capacity Backing (Hide)2'!CN$67:CN$81,1,0)</f>
        <v>0</v>
      </c>
      <c r="DO74">
        <f t="array" ref="DO74">IF($J74:$X74='Capacity Backing (Hide)2'!CO$67:CO$81,1,0)</f>
        <v>0</v>
      </c>
      <c r="DP74">
        <f t="array" ref="DP74">IF($J74:$X74='Capacity Backing (Hide)2'!CP$67:CP$81,1,0)</f>
        <v>0</v>
      </c>
      <c r="DQ74">
        <f t="array" ref="DQ74">IF($J74:$X74='Capacity Backing (Hide)2'!CQ$67:CQ$81,1,0)</f>
        <v>0</v>
      </c>
      <c r="DR74">
        <f t="array" ref="DR74">IF($J74:$X74='Capacity Backing (Hide)2'!CR$67:CR$81,1,0)</f>
        <v>0</v>
      </c>
      <c r="DS74">
        <f t="array" ref="DS74">IF($J74:$X74='Capacity Backing (Hide)2'!CS$67:CS$81,1,0)</f>
        <v>0</v>
      </c>
      <c r="DT74">
        <f t="array" ref="DT74">IF($J74:$X74='Capacity Backing (Hide)2'!CT$67:CT$81,1,0)</f>
        <v>0</v>
      </c>
      <c r="DU74">
        <f t="array" ref="DU74">IF($J74:$X74='Capacity Backing (Hide)2'!CU$67:CU$81,1,0)</f>
        <v>0</v>
      </c>
      <c r="DV74">
        <f t="array" ref="DV74">IF($J74:$X74='Capacity Backing (Hide)2'!CV$67:CV$81,1,0)</f>
        <v>0</v>
      </c>
      <c r="DW74">
        <f t="array" ref="DW74">IF($J74:$X74='Capacity Backing (Hide)2'!CW$67:CW$81,1,0)</f>
        <v>0</v>
      </c>
      <c r="DZ74">
        <f t="array" ref="DZ74">IF($J74:$X74='Capacity Backing (Hide)2'!B$203:CZ$217,1,0)</f>
        <v>0</v>
      </c>
      <c r="EA74">
        <f t="array" ref="EA74">IF($J74:$X74='Capacity Backing (Hide)2'!C$203:DA$217,1,0)</f>
        <v>0</v>
      </c>
      <c r="EB74">
        <f t="array" ref="EB74">IF($J74:$X74='Capacity Backing (Hide)2'!D$203:DB$217,1,0)</f>
        <v>0</v>
      </c>
      <c r="EC74">
        <f t="array" ref="EC74">IF($J74:$X74='Capacity Backing (Hide)2'!E$203:DC$217,1,0)</f>
        <v>0</v>
      </c>
      <c r="ED74">
        <f t="array" ref="ED74">IF($J74:$X74='Capacity Backing (Hide)2'!F$203:DD$217,1,0)</f>
        <v>0</v>
      </c>
      <c r="EE74">
        <f t="array" ref="EE74">IF($J74:$X74='Capacity Backing (Hide)2'!G$203:DE$217,1,0)</f>
        <v>0</v>
      </c>
      <c r="EF74">
        <f t="array" ref="EF74">IF($J74:$X74='Capacity Backing (Hide)2'!H$203:DF$217,1,0)</f>
        <v>0</v>
      </c>
      <c r="EG74">
        <f t="array" ref="EG74">IF($J74:$X74='Capacity Backing (Hide)2'!I$203:DG$217,1,0)</f>
        <v>0</v>
      </c>
      <c r="EH74">
        <f t="array" ref="EH74">IF($J74:$X74='Capacity Backing (Hide)2'!J$203:DH$217,1,0)</f>
        <v>0</v>
      </c>
      <c r="EI74">
        <f t="array" ref="EI74">IF($J74:$X74='Capacity Backing (Hide)2'!K$203:DI$217,1,0)</f>
        <v>0</v>
      </c>
      <c r="EJ74">
        <f t="array" ref="EJ74">IF($J74:$X74='Capacity Backing (Hide)2'!L$203:DJ$217,1,0)</f>
        <v>0</v>
      </c>
      <c r="EK74">
        <f t="array" ref="EK74">IF($J74:$X74='Capacity Backing (Hide)2'!M$203:DK$217,1,0)</f>
        <v>0</v>
      </c>
      <c r="EL74">
        <f t="array" ref="EL74">IF($J74:$X74='Capacity Backing (Hide)2'!N$203:DL$217,1,0)</f>
        <v>0</v>
      </c>
      <c r="EM74">
        <f t="array" ref="EM74">IF($J74:$X74='Capacity Backing (Hide)2'!O$203:DM$217,1,0)</f>
        <v>0</v>
      </c>
      <c r="EN74">
        <f t="array" ref="EN74">IF($J74:$X74='Capacity Backing (Hide)2'!P$203:DN$217,1,0)</f>
        <v>0</v>
      </c>
      <c r="EO74">
        <f t="array" ref="EO74">IF($J74:$X74='Capacity Backing (Hide)2'!Q$203:DO$217,1,0)</f>
        <v>0</v>
      </c>
      <c r="EP74">
        <f t="array" ref="EP74">IF($J74:$X74='Capacity Backing (Hide)2'!R$203:DP$217,1,0)</f>
        <v>0</v>
      </c>
      <c r="EQ74">
        <f t="array" ref="EQ74">IF($J74:$X74='Capacity Backing (Hide)2'!S$203:DQ$217,1,0)</f>
        <v>0</v>
      </c>
      <c r="ER74">
        <f t="array" ref="ER74">IF($J74:$X74='Capacity Backing (Hide)2'!T$203:DR$217,1,0)</f>
        <v>0</v>
      </c>
      <c r="ES74">
        <f t="array" ref="ES74">IF($J74:$X74='Capacity Backing (Hide)2'!U$203:DS$217,1,0)</f>
        <v>0</v>
      </c>
      <c r="ET74">
        <f t="array" ref="ET74">IF($J74:$X74='Capacity Backing (Hide)2'!V$203:DT$217,1,0)</f>
        <v>0</v>
      </c>
      <c r="EU74">
        <f t="array" ref="EU74">IF($J74:$X74='Capacity Backing (Hide)2'!W$203:DU$217,1,0)</f>
        <v>0</v>
      </c>
      <c r="EV74">
        <f t="array" ref="EV74">IF($J74:$X74='Capacity Backing (Hide)2'!X$203:DV$217,1,0)</f>
        <v>0</v>
      </c>
      <c r="EW74">
        <f t="array" ref="EW74">IF($J74:$X74='Capacity Backing (Hide)2'!Y$203:DW$217,1,0)</f>
        <v>0</v>
      </c>
      <c r="EX74">
        <f t="array" ref="EX74">IF($J74:$X74='Capacity Backing (Hide)2'!Z$203:DX$217,1,0)</f>
        <v>0</v>
      </c>
      <c r="EY74">
        <f t="array" ref="EY74">IF($J74:$X74='Capacity Backing (Hide)2'!AA$203:DY$217,1,0)</f>
        <v>0</v>
      </c>
      <c r="EZ74">
        <f t="array" ref="EZ74">IF($J74:$X74='Capacity Backing (Hide)2'!AB$203:DZ$217,1,0)</f>
        <v>0</v>
      </c>
      <c r="FA74">
        <f t="array" ref="FA74">IF($J74:$X74='Capacity Backing (Hide)2'!AC$203:EA$217,1,0)</f>
        <v>0</v>
      </c>
      <c r="FB74">
        <f t="array" ref="FB74">IF($J74:$X74='Capacity Backing (Hide)2'!AD$203:EB$217,1,0)</f>
        <v>0</v>
      </c>
      <c r="FC74">
        <f t="array" ref="FC74">IF($J74:$X74='Capacity Backing (Hide)2'!AE$203:EC$217,1,0)</f>
        <v>0</v>
      </c>
      <c r="FD74">
        <f t="array" ref="FD74">IF($J74:$X74='Capacity Backing (Hide)2'!AF$203:ED$217,1,0)</f>
        <v>0</v>
      </c>
      <c r="FE74">
        <f t="array" ref="FE74">IF($J74:$X74='Capacity Backing (Hide)2'!AG$203:EE$217,1,0)</f>
        <v>0</v>
      </c>
      <c r="FF74">
        <f t="array" ref="FF74">IF($J74:$X74='Capacity Backing (Hide)2'!AH$203:EF$217,1,0)</f>
        <v>0</v>
      </c>
      <c r="FG74">
        <f t="array" ref="FG74">IF($J74:$X74='Capacity Backing (Hide)2'!AI$203:EG$217,1,0)</f>
        <v>0</v>
      </c>
      <c r="FH74">
        <f t="array" ref="FH74">IF($J74:$X74='Capacity Backing (Hide)2'!AJ$203:EH$217,1,0)</f>
        <v>0</v>
      </c>
      <c r="FI74">
        <f t="array" ref="FI74">IF($J74:$X74='Capacity Backing (Hide)2'!AK$203:EI$217,1,0)</f>
        <v>0</v>
      </c>
      <c r="FJ74">
        <f t="array" ref="FJ74">IF($J74:$X74='Capacity Backing (Hide)2'!AL$203:EJ$217,1,0)</f>
        <v>0</v>
      </c>
      <c r="FK74">
        <f t="array" ref="FK74">IF($J74:$X74='Capacity Backing (Hide)2'!AM$203:EK$217,1,0)</f>
        <v>0</v>
      </c>
      <c r="FL74">
        <f t="array" ref="FL74">IF($J74:$X74='Capacity Backing (Hide)2'!AN$203:EL$217,1,0)</f>
        <v>0</v>
      </c>
      <c r="FM74">
        <f t="array" ref="FM74">IF($J74:$X74='Capacity Backing (Hide)2'!AO$203:EM$217,1,0)</f>
        <v>0</v>
      </c>
      <c r="FN74">
        <f t="array" ref="FN74">IF($J74:$X74='Capacity Backing (Hide)2'!AP$203:EN$217,1,0)</f>
        <v>0</v>
      </c>
      <c r="FO74">
        <f t="array" ref="FO74">IF($J74:$X74='Capacity Backing (Hide)2'!AQ$203:EO$217,1,0)</f>
        <v>0</v>
      </c>
      <c r="FP74">
        <f t="array" ref="FP74">IF($J74:$X74='Capacity Backing (Hide)2'!AR$203:EP$217,1,0)</f>
        <v>0</v>
      </c>
      <c r="FQ74">
        <f t="array" ref="FQ74">IF($J74:$X74='Capacity Backing (Hide)2'!AS$203:EQ$217,1,0)</f>
        <v>0</v>
      </c>
      <c r="FR74">
        <f t="array" ref="FR74">IF($J74:$X74='Capacity Backing (Hide)2'!AT$203:ER$217,1,0)</f>
        <v>0</v>
      </c>
      <c r="FS74">
        <f t="array" ref="FS74">IF($J74:$X74='Capacity Backing (Hide)2'!AU$203:ES$217,1,0)</f>
        <v>0</v>
      </c>
      <c r="FT74">
        <f t="array" ref="FT74">IF($J74:$X74='Capacity Backing (Hide)2'!AV$203:ET$217,1,0)</f>
        <v>0</v>
      </c>
      <c r="FU74">
        <f t="array" ref="FU74">IF($J74:$X74='Capacity Backing (Hide)2'!AW$203:EU$217,1,0)</f>
        <v>0</v>
      </c>
      <c r="FV74">
        <f t="array" ref="FV74">IF($J74:$X74='Capacity Backing (Hide)2'!AX$203:EV$217,1,0)</f>
        <v>0</v>
      </c>
      <c r="FW74">
        <f t="array" ref="FW74">IF($J74:$X74='Capacity Backing (Hide)2'!AY$203:EW$217,1,0)</f>
        <v>0</v>
      </c>
      <c r="FX74">
        <f t="array" ref="FX74">IF($J74:$X74='Capacity Backing (Hide)2'!AZ$203:EX$217,1,0)</f>
        <v>0</v>
      </c>
      <c r="FY74">
        <f t="array" ref="FY74">IF($J74:$X74='Capacity Backing (Hide)2'!BA$203:EY$217,1,0)</f>
        <v>0</v>
      </c>
      <c r="FZ74">
        <f t="array" ref="FZ74">IF($J74:$X74='Capacity Backing (Hide)2'!BB$203:EZ$217,1,0)</f>
        <v>0</v>
      </c>
      <c r="GA74">
        <f t="array" ref="GA74">IF($J74:$X74='Capacity Backing (Hide)2'!BC$203:FA$217,1,0)</f>
        <v>0</v>
      </c>
      <c r="GB74">
        <f t="array" ref="GB74">IF($J74:$X74='Capacity Backing (Hide)2'!BD$203:FB$217,1,0)</f>
        <v>0</v>
      </c>
      <c r="GC74">
        <f t="array" ref="GC74">IF($J74:$X74='Capacity Backing (Hide)2'!BE$203:FC$217,1,0)</f>
        <v>0</v>
      </c>
      <c r="GD74">
        <f t="array" ref="GD74">IF($J74:$X74='Capacity Backing (Hide)2'!BF$203:FD$217,1,0)</f>
        <v>0</v>
      </c>
      <c r="GE74">
        <f t="array" ref="GE74">IF($J74:$X74='Capacity Backing (Hide)2'!BG$203:FE$217,1,0)</f>
        <v>0</v>
      </c>
      <c r="GF74">
        <f t="array" ref="GF74">IF($J74:$X74='Capacity Backing (Hide)2'!BH$203:FF$217,1,0)</f>
        <v>0</v>
      </c>
      <c r="GG74">
        <f t="array" ref="GG74">IF($J74:$X74='Capacity Backing (Hide)2'!BI$203:FG$217,1,0)</f>
        <v>0</v>
      </c>
      <c r="GH74">
        <f t="array" ref="GH74">IF($J74:$X74='Capacity Backing (Hide)2'!BJ$203:FH$217,1,0)</f>
        <v>0</v>
      </c>
      <c r="GI74">
        <f t="array" ref="GI74">IF($J74:$X74='Capacity Backing (Hide)2'!BK$203:FI$217,1,0)</f>
        <v>0</v>
      </c>
      <c r="GJ74">
        <f t="array" ref="GJ74">IF($J74:$X74='Capacity Backing (Hide)2'!BL$203:FJ$217,1,0)</f>
        <v>0</v>
      </c>
      <c r="GK74">
        <f t="array" ref="GK74">IF($J74:$X74='Capacity Backing (Hide)2'!BM$203:FK$217,1,0)</f>
        <v>0</v>
      </c>
      <c r="GL74">
        <f t="array" ref="GL74">IF($J74:$X74='Capacity Backing (Hide)2'!BN$203:FL$217,1,0)</f>
        <v>0</v>
      </c>
      <c r="GM74">
        <f t="array" ref="GM74">IF($J74:$X74='Capacity Backing (Hide)2'!BO$203:FM$217,1,0)</f>
        <v>0</v>
      </c>
      <c r="GN74">
        <f t="array" ref="GN74">IF($J74:$X74='Capacity Backing (Hide)2'!BP$203:FN$217,1,0)</f>
        <v>0</v>
      </c>
      <c r="GO74">
        <f t="array" ref="GO74">IF($J74:$X74='Capacity Backing (Hide)2'!BQ$203:FO$217,1,0)</f>
        <v>0</v>
      </c>
      <c r="GP74">
        <f t="array" ref="GP74">IF($J74:$X74='Capacity Backing (Hide)2'!BR$203:FP$217,1,0)</f>
        <v>0</v>
      </c>
      <c r="GQ74">
        <f t="array" ref="GQ74">IF($J74:$X74='Capacity Backing (Hide)2'!BS$203:FQ$217,1,0)</f>
        <v>0</v>
      </c>
      <c r="GR74">
        <f t="array" ref="GR74">IF($J74:$X74='Capacity Backing (Hide)2'!BT$203:FR$217,1,0)</f>
        <v>0</v>
      </c>
      <c r="GS74">
        <f t="array" ref="GS74">IF($J74:$X74='Capacity Backing (Hide)2'!BU$203:FS$217,1,0)</f>
        <v>0</v>
      </c>
      <c r="GT74">
        <f t="array" ref="GT74">IF($J74:$X74='Capacity Backing (Hide)2'!BV$203:FT$217,1,0)</f>
        <v>0</v>
      </c>
      <c r="GU74">
        <f t="array" ref="GU74">IF($J74:$X74='Capacity Backing (Hide)2'!BW$203:FU$217,1,0)</f>
        <v>0</v>
      </c>
      <c r="GV74">
        <f t="array" ref="GV74">IF($J74:$X74='Capacity Backing (Hide)2'!BX$203:FV$217,1,0)</f>
        <v>0</v>
      </c>
      <c r="GW74">
        <f t="array" ref="GW74">IF($J74:$X74='Capacity Backing (Hide)2'!BY$203:FW$217,1,0)</f>
        <v>0</v>
      </c>
      <c r="GX74">
        <f t="array" ref="GX74">IF($J74:$X74='Capacity Backing (Hide)2'!BZ$203:FX$217,1,0)</f>
        <v>0</v>
      </c>
      <c r="GY74">
        <f t="array" ref="GY74">IF($J74:$X74='Capacity Backing (Hide)2'!CA$203:FY$217,1,0)</f>
        <v>0</v>
      </c>
      <c r="GZ74">
        <f t="array" ref="GZ74">IF($J74:$X74='Capacity Backing (Hide)2'!CB$203:FZ$217,1,0)</f>
        <v>0</v>
      </c>
      <c r="HA74">
        <f t="array" ref="HA74">IF($J74:$X74='Capacity Backing (Hide)2'!CC$203:GA$217,1,0)</f>
        <v>0</v>
      </c>
      <c r="HB74">
        <f t="array" ref="HB74">IF($J74:$X74='Capacity Backing (Hide)2'!CD$203:GB$217,1,0)</f>
        <v>0</v>
      </c>
      <c r="HC74">
        <f t="array" ref="HC74">IF($J74:$X74='Capacity Backing (Hide)2'!CE$203:GC$217,1,0)</f>
        <v>0</v>
      </c>
      <c r="HD74">
        <f t="array" ref="HD74">IF($J74:$X74='Capacity Backing (Hide)2'!CF$203:GD$217,1,0)</f>
        <v>0</v>
      </c>
      <c r="HE74">
        <f t="array" ref="HE74">IF($J74:$X74='Capacity Backing (Hide)2'!CG$203:GE$217,1,0)</f>
        <v>0</v>
      </c>
      <c r="HF74">
        <f t="array" ref="HF74">IF($J74:$X74='Capacity Backing (Hide)2'!CH$203:GF$217,1,0)</f>
        <v>0</v>
      </c>
      <c r="HG74">
        <f t="array" ref="HG74">IF($J74:$X74='Capacity Backing (Hide)2'!CI$203:GG$217,1,0)</f>
        <v>0</v>
      </c>
      <c r="HH74">
        <f t="array" ref="HH74">IF($J74:$X74='Capacity Backing (Hide)2'!CJ$203:GH$217,1,0)</f>
        <v>0</v>
      </c>
      <c r="HI74">
        <f t="array" ref="HI74">IF($J74:$X74='Capacity Backing (Hide)2'!CK$203:GI$217,1,0)</f>
        <v>0</v>
      </c>
      <c r="HJ74">
        <f t="array" ref="HJ74">IF($J74:$X74='Capacity Backing (Hide)2'!CL$203:GJ$217,1,0)</f>
        <v>0</v>
      </c>
      <c r="HK74">
        <f t="array" ref="HK74">IF($J74:$X74='Capacity Backing (Hide)2'!CM$203:GK$217,1,0)</f>
        <v>0</v>
      </c>
      <c r="HL74">
        <f t="array" ref="HL74">IF($J74:$X74='Capacity Backing (Hide)2'!CN$203:GL$217,1,0)</f>
        <v>0</v>
      </c>
      <c r="HM74">
        <f t="array" ref="HM74">IF($J74:$X74='Capacity Backing (Hide)2'!CO$203:GM$217,1,0)</f>
        <v>0</v>
      </c>
      <c r="HN74">
        <f t="array" ref="HN74">IF($J74:$X74='Capacity Backing (Hide)2'!CP$203:GN$217,1,0)</f>
        <v>0</v>
      </c>
      <c r="HO74">
        <f t="array" ref="HO74">IF($J74:$X74='Capacity Backing (Hide)2'!CQ$203:GO$217,1,0)</f>
        <v>0</v>
      </c>
      <c r="HP74">
        <f t="array" ref="HP74">IF($J74:$X74='Capacity Backing (Hide)2'!CR$203:GP$217,1,0)</f>
        <v>0</v>
      </c>
      <c r="HQ74">
        <f t="array" ref="HQ74">IF($J74:$X74='Capacity Backing (Hide)2'!CS$203:GQ$217,1,0)</f>
        <v>0</v>
      </c>
      <c r="HR74">
        <f t="array" ref="HR74">IF($J74:$X74='Capacity Backing (Hide)2'!CT$203:GR$217,1,0)</f>
        <v>0</v>
      </c>
      <c r="HS74">
        <f t="array" ref="HS74">IF($J74:$X74='Capacity Backing (Hide)2'!CU$203:GS$217,1,0)</f>
        <v>0</v>
      </c>
      <c r="HT74">
        <f t="array" ref="HT74">IF($J74:$X74='Capacity Backing (Hide)2'!CV$203:GT$217,1,0)</f>
        <v>0</v>
      </c>
      <c r="HU74">
        <f t="array" ref="HU74">IF($J74:$X74='Capacity Backing (Hide)2'!CW$203:GU$217,1,0)</f>
        <v>0</v>
      </c>
      <c r="HX74">
        <f>'Capacity Backing (Hide)2'!B$3*(AB74/MAX(1,SUMIFS('Treatment Backing (Hide)'!$B$110:$B$124,'Capacity Backing (Hide)2'!B$67:B$81,"X")))</f>
        <v>0</v>
      </c>
      <c r="HY74">
        <f>'Capacity Backing (Hide)2'!C$3*(AC74/MAX(1,SUMIFS('Treatment Backing (Hide)'!$B$110:$B$124,'Capacity Backing (Hide)2'!C$67:C$81,"X")))</f>
        <v>0</v>
      </c>
      <c r="HZ74">
        <f>'Capacity Backing (Hide)2'!D$3*(AD74/MAX(1,SUMIFS('Treatment Backing (Hide)'!$B$110:$B$124,'Capacity Backing (Hide)2'!D$67:D$81,"X")))</f>
        <v>0</v>
      </c>
      <c r="IA74">
        <f>'Capacity Backing (Hide)2'!E$3*(AE74/MAX(1,SUMIFS('Treatment Backing (Hide)'!$B$110:$B$124,'Capacity Backing (Hide)2'!E$67:E$81,"X")))</f>
        <v>0</v>
      </c>
      <c r="IB74">
        <f>'Capacity Backing (Hide)2'!F$3*(AF74/MAX(1,SUMIFS('Treatment Backing (Hide)'!$B$110:$B$124,'Capacity Backing (Hide)2'!F$67:F$81,"X")))</f>
        <v>0</v>
      </c>
      <c r="IC74">
        <f>'Capacity Backing (Hide)2'!G$3*(AG74/MAX(1,SUMIFS('Treatment Backing (Hide)'!$B$110:$B$124,'Capacity Backing (Hide)2'!G$67:G$81,"X")))</f>
        <v>0</v>
      </c>
      <c r="ID74">
        <f>'Capacity Backing (Hide)2'!H$3*(AH74/MAX(1,SUMIFS('Treatment Backing (Hide)'!$B$110:$B$124,'Capacity Backing (Hide)2'!H$67:H$81,"X")))</f>
        <v>0</v>
      </c>
      <c r="IE74">
        <f>'Capacity Backing (Hide)2'!I$3*(AI74/MAX(1,SUMIFS('Treatment Backing (Hide)'!$B$110:$B$124,'Capacity Backing (Hide)2'!I$67:I$81,"X")))</f>
        <v>0</v>
      </c>
      <c r="IF74">
        <f>'Capacity Backing (Hide)2'!J$3*(AJ74/MAX(1,SUMIFS('Treatment Backing (Hide)'!$B$110:$B$124,'Capacity Backing (Hide)2'!J$67:J$81,"X")))</f>
        <v>0</v>
      </c>
      <c r="IG74">
        <f>'Capacity Backing (Hide)2'!K$3*(AK74/MAX(1,SUMIFS('Treatment Backing (Hide)'!$B$110:$B$124,'Capacity Backing (Hide)2'!K$67:K$81,"X")))</f>
        <v>0</v>
      </c>
      <c r="IH74">
        <f>'Capacity Backing (Hide)2'!L$3*(AL74/MAX(1,SUMIFS('Treatment Backing (Hide)'!$B$110:$B$124,'Capacity Backing (Hide)2'!L$67:L$81,"X")))</f>
        <v>0</v>
      </c>
      <c r="II74">
        <f>'Capacity Backing (Hide)2'!M$3*(AM74/MAX(1,SUMIFS('Treatment Backing (Hide)'!$B$110:$B$124,'Capacity Backing (Hide)2'!M$67:M$81,"X")))</f>
        <v>0</v>
      </c>
      <c r="IJ74">
        <f>'Capacity Backing (Hide)2'!N$3*(AN74/MAX(1,SUMIFS('Treatment Backing (Hide)'!$B$110:$B$124,'Capacity Backing (Hide)2'!N$67:N$81,"X")))</f>
        <v>0</v>
      </c>
      <c r="IK74">
        <f>'Capacity Backing (Hide)2'!O$3*(AO74/MAX(1,SUMIFS('Treatment Backing (Hide)'!$B$110:$B$124,'Capacity Backing (Hide)2'!O$67:O$81,"X")))</f>
        <v>0</v>
      </c>
      <c r="IL74">
        <f>'Capacity Backing (Hide)2'!P$3*(AP74/MAX(1,SUMIFS('Treatment Backing (Hide)'!$B$110:$B$124,'Capacity Backing (Hide)2'!P$67:P$81,"X")))</f>
        <v>0</v>
      </c>
      <c r="IM74">
        <f>'Capacity Backing (Hide)2'!Q$3*(AQ74/MAX(1,SUMIFS('Treatment Backing (Hide)'!$B$110:$B$124,'Capacity Backing (Hide)2'!Q$67:Q$81,"X")))</f>
        <v>0</v>
      </c>
      <c r="IN74">
        <f>'Capacity Backing (Hide)2'!R$3*(AR74/MAX(1,SUMIFS('Treatment Backing (Hide)'!$B$110:$B$124,'Capacity Backing (Hide)2'!R$67:R$81,"X")))</f>
        <v>0</v>
      </c>
      <c r="IO74">
        <f>'Capacity Backing (Hide)2'!S$3*(AS74/MAX(1,SUMIFS('Treatment Backing (Hide)'!$B$110:$B$124,'Capacity Backing (Hide)2'!S$67:S$81,"X")))</f>
        <v>0</v>
      </c>
      <c r="IP74">
        <f>'Capacity Backing (Hide)2'!T$3*(AT74/MAX(1,SUMIFS('Treatment Backing (Hide)'!$B$110:$B$124,'Capacity Backing (Hide)2'!T$67:T$81,"X")))</f>
        <v>0</v>
      </c>
      <c r="IQ74">
        <f>'Capacity Backing (Hide)2'!U$3*(AU74/MAX(1,SUMIFS('Treatment Backing (Hide)'!$B$110:$B$124,'Capacity Backing (Hide)2'!U$67:U$81,"X")))</f>
        <v>0</v>
      </c>
      <c r="IR74">
        <f>'Capacity Backing (Hide)2'!V$3*(AV74/MAX(1,SUMIFS('Treatment Backing (Hide)'!$B$110:$B$124,'Capacity Backing (Hide)2'!V$67:V$81,"X")))</f>
        <v>0</v>
      </c>
      <c r="IS74">
        <f>'Capacity Backing (Hide)2'!W$3*(AW74/MAX(1,SUMIFS('Treatment Backing (Hide)'!$B$110:$B$124,'Capacity Backing (Hide)2'!W$67:W$81,"X")))</f>
        <v>0</v>
      </c>
      <c r="IT74">
        <f>'Capacity Backing (Hide)2'!X$3*(AX74/MAX(1,SUMIFS('Treatment Backing (Hide)'!$B$110:$B$124,'Capacity Backing (Hide)2'!X$67:X$81,"X")))</f>
        <v>0</v>
      </c>
      <c r="IU74">
        <f>'Capacity Backing (Hide)2'!Y$3*(AY74/MAX(1,SUMIFS('Treatment Backing (Hide)'!$B$110:$B$124,'Capacity Backing (Hide)2'!Y$67:Y$81,"X")))</f>
        <v>0</v>
      </c>
      <c r="IV74">
        <f>'Capacity Backing (Hide)2'!Z$3*(AZ74/MAX(1,SUMIFS('Treatment Backing (Hide)'!$B$110:$B$124,'Capacity Backing (Hide)2'!Z$67:Z$81,"X")))</f>
        <v>0</v>
      </c>
      <c r="IW74">
        <f>'Capacity Backing (Hide)2'!AA$3*(BA74/MAX(1,SUMIFS('Treatment Backing (Hide)'!$B$110:$B$124,'Capacity Backing (Hide)2'!AA$67:AA$81,"X")))</f>
        <v>0</v>
      </c>
      <c r="IX74">
        <f>'Capacity Backing (Hide)2'!AB$3*(BB74/MAX(1,SUMIFS('Treatment Backing (Hide)'!$B$110:$B$124,'Capacity Backing (Hide)2'!AB$67:AB$81,"X")))</f>
        <v>0</v>
      </c>
      <c r="IY74">
        <f>'Capacity Backing (Hide)2'!AC$3*(BC74/MAX(1,SUMIFS('Treatment Backing (Hide)'!$B$110:$B$124,'Capacity Backing (Hide)2'!AC$67:AC$81,"X")))</f>
        <v>0</v>
      </c>
      <c r="IZ74">
        <f>'Capacity Backing (Hide)2'!AD$3*(BD74/MAX(1,SUMIFS('Treatment Backing (Hide)'!$B$110:$B$124,'Capacity Backing (Hide)2'!AD$67:AD$81,"X")))</f>
        <v>0</v>
      </c>
      <c r="JA74">
        <f>'Capacity Backing (Hide)2'!AE$3*(BE74/MAX(1,SUMIFS('Treatment Backing (Hide)'!$B$110:$B$124,'Capacity Backing (Hide)2'!AE$67:AE$81,"X")))</f>
        <v>0</v>
      </c>
      <c r="JB74">
        <f>'Capacity Backing (Hide)2'!AF$3*(BF74/MAX(1,SUMIFS('Treatment Backing (Hide)'!$B$110:$B$124,'Capacity Backing (Hide)2'!AF$67:AF$81,"X")))</f>
        <v>0</v>
      </c>
      <c r="JC74">
        <f>'Capacity Backing (Hide)2'!AG$3*(BG74/MAX(1,SUMIFS('Treatment Backing (Hide)'!$B$110:$B$124,'Capacity Backing (Hide)2'!AG$67:AG$81,"X")))</f>
        <v>0</v>
      </c>
      <c r="JD74">
        <f>'Capacity Backing (Hide)2'!AH$3*(BH74/MAX(1,SUMIFS('Treatment Backing (Hide)'!$B$110:$B$124,'Capacity Backing (Hide)2'!AH$67:AH$81,"X")))</f>
        <v>0</v>
      </c>
      <c r="JE74">
        <f>'Capacity Backing (Hide)2'!AI$3*(BI74/MAX(1,SUMIFS('Treatment Backing (Hide)'!$B$110:$B$124,'Capacity Backing (Hide)2'!AI$67:AI$81,"X")))</f>
        <v>0</v>
      </c>
      <c r="JF74">
        <f>'Capacity Backing (Hide)2'!AJ$3*(BJ74/MAX(1,SUMIFS('Treatment Backing (Hide)'!$B$110:$B$124,'Capacity Backing (Hide)2'!AJ$67:AJ$81,"X")))</f>
        <v>0</v>
      </c>
      <c r="JG74">
        <f>'Capacity Backing (Hide)2'!AK$3*(BK74/MAX(1,SUMIFS('Treatment Backing (Hide)'!$B$110:$B$124,'Capacity Backing (Hide)2'!AK$67:AK$81,"X")))</f>
        <v>0</v>
      </c>
      <c r="JH74">
        <f>'Capacity Backing (Hide)2'!AL$3*(BL74/MAX(1,SUMIFS('Treatment Backing (Hide)'!$B$110:$B$124,'Capacity Backing (Hide)2'!AL$67:AL$81,"X")))</f>
        <v>0</v>
      </c>
      <c r="JI74">
        <f>'Capacity Backing (Hide)2'!AM$3*(BM74/MAX(1,SUMIFS('Treatment Backing (Hide)'!$B$110:$B$124,'Capacity Backing (Hide)2'!AM$67:AM$81,"X")))</f>
        <v>0</v>
      </c>
      <c r="JJ74">
        <f>'Capacity Backing (Hide)2'!AN$3*(BN74/MAX(1,SUMIFS('Treatment Backing (Hide)'!$B$110:$B$124,'Capacity Backing (Hide)2'!AN$67:AN$81,"X")))</f>
        <v>0</v>
      </c>
      <c r="JK74">
        <f>'Capacity Backing (Hide)2'!AO$3*(BO74/MAX(1,SUMIFS('Treatment Backing (Hide)'!$B$110:$B$124,'Capacity Backing (Hide)2'!AO$67:AO$81,"X")))</f>
        <v>0</v>
      </c>
      <c r="JL74">
        <f>'Capacity Backing (Hide)2'!AP$3*(BP74/MAX(1,SUMIFS('Treatment Backing (Hide)'!$B$110:$B$124,'Capacity Backing (Hide)2'!AP$67:AP$81,"X")))</f>
        <v>0</v>
      </c>
      <c r="JM74">
        <f>'Capacity Backing (Hide)2'!AQ$3*(BQ74/MAX(1,SUMIFS('Treatment Backing (Hide)'!$B$110:$B$124,'Capacity Backing (Hide)2'!AQ$67:AQ$81,"X")))</f>
        <v>0</v>
      </c>
      <c r="JN74">
        <f>'Capacity Backing (Hide)2'!AR$3*(BR74/MAX(1,SUMIFS('Treatment Backing (Hide)'!$B$110:$B$124,'Capacity Backing (Hide)2'!AR$67:AR$81,"X")))</f>
        <v>0</v>
      </c>
      <c r="JO74">
        <f>'Capacity Backing (Hide)2'!AS$3*(BS74/MAX(1,SUMIFS('Treatment Backing (Hide)'!$B$110:$B$124,'Capacity Backing (Hide)2'!AS$67:AS$81,"X")))</f>
        <v>0</v>
      </c>
      <c r="JP74">
        <f>'Capacity Backing (Hide)2'!AT$3*(BT74/MAX(1,SUMIFS('Treatment Backing (Hide)'!$B$110:$B$124,'Capacity Backing (Hide)2'!AT$67:AT$81,"X")))</f>
        <v>0</v>
      </c>
      <c r="JQ74">
        <f>'Capacity Backing (Hide)2'!AU$3*(BU74/MAX(1,SUMIFS('Treatment Backing (Hide)'!$B$110:$B$124,'Capacity Backing (Hide)2'!AU$67:AU$81,"X")))</f>
        <v>0</v>
      </c>
      <c r="JR74">
        <f>'Capacity Backing (Hide)2'!AV$3*(BV74/MAX(1,SUMIFS('Treatment Backing (Hide)'!$B$110:$B$124,'Capacity Backing (Hide)2'!AV$67:AV$81,"X")))</f>
        <v>0</v>
      </c>
      <c r="JS74">
        <f>'Capacity Backing (Hide)2'!AW$3*(BW74/MAX(1,SUMIFS('Treatment Backing (Hide)'!$B$110:$B$124,'Capacity Backing (Hide)2'!AW$67:AW$81,"X")))</f>
        <v>0</v>
      </c>
      <c r="JT74">
        <f>'Capacity Backing (Hide)2'!AX$3*(BX74/MAX(1,SUMIFS('Treatment Backing (Hide)'!$B$110:$B$124,'Capacity Backing (Hide)2'!AX$67:AX$81,"X")))</f>
        <v>0</v>
      </c>
      <c r="JU74">
        <f>'Capacity Backing (Hide)2'!AY$3*(BY74/MAX(1,SUMIFS('Treatment Backing (Hide)'!$B$110:$B$124,'Capacity Backing (Hide)2'!AY$67:AY$81,"X")))</f>
        <v>0</v>
      </c>
      <c r="JV74">
        <f>'Capacity Backing (Hide)2'!AZ$3*(BZ74/MAX(1,SUMIFS('Treatment Backing (Hide)'!$B$110:$B$124,'Capacity Backing (Hide)2'!AZ$67:AZ$81,"X")))</f>
        <v>0</v>
      </c>
      <c r="JW74">
        <f>'Capacity Backing (Hide)2'!BA$3*(CA74/MAX(1,SUMIFS('Treatment Backing (Hide)'!$B$110:$B$124,'Capacity Backing (Hide)2'!BA$67:BA$81,"X")))</f>
        <v>0</v>
      </c>
      <c r="JX74">
        <f>'Capacity Backing (Hide)2'!BB$3*(CB74/MAX(1,SUMIFS('Treatment Backing (Hide)'!$B$110:$B$124,'Capacity Backing (Hide)2'!BB$67:BB$81,"X")))</f>
        <v>0</v>
      </c>
      <c r="JY74">
        <f>'Capacity Backing (Hide)2'!BC$3*(CC74/MAX(1,SUMIFS('Treatment Backing (Hide)'!$B$110:$B$124,'Capacity Backing (Hide)2'!BC$67:BC$81,"X")))</f>
        <v>0</v>
      </c>
      <c r="JZ74">
        <f>'Capacity Backing (Hide)2'!BD$3*(CD74/MAX(1,SUMIFS('Treatment Backing (Hide)'!$B$110:$B$124,'Capacity Backing (Hide)2'!BD$67:BD$81,"X")))</f>
        <v>0</v>
      </c>
      <c r="KA74">
        <f>'Capacity Backing (Hide)2'!BE$3*(CE74/MAX(1,SUMIFS('Treatment Backing (Hide)'!$B$110:$B$124,'Capacity Backing (Hide)2'!BE$67:BE$81,"X")))</f>
        <v>0</v>
      </c>
      <c r="KB74">
        <f>'Capacity Backing (Hide)2'!BF$3*(CF74/MAX(1,SUMIFS('Treatment Backing (Hide)'!$B$110:$B$124,'Capacity Backing (Hide)2'!BF$67:BF$81,"X")))</f>
        <v>0</v>
      </c>
      <c r="KC74">
        <f>'Capacity Backing (Hide)2'!BG$3*(CG74/MAX(1,SUMIFS('Treatment Backing (Hide)'!$B$110:$B$124,'Capacity Backing (Hide)2'!BG$67:BG$81,"X")))</f>
        <v>0</v>
      </c>
      <c r="KD74">
        <f>'Capacity Backing (Hide)2'!BH$3*(CH74/MAX(1,SUMIFS('Treatment Backing (Hide)'!$B$110:$B$124,'Capacity Backing (Hide)2'!BH$67:BH$81,"X")))</f>
        <v>0</v>
      </c>
      <c r="KE74">
        <f>'Capacity Backing (Hide)2'!BI$3*(CI74/MAX(1,SUMIFS('Treatment Backing (Hide)'!$B$110:$B$124,'Capacity Backing (Hide)2'!BI$67:BI$81,"X")))</f>
        <v>0</v>
      </c>
      <c r="KF74">
        <f>'Capacity Backing (Hide)2'!BJ$3*(CJ74/MAX(1,SUMIFS('Treatment Backing (Hide)'!$B$110:$B$124,'Capacity Backing (Hide)2'!BJ$67:BJ$81,"X")))</f>
        <v>0</v>
      </c>
      <c r="KG74">
        <f>'Capacity Backing (Hide)2'!BK$3*(CK74/MAX(1,SUMIFS('Treatment Backing (Hide)'!$B$110:$B$124,'Capacity Backing (Hide)2'!BK$67:BK$81,"X")))</f>
        <v>0</v>
      </c>
      <c r="KH74">
        <f>'Capacity Backing (Hide)2'!BL$3*(CL74/MAX(1,SUMIFS('Treatment Backing (Hide)'!$B$110:$B$124,'Capacity Backing (Hide)2'!BL$67:BL$81,"X")))</f>
        <v>0</v>
      </c>
      <c r="KI74">
        <f>'Capacity Backing (Hide)2'!BM$3*(CM74/MAX(1,SUMIFS('Treatment Backing (Hide)'!$B$110:$B$124,'Capacity Backing (Hide)2'!BM$67:BM$81,"X")))</f>
        <v>0</v>
      </c>
      <c r="KJ74">
        <f>'Capacity Backing (Hide)2'!BN$3*(CN74/MAX(1,SUMIFS('Treatment Backing (Hide)'!$B$110:$B$124,'Capacity Backing (Hide)2'!BN$67:BN$81,"X")))</f>
        <v>0</v>
      </c>
      <c r="KK74">
        <f>'Capacity Backing (Hide)2'!BO$3*(CO74/MAX(1,SUMIFS('Treatment Backing (Hide)'!$B$110:$B$124,'Capacity Backing (Hide)2'!BO$67:BO$81,"X")))</f>
        <v>0</v>
      </c>
      <c r="KL74">
        <f>'Capacity Backing (Hide)2'!BP$3*(CP74/MAX(1,SUMIFS('Treatment Backing (Hide)'!$B$110:$B$124,'Capacity Backing (Hide)2'!BP$67:BP$81,"X")))</f>
        <v>0</v>
      </c>
      <c r="KM74">
        <f>'Capacity Backing (Hide)2'!BQ$3*(CQ74/MAX(1,SUMIFS('Treatment Backing (Hide)'!$B$110:$B$124,'Capacity Backing (Hide)2'!BQ$67:BQ$81,"X")))</f>
        <v>0</v>
      </c>
      <c r="KN74">
        <f>'Capacity Backing (Hide)2'!BR$3*(CR74/MAX(1,SUMIFS('Treatment Backing (Hide)'!$B$110:$B$124,'Capacity Backing (Hide)2'!BR$67:BR$81,"X")))</f>
        <v>0</v>
      </c>
      <c r="KO74">
        <f>'Capacity Backing (Hide)2'!BS$3*(CS74/MAX(1,SUMIFS('Treatment Backing (Hide)'!$B$110:$B$124,'Capacity Backing (Hide)2'!BS$67:BS$81,"X")))</f>
        <v>0</v>
      </c>
      <c r="KP74">
        <f>'Capacity Backing (Hide)2'!BT$3*(CT74/MAX(1,SUMIFS('Treatment Backing (Hide)'!$B$110:$B$124,'Capacity Backing (Hide)2'!BT$67:BT$81,"X")))</f>
        <v>0</v>
      </c>
      <c r="KQ74">
        <f>'Capacity Backing (Hide)2'!BU$3*(CU74/MAX(1,SUMIFS('Treatment Backing (Hide)'!$B$110:$B$124,'Capacity Backing (Hide)2'!BU$67:BU$81,"X")))</f>
        <v>0</v>
      </c>
      <c r="KR74">
        <f>'Capacity Backing (Hide)2'!BV$3*(CV74/MAX(1,SUMIFS('Treatment Backing (Hide)'!$B$110:$B$124,'Capacity Backing (Hide)2'!BV$67:BV$81,"X")))</f>
        <v>0</v>
      </c>
      <c r="KS74">
        <f>'Capacity Backing (Hide)2'!BW$3*(CW74/MAX(1,SUMIFS('Treatment Backing (Hide)'!$B$110:$B$124,'Capacity Backing (Hide)2'!BW$67:BW$81,"X")))</f>
        <v>0</v>
      </c>
      <c r="KT74">
        <f>'Capacity Backing (Hide)2'!BX$3*(CX74/MAX(1,SUMIFS('Treatment Backing (Hide)'!$B$110:$B$124,'Capacity Backing (Hide)2'!BX$67:BX$81,"X")))</f>
        <v>0</v>
      </c>
      <c r="KU74">
        <f>'Capacity Backing (Hide)2'!BY$3*(CY74/MAX(1,SUMIFS('Treatment Backing (Hide)'!$B$110:$B$124,'Capacity Backing (Hide)2'!BY$67:BY$81,"X")))</f>
        <v>0</v>
      </c>
      <c r="KV74">
        <f>'Capacity Backing (Hide)2'!BZ$3*(CZ74/MAX(1,SUMIFS('Treatment Backing (Hide)'!$B$110:$B$124,'Capacity Backing (Hide)2'!BZ$67:BZ$81,"X")))</f>
        <v>0</v>
      </c>
      <c r="KW74">
        <f>'Capacity Backing (Hide)2'!CA$3*(DA74/MAX(1,SUMIFS('Treatment Backing (Hide)'!$B$110:$B$124,'Capacity Backing (Hide)2'!CA$67:CA$81,"X")))</f>
        <v>0</v>
      </c>
      <c r="KX74">
        <f>'Capacity Backing (Hide)2'!CB$3*(DB74/MAX(1,SUMIFS('Treatment Backing (Hide)'!$B$110:$B$124,'Capacity Backing (Hide)2'!CB$67:CB$81,"X")))</f>
        <v>0</v>
      </c>
      <c r="KY74">
        <f>'Capacity Backing (Hide)2'!CC$3*(DC74/MAX(1,SUMIFS('Treatment Backing (Hide)'!$B$110:$B$124,'Capacity Backing (Hide)2'!CC$67:CC$81,"X")))</f>
        <v>0</v>
      </c>
      <c r="KZ74">
        <f>'Capacity Backing (Hide)2'!CD$3*(DD74/MAX(1,SUMIFS('Treatment Backing (Hide)'!$B$110:$B$124,'Capacity Backing (Hide)2'!CD$67:CD$81,"X")))</f>
        <v>0</v>
      </c>
      <c r="LA74">
        <f>'Capacity Backing (Hide)2'!CE$3*(DE74/MAX(1,SUMIFS('Treatment Backing (Hide)'!$B$110:$B$124,'Capacity Backing (Hide)2'!CE$67:CE$81,"X")))</f>
        <v>0</v>
      </c>
      <c r="LB74">
        <f>'Capacity Backing (Hide)2'!CF$3*(DF74/MAX(1,SUMIFS('Treatment Backing (Hide)'!$B$110:$B$124,'Capacity Backing (Hide)2'!CF$67:CF$81,"X")))</f>
        <v>0</v>
      </c>
      <c r="LC74">
        <f>'Capacity Backing (Hide)2'!CG$3*(DG74/MAX(1,SUMIFS('Treatment Backing (Hide)'!$B$110:$B$124,'Capacity Backing (Hide)2'!CG$67:CG$81,"X")))</f>
        <v>0</v>
      </c>
      <c r="LD74">
        <f>'Capacity Backing (Hide)2'!CH$3*(DH74/MAX(1,SUMIFS('Treatment Backing (Hide)'!$B$110:$B$124,'Capacity Backing (Hide)2'!CH$67:CH$81,"X")))</f>
        <v>0</v>
      </c>
      <c r="LE74">
        <f>'Capacity Backing (Hide)2'!CI$3*(DI74/MAX(1,SUMIFS('Treatment Backing (Hide)'!$B$110:$B$124,'Capacity Backing (Hide)2'!CI$67:CI$81,"X")))</f>
        <v>0</v>
      </c>
      <c r="LF74">
        <f>'Capacity Backing (Hide)2'!CJ$3*(DJ74/MAX(1,SUMIFS('Treatment Backing (Hide)'!$B$110:$B$124,'Capacity Backing (Hide)2'!CJ$67:CJ$81,"X")))</f>
        <v>0</v>
      </c>
      <c r="LG74">
        <f>'Capacity Backing (Hide)2'!CK$3*(DK74/MAX(1,SUMIFS('Treatment Backing (Hide)'!$B$110:$B$124,'Capacity Backing (Hide)2'!CK$67:CK$81,"X")))</f>
        <v>0</v>
      </c>
      <c r="LH74">
        <f>'Capacity Backing (Hide)2'!CL$3*(DL74/MAX(1,SUMIFS('Treatment Backing (Hide)'!$B$110:$B$124,'Capacity Backing (Hide)2'!CL$67:CL$81,"X")))</f>
        <v>0</v>
      </c>
      <c r="LI74">
        <f>'Capacity Backing (Hide)2'!CM$3*(DM74/MAX(1,SUMIFS('Treatment Backing (Hide)'!$B$110:$B$124,'Capacity Backing (Hide)2'!CM$67:CM$81,"X")))</f>
        <v>0</v>
      </c>
      <c r="LJ74">
        <f>'Capacity Backing (Hide)2'!CN$3*(DN74/MAX(1,SUMIFS('Treatment Backing (Hide)'!$B$110:$B$124,'Capacity Backing (Hide)2'!CN$67:CN$81,"X")))</f>
        <v>0</v>
      </c>
      <c r="LK74">
        <f>'Capacity Backing (Hide)2'!CO$3*(DO74/MAX(1,SUMIFS('Treatment Backing (Hide)'!$B$110:$B$124,'Capacity Backing (Hide)2'!CO$67:CO$81,"X")))</f>
        <v>0</v>
      </c>
      <c r="LL74">
        <f>'Capacity Backing (Hide)2'!CP$3*(DP74/MAX(1,SUMIFS('Treatment Backing (Hide)'!$B$110:$B$124,'Capacity Backing (Hide)2'!CP$67:CP$81,"X")))</f>
        <v>0</v>
      </c>
      <c r="LM74">
        <f>'Capacity Backing (Hide)2'!CQ$3*(DQ74/MAX(1,SUMIFS('Treatment Backing (Hide)'!$B$110:$B$124,'Capacity Backing (Hide)2'!CQ$67:CQ$81,"X")))</f>
        <v>0</v>
      </c>
      <c r="LN74">
        <f>'Capacity Backing (Hide)2'!CR$3*(DR74/MAX(1,SUMIFS('Treatment Backing (Hide)'!$B$110:$B$124,'Capacity Backing (Hide)2'!CR$67:CR$81,"X")))</f>
        <v>0</v>
      </c>
      <c r="LO74">
        <f>'Capacity Backing (Hide)2'!CS$3*(DS74/MAX(1,SUMIFS('Treatment Backing (Hide)'!$B$110:$B$124,'Capacity Backing (Hide)2'!CS$67:CS$81,"X")))</f>
        <v>0</v>
      </c>
      <c r="LP74">
        <f>'Capacity Backing (Hide)2'!CT$3*(DT74/MAX(1,SUMIFS('Treatment Backing (Hide)'!$B$110:$B$124,'Capacity Backing (Hide)2'!CT$67:CT$81,"X")))</f>
        <v>0</v>
      </c>
      <c r="LQ74">
        <f>'Capacity Backing (Hide)2'!CU$3*(DU74/MAX(1,SUMIFS('Treatment Backing (Hide)'!$B$110:$B$124,'Capacity Backing (Hide)2'!CU$67:CU$81,"X")))</f>
        <v>0</v>
      </c>
      <c r="LR74">
        <f>'Capacity Backing (Hide)2'!CV$3*(DV74/MAX(1,SUMIFS('Treatment Backing (Hide)'!$B$110:$B$124,'Capacity Backing (Hide)2'!CV$67:CV$81,"X")))</f>
        <v>0</v>
      </c>
      <c r="LS74">
        <f>'Capacity Backing (Hide)2'!CW$3*(DW74/MAX(1,SUMIFS('Treatment Backing (Hide)'!$B$110:$B$124,'Capacity Backing (Hide)2'!CW$67:CW$81,"X")))</f>
        <v>0</v>
      </c>
    </row>
    <row r="75" spans="8:331" x14ac:dyDescent="0.25">
      <c r="H75" t="str">
        <f>ROW(H72)&amp;". "&amp;'Clinical resources'!B78</f>
        <v xml:space="preserve">72. </v>
      </c>
      <c r="J75" t="str">
        <f>IF(COUNTIFS('Clinical resources'!F78:J78,"X")&gt;0,"X","")</f>
        <v/>
      </c>
      <c r="K75" t="str">
        <f>IF(COUNTIFS('Clinical resources'!K78:O78,"X")&gt;0,"X","")</f>
        <v/>
      </c>
      <c r="L75" t="str">
        <f>IF(COUNTIFS('Clinical resources'!P78:T78,"X")&gt;0,"X","")</f>
        <v/>
      </c>
      <c r="M75" t="str">
        <f>IF(COUNTIFS('Clinical resources'!U78:Y78,"X")&gt;0,"X","")</f>
        <v/>
      </c>
      <c r="N75" t="str">
        <f>IF(COUNTIFS('Clinical resources'!Z78:AD78,"X")&gt;0,"X","")</f>
        <v/>
      </c>
      <c r="O75" t="str">
        <f>IF(COUNTIFS('Clinical resources'!AE78:AI78,"X")&gt;0,"X","")</f>
        <v/>
      </c>
      <c r="P75" t="str">
        <f>IF(COUNTIFS('Clinical resources'!AJ78:AN78,"X")&gt;0,"X","")</f>
        <v/>
      </c>
      <c r="Q75" t="str">
        <f>IF(COUNTIFS('Clinical resources'!AO78:AS78,"X")&gt;0,"X","")</f>
        <v/>
      </c>
      <c r="R75" t="str">
        <f>IF(COUNTIFS('Clinical resources'!AT78:AX78,"X")&gt;0,"X","")</f>
        <v/>
      </c>
      <c r="S75" t="str">
        <f>IF(COUNTIFS('Clinical resources'!AY78:BC78,"X")&gt;0,"X","")</f>
        <v/>
      </c>
      <c r="T75" t="str">
        <f>IF(COUNTIFS('Clinical resources'!BD78:BH78,"X")&gt;0,"X","")</f>
        <v/>
      </c>
      <c r="U75" t="str">
        <f>IF(COUNTIFS('Clinical resources'!BI78:BM78,"X")&gt;0,"X","")</f>
        <v/>
      </c>
      <c r="V75" t="str">
        <f>IF(COUNTIFS('Clinical resources'!BN78:BR78,"X")&gt;0,"X","")</f>
        <v/>
      </c>
      <c r="W75" t="str">
        <f>IF(COUNTIFS('Clinical resources'!BS78:BW78,"X")&gt;0,"X","")</f>
        <v/>
      </c>
      <c r="X75" t="str">
        <f>IF(COUNTIFS('Clinical resources'!BX78:CB78,"X")&gt;0,"X","")</f>
        <v/>
      </c>
      <c r="AB75">
        <f t="array" ref="AB75">IF($J75:$X75='Capacity Backing (Hide)2'!B$67:B$81,1,0)</f>
        <v>0</v>
      </c>
      <c r="AC75">
        <f t="array" ref="AC75">IF($J75:$X75='Capacity Backing (Hide)2'!C$67:C$81,1,0)</f>
        <v>0</v>
      </c>
      <c r="AD75">
        <f t="array" ref="AD75">IF($J75:$X75='Capacity Backing (Hide)2'!D$67:D$81,1,0)</f>
        <v>0</v>
      </c>
      <c r="AE75">
        <f t="array" ref="AE75">IF($J75:$X75='Capacity Backing (Hide)2'!E$67:E$81,1,0)</f>
        <v>0</v>
      </c>
      <c r="AF75">
        <f t="array" ref="AF75">IF($J75:$X75='Capacity Backing (Hide)2'!F$67:F$81,1,0)</f>
        <v>0</v>
      </c>
      <c r="AG75">
        <f t="array" ref="AG75">IF($J75:$X75='Capacity Backing (Hide)2'!G$67:G$81,1,0)</f>
        <v>0</v>
      </c>
      <c r="AH75">
        <f t="array" ref="AH75">IF($J75:$X75='Capacity Backing (Hide)2'!H$67:H$81,1,0)</f>
        <v>0</v>
      </c>
      <c r="AI75">
        <f t="array" ref="AI75">IF($J75:$X75='Capacity Backing (Hide)2'!I$67:I$81,1,0)</f>
        <v>0</v>
      </c>
      <c r="AJ75">
        <f t="array" ref="AJ75">IF($J75:$X75='Capacity Backing (Hide)2'!J$67:J$81,1,0)</f>
        <v>0</v>
      </c>
      <c r="AK75">
        <f t="array" ref="AK75">IF($J75:$X75='Capacity Backing (Hide)2'!K$67:K$81,1,0)</f>
        <v>0</v>
      </c>
      <c r="AL75">
        <f t="array" ref="AL75">IF($J75:$X75='Capacity Backing (Hide)2'!L$67:L$81,1,0)</f>
        <v>0</v>
      </c>
      <c r="AM75">
        <f t="array" ref="AM75">IF($J75:$X75='Capacity Backing (Hide)2'!M$67:M$81,1,0)</f>
        <v>0</v>
      </c>
      <c r="AN75">
        <f t="array" ref="AN75">IF($J75:$X75='Capacity Backing (Hide)2'!N$67:N$81,1,0)</f>
        <v>0</v>
      </c>
      <c r="AO75">
        <f t="array" ref="AO75">IF($J75:$X75='Capacity Backing (Hide)2'!O$67:O$81,1,0)</f>
        <v>0</v>
      </c>
      <c r="AP75">
        <f t="array" ref="AP75">IF($J75:$X75='Capacity Backing (Hide)2'!P$67:P$81,1,0)</f>
        <v>0</v>
      </c>
      <c r="AQ75">
        <f t="array" ref="AQ75">IF($J75:$X75='Capacity Backing (Hide)2'!Q$67:Q$81,1,0)</f>
        <v>0</v>
      </c>
      <c r="AR75">
        <f t="array" ref="AR75">IF($J75:$X75='Capacity Backing (Hide)2'!R$67:R$81,1,0)</f>
        <v>0</v>
      </c>
      <c r="AS75">
        <f t="array" ref="AS75">IF($J75:$X75='Capacity Backing (Hide)2'!S$67:S$81,1,0)</f>
        <v>0</v>
      </c>
      <c r="AT75">
        <f t="array" ref="AT75">IF($J75:$X75='Capacity Backing (Hide)2'!T$67:T$81,1,0)</f>
        <v>0</v>
      </c>
      <c r="AU75">
        <f t="array" ref="AU75">IF($J75:$X75='Capacity Backing (Hide)2'!U$67:U$81,1,0)</f>
        <v>0</v>
      </c>
      <c r="AV75">
        <f t="array" ref="AV75">IF($J75:$X75='Capacity Backing (Hide)2'!V$67:V$81,1,0)</f>
        <v>0</v>
      </c>
      <c r="AW75">
        <f t="array" ref="AW75">IF($J75:$X75='Capacity Backing (Hide)2'!W$67:W$81,1,0)</f>
        <v>0</v>
      </c>
      <c r="AX75">
        <f t="array" ref="AX75">IF($J75:$X75='Capacity Backing (Hide)2'!X$67:X$81,1,0)</f>
        <v>0</v>
      </c>
      <c r="AY75">
        <f t="array" ref="AY75">IF($J75:$X75='Capacity Backing (Hide)2'!Y$67:Y$81,1,0)</f>
        <v>0</v>
      </c>
      <c r="AZ75">
        <f t="array" ref="AZ75">IF($J75:$X75='Capacity Backing (Hide)2'!Z$67:Z$81,1,0)</f>
        <v>0</v>
      </c>
      <c r="BA75">
        <f t="array" ref="BA75">IF($J75:$X75='Capacity Backing (Hide)2'!AA$67:AA$81,1,0)</f>
        <v>0</v>
      </c>
      <c r="BB75">
        <f t="array" ref="BB75">IF($J75:$X75='Capacity Backing (Hide)2'!AB$67:AB$81,1,0)</f>
        <v>0</v>
      </c>
      <c r="BC75">
        <f t="array" ref="BC75">IF($J75:$X75='Capacity Backing (Hide)2'!AC$67:AC$81,1,0)</f>
        <v>0</v>
      </c>
      <c r="BD75">
        <f t="array" ref="BD75">IF($J75:$X75='Capacity Backing (Hide)2'!AD$67:AD$81,1,0)</f>
        <v>0</v>
      </c>
      <c r="BE75">
        <f t="array" ref="BE75">IF($J75:$X75='Capacity Backing (Hide)2'!AE$67:AE$81,1,0)</f>
        <v>0</v>
      </c>
      <c r="BF75">
        <f t="array" ref="BF75">IF($J75:$X75='Capacity Backing (Hide)2'!AF$67:AF$81,1,0)</f>
        <v>0</v>
      </c>
      <c r="BG75">
        <f t="array" ref="BG75">IF($J75:$X75='Capacity Backing (Hide)2'!AG$67:AG$81,1,0)</f>
        <v>0</v>
      </c>
      <c r="BH75">
        <f t="array" ref="BH75">IF($J75:$X75='Capacity Backing (Hide)2'!AH$67:AH$81,1,0)</f>
        <v>0</v>
      </c>
      <c r="BI75">
        <f t="array" ref="BI75">IF($J75:$X75='Capacity Backing (Hide)2'!AI$67:AI$81,1,0)</f>
        <v>0</v>
      </c>
      <c r="BJ75">
        <f t="array" ref="BJ75">IF($J75:$X75='Capacity Backing (Hide)2'!AJ$67:AJ$81,1,0)</f>
        <v>0</v>
      </c>
      <c r="BK75">
        <f t="array" ref="BK75">IF($J75:$X75='Capacity Backing (Hide)2'!AK$67:AK$81,1,0)</f>
        <v>0</v>
      </c>
      <c r="BL75">
        <f t="array" ref="BL75">IF($J75:$X75='Capacity Backing (Hide)2'!AL$67:AL$81,1,0)</f>
        <v>0</v>
      </c>
      <c r="BM75">
        <f t="array" ref="BM75">IF($J75:$X75='Capacity Backing (Hide)2'!AM$67:AM$81,1,0)</f>
        <v>0</v>
      </c>
      <c r="BN75">
        <f t="array" ref="BN75">IF($J75:$X75='Capacity Backing (Hide)2'!AN$67:AN$81,1,0)</f>
        <v>0</v>
      </c>
      <c r="BO75">
        <f t="array" ref="BO75">IF($J75:$X75='Capacity Backing (Hide)2'!AO$67:AO$81,1,0)</f>
        <v>0</v>
      </c>
      <c r="BP75">
        <f t="array" ref="BP75">IF($J75:$X75='Capacity Backing (Hide)2'!AP$67:AP$81,1,0)</f>
        <v>0</v>
      </c>
      <c r="BQ75">
        <f t="array" ref="BQ75">IF($J75:$X75='Capacity Backing (Hide)2'!AQ$67:AQ$81,1,0)</f>
        <v>0</v>
      </c>
      <c r="BR75">
        <f t="array" ref="BR75">IF($J75:$X75='Capacity Backing (Hide)2'!AR$67:AR$81,1,0)</f>
        <v>0</v>
      </c>
      <c r="BS75">
        <f t="array" ref="BS75">IF($J75:$X75='Capacity Backing (Hide)2'!AS$67:AS$81,1,0)</f>
        <v>0</v>
      </c>
      <c r="BT75">
        <f t="array" ref="BT75">IF($J75:$X75='Capacity Backing (Hide)2'!AT$67:AT$81,1,0)</f>
        <v>0</v>
      </c>
      <c r="BU75">
        <f t="array" ref="BU75">IF($J75:$X75='Capacity Backing (Hide)2'!AU$67:AU$81,1,0)</f>
        <v>0</v>
      </c>
      <c r="BV75">
        <f t="array" ref="BV75">IF($J75:$X75='Capacity Backing (Hide)2'!AV$67:AV$81,1,0)</f>
        <v>0</v>
      </c>
      <c r="BW75">
        <f t="array" ref="BW75">IF($J75:$X75='Capacity Backing (Hide)2'!AW$67:AW$81,1,0)</f>
        <v>0</v>
      </c>
      <c r="BX75">
        <f t="array" ref="BX75">IF($J75:$X75='Capacity Backing (Hide)2'!AX$67:AX$81,1,0)</f>
        <v>0</v>
      </c>
      <c r="BY75">
        <f t="array" ref="BY75">IF($J75:$X75='Capacity Backing (Hide)2'!AY$67:AY$81,1,0)</f>
        <v>0</v>
      </c>
      <c r="BZ75">
        <f t="array" ref="BZ75">IF($J75:$X75='Capacity Backing (Hide)2'!AZ$67:AZ$81,1,0)</f>
        <v>0</v>
      </c>
      <c r="CA75">
        <f t="array" ref="CA75">IF($J75:$X75='Capacity Backing (Hide)2'!BA$67:BA$81,1,0)</f>
        <v>0</v>
      </c>
      <c r="CB75">
        <f t="array" ref="CB75">IF($J75:$X75='Capacity Backing (Hide)2'!BB$67:BB$81,1,0)</f>
        <v>0</v>
      </c>
      <c r="CC75">
        <f t="array" ref="CC75">IF($J75:$X75='Capacity Backing (Hide)2'!BC$67:BC$81,1,0)</f>
        <v>0</v>
      </c>
      <c r="CD75">
        <f t="array" ref="CD75">IF($J75:$X75='Capacity Backing (Hide)2'!BD$67:BD$81,1,0)</f>
        <v>0</v>
      </c>
      <c r="CE75">
        <f t="array" ref="CE75">IF($J75:$X75='Capacity Backing (Hide)2'!BE$67:BE$81,1,0)</f>
        <v>0</v>
      </c>
      <c r="CF75">
        <f t="array" ref="CF75">IF($J75:$X75='Capacity Backing (Hide)2'!BF$67:BF$81,1,0)</f>
        <v>0</v>
      </c>
      <c r="CG75">
        <f t="array" ref="CG75">IF($J75:$X75='Capacity Backing (Hide)2'!BG$67:BG$81,1,0)</f>
        <v>0</v>
      </c>
      <c r="CH75">
        <f t="array" ref="CH75">IF($J75:$X75='Capacity Backing (Hide)2'!BH$67:BH$81,1,0)</f>
        <v>0</v>
      </c>
      <c r="CI75">
        <f t="array" ref="CI75">IF($J75:$X75='Capacity Backing (Hide)2'!BI$67:BI$81,1,0)</f>
        <v>0</v>
      </c>
      <c r="CJ75">
        <f t="array" ref="CJ75">IF($J75:$X75='Capacity Backing (Hide)2'!BJ$67:BJ$81,1,0)</f>
        <v>0</v>
      </c>
      <c r="CK75">
        <f t="array" ref="CK75">IF($J75:$X75='Capacity Backing (Hide)2'!BK$67:BK$81,1,0)</f>
        <v>0</v>
      </c>
      <c r="CL75">
        <f t="array" ref="CL75">IF($J75:$X75='Capacity Backing (Hide)2'!BL$67:BL$81,1,0)</f>
        <v>0</v>
      </c>
      <c r="CM75">
        <f t="array" ref="CM75">IF($J75:$X75='Capacity Backing (Hide)2'!BM$67:BM$81,1,0)</f>
        <v>0</v>
      </c>
      <c r="CN75">
        <f t="array" ref="CN75">IF($J75:$X75='Capacity Backing (Hide)2'!BN$67:BN$81,1,0)</f>
        <v>0</v>
      </c>
      <c r="CO75">
        <f t="array" ref="CO75">IF($J75:$X75='Capacity Backing (Hide)2'!BO$67:BO$81,1,0)</f>
        <v>0</v>
      </c>
      <c r="CP75">
        <f t="array" ref="CP75">IF($J75:$X75='Capacity Backing (Hide)2'!BP$67:BP$81,1,0)</f>
        <v>0</v>
      </c>
      <c r="CQ75">
        <f t="array" ref="CQ75">IF($J75:$X75='Capacity Backing (Hide)2'!BQ$67:BQ$81,1,0)</f>
        <v>0</v>
      </c>
      <c r="CR75">
        <f t="array" ref="CR75">IF($J75:$X75='Capacity Backing (Hide)2'!BR$67:BR$81,1,0)</f>
        <v>0</v>
      </c>
      <c r="CS75">
        <f t="array" ref="CS75">IF($J75:$X75='Capacity Backing (Hide)2'!BS$67:BS$81,1,0)</f>
        <v>0</v>
      </c>
      <c r="CT75">
        <f t="array" ref="CT75">IF($J75:$X75='Capacity Backing (Hide)2'!BT$67:BT$81,1,0)</f>
        <v>0</v>
      </c>
      <c r="CU75">
        <f t="array" ref="CU75">IF($J75:$X75='Capacity Backing (Hide)2'!BU$67:BU$81,1,0)</f>
        <v>0</v>
      </c>
      <c r="CV75">
        <f t="array" ref="CV75">IF($J75:$X75='Capacity Backing (Hide)2'!BV$67:BV$81,1,0)</f>
        <v>0</v>
      </c>
      <c r="CW75">
        <f t="array" ref="CW75">IF($J75:$X75='Capacity Backing (Hide)2'!BW$67:BW$81,1,0)</f>
        <v>0</v>
      </c>
      <c r="CX75">
        <f t="array" ref="CX75">IF($J75:$X75='Capacity Backing (Hide)2'!BX$67:BX$81,1,0)</f>
        <v>0</v>
      </c>
      <c r="CY75">
        <f t="array" ref="CY75">IF($J75:$X75='Capacity Backing (Hide)2'!BY$67:BY$81,1,0)</f>
        <v>0</v>
      </c>
      <c r="CZ75">
        <f t="array" ref="CZ75">IF($J75:$X75='Capacity Backing (Hide)2'!BZ$67:BZ$81,1,0)</f>
        <v>0</v>
      </c>
      <c r="DA75">
        <f t="array" ref="DA75">IF($J75:$X75='Capacity Backing (Hide)2'!CA$67:CA$81,1,0)</f>
        <v>0</v>
      </c>
      <c r="DB75">
        <f t="array" ref="DB75">IF($J75:$X75='Capacity Backing (Hide)2'!CB$67:CB$81,1,0)</f>
        <v>0</v>
      </c>
      <c r="DC75">
        <f t="array" ref="DC75">IF($J75:$X75='Capacity Backing (Hide)2'!CC$67:CC$81,1,0)</f>
        <v>0</v>
      </c>
      <c r="DD75">
        <f t="array" ref="DD75">IF($J75:$X75='Capacity Backing (Hide)2'!CD$67:CD$81,1,0)</f>
        <v>0</v>
      </c>
      <c r="DE75">
        <f t="array" ref="DE75">IF($J75:$X75='Capacity Backing (Hide)2'!CE$67:CE$81,1,0)</f>
        <v>0</v>
      </c>
      <c r="DF75">
        <f t="array" ref="DF75">IF($J75:$X75='Capacity Backing (Hide)2'!CF$67:CF$81,1,0)</f>
        <v>0</v>
      </c>
      <c r="DG75">
        <f t="array" ref="DG75">IF($J75:$X75='Capacity Backing (Hide)2'!CG$67:CG$81,1,0)</f>
        <v>0</v>
      </c>
      <c r="DH75">
        <f t="array" ref="DH75">IF($J75:$X75='Capacity Backing (Hide)2'!CH$67:CH$81,1,0)</f>
        <v>0</v>
      </c>
      <c r="DI75">
        <f t="array" ref="DI75">IF($J75:$X75='Capacity Backing (Hide)2'!CI$67:CI$81,1,0)</f>
        <v>0</v>
      </c>
      <c r="DJ75">
        <f t="array" ref="DJ75">IF($J75:$X75='Capacity Backing (Hide)2'!CJ$67:CJ$81,1,0)</f>
        <v>0</v>
      </c>
      <c r="DK75">
        <f t="array" ref="DK75">IF($J75:$X75='Capacity Backing (Hide)2'!CK$67:CK$81,1,0)</f>
        <v>0</v>
      </c>
      <c r="DL75">
        <f t="array" ref="DL75">IF($J75:$X75='Capacity Backing (Hide)2'!CL$67:CL$81,1,0)</f>
        <v>0</v>
      </c>
      <c r="DM75">
        <f t="array" ref="DM75">IF($J75:$X75='Capacity Backing (Hide)2'!CM$67:CM$81,1,0)</f>
        <v>0</v>
      </c>
      <c r="DN75">
        <f t="array" ref="DN75">IF($J75:$X75='Capacity Backing (Hide)2'!CN$67:CN$81,1,0)</f>
        <v>0</v>
      </c>
      <c r="DO75">
        <f t="array" ref="DO75">IF($J75:$X75='Capacity Backing (Hide)2'!CO$67:CO$81,1,0)</f>
        <v>0</v>
      </c>
      <c r="DP75">
        <f t="array" ref="DP75">IF($J75:$X75='Capacity Backing (Hide)2'!CP$67:CP$81,1,0)</f>
        <v>0</v>
      </c>
      <c r="DQ75">
        <f t="array" ref="DQ75">IF($J75:$X75='Capacity Backing (Hide)2'!CQ$67:CQ$81,1,0)</f>
        <v>0</v>
      </c>
      <c r="DR75">
        <f t="array" ref="DR75">IF($J75:$X75='Capacity Backing (Hide)2'!CR$67:CR$81,1,0)</f>
        <v>0</v>
      </c>
      <c r="DS75">
        <f t="array" ref="DS75">IF($J75:$X75='Capacity Backing (Hide)2'!CS$67:CS$81,1,0)</f>
        <v>0</v>
      </c>
      <c r="DT75">
        <f t="array" ref="DT75">IF($J75:$X75='Capacity Backing (Hide)2'!CT$67:CT$81,1,0)</f>
        <v>0</v>
      </c>
      <c r="DU75">
        <f t="array" ref="DU75">IF($J75:$X75='Capacity Backing (Hide)2'!CU$67:CU$81,1,0)</f>
        <v>0</v>
      </c>
      <c r="DV75">
        <f t="array" ref="DV75">IF($J75:$X75='Capacity Backing (Hide)2'!CV$67:CV$81,1,0)</f>
        <v>0</v>
      </c>
      <c r="DW75">
        <f t="array" ref="DW75">IF($J75:$X75='Capacity Backing (Hide)2'!CW$67:CW$81,1,0)</f>
        <v>0</v>
      </c>
      <c r="DZ75">
        <f t="array" ref="DZ75">IF($J75:$X75='Capacity Backing (Hide)2'!B$203:CZ$217,1,0)</f>
        <v>0</v>
      </c>
      <c r="EA75">
        <f t="array" ref="EA75">IF($J75:$X75='Capacity Backing (Hide)2'!C$203:DA$217,1,0)</f>
        <v>0</v>
      </c>
      <c r="EB75">
        <f t="array" ref="EB75">IF($J75:$X75='Capacity Backing (Hide)2'!D$203:DB$217,1,0)</f>
        <v>0</v>
      </c>
      <c r="EC75">
        <f t="array" ref="EC75">IF($J75:$X75='Capacity Backing (Hide)2'!E$203:DC$217,1,0)</f>
        <v>0</v>
      </c>
      <c r="ED75">
        <f t="array" ref="ED75">IF($J75:$X75='Capacity Backing (Hide)2'!F$203:DD$217,1,0)</f>
        <v>0</v>
      </c>
      <c r="EE75">
        <f t="array" ref="EE75">IF($J75:$X75='Capacity Backing (Hide)2'!G$203:DE$217,1,0)</f>
        <v>0</v>
      </c>
      <c r="EF75">
        <f t="array" ref="EF75">IF($J75:$X75='Capacity Backing (Hide)2'!H$203:DF$217,1,0)</f>
        <v>0</v>
      </c>
      <c r="EG75">
        <f t="array" ref="EG75">IF($J75:$X75='Capacity Backing (Hide)2'!I$203:DG$217,1,0)</f>
        <v>0</v>
      </c>
      <c r="EH75">
        <f t="array" ref="EH75">IF($J75:$X75='Capacity Backing (Hide)2'!J$203:DH$217,1,0)</f>
        <v>0</v>
      </c>
      <c r="EI75">
        <f t="array" ref="EI75">IF($J75:$X75='Capacity Backing (Hide)2'!K$203:DI$217,1,0)</f>
        <v>0</v>
      </c>
      <c r="EJ75">
        <f t="array" ref="EJ75">IF($J75:$X75='Capacity Backing (Hide)2'!L$203:DJ$217,1,0)</f>
        <v>0</v>
      </c>
      <c r="EK75">
        <f t="array" ref="EK75">IF($J75:$X75='Capacity Backing (Hide)2'!M$203:DK$217,1,0)</f>
        <v>0</v>
      </c>
      <c r="EL75">
        <f t="array" ref="EL75">IF($J75:$X75='Capacity Backing (Hide)2'!N$203:DL$217,1,0)</f>
        <v>0</v>
      </c>
      <c r="EM75">
        <f t="array" ref="EM75">IF($J75:$X75='Capacity Backing (Hide)2'!O$203:DM$217,1,0)</f>
        <v>0</v>
      </c>
      <c r="EN75">
        <f t="array" ref="EN75">IF($J75:$X75='Capacity Backing (Hide)2'!P$203:DN$217,1,0)</f>
        <v>0</v>
      </c>
      <c r="EO75">
        <f t="array" ref="EO75">IF($J75:$X75='Capacity Backing (Hide)2'!Q$203:DO$217,1,0)</f>
        <v>0</v>
      </c>
      <c r="EP75">
        <f t="array" ref="EP75">IF($J75:$X75='Capacity Backing (Hide)2'!R$203:DP$217,1,0)</f>
        <v>0</v>
      </c>
      <c r="EQ75">
        <f t="array" ref="EQ75">IF($J75:$X75='Capacity Backing (Hide)2'!S$203:DQ$217,1,0)</f>
        <v>0</v>
      </c>
      <c r="ER75">
        <f t="array" ref="ER75">IF($J75:$X75='Capacity Backing (Hide)2'!T$203:DR$217,1,0)</f>
        <v>0</v>
      </c>
      <c r="ES75">
        <f t="array" ref="ES75">IF($J75:$X75='Capacity Backing (Hide)2'!U$203:DS$217,1,0)</f>
        <v>0</v>
      </c>
      <c r="ET75">
        <f t="array" ref="ET75">IF($J75:$X75='Capacity Backing (Hide)2'!V$203:DT$217,1,0)</f>
        <v>0</v>
      </c>
      <c r="EU75">
        <f t="array" ref="EU75">IF($J75:$X75='Capacity Backing (Hide)2'!W$203:DU$217,1,0)</f>
        <v>0</v>
      </c>
      <c r="EV75">
        <f t="array" ref="EV75">IF($J75:$X75='Capacity Backing (Hide)2'!X$203:DV$217,1,0)</f>
        <v>0</v>
      </c>
      <c r="EW75">
        <f t="array" ref="EW75">IF($J75:$X75='Capacity Backing (Hide)2'!Y$203:DW$217,1,0)</f>
        <v>0</v>
      </c>
      <c r="EX75">
        <f t="array" ref="EX75">IF($J75:$X75='Capacity Backing (Hide)2'!Z$203:DX$217,1,0)</f>
        <v>0</v>
      </c>
      <c r="EY75">
        <f t="array" ref="EY75">IF($J75:$X75='Capacity Backing (Hide)2'!AA$203:DY$217,1,0)</f>
        <v>0</v>
      </c>
      <c r="EZ75">
        <f t="array" ref="EZ75">IF($J75:$X75='Capacity Backing (Hide)2'!AB$203:DZ$217,1,0)</f>
        <v>0</v>
      </c>
      <c r="FA75">
        <f t="array" ref="FA75">IF($J75:$X75='Capacity Backing (Hide)2'!AC$203:EA$217,1,0)</f>
        <v>0</v>
      </c>
      <c r="FB75">
        <f t="array" ref="FB75">IF($J75:$X75='Capacity Backing (Hide)2'!AD$203:EB$217,1,0)</f>
        <v>0</v>
      </c>
      <c r="FC75">
        <f t="array" ref="FC75">IF($J75:$X75='Capacity Backing (Hide)2'!AE$203:EC$217,1,0)</f>
        <v>0</v>
      </c>
      <c r="FD75">
        <f t="array" ref="FD75">IF($J75:$X75='Capacity Backing (Hide)2'!AF$203:ED$217,1,0)</f>
        <v>0</v>
      </c>
      <c r="FE75">
        <f t="array" ref="FE75">IF($J75:$X75='Capacity Backing (Hide)2'!AG$203:EE$217,1,0)</f>
        <v>0</v>
      </c>
      <c r="FF75">
        <f t="array" ref="FF75">IF($J75:$X75='Capacity Backing (Hide)2'!AH$203:EF$217,1,0)</f>
        <v>0</v>
      </c>
      <c r="FG75">
        <f t="array" ref="FG75">IF($J75:$X75='Capacity Backing (Hide)2'!AI$203:EG$217,1,0)</f>
        <v>0</v>
      </c>
      <c r="FH75">
        <f t="array" ref="FH75">IF($J75:$X75='Capacity Backing (Hide)2'!AJ$203:EH$217,1,0)</f>
        <v>0</v>
      </c>
      <c r="FI75">
        <f t="array" ref="FI75">IF($J75:$X75='Capacity Backing (Hide)2'!AK$203:EI$217,1,0)</f>
        <v>0</v>
      </c>
      <c r="FJ75">
        <f t="array" ref="FJ75">IF($J75:$X75='Capacity Backing (Hide)2'!AL$203:EJ$217,1,0)</f>
        <v>0</v>
      </c>
      <c r="FK75">
        <f t="array" ref="FK75">IF($J75:$X75='Capacity Backing (Hide)2'!AM$203:EK$217,1,0)</f>
        <v>0</v>
      </c>
      <c r="FL75">
        <f t="array" ref="FL75">IF($J75:$X75='Capacity Backing (Hide)2'!AN$203:EL$217,1,0)</f>
        <v>0</v>
      </c>
      <c r="FM75">
        <f t="array" ref="FM75">IF($J75:$X75='Capacity Backing (Hide)2'!AO$203:EM$217,1,0)</f>
        <v>0</v>
      </c>
      <c r="FN75">
        <f t="array" ref="FN75">IF($J75:$X75='Capacity Backing (Hide)2'!AP$203:EN$217,1,0)</f>
        <v>0</v>
      </c>
      <c r="FO75">
        <f t="array" ref="FO75">IF($J75:$X75='Capacity Backing (Hide)2'!AQ$203:EO$217,1,0)</f>
        <v>0</v>
      </c>
      <c r="FP75">
        <f t="array" ref="FP75">IF($J75:$X75='Capacity Backing (Hide)2'!AR$203:EP$217,1,0)</f>
        <v>0</v>
      </c>
      <c r="FQ75">
        <f t="array" ref="FQ75">IF($J75:$X75='Capacity Backing (Hide)2'!AS$203:EQ$217,1,0)</f>
        <v>0</v>
      </c>
      <c r="FR75">
        <f t="array" ref="FR75">IF($J75:$X75='Capacity Backing (Hide)2'!AT$203:ER$217,1,0)</f>
        <v>0</v>
      </c>
      <c r="FS75">
        <f t="array" ref="FS75">IF($J75:$X75='Capacity Backing (Hide)2'!AU$203:ES$217,1,0)</f>
        <v>0</v>
      </c>
      <c r="FT75">
        <f t="array" ref="FT75">IF($J75:$X75='Capacity Backing (Hide)2'!AV$203:ET$217,1,0)</f>
        <v>0</v>
      </c>
      <c r="FU75">
        <f t="array" ref="FU75">IF($J75:$X75='Capacity Backing (Hide)2'!AW$203:EU$217,1,0)</f>
        <v>0</v>
      </c>
      <c r="FV75">
        <f t="array" ref="FV75">IF($J75:$X75='Capacity Backing (Hide)2'!AX$203:EV$217,1,0)</f>
        <v>0</v>
      </c>
      <c r="FW75">
        <f t="array" ref="FW75">IF($J75:$X75='Capacity Backing (Hide)2'!AY$203:EW$217,1,0)</f>
        <v>0</v>
      </c>
      <c r="FX75">
        <f t="array" ref="FX75">IF($J75:$X75='Capacity Backing (Hide)2'!AZ$203:EX$217,1,0)</f>
        <v>0</v>
      </c>
      <c r="FY75">
        <f t="array" ref="FY75">IF($J75:$X75='Capacity Backing (Hide)2'!BA$203:EY$217,1,0)</f>
        <v>0</v>
      </c>
      <c r="FZ75">
        <f t="array" ref="FZ75">IF($J75:$X75='Capacity Backing (Hide)2'!BB$203:EZ$217,1,0)</f>
        <v>0</v>
      </c>
      <c r="GA75">
        <f t="array" ref="GA75">IF($J75:$X75='Capacity Backing (Hide)2'!BC$203:FA$217,1,0)</f>
        <v>0</v>
      </c>
      <c r="GB75">
        <f t="array" ref="GB75">IF($J75:$X75='Capacity Backing (Hide)2'!BD$203:FB$217,1,0)</f>
        <v>0</v>
      </c>
      <c r="GC75">
        <f t="array" ref="GC75">IF($J75:$X75='Capacity Backing (Hide)2'!BE$203:FC$217,1,0)</f>
        <v>0</v>
      </c>
      <c r="GD75">
        <f t="array" ref="GD75">IF($J75:$X75='Capacity Backing (Hide)2'!BF$203:FD$217,1,0)</f>
        <v>0</v>
      </c>
      <c r="GE75">
        <f t="array" ref="GE75">IF($J75:$X75='Capacity Backing (Hide)2'!BG$203:FE$217,1,0)</f>
        <v>0</v>
      </c>
      <c r="GF75">
        <f t="array" ref="GF75">IF($J75:$X75='Capacity Backing (Hide)2'!BH$203:FF$217,1,0)</f>
        <v>0</v>
      </c>
      <c r="GG75">
        <f t="array" ref="GG75">IF($J75:$X75='Capacity Backing (Hide)2'!BI$203:FG$217,1,0)</f>
        <v>0</v>
      </c>
      <c r="GH75">
        <f t="array" ref="GH75">IF($J75:$X75='Capacity Backing (Hide)2'!BJ$203:FH$217,1,0)</f>
        <v>0</v>
      </c>
      <c r="GI75">
        <f t="array" ref="GI75">IF($J75:$X75='Capacity Backing (Hide)2'!BK$203:FI$217,1,0)</f>
        <v>0</v>
      </c>
      <c r="GJ75">
        <f t="array" ref="GJ75">IF($J75:$X75='Capacity Backing (Hide)2'!BL$203:FJ$217,1,0)</f>
        <v>0</v>
      </c>
      <c r="GK75">
        <f t="array" ref="GK75">IF($J75:$X75='Capacity Backing (Hide)2'!BM$203:FK$217,1,0)</f>
        <v>0</v>
      </c>
      <c r="GL75">
        <f t="array" ref="GL75">IF($J75:$X75='Capacity Backing (Hide)2'!BN$203:FL$217,1,0)</f>
        <v>0</v>
      </c>
      <c r="GM75">
        <f t="array" ref="GM75">IF($J75:$X75='Capacity Backing (Hide)2'!BO$203:FM$217,1,0)</f>
        <v>0</v>
      </c>
      <c r="GN75">
        <f t="array" ref="GN75">IF($J75:$X75='Capacity Backing (Hide)2'!BP$203:FN$217,1,0)</f>
        <v>0</v>
      </c>
      <c r="GO75">
        <f t="array" ref="GO75">IF($J75:$X75='Capacity Backing (Hide)2'!BQ$203:FO$217,1,0)</f>
        <v>0</v>
      </c>
      <c r="GP75">
        <f t="array" ref="GP75">IF($J75:$X75='Capacity Backing (Hide)2'!BR$203:FP$217,1,0)</f>
        <v>0</v>
      </c>
      <c r="GQ75">
        <f t="array" ref="GQ75">IF($J75:$X75='Capacity Backing (Hide)2'!BS$203:FQ$217,1,0)</f>
        <v>0</v>
      </c>
      <c r="GR75">
        <f t="array" ref="GR75">IF($J75:$X75='Capacity Backing (Hide)2'!BT$203:FR$217,1,0)</f>
        <v>0</v>
      </c>
      <c r="GS75">
        <f t="array" ref="GS75">IF($J75:$X75='Capacity Backing (Hide)2'!BU$203:FS$217,1,0)</f>
        <v>0</v>
      </c>
      <c r="GT75">
        <f t="array" ref="GT75">IF($J75:$X75='Capacity Backing (Hide)2'!BV$203:FT$217,1,0)</f>
        <v>0</v>
      </c>
      <c r="GU75">
        <f t="array" ref="GU75">IF($J75:$X75='Capacity Backing (Hide)2'!BW$203:FU$217,1,0)</f>
        <v>0</v>
      </c>
      <c r="GV75">
        <f t="array" ref="GV75">IF($J75:$X75='Capacity Backing (Hide)2'!BX$203:FV$217,1,0)</f>
        <v>0</v>
      </c>
      <c r="GW75">
        <f t="array" ref="GW75">IF($J75:$X75='Capacity Backing (Hide)2'!BY$203:FW$217,1,0)</f>
        <v>0</v>
      </c>
      <c r="GX75">
        <f t="array" ref="GX75">IF($J75:$X75='Capacity Backing (Hide)2'!BZ$203:FX$217,1,0)</f>
        <v>0</v>
      </c>
      <c r="GY75">
        <f t="array" ref="GY75">IF($J75:$X75='Capacity Backing (Hide)2'!CA$203:FY$217,1,0)</f>
        <v>0</v>
      </c>
      <c r="GZ75">
        <f t="array" ref="GZ75">IF($J75:$X75='Capacity Backing (Hide)2'!CB$203:FZ$217,1,0)</f>
        <v>0</v>
      </c>
      <c r="HA75">
        <f t="array" ref="HA75">IF($J75:$X75='Capacity Backing (Hide)2'!CC$203:GA$217,1,0)</f>
        <v>0</v>
      </c>
      <c r="HB75">
        <f t="array" ref="HB75">IF($J75:$X75='Capacity Backing (Hide)2'!CD$203:GB$217,1,0)</f>
        <v>0</v>
      </c>
      <c r="HC75">
        <f t="array" ref="HC75">IF($J75:$X75='Capacity Backing (Hide)2'!CE$203:GC$217,1,0)</f>
        <v>0</v>
      </c>
      <c r="HD75">
        <f t="array" ref="HD75">IF($J75:$X75='Capacity Backing (Hide)2'!CF$203:GD$217,1,0)</f>
        <v>0</v>
      </c>
      <c r="HE75">
        <f t="array" ref="HE75">IF($J75:$X75='Capacity Backing (Hide)2'!CG$203:GE$217,1,0)</f>
        <v>0</v>
      </c>
      <c r="HF75">
        <f t="array" ref="HF75">IF($J75:$X75='Capacity Backing (Hide)2'!CH$203:GF$217,1,0)</f>
        <v>0</v>
      </c>
      <c r="HG75">
        <f t="array" ref="HG75">IF($J75:$X75='Capacity Backing (Hide)2'!CI$203:GG$217,1,0)</f>
        <v>0</v>
      </c>
      <c r="HH75">
        <f t="array" ref="HH75">IF($J75:$X75='Capacity Backing (Hide)2'!CJ$203:GH$217,1,0)</f>
        <v>0</v>
      </c>
      <c r="HI75">
        <f t="array" ref="HI75">IF($J75:$X75='Capacity Backing (Hide)2'!CK$203:GI$217,1,0)</f>
        <v>0</v>
      </c>
      <c r="HJ75">
        <f t="array" ref="HJ75">IF($J75:$X75='Capacity Backing (Hide)2'!CL$203:GJ$217,1,0)</f>
        <v>0</v>
      </c>
      <c r="HK75">
        <f t="array" ref="HK75">IF($J75:$X75='Capacity Backing (Hide)2'!CM$203:GK$217,1,0)</f>
        <v>0</v>
      </c>
      <c r="HL75">
        <f t="array" ref="HL75">IF($J75:$X75='Capacity Backing (Hide)2'!CN$203:GL$217,1,0)</f>
        <v>0</v>
      </c>
      <c r="HM75">
        <f t="array" ref="HM75">IF($J75:$X75='Capacity Backing (Hide)2'!CO$203:GM$217,1,0)</f>
        <v>0</v>
      </c>
      <c r="HN75">
        <f t="array" ref="HN75">IF($J75:$X75='Capacity Backing (Hide)2'!CP$203:GN$217,1,0)</f>
        <v>0</v>
      </c>
      <c r="HO75">
        <f t="array" ref="HO75">IF($J75:$X75='Capacity Backing (Hide)2'!CQ$203:GO$217,1,0)</f>
        <v>0</v>
      </c>
      <c r="HP75">
        <f t="array" ref="HP75">IF($J75:$X75='Capacity Backing (Hide)2'!CR$203:GP$217,1,0)</f>
        <v>0</v>
      </c>
      <c r="HQ75">
        <f t="array" ref="HQ75">IF($J75:$X75='Capacity Backing (Hide)2'!CS$203:GQ$217,1,0)</f>
        <v>0</v>
      </c>
      <c r="HR75">
        <f t="array" ref="HR75">IF($J75:$X75='Capacity Backing (Hide)2'!CT$203:GR$217,1,0)</f>
        <v>0</v>
      </c>
      <c r="HS75">
        <f t="array" ref="HS75">IF($J75:$X75='Capacity Backing (Hide)2'!CU$203:GS$217,1,0)</f>
        <v>0</v>
      </c>
      <c r="HT75">
        <f t="array" ref="HT75">IF($J75:$X75='Capacity Backing (Hide)2'!CV$203:GT$217,1,0)</f>
        <v>0</v>
      </c>
      <c r="HU75">
        <f t="array" ref="HU75">IF($J75:$X75='Capacity Backing (Hide)2'!CW$203:GU$217,1,0)</f>
        <v>0</v>
      </c>
      <c r="HX75">
        <f>'Capacity Backing (Hide)2'!B$3*(AB75/MAX(1,SUMIFS('Treatment Backing (Hide)'!$B$110:$B$124,'Capacity Backing (Hide)2'!B$67:B$81,"X")))</f>
        <v>0</v>
      </c>
      <c r="HY75">
        <f>'Capacity Backing (Hide)2'!C$3*(AC75/MAX(1,SUMIFS('Treatment Backing (Hide)'!$B$110:$B$124,'Capacity Backing (Hide)2'!C$67:C$81,"X")))</f>
        <v>0</v>
      </c>
      <c r="HZ75">
        <f>'Capacity Backing (Hide)2'!D$3*(AD75/MAX(1,SUMIFS('Treatment Backing (Hide)'!$B$110:$B$124,'Capacity Backing (Hide)2'!D$67:D$81,"X")))</f>
        <v>0</v>
      </c>
      <c r="IA75">
        <f>'Capacity Backing (Hide)2'!E$3*(AE75/MAX(1,SUMIFS('Treatment Backing (Hide)'!$B$110:$B$124,'Capacity Backing (Hide)2'!E$67:E$81,"X")))</f>
        <v>0</v>
      </c>
      <c r="IB75">
        <f>'Capacity Backing (Hide)2'!F$3*(AF75/MAX(1,SUMIFS('Treatment Backing (Hide)'!$B$110:$B$124,'Capacity Backing (Hide)2'!F$67:F$81,"X")))</f>
        <v>0</v>
      </c>
      <c r="IC75">
        <f>'Capacity Backing (Hide)2'!G$3*(AG75/MAX(1,SUMIFS('Treatment Backing (Hide)'!$B$110:$B$124,'Capacity Backing (Hide)2'!G$67:G$81,"X")))</f>
        <v>0</v>
      </c>
      <c r="ID75">
        <f>'Capacity Backing (Hide)2'!H$3*(AH75/MAX(1,SUMIFS('Treatment Backing (Hide)'!$B$110:$B$124,'Capacity Backing (Hide)2'!H$67:H$81,"X")))</f>
        <v>0</v>
      </c>
      <c r="IE75">
        <f>'Capacity Backing (Hide)2'!I$3*(AI75/MAX(1,SUMIFS('Treatment Backing (Hide)'!$B$110:$B$124,'Capacity Backing (Hide)2'!I$67:I$81,"X")))</f>
        <v>0</v>
      </c>
      <c r="IF75">
        <f>'Capacity Backing (Hide)2'!J$3*(AJ75/MAX(1,SUMIFS('Treatment Backing (Hide)'!$B$110:$B$124,'Capacity Backing (Hide)2'!J$67:J$81,"X")))</f>
        <v>0</v>
      </c>
      <c r="IG75">
        <f>'Capacity Backing (Hide)2'!K$3*(AK75/MAX(1,SUMIFS('Treatment Backing (Hide)'!$B$110:$B$124,'Capacity Backing (Hide)2'!K$67:K$81,"X")))</f>
        <v>0</v>
      </c>
      <c r="IH75">
        <f>'Capacity Backing (Hide)2'!L$3*(AL75/MAX(1,SUMIFS('Treatment Backing (Hide)'!$B$110:$B$124,'Capacity Backing (Hide)2'!L$67:L$81,"X")))</f>
        <v>0</v>
      </c>
      <c r="II75">
        <f>'Capacity Backing (Hide)2'!M$3*(AM75/MAX(1,SUMIFS('Treatment Backing (Hide)'!$B$110:$B$124,'Capacity Backing (Hide)2'!M$67:M$81,"X")))</f>
        <v>0</v>
      </c>
      <c r="IJ75">
        <f>'Capacity Backing (Hide)2'!N$3*(AN75/MAX(1,SUMIFS('Treatment Backing (Hide)'!$B$110:$B$124,'Capacity Backing (Hide)2'!N$67:N$81,"X")))</f>
        <v>0</v>
      </c>
      <c r="IK75">
        <f>'Capacity Backing (Hide)2'!O$3*(AO75/MAX(1,SUMIFS('Treatment Backing (Hide)'!$B$110:$B$124,'Capacity Backing (Hide)2'!O$67:O$81,"X")))</f>
        <v>0</v>
      </c>
      <c r="IL75">
        <f>'Capacity Backing (Hide)2'!P$3*(AP75/MAX(1,SUMIFS('Treatment Backing (Hide)'!$B$110:$B$124,'Capacity Backing (Hide)2'!P$67:P$81,"X")))</f>
        <v>0</v>
      </c>
      <c r="IM75">
        <f>'Capacity Backing (Hide)2'!Q$3*(AQ75/MAX(1,SUMIFS('Treatment Backing (Hide)'!$B$110:$B$124,'Capacity Backing (Hide)2'!Q$67:Q$81,"X")))</f>
        <v>0</v>
      </c>
      <c r="IN75">
        <f>'Capacity Backing (Hide)2'!R$3*(AR75/MAX(1,SUMIFS('Treatment Backing (Hide)'!$B$110:$B$124,'Capacity Backing (Hide)2'!R$67:R$81,"X")))</f>
        <v>0</v>
      </c>
      <c r="IO75">
        <f>'Capacity Backing (Hide)2'!S$3*(AS75/MAX(1,SUMIFS('Treatment Backing (Hide)'!$B$110:$B$124,'Capacity Backing (Hide)2'!S$67:S$81,"X")))</f>
        <v>0</v>
      </c>
      <c r="IP75">
        <f>'Capacity Backing (Hide)2'!T$3*(AT75/MAX(1,SUMIFS('Treatment Backing (Hide)'!$B$110:$B$124,'Capacity Backing (Hide)2'!T$67:T$81,"X")))</f>
        <v>0</v>
      </c>
      <c r="IQ75">
        <f>'Capacity Backing (Hide)2'!U$3*(AU75/MAX(1,SUMIFS('Treatment Backing (Hide)'!$B$110:$B$124,'Capacity Backing (Hide)2'!U$67:U$81,"X")))</f>
        <v>0</v>
      </c>
      <c r="IR75">
        <f>'Capacity Backing (Hide)2'!V$3*(AV75/MAX(1,SUMIFS('Treatment Backing (Hide)'!$B$110:$B$124,'Capacity Backing (Hide)2'!V$67:V$81,"X")))</f>
        <v>0</v>
      </c>
      <c r="IS75">
        <f>'Capacity Backing (Hide)2'!W$3*(AW75/MAX(1,SUMIFS('Treatment Backing (Hide)'!$B$110:$B$124,'Capacity Backing (Hide)2'!W$67:W$81,"X")))</f>
        <v>0</v>
      </c>
      <c r="IT75">
        <f>'Capacity Backing (Hide)2'!X$3*(AX75/MAX(1,SUMIFS('Treatment Backing (Hide)'!$B$110:$B$124,'Capacity Backing (Hide)2'!X$67:X$81,"X")))</f>
        <v>0</v>
      </c>
      <c r="IU75">
        <f>'Capacity Backing (Hide)2'!Y$3*(AY75/MAX(1,SUMIFS('Treatment Backing (Hide)'!$B$110:$B$124,'Capacity Backing (Hide)2'!Y$67:Y$81,"X")))</f>
        <v>0</v>
      </c>
      <c r="IV75">
        <f>'Capacity Backing (Hide)2'!Z$3*(AZ75/MAX(1,SUMIFS('Treatment Backing (Hide)'!$B$110:$B$124,'Capacity Backing (Hide)2'!Z$67:Z$81,"X")))</f>
        <v>0</v>
      </c>
      <c r="IW75">
        <f>'Capacity Backing (Hide)2'!AA$3*(BA75/MAX(1,SUMIFS('Treatment Backing (Hide)'!$B$110:$B$124,'Capacity Backing (Hide)2'!AA$67:AA$81,"X")))</f>
        <v>0</v>
      </c>
      <c r="IX75">
        <f>'Capacity Backing (Hide)2'!AB$3*(BB75/MAX(1,SUMIFS('Treatment Backing (Hide)'!$B$110:$B$124,'Capacity Backing (Hide)2'!AB$67:AB$81,"X")))</f>
        <v>0</v>
      </c>
      <c r="IY75">
        <f>'Capacity Backing (Hide)2'!AC$3*(BC75/MAX(1,SUMIFS('Treatment Backing (Hide)'!$B$110:$B$124,'Capacity Backing (Hide)2'!AC$67:AC$81,"X")))</f>
        <v>0</v>
      </c>
      <c r="IZ75">
        <f>'Capacity Backing (Hide)2'!AD$3*(BD75/MAX(1,SUMIFS('Treatment Backing (Hide)'!$B$110:$B$124,'Capacity Backing (Hide)2'!AD$67:AD$81,"X")))</f>
        <v>0</v>
      </c>
      <c r="JA75">
        <f>'Capacity Backing (Hide)2'!AE$3*(BE75/MAX(1,SUMIFS('Treatment Backing (Hide)'!$B$110:$B$124,'Capacity Backing (Hide)2'!AE$67:AE$81,"X")))</f>
        <v>0</v>
      </c>
      <c r="JB75">
        <f>'Capacity Backing (Hide)2'!AF$3*(BF75/MAX(1,SUMIFS('Treatment Backing (Hide)'!$B$110:$B$124,'Capacity Backing (Hide)2'!AF$67:AF$81,"X")))</f>
        <v>0</v>
      </c>
      <c r="JC75">
        <f>'Capacity Backing (Hide)2'!AG$3*(BG75/MAX(1,SUMIFS('Treatment Backing (Hide)'!$B$110:$B$124,'Capacity Backing (Hide)2'!AG$67:AG$81,"X")))</f>
        <v>0</v>
      </c>
      <c r="JD75">
        <f>'Capacity Backing (Hide)2'!AH$3*(BH75/MAX(1,SUMIFS('Treatment Backing (Hide)'!$B$110:$B$124,'Capacity Backing (Hide)2'!AH$67:AH$81,"X")))</f>
        <v>0</v>
      </c>
      <c r="JE75">
        <f>'Capacity Backing (Hide)2'!AI$3*(BI75/MAX(1,SUMIFS('Treatment Backing (Hide)'!$B$110:$B$124,'Capacity Backing (Hide)2'!AI$67:AI$81,"X")))</f>
        <v>0</v>
      </c>
      <c r="JF75">
        <f>'Capacity Backing (Hide)2'!AJ$3*(BJ75/MAX(1,SUMIFS('Treatment Backing (Hide)'!$B$110:$B$124,'Capacity Backing (Hide)2'!AJ$67:AJ$81,"X")))</f>
        <v>0</v>
      </c>
      <c r="JG75">
        <f>'Capacity Backing (Hide)2'!AK$3*(BK75/MAX(1,SUMIFS('Treatment Backing (Hide)'!$B$110:$B$124,'Capacity Backing (Hide)2'!AK$67:AK$81,"X")))</f>
        <v>0</v>
      </c>
      <c r="JH75">
        <f>'Capacity Backing (Hide)2'!AL$3*(BL75/MAX(1,SUMIFS('Treatment Backing (Hide)'!$B$110:$B$124,'Capacity Backing (Hide)2'!AL$67:AL$81,"X")))</f>
        <v>0</v>
      </c>
      <c r="JI75">
        <f>'Capacity Backing (Hide)2'!AM$3*(BM75/MAX(1,SUMIFS('Treatment Backing (Hide)'!$B$110:$B$124,'Capacity Backing (Hide)2'!AM$67:AM$81,"X")))</f>
        <v>0</v>
      </c>
      <c r="JJ75">
        <f>'Capacity Backing (Hide)2'!AN$3*(BN75/MAX(1,SUMIFS('Treatment Backing (Hide)'!$B$110:$B$124,'Capacity Backing (Hide)2'!AN$67:AN$81,"X")))</f>
        <v>0</v>
      </c>
      <c r="JK75">
        <f>'Capacity Backing (Hide)2'!AO$3*(BO75/MAX(1,SUMIFS('Treatment Backing (Hide)'!$B$110:$B$124,'Capacity Backing (Hide)2'!AO$67:AO$81,"X")))</f>
        <v>0</v>
      </c>
      <c r="JL75">
        <f>'Capacity Backing (Hide)2'!AP$3*(BP75/MAX(1,SUMIFS('Treatment Backing (Hide)'!$B$110:$B$124,'Capacity Backing (Hide)2'!AP$67:AP$81,"X")))</f>
        <v>0</v>
      </c>
      <c r="JM75">
        <f>'Capacity Backing (Hide)2'!AQ$3*(BQ75/MAX(1,SUMIFS('Treatment Backing (Hide)'!$B$110:$B$124,'Capacity Backing (Hide)2'!AQ$67:AQ$81,"X")))</f>
        <v>0</v>
      </c>
      <c r="JN75">
        <f>'Capacity Backing (Hide)2'!AR$3*(BR75/MAX(1,SUMIFS('Treatment Backing (Hide)'!$B$110:$B$124,'Capacity Backing (Hide)2'!AR$67:AR$81,"X")))</f>
        <v>0</v>
      </c>
      <c r="JO75">
        <f>'Capacity Backing (Hide)2'!AS$3*(BS75/MAX(1,SUMIFS('Treatment Backing (Hide)'!$B$110:$B$124,'Capacity Backing (Hide)2'!AS$67:AS$81,"X")))</f>
        <v>0</v>
      </c>
      <c r="JP75">
        <f>'Capacity Backing (Hide)2'!AT$3*(BT75/MAX(1,SUMIFS('Treatment Backing (Hide)'!$B$110:$B$124,'Capacity Backing (Hide)2'!AT$67:AT$81,"X")))</f>
        <v>0</v>
      </c>
      <c r="JQ75">
        <f>'Capacity Backing (Hide)2'!AU$3*(BU75/MAX(1,SUMIFS('Treatment Backing (Hide)'!$B$110:$B$124,'Capacity Backing (Hide)2'!AU$67:AU$81,"X")))</f>
        <v>0</v>
      </c>
      <c r="JR75">
        <f>'Capacity Backing (Hide)2'!AV$3*(BV75/MAX(1,SUMIFS('Treatment Backing (Hide)'!$B$110:$B$124,'Capacity Backing (Hide)2'!AV$67:AV$81,"X")))</f>
        <v>0</v>
      </c>
      <c r="JS75">
        <f>'Capacity Backing (Hide)2'!AW$3*(BW75/MAX(1,SUMIFS('Treatment Backing (Hide)'!$B$110:$B$124,'Capacity Backing (Hide)2'!AW$67:AW$81,"X")))</f>
        <v>0</v>
      </c>
      <c r="JT75">
        <f>'Capacity Backing (Hide)2'!AX$3*(BX75/MAX(1,SUMIFS('Treatment Backing (Hide)'!$B$110:$B$124,'Capacity Backing (Hide)2'!AX$67:AX$81,"X")))</f>
        <v>0</v>
      </c>
      <c r="JU75">
        <f>'Capacity Backing (Hide)2'!AY$3*(BY75/MAX(1,SUMIFS('Treatment Backing (Hide)'!$B$110:$B$124,'Capacity Backing (Hide)2'!AY$67:AY$81,"X")))</f>
        <v>0</v>
      </c>
      <c r="JV75">
        <f>'Capacity Backing (Hide)2'!AZ$3*(BZ75/MAX(1,SUMIFS('Treatment Backing (Hide)'!$B$110:$B$124,'Capacity Backing (Hide)2'!AZ$67:AZ$81,"X")))</f>
        <v>0</v>
      </c>
      <c r="JW75">
        <f>'Capacity Backing (Hide)2'!BA$3*(CA75/MAX(1,SUMIFS('Treatment Backing (Hide)'!$B$110:$B$124,'Capacity Backing (Hide)2'!BA$67:BA$81,"X")))</f>
        <v>0</v>
      </c>
      <c r="JX75">
        <f>'Capacity Backing (Hide)2'!BB$3*(CB75/MAX(1,SUMIFS('Treatment Backing (Hide)'!$B$110:$B$124,'Capacity Backing (Hide)2'!BB$67:BB$81,"X")))</f>
        <v>0</v>
      </c>
      <c r="JY75">
        <f>'Capacity Backing (Hide)2'!BC$3*(CC75/MAX(1,SUMIFS('Treatment Backing (Hide)'!$B$110:$B$124,'Capacity Backing (Hide)2'!BC$67:BC$81,"X")))</f>
        <v>0</v>
      </c>
      <c r="JZ75">
        <f>'Capacity Backing (Hide)2'!BD$3*(CD75/MAX(1,SUMIFS('Treatment Backing (Hide)'!$B$110:$B$124,'Capacity Backing (Hide)2'!BD$67:BD$81,"X")))</f>
        <v>0</v>
      </c>
      <c r="KA75">
        <f>'Capacity Backing (Hide)2'!BE$3*(CE75/MAX(1,SUMIFS('Treatment Backing (Hide)'!$B$110:$B$124,'Capacity Backing (Hide)2'!BE$67:BE$81,"X")))</f>
        <v>0</v>
      </c>
      <c r="KB75">
        <f>'Capacity Backing (Hide)2'!BF$3*(CF75/MAX(1,SUMIFS('Treatment Backing (Hide)'!$B$110:$B$124,'Capacity Backing (Hide)2'!BF$67:BF$81,"X")))</f>
        <v>0</v>
      </c>
      <c r="KC75">
        <f>'Capacity Backing (Hide)2'!BG$3*(CG75/MAX(1,SUMIFS('Treatment Backing (Hide)'!$B$110:$B$124,'Capacity Backing (Hide)2'!BG$67:BG$81,"X")))</f>
        <v>0</v>
      </c>
      <c r="KD75">
        <f>'Capacity Backing (Hide)2'!BH$3*(CH75/MAX(1,SUMIFS('Treatment Backing (Hide)'!$B$110:$B$124,'Capacity Backing (Hide)2'!BH$67:BH$81,"X")))</f>
        <v>0</v>
      </c>
      <c r="KE75">
        <f>'Capacity Backing (Hide)2'!BI$3*(CI75/MAX(1,SUMIFS('Treatment Backing (Hide)'!$B$110:$B$124,'Capacity Backing (Hide)2'!BI$67:BI$81,"X")))</f>
        <v>0</v>
      </c>
      <c r="KF75">
        <f>'Capacity Backing (Hide)2'!BJ$3*(CJ75/MAX(1,SUMIFS('Treatment Backing (Hide)'!$B$110:$B$124,'Capacity Backing (Hide)2'!BJ$67:BJ$81,"X")))</f>
        <v>0</v>
      </c>
      <c r="KG75">
        <f>'Capacity Backing (Hide)2'!BK$3*(CK75/MAX(1,SUMIFS('Treatment Backing (Hide)'!$B$110:$B$124,'Capacity Backing (Hide)2'!BK$67:BK$81,"X")))</f>
        <v>0</v>
      </c>
      <c r="KH75">
        <f>'Capacity Backing (Hide)2'!BL$3*(CL75/MAX(1,SUMIFS('Treatment Backing (Hide)'!$B$110:$B$124,'Capacity Backing (Hide)2'!BL$67:BL$81,"X")))</f>
        <v>0</v>
      </c>
      <c r="KI75">
        <f>'Capacity Backing (Hide)2'!BM$3*(CM75/MAX(1,SUMIFS('Treatment Backing (Hide)'!$B$110:$B$124,'Capacity Backing (Hide)2'!BM$67:BM$81,"X")))</f>
        <v>0</v>
      </c>
      <c r="KJ75">
        <f>'Capacity Backing (Hide)2'!BN$3*(CN75/MAX(1,SUMIFS('Treatment Backing (Hide)'!$B$110:$B$124,'Capacity Backing (Hide)2'!BN$67:BN$81,"X")))</f>
        <v>0</v>
      </c>
      <c r="KK75">
        <f>'Capacity Backing (Hide)2'!BO$3*(CO75/MAX(1,SUMIFS('Treatment Backing (Hide)'!$B$110:$B$124,'Capacity Backing (Hide)2'!BO$67:BO$81,"X")))</f>
        <v>0</v>
      </c>
      <c r="KL75">
        <f>'Capacity Backing (Hide)2'!BP$3*(CP75/MAX(1,SUMIFS('Treatment Backing (Hide)'!$B$110:$B$124,'Capacity Backing (Hide)2'!BP$67:BP$81,"X")))</f>
        <v>0</v>
      </c>
      <c r="KM75">
        <f>'Capacity Backing (Hide)2'!BQ$3*(CQ75/MAX(1,SUMIFS('Treatment Backing (Hide)'!$B$110:$B$124,'Capacity Backing (Hide)2'!BQ$67:BQ$81,"X")))</f>
        <v>0</v>
      </c>
      <c r="KN75">
        <f>'Capacity Backing (Hide)2'!BR$3*(CR75/MAX(1,SUMIFS('Treatment Backing (Hide)'!$B$110:$B$124,'Capacity Backing (Hide)2'!BR$67:BR$81,"X")))</f>
        <v>0</v>
      </c>
      <c r="KO75">
        <f>'Capacity Backing (Hide)2'!BS$3*(CS75/MAX(1,SUMIFS('Treatment Backing (Hide)'!$B$110:$B$124,'Capacity Backing (Hide)2'!BS$67:BS$81,"X")))</f>
        <v>0</v>
      </c>
      <c r="KP75">
        <f>'Capacity Backing (Hide)2'!BT$3*(CT75/MAX(1,SUMIFS('Treatment Backing (Hide)'!$B$110:$B$124,'Capacity Backing (Hide)2'!BT$67:BT$81,"X")))</f>
        <v>0</v>
      </c>
      <c r="KQ75">
        <f>'Capacity Backing (Hide)2'!BU$3*(CU75/MAX(1,SUMIFS('Treatment Backing (Hide)'!$B$110:$B$124,'Capacity Backing (Hide)2'!BU$67:BU$81,"X")))</f>
        <v>0</v>
      </c>
      <c r="KR75">
        <f>'Capacity Backing (Hide)2'!BV$3*(CV75/MAX(1,SUMIFS('Treatment Backing (Hide)'!$B$110:$B$124,'Capacity Backing (Hide)2'!BV$67:BV$81,"X")))</f>
        <v>0</v>
      </c>
      <c r="KS75">
        <f>'Capacity Backing (Hide)2'!BW$3*(CW75/MAX(1,SUMIFS('Treatment Backing (Hide)'!$B$110:$B$124,'Capacity Backing (Hide)2'!BW$67:BW$81,"X")))</f>
        <v>0</v>
      </c>
      <c r="KT75">
        <f>'Capacity Backing (Hide)2'!BX$3*(CX75/MAX(1,SUMIFS('Treatment Backing (Hide)'!$B$110:$B$124,'Capacity Backing (Hide)2'!BX$67:BX$81,"X")))</f>
        <v>0</v>
      </c>
      <c r="KU75">
        <f>'Capacity Backing (Hide)2'!BY$3*(CY75/MAX(1,SUMIFS('Treatment Backing (Hide)'!$B$110:$B$124,'Capacity Backing (Hide)2'!BY$67:BY$81,"X")))</f>
        <v>0</v>
      </c>
      <c r="KV75">
        <f>'Capacity Backing (Hide)2'!BZ$3*(CZ75/MAX(1,SUMIFS('Treatment Backing (Hide)'!$B$110:$B$124,'Capacity Backing (Hide)2'!BZ$67:BZ$81,"X")))</f>
        <v>0</v>
      </c>
      <c r="KW75">
        <f>'Capacity Backing (Hide)2'!CA$3*(DA75/MAX(1,SUMIFS('Treatment Backing (Hide)'!$B$110:$B$124,'Capacity Backing (Hide)2'!CA$67:CA$81,"X")))</f>
        <v>0</v>
      </c>
      <c r="KX75">
        <f>'Capacity Backing (Hide)2'!CB$3*(DB75/MAX(1,SUMIFS('Treatment Backing (Hide)'!$B$110:$B$124,'Capacity Backing (Hide)2'!CB$67:CB$81,"X")))</f>
        <v>0</v>
      </c>
      <c r="KY75">
        <f>'Capacity Backing (Hide)2'!CC$3*(DC75/MAX(1,SUMIFS('Treatment Backing (Hide)'!$B$110:$B$124,'Capacity Backing (Hide)2'!CC$67:CC$81,"X")))</f>
        <v>0</v>
      </c>
      <c r="KZ75">
        <f>'Capacity Backing (Hide)2'!CD$3*(DD75/MAX(1,SUMIFS('Treatment Backing (Hide)'!$B$110:$B$124,'Capacity Backing (Hide)2'!CD$67:CD$81,"X")))</f>
        <v>0</v>
      </c>
      <c r="LA75">
        <f>'Capacity Backing (Hide)2'!CE$3*(DE75/MAX(1,SUMIFS('Treatment Backing (Hide)'!$B$110:$B$124,'Capacity Backing (Hide)2'!CE$67:CE$81,"X")))</f>
        <v>0</v>
      </c>
      <c r="LB75">
        <f>'Capacity Backing (Hide)2'!CF$3*(DF75/MAX(1,SUMIFS('Treatment Backing (Hide)'!$B$110:$B$124,'Capacity Backing (Hide)2'!CF$67:CF$81,"X")))</f>
        <v>0</v>
      </c>
      <c r="LC75">
        <f>'Capacity Backing (Hide)2'!CG$3*(DG75/MAX(1,SUMIFS('Treatment Backing (Hide)'!$B$110:$B$124,'Capacity Backing (Hide)2'!CG$67:CG$81,"X")))</f>
        <v>0</v>
      </c>
      <c r="LD75">
        <f>'Capacity Backing (Hide)2'!CH$3*(DH75/MAX(1,SUMIFS('Treatment Backing (Hide)'!$B$110:$B$124,'Capacity Backing (Hide)2'!CH$67:CH$81,"X")))</f>
        <v>0</v>
      </c>
      <c r="LE75">
        <f>'Capacity Backing (Hide)2'!CI$3*(DI75/MAX(1,SUMIFS('Treatment Backing (Hide)'!$B$110:$B$124,'Capacity Backing (Hide)2'!CI$67:CI$81,"X")))</f>
        <v>0</v>
      </c>
      <c r="LF75">
        <f>'Capacity Backing (Hide)2'!CJ$3*(DJ75/MAX(1,SUMIFS('Treatment Backing (Hide)'!$B$110:$B$124,'Capacity Backing (Hide)2'!CJ$67:CJ$81,"X")))</f>
        <v>0</v>
      </c>
      <c r="LG75">
        <f>'Capacity Backing (Hide)2'!CK$3*(DK75/MAX(1,SUMIFS('Treatment Backing (Hide)'!$B$110:$B$124,'Capacity Backing (Hide)2'!CK$67:CK$81,"X")))</f>
        <v>0</v>
      </c>
      <c r="LH75">
        <f>'Capacity Backing (Hide)2'!CL$3*(DL75/MAX(1,SUMIFS('Treatment Backing (Hide)'!$B$110:$B$124,'Capacity Backing (Hide)2'!CL$67:CL$81,"X")))</f>
        <v>0</v>
      </c>
      <c r="LI75">
        <f>'Capacity Backing (Hide)2'!CM$3*(DM75/MAX(1,SUMIFS('Treatment Backing (Hide)'!$B$110:$B$124,'Capacity Backing (Hide)2'!CM$67:CM$81,"X")))</f>
        <v>0</v>
      </c>
      <c r="LJ75">
        <f>'Capacity Backing (Hide)2'!CN$3*(DN75/MAX(1,SUMIFS('Treatment Backing (Hide)'!$B$110:$B$124,'Capacity Backing (Hide)2'!CN$67:CN$81,"X")))</f>
        <v>0</v>
      </c>
      <c r="LK75">
        <f>'Capacity Backing (Hide)2'!CO$3*(DO75/MAX(1,SUMIFS('Treatment Backing (Hide)'!$B$110:$B$124,'Capacity Backing (Hide)2'!CO$67:CO$81,"X")))</f>
        <v>0</v>
      </c>
      <c r="LL75">
        <f>'Capacity Backing (Hide)2'!CP$3*(DP75/MAX(1,SUMIFS('Treatment Backing (Hide)'!$B$110:$B$124,'Capacity Backing (Hide)2'!CP$67:CP$81,"X")))</f>
        <v>0</v>
      </c>
      <c r="LM75">
        <f>'Capacity Backing (Hide)2'!CQ$3*(DQ75/MAX(1,SUMIFS('Treatment Backing (Hide)'!$B$110:$B$124,'Capacity Backing (Hide)2'!CQ$67:CQ$81,"X")))</f>
        <v>0</v>
      </c>
      <c r="LN75">
        <f>'Capacity Backing (Hide)2'!CR$3*(DR75/MAX(1,SUMIFS('Treatment Backing (Hide)'!$B$110:$B$124,'Capacity Backing (Hide)2'!CR$67:CR$81,"X")))</f>
        <v>0</v>
      </c>
      <c r="LO75">
        <f>'Capacity Backing (Hide)2'!CS$3*(DS75/MAX(1,SUMIFS('Treatment Backing (Hide)'!$B$110:$B$124,'Capacity Backing (Hide)2'!CS$67:CS$81,"X")))</f>
        <v>0</v>
      </c>
      <c r="LP75">
        <f>'Capacity Backing (Hide)2'!CT$3*(DT75/MAX(1,SUMIFS('Treatment Backing (Hide)'!$B$110:$B$124,'Capacity Backing (Hide)2'!CT$67:CT$81,"X")))</f>
        <v>0</v>
      </c>
      <c r="LQ75">
        <f>'Capacity Backing (Hide)2'!CU$3*(DU75/MAX(1,SUMIFS('Treatment Backing (Hide)'!$B$110:$B$124,'Capacity Backing (Hide)2'!CU$67:CU$81,"X")))</f>
        <v>0</v>
      </c>
      <c r="LR75">
        <f>'Capacity Backing (Hide)2'!CV$3*(DV75/MAX(1,SUMIFS('Treatment Backing (Hide)'!$B$110:$B$124,'Capacity Backing (Hide)2'!CV$67:CV$81,"X")))</f>
        <v>0</v>
      </c>
      <c r="LS75">
        <f>'Capacity Backing (Hide)2'!CW$3*(DW75/MAX(1,SUMIFS('Treatment Backing (Hide)'!$B$110:$B$124,'Capacity Backing (Hide)2'!CW$67:CW$81,"X")))</f>
        <v>0</v>
      </c>
    </row>
    <row r="76" spans="8:331" x14ac:dyDescent="0.25">
      <c r="H76" t="str">
        <f>ROW(H73)&amp;". "&amp;'Clinical resources'!B79</f>
        <v xml:space="preserve">73. </v>
      </c>
      <c r="J76" t="str">
        <f>IF(COUNTIFS('Clinical resources'!F79:J79,"X")&gt;0,"X","")</f>
        <v/>
      </c>
      <c r="K76" t="str">
        <f>IF(COUNTIFS('Clinical resources'!K79:O79,"X")&gt;0,"X","")</f>
        <v/>
      </c>
      <c r="L76" t="str">
        <f>IF(COUNTIFS('Clinical resources'!P79:T79,"X")&gt;0,"X","")</f>
        <v/>
      </c>
      <c r="M76" t="str">
        <f>IF(COUNTIFS('Clinical resources'!U79:Y79,"X")&gt;0,"X","")</f>
        <v/>
      </c>
      <c r="N76" t="str">
        <f>IF(COUNTIFS('Clinical resources'!Z79:AD79,"X")&gt;0,"X","")</f>
        <v/>
      </c>
      <c r="O76" t="str">
        <f>IF(COUNTIFS('Clinical resources'!AE79:AI79,"X")&gt;0,"X","")</f>
        <v/>
      </c>
      <c r="P76" t="str">
        <f>IF(COUNTIFS('Clinical resources'!AJ79:AN79,"X")&gt;0,"X","")</f>
        <v/>
      </c>
      <c r="Q76" t="str">
        <f>IF(COUNTIFS('Clinical resources'!AO79:AS79,"X")&gt;0,"X","")</f>
        <v/>
      </c>
      <c r="R76" t="str">
        <f>IF(COUNTIFS('Clinical resources'!AT79:AX79,"X")&gt;0,"X","")</f>
        <v/>
      </c>
      <c r="S76" t="str">
        <f>IF(COUNTIFS('Clinical resources'!AY79:BC79,"X")&gt;0,"X","")</f>
        <v/>
      </c>
      <c r="T76" t="str">
        <f>IF(COUNTIFS('Clinical resources'!BD79:BH79,"X")&gt;0,"X","")</f>
        <v/>
      </c>
      <c r="U76" t="str">
        <f>IF(COUNTIFS('Clinical resources'!BI79:BM79,"X")&gt;0,"X","")</f>
        <v/>
      </c>
      <c r="V76" t="str">
        <f>IF(COUNTIFS('Clinical resources'!BN79:BR79,"X")&gt;0,"X","")</f>
        <v/>
      </c>
      <c r="W76" t="str">
        <f>IF(COUNTIFS('Clinical resources'!BS79:BW79,"X")&gt;0,"X","")</f>
        <v/>
      </c>
      <c r="X76" t="str">
        <f>IF(COUNTIFS('Clinical resources'!BX79:CB79,"X")&gt;0,"X","")</f>
        <v/>
      </c>
      <c r="AB76">
        <f t="array" ref="AB76">IF($J76:$X76='Capacity Backing (Hide)2'!B$67:B$81,1,0)</f>
        <v>0</v>
      </c>
      <c r="AC76">
        <f t="array" ref="AC76">IF($J76:$X76='Capacity Backing (Hide)2'!C$67:C$81,1,0)</f>
        <v>0</v>
      </c>
      <c r="AD76">
        <f t="array" ref="AD76">IF($J76:$X76='Capacity Backing (Hide)2'!D$67:D$81,1,0)</f>
        <v>0</v>
      </c>
      <c r="AE76">
        <f t="array" ref="AE76">IF($J76:$X76='Capacity Backing (Hide)2'!E$67:E$81,1,0)</f>
        <v>0</v>
      </c>
      <c r="AF76">
        <f t="array" ref="AF76">IF($J76:$X76='Capacity Backing (Hide)2'!F$67:F$81,1,0)</f>
        <v>0</v>
      </c>
      <c r="AG76">
        <f t="array" ref="AG76">IF($J76:$X76='Capacity Backing (Hide)2'!G$67:G$81,1,0)</f>
        <v>0</v>
      </c>
      <c r="AH76">
        <f t="array" ref="AH76">IF($J76:$X76='Capacity Backing (Hide)2'!H$67:H$81,1,0)</f>
        <v>0</v>
      </c>
      <c r="AI76">
        <f t="array" ref="AI76">IF($J76:$X76='Capacity Backing (Hide)2'!I$67:I$81,1,0)</f>
        <v>0</v>
      </c>
      <c r="AJ76">
        <f t="array" ref="AJ76">IF($J76:$X76='Capacity Backing (Hide)2'!J$67:J$81,1,0)</f>
        <v>0</v>
      </c>
      <c r="AK76">
        <f t="array" ref="AK76">IF($J76:$X76='Capacity Backing (Hide)2'!K$67:K$81,1,0)</f>
        <v>0</v>
      </c>
      <c r="AL76">
        <f t="array" ref="AL76">IF($J76:$X76='Capacity Backing (Hide)2'!L$67:L$81,1,0)</f>
        <v>0</v>
      </c>
      <c r="AM76">
        <f t="array" ref="AM76">IF($J76:$X76='Capacity Backing (Hide)2'!M$67:M$81,1,0)</f>
        <v>0</v>
      </c>
      <c r="AN76">
        <f t="array" ref="AN76">IF($J76:$X76='Capacity Backing (Hide)2'!N$67:N$81,1,0)</f>
        <v>0</v>
      </c>
      <c r="AO76">
        <f t="array" ref="AO76">IF($J76:$X76='Capacity Backing (Hide)2'!O$67:O$81,1,0)</f>
        <v>0</v>
      </c>
      <c r="AP76">
        <f t="array" ref="AP76">IF($J76:$X76='Capacity Backing (Hide)2'!P$67:P$81,1,0)</f>
        <v>0</v>
      </c>
      <c r="AQ76">
        <f t="array" ref="AQ76">IF($J76:$X76='Capacity Backing (Hide)2'!Q$67:Q$81,1,0)</f>
        <v>0</v>
      </c>
      <c r="AR76">
        <f t="array" ref="AR76">IF($J76:$X76='Capacity Backing (Hide)2'!R$67:R$81,1,0)</f>
        <v>0</v>
      </c>
      <c r="AS76">
        <f t="array" ref="AS76">IF($J76:$X76='Capacity Backing (Hide)2'!S$67:S$81,1,0)</f>
        <v>0</v>
      </c>
      <c r="AT76">
        <f t="array" ref="AT76">IF($J76:$X76='Capacity Backing (Hide)2'!T$67:T$81,1,0)</f>
        <v>0</v>
      </c>
      <c r="AU76">
        <f t="array" ref="AU76">IF($J76:$X76='Capacity Backing (Hide)2'!U$67:U$81,1,0)</f>
        <v>0</v>
      </c>
      <c r="AV76">
        <f t="array" ref="AV76">IF($J76:$X76='Capacity Backing (Hide)2'!V$67:V$81,1,0)</f>
        <v>0</v>
      </c>
      <c r="AW76">
        <f t="array" ref="AW76">IF($J76:$X76='Capacity Backing (Hide)2'!W$67:W$81,1,0)</f>
        <v>0</v>
      </c>
      <c r="AX76">
        <f t="array" ref="AX76">IF($J76:$X76='Capacity Backing (Hide)2'!X$67:X$81,1,0)</f>
        <v>0</v>
      </c>
      <c r="AY76">
        <f t="array" ref="AY76">IF($J76:$X76='Capacity Backing (Hide)2'!Y$67:Y$81,1,0)</f>
        <v>0</v>
      </c>
      <c r="AZ76">
        <f t="array" ref="AZ76">IF($J76:$X76='Capacity Backing (Hide)2'!Z$67:Z$81,1,0)</f>
        <v>0</v>
      </c>
      <c r="BA76">
        <f t="array" ref="BA76">IF($J76:$X76='Capacity Backing (Hide)2'!AA$67:AA$81,1,0)</f>
        <v>0</v>
      </c>
      <c r="BB76">
        <f t="array" ref="BB76">IF($J76:$X76='Capacity Backing (Hide)2'!AB$67:AB$81,1,0)</f>
        <v>0</v>
      </c>
      <c r="BC76">
        <f t="array" ref="BC76">IF($J76:$X76='Capacity Backing (Hide)2'!AC$67:AC$81,1,0)</f>
        <v>0</v>
      </c>
      <c r="BD76">
        <f t="array" ref="BD76">IF($J76:$X76='Capacity Backing (Hide)2'!AD$67:AD$81,1,0)</f>
        <v>0</v>
      </c>
      <c r="BE76">
        <f t="array" ref="BE76">IF($J76:$X76='Capacity Backing (Hide)2'!AE$67:AE$81,1,0)</f>
        <v>0</v>
      </c>
      <c r="BF76">
        <f t="array" ref="BF76">IF($J76:$X76='Capacity Backing (Hide)2'!AF$67:AF$81,1,0)</f>
        <v>0</v>
      </c>
      <c r="BG76">
        <f t="array" ref="BG76">IF($J76:$X76='Capacity Backing (Hide)2'!AG$67:AG$81,1,0)</f>
        <v>0</v>
      </c>
      <c r="BH76">
        <f t="array" ref="BH76">IF($J76:$X76='Capacity Backing (Hide)2'!AH$67:AH$81,1,0)</f>
        <v>0</v>
      </c>
      <c r="BI76">
        <f t="array" ref="BI76">IF($J76:$X76='Capacity Backing (Hide)2'!AI$67:AI$81,1,0)</f>
        <v>0</v>
      </c>
      <c r="BJ76">
        <f t="array" ref="BJ76">IF($J76:$X76='Capacity Backing (Hide)2'!AJ$67:AJ$81,1,0)</f>
        <v>0</v>
      </c>
      <c r="BK76">
        <f t="array" ref="BK76">IF($J76:$X76='Capacity Backing (Hide)2'!AK$67:AK$81,1,0)</f>
        <v>0</v>
      </c>
      <c r="BL76">
        <f t="array" ref="BL76">IF($J76:$X76='Capacity Backing (Hide)2'!AL$67:AL$81,1,0)</f>
        <v>0</v>
      </c>
      <c r="BM76">
        <f t="array" ref="BM76">IF($J76:$X76='Capacity Backing (Hide)2'!AM$67:AM$81,1,0)</f>
        <v>0</v>
      </c>
      <c r="BN76">
        <f t="array" ref="BN76">IF($J76:$X76='Capacity Backing (Hide)2'!AN$67:AN$81,1,0)</f>
        <v>0</v>
      </c>
      <c r="BO76">
        <f t="array" ref="BO76">IF($J76:$X76='Capacity Backing (Hide)2'!AO$67:AO$81,1,0)</f>
        <v>0</v>
      </c>
      <c r="BP76">
        <f t="array" ref="BP76">IF($J76:$X76='Capacity Backing (Hide)2'!AP$67:AP$81,1,0)</f>
        <v>0</v>
      </c>
      <c r="BQ76">
        <f t="array" ref="BQ76">IF($J76:$X76='Capacity Backing (Hide)2'!AQ$67:AQ$81,1,0)</f>
        <v>0</v>
      </c>
      <c r="BR76">
        <f t="array" ref="BR76">IF($J76:$X76='Capacity Backing (Hide)2'!AR$67:AR$81,1,0)</f>
        <v>0</v>
      </c>
      <c r="BS76">
        <f t="array" ref="BS76">IF($J76:$X76='Capacity Backing (Hide)2'!AS$67:AS$81,1,0)</f>
        <v>0</v>
      </c>
      <c r="BT76">
        <f t="array" ref="BT76">IF($J76:$X76='Capacity Backing (Hide)2'!AT$67:AT$81,1,0)</f>
        <v>0</v>
      </c>
      <c r="BU76">
        <f t="array" ref="BU76">IF($J76:$X76='Capacity Backing (Hide)2'!AU$67:AU$81,1,0)</f>
        <v>0</v>
      </c>
      <c r="BV76">
        <f t="array" ref="BV76">IF($J76:$X76='Capacity Backing (Hide)2'!AV$67:AV$81,1,0)</f>
        <v>0</v>
      </c>
      <c r="BW76">
        <f t="array" ref="BW76">IF($J76:$X76='Capacity Backing (Hide)2'!AW$67:AW$81,1,0)</f>
        <v>0</v>
      </c>
      <c r="BX76">
        <f t="array" ref="BX76">IF($J76:$X76='Capacity Backing (Hide)2'!AX$67:AX$81,1,0)</f>
        <v>0</v>
      </c>
      <c r="BY76">
        <f t="array" ref="BY76">IF($J76:$X76='Capacity Backing (Hide)2'!AY$67:AY$81,1,0)</f>
        <v>0</v>
      </c>
      <c r="BZ76">
        <f t="array" ref="BZ76">IF($J76:$X76='Capacity Backing (Hide)2'!AZ$67:AZ$81,1,0)</f>
        <v>0</v>
      </c>
      <c r="CA76">
        <f t="array" ref="CA76">IF($J76:$X76='Capacity Backing (Hide)2'!BA$67:BA$81,1,0)</f>
        <v>0</v>
      </c>
      <c r="CB76">
        <f t="array" ref="CB76">IF($J76:$X76='Capacity Backing (Hide)2'!BB$67:BB$81,1,0)</f>
        <v>0</v>
      </c>
      <c r="CC76">
        <f t="array" ref="CC76">IF($J76:$X76='Capacity Backing (Hide)2'!BC$67:BC$81,1,0)</f>
        <v>0</v>
      </c>
      <c r="CD76">
        <f t="array" ref="CD76">IF($J76:$X76='Capacity Backing (Hide)2'!BD$67:BD$81,1,0)</f>
        <v>0</v>
      </c>
      <c r="CE76">
        <f t="array" ref="CE76">IF($J76:$X76='Capacity Backing (Hide)2'!BE$67:BE$81,1,0)</f>
        <v>0</v>
      </c>
      <c r="CF76">
        <f t="array" ref="CF76">IF($J76:$X76='Capacity Backing (Hide)2'!BF$67:BF$81,1,0)</f>
        <v>0</v>
      </c>
      <c r="CG76">
        <f t="array" ref="CG76">IF($J76:$X76='Capacity Backing (Hide)2'!BG$67:BG$81,1,0)</f>
        <v>0</v>
      </c>
      <c r="CH76">
        <f t="array" ref="CH76">IF($J76:$X76='Capacity Backing (Hide)2'!BH$67:BH$81,1,0)</f>
        <v>0</v>
      </c>
      <c r="CI76">
        <f t="array" ref="CI76">IF($J76:$X76='Capacity Backing (Hide)2'!BI$67:BI$81,1,0)</f>
        <v>0</v>
      </c>
      <c r="CJ76">
        <f t="array" ref="CJ76">IF($J76:$X76='Capacity Backing (Hide)2'!BJ$67:BJ$81,1,0)</f>
        <v>0</v>
      </c>
      <c r="CK76">
        <f t="array" ref="CK76">IF($J76:$X76='Capacity Backing (Hide)2'!BK$67:BK$81,1,0)</f>
        <v>0</v>
      </c>
      <c r="CL76">
        <f t="array" ref="CL76">IF($J76:$X76='Capacity Backing (Hide)2'!BL$67:BL$81,1,0)</f>
        <v>0</v>
      </c>
      <c r="CM76">
        <f t="array" ref="CM76">IF($J76:$X76='Capacity Backing (Hide)2'!BM$67:BM$81,1,0)</f>
        <v>0</v>
      </c>
      <c r="CN76">
        <f t="array" ref="CN76">IF($J76:$X76='Capacity Backing (Hide)2'!BN$67:BN$81,1,0)</f>
        <v>0</v>
      </c>
      <c r="CO76">
        <f t="array" ref="CO76">IF($J76:$X76='Capacity Backing (Hide)2'!BO$67:BO$81,1,0)</f>
        <v>0</v>
      </c>
      <c r="CP76">
        <f t="array" ref="CP76">IF($J76:$X76='Capacity Backing (Hide)2'!BP$67:BP$81,1,0)</f>
        <v>0</v>
      </c>
      <c r="CQ76">
        <f t="array" ref="CQ76">IF($J76:$X76='Capacity Backing (Hide)2'!BQ$67:BQ$81,1,0)</f>
        <v>0</v>
      </c>
      <c r="CR76">
        <f t="array" ref="CR76">IF($J76:$X76='Capacity Backing (Hide)2'!BR$67:BR$81,1,0)</f>
        <v>0</v>
      </c>
      <c r="CS76">
        <f t="array" ref="CS76">IF($J76:$X76='Capacity Backing (Hide)2'!BS$67:BS$81,1,0)</f>
        <v>0</v>
      </c>
      <c r="CT76">
        <f t="array" ref="CT76">IF($J76:$X76='Capacity Backing (Hide)2'!BT$67:BT$81,1,0)</f>
        <v>0</v>
      </c>
      <c r="CU76">
        <f t="array" ref="CU76">IF($J76:$X76='Capacity Backing (Hide)2'!BU$67:BU$81,1,0)</f>
        <v>0</v>
      </c>
      <c r="CV76">
        <f t="array" ref="CV76">IF($J76:$X76='Capacity Backing (Hide)2'!BV$67:BV$81,1,0)</f>
        <v>0</v>
      </c>
      <c r="CW76">
        <f t="array" ref="CW76">IF($J76:$X76='Capacity Backing (Hide)2'!BW$67:BW$81,1,0)</f>
        <v>0</v>
      </c>
      <c r="CX76">
        <f t="array" ref="CX76">IF($J76:$X76='Capacity Backing (Hide)2'!BX$67:BX$81,1,0)</f>
        <v>0</v>
      </c>
      <c r="CY76">
        <f t="array" ref="CY76">IF($J76:$X76='Capacity Backing (Hide)2'!BY$67:BY$81,1,0)</f>
        <v>0</v>
      </c>
      <c r="CZ76">
        <f t="array" ref="CZ76">IF($J76:$X76='Capacity Backing (Hide)2'!BZ$67:BZ$81,1,0)</f>
        <v>0</v>
      </c>
      <c r="DA76">
        <f t="array" ref="DA76">IF($J76:$X76='Capacity Backing (Hide)2'!CA$67:CA$81,1,0)</f>
        <v>0</v>
      </c>
      <c r="DB76">
        <f t="array" ref="DB76">IF($J76:$X76='Capacity Backing (Hide)2'!CB$67:CB$81,1,0)</f>
        <v>0</v>
      </c>
      <c r="DC76">
        <f t="array" ref="DC76">IF($J76:$X76='Capacity Backing (Hide)2'!CC$67:CC$81,1,0)</f>
        <v>0</v>
      </c>
      <c r="DD76">
        <f t="array" ref="DD76">IF($J76:$X76='Capacity Backing (Hide)2'!CD$67:CD$81,1,0)</f>
        <v>0</v>
      </c>
      <c r="DE76">
        <f t="array" ref="DE76">IF($J76:$X76='Capacity Backing (Hide)2'!CE$67:CE$81,1,0)</f>
        <v>0</v>
      </c>
      <c r="DF76">
        <f t="array" ref="DF76">IF($J76:$X76='Capacity Backing (Hide)2'!CF$67:CF$81,1,0)</f>
        <v>0</v>
      </c>
      <c r="DG76">
        <f t="array" ref="DG76">IF($J76:$X76='Capacity Backing (Hide)2'!CG$67:CG$81,1,0)</f>
        <v>0</v>
      </c>
      <c r="DH76">
        <f t="array" ref="DH76">IF($J76:$X76='Capacity Backing (Hide)2'!CH$67:CH$81,1,0)</f>
        <v>0</v>
      </c>
      <c r="DI76">
        <f t="array" ref="DI76">IF($J76:$X76='Capacity Backing (Hide)2'!CI$67:CI$81,1,0)</f>
        <v>0</v>
      </c>
      <c r="DJ76">
        <f t="array" ref="DJ76">IF($J76:$X76='Capacity Backing (Hide)2'!CJ$67:CJ$81,1,0)</f>
        <v>0</v>
      </c>
      <c r="DK76">
        <f t="array" ref="DK76">IF($J76:$X76='Capacity Backing (Hide)2'!CK$67:CK$81,1,0)</f>
        <v>0</v>
      </c>
      <c r="DL76">
        <f t="array" ref="DL76">IF($J76:$X76='Capacity Backing (Hide)2'!CL$67:CL$81,1,0)</f>
        <v>0</v>
      </c>
      <c r="DM76">
        <f t="array" ref="DM76">IF($J76:$X76='Capacity Backing (Hide)2'!CM$67:CM$81,1,0)</f>
        <v>0</v>
      </c>
      <c r="DN76">
        <f t="array" ref="DN76">IF($J76:$X76='Capacity Backing (Hide)2'!CN$67:CN$81,1,0)</f>
        <v>0</v>
      </c>
      <c r="DO76">
        <f t="array" ref="DO76">IF($J76:$X76='Capacity Backing (Hide)2'!CO$67:CO$81,1,0)</f>
        <v>0</v>
      </c>
      <c r="DP76">
        <f t="array" ref="DP76">IF($J76:$X76='Capacity Backing (Hide)2'!CP$67:CP$81,1,0)</f>
        <v>0</v>
      </c>
      <c r="DQ76">
        <f t="array" ref="DQ76">IF($J76:$X76='Capacity Backing (Hide)2'!CQ$67:CQ$81,1,0)</f>
        <v>0</v>
      </c>
      <c r="DR76">
        <f t="array" ref="DR76">IF($J76:$X76='Capacity Backing (Hide)2'!CR$67:CR$81,1,0)</f>
        <v>0</v>
      </c>
      <c r="DS76">
        <f t="array" ref="DS76">IF($J76:$X76='Capacity Backing (Hide)2'!CS$67:CS$81,1,0)</f>
        <v>0</v>
      </c>
      <c r="DT76">
        <f t="array" ref="DT76">IF($J76:$X76='Capacity Backing (Hide)2'!CT$67:CT$81,1,0)</f>
        <v>0</v>
      </c>
      <c r="DU76">
        <f t="array" ref="DU76">IF($J76:$X76='Capacity Backing (Hide)2'!CU$67:CU$81,1,0)</f>
        <v>0</v>
      </c>
      <c r="DV76">
        <f t="array" ref="DV76">IF($J76:$X76='Capacity Backing (Hide)2'!CV$67:CV$81,1,0)</f>
        <v>0</v>
      </c>
      <c r="DW76">
        <f t="array" ref="DW76">IF($J76:$X76='Capacity Backing (Hide)2'!CW$67:CW$81,1,0)</f>
        <v>0</v>
      </c>
      <c r="DZ76">
        <f t="array" ref="DZ76">IF($J76:$X76='Capacity Backing (Hide)2'!B$203:CZ$217,1,0)</f>
        <v>0</v>
      </c>
      <c r="EA76">
        <f t="array" ref="EA76">IF($J76:$X76='Capacity Backing (Hide)2'!C$203:DA$217,1,0)</f>
        <v>0</v>
      </c>
      <c r="EB76">
        <f t="array" ref="EB76">IF($J76:$X76='Capacity Backing (Hide)2'!D$203:DB$217,1,0)</f>
        <v>0</v>
      </c>
      <c r="EC76">
        <f t="array" ref="EC76">IF($J76:$X76='Capacity Backing (Hide)2'!E$203:DC$217,1,0)</f>
        <v>0</v>
      </c>
      <c r="ED76">
        <f t="array" ref="ED76">IF($J76:$X76='Capacity Backing (Hide)2'!F$203:DD$217,1,0)</f>
        <v>0</v>
      </c>
      <c r="EE76">
        <f t="array" ref="EE76">IF($J76:$X76='Capacity Backing (Hide)2'!G$203:DE$217,1,0)</f>
        <v>0</v>
      </c>
      <c r="EF76">
        <f t="array" ref="EF76">IF($J76:$X76='Capacity Backing (Hide)2'!H$203:DF$217,1,0)</f>
        <v>0</v>
      </c>
      <c r="EG76">
        <f t="array" ref="EG76">IF($J76:$X76='Capacity Backing (Hide)2'!I$203:DG$217,1,0)</f>
        <v>0</v>
      </c>
      <c r="EH76">
        <f t="array" ref="EH76">IF($J76:$X76='Capacity Backing (Hide)2'!J$203:DH$217,1,0)</f>
        <v>0</v>
      </c>
      <c r="EI76">
        <f t="array" ref="EI76">IF($J76:$X76='Capacity Backing (Hide)2'!K$203:DI$217,1,0)</f>
        <v>0</v>
      </c>
      <c r="EJ76">
        <f t="array" ref="EJ76">IF($J76:$X76='Capacity Backing (Hide)2'!L$203:DJ$217,1,0)</f>
        <v>0</v>
      </c>
      <c r="EK76">
        <f t="array" ref="EK76">IF($J76:$X76='Capacity Backing (Hide)2'!M$203:DK$217,1,0)</f>
        <v>0</v>
      </c>
      <c r="EL76">
        <f t="array" ref="EL76">IF($J76:$X76='Capacity Backing (Hide)2'!N$203:DL$217,1,0)</f>
        <v>0</v>
      </c>
      <c r="EM76">
        <f t="array" ref="EM76">IF($J76:$X76='Capacity Backing (Hide)2'!O$203:DM$217,1,0)</f>
        <v>0</v>
      </c>
      <c r="EN76">
        <f t="array" ref="EN76">IF($J76:$X76='Capacity Backing (Hide)2'!P$203:DN$217,1,0)</f>
        <v>0</v>
      </c>
      <c r="EO76">
        <f t="array" ref="EO76">IF($J76:$X76='Capacity Backing (Hide)2'!Q$203:DO$217,1,0)</f>
        <v>0</v>
      </c>
      <c r="EP76">
        <f t="array" ref="EP76">IF($J76:$X76='Capacity Backing (Hide)2'!R$203:DP$217,1,0)</f>
        <v>0</v>
      </c>
      <c r="EQ76">
        <f t="array" ref="EQ76">IF($J76:$X76='Capacity Backing (Hide)2'!S$203:DQ$217,1,0)</f>
        <v>0</v>
      </c>
      <c r="ER76">
        <f t="array" ref="ER76">IF($J76:$X76='Capacity Backing (Hide)2'!T$203:DR$217,1,0)</f>
        <v>0</v>
      </c>
      <c r="ES76">
        <f t="array" ref="ES76">IF($J76:$X76='Capacity Backing (Hide)2'!U$203:DS$217,1,0)</f>
        <v>0</v>
      </c>
      <c r="ET76">
        <f t="array" ref="ET76">IF($J76:$X76='Capacity Backing (Hide)2'!V$203:DT$217,1,0)</f>
        <v>0</v>
      </c>
      <c r="EU76">
        <f t="array" ref="EU76">IF($J76:$X76='Capacity Backing (Hide)2'!W$203:DU$217,1,0)</f>
        <v>0</v>
      </c>
      <c r="EV76">
        <f t="array" ref="EV76">IF($J76:$X76='Capacity Backing (Hide)2'!X$203:DV$217,1,0)</f>
        <v>0</v>
      </c>
      <c r="EW76">
        <f t="array" ref="EW76">IF($J76:$X76='Capacity Backing (Hide)2'!Y$203:DW$217,1,0)</f>
        <v>0</v>
      </c>
      <c r="EX76">
        <f t="array" ref="EX76">IF($J76:$X76='Capacity Backing (Hide)2'!Z$203:DX$217,1,0)</f>
        <v>0</v>
      </c>
      <c r="EY76">
        <f t="array" ref="EY76">IF($J76:$X76='Capacity Backing (Hide)2'!AA$203:DY$217,1,0)</f>
        <v>0</v>
      </c>
      <c r="EZ76">
        <f t="array" ref="EZ76">IF($J76:$X76='Capacity Backing (Hide)2'!AB$203:DZ$217,1,0)</f>
        <v>0</v>
      </c>
      <c r="FA76">
        <f t="array" ref="FA76">IF($J76:$X76='Capacity Backing (Hide)2'!AC$203:EA$217,1,0)</f>
        <v>0</v>
      </c>
      <c r="FB76">
        <f t="array" ref="FB76">IF($J76:$X76='Capacity Backing (Hide)2'!AD$203:EB$217,1,0)</f>
        <v>0</v>
      </c>
      <c r="FC76">
        <f t="array" ref="FC76">IF($J76:$X76='Capacity Backing (Hide)2'!AE$203:EC$217,1,0)</f>
        <v>0</v>
      </c>
      <c r="FD76">
        <f t="array" ref="FD76">IF($J76:$X76='Capacity Backing (Hide)2'!AF$203:ED$217,1,0)</f>
        <v>0</v>
      </c>
      <c r="FE76">
        <f t="array" ref="FE76">IF($J76:$X76='Capacity Backing (Hide)2'!AG$203:EE$217,1,0)</f>
        <v>0</v>
      </c>
      <c r="FF76">
        <f t="array" ref="FF76">IF($J76:$X76='Capacity Backing (Hide)2'!AH$203:EF$217,1,0)</f>
        <v>0</v>
      </c>
      <c r="FG76">
        <f t="array" ref="FG76">IF($J76:$X76='Capacity Backing (Hide)2'!AI$203:EG$217,1,0)</f>
        <v>0</v>
      </c>
      <c r="FH76">
        <f t="array" ref="FH76">IF($J76:$X76='Capacity Backing (Hide)2'!AJ$203:EH$217,1,0)</f>
        <v>0</v>
      </c>
      <c r="FI76">
        <f t="array" ref="FI76">IF($J76:$X76='Capacity Backing (Hide)2'!AK$203:EI$217,1,0)</f>
        <v>0</v>
      </c>
      <c r="FJ76">
        <f t="array" ref="FJ76">IF($J76:$X76='Capacity Backing (Hide)2'!AL$203:EJ$217,1,0)</f>
        <v>0</v>
      </c>
      <c r="FK76">
        <f t="array" ref="FK76">IF($J76:$X76='Capacity Backing (Hide)2'!AM$203:EK$217,1,0)</f>
        <v>0</v>
      </c>
      <c r="FL76">
        <f t="array" ref="FL76">IF($J76:$X76='Capacity Backing (Hide)2'!AN$203:EL$217,1,0)</f>
        <v>0</v>
      </c>
      <c r="FM76">
        <f t="array" ref="FM76">IF($J76:$X76='Capacity Backing (Hide)2'!AO$203:EM$217,1,0)</f>
        <v>0</v>
      </c>
      <c r="FN76">
        <f t="array" ref="FN76">IF($J76:$X76='Capacity Backing (Hide)2'!AP$203:EN$217,1,0)</f>
        <v>0</v>
      </c>
      <c r="FO76">
        <f t="array" ref="FO76">IF($J76:$X76='Capacity Backing (Hide)2'!AQ$203:EO$217,1,0)</f>
        <v>0</v>
      </c>
      <c r="FP76">
        <f t="array" ref="FP76">IF($J76:$X76='Capacity Backing (Hide)2'!AR$203:EP$217,1,0)</f>
        <v>0</v>
      </c>
      <c r="FQ76">
        <f t="array" ref="FQ76">IF($J76:$X76='Capacity Backing (Hide)2'!AS$203:EQ$217,1,0)</f>
        <v>0</v>
      </c>
      <c r="FR76">
        <f t="array" ref="FR76">IF($J76:$X76='Capacity Backing (Hide)2'!AT$203:ER$217,1,0)</f>
        <v>0</v>
      </c>
      <c r="FS76">
        <f t="array" ref="FS76">IF($J76:$X76='Capacity Backing (Hide)2'!AU$203:ES$217,1,0)</f>
        <v>0</v>
      </c>
      <c r="FT76">
        <f t="array" ref="FT76">IF($J76:$X76='Capacity Backing (Hide)2'!AV$203:ET$217,1,0)</f>
        <v>0</v>
      </c>
      <c r="FU76">
        <f t="array" ref="FU76">IF($J76:$X76='Capacity Backing (Hide)2'!AW$203:EU$217,1,0)</f>
        <v>0</v>
      </c>
      <c r="FV76">
        <f t="array" ref="FV76">IF($J76:$X76='Capacity Backing (Hide)2'!AX$203:EV$217,1,0)</f>
        <v>0</v>
      </c>
      <c r="FW76">
        <f t="array" ref="FW76">IF($J76:$X76='Capacity Backing (Hide)2'!AY$203:EW$217,1,0)</f>
        <v>0</v>
      </c>
      <c r="FX76">
        <f t="array" ref="FX76">IF($J76:$X76='Capacity Backing (Hide)2'!AZ$203:EX$217,1,0)</f>
        <v>0</v>
      </c>
      <c r="FY76">
        <f t="array" ref="FY76">IF($J76:$X76='Capacity Backing (Hide)2'!BA$203:EY$217,1,0)</f>
        <v>0</v>
      </c>
      <c r="FZ76">
        <f t="array" ref="FZ76">IF($J76:$X76='Capacity Backing (Hide)2'!BB$203:EZ$217,1,0)</f>
        <v>0</v>
      </c>
      <c r="GA76">
        <f t="array" ref="GA76">IF($J76:$X76='Capacity Backing (Hide)2'!BC$203:FA$217,1,0)</f>
        <v>0</v>
      </c>
      <c r="GB76">
        <f t="array" ref="GB76">IF($J76:$X76='Capacity Backing (Hide)2'!BD$203:FB$217,1,0)</f>
        <v>0</v>
      </c>
      <c r="GC76">
        <f t="array" ref="GC76">IF($J76:$X76='Capacity Backing (Hide)2'!BE$203:FC$217,1,0)</f>
        <v>0</v>
      </c>
      <c r="GD76">
        <f t="array" ref="GD76">IF($J76:$X76='Capacity Backing (Hide)2'!BF$203:FD$217,1,0)</f>
        <v>0</v>
      </c>
      <c r="GE76">
        <f t="array" ref="GE76">IF($J76:$X76='Capacity Backing (Hide)2'!BG$203:FE$217,1,0)</f>
        <v>0</v>
      </c>
      <c r="GF76">
        <f t="array" ref="GF76">IF($J76:$X76='Capacity Backing (Hide)2'!BH$203:FF$217,1,0)</f>
        <v>0</v>
      </c>
      <c r="GG76">
        <f t="array" ref="GG76">IF($J76:$X76='Capacity Backing (Hide)2'!BI$203:FG$217,1,0)</f>
        <v>0</v>
      </c>
      <c r="GH76">
        <f t="array" ref="GH76">IF($J76:$X76='Capacity Backing (Hide)2'!BJ$203:FH$217,1,0)</f>
        <v>0</v>
      </c>
      <c r="GI76">
        <f t="array" ref="GI76">IF($J76:$X76='Capacity Backing (Hide)2'!BK$203:FI$217,1,0)</f>
        <v>0</v>
      </c>
      <c r="GJ76">
        <f t="array" ref="GJ76">IF($J76:$X76='Capacity Backing (Hide)2'!BL$203:FJ$217,1,0)</f>
        <v>0</v>
      </c>
      <c r="GK76">
        <f t="array" ref="GK76">IF($J76:$X76='Capacity Backing (Hide)2'!BM$203:FK$217,1,0)</f>
        <v>0</v>
      </c>
      <c r="GL76">
        <f t="array" ref="GL76">IF($J76:$X76='Capacity Backing (Hide)2'!BN$203:FL$217,1,0)</f>
        <v>0</v>
      </c>
      <c r="GM76">
        <f t="array" ref="GM76">IF($J76:$X76='Capacity Backing (Hide)2'!BO$203:FM$217,1,0)</f>
        <v>0</v>
      </c>
      <c r="GN76">
        <f t="array" ref="GN76">IF($J76:$X76='Capacity Backing (Hide)2'!BP$203:FN$217,1,0)</f>
        <v>0</v>
      </c>
      <c r="GO76">
        <f t="array" ref="GO76">IF($J76:$X76='Capacity Backing (Hide)2'!BQ$203:FO$217,1,0)</f>
        <v>0</v>
      </c>
      <c r="GP76">
        <f t="array" ref="GP76">IF($J76:$X76='Capacity Backing (Hide)2'!BR$203:FP$217,1,0)</f>
        <v>0</v>
      </c>
      <c r="GQ76">
        <f t="array" ref="GQ76">IF($J76:$X76='Capacity Backing (Hide)2'!BS$203:FQ$217,1,0)</f>
        <v>0</v>
      </c>
      <c r="GR76">
        <f t="array" ref="GR76">IF($J76:$X76='Capacity Backing (Hide)2'!BT$203:FR$217,1,0)</f>
        <v>0</v>
      </c>
      <c r="GS76">
        <f t="array" ref="GS76">IF($J76:$X76='Capacity Backing (Hide)2'!BU$203:FS$217,1,0)</f>
        <v>0</v>
      </c>
      <c r="GT76">
        <f t="array" ref="GT76">IF($J76:$X76='Capacity Backing (Hide)2'!BV$203:FT$217,1,0)</f>
        <v>0</v>
      </c>
      <c r="GU76">
        <f t="array" ref="GU76">IF($J76:$X76='Capacity Backing (Hide)2'!BW$203:FU$217,1,0)</f>
        <v>0</v>
      </c>
      <c r="GV76">
        <f t="array" ref="GV76">IF($J76:$X76='Capacity Backing (Hide)2'!BX$203:FV$217,1,0)</f>
        <v>0</v>
      </c>
      <c r="GW76">
        <f t="array" ref="GW76">IF($J76:$X76='Capacity Backing (Hide)2'!BY$203:FW$217,1,0)</f>
        <v>0</v>
      </c>
      <c r="GX76">
        <f t="array" ref="GX76">IF($J76:$X76='Capacity Backing (Hide)2'!BZ$203:FX$217,1,0)</f>
        <v>0</v>
      </c>
      <c r="GY76">
        <f t="array" ref="GY76">IF($J76:$X76='Capacity Backing (Hide)2'!CA$203:FY$217,1,0)</f>
        <v>0</v>
      </c>
      <c r="GZ76">
        <f t="array" ref="GZ76">IF($J76:$X76='Capacity Backing (Hide)2'!CB$203:FZ$217,1,0)</f>
        <v>0</v>
      </c>
      <c r="HA76">
        <f t="array" ref="HA76">IF($J76:$X76='Capacity Backing (Hide)2'!CC$203:GA$217,1,0)</f>
        <v>0</v>
      </c>
      <c r="HB76">
        <f t="array" ref="HB76">IF($J76:$X76='Capacity Backing (Hide)2'!CD$203:GB$217,1,0)</f>
        <v>0</v>
      </c>
      <c r="HC76">
        <f t="array" ref="HC76">IF($J76:$X76='Capacity Backing (Hide)2'!CE$203:GC$217,1,0)</f>
        <v>0</v>
      </c>
      <c r="HD76">
        <f t="array" ref="HD76">IF($J76:$X76='Capacity Backing (Hide)2'!CF$203:GD$217,1,0)</f>
        <v>0</v>
      </c>
      <c r="HE76">
        <f t="array" ref="HE76">IF($J76:$X76='Capacity Backing (Hide)2'!CG$203:GE$217,1,0)</f>
        <v>0</v>
      </c>
      <c r="HF76">
        <f t="array" ref="HF76">IF($J76:$X76='Capacity Backing (Hide)2'!CH$203:GF$217,1,0)</f>
        <v>0</v>
      </c>
      <c r="HG76">
        <f t="array" ref="HG76">IF($J76:$X76='Capacity Backing (Hide)2'!CI$203:GG$217,1,0)</f>
        <v>0</v>
      </c>
      <c r="HH76">
        <f t="array" ref="HH76">IF($J76:$X76='Capacity Backing (Hide)2'!CJ$203:GH$217,1,0)</f>
        <v>0</v>
      </c>
      <c r="HI76">
        <f t="array" ref="HI76">IF($J76:$X76='Capacity Backing (Hide)2'!CK$203:GI$217,1,0)</f>
        <v>0</v>
      </c>
      <c r="HJ76">
        <f t="array" ref="HJ76">IF($J76:$X76='Capacity Backing (Hide)2'!CL$203:GJ$217,1,0)</f>
        <v>0</v>
      </c>
      <c r="HK76">
        <f t="array" ref="HK76">IF($J76:$X76='Capacity Backing (Hide)2'!CM$203:GK$217,1,0)</f>
        <v>0</v>
      </c>
      <c r="HL76">
        <f t="array" ref="HL76">IF($J76:$X76='Capacity Backing (Hide)2'!CN$203:GL$217,1,0)</f>
        <v>0</v>
      </c>
      <c r="HM76">
        <f t="array" ref="HM76">IF($J76:$X76='Capacity Backing (Hide)2'!CO$203:GM$217,1,0)</f>
        <v>0</v>
      </c>
      <c r="HN76">
        <f t="array" ref="HN76">IF($J76:$X76='Capacity Backing (Hide)2'!CP$203:GN$217,1,0)</f>
        <v>0</v>
      </c>
      <c r="HO76">
        <f t="array" ref="HO76">IF($J76:$X76='Capacity Backing (Hide)2'!CQ$203:GO$217,1,0)</f>
        <v>0</v>
      </c>
      <c r="HP76">
        <f t="array" ref="HP76">IF($J76:$X76='Capacity Backing (Hide)2'!CR$203:GP$217,1,0)</f>
        <v>0</v>
      </c>
      <c r="HQ76">
        <f t="array" ref="HQ76">IF($J76:$X76='Capacity Backing (Hide)2'!CS$203:GQ$217,1,0)</f>
        <v>0</v>
      </c>
      <c r="HR76">
        <f t="array" ref="HR76">IF($J76:$X76='Capacity Backing (Hide)2'!CT$203:GR$217,1,0)</f>
        <v>0</v>
      </c>
      <c r="HS76">
        <f t="array" ref="HS76">IF($J76:$X76='Capacity Backing (Hide)2'!CU$203:GS$217,1,0)</f>
        <v>0</v>
      </c>
      <c r="HT76">
        <f t="array" ref="HT76">IF($J76:$X76='Capacity Backing (Hide)2'!CV$203:GT$217,1,0)</f>
        <v>0</v>
      </c>
      <c r="HU76">
        <f t="array" ref="HU76">IF($J76:$X76='Capacity Backing (Hide)2'!CW$203:GU$217,1,0)</f>
        <v>0</v>
      </c>
      <c r="HX76">
        <f>'Capacity Backing (Hide)2'!B$3*(AB76/MAX(1,SUMIFS('Treatment Backing (Hide)'!$B$110:$B$124,'Capacity Backing (Hide)2'!B$67:B$81,"X")))</f>
        <v>0</v>
      </c>
      <c r="HY76">
        <f>'Capacity Backing (Hide)2'!C$3*(AC76/MAX(1,SUMIFS('Treatment Backing (Hide)'!$B$110:$B$124,'Capacity Backing (Hide)2'!C$67:C$81,"X")))</f>
        <v>0</v>
      </c>
      <c r="HZ76">
        <f>'Capacity Backing (Hide)2'!D$3*(AD76/MAX(1,SUMIFS('Treatment Backing (Hide)'!$B$110:$B$124,'Capacity Backing (Hide)2'!D$67:D$81,"X")))</f>
        <v>0</v>
      </c>
      <c r="IA76">
        <f>'Capacity Backing (Hide)2'!E$3*(AE76/MAX(1,SUMIFS('Treatment Backing (Hide)'!$B$110:$B$124,'Capacity Backing (Hide)2'!E$67:E$81,"X")))</f>
        <v>0</v>
      </c>
      <c r="IB76">
        <f>'Capacity Backing (Hide)2'!F$3*(AF76/MAX(1,SUMIFS('Treatment Backing (Hide)'!$B$110:$B$124,'Capacity Backing (Hide)2'!F$67:F$81,"X")))</f>
        <v>0</v>
      </c>
      <c r="IC76">
        <f>'Capacity Backing (Hide)2'!G$3*(AG76/MAX(1,SUMIFS('Treatment Backing (Hide)'!$B$110:$B$124,'Capacity Backing (Hide)2'!G$67:G$81,"X")))</f>
        <v>0</v>
      </c>
      <c r="ID76">
        <f>'Capacity Backing (Hide)2'!H$3*(AH76/MAX(1,SUMIFS('Treatment Backing (Hide)'!$B$110:$B$124,'Capacity Backing (Hide)2'!H$67:H$81,"X")))</f>
        <v>0</v>
      </c>
      <c r="IE76">
        <f>'Capacity Backing (Hide)2'!I$3*(AI76/MAX(1,SUMIFS('Treatment Backing (Hide)'!$B$110:$B$124,'Capacity Backing (Hide)2'!I$67:I$81,"X")))</f>
        <v>0</v>
      </c>
      <c r="IF76">
        <f>'Capacity Backing (Hide)2'!J$3*(AJ76/MAX(1,SUMIFS('Treatment Backing (Hide)'!$B$110:$B$124,'Capacity Backing (Hide)2'!J$67:J$81,"X")))</f>
        <v>0</v>
      </c>
      <c r="IG76">
        <f>'Capacity Backing (Hide)2'!K$3*(AK76/MAX(1,SUMIFS('Treatment Backing (Hide)'!$B$110:$B$124,'Capacity Backing (Hide)2'!K$67:K$81,"X")))</f>
        <v>0</v>
      </c>
      <c r="IH76">
        <f>'Capacity Backing (Hide)2'!L$3*(AL76/MAX(1,SUMIFS('Treatment Backing (Hide)'!$B$110:$B$124,'Capacity Backing (Hide)2'!L$67:L$81,"X")))</f>
        <v>0</v>
      </c>
      <c r="II76">
        <f>'Capacity Backing (Hide)2'!M$3*(AM76/MAX(1,SUMIFS('Treatment Backing (Hide)'!$B$110:$B$124,'Capacity Backing (Hide)2'!M$67:M$81,"X")))</f>
        <v>0</v>
      </c>
      <c r="IJ76">
        <f>'Capacity Backing (Hide)2'!N$3*(AN76/MAX(1,SUMIFS('Treatment Backing (Hide)'!$B$110:$B$124,'Capacity Backing (Hide)2'!N$67:N$81,"X")))</f>
        <v>0</v>
      </c>
      <c r="IK76">
        <f>'Capacity Backing (Hide)2'!O$3*(AO76/MAX(1,SUMIFS('Treatment Backing (Hide)'!$B$110:$B$124,'Capacity Backing (Hide)2'!O$67:O$81,"X")))</f>
        <v>0</v>
      </c>
      <c r="IL76">
        <f>'Capacity Backing (Hide)2'!P$3*(AP76/MAX(1,SUMIFS('Treatment Backing (Hide)'!$B$110:$B$124,'Capacity Backing (Hide)2'!P$67:P$81,"X")))</f>
        <v>0</v>
      </c>
      <c r="IM76">
        <f>'Capacity Backing (Hide)2'!Q$3*(AQ76/MAX(1,SUMIFS('Treatment Backing (Hide)'!$B$110:$B$124,'Capacity Backing (Hide)2'!Q$67:Q$81,"X")))</f>
        <v>0</v>
      </c>
      <c r="IN76">
        <f>'Capacity Backing (Hide)2'!R$3*(AR76/MAX(1,SUMIFS('Treatment Backing (Hide)'!$B$110:$B$124,'Capacity Backing (Hide)2'!R$67:R$81,"X")))</f>
        <v>0</v>
      </c>
      <c r="IO76">
        <f>'Capacity Backing (Hide)2'!S$3*(AS76/MAX(1,SUMIFS('Treatment Backing (Hide)'!$B$110:$B$124,'Capacity Backing (Hide)2'!S$67:S$81,"X")))</f>
        <v>0</v>
      </c>
      <c r="IP76">
        <f>'Capacity Backing (Hide)2'!T$3*(AT76/MAX(1,SUMIFS('Treatment Backing (Hide)'!$B$110:$B$124,'Capacity Backing (Hide)2'!T$67:T$81,"X")))</f>
        <v>0</v>
      </c>
      <c r="IQ76">
        <f>'Capacity Backing (Hide)2'!U$3*(AU76/MAX(1,SUMIFS('Treatment Backing (Hide)'!$B$110:$B$124,'Capacity Backing (Hide)2'!U$67:U$81,"X")))</f>
        <v>0</v>
      </c>
      <c r="IR76">
        <f>'Capacity Backing (Hide)2'!V$3*(AV76/MAX(1,SUMIFS('Treatment Backing (Hide)'!$B$110:$B$124,'Capacity Backing (Hide)2'!V$67:V$81,"X")))</f>
        <v>0</v>
      </c>
      <c r="IS76">
        <f>'Capacity Backing (Hide)2'!W$3*(AW76/MAX(1,SUMIFS('Treatment Backing (Hide)'!$B$110:$B$124,'Capacity Backing (Hide)2'!W$67:W$81,"X")))</f>
        <v>0</v>
      </c>
      <c r="IT76">
        <f>'Capacity Backing (Hide)2'!X$3*(AX76/MAX(1,SUMIFS('Treatment Backing (Hide)'!$B$110:$B$124,'Capacity Backing (Hide)2'!X$67:X$81,"X")))</f>
        <v>0</v>
      </c>
      <c r="IU76">
        <f>'Capacity Backing (Hide)2'!Y$3*(AY76/MAX(1,SUMIFS('Treatment Backing (Hide)'!$B$110:$B$124,'Capacity Backing (Hide)2'!Y$67:Y$81,"X")))</f>
        <v>0</v>
      </c>
      <c r="IV76">
        <f>'Capacity Backing (Hide)2'!Z$3*(AZ76/MAX(1,SUMIFS('Treatment Backing (Hide)'!$B$110:$B$124,'Capacity Backing (Hide)2'!Z$67:Z$81,"X")))</f>
        <v>0</v>
      </c>
      <c r="IW76">
        <f>'Capacity Backing (Hide)2'!AA$3*(BA76/MAX(1,SUMIFS('Treatment Backing (Hide)'!$B$110:$B$124,'Capacity Backing (Hide)2'!AA$67:AA$81,"X")))</f>
        <v>0</v>
      </c>
      <c r="IX76">
        <f>'Capacity Backing (Hide)2'!AB$3*(BB76/MAX(1,SUMIFS('Treatment Backing (Hide)'!$B$110:$B$124,'Capacity Backing (Hide)2'!AB$67:AB$81,"X")))</f>
        <v>0</v>
      </c>
      <c r="IY76">
        <f>'Capacity Backing (Hide)2'!AC$3*(BC76/MAX(1,SUMIFS('Treatment Backing (Hide)'!$B$110:$B$124,'Capacity Backing (Hide)2'!AC$67:AC$81,"X")))</f>
        <v>0</v>
      </c>
      <c r="IZ76">
        <f>'Capacity Backing (Hide)2'!AD$3*(BD76/MAX(1,SUMIFS('Treatment Backing (Hide)'!$B$110:$B$124,'Capacity Backing (Hide)2'!AD$67:AD$81,"X")))</f>
        <v>0</v>
      </c>
      <c r="JA76">
        <f>'Capacity Backing (Hide)2'!AE$3*(BE76/MAX(1,SUMIFS('Treatment Backing (Hide)'!$B$110:$B$124,'Capacity Backing (Hide)2'!AE$67:AE$81,"X")))</f>
        <v>0</v>
      </c>
      <c r="JB76">
        <f>'Capacity Backing (Hide)2'!AF$3*(BF76/MAX(1,SUMIFS('Treatment Backing (Hide)'!$B$110:$B$124,'Capacity Backing (Hide)2'!AF$67:AF$81,"X")))</f>
        <v>0</v>
      </c>
      <c r="JC76">
        <f>'Capacity Backing (Hide)2'!AG$3*(BG76/MAX(1,SUMIFS('Treatment Backing (Hide)'!$B$110:$B$124,'Capacity Backing (Hide)2'!AG$67:AG$81,"X")))</f>
        <v>0</v>
      </c>
      <c r="JD76">
        <f>'Capacity Backing (Hide)2'!AH$3*(BH76/MAX(1,SUMIFS('Treatment Backing (Hide)'!$B$110:$B$124,'Capacity Backing (Hide)2'!AH$67:AH$81,"X")))</f>
        <v>0</v>
      </c>
      <c r="JE76">
        <f>'Capacity Backing (Hide)2'!AI$3*(BI76/MAX(1,SUMIFS('Treatment Backing (Hide)'!$B$110:$B$124,'Capacity Backing (Hide)2'!AI$67:AI$81,"X")))</f>
        <v>0</v>
      </c>
      <c r="JF76">
        <f>'Capacity Backing (Hide)2'!AJ$3*(BJ76/MAX(1,SUMIFS('Treatment Backing (Hide)'!$B$110:$B$124,'Capacity Backing (Hide)2'!AJ$67:AJ$81,"X")))</f>
        <v>0</v>
      </c>
      <c r="JG76">
        <f>'Capacity Backing (Hide)2'!AK$3*(BK76/MAX(1,SUMIFS('Treatment Backing (Hide)'!$B$110:$B$124,'Capacity Backing (Hide)2'!AK$67:AK$81,"X")))</f>
        <v>0</v>
      </c>
      <c r="JH76">
        <f>'Capacity Backing (Hide)2'!AL$3*(BL76/MAX(1,SUMIFS('Treatment Backing (Hide)'!$B$110:$B$124,'Capacity Backing (Hide)2'!AL$67:AL$81,"X")))</f>
        <v>0</v>
      </c>
      <c r="JI76">
        <f>'Capacity Backing (Hide)2'!AM$3*(BM76/MAX(1,SUMIFS('Treatment Backing (Hide)'!$B$110:$B$124,'Capacity Backing (Hide)2'!AM$67:AM$81,"X")))</f>
        <v>0</v>
      </c>
      <c r="JJ76">
        <f>'Capacity Backing (Hide)2'!AN$3*(BN76/MAX(1,SUMIFS('Treatment Backing (Hide)'!$B$110:$B$124,'Capacity Backing (Hide)2'!AN$67:AN$81,"X")))</f>
        <v>0</v>
      </c>
      <c r="JK76">
        <f>'Capacity Backing (Hide)2'!AO$3*(BO76/MAX(1,SUMIFS('Treatment Backing (Hide)'!$B$110:$B$124,'Capacity Backing (Hide)2'!AO$67:AO$81,"X")))</f>
        <v>0</v>
      </c>
      <c r="JL76">
        <f>'Capacity Backing (Hide)2'!AP$3*(BP76/MAX(1,SUMIFS('Treatment Backing (Hide)'!$B$110:$B$124,'Capacity Backing (Hide)2'!AP$67:AP$81,"X")))</f>
        <v>0</v>
      </c>
      <c r="JM76">
        <f>'Capacity Backing (Hide)2'!AQ$3*(BQ76/MAX(1,SUMIFS('Treatment Backing (Hide)'!$B$110:$B$124,'Capacity Backing (Hide)2'!AQ$67:AQ$81,"X")))</f>
        <v>0</v>
      </c>
      <c r="JN76">
        <f>'Capacity Backing (Hide)2'!AR$3*(BR76/MAX(1,SUMIFS('Treatment Backing (Hide)'!$B$110:$B$124,'Capacity Backing (Hide)2'!AR$67:AR$81,"X")))</f>
        <v>0</v>
      </c>
      <c r="JO76">
        <f>'Capacity Backing (Hide)2'!AS$3*(BS76/MAX(1,SUMIFS('Treatment Backing (Hide)'!$B$110:$B$124,'Capacity Backing (Hide)2'!AS$67:AS$81,"X")))</f>
        <v>0</v>
      </c>
      <c r="JP76">
        <f>'Capacity Backing (Hide)2'!AT$3*(BT76/MAX(1,SUMIFS('Treatment Backing (Hide)'!$B$110:$B$124,'Capacity Backing (Hide)2'!AT$67:AT$81,"X")))</f>
        <v>0</v>
      </c>
      <c r="JQ76">
        <f>'Capacity Backing (Hide)2'!AU$3*(BU76/MAX(1,SUMIFS('Treatment Backing (Hide)'!$B$110:$B$124,'Capacity Backing (Hide)2'!AU$67:AU$81,"X")))</f>
        <v>0</v>
      </c>
      <c r="JR76">
        <f>'Capacity Backing (Hide)2'!AV$3*(BV76/MAX(1,SUMIFS('Treatment Backing (Hide)'!$B$110:$B$124,'Capacity Backing (Hide)2'!AV$67:AV$81,"X")))</f>
        <v>0</v>
      </c>
      <c r="JS76">
        <f>'Capacity Backing (Hide)2'!AW$3*(BW76/MAX(1,SUMIFS('Treatment Backing (Hide)'!$B$110:$B$124,'Capacity Backing (Hide)2'!AW$67:AW$81,"X")))</f>
        <v>0</v>
      </c>
      <c r="JT76">
        <f>'Capacity Backing (Hide)2'!AX$3*(BX76/MAX(1,SUMIFS('Treatment Backing (Hide)'!$B$110:$B$124,'Capacity Backing (Hide)2'!AX$67:AX$81,"X")))</f>
        <v>0</v>
      </c>
      <c r="JU76">
        <f>'Capacity Backing (Hide)2'!AY$3*(BY76/MAX(1,SUMIFS('Treatment Backing (Hide)'!$B$110:$B$124,'Capacity Backing (Hide)2'!AY$67:AY$81,"X")))</f>
        <v>0</v>
      </c>
      <c r="JV76">
        <f>'Capacity Backing (Hide)2'!AZ$3*(BZ76/MAX(1,SUMIFS('Treatment Backing (Hide)'!$B$110:$B$124,'Capacity Backing (Hide)2'!AZ$67:AZ$81,"X")))</f>
        <v>0</v>
      </c>
      <c r="JW76">
        <f>'Capacity Backing (Hide)2'!BA$3*(CA76/MAX(1,SUMIFS('Treatment Backing (Hide)'!$B$110:$B$124,'Capacity Backing (Hide)2'!BA$67:BA$81,"X")))</f>
        <v>0</v>
      </c>
      <c r="JX76">
        <f>'Capacity Backing (Hide)2'!BB$3*(CB76/MAX(1,SUMIFS('Treatment Backing (Hide)'!$B$110:$B$124,'Capacity Backing (Hide)2'!BB$67:BB$81,"X")))</f>
        <v>0</v>
      </c>
      <c r="JY76">
        <f>'Capacity Backing (Hide)2'!BC$3*(CC76/MAX(1,SUMIFS('Treatment Backing (Hide)'!$B$110:$B$124,'Capacity Backing (Hide)2'!BC$67:BC$81,"X")))</f>
        <v>0</v>
      </c>
      <c r="JZ76">
        <f>'Capacity Backing (Hide)2'!BD$3*(CD76/MAX(1,SUMIFS('Treatment Backing (Hide)'!$B$110:$B$124,'Capacity Backing (Hide)2'!BD$67:BD$81,"X")))</f>
        <v>0</v>
      </c>
      <c r="KA76">
        <f>'Capacity Backing (Hide)2'!BE$3*(CE76/MAX(1,SUMIFS('Treatment Backing (Hide)'!$B$110:$B$124,'Capacity Backing (Hide)2'!BE$67:BE$81,"X")))</f>
        <v>0</v>
      </c>
      <c r="KB76">
        <f>'Capacity Backing (Hide)2'!BF$3*(CF76/MAX(1,SUMIFS('Treatment Backing (Hide)'!$B$110:$B$124,'Capacity Backing (Hide)2'!BF$67:BF$81,"X")))</f>
        <v>0</v>
      </c>
      <c r="KC76">
        <f>'Capacity Backing (Hide)2'!BG$3*(CG76/MAX(1,SUMIFS('Treatment Backing (Hide)'!$B$110:$B$124,'Capacity Backing (Hide)2'!BG$67:BG$81,"X")))</f>
        <v>0</v>
      </c>
      <c r="KD76">
        <f>'Capacity Backing (Hide)2'!BH$3*(CH76/MAX(1,SUMIFS('Treatment Backing (Hide)'!$B$110:$B$124,'Capacity Backing (Hide)2'!BH$67:BH$81,"X")))</f>
        <v>0</v>
      </c>
      <c r="KE76">
        <f>'Capacity Backing (Hide)2'!BI$3*(CI76/MAX(1,SUMIFS('Treatment Backing (Hide)'!$B$110:$B$124,'Capacity Backing (Hide)2'!BI$67:BI$81,"X")))</f>
        <v>0</v>
      </c>
      <c r="KF76">
        <f>'Capacity Backing (Hide)2'!BJ$3*(CJ76/MAX(1,SUMIFS('Treatment Backing (Hide)'!$B$110:$B$124,'Capacity Backing (Hide)2'!BJ$67:BJ$81,"X")))</f>
        <v>0</v>
      </c>
      <c r="KG76">
        <f>'Capacity Backing (Hide)2'!BK$3*(CK76/MAX(1,SUMIFS('Treatment Backing (Hide)'!$B$110:$B$124,'Capacity Backing (Hide)2'!BK$67:BK$81,"X")))</f>
        <v>0</v>
      </c>
      <c r="KH76">
        <f>'Capacity Backing (Hide)2'!BL$3*(CL76/MAX(1,SUMIFS('Treatment Backing (Hide)'!$B$110:$B$124,'Capacity Backing (Hide)2'!BL$67:BL$81,"X")))</f>
        <v>0</v>
      </c>
      <c r="KI76">
        <f>'Capacity Backing (Hide)2'!BM$3*(CM76/MAX(1,SUMIFS('Treatment Backing (Hide)'!$B$110:$B$124,'Capacity Backing (Hide)2'!BM$67:BM$81,"X")))</f>
        <v>0</v>
      </c>
      <c r="KJ76">
        <f>'Capacity Backing (Hide)2'!BN$3*(CN76/MAX(1,SUMIFS('Treatment Backing (Hide)'!$B$110:$B$124,'Capacity Backing (Hide)2'!BN$67:BN$81,"X")))</f>
        <v>0</v>
      </c>
      <c r="KK76">
        <f>'Capacity Backing (Hide)2'!BO$3*(CO76/MAX(1,SUMIFS('Treatment Backing (Hide)'!$B$110:$B$124,'Capacity Backing (Hide)2'!BO$67:BO$81,"X")))</f>
        <v>0</v>
      </c>
      <c r="KL76">
        <f>'Capacity Backing (Hide)2'!BP$3*(CP76/MAX(1,SUMIFS('Treatment Backing (Hide)'!$B$110:$B$124,'Capacity Backing (Hide)2'!BP$67:BP$81,"X")))</f>
        <v>0</v>
      </c>
      <c r="KM76">
        <f>'Capacity Backing (Hide)2'!BQ$3*(CQ76/MAX(1,SUMIFS('Treatment Backing (Hide)'!$B$110:$B$124,'Capacity Backing (Hide)2'!BQ$67:BQ$81,"X")))</f>
        <v>0</v>
      </c>
      <c r="KN76">
        <f>'Capacity Backing (Hide)2'!BR$3*(CR76/MAX(1,SUMIFS('Treatment Backing (Hide)'!$B$110:$B$124,'Capacity Backing (Hide)2'!BR$67:BR$81,"X")))</f>
        <v>0</v>
      </c>
      <c r="KO76">
        <f>'Capacity Backing (Hide)2'!BS$3*(CS76/MAX(1,SUMIFS('Treatment Backing (Hide)'!$B$110:$B$124,'Capacity Backing (Hide)2'!BS$67:BS$81,"X")))</f>
        <v>0</v>
      </c>
      <c r="KP76">
        <f>'Capacity Backing (Hide)2'!BT$3*(CT76/MAX(1,SUMIFS('Treatment Backing (Hide)'!$B$110:$B$124,'Capacity Backing (Hide)2'!BT$67:BT$81,"X")))</f>
        <v>0</v>
      </c>
      <c r="KQ76">
        <f>'Capacity Backing (Hide)2'!BU$3*(CU76/MAX(1,SUMIFS('Treatment Backing (Hide)'!$B$110:$B$124,'Capacity Backing (Hide)2'!BU$67:BU$81,"X")))</f>
        <v>0</v>
      </c>
      <c r="KR76">
        <f>'Capacity Backing (Hide)2'!BV$3*(CV76/MAX(1,SUMIFS('Treatment Backing (Hide)'!$B$110:$B$124,'Capacity Backing (Hide)2'!BV$67:BV$81,"X")))</f>
        <v>0</v>
      </c>
      <c r="KS76">
        <f>'Capacity Backing (Hide)2'!BW$3*(CW76/MAX(1,SUMIFS('Treatment Backing (Hide)'!$B$110:$B$124,'Capacity Backing (Hide)2'!BW$67:BW$81,"X")))</f>
        <v>0</v>
      </c>
      <c r="KT76">
        <f>'Capacity Backing (Hide)2'!BX$3*(CX76/MAX(1,SUMIFS('Treatment Backing (Hide)'!$B$110:$B$124,'Capacity Backing (Hide)2'!BX$67:BX$81,"X")))</f>
        <v>0</v>
      </c>
      <c r="KU76">
        <f>'Capacity Backing (Hide)2'!BY$3*(CY76/MAX(1,SUMIFS('Treatment Backing (Hide)'!$B$110:$B$124,'Capacity Backing (Hide)2'!BY$67:BY$81,"X")))</f>
        <v>0</v>
      </c>
      <c r="KV76">
        <f>'Capacity Backing (Hide)2'!BZ$3*(CZ76/MAX(1,SUMIFS('Treatment Backing (Hide)'!$B$110:$B$124,'Capacity Backing (Hide)2'!BZ$67:BZ$81,"X")))</f>
        <v>0</v>
      </c>
      <c r="KW76">
        <f>'Capacity Backing (Hide)2'!CA$3*(DA76/MAX(1,SUMIFS('Treatment Backing (Hide)'!$B$110:$B$124,'Capacity Backing (Hide)2'!CA$67:CA$81,"X")))</f>
        <v>0</v>
      </c>
      <c r="KX76">
        <f>'Capacity Backing (Hide)2'!CB$3*(DB76/MAX(1,SUMIFS('Treatment Backing (Hide)'!$B$110:$B$124,'Capacity Backing (Hide)2'!CB$67:CB$81,"X")))</f>
        <v>0</v>
      </c>
      <c r="KY76">
        <f>'Capacity Backing (Hide)2'!CC$3*(DC76/MAX(1,SUMIFS('Treatment Backing (Hide)'!$B$110:$B$124,'Capacity Backing (Hide)2'!CC$67:CC$81,"X")))</f>
        <v>0</v>
      </c>
      <c r="KZ76">
        <f>'Capacity Backing (Hide)2'!CD$3*(DD76/MAX(1,SUMIFS('Treatment Backing (Hide)'!$B$110:$B$124,'Capacity Backing (Hide)2'!CD$67:CD$81,"X")))</f>
        <v>0</v>
      </c>
      <c r="LA76">
        <f>'Capacity Backing (Hide)2'!CE$3*(DE76/MAX(1,SUMIFS('Treatment Backing (Hide)'!$B$110:$B$124,'Capacity Backing (Hide)2'!CE$67:CE$81,"X")))</f>
        <v>0</v>
      </c>
      <c r="LB76">
        <f>'Capacity Backing (Hide)2'!CF$3*(DF76/MAX(1,SUMIFS('Treatment Backing (Hide)'!$B$110:$B$124,'Capacity Backing (Hide)2'!CF$67:CF$81,"X")))</f>
        <v>0</v>
      </c>
      <c r="LC76">
        <f>'Capacity Backing (Hide)2'!CG$3*(DG76/MAX(1,SUMIFS('Treatment Backing (Hide)'!$B$110:$B$124,'Capacity Backing (Hide)2'!CG$67:CG$81,"X")))</f>
        <v>0</v>
      </c>
      <c r="LD76">
        <f>'Capacity Backing (Hide)2'!CH$3*(DH76/MAX(1,SUMIFS('Treatment Backing (Hide)'!$B$110:$B$124,'Capacity Backing (Hide)2'!CH$67:CH$81,"X")))</f>
        <v>0</v>
      </c>
      <c r="LE76">
        <f>'Capacity Backing (Hide)2'!CI$3*(DI76/MAX(1,SUMIFS('Treatment Backing (Hide)'!$B$110:$B$124,'Capacity Backing (Hide)2'!CI$67:CI$81,"X")))</f>
        <v>0</v>
      </c>
      <c r="LF76">
        <f>'Capacity Backing (Hide)2'!CJ$3*(DJ76/MAX(1,SUMIFS('Treatment Backing (Hide)'!$B$110:$B$124,'Capacity Backing (Hide)2'!CJ$67:CJ$81,"X")))</f>
        <v>0</v>
      </c>
      <c r="LG76">
        <f>'Capacity Backing (Hide)2'!CK$3*(DK76/MAX(1,SUMIFS('Treatment Backing (Hide)'!$B$110:$B$124,'Capacity Backing (Hide)2'!CK$67:CK$81,"X")))</f>
        <v>0</v>
      </c>
      <c r="LH76">
        <f>'Capacity Backing (Hide)2'!CL$3*(DL76/MAX(1,SUMIFS('Treatment Backing (Hide)'!$B$110:$B$124,'Capacity Backing (Hide)2'!CL$67:CL$81,"X")))</f>
        <v>0</v>
      </c>
      <c r="LI76">
        <f>'Capacity Backing (Hide)2'!CM$3*(DM76/MAX(1,SUMIFS('Treatment Backing (Hide)'!$B$110:$B$124,'Capacity Backing (Hide)2'!CM$67:CM$81,"X")))</f>
        <v>0</v>
      </c>
      <c r="LJ76">
        <f>'Capacity Backing (Hide)2'!CN$3*(DN76/MAX(1,SUMIFS('Treatment Backing (Hide)'!$B$110:$B$124,'Capacity Backing (Hide)2'!CN$67:CN$81,"X")))</f>
        <v>0</v>
      </c>
      <c r="LK76">
        <f>'Capacity Backing (Hide)2'!CO$3*(DO76/MAX(1,SUMIFS('Treatment Backing (Hide)'!$B$110:$B$124,'Capacity Backing (Hide)2'!CO$67:CO$81,"X")))</f>
        <v>0</v>
      </c>
      <c r="LL76">
        <f>'Capacity Backing (Hide)2'!CP$3*(DP76/MAX(1,SUMIFS('Treatment Backing (Hide)'!$B$110:$B$124,'Capacity Backing (Hide)2'!CP$67:CP$81,"X")))</f>
        <v>0</v>
      </c>
      <c r="LM76">
        <f>'Capacity Backing (Hide)2'!CQ$3*(DQ76/MAX(1,SUMIFS('Treatment Backing (Hide)'!$B$110:$B$124,'Capacity Backing (Hide)2'!CQ$67:CQ$81,"X")))</f>
        <v>0</v>
      </c>
      <c r="LN76">
        <f>'Capacity Backing (Hide)2'!CR$3*(DR76/MAX(1,SUMIFS('Treatment Backing (Hide)'!$B$110:$B$124,'Capacity Backing (Hide)2'!CR$67:CR$81,"X")))</f>
        <v>0</v>
      </c>
      <c r="LO76">
        <f>'Capacity Backing (Hide)2'!CS$3*(DS76/MAX(1,SUMIFS('Treatment Backing (Hide)'!$B$110:$B$124,'Capacity Backing (Hide)2'!CS$67:CS$81,"X")))</f>
        <v>0</v>
      </c>
      <c r="LP76">
        <f>'Capacity Backing (Hide)2'!CT$3*(DT76/MAX(1,SUMIFS('Treatment Backing (Hide)'!$B$110:$B$124,'Capacity Backing (Hide)2'!CT$67:CT$81,"X")))</f>
        <v>0</v>
      </c>
      <c r="LQ76">
        <f>'Capacity Backing (Hide)2'!CU$3*(DU76/MAX(1,SUMIFS('Treatment Backing (Hide)'!$B$110:$B$124,'Capacity Backing (Hide)2'!CU$67:CU$81,"X")))</f>
        <v>0</v>
      </c>
      <c r="LR76">
        <f>'Capacity Backing (Hide)2'!CV$3*(DV76/MAX(1,SUMIFS('Treatment Backing (Hide)'!$B$110:$B$124,'Capacity Backing (Hide)2'!CV$67:CV$81,"X")))</f>
        <v>0</v>
      </c>
      <c r="LS76">
        <f>'Capacity Backing (Hide)2'!CW$3*(DW76/MAX(1,SUMIFS('Treatment Backing (Hide)'!$B$110:$B$124,'Capacity Backing (Hide)2'!CW$67:CW$81,"X")))</f>
        <v>0</v>
      </c>
    </row>
    <row r="77" spans="8:331" x14ac:dyDescent="0.25">
      <c r="H77" t="str">
        <f>ROW(H74)&amp;". "&amp;'Clinical resources'!B80</f>
        <v xml:space="preserve">74. </v>
      </c>
      <c r="J77" t="str">
        <f>IF(COUNTIFS('Clinical resources'!F80:J80,"X")&gt;0,"X","")</f>
        <v/>
      </c>
      <c r="K77" t="str">
        <f>IF(COUNTIFS('Clinical resources'!K80:O80,"X")&gt;0,"X","")</f>
        <v/>
      </c>
      <c r="L77" t="str">
        <f>IF(COUNTIFS('Clinical resources'!P80:T80,"X")&gt;0,"X","")</f>
        <v/>
      </c>
      <c r="M77" t="str">
        <f>IF(COUNTIFS('Clinical resources'!U80:Y80,"X")&gt;0,"X","")</f>
        <v/>
      </c>
      <c r="N77" t="str">
        <f>IF(COUNTIFS('Clinical resources'!Z80:AD80,"X")&gt;0,"X","")</f>
        <v/>
      </c>
      <c r="O77" t="str">
        <f>IF(COUNTIFS('Clinical resources'!AE80:AI80,"X")&gt;0,"X","")</f>
        <v/>
      </c>
      <c r="P77" t="str">
        <f>IF(COUNTIFS('Clinical resources'!AJ80:AN80,"X")&gt;0,"X","")</f>
        <v/>
      </c>
      <c r="Q77" t="str">
        <f>IF(COUNTIFS('Clinical resources'!AO80:AS80,"X")&gt;0,"X","")</f>
        <v/>
      </c>
      <c r="R77" t="str">
        <f>IF(COUNTIFS('Clinical resources'!AT80:AX80,"X")&gt;0,"X","")</f>
        <v/>
      </c>
      <c r="S77" t="str">
        <f>IF(COUNTIFS('Clinical resources'!AY80:BC80,"X")&gt;0,"X","")</f>
        <v/>
      </c>
      <c r="T77" t="str">
        <f>IF(COUNTIFS('Clinical resources'!BD80:BH80,"X")&gt;0,"X","")</f>
        <v/>
      </c>
      <c r="U77" t="str">
        <f>IF(COUNTIFS('Clinical resources'!BI80:BM80,"X")&gt;0,"X","")</f>
        <v/>
      </c>
      <c r="V77" t="str">
        <f>IF(COUNTIFS('Clinical resources'!BN80:BR80,"X")&gt;0,"X","")</f>
        <v/>
      </c>
      <c r="W77" t="str">
        <f>IF(COUNTIFS('Clinical resources'!BS80:BW80,"X")&gt;0,"X","")</f>
        <v/>
      </c>
      <c r="X77" t="str">
        <f>IF(COUNTIFS('Clinical resources'!BX80:CB80,"X")&gt;0,"X","")</f>
        <v/>
      </c>
      <c r="AB77">
        <f t="array" ref="AB77">IF($J77:$X77='Capacity Backing (Hide)2'!B$67:B$81,1,0)</f>
        <v>0</v>
      </c>
      <c r="AC77">
        <f t="array" ref="AC77">IF($J77:$X77='Capacity Backing (Hide)2'!C$67:C$81,1,0)</f>
        <v>0</v>
      </c>
      <c r="AD77">
        <f t="array" ref="AD77">IF($J77:$X77='Capacity Backing (Hide)2'!D$67:D$81,1,0)</f>
        <v>0</v>
      </c>
      <c r="AE77">
        <f t="array" ref="AE77">IF($J77:$X77='Capacity Backing (Hide)2'!E$67:E$81,1,0)</f>
        <v>0</v>
      </c>
      <c r="AF77">
        <f t="array" ref="AF77">IF($J77:$X77='Capacity Backing (Hide)2'!F$67:F$81,1,0)</f>
        <v>0</v>
      </c>
      <c r="AG77">
        <f t="array" ref="AG77">IF($J77:$X77='Capacity Backing (Hide)2'!G$67:G$81,1,0)</f>
        <v>0</v>
      </c>
      <c r="AH77">
        <f t="array" ref="AH77">IF($J77:$X77='Capacity Backing (Hide)2'!H$67:H$81,1,0)</f>
        <v>0</v>
      </c>
      <c r="AI77">
        <f t="array" ref="AI77">IF($J77:$X77='Capacity Backing (Hide)2'!I$67:I$81,1,0)</f>
        <v>0</v>
      </c>
      <c r="AJ77">
        <f t="array" ref="AJ77">IF($J77:$X77='Capacity Backing (Hide)2'!J$67:J$81,1,0)</f>
        <v>0</v>
      </c>
      <c r="AK77">
        <f t="array" ref="AK77">IF($J77:$X77='Capacity Backing (Hide)2'!K$67:K$81,1,0)</f>
        <v>0</v>
      </c>
      <c r="AL77">
        <f t="array" ref="AL77">IF($J77:$X77='Capacity Backing (Hide)2'!L$67:L$81,1,0)</f>
        <v>0</v>
      </c>
      <c r="AM77">
        <f t="array" ref="AM77">IF($J77:$X77='Capacity Backing (Hide)2'!M$67:M$81,1,0)</f>
        <v>0</v>
      </c>
      <c r="AN77">
        <f t="array" ref="AN77">IF($J77:$X77='Capacity Backing (Hide)2'!N$67:N$81,1,0)</f>
        <v>0</v>
      </c>
      <c r="AO77">
        <f t="array" ref="AO77">IF($J77:$X77='Capacity Backing (Hide)2'!O$67:O$81,1,0)</f>
        <v>0</v>
      </c>
      <c r="AP77">
        <f t="array" ref="AP77">IF($J77:$X77='Capacity Backing (Hide)2'!P$67:P$81,1,0)</f>
        <v>0</v>
      </c>
      <c r="AQ77">
        <f t="array" ref="AQ77">IF($J77:$X77='Capacity Backing (Hide)2'!Q$67:Q$81,1,0)</f>
        <v>0</v>
      </c>
      <c r="AR77">
        <f t="array" ref="AR77">IF($J77:$X77='Capacity Backing (Hide)2'!R$67:R$81,1,0)</f>
        <v>0</v>
      </c>
      <c r="AS77">
        <f t="array" ref="AS77">IF($J77:$X77='Capacity Backing (Hide)2'!S$67:S$81,1,0)</f>
        <v>0</v>
      </c>
      <c r="AT77">
        <f t="array" ref="AT77">IF($J77:$X77='Capacity Backing (Hide)2'!T$67:T$81,1,0)</f>
        <v>0</v>
      </c>
      <c r="AU77">
        <f t="array" ref="AU77">IF($J77:$X77='Capacity Backing (Hide)2'!U$67:U$81,1,0)</f>
        <v>0</v>
      </c>
      <c r="AV77">
        <f t="array" ref="AV77">IF($J77:$X77='Capacity Backing (Hide)2'!V$67:V$81,1,0)</f>
        <v>0</v>
      </c>
      <c r="AW77">
        <f t="array" ref="AW77">IF($J77:$X77='Capacity Backing (Hide)2'!W$67:W$81,1,0)</f>
        <v>0</v>
      </c>
      <c r="AX77">
        <f t="array" ref="AX77">IF($J77:$X77='Capacity Backing (Hide)2'!X$67:X$81,1,0)</f>
        <v>0</v>
      </c>
      <c r="AY77">
        <f t="array" ref="AY77">IF($J77:$X77='Capacity Backing (Hide)2'!Y$67:Y$81,1,0)</f>
        <v>0</v>
      </c>
      <c r="AZ77">
        <f t="array" ref="AZ77">IF($J77:$X77='Capacity Backing (Hide)2'!Z$67:Z$81,1,0)</f>
        <v>0</v>
      </c>
      <c r="BA77">
        <f t="array" ref="BA77">IF($J77:$X77='Capacity Backing (Hide)2'!AA$67:AA$81,1,0)</f>
        <v>0</v>
      </c>
      <c r="BB77">
        <f t="array" ref="BB77">IF($J77:$X77='Capacity Backing (Hide)2'!AB$67:AB$81,1,0)</f>
        <v>0</v>
      </c>
      <c r="BC77">
        <f t="array" ref="BC77">IF($J77:$X77='Capacity Backing (Hide)2'!AC$67:AC$81,1,0)</f>
        <v>0</v>
      </c>
      <c r="BD77">
        <f t="array" ref="BD77">IF($J77:$X77='Capacity Backing (Hide)2'!AD$67:AD$81,1,0)</f>
        <v>0</v>
      </c>
      <c r="BE77">
        <f t="array" ref="BE77">IF($J77:$X77='Capacity Backing (Hide)2'!AE$67:AE$81,1,0)</f>
        <v>0</v>
      </c>
      <c r="BF77">
        <f t="array" ref="BF77">IF($J77:$X77='Capacity Backing (Hide)2'!AF$67:AF$81,1,0)</f>
        <v>0</v>
      </c>
      <c r="BG77">
        <f t="array" ref="BG77">IF($J77:$X77='Capacity Backing (Hide)2'!AG$67:AG$81,1,0)</f>
        <v>0</v>
      </c>
      <c r="BH77">
        <f t="array" ref="BH77">IF($J77:$X77='Capacity Backing (Hide)2'!AH$67:AH$81,1,0)</f>
        <v>0</v>
      </c>
      <c r="BI77">
        <f t="array" ref="BI77">IF($J77:$X77='Capacity Backing (Hide)2'!AI$67:AI$81,1,0)</f>
        <v>0</v>
      </c>
      <c r="BJ77">
        <f t="array" ref="BJ77">IF($J77:$X77='Capacity Backing (Hide)2'!AJ$67:AJ$81,1,0)</f>
        <v>0</v>
      </c>
      <c r="BK77">
        <f t="array" ref="BK77">IF($J77:$X77='Capacity Backing (Hide)2'!AK$67:AK$81,1,0)</f>
        <v>0</v>
      </c>
      <c r="BL77">
        <f t="array" ref="BL77">IF($J77:$X77='Capacity Backing (Hide)2'!AL$67:AL$81,1,0)</f>
        <v>0</v>
      </c>
      <c r="BM77">
        <f t="array" ref="BM77">IF($J77:$X77='Capacity Backing (Hide)2'!AM$67:AM$81,1,0)</f>
        <v>0</v>
      </c>
      <c r="BN77">
        <f t="array" ref="BN77">IF($J77:$X77='Capacity Backing (Hide)2'!AN$67:AN$81,1,0)</f>
        <v>0</v>
      </c>
      <c r="BO77">
        <f t="array" ref="BO77">IF($J77:$X77='Capacity Backing (Hide)2'!AO$67:AO$81,1,0)</f>
        <v>0</v>
      </c>
      <c r="BP77">
        <f t="array" ref="BP77">IF($J77:$X77='Capacity Backing (Hide)2'!AP$67:AP$81,1,0)</f>
        <v>0</v>
      </c>
      <c r="BQ77">
        <f t="array" ref="BQ77">IF($J77:$X77='Capacity Backing (Hide)2'!AQ$67:AQ$81,1,0)</f>
        <v>0</v>
      </c>
      <c r="BR77">
        <f t="array" ref="BR77">IF($J77:$X77='Capacity Backing (Hide)2'!AR$67:AR$81,1,0)</f>
        <v>0</v>
      </c>
      <c r="BS77">
        <f t="array" ref="BS77">IF($J77:$X77='Capacity Backing (Hide)2'!AS$67:AS$81,1,0)</f>
        <v>0</v>
      </c>
      <c r="BT77">
        <f t="array" ref="BT77">IF($J77:$X77='Capacity Backing (Hide)2'!AT$67:AT$81,1,0)</f>
        <v>0</v>
      </c>
      <c r="BU77">
        <f t="array" ref="BU77">IF($J77:$X77='Capacity Backing (Hide)2'!AU$67:AU$81,1,0)</f>
        <v>0</v>
      </c>
      <c r="BV77">
        <f t="array" ref="BV77">IF($J77:$X77='Capacity Backing (Hide)2'!AV$67:AV$81,1,0)</f>
        <v>0</v>
      </c>
      <c r="BW77">
        <f t="array" ref="BW77">IF($J77:$X77='Capacity Backing (Hide)2'!AW$67:AW$81,1,0)</f>
        <v>0</v>
      </c>
      <c r="BX77">
        <f t="array" ref="BX77">IF($J77:$X77='Capacity Backing (Hide)2'!AX$67:AX$81,1,0)</f>
        <v>0</v>
      </c>
      <c r="BY77">
        <f t="array" ref="BY77">IF($J77:$X77='Capacity Backing (Hide)2'!AY$67:AY$81,1,0)</f>
        <v>0</v>
      </c>
      <c r="BZ77">
        <f t="array" ref="BZ77">IF($J77:$X77='Capacity Backing (Hide)2'!AZ$67:AZ$81,1,0)</f>
        <v>0</v>
      </c>
      <c r="CA77">
        <f t="array" ref="CA77">IF($J77:$X77='Capacity Backing (Hide)2'!BA$67:BA$81,1,0)</f>
        <v>0</v>
      </c>
      <c r="CB77">
        <f t="array" ref="CB77">IF($J77:$X77='Capacity Backing (Hide)2'!BB$67:BB$81,1,0)</f>
        <v>0</v>
      </c>
      <c r="CC77">
        <f t="array" ref="CC77">IF($J77:$X77='Capacity Backing (Hide)2'!BC$67:BC$81,1,0)</f>
        <v>0</v>
      </c>
      <c r="CD77">
        <f t="array" ref="CD77">IF($J77:$X77='Capacity Backing (Hide)2'!BD$67:BD$81,1,0)</f>
        <v>0</v>
      </c>
      <c r="CE77">
        <f t="array" ref="CE77">IF($J77:$X77='Capacity Backing (Hide)2'!BE$67:BE$81,1,0)</f>
        <v>0</v>
      </c>
      <c r="CF77">
        <f t="array" ref="CF77">IF($J77:$X77='Capacity Backing (Hide)2'!BF$67:BF$81,1,0)</f>
        <v>0</v>
      </c>
      <c r="CG77">
        <f t="array" ref="CG77">IF($J77:$X77='Capacity Backing (Hide)2'!BG$67:BG$81,1,0)</f>
        <v>0</v>
      </c>
      <c r="CH77">
        <f t="array" ref="CH77">IF($J77:$X77='Capacity Backing (Hide)2'!BH$67:BH$81,1,0)</f>
        <v>0</v>
      </c>
      <c r="CI77">
        <f t="array" ref="CI77">IF($J77:$X77='Capacity Backing (Hide)2'!BI$67:BI$81,1,0)</f>
        <v>0</v>
      </c>
      <c r="CJ77">
        <f t="array" ref="CJ77">IF($J77:$X77='Capacity Backing (Hide)2'!BJ$67:BJ$81,1,0)</f>
        <v>0</v>
      </c>
      <c r="CK77">
        <f t="array" ref="CK77">IF($J77:$X77='Capacity Backing (Hide)2'!BK$67:BK$81,1,0)</f>
        <v>0</v>
      </c>
      <c r="CL77">
        <f t="array" ref="CL77">IF($J77:$X77='Capacity Backing (Hide)2'!BL$67:BL$81,1,0)</f>
        <v>0</v>
      </c>
      <c r="CM77">
        <f t="array" ref="CM77">IF($J77:$X77='Capacity Backing (Hide)2'!BM$67:BM$81,1,0)</f>
        <v>0</v>
      </c>
      <c r="CN77">
        <f t="array" ref="CN77">IF($J77:$X77='Capacity Backing (Hide)2'!BN$67:BN$81,1,0)</f>
        <v>0</v>
      </c>
      <c r="CO77">
        <f t="array" ref="CO77">IF($J77:$X77='Capacity Backing (Hide)2'!BO$67:BO$81,1,0)</f>
        <v>0</v>
      </c>
      <c r="CP77">
        <f t="array" ref="CP77">IF($J77:$X77='Capacity Backing (Hide)2'!BP$67:BP$81,1,0)</f>
        <v>0</v>
      </c>
      <c r="CQ77">
        <f t="array" ref="CQ77">IF($J77:$X77='Capacity Backing (Hide)2'!BQ$67:BQ$81,1,0)</f>
        <v>0</v>
      </c>
      <c r="CR77">
        <f t="array" ref="CR77">IF($J77:$X77='Capacity Backing (Hide)2'!BR$67:BR$81,1,0)</f>
        <v>0</v>
      </c>
      <c r="CS77">
        <f t="array" ref="CS77">IF($J77:$X77='Capacity Backing (Hide)2'!BS$67:BS$81,1,0)</f>
        <v>0</v>
      </c>
      <c r="CT77">
        <f t="array" ref="CT77">IF($J77:$X77='Capacity Backing (Hide)2'!BT$67:BT$81,1,0)</f>
        <v>0</v>
      </c>
      <c r="CU77">
        <f t="array" ref="CU77">IF($J77:$X77='Capacity Backing (Hide)2'!BU$67:BU$81,1,0)</f>
        <v>0</v>
      </c>
      <c r="CV77">
        <f t="array" ref="CV77">IF($J77:$X77='Capacity Backing (Hide)2'!BV$67:BV$81,1,0)</f>
        <v>0</v>
      </c>
      <c r="CW77">
        <f t="array" ref="CW77">IF($J77:$X77='Capacity Backing (Hide)2'!BW$67:BW$81,1,0)</f>
        <v>0</v>
      </c>
      <c r="CX77">
        <f t="array" ref="CX77">IF($J77:$X77='Capacity Backing (Hide)2'!BX$67:BX$81,1,0)</f>
        <v>0</v>
      </c>
      <c r="CY77">
        <f t="array" ref="CY77">IF($J77:$X77='Capacity Backing (Hide)2'!BY$67:BY$81,1,0)</f>
        <v>0</v>
      </c>
      <c r="CZ77">
        <f t="array" ref="CZ77">IF($J77:$X77='Capacity Backing (Hide)2'!BZ$67:BZ$81,1,0)</f>
        <v>0</v>
      </c>
      <c r="DA77">
        <f t="array" ref="DA77">IF($J77:$X77='Capacity Backing (Hide)2'!CA$67:CA$81,1,0)</f>
        <v>0</v>
      </c>
      <c r="DB77">
        <f t="array" ref="DB77">IF($J77:$X77='Capacity Backing (Hide)2'!CB$67:CB$81,1,0)</f>
        <v>0</v>
      </c>
      <c r="DC77">
        <f t="array" ref="DC77">IF($J77:$X77='Capacity Backing (Hide)2'!CC$67:CC$81,1,0)</f>
        <v>0</v>
      </c>
      <c r="DD77">
        <f t="array" ref="DD77">IF($J77:$X77='Capacity Backing (Hide)2'!CD$67:CD$81,1,0)</f>
        <v>0</v>
      </c>
      <c r="DE77">
        <f t="array" ref="DE77">IF($J77:$X77='Capacity Backing (Hide)2'!CE$67:CE$81,1,0)</f>
        <v>0</v>
      </c>
      <c r="DF77">
        <f t="array" ref="DF77">IF($J77:$X77='Capacity Backing (Hide)2'!CF$67:CF$81,1,0)</f>
        <v>0</v>
      </c>
      <c r="DG77">
        <f t="array" ref="DG77">IF($J77:$X77='Capacity Backing (Hide)2'!CG$67:CG$81,1,0)</f>
        <v>0</v>
      </c>
      <c r="DH77">
        <f t="array" ref="DH77">IF($J77:$X77='Capacity Backing (Hide)2'!CH$67:CH$81,1,0)</f>
        <v>0</v>
      </c>
      <c r="DI77">
        <f t="array" ref="DI77">IF($J77:$X77='Capacity Backing (Hide)2'!CI$67:CI$81,1,0)</f>
        <v>0</v>
      </c>
      <c r="DJ77">
        <f t="array" ref="DJ77">IF($J77:$X77='Capacity Backing (Hide)2'!CJ$67:CJ$81,1,0)</f>
        <v>0</v>
      </c>
      <c r="DK77">
        <f t="array" ref="DK77">IF($J77:$X77='Capacity Backing (Hide)2'!CK$67:CK$81,1,0)</f>
        <v>0</v>
      </c>
      <c r="DL77">
        <f t="array" ref="DL77">IF($J77:$X77='Capacity Backing (Hide)2'!CL$67:CL$81,1,0)</f>
        <v>0</v>
      </c>
      <c r="DM77">
        <f t="array" ref="DM77">IF($J77:$X77='Capacity Backing (Hide)2'!CM$67:CM$81,1,0)</f>
        <v>0</v>
      </c>
      <c r="DN77">
        <f t="array" ref="DN77">IF($J77:$X77='Capacity Backing (Hide)2'!CN$67:CN$81,1,0)</f>
        <v>0</v>
      </c>
      <c r="DO77">
        <f t="array" ref="DO77">IF($J77:$X77='Capacity Backing (Hide)2'!CO$67:CO$81,1,0)</f>
        <v>0</v>
      </c>
      <c r="DP77">
        <f t="array" ref="DP77">IF($J77:$X77='Capacity Backing (Hide)2'!CP$67:CP$81,1,0)</f>
        <v>0</v>
      </c>
      <c r="DQ77">
        <f t="array" ref="DQ77">IF($J77:$X77='Capacity Backing (Hide)2'!CQ$67:CQ$81,1,0)</f>
        <v>0</v>
      </c>
      <c r="DR77">
        <f t="array" ref="DR77">IF($J77:$X77='Capacity Backing (Hide)2'!CR$67:CR$81,1,0)</f>
        <v>0</v>
      </c>
      <c r="DS77">
        <f t="array" ref="DS77">IF($J77:$X77='Capacity Backing (Hide)2'!CS$67:CS$81,1,0)</f>
        <v>0</v>
      </c>
      <c r="DT77">
        <f t="array" ref="DT77">IF($J77:$X77='Capacity Backing (Hide)2'!CT$67:CT$81,1,0)</f>
        <v>0</v>
      </c>
      <c r="DU77">
        <f t="array" ref="DU77">IF($J77:$X77='Capacity Backing (Hide)2'!CU$67:CU$81,1,0)</f>
        <v>0</v>
      </c>
      <c r="DV77">
        <f t="array" ref="DV77">IF($J77:$X77='Capacity Backing (Hide)2'!CV$67:CV$81,1,0)</f>
        <v>0</v>
      </c>
      <c r="DW77">
        <f t="array" ref="DW77">IF($J77:$X77='Capacity Backing (Hide)2'!CW$67:CW$81,1,0)</f>
        <v>0</v>
      </c>
      <c r="DZ77">
        <f t="array" ref="DZ77">IF($J77:$X77='Capacity Backing (Hide)2'!B$203:CZ$217,1,0)</f>
        <v>0</v>
      </c>
      <c r="EA77">
        <f t="array" ref="EA77">IF($J77:$X77='Capacity Backing (Hide)2'!C$203:DA$217,1,0)</f>
        <v>0</v>
      </c>
      <c r="EB77">
        <f t="array" ref="EB77">IF($J77:$X77='Capacity Backing (Hide)2'!D$203:DB$217,1,0)</f>
        <v>0</v>
      </c>
      <c r="EC77">
        <f t="array" ref="EC77">IF($J77:$X77='Capacity Backing (Hide)2'!E$203:DC$217,1,0)</f>
        <v>0</v>
      </c>
      <c r="ED77">
        <f t="array" ref="ED77">IF($J77:$X77='Capacity Backing (Hide)2'!F$203:DD$217,1,0)</f>
        <v>0</v>
      </c>
      <c r="EE77">
        <f t="array" ref="EE77">IF($J77:$X77='Capacity Backing (Hide)2'!G$203:DE$217,1,0)</f>
        <v>0</v>
      </c>
      <c r="EF77">
        <f t="array" ref="EF77">IF($J77:$X77='Capacity Backing (Hide)2'!H$203:DF$217,1,0)</f>
        <v>0</v>
      </c>
      <c r="EG77">
        <f t="array" ref="EG77">IF($J77:$X77='Capacity Backing (Hide)2'!I$203:DG$217,1,0)</f>
        <v>0</v>
      </c>
      <c r="EH77">
        <f t="array" ref="EH77">IF($J77:$X77='Capacity Backing (Hide)2'!J$203:DH$217,1,0)</f>
        <v>0</v>
      </c>
      <c r="EI77">
        <f t="array" ref="EI77">IF($J77:$X77='Capacity Backing (Hide)2'!K$203:DI$217,1,0)</f>
        <v>0</v>
      </c>
      <c r="EJ77">
        <f t="array" ref="EJ77">IF($J77:$X77='Capacity Backing (Hide)2'!L$203:DJ$217,1,0)</f>
        <v>0</v>
      </c>
      <c r="EK77">
        <f t="array" ref="EK77">IF($J77:$X77='Capacity Backing (Hide)2'!M$203:DK$217,1,0)</f>
        <v>0</v>
      </c>
      <c r="EL77">
        <f t="array" ref="EL77">IF($J77:$X77='Capacity Backing (Hide)2'!N$203:DL$217,1,0)</f>
        <v>0</v>
      </c>
      <c r="EM77">
        <f t="array" ref="EM77">IF($J77:$X77='Capacity Backing (Hide)2'!O$203:DM$217,1,0)</f>
        <v>0</v>
      </c>
      <c r="EN77">
        <f t="array" ref="EN77">IF($J77:$X77='Capacity Backing (Hide)2'!P$203:DN$217,1,0)</f>
        <v>0</v>
      </c>
      <c r="EO77">
        <f t="array" ref="EO77">IF($J77:$X77='Capacity Backing (Hide)2'!Q$203:DO$217,1,0)</f>
        <v>0</v>
      </c>
      <c r="EP77">
        <f t="array" ref="EP77">IF($J77:$X77='Capacity Backing (Hide)2'!R$203:DP$217,1,0)</f>
        <v>0</v>
      </c>
      <c r="EQ77">
        <f t="array" ref="EQ77">IF($J77:$X77='Capacity Backing (Hide)2'!S$203:DQ$217,1,0)</f>
        <v>0</v>
      </c>
      <c r="ER77">
        <f t="array" ref="ER77">IF($J77:$X77='Capacity Backing (Hide)2'!T$203:DR$217,1,0)</f>
        <v>0</v>
      </c>
      <c r="ES77">
        <f t="array" ref="ES77">IF($J77:$X77='Capacity Backing (Hide)2'!U$203:DS$217,1,0)</f>
        <v>0</v>
      </c>
      <c r="ET77">
        <f t="array" ref="ET77">IF($J77:$X77='Capacity Backing (Hide)2'!V$203:DT$217,1,0)</f>
        <v>0</v>
      </c>
      <c r="EU77">
        <f t="array" ref="EU77">IF($J77:$X77='Capacity Backing (Hide)2'!W$203:DU$217,1,0)</f>
        <v>0</v>
      </c>
      <c r="EV77">
        <f t="array" ref="EV77">IF($J77:$X77='Capacity Backing (Hide)2'!X$203:DV$217,1,0)</f>
        <v>0</v>
      </c>
      <c r="EW77">
        <f t="array" ref="EW77">IF($J77:$X77='Capacity Backing (Hide)2'!Y$203:DW$217,1,0)</f>
        <v>0</v>
      </c>
      <c r="EX77">
        <f t="array" ref="EX77">IF($J77:$X77='Capacity Backing (Hide)2'!Z$203:DX$217,1,0)</f>
        <v>0</v>
      </c>
      <c r="EY77">
        <f t="array" ref="EY77">IF($J77:$X77='Capacity Backing (Hide)2'!AA$203:DY$217,1,0)</f>
        <v>0</v>
      </c>
      <c r="EZ77">
        <f t="array" ref="EZ77">IF($J77:$X77='Capacity Backing (Hide)2'!AB$203:DZ$217,1,0)</f>
        <v>0</v>
      </c>
      <c r="FA77">
        <f t="array" ref="FA77">IF($J77:$X77='Capacity Backing (Hide)2'!AC$203:EA$217,1,0)</f>
        <v>0</v>
      </c>
      <c r="FB77">
        <f t="array" ref="FB77">IF($J77:$X77='Capacity Backing (Hide)2'!AD$203:EB$217,1,0)</f>
        <v>0</v>
      </c>
      <c r="FC77">
        <f t="array" ref="FC77">IF($J77:$X77='Capacity Backing (Hide)2'!AE$203:EC$217,1,0)</f>
        <v>0</v>
      </c>
      <c r="FD77">
        <f t="array" ref="FD77">IF($J77:$X77='Capacity Backing (Hide)2'!AF$203:ED$217,1,0)</f>
        <v>0</v>
      </c>
      <c r="FE77">
        <f t="array" ref="FE77">IF($J77:$X77='Capacity Backing (Hide)2'!AG$203:EE$217,1,0)</f>
        <v>0</v>
      </c>
      <c r="FF77">
        <f t="array" ref="FF77">IF($J77:$X77='Capacity Backing (Hide)2'!AH$203:EF$217,1,0)</f>
        <v>0</v>
      </c>
      <c r="FG77">
        <f t="array" ref="FG77">IF($J77:$X77='Capacity Backing (Hide)2'!AI$203:EG$217,1,0)</f>
        <v>0</v>
      </c>
      <c r="FH77">
        <f t="array" ref="FH77">IF($J77:$X77='Capacity Backing (Hide)2'!AJ$203:EH$217,1,0)</f>
        <v>0</v>
      </c>
      <c r="FI77">
        <f t="array" ref="FI77">IF($J77:$X77='Capacity Backing (Hide)2'!AK$203:EI$217,1,0)</f>
        <v>0</v>
      </c>
      <c r="FJ77">
        <f t="array" ref="FJ77">IF($J77:$X77='Capacity Backing (Hide)2'!AL$203:EJ$217,1,0)</f>
        <v>0</v>
      </c>
      <c r="FK77">
        <f t="array" ref="FK77">IF($J77:$X77='Capacity Backing (Hide)2'!AM$203:EK$217,1,0)</f>
        <v>0</v>
      </c>
      <c r="FL77">
        <f t="array" ref="FL77">IF($J77:$X77='Capacity Backing (Hide)2'!AN$203:EL$217,1,0)</f>
        <v>0</v>
      </c>
      <c r="FM77">
        <f t="array" ref="FM77">IF($J77:$X77='Capacity Backing (Hide)2'!AO$203:EM$217,1,0)</f>
        <v>0</v>
      </c>
      <c r="FN77">
        <f t="array" ref="FN77">IF($J77:$X77='Capacity Backing (Hide)2'!AP$203:EN$217,1,0)</f>
        <v>0</v>
      </c>
      <c r="FO77">
        <f t="array" ref="FO77">IF($J77:$X77='Capacity Backing (Hide)2'!AQ$203:EO$217,1,0)</f>
        <v>0</v>
      </c>
      <c r="FP77">
        <f t="array" ref="FP77">IF($J77:$X77='Capacity Backing (Hide)2'!AR$203:EP$217,1,0)</f>
        <v>0</v>
      </c>
      <c r="FQ77">
        <f t="array" ref="FQ77">IF($J77:$X77='Capacity Backing (Hide)2'!AS$203:EQ$217,1,0)</f>
        <v>0</v>
      </c>
      <c r="FR77">
        <f t="array" ref="FR77">IF($J77:$X77='Capacity Backing (Hide)2'!AT$203:ER$217,1,0)</f>
        <v>0</v>
      </c>
      <c r="FS77">
        <f t="array" ref="FS77">IF($J77:$X77='Capacity Backing (Hide)2'!AU$203:ES$217,1,0)</f>
        <v>0</v>
      </c>
      <c r="FT77">
        <f t="array" ref="FT77">IF($J77:$X77='Capacity Backing (Hide)2'!AV$203:ET$217,1,0)</f>
        <v>0</v>
      </c>
      <c r="FU77">
        <f t="array" ref="FU77">IF($J77:$X77='Capacity Backing (Hide)2'!AW$203:EU$217,1,0)</f>
        <v>0</v>
      </c>
      <c r="FV77">
        <f t="array" ref="FV77">IF($J77:$X77='Capacity Backing (Hide)2'!AX$203:EV$217,1,0)</f>
        <v>0</v>
      </c>
      <c r="FW77">
        <f t="array" ref="FW77">IF($J77:$X77='Capacity Backing (Hide)2'!AY$203:EW$217,1,0)</f>
        <v>0</v>
      </c>
      <c r="FX77">
        <f t="array" ref="FX77">IF($J77:$X77='Capacity Backing (Hide)2'!AZ$203:EX$217,1,0)</f>
        <v>0</v>
      </c>
      <c r="FY77">
        <f t="array" ref="FY77">IF($J77:$X77='Capacity Backing (Hide)2'!BA$203:EY$217,1,0)</f>
        <v>0</v>
      </c>
      <c r="FZ77">
        <f t="array" ref="FZ77">IF($J77:$X77='Capacity Backing (Hide)2'!BB$203:EZ$217,1,0)</f>
        <v>0</v>
      </c>
      <c r="GA77">
        <f t="array" ref="GA77">IF($J77:$X77='Capacity Backing (Hide)2'!BC$203:FA$217,1,0)</f>
        <v>0</v>
      </c>
      <c r="GB77">
        <f t="array" ref="GB77">IF($J77:$X77='Capacity Backing (Hide)2'!BD$203:FB$217,1,0)</f>
        <v>0</v>
      </c>
      <c r="GC77">
        <f t="array" ref="GC77">IF($J77:$X77='Capacity Backing (Hide)2'!BE$203:FC$217,1,0)</f>
        <v>0</v>
      </c>
      <c r="GD77">
        <f t="array" ref="GD77">IF($J77:$X77='Capacity Backing (Hide)2'!BF$203:FD$217,1,0)</f>
        <v>0</v>
      </c>
      <c r="GE77">
        <f t="array" ref="GE77">IF($J77:$X77='Capacity Backing (Hide)2'!BG$203:FE$217,1,0)</f>
        <v>0</v>
      </c>
      <c r="GF77">
        <f t="array" ref="GF77">IF($J77:$X77='Capacity Backing (Hide)2'!BH$203:FF$217,1,0)</f>
        <v>0</v>
      </c>
      <c r="GG77">
        <f t="array" ref="GG77">IF($J77:$X77='Capacity Backing (Hide)2'!BI$203:FG$217,1,0)</f>
        <v>0</v>
      </c>
      <c r="GH77">
        <f t="array" ref="GH77">IF($J77:$X77='Capacity Backing (Hide)2'!BJ$203:FH$217,1,0)</f>
        <v>0</v>
      </c>
      <c r="GI77">
        <f t="array" ref="GI77">IF($J77:$X77='Capacity Backing (Hide)2'!BK$203:FI$217,1,0)</f>
        <v>0</v>
      </c>
      <c r="GJ77">
        <f t="array" ref="GJ77">IF($J77:$X77='Capacity Backing (Hide)2'!BL$203:FJ$217,1,0)</f>
        <v>0</v>
      </c>
      <c r="GK77">
        <f t="array" ref="GK77">IF($J77:$X77='Capacity Backing (Hide)2'!BM$203:FK$217,1,0)</f>
        <v>0</v>
      </c>
      <c r="GL77">
        <f t="array" ref="GL77">IF($J77:$X77='Capacity Backing (Hide)2'!BN$203:FL$217,1,0)</f>
        <v>0</v>
      </c>
      <c r="GM77">
        <f t="array" ref="GM77">IF($J77:$X77='Capacity Backing (Hide)2'!BO$203:FM$217,1,0)</f>
        <v>0</v>
      </c>
      <c r="GN77">
        <f t="array" ref="GN77">IF($J77:$X77='Capacity Backing (Hide)2'!BP$203:FN$217,1,0)</f>
        <v>0</v>
      </c>
      <c r="GO77">
        <f t="array" ref="GO77">IF($J77:$X77='Capacity Backing (Hide)2'!BQ$203:FO$217,1,0)</f>
        <v>0</v>
      </c>
      <c r="GP77">
        <f t="array" ref="GP77">IF($J77:$X77='Capacity Backing (Hide)2'!BR$203:FP$217,1,0)</f>
        <v>0</v>
      </c>
      <c r="GQ77">
        <f t="array" ref="GQ77">IF($J77:$X77='Capacity Backing (Hide)2'!BS$203:FQ$217,1,0)</f>
        <v>0</v>
      </c>
      <c r="GR77">
        <f t="array" ref="GR77">IF($J77:$X77='Capacity Backing (Hide)2'!BT$203:FR$217,1,0)</f>
        <v>0</v>
      </c>
      <c r="GS77">
        <f t="array" ref="GS77">IF($J77:$X77='Capacity Backing (Hide)2'!BU$203:FS$217,1,0)</f>
        <v>0</v>
      </c>
      <c r="GT77">
        <f t="array" ref="GT77">IF($J77:$X77='Capacity Backing (Hide)2'!BV$203:FT$217,1,0)</f>
        <v>0</v>
      </c>
      <c r="GU77">
        <f t="array" ref="GU77">IF($J77:$X77='Capacity Backing (Hide)2'!BW$203:FU$217,1,0)</f>
        <v>0</v>
      </c>
      <c r="GV77">
        <f t="array" ref="GV77">IF($J77:$X77='Capacity Backing (Hide)2'!BX$203:FV$217,1,0)</f>
        <v>0</v>
      </c>
      <c r="GW77">
        <f t="array" ref="GW77">IF($J77:$X77='Capacity Backing (Hide)2'!BY$203:FW$217,1,0)</f>
        <v>0</v>
      </c>
      <c r="GX77">
        <f t="array" ref="GX77">IF($J77:$X77='Capacity Backing (Hide)2'!BZ$203:FX$217,1,0)</f>
        <v>0</v>
      </c>
      <c r="GY77">
        <f t="array" ref="GY77">IF($J77:$X77='Capacity Backing (Hide)2'!CA$203:FY$217,1,0)</f>
        <v>0</v>
      </c>
      <c r="GZ77">
        <f t="array" ref="GZ77">IF($J77:$X77='Capacity Backing (Hide)2'!CB$203:FZ$217,1,0)</f>
        <v>0</v>
      </c>
      <c r="HA77">
        <f t="array" ref="HA77">IF($J77:$X77='Capacity Backing (Hide)2'!CC$203:GA$217,1,0)</f>
        <v>0</v>
      </c>
      <c r="HB77">
        <f t="array" ref="HB77">IF($J77:$X77='Capacity Backing (Hide)2'!CD$203:GB$217,1,0)</f>
        <v>0</v>
      </c>
      <c r="HC77">
        <f t="array" ref="HC77">IF($J77:$X77='Capacity Backing (Hide)2'!CE$203:GC$217,1,0)</f>
        <v>0</v>
      </c>
      <c r="HD77">
        <f t="array" ref="HD77">IF($J77:$X77='Capacity Backing (Hide)2'!CF$203:GD$217,1,0)</f>
        <v>0</v>
      </c>
      <c r="HE77">
        <f t="array" ref="HE77">IF($J77:$X77='Capacity Backing (Hide)2'!CG$203:GE$217,1,0)</f>
        <v>0</v>
      </c>
      <c r="HF77">
        <f t="array" ref="HF77">IF($J77:$X77='Capacity Backing (Hide)2'!CH$203:GF$217,1,0)</f>
        <v>0</v>
      </c>
      <c r="HG77">
        <f t="array" ref="HG77">IF($J77:$X77='Capacity Backing (Hide)2'!CI$203:GG$217,1,0)</f>
        <v>0</v>
      </c>
      <c r="HH77">
        <f t="array" ref="HH77">IF($J77:$X77='Capacity Backing (Hide)2'!CJ$203:GH$217,1,0)</f>
        <v>0</v>
      </c>
      <c r="HI77">
        <f t="array" ref="HI77">IF($J77:$X77='Capacity Backing (Hide)2'!CK$203:GI$217,1,0)</f>
        <v>0</v>
      </c>
      <c r="HJ77">
        <f t="array" ref="HJ77">IF($J77:$X77='Capacity Backing (Hide)2'!CL$203:GJ$217,1,0)</f>
        <v>0</v>
      </c>
      <c r="HK77">
        <f t="array" ref="HK77">IF($J77:$X77='Capacity Backing (Hide)2'!CM$203:GK$217,1,0)</f>
        <v>0</v>
      </c>
      <c r="HL77">
        <f t="array" ref="HL77">IF($J77:$X77='Capacity Backing (Hide)2'!CN$203:GL$217,1,0)</f>
        <v>0</v>
      </c>
      <c r="HM77">
        <f t="array" ref="HM77">IF($J77:$X77='Capacity Backing (Hide)2'!CO$203:GM$217,1,0)</f>
        <v>0</v>
      </c>
      <c r="HN77">
        <f t="array" ref="HN77">IF($J77:$X77='Capacity Backing (Hide)2'!CP$203:GN$217,1,0)</f>
        <v>0</v>
      </c>
      <c r="HO77">
        <f t="array" ref="HO77">IF($J77:$X77='Capacity Backing (Hide)2'!CQ$203:GO$217,1,0)</f>
        <v>0</v>
      </c>
      <c r="HP77">
        <f t="array" ref="HP77">IF($J77:$X77='Capacity Backing (Hide)2'!CR$203:GP$217,1,0)</f>
        <v>0</v>
      </c>
      <c r="HQ77">
        <f t="array" ref="HQ77">IF($J77:$X77='Capacity Backing (Hide)2'!CS$203:GQ$217,1,0)</f>
        <v>0</v>
      </c>
      <c r="HR77">
        <f t="array" ref="HR77">IF($J77:$X77='Capacity Backing (Hide)2'!CT$203:GR$217,1,0)</f>
        <v>0</v>
      </c>
      <c r="HS77">
        <f t="array" ref="HS77">IF($J77:$X77='Capacity Backing (Hide)2'!CU$203:GS$217,1,0)</f>
        <v>0</v>
      </c>
      <c r="HT77">
        <f t="array" ref="HT77">IF($J77:$X77='Capacity Backing (Hide)2'!CV$203:GT$217,1,0)</f>
        <v>0</v>
      </c>
      <c r="HU77">
        <f t="array" ref="HU77">IF($J77:$X77='Capacity Backing (Hide)2'!CW$203:GU$217,1,0)</f>
        <v>0</v>
      </c>
      <c r="HX77">
        <f>'Capacity Backing (Hide)2'!B$3*(AB77/MAX(1,SUMIFS('Treatment Backing (Hide)'!$B$110:$B$124,'Capacity Backing (Hide)2'!B$67:B$81,"X")))</f>
        <v>0</v>
      </c>
      <c r="HY77">
        <f>'Capacity Backing (Hide)2'!C$3*(AC77/MAX(1,SUMIFS('Treatment Backing (Hide)'!$B$110:$B$124,'Capacity Backing (Hide)2'!C$67:C$81,"X")))</f>
        <v>0</v>
      </c>
      <c r="HZ77">
        <f>'Capacity Backing (Hide)2'!D$3*(AD77/MAX(1,SUMIFS('Treatment Backing (Hide)'!$B$110:$B$124,'Capacity Backing (Hide)2'!D$67:D$81,"X")))</f>
        <v>0</v>
      </c>
      <c r="IA77">
        <f>'Capacity Backing (Hide)2'!E$3*(AE77/MAX(1,SUMIFS('Treatment Backing (Hide)'!$B$110:$B$124,'Capacity Backing (Hide)2'!E$67:E$81,"X")))</f>
        <v>0</v>
      </c>
      <c r="IB77">
        <f>'Capacity Backing (Hide)2'!F$3*(AF77/MAX(1,SUMIFS('Treatment Backing (Hide)'!$B$110:$B$124,'Capacity Backing (Hide)2'!F$67:F$81,"X")))</f>
        <v>0</v>
      </c>
      <c r="IC77">
        <f>'Capacity Backing (Hide)2'!G$3*(AG77/MAX(1,SUMIFS('Treatment Backing (Hide)'!$B$110:$B$124,'Capacity Backing (Hide)2'!G$67:G$81,"X")))</f>
        <v>0</v>
      </c>
      <c r="ID77">
        <f>'Capacity Backing (Hide)2'!H$3*(AH77/MAX(1,SUMIFS('Treatment Backing (Hide)'!$B$110:$B$124,'Capacity Backing (Hide)2'!H$67:H$81,"X")))</f>
        <v>0</v>
      </c>
      <c r="IE77">
        <f>'Capacity Backing (Hide)2'!I$3*(AI77/MAX(1,SUMIFS('Treatment Backing (Hide)'!$B$110:$B$124,'Capacity Backing (Hide)2'!I$67:I$81,"X")))</f>
        <v>0</v>
      </c>
      <c r="IF77">
        <f>'Capacity Backing (Hide)2'!J$3*(AJ77/MAX(1,SUMIFS('Treatment Backing (Hide)'!$B$110:$B$124,'Capacity Backing (Hide)2'!J$67:J$81,"X")))</f>
        <v>0</v>
      </c>
      <c r="IG77">
        <f>'Capacity Backing (Hide)2'!K$3*(AK77/MAX(1,SUMIFS('Treatment Backing (Hide)'!$B$110:$B$124,'Capacity Backing (Hide)2'!K$67:K$81,"X")))</f>
        <v>0</v>
      </c>
      <c r="IH77">
        <f>'Capacity Backing (Hide)2'!L$3*(AL77/MAX(1,SUMIFS('Treatment Backing (Hide)'!$B$110:$B$124,'Capacity Backing (Hide)2'!L$67:L$81,"X")))</f>
        <v>0</v>
      </c>
      <c r="II77">
        <f>'Capacity Backing (Hide)2'!M$3*(AM77/MAX(1,SUMIFS('Treatment Backing (Hide)'!$B$110:$B$124,'Capacity Backing (Hide)2'!M$67:M$81,"X")))</f>
        <v>0</v>
      </c>
      <c r="IJ77">
        <f>'Capacity Backing (Hide)2'!N$3*(AN77/MAX(1,SUMIFS('Treatment Backing (Hide)'!$B$110:$B$124,'Capacity Backing (Hide)2'!N$67:N$81,"X")))</f>
        <v>0</v>
      </c>
      <c r="IK77">
        <f>'Capacity Backing (Hide)2'!O$3*(AO77/MAX(1,SUMIFS('Treatment Backing (Hide)'!$B$110:$B$124,'Capacity Backing (Hide)2'!O$67:O$81,"X")))</f>
        <v>0</v>
      </c>
      <c r="IL77">
        <f>'Capacity Backing (Hide)2'!P$3*(AP77/MAX(1,SUMIFS('Treatment Backing (Hide)'!$B$110:$B$124,'Capacity Backing (Hide)2'!P$67:P$81,"X")))</f>
        <v>0</v>
      </c>
      <c r="IM77">
        <f>'Capacity Backing (Hide)2'!Q$3*(AQ77/MAX(1,SUMIFS('Treatment Backing (Hide)'!$B$110:$B$124,'Capacity Backing (Hide)2'!Q$67:Q$81,"X")))</f>
        <v>0</v>
      </c>
      <c r="IN77">
        <f>'Capacity Backing (Hide)2'!R$3*(AR77/MAX(1,SUMIFS('Treatment Backing (Hide)'!$B$110:$B$124,'Capacity Backing (Hide)2'!R$67:R$81,"X")))</f>
        <v>0</v>
      </c>
      <c r="IO77">
        <f>'Capacity Backing (Hide)2'!S$3*(AS77/MAX(1,SUMIFS('Treatment Backing (Hide)'!$B$110:$B$124,'Capacity Backing (Hide)2'!S$67:S$81,"X")))</f>
        <v>0</v>
      </c>
      <c r="IP77">
        <f>'Capacity Backing (Hide)2'!T$3*(AT77/MAX(1,SUMIFS('Treatment Backing (Hide)'!$B$110:$B$124,'Capacity Backing (Hide)2'!T$67:T$81,"X")))</f>
        <v>0</v>
      </c>
      <c r="IQ77">
        <f>'Capacity Backing (Hide)2'!U$3*(AU77/MAX(1,SUMIFS('Treatment Backing (Hide)'!$B$110:$B$124,'Capacity Backing (Hide)2'!U$67:U$81,"X")))</f>
        <v>0</v>
      </c>
      <c r="IR77">
        <f>'Capacity Backing (Hide)2'!V$3*(AV77/MAX(1,SUMIFS('Treatment Backing (Hide)'!$B$110:$B$124,'Capacity Backing (Hide)2'!V$67:V$81,"X")))</f>
        <v>0</v>
      </c>
      <c r="IS77">
        <f>'Capacity Backing (Hide)2'!W$3*(AW77/MAX(1,SUMIFS('Treatment Backing (Hide)'!$B$110:$B$124,'Capacity Backing (Hide)2'!W$67:W$81,"X")))</f>
        <v>0</v>
      </c>
      <c r="IT77">
        <f>'Capacity Backing (Hide)2'!X$3*(AX77/MAX(1,SUMIFS('Treatment Backing (Hide)'!$B$110:$B$124,'Capacity Backing (Hide)2'!X$67:X$81,"X")))</f>
        <v>0</v>
      </c>
      <c r="IU77">
        <f>'Capacity Backing (Hide)2'!Y$3*(AY77/MAX(1,SUMIFS('Treatment Backing (Hide)'!$B$110:$B$124,'Capacity Backing (Hide)2'!Y$67:Y$81,"X")))</f>
        <v>0</v>
      </c>
      <c r="IV77">
        <f>'Capacity Backing (Hide)2'!Z$3*(AZ77/MAX(1,SUMIFS('Treatment Backing (Hide)'!$B$110:$B$124,'Capacity Backing (Hide)2'!Z$67:Z$81,"X")))</f>
        <v>0</v>
      </c>
      <c r="IW77">
        <f>'Capacity Backing (Hide)2'!AA$3*(BA77/MAX(1,SUMIFS('Treatment Backing (Hide)'!$B$110:$B$124,'Capacity Backing (Hide)2'!AA$67:AA$81,"X")))</f>
        <v>0</v>
      </c>
      <c r="IX77">
        <f>'Capacity Backing (Hide)2'!AB$3*(BB77/MAX(1,SUMIFS('Treatment Backing (Hide)'!$B$110:$B$124,'Capacity Backing (Hide)2'!AB$67:AB$81,"X")))</f>
        <v>0</v>
      </c>
      <c r="IY77">
        <f>'Capacity Backing (Hide)2'!AC$3*(BC77/MAX(1,SUMIFS('Treatment Backing (Hide)'!$B$110:$B$124,'Capacity Backing (Hide)2'!AC$67:AC$81,"X")))</f>
        <v>0</v>
      </c>
      <c r="IZ77">
        <f>'Capacity Backing (Hide)2'!AD$3*(BD77/MAX(1,SUMIFS('Treatment Backing (Hide)'!$B$110:$B$124,'Capacity Backing (Hide)2'!AD$67:AD$81,"X")))</f>
        <v>0</v>
      </c>
      <c r="JA77">
        <f>'Capacity Backing (Hide)2'!AE$3*(BE77/MAX(1,SUMIFS('Treatment Backing (Hide)'!$B$110:$B$124,'Capacity Backing (Hide)2'!AE$67:AE$81,"X")))</f>
        <v>0</v>
      </c>
      <c r="JB77">
        <f>'Capacity Backing (Hide)2'!AF$3*(BF77/MAX(1,SUMIFS('Treatment Backing (Hide)'!$B$110:$B$124,'Capacity Backing (Hide)2'!AF$67:AF$81,"X")))</f>
        <v>0</v>
      </c>
      <c r="JC77">
        <f>'Capacity Backing (Hide)2'!AG$3*(BG77/MAX(1,SUMIFS('Treatment Backing (Hide)'!$B$110:$B$124,'Capacity Backing (Hide)2'!AG$67:AG$81,"X")))</f>
        <v>0</v>
      </c>
      <c r="JD77">
        <f>'Capacity Backing (Hide)2'!AH$3*(BH77/MAX(1,SUMIFS('Treatment Backing (Hide)'!$B$110:$B$124,'Capacity Backing (Hide)2'!AH$67:AH$81,"X")))</f>
        <v>0</v>
      </c>
      <c r="JE77">
        <f>'Capacity Backing (Hide)2'!AI$3*(BI77/MAX(1,SUMIFS('Treatment Backing (Hide)'!$B$110:$B$124,'Capacity Backing (Hide)2'!AI$67:AI$81,"X")))</f>
        <v>0</v>
      </c>
      <c r="JF77">
        <f>'Capacity Backing (Hide)2'!AJ$3*(BJ77/MAX(1,SUMIFS('Treatment Backing (Hide)'!$B$110:$B$124,'Capacity Backing (Hide)2'!AJ$67:AJ$81,"X")))</f>
        <v>0</v>
      </c>
      <c r="JG77">
        <f>'Capacity Backing (Hide)2'!AK$3*(BK77/MAX(1,SUMIFS('Treatment Backing (Hide)'!$B$110:$B$124,'Capacity Backing (Hide)2'!AK$67:AK$81,"X")))</f>
        <v>0</v>
      </c>
      <c r="JH77">
        <f>'Capacity Backing (Hide)2'!AL$3*(BL77/MAX(1,SUMIFS('Treatment Backing (Hide)'!$B$110:$B$124,'Capacity Backing (Hide)2'!AL$67:AL$81,"X")))</f>
        <v>0</v>
      </c>
      <c r="JI77">
        <f>'Capacity Backing (Hide)2'!AM$3*(BM77/MAX(1,SUMIFS('Treatment Backing (Hide)'!$B$110:$B$124,'Capacity Backing (Hide)2'!AM$67:AM$81,"X")))</f>
        <v>0</v>
      </c>
      <c r="JJ77">
        <f>'Capacity Backing (Hide)2'!AN$3*(BN77/MAX(1,SUMIFS('Treatment Backing (Hide)'!$B$110:$B$124,'Capacity Backing (Hide)2'!AN$67:AN$81,"X")))</f>
        <v>0</v>
      </c>
      <c r="JK77">
        <f>'Capacity Backing (Hide)2'!AO$3*(BO77/MAX(1,SUMIFS('Treatment Backing (Hide)'!$B$110:$B$124,'Capacity Backing (Hide)2'!AO$67:AO$81,"X")))</f>
        <v>0</v>
      </c>
      <c r="JL77">
        <f>'Capacity Backing (Hide)2'!AP$3*(BP77/MAX(1,SUMIFS('Treatment Backing (Hide)'!$B$110:$B$124,'Capacity Backing (Hide)2'!AP$67:AP$81,"X")))</f>
        <v>0</v>
      </c>
      <c r="JM77">
        <f>'Capacity Backing (Hide)2'!AQ$3*(BQ77/MAX(1,SUMIFS('Treatment Backing (Hide)'!$B$110:$B$124,'Capacity Backing (Hide)2'!AQ$67:AQ$81,"X")))</f>
        <v>0</v>
      </c>
      <c r="JN77">
        <f>'Capacity Backing (Hide)2'!AR$3*(BR77/MAX(1,SUMIFS('Treatment Backing (Hide)'!$B$110:$B$124,'Capacity Backing (Hide)2'!AR$67:AR$81,"X")))</f>
        <v>0</v>
      </c>
      <c r="JO77">
        <f>'Capacity Backing (Hide)2'!AS$3*(BS77/MAX(1,SUMIFS('Treatment Backing (Hide)'!$B$110:$B$124,'Capacity Backing (Hide)2'!AS$67:AS$81,"X")))</f>
        <v>0</v>
      </c>
      <c r="JP77">
        <f>'Capacity Backing (Hide)2'!AT$3*(BT77/MAX(1,SUMIFS('Treatment Backing (Hide)'!$B$110:$B$124,'Capacity Backing (Hide)2'!AT$67:AT$81,"X")))</f>
        <v>0</v>
      </c>
      <c r="JQ77">
        <f>'Capacity Backing (Hide)2'!AU$3*(BU77/MAX(1,SUMIFS('Treatment Backing (Hide)'!$B$110:$B$124,'Capacity Backing (Hide)2'!AU$67:AU$81,"X")))</f>
        <v>0</v>
      </c>
      <c r="JR77">
        <f>'Capacity Backing (Hide)2'!AV$3*(BV77/MAX(1,SUMIFS('Treatment Backing (Hide)'!$B$110:$B$124,'Capacity Backing (Hide)2'!AV$67:AV$81,"X")))</f>
        <v>0</v>
      </c>
      <c r="JS77">
        <f>'Capacity Backing (Hide)2'!AW$3*(BW77/MAX(1,SUMIFS('Treatment Backing (Hide)'!$B$110:$B$124,'Capacity Backing (Hide)2'!AW$67:AW$81,"X")))</f>
        <v>0</v>
      </c>
      <c r="JT77">
        <f>'Capacity Backing (Hide)2'!AX$3*(BX77/MAX(1,SUMIFS('Treatment Backing (Hide)'!$B$110:$B$124,'Capacity Backing (Hide)2'!AX$67:AX$81,"X")))</f>
        <v>0</v>
      </c>
      <c r="JU77">
        <f>'Capacity Backing (Hide)2'!AY$3*(BY77/MAX(1,SUMIFS('Treatment Backing (Hide)'!$B$110:$B$124,'Capacity Backing (Hide)2'!AY$67:AY$81,"X")))</f>
        <v>0</v>
      </c>
      <c r="JV77">
        <f>'Capacity Backing (Hide)2'!AZ$3*(BZ77/MAX(1,SUMIFS('Treatment Backing (Hide)'!$B$110:$B$124,'Capacity Backing (Hide)2'!AZ$67:AZ$81,"X")))</f>
        <v>0</v>
      </c>
      <c r="JW77">
        <f>'Capacity Backing (Hide)2'!BA$3*(CA77/MAX(1,SUMIFS('Treatment Backing (Hide)'!$B$110:$B$124,'Capacity Backing (Hide)2'!BA$67:BA$81,"X")))</f>
        <v>0</v>
      </c>
      <c r="JX77">
        <f>'Capacity Backing (Hide)2'!BB$3*(CB77/MAX(1,SUMIFS('Treatment Backing (Hide)'!$B$110:$B$124,'Capacity Backing (Hide)2'!BB$67:BB$81,"X")))</f>
        <v>0</v>
      </c>
      <c r="JY77">
        <f>'Capacity Backing (Hide)2'!BC$3*(CC77/MAX(1,SUMIFS('Treatment Backing (Hide)'!$B$110:$B$124,'Capacity Backing (Hide)2'!BC$67:BC$81,"X")))</f>
        <v>0</v>
      </c>
      <c r="JZ77">
        <f>'Capacity Backing (Hide)2'!BD$3*(CD77/MAX(1,SUMIFS('Treatment Backing (Hide)'!$B$110:$B$124,'Capacity Backing (Hide)2'!BD$67:BD$81,"X")))</f>
        <v>0</v>
      </c>
      <c r="KA77">
        <f>'Capacity Backing (Hide)2'!BE$3*(CE77/MAX(1,SUMIFS('Treatment Backing (Hide)'!$B$110:$B$124,'Capacity Backing (Hide)2'!BE$67:BE$81,"X")))</f>
        <v>0</v>
      </c>
      <c r="KB77">
        <f>'Capacity Backing (Hide)2'!BF$3*(CF77/MAX(1,SUMIFS('Treatment Backing (Hide)'!$B$110:$B$124,'Capacity Backing (Hide)2'!BF$67:BF$81,"X")))</f>
        <v>0</v>
      </c>
      <c r="KC77">
        <f>'Capacity Backing (Hide)2'!BG$3*(CG77/MAX(1,SUMIFS('Treatment Backing (Hide)'!$B$110:$B$124,'Capacity Backing (Hide)2'!BG$67:BG$81,"X")))</f>
        <v>0</v>
      </c>
      <c r="KD77">
        <f>'Capacity Backing (Hide)2'!BH$3*(CH77/MAX(1,SUMIFS('Treatment Backing (Hide)'!$B$110:$B$124,'Capacity Backing (Hide)2'!BH$67:BH$81,"X")))</f>
        <v>0</v>
      </c>
      <c r="KE77">
        <f>'Capacity Backing (Hide)2'!BI$3*(CI77/MAX(1,SUMIFS('Treatment Backing (Hide)'!$B$110:$B$124,'Capacity Backing (Hide)2'!BI$67:BI$81,"X")))</f>
        <v>0</v>
      </c>
      <c r="KF77">
        <f>'Capacity Backing (Hide)2'!BJ$3*(CJ77/MAX(1,SUMIFS('Treatment Backing (Hide)'!$B$110:$B$124,'Capacity Backing (Hide)2'!BJ$67:BJ$81,"X")))</f>
        <v>0</v>
      </c>
      <c r="KG77">
        <f>'Capacity Backing (Hide)2'!BK$3*(CK77/MAX(1,SUMIFS('Treatment Backing (Hide)'!$B$110:$B$124,'Capacity Backing (Hide)2'!BK$67:BK$81,"X")))</f>
        <v>0</v>
      </c>
      <c r="KH77">
        <f>'Capacity Backing (Hide)2'!BL$3*(CL77/MAX(1,SUMIFS('Treatment Backing (Hide)'!$B$110:$B$124,'Capacity Backing (Hide)2'!BL$67:BL$81,"X")))</f>
        <v>0</v>
      </c>
      <c r="KI77">
        <f>'Capacity Backing (Hide)2'!BM$3*(CM77/MAX(1,SUMIFS('Treatment Backing (Hide)'!$B$110:$B$124,'Capacity Backing (Hide)2'!BM$67:BM$81,"X")))</f>
        <v>0</v>
      </c>
      <c r="KJ77">
        <f>'Capacity Backing (Hide)2'!BN$3*(CN77/MAX(1,SUMIFS('Treatment Backing (Hide)'!$B$110:$B$124,'Capacity Backing (Hide)2'!BN$67:BN$81,"X")))</f>
        <v>0</v>
      </c>
      <c r="KK77">
        <f>'Capacity Backing (Hide)2'!BO$3*(CO77/MAX(1,SUMIFS('Treatment Backing (Hide)'!$B$110:$B$124,'Capacity Backing (Hide)2'!BO$67:BO$81,"X")))</f>
        <v>0</v>
      </c>
      <c r="KL77">
        <f>'Capacity Backing (Hide)2'!BP$3*(CP77/MAX(1,SUMIFS('Treatment Backing (Hide)'!$B$110:$B$124,'Capacity Backing (Hide)2'!BP$67:BP$81,"X")))</f>
        <v>0</v>
      </c>
      <c r="KM77">
        <f>'Capacity Backing (Hide)2'!BQ$3*(CQ77/MAX(1,SUMIFS('Treatment Backing (Hide)'!$B$110:$B$124,'Capacity Backing (Hide)2'!BQ$67:BQ$81,"X")))</f>
        <v>0</v>
      </c>
      <c r="KN77">
        <f>'Capacity Backing (Hide)2'!BR$3*(CR77/MAX(1,SUMIFS('Treatment Backing (Hide)'!$B$110:$B$124,'Capacity Backing (Hide)2'!BR$67:BR$81,"X")))</f>
        <v>0</v>
      </c>
      <c r="KO77">
        <f>'Capacity Backing (Hide)2'!BS$3*(CS77/MAX(1,SUMIFS('Treatment Backing (Hide)'!$B$110:$B$124,'Capacity Backing (Hide)2'!BS$67:BS$81,"X")))</f>
        <v>0</v>
      </c>
      <c r="KP77">
        <f>'Capacity Backing (Hide)2'!BT$3*(CT77/MAX(1,SUMIFS('Treatment Backing (Hide)'!$B$110:$B$124,'Capacity Backing (Hide)2'!BT$67:BT$81,"X")))</f>
        <v>0</v>
      </c>
      <c r="KQ77">
        <f>'Capacity Backing (Hide)2'!BU$3*(CU77/MAX(1,SUMIFS('Treatment Backing (Hide)'!$B$110:$B$124,'Capacity Backing (Hide)2'!BU$67:BU$81,"X")))</f>
        <v>0</v>
      </c>
      <c r="KR77">
        <f>'Capacity Backing (Hide)2'!BV$3*(CV77/MAX(1,SUMIFS('Treatment Backing (Hide)'!$B$110:$B$124,'Capacity Backing (Hide)2'!BV$67:BV$81,"X")))</f>
        <v>0</v>
      </c>
      <c r="KS77">
        <f>'Capacity Backing (Hide)2'!BW$3*(CW77/MAX(1,SUMIFS('Treatment Backing (Hide)'!$B$110:$B$124,'Capacity Backing (Hide)2'!BW$67:BW$81,"X")))</f>
        <v>0</v>
      </c>
      <c r="KT77">
        <f>'Capacity Backing (Hide)2'!BX$3*(CX77/MAX(1,SUMIFS('Treatment Backing (Hide)'!$B$110:$B$124,'Capacity Backing (Hide)2'!BX$67:BX$81,"X")))</f>
        <v>0</v>
      </c>
      <c r="KU77">
        <f>'Capacity Backing (Hide)2'!BY$3*(CY77/MAX(1,SUMIFS('Treatment Backing (Hide)'!$B$110:$B$124,'Capacity Backing (Hide)2'!BY$67:BY$81,"X")))</f>
        <v>0</v>
      </c>
      <c r="KV77">
        <f>'Capacity Backing (Hide)2'!BZ$3*(CZ77/MAX(1,SUMIFS('Treatment Backing (Hide)'!$B$110:$B$124,'Capacity Backing (Hide)2'!BZ$67:BZ$81,"X")))</f>
        <v>0</v>
      </c>
      <c r="KW77">
        <f>'Capacity Backing (Hide)2'!CA$3*(DA77/MAX(1,SUMIFS('Treatment Backing (Hide)'!$B$110:$B$124,'Capacity Backing (Hide)2'!CA$67:CA$81,"X")))</f>
        <v>0</v>
      </c>
      <c r="KX77">
        <f>'Capacity Backing (Hide)2'!CB$3*(DB77/MAX(1,SUMIFS('Treatment Backing (Hide)'!$B$110:$B$124,'Capacity Backing (Hide)2'!CB$67:CB$81,"X")))</f>
        <v>0</v>
      </c>
      <c r="KY77">
        <f>'Capacity Backing (Hide)2'!CC$3*(DC77/MAX(1,SUMIFS('Treatment Backing (Hide)'!$B$110:$B$124,'Capacity Backing (Hide)2'!CC$67:CC$81,"X")))</f>
        <v>0</v>
      </c>
      <c r="KZ77">
        <f>'Capacity Backing (Hide)2'!CD$3*(DD77/MAX(1,SUMIFS('Treatment Backing (Hide)'!$B$110:$B$124,'Capacity Backing (Hide)2'!CD$67:CD$81,"X")))</f>
        <v>0</v>
      </c>
      <c r="LA77">
        <f>'Capacity Backing (Hide)2'!CE$3*(DE77/MAX(1,SUMIFS('Treatment Backing (Hide)'!$B$110:$B$124,'Capacity Backing (Hide)2'!CE$67:CE$81,"X")))</f>
        <v>0</v>
      </c>
      <c r="LB77">
        <f>'Capacity Backing (Hide)2'!CF$3*(DF77/MAX(1,SUMIFS('Treatment Backing (Hide)'!$B$110:$B$124,'Capacity Backing (Hide)2'!CF$67:CF$81,"X")))</f>
        <v>0</v>
      </c>
      <c r="LC77">
        <f>'Capacity Backing (Hide)2'!CG$3*(DG77/MAX(1,SUMIFS('Treatment Backing (Hide)'!$B$110:$B$124,'Capacity Backing (Hide)2'!CG$67:CG$81,"X")))</f>
        <v>0</v>
      </c>
      <c r="LD77">
        <f>'Capacity Backing (Hide)2'!CH$3*(DH77/MAX(1,SUMIFS('Treatment Backing (Hide)'!$B$110:$B$124,'Capacity Backing (Hide)2'!CH$67:CH$81,"X")))</f>
        <v>0</v>
      </c>
      <c r="LE77">
        <f>'Capacity Backing (Hide)2'!CI$3*(DI77/MAX(1,SUMIFS('Treatment Backing (Hide)'!$B$110:$B$124,'Capacity Backing (Hide)2'!CI$67:CI$81,"X")))</f>
        <v>0</v>
      </c>
      <c r="LF77">
        <f>'Capacity Backing (Hide)2'!CJ$3*(DJ77/MAX(1,SUMIFS('Treatment Backing (Hide)'!$B$110:$B$124,'Capacity Backing (Hide)2'!CJ$67:CJ$81,"X")))</f>
        <v>0</v>
      </c>
      <c r="LG77">
        <f>'Capacity Backing (Hide)2'!CK$3*(DK77/MAX(1,SUMIFS('Treatment Backing (Hide)'!$B$110:$B$124,'Capacity Backing (Hide)2'!CK$67:CK$81,"X")))</f>
        <v>0</v>
      </c>
      <c r="LH77">
        <f>'Capacity Backing (Hide)2'!CL$3*(DL77/MAX(1,SUMIFS('Treatment Backing (Hide)'!$B$110:$B$124,'Capacity Backing (Hide)2'!CL$67:CL$81,"X")))</f>
        <v>0</v>
      </c>
      <c r="LI77">
        <f>'Capacity Backing (Hide)2'!CM$3*(DM77/MAX(1,SUMIFS('Treatment Backing (Hide)'!$B$110:$B$124,'Capacity Backing (Hide)2'!CM$67:CM$81,"X")))</f>
        <v>0</v>
      </c>
      <c r="LJ77">
        <f>'Capacity Backing (Hide)2'!CN$3*(DN77/MAX(1,SUMIFS('Treatment Backing (Hide)'!$B$110:$B$124,'Capacity Backing (Hide)2'!CN$67:CN$81,"X")))</f>
        <v>0</v>
      </c>
      <c r="LK77">
        <f>'Capacity Backing (Hide)2'!CO$3*(DO77/MAX(1,SUMIFS('Treatment Backing (Hide)'!$B$110:$B$124,'Capacity Backing (Hide)2'!CO$67:CO$81,"X")))</f>
        <v>0</v>
      </c>
      <c r="LL77">
        <f>'Capacity Backing (Hide)2'!CP$3*(DP77/MAX(1,SUMIFS('Treatment Backing (Hide)'!$B$110:$B$124,'Capacity Backing (Hide)2'!CP$67:CP$81,"X")))</f>
        <v>0</v>
      </c>
      <c r="LM77">
        <f>'Capacity Backing (Hide)2'!CQ$3*(DQ77/MAX(1,SUMIFS('Treatment Backing (Hide)'!$B$110:$B$124,'Capacity Backing (Hide)2'!CQ$67:CQ$81,"X")))</f>
        <v>0</v>
      </c>
      <c r="LN77">
        <f>'Capacity Backing (Hide)2'!CR$3*(DR77/MAX(1,SUMIFS('Treatment Backing (Hide)'!$B$110:$B$124,'Capacity Backing (Hide)2'!CR$67:CR$81,"X")))</f>
        <v>0</v>
      </c>
      <c r="LO77">
        <f>'Capacity Backing (Hide)2'!CS$3*(DS77/MAX(1,SUMIFS('Treatment Backing (Hide)'!$B$110:$B$124,'Capacity Backing (Hide)2'!CS$67:CS$81,"X")))</f>
        <v>0</v>
      </c>
      <c r="LP77">
        <f>'Capacity Backing (Hide)2'!CT$3*(DT77/MAX(1,SUMIFS('Treatment Backing (Hide)'!$B$110:$B$124,'Capacity Backing (Hide)2'!CT$67:CT$81,"X")))</f>
        <v>0</v>
      </c>
      <c r="LQ77">
        <f>'Capacity Backing (Hide)2'!CU$3*(DU77/MAX(1,SUMIFS('Treatment Backing (Hide)'!$B$110:$B$124,'Capacity Backing (Hide)2'!CU$67:CU$81,"X")))</f>
        <v>0</v>
      </c>
      <c r="LR77">
        <f>'Capacity Backing (Hide)2'!CV$3*(DV77/MAX(1,SUMIFS('Treatment Backing (Hide)'!$B$110:$B$124,'Capacity Backing (Hide)2'!CV$67:CV$81,"X")))</f>
        <v>0</v>
      </c>
      <c r="LS77">
        <f>'Capacity Backing (Hide)2'!CW$3*(DW77/MAX(1,SUMIFS('Treatment Backing (Hide)'!$B$110:$B$124,'Capacity Backing (Hide)2'!CW$67:CW$81,"X")))</f>
        <v>0</v>
      </c>
    </row>
    <row r="78" spans="8:331" x14ac:dyDescent="0.25">
      <c r="H78" t="str">
        <f>ROW(H75)&amp;". "&amp;'Clinical resources'!B81</f>
        <v xml:space="preserve">75. </v>
      </c>
      <c r="J78" t="str">
        <f>IF(COUNTIFS('Clinical resources'!F81:J81,"X")&gt;0,"X","")</f>
        <v/>
      </c>
      <c r="K78" t="str">
        <f>IF(COUNTIFS('Clinical resources'!K81:O81,"X")&gt;0,"X","")</f>
        <v/>
      </c>
      <c r="L78" t="str">
        <f>IF(COUNTIFS('Clinical resources'!P81:T81,"X")&gt;0,"X","")</f>
        <v/>
      </c>
      <c r="M78" t="str">
        <f>IF(COUNTIFS('Clinical resources'!U81:Y81,"X")&gt;0,"X","")</f>
        <v/>
      </c>
      <c r="N78" t="str">
        <f>IF(COUNTIFS('Clinical resources'!Z81:AD81,"X")&gt;0,"X","")</f>
        <v/>
      </c>
      <c r="O78" t="str">
        <f>IF(COUNTIFS('Clinical resources'!AE81:AI81,"X")&gt;0,"X","")</f>
        <v/>
      </c>
      <c r="P78" t="str">
        <f>IF(COUNTIFS('Clinical resources'!AJ81:AN81,"X")&gt;0,"X","")</f>
        <v/>
      </c>
      <c r="Q78" t="str">
        <f>IF(COUNTIFS('Clinical resources'!AO81:AS81,"X")&gt;0,"X","")</f>
        <v/>
      </c>
      <c r="R78" t="str">
        <f>IF(COUNTIFS('Clinical resources'!AT81:AX81,"X")&gt;0,"X","")</f>
        <v/>
      </c>
      <c r="S78" t="str">
        <f>IF(COUNTIFS('Clinical resources'!AY81:BC81,"X")&gt;0,"X","")</f>
        <v/>
      </c>
      <c r="T78" t="str">
        <f>IF(COUNTIFS('Clinical resources'!BD81:BH81,"X")&gt;0,"X","")</f>
        <v/>
      </c>
      <c r="U78" t="str">
        <f>IF(COUNTIFS('Clinical resources'!BI81:BM81,"X")&gt;0,"X","")</f>
        <v/>
      </c>
      <c r="V78" t="str">
        <f>IF(COUNTIFS('Clinical resources'!BN81:BR81,"X")&gt;0,"X","")</f>
        <v/>
      </c>
      <c r="W78" t="str">
        <f>IF(COUNTIFS('Clinical resources'!BS81:BW81,"X")&gt;0,"X","")</f>
        <v/>
      </c>
      <c r="X78" t="str">
        <f>IF(COUNTIFS('Clinical resources'!BX81:CB81,"X")&gt;0,"X","")</f>
        <v/>
      </c>
      <c r="AB78">
        <f t="array" ref="AB78">IF($J78:$X78='Capacity Backing (Hide)2'!B$67:B$81,1,0)</f>
        <v>0</v>
      </c>
      <c r="AC78">
        <f t="array" ref="AC78">IF($J78:$X78='Capacity Backing (Hide)2'!C$67:C$81,1,0)</f>
        <v>0</v>
      </c>
      <c r="AD78">
        <f t="array" ref="AD78">IF($J78:$X78='Capacity Backing (Hide)2'!D$67:D$81,1,0)</f>
        <v>0</v>
      </c>
      <c r="AE78">
        <f t="array" ref="AE78">IF($J78:$X78='Capacity Backing (Hide)2'!E$67:E$81,1,0)</f>
        <v>0</v>
      </c>
      <c r="AF78">
        <f t="array" ref="AF78">IF($J78:$X78='Capacity Backing (Hide)2'!F$67:F$81,1,0)</f>
        <v>0</v>
      </c>
      <c r="AG78">
        <f t="array" ref="AG78">IF($J78:$X78='Capacity Backing (Hide)2'!G$67:G$81,1,0)</f>
        <v>0</v>
      </c>
      <c r="AH78">
        <f t="array" ref="AH78">IF($J78:$X78='Capacity Backing (Hide)2'!H$67:H$81,1,0)</f>
        <v>0</v>
      </c>
      <c r="AI78">
        <f t="array" ref="AI78">IF($J78:$X78='Capacity Backing (Hide)2'!I$67:I$81,1,0)</f>
        <v>0</v>
      </c>
      <c r="AJ78">
        <f t="array" ref="AJ78">IF($J78:$X78='Capacity Backing (Hide)2'!J$67:J$81,1,0)</f>
        <v>0</v>
      </c>
      <c r="AK78">
        <f t="array" ref="AK78">IF($J78:$X78='Capacity Backing (Hide)2'!K$67:K$81,1,0)</f>
        <v>0</v>
      </c>
      <c r="AL78">
        <f t="array" ref="AL78">IF($J78:$X78='Capacity Backing (Hide)2'!L$67:L$81,1,0)</f>
        <v>0</v>
      </c>
      <c r="AM78">
        <f t="array" ref="AM78">IF($J78:$X78='Capacity Backing (Hide)2'!M$67:M$81,1,0)</f>
        <v>0</v>
      </c>
      <c r="AN78">
        <f t="array" ref="AN78">IF($J78:$X78='Capacity Backing (Hide)2'!N$67:N$81,1,0)</f>
        <v>0</v>
      </c>
      <c r="AO78">
        <f t="array" ref="AO78">IF($J78:$X78='Capacity Backing (Hide)2'!O$67:O$81,1,0)</f>
        <v>0</v>
      </c>
      <c r="AP78">
        <f t="array" ref="AP78">IF($J78:$X78='Capacity Backing (Hide)2'!P$67:P$81,1,0)</f>
        <v>0</v>
      </c>
      <c r="AQ78">
        <f t="array" ref="AQ78">IF($J78:$X78='Capacity Backing (Hide)2'!Q$67:Q$81,1,0)</f>
        <v>0</v>
      </c>
      <c r="AR78">
        <f t="array" ref="AR78">IF($J78:$X78='Capacity Backing (Hide)2'!R$67:R$81,1,0)</f>
        <v>0</v>
      </c>
      <c r="AS78">
        <f t="array" ref="AS78">IF($J78:$X78='Capacity Backing (Hide)2'!S$67:S$81,1,0)</f>
        <v>0</v>
      </c>
      <c r="AT78">
        <f t="array" ref="AT78">IF($J78:$X78='Capacity Backing (Hide)2'!T$67:T$81,1,0)</f>
        <v>0</v>
      </c>
      <c r="AU78">
        <f t="array" ref="AU78">IF($J78:$X78='Capacity Backing (Hide)2'!U$67:U$81,1,0)</f>
        <v>0</v>
      </c>
      <c r="AV78">
        <f t="array" ref="AV78">IF($J78:$X78='Capacity Backing (Hide)2'!V$67:V$81,1,0)</f>
        <v>0</v>
      </c>
      <c r="AW78">
        <f t="array" ref="AW78">IF($J78:$X78='Capacity Backing (Hide)2'!W$67:W$81,1,0)</f>
        <v>0</v>
      </c>
      <c r="AX78">
        <f t="array" ref="AX78">IF($J78:$X78='Capacity Backing (Hide)2'!X$67:X$81,1,0)</f>
        <v>0</v>
      </c>
      <c r="AY78">
        <f t="array" ref="AY78">IF($J78:$X78='Capacity Backing (Hide)2'!Y$67:Y$81,1,0)</f>
        <v>0</v>
      </c>
      <c r="AZ78">
        <f t="array" ref="AZ78">IF($J78:$X78='Capacity Backing (Hide)2'!Z$67:Z$81,1,0)</f>
        <v>0</v>
      </c>
      <c r="BA78">
        <f t="array" ref="BA78">IF($J78:$X78='Capacity Backing (Hide)2'!AA$67:AA$81,1,0)</f>
        <v>0</v>
      </c>
      <c r="BB78">
        <f t="array" ref="BB78">IF($J78:$X78='Capacity Backing (Hide)2'!AB$67:AB$81,1,0)</f>
        <v>0</v>
      </c>
      <c r="BC78">
        <f t="array" ref="BC78">IF($J78:$X78='Capacity Backing (Hide)2'!AC$67:AC$81,1,0)</f>
        <v>0</v>
      </c>
      <c r="BD78">
        <f t="array" ref="BD78">IF($J78:$X78='Capacity Backing (Hide)2'!AD$67:AD$81,1,0)</f>
        <v>0</v>
      </c>
      <c r="BE78">
        <f t="array" ref="BE78">IF($J78:$X78='Capacity Backing (Hide)2'!AE$67:AE$81,1,0)</f>
        <v>0</v>
      </c>
      <c r="BF78">
        <f t="array" ref="BF78">IF($J78:$X78='Capacity Backing (Hide)2'!AF$67:AF$81,1,0)</f>
        <v>0</v>
      </c>
      <c r="BG78">
        <f t="array" ref="BG78">IF($J78:$X78='Capacity Backing (Hide)2'!AG$67:AG$81,1,0)</f>
        <v>0</v>
      </c>
      <c r="BH78">
        <f t="array" ref="BH78">IF($J78:$X78='Capacity Backing (Hide)2'!AH$67:AH$81,1,0)</f>
        <v>0</v>
      </c>
      <c r="BI78">
        <f t="array" ref="BI78">IF($J78:$X78='Capacity Backing (Hide)2'!AI$67:AI$81,1,0)</f>
        <v>0</v>
      </c>
      <c r="BJ78">
        <f t="array" ref="BJ78">IF($J78:$X78='Capacity Backing (Hide)2'!AJ$67:AJ$81,1,0)</f>
        <v>0</v>
      </c>
      <c r="BK78">
        <f t="array" ref="BK78">IF($J78:$X78='Capacity Backing (Hide)2'!AK$67:AK$81,1,0)</f>
        <v>0</v>
      </c>
      <c r="BL78">
        <f t="array" ref="BL78">IF($J78:$X78='Capacity Backing (Hide)2'!AL$67:AL$81,1,0)</f>
        <v>0</v>
      </c>
      <c r="BM78">
        <f t="array" ref="BM78">IF($J78:$X78='Capacity Backing (Hide)2'!AM$67:AM$81,1,0)</f>
        <v>0</v>
      </c>
      <c r="BN78">
        <f t="array" ref="BN78">IF($J78:$X78='Capacity Backing (Hide)2'!AN$67:AN$81,1,0)</f>
        <v>0</v>
      </c>
      <c r="BO78">
        <f t="array" ref="BO78">IF($J78:$X78='Capacity Backing (Hide)2'!AO$67:AO$81,1,0)</f>
        <v>0</v>
      </c>
      <c r="BP78">
        <f t="array" ref="BP78">IF($J78:$X78='Capacity Backing (Hide)2'!AP$67:AP$81,1,0)</f>
        <v>0</v>
      </c>
      <c r="BQ78">
        <f t="array" ref="BQ78">IF($J78:$X78='Capacity Backing (Hide)2'!AQ$67:AQ$81,1,0)</f>
        <v>0</v>
      </c>
      <c r="BR78">
        <f t="array" ref="BR78">IF($J78:$X78='Capacity Backing (Hide)2'!AR$67:AR$81,1,0)</f>
        <v>0</v>
      </c>
      <c r="BS78">
        <f t="array" ref="BS78">IF($J78:$X78='Capacity Backing (Hide)2'!AS$67:AS$81,1,0)</f>
        <v>0</v>
      </c>
      <c r="BT78">
        <f t="array" ref="BT78">IF($J78:$X78='Capacity Backing (Hide)2'!AT$67:AT$81,1,0)</f>
        <v>0</v>
      </c>
      <c r="BU78">
        <f t="array" ref="BU78">IF($J78:$X78='Capacity Backing (Hide)2'!AU$67:AU$81,1,0)</f>
        <v>0</v>
      </c>
      <c r="BV78">
        <f t="array" ref="BV78">IF($J78:$X78='Capacity Backing (Hide)2'!AV$67:AV$81,1,0)</f>
        <v>0</v>
      </c>
      <c r="BW78">
        <f t="array" ref="BW78">IF($J78:$X78='Capacity Backing (Hide)2'!AW$67:AW$81,1,0)</f>
        <v>0</v>
      </c>
      <c r="BX78">
        <f t="array" ref="BX78">IF($J78:$X78='Capacity Backing (Hide)2'!AX$67:AX$81,1,0)</f>
        <v>0</v>
      </c>
      <c r="BY78">
        <f t="array" ref="BY78">IF($J78:$X78='Capacity Backing (Hide)2'!AY$67:AY$81,1,0)</f>
        <v>0</v>
      </c>
      <c r="BZ78">
        <f t="array" ref="BZ78">IF($J78:$X78='Capacity Backing (Hide)2'!AZ$67:AZ$81,1,0)</f>
        <v>0</v>
      </c>
      <c r="CA78">
        <f t="array" ref="CA78">IF($J78:$X78='Capacity Backing (Hide)2'!BA$67:BA$81,1,0)</f>
        <v>0</v>
      </c>
      <c r="CB78">
        <f t="array" ref="CB78">IF($J78:$X78='Capacity Backing (Hide)2'!BB$67:BB$81,1,0)</f>
        <v>0</v>
      </c>
      <c r="CC78">
        <f t="array" ref="CC78">IF($J78:$X78='Capacity Backing (Hide)2'!BC$67:BC$81,1,0)</f>
        <v>0</v>
      </c>
      <c r="CD78">
        <f t="array" ref="CD78">IF($J78:$X78='Capacity Backing (Hide)2'!BD$67:BD$81,1,0)</f>
        <v>0</v>
      </c>
      <c r="CE78">
        <f t="array" ref="CE78">IF($J78:$X78='Capacity Backing (Hide)2'!BE$67:BE$81,1,0)</f>
        <v>0</v>
      </c>
      <c r="CF78">
        <f t="array" ref="CF78">IF($J78:$X78='Capacity Backing (Hide)2'!BF$67:BF$81,1,0)</f>
        <v>0</v>
      </c>
      <c r="CG78">
        <f t="array" ref="CG78">IF($J78:$X78='Capacity Backing (Hide)2'!BG$67:BG$81,1,0)</f>
        <v>0</v>
      </c>
      <c r="CH78">
        <f t="array" ref="CH78">IF($J78:$X78='Capacity Backing (Hide)2'!BH$67:BH$81,1,0)</f>
        <v>0</v>
      </c>
      <c r="CI78">
        <f t="array" ref="CI78">IF($J78:$X78='Capacity Backing (Hide)2'!BI$67:BI$81,1,0)</f>
        <v>0</v>
      </c>
      <c r="CJ78">
        <f t="array" ref="CJ78">IF($J78:$X78='Capacity Backing (Hide)2'!BJ$67:BJ$81,1,0)</f>
        <v>0</v>
      </c>
      <c r="CK78">
        <f t="array" ref="CK78">IF($J78:$X78='Capacity Backing (Hide)2'!BK$67:BK$81,1,0)</f>
        <v>0</v>
      </c>
      <c r="CL78">
        <f t="array" ref="CL78">IF($J78:$X78='Capacity Backing (Hide)2'!BL$67:BL$81,1,0)</f>
        <v>0</v>
      </c>
      <c r="CM78">
        <f t="array" ref="CM78">IF($J78:$X78='Capacity Backing (Hide)2'!BM$67:BM$81,1,0)</f>
        <v>0</v>
      </c>
      <c r="CN78">
        <f t="array" ref="CN78">IF($J78:$X78='Capacity Backing (Hide)2'!BN$67:BN$81,1,0)</f>
        <v>0</v>
      </c>
      <c r="CO78">
        <f t="array" ref="CO78">IF($J78:$X78='Capacity Backing (Hide)2'!BO$67:BO$81,1,0)</f>
        <v>0</v>
      </c>
      <c r="CP78">
        <f t="array" ref="CP78">IF($J78:$X78='Capacity Backing (Hide)2'!BP$67:BP$81,1,0)</f>
        <v>0</v>
      </c>
      <c r="CQ78">
        <f t="array" ref="CQ78">IF($J78:$X78='Capacity Backing (Hide)2'!BQ$67:BQ$81,1,0)</f>
        <v>0</v>
      </c>
      <c r="CR78">
        <f t="array" ref="CR78">IF($J78:$X78='Capacity Backing (Hide)2'!BR$67:BR$81,1,0)</f>
        <v>0</v>
      </c>
      <c r="CS78">
        <f t="array" ref="CS78">IF($J78:$X78='Capacity Backing (Hide)2'!BS$67:BS$81,1,0)</f>
        <v>0</v>
      </c>
      <c r="CT78">
        <f t="array" ref="CT78">IF($J78:$X78='Capacity Backing (Hide)2'!BT$67:BT$81,1,0)</f>
        <v>0</v>
      </c>
      <c r="CU78">
        <f t="array" ref="CU78">IF($J78:$X78='Capacity Backing (Hide)2'!BU$67:BU$81,1,0)</f>
        <v>0</v>
      </c>
      <c r="CV78">
        <f t="array" ref="CV78">IF($J78:$X78='Capacity Backing (Hide)2'!BV$67:BV$81,1,0)</f>
        <v>0</v>
      </c>
      <c r="CW78">
        <f t="array" ref="CW78">IF($J78:$X78='Capacity Backing (Hide)2'!BW$67:BW$81,1,0)</f>
        <v>0</v>
      </c>
      <c r="CX78">
        <f t="array" ref="CX78">IF($J78:$X78='Capacity Backing (Hide)2'!BX$67:BX$81,1,0)</f>
        <v>0</v>
      </c>
      <c r="CY78">
        <f t="array" ref="CY78">IF($J78:$X78='Capacity Backing (Hide)2'!BY$67:BY$81,1,0)</f>
        <v>0</v>
      </c>
      <c r="CZ78">
        <f t="array" ref="CZ78">IF($J78:$X78='Capacity Backing (Hide)2'!BZ$67:BZ$81,1,0)</f>
        <v>0</v>
      </c>
      <c r="DA78">
        <f t="array" ref="DA78">IF($J78:$X78='Capacity Backing (Hide)2'!CA$67:CA$81,1,0)</f>
        <v>0</v>
      </c>
      <c r="DB78">
        <f t="array" ref="DB78">IF($J78:$X78='Capacity Backing (Hide)2'!CB$67:CB$81,1,0)</f>
        <v>0</v>
      </c>
      <c r="DC78">
        <f t="array" ref="DC78">IF($J78:$X78='Capacity Backing (Hide)2'!CC$67:CC$81,1,0)</f>
        <v>0</v>
      </c>
      <c r="DD78">
        <f t="array" ref="DD78">IF($J78:$X78='Capacity Backing (Hide)2'!CD$67:CD$81,1,0)</f>
        <v>0</v>
      </c>
      <c r="DE78">
        <f t="array" ref="DE78">IF($J78:$X78='Capacity Backing (Hide)2'!CE$67:CE$81,1,0)</f>
        <v>0</v>
      </c>
      <c r="DF78">
        <f t="array" ref="DF78">IF($J78:$X78='Capacity Backing (Hide)2'!CF$67:CF$81,1,0)</f>
        <v>0</v>
      </c>
      <c r="DG78">
        <f t="array" ref="DG78">IF($J78:$X78='Capacity Backing (Hide)2'!CG$67:CG$81,1,0)</f>
        <v>0</v>
      </c>
      <c r="DH78">
        <f t="array" ref="DH78">IF($J78:$X78='Capacity Backing (Hide)2'!CH$67:CH$81,1,0)</f>
        <v>0</v>
      </c>
      <c r="DI78">
        <f t="array" ref="DI78">IF($J78:$X78='Capacity Backing (Hide)2'!CI$67:CI$81,1,0)</f>
        <v>0</v>
      </c>
      <c r="DJ78">
        <f t="array" ref="DJ78">IF($J78:$X78='Capacity Backing (Hide)2'!CJ$67:CJ$81,1,0)</f>
        <v>0</v>
      </c>
      <c r="DK78">
        <f t="array" ref="DK78">IF($J78:$X78='Capacity Backing (Hide)2'!CK$67:CK$81,1,0)</f>
        <v>0</v>
      </c>
      <c r="DL78">
        <f t="array" ref="DL78">IF($J78:$X78='Capacity Backing (Hide)2'!CL$67:CL$81,1,0)</f>
        <v>0</v>
      </c>
      <c r="DM78">
        <f t="array" ref="DM78">IF($J78:$X78='Capacity Backing (Hide)2'!CM$67:CM$81,1,0)</f>
        <v>0</v>
      </c>
      <c r="DN78">
        <f t="array" ref="DN78">IF($J78:$X78='Capacity Backing (Hide)2'!CN$67:CN$81,1,0)</f>
        <v>0</v>
      </c>
      <c r="DO78">
        <f t="array" ref="DO78">IF($J78:$X78='Capacity Backing (Hide)2'!CO$67:CO$81,1,0)</f>
        <v>0</v>
      </c>
      <c r="DP78">
        <f t="array" ref="DP78">IF($J78:$X78='Capacity Backing (Hide)2'!CP$67:CP$81,1,0)</f>
        <v>0</v>
      </c>
      <c r="DQ78">
        <f t="array" ref="DQ78">IF($J78:$X78='Capacity Backing (Hide)2'!CQ$67:CQ$81,1,0)</f>
        <v>0</v>
      </c>
      <c r="DR78">
        <f t="array" ref="DR78">IF($J78:$X78='Capacity Backing (Hide)2'!CR$67:CR$81,1,0)</f>
        <v>0</v>
      </c>
      <c r="DS78">
        <f t="array" ref="DS78">IF($J78:$X78='Capacity Backing (Hide)2'!CS$67:CS$81,1,0)</f>
        <v>0</v>
      </c>
      <c r="DT78">
        <f t="array" ref="DT78">IF($J78:$X78='Capacity Backing (Hide)2'!CT$67:CT$81,1,0)</f>
        <v>0</v>
      </c>
      <c r="DU78">
        <f t="array" ref="DU78">IF($J78:$X78='Capacity Backing (Hide)2'!CU$67:CU$81,1,0)</f>
        <v>0</v>
      </c>
      <c r="DV78">
        <f t="array" ref="DV78">IF($J78:$X78='Capacity Backing (Hide)2'!CV$67:CV$81,1,0)</f>
        <v>0</v>
      </c>
      <c r="DW78">
        <f t="array" ref="DW78">IF($J78:$X78='Capacity Backing (Hide)2'!CW$67:CW$81,1,0)</f>
        <v>0</v>
      </c>
      <c r="DZ78">
        <f t="array" ref="DZ78">IF($J78:$X78='Capacity Backing (Hide)2'!B$203:CZ$217,1,0)</f>
        <v>0</v>
      </c>
      <c r="EA78">
        <f t="array" ref="EA78">IF($J78:$X78='Capacity Backing (Hide)2'!C$203:DA$217,1,0)</f>
        <v>0</v>
      </c>
      <c r="EB78">
        <f t="array" ref="EB78">IF($J78:$X78='Capacity Backing (Hide)2'!D$203:DB$217,1,0)</f>
        <v>0</v>
      </c>
      <c r="EC78">
        <f t="array" ref="EC78">IF($J78:$X78='Capacity Backing (Hide)2'!E$203:DC$217,1,0)</f>
        <v>0</v>
      </c>
      <c r="ED78">
        <f t="array" ref="ED78">IF($J78:$X78='Capacity Backing (Hide)2'!F$203:DD$217,1,0)</f>
        <v>0</v>
      </c>
      <c r="EE78">
        <f t="array" ref="EE78">IF($J78:$X78='Capacity Backing (Hide)2'!G$203:DE$217,1,0)</f>
        <v>0</v>
      </c>
      <c r="EF78">
        <f t="array" ref="EF78">IF($J78:$X78='Capacity Backing (Hide)2'!H$203:DF$217,1,0)</f>
        <v>0</v>
      </c>
      <c r="EG78">
        <f t="array" ref="EG78">IF($J78:$X78='Capacity Backing (Hide)2'!I$203:DG$217,1,0)</f>
        <v>0</v>
      </c>
      <c r="EH78">
        <f t="array" ref="EH78">IF($J78:$X78='Capacity Backing (Hide)2'!J$203:DH$217,1,0)</f>
        <v>0</v>
      </c>
      <c r="EI78">
        <f t="array" ref="EI78">IF($J78:$X78='Capacity Backing (Hide)2'!K$203:DI$217,1,0)</f>
        <v>0</v>
      </c>
      <c r="EJ78">
        <f t="array" ref="EJ78">IF($J78:$X78='Capacity Backing (Hide)2'!L$203:DJ$217,1,0)</f>
        <v>0</v>
      </c>
      <c r="EK78">
        <f t="array" ref="EK78">IF($J78:$X78='Capacity Backing (Hide)2'!M$203:DK$217,1,0)</f>
        <v>0</v>
      </c>
      <c r="EL78">
        <f t="array" ref="EL78">IF($J78:$X78='Capacity Backing (Hide)2'!N$203:DL$217,1,0)</f>
        <v>0</v>
      </c>
      <c r="EM78">
        <f t="array" ref="EM78">IF($J78:$X78='Capacity Backing (Hide)2'!O$203:DM$217,1,0)</f>
        <v>0</v>
      </c>
      <c r="EN78">
        <f t="array" ref="EN78">IF($J78:$X78='Capacity Backing (Hide)2'!P$203:DN$217,1,0)</f>
        <v>0</v>
      </c>
      <c r="EO78">
        <f t="array" ref="EO78">IF($J78:$X78='Capacity Backing (Hide)2'!Q$203:DO$217,1,0)</f>
        <v>0</v>
      </c>
      <c r="EP78">
        <f t="array" ref="EP78">IF($J78:$X78='Capacity Backing (Hide)2'!R$203:DP$217,1,0)</f>
        <v>0</v>
      </c>
      <c r="EQ78">
        <f t="array" ref="EQ78">IF($J78:$X78='Capacity Backing (Hide)2'!S$203:DQ$217,1,0)</f>
        <v>0</v>
      </c>
      <c r="ER78">
        <f t="array" ref="ER78">IF($J78:$X78='Capacity Backing (Hide)2'!T$203:DR$217,1,0)</f>
        <v>0</v>
      </c>
      <c r="ES78">
        <f t="array" ref="ES78">IF($J78:$X78='Capacity Backing (Hide)2'!U$203:DS$217,1,0)</f>
        <v>0</v>
      </c>
      <c r="ET78">
        <f t="array" ref="ET78">IF($J78:$X78='Capacity Backing (Hide)2'!V$203:DT$217,1,0)</f>
        <v>0</v>
      </c>
      <c r="EU78">
        <f t="array" ref="EU78">IF($J78:$X78='Capacity Backing (Hide)2'!W$203:DU$217,1,0)</f>
        <v>0</v>
      </c>
      <c r="EV78">
        <f t="array" ref="EV78">IF($J78:$X78='Capacity Backing (Hide)2'!X$203:DV$217,1,0)</f>
        <v>0</v>
      </c>
      <c r="EW78">
        <f t="array" ref="EW78">IF($J78:$X78='Capacity Backing (Hide)2'!Y$203:DW$217,1,0)</f>
        <v>0</v>
      </c>
      <c r="EX78">
        <f t="array" ref="EX78">IF($J78:$X78='Capacity Backing (Hide)2'!Z$203:DX$217,1,0)</f>
        <v>0</v>
      </c>
      <c r="EY78">
        <f t="array" ref="EY78">IF($J78:$X78='Capacity Backing (Hide)2'!AA$203:DY$217,1,0)</f>
        <v>0</v>
      </c>
      <c r="EZ78">
        <f t="array" ref="EZ78">IF($J78:$X78='Capacity Backing (Hide)2'!AB$203:DZ$217,1,0)</f>
        <v>0</v>
      </c>
      <c r="FA78">
        <f t="array" ref="FA78">IF($J78:$X78='Capacity Backing (Hide)2'!AC$203:EA$217,1,0)</f>
        <v>0</v>
      </c>
      <c r="FB78">
        <f t="array" ref="FB78">IF($J78:$X78='Capacity Backing (Hide)2'!AD$203:EB$217,1,0)</f>
        <v>0</v>
      </c>
      <c r="FC78">
        <f t="array" ref="FC78">IF($J78:$X78='Capacity Backing (Hide)2'!AE$203:EC$217,1,0)</f>
        <v>0</v>
      </c>
      <c r="FD78">
        <f t="array" ref="FD78">IF($J78:$X78='Capacity Backing (Hide)2'!AF$203:ED$217,1,0)</f>
        <v>0</v>
      </c>
      <c r="FE78">
        <f t="array" ref="FE78">IF($J78:$X78='Capacity Backing (Hide)2'!AG$203:EE$217,1,0)</f>
        <v>0</v>
      </c>
      <c r="FF78">
        <f t="array" ref="FF78">IF($J78:$X78='Capacity Backing (Hide)2'!AH$203:EF$217,1,0)</f>
        <v>0</v>
      </c>
      <c r="FG78">
        <f t="array" ref="FG78">IF($J78:$X78='Capacity Backing (Hide)2'!AI$203:EG$217,1,0)</f>
        <v>0</v>
      </c>
      <c r="FH78">
        <f t="array" ref="FH78">IF($J78:$X78='Capacity Backing (Hide)2'!AJ$203:EH$217,1,0)</f>
        <v>0</v>
      </c>
      <c r="FI78">
        <f t="array" ref="FI78">IF($J78:$X78='Capacity Backing (Hide)2'!AK$203:EI$217,1,0)</f>
        <v>0</v>
      </c>
      <c r="FJ78">
        <f t="array" ref="FJ78">IF($J78:$X78='Capacity Backing (Hide)2'!AL$203:EJ$217,1,0)</f>
        <v>0</v>
      </c>
      <c r="FK78">
        <f t="array" ref="FK78">IF($J78:$X78='Capacity Backing (Hide)2'!AM$203:EK$217,1,0)</f>
        <v>0</v>
      </c>
      <c r="FL78">
        <f t="array" ref="FL78">IF($J78:$X78='Capacity Backing (Hide)2'!AN$203:EL$217,1,0)</f>
        <v>0</v>
      </c>
      <c r="FM78">
        <f t="array" ref="FM78">IF($J78:$X78='Capacity Backing (Hide)2'!AO$203:EM$217,1,0)</f>
        <v>0</v>
      </c>
      <c r="FN78">
        <f t="array" ref="FN78">IF($J78:$X78='Capacity Backing (Hide)2'!AP$203:EN$217,1,0)</f>
        <v>0</v>
      </c>
      <c r="FO78">
        <f t="array" ref="FO78">IF($J78:$X78='Capacity Backing (Hide)2'!AQ$203:EO$217,1,0)</f>
        <v>0</v>
      </c>
      <c r="FP78">
        <f t="array" ref="FP78">IF($J78:$X78='Capacity Backing (Hide)2'!AR$203:EP$217,1,0)</f>
        <v>0</v>
      </c>
      <c r="FQ78">
        <f t="array" ref="FQ78">IF($J78:$X78='Capacity Backing (Hide)2'!AS$203:EQ$217,1,0)</f>
        <v>0</v>
      </c>
      <c r="FR78">
        <f t="array" ref="FR78">IF($J78:$X78='Capacity Backing (Hide)2'!AT$203:ER$217,1,0)</f>
        <v>0</v>
      </c>
      <c r="FS78">
        <f t="array" ref="FS78">IF($J78:$X78='Capacity Backing (Hide)2'!AU$203:ES$217,1,0)</f>
        <v>0</v>
      </c>
      <c r="FT78">
        <f t="array" ref="FT78">IF($J78:$X78='Capacity Backing (Hide)2'!AV$203:ET$217,1,0)</f>
        <v>0</v>
      </c>
      <c r="FU78">
        <f t="array" ref="FU78">IF($J78:$X78='Capacity Backing (Hide)2'!AW$203:EU$217,1,0)</f>
        <v>0</v>
      </c>
      <c r="FV78">
        <f t="array" ref="FV78">IF($J78:$X78='Capacity Backing (Hide)2'!AX$203:EV$217,1,0)</f>
        <v>0</v>
      </c>
      <c r="FW78">
        <f t="array" ref="FW78">IF($J78:$X78='Capacity Backing (Hide)2'!AY$203:EW$217,1,0)</f>
        <v>0</v>
      </c>
      <c r="FX78">
        <f t="array" ref="FX78">IF($J78:$X78='Capacity Backing (Hide)2'!AZ$203:EX$217,1,0)</f>
        <v>0</v>
      </c>
      <c r="FY78">
        <f t="array" ref="FY78">IF($J78:$X78='Capacity Backing (Hide)2'!BA$203:EY$217,1,0)</f>
        <v>0</v>
      </c>
      <c r="FZ78">
        <f t="array" ref="FZ78">IF($J78:$X78='Capacity Backing (Hide)2'!BB$203:EZ$217,1,0)</f>
        <v>0</v>
      </c>
      <c r="GA78">
        <f t="array" ref="GA78">IF($J78:$X78='Capacity Backing (Hide)2'!BC$203:FA$217,1,0)</f>
        <v>0</v>
      </c>
      <c r="GB78">
        <f t="array" ref="GB78">IF($J78:$X78='Capacity Backing (Hide)2'!BD$203:FB$217,1,0)</f>
        <v>0</v>
      </c>
      <c r="GC78">
        <f t="array" ref="GC78">IF($J78:$X78='Capacity Backing (Hide)2'!BE$203:FC$217,1,0)</f>
        <v>0</v>
      </c>
      <c r="GD78">
        <f t="array" ref="GD78">IF($J78:$X78='Capacity Backing (Hide)2'!BF$203:FD$217,1,0)</f>
        <v>0</v>
      </c>
      <c r="GE78">
        <f t="array" ref="GE78">IF($J78:$X78='Capacity Backing (Hide)2'!BG$203:FE$217,1,0)</f>
        <v>0</v>
      </c>
      <c r="GF78">
        <f t="array" ref="GF78">IF($J78:$X78='Capacity Backing (Hide)2'!BH$203:FF$217,1,0)</f>
        <v>0</v>
      </c>
      <c r="GG78">
        <f t="array" ref="GG78">IF($J78:$X78='Capacity Backing (Hide)2'!BI$203:FG$217,1,0)</f>
        <v>0</v>
      </c>
      <c r="GH78">
        <f t="array" ref="GH78">IF($J78:$X78='Capacity Backing (Hide)2'!BJ$203:FH$217,1,0)</f>
        <v>0</v>
      </c>
      <c r="GI78">
        <f t="array" ref="GI78">IF($J78:$X78='Capacity Backing (Hide)2'!BK$203:FI$217,1,0)</f>
        <v>0</v>
      </c>
      <c r="GJ78">
        <f t="array" ref="GJ78">IF($J78:$X78='Capacity Backing (Hide)2'!BL$203:FJ$217,1,0)</f>
        <v>0</v>
      </c>
      <c r="GK78">
        <f t="array" ref="GK78">IF($J78:$X78='Capacity Backing (Hide)2'!BM$203:FK$217,1,0)</f>
        <v>0</v>
      </c>
      <c r="GL78">
        <f t="array" ref="GL78">IF($J78:$X78='Capacity Backing (Hide)2'!BN$203:FL$217,1,0)</f>
        <v>0</v>
      </c>
      <c r="GM78">
        <f t="array" ref="GM78">IF($J78:$X78='Capacity Backing (Hide)2'!BO$203:FM$217,1,0)</f>
        <v>0</v>
      </c>
      <c r="GN78">
        <f t="array" ref="GN78">IF($J78:$X78='Capacity Backing (Hide)2'!BP$203:FN$217,1,0)</f>
        <v>0</v>
      </c>
      <c r="GO78">
        <f t="array" ref="GO78">IF($J78:$X78='Capacity Backing (Hide)2'!BQ$203:FO$217,1,0)</f>
        <v>0</v>
      </c>
      <c r="GP78">
        <f t="array" ref="GP78">IF($J78:$X78='Capacity Backing (Hide)2'!BR$203:FP$217,1,0)</f>
        <v>0</v>
      </c>
      <c r="GQ78">
        <f t="array" ref="GQ78">IF($J78:$X78='Capacity Backing (Hide)2'!BS$203:FQ$217,1,0)</f>
        <v>0</v>
      </c>
      <c r="GR78">
        <f t="array" ref="GR78">IF($J78:$X78='Capacity Backing (Hide)2'!BT$203:FR$217,1,0)</f>
        <v>0</v>
      </c>
      <c r="GS78">
        <f t="array" ref="GS78">IF($J78:$X78='Capacity Backing (Hide)2'!BU$203:FS$217,1,0)</f>
        <v>0</v>
      </c>
      <c r="GT78">
        <f t="array" ref="GT78">IF($J78:$X78='Capacity Backing (Hide)2'!BV$203:FT$217,1,0)</f>
        <v>0</v>
      </c>
      <c r="GU78">
        <f t="array" ref="GU78">IF($J78:$X78='Capacity Backing (Hide)2'!BW$203:FU$217,1,0)</f>
        <v>0</v>
      </c>
      <c r="GV78">
        <f t="array" ref="GV78">IF($J78:$X78='Capacity Backing (Hide)2'!BX$203:FV$217,1,0)</f>
        <v>0</v>
      </c>
      <c r="GW78">
        <f t="array" ref="GW78">IF($J78:$X78='Capacity Backing (Hide)2'!BY$203:FW$217,1,0)</f>
        <v>0</v>
      </c>
      <c r="GX78">
        <f t="array" ref="GX78">IF($J78:$X78='Capacity Backing (Hide)2'!BZ$203:FX$217,1,0)</f>
        <v>0</v>
      </c>
      <c r="GY78">
        <f t="array" ref="GY78">IF($J78:$X78='Capacity Backing (Hide)2'!CA$203:FY$217,1,0)</f>
        <v>0</v>
      </c>
      <c r="GZ78">
        <f t="array" ref="GZ78">IF($J78:$X78='Capacity Backing (Hide)2'!CB$203:FZ$217,1,0)</f>
        <v>0</v>
      </c>
      <c r="HA78">
        <f t="array" ref="HA78">IF($J78:$X78='Capacity Backing (Hide)2'!CC$203:GA$217,1,0)</f>
        <v>0</v>
      </c>
      <c r="HB78">
        <f t="array" ref="HB78">IF($J78:$X78='Capacity Backing (Hide)2'!CD$203:GB$217,1,0)</f>
        <v>0</v>
      </c>
      <c r="HC78">
        <f t="array" ref="HC78">IF($J78:$X78='Capacity Backing (Hide)2'!CE$203:GC$217,1,0)</f>
        <v>0</v>
      </c>
      <c r="HD78">
        <f t="array" ref="HD78">IF($J78:$X78='Capacity Backing (Hide)2'!CF$203:GD$217,1,0)</f>
        <v>0</v>
      </c>
      <c r="HE78">
        <f t="array" ref="HE78">IF($J78:$X78='Capacity Backing (Hide)2'!CG$203:GE$217,1,0)</f>
        <v>0</v>
      </c>
      <c r="HF78">
        <f t="array" ref="HF78">IF($J78:$X78='Capacity Backing (Hide)2'!CH$203:GF$217,1,0)</f>
        <v>0</v>
      </c>
      <c r="HG78">
        <f t="array" ref="HG78">IF($J78:$X78='Capacity Backing (Hide)2'!CI$203:GG$217,1,0)</f>
        <v>0</v>
      </c>
      <c r="HH78">
        <f t="array" ref="HH78">IF($J78:$X78='Capacity Backing (Hide)2'!CJ$203:GH$217,1,0)</f>
        <v>0</v>
      </c>
      <c r="HI78">
        <f t="array" ref="HI78">IF($J78:$X78='Capacity Backing (Hide)2'!CK$203:GI$217,1,0)</f>
        <v>0</v>
      </c>
      <c r="HJ78">
        <f t="array" ref="HJ78">IF($J78:$X78='Capacity Backing (Hide)2'!CL$203:GJ$217,1,0)</f>
        <v>0</v>
      </c>
      <c r="HK78">
        <f t="array" ref="HK78">IF($J78:$X78='Capacity Backing (Hide)2'!CM$203:GK$217,1,0)</f>
        <v>0</v>
      </c>
      <c r="HL78">
        <f t="array" ref="HL78">IF($J78:$X78='Capacity Backing (Hide)2'!CN$203:GL$217,1,0)</f>
        <v>0</v>
      </c>
      <c r="HM78">
        <f t="array" ref="HM78">IF($J78:$X78='Capacity Backing (Hide)2'!CO$203:GM$217,1,0)</f>
        <v>0</v>
      </c>
      <c r="HN78">
        <f t="array" ref="HN78">IF($J78:$X78='Capacity Backing (Hide)2'!CP$203:GN$217,1,0)</f>
        <v>0</v>
      </c>
      <c r="HO78">
        <f t="array" ref="HO78">IF($J78:$X78='Capacity Backing (Hide)2'!CQ$203:GO$217,1,0)</f>
        <v>0</v>
      </c>
      <c r="HP78">
        <f t="array" ref="HP78">IF($J78:$X78='Capacity Backing (Hide)2'!CR$203:GP$217,1,0)</f>
        <v>0</v>
      </c>
      <c r="HQ78">
        <f t="array" ref="HQ78">IF($J78:$X78='Capacity Backing (Hide)2'!CS$203:GQ$217,1,0)</f>
        <v>0</v>
      </c>
      <c r="HR78">
        <f t="array" ref="HR78">IF($J78:$X78='Capacity Backing (Hide)2'!CT$203:GR$217,1,0)</f>
        <v>0</v>
      </c>
      <c r="HS78">
        <f t="array" ref="HS78">IF($J78:$X78='Capacity Backing (Hide)2'!CU$203:GS$217,1,0)</f>
        <v>0</v>
      </c>
      <c r="HT78">
        <f t="array" ref="HT78">IF($J78:$X78='Capacity Backing (Hide)2'!CV$203:GT$217,1,0)</f>
        <v>0</v>
      </c>
      <c r="HU78">
        <f t="array" ref="HU78">IF($J78:$X78='Capacity Backing (Hide)2'!CW$203:GU$217,1,0)</f>
        <v>0</v>
      </c>
      <c r="HX78">
        <f>'Capacity Backing (Hide)2'!B$3*(AB78/MAX(1,SUMIFS('Treatment Backing (Hide)'!$B$110:$B$124,'Capacity Backing (Hide)2'!B$67:B$81,"X")))</f>
        <v>0</v>
      </c>
      <c r="HY78">
        <f>'Capacity Backing (Hide)2'!C$3*(AC78/MAX(1,SUMIFS('Treatment Backing (Hide)'!$B$110:$B$124,'Capacity Backing (Hide)2'!C$67:C$81,"X")))</f>
        <v>0</v>
      </c>
      <c r="HZ78">
        <f>'Capacity Backing (Hide)2'!D$3*(AD78/MAX(1,SUMIFS('Treatment Backing (Hide)'!$B$110:$B$124,'Capacity Backing (Hide)2'!D$67:D$81,"X")))</f>
        <v>0</v>
      </c>
      <c r="IA78">
        <f>'Capacity Backing (Hide)2'!E$3*(AE78/MAX(1,SUMIFS('Treatment Backing (Hide)'!$B$110:$B$124,'Capacity Backing (Hide)2'!E$67:E$81,"X")))</f>
        <v>0</v>
      </c>
      <c r="IB78">
        <f>'Capacity Backing (Hide)2'!F$3*(AF78/MAX(1,SUMIFS('Treatment Backing (Hide)'!$B$110:$B$124,'Capacity Backing (Hide)2'!F$67:F$81,"X")))</f>
        <v>0</v>
      </c>
      <c r="IC78">
        <f>'Capacity Backing (Hide)2'!G$3*(AG78/MAX(1,SUMIFS('Treatment Backing (Hide)'!$B$110:$B$124,'Capacity Backing (Hide)2'!G$67:G$81,"X")))</f>
        <v>0</v>
      </c>
      <c r="ID78">
        <f>'Capacity Backing (Hide)2'!H$3*(AH78/MAX(1,SUMIFS('Treatment Backing (Hide)'!$B$110:$B$124,'Capacity Backing (Hide)2'!H$67:H$81,"X")))</f>
        <v>0</v>
      </c>
      <c r="IE78">
        <f>'Capacity Backing (Hide)2'!I$3*(AI78/MAX(1,SUMIFS('Treatment Backing (Hide)'!$B$110:$B$124,'Capacity Backing (Hide)2'!I$67:I$81,"X")))</f>
        <v>0</v>
      </c>
      <c r="IF78">
        <f>'Capacity Backing (Hide)2'!J$3*(AJ78/MAX(1,SUMIFS('Treatment Backing (Hide)'!$B$110:$B$124,'Capacity Backing (Hide)2'!J$67:J$81,"X")))</f>
        <v>0</v>
      </c>
      <c r="IG78">
        <f>'Capacity Backing (Hide)2'!K$3*(AK78/MAX(1,SUMIFS('Treatment Backing (Hide)'!$B$110:$B$124,'Capacity Backing (Hide)2'!K$67:K$81,"X")))</f>
        <v>0</v>
      </c>
      <c r="IH78">
        <f>'Capacity Backing (Hide)2'!L$3*(AL78/MAX(1,SUMIFS('Treatment Backing (Hide)'!$B$110:$B$124,'Capacity Backing (Hide)2'!L$67:L$81,"X")))</f>
        <v>0</v>
      </c>
      <c r="II78">
        <f>'Capacity Backing (Hide)2'!M$3*(AM78/MAX(1,SUMIFS('Treatment Backing (Hide)'!$B$110:$B$124,'Capacity Backing (Hide)2'!M$67:M$81,"X")))</f>
        <v>0</v>
      </c>
      <c r="IJ78">
        <f>'Capacity Backing (Hide)2'!N$3*(AN78/MAX(1,SUMIFS('Treatment Backing (Hide)'!$B$110:$B$124,'Capacity Backing (Hide)2'!N$67:N$81,"X")))</f>
        <v>0</v>
      </c>
      <c r="IK78">
        <f>'Capacity Backing (Hide)2'!O$3*(AO78/MAX(1,SUMIFS('Treatment Backing (Hide)'!$B$110:$B$124,'Capacity Backing (Hide)2'!O$67:O$81,"X")))</f>
        <v>0</v>
      </c>
      <c r="IL78">
        <f>'Capacity Backing (Hide)2'!P$3*(AP78/MAX(1,SUMIFS('Treatment Backing (Hide)'!$B$110:$B$124,'Capacity Backing (Hide)2'!P$67:P$81,"X")))</f>
        <v>0</v>
      </c>
      <c r="IM78">
        <f>'Capacity Backing (Hide)2'!Q$3*(AQ78/MAX(1,SUMIFS('Treatment Backing (Hide)'!$B$110:$B$124,'Capacity Backing (Hide)2'!Q$67:Q$81,"X")))</f>
        <v>0</v>
      </c>
      <c r="IN78">
        <f>'Capacity Backing (Hide)2'!R$3*(AR78/MAX(1,SUMIFS('Treatment Backing (Hide)'!$B$110:$B$124,'Capacity Backing (Hide)2'!R$67:R$81,"X")))</f>
        <v>0</v>
      </c>
      <c r="IO78">
        <f>'Capacity Backing (Hide)2'!S$3*(AS78/MAX(1,SUMIFS('Treatment Backing (Hide)'!$B$110:$B$124,'Capacity Backing (Hide)2'!S$67:S$81,"X")))</f>
        <v>0</v>
      </c>
      <c r="IP78">
        <f>'Capacity Backing (Hide)2'!T$3*(AT78/MAX(1,SUMIFS('Treatment Backing (Hide)'!$B$110:$B$124,'Capacity Backing (Hide)2'!T$67:T$81,"X")))</f>
        <v>0</v>
      </c>
      <c r="IQ78">
        <f>'Capacity Backing (Hide)2'!U$3*(AU78/MAX(1,SUMIFS('Treatment Backing (Hide)'!$B$110:$B$124,'Capacity Backing (Hide)2'!U$67:U$81,"X")))</f>
        <v>0</v>
      </c>
      <c r="IR78">
        <f>'Capacity Backing (Hide)2'!V$3*(AV78/MAX(1,SUMIFS('Treatment Backing (Hide)'!$B$110:$B$124,'Capacity Backing (Hide)2'!V$67:V$81,"X")))</f>
        <v>0</v>
      </c>
      <c r="IS78">
        <f>'Capacity Backing (Hide)2'!W$3*(AW78/MAX(1,SUMIFS('Treatment Backing (Hide)'!$B$110:$B$124,'Capacity Backing (Hide)2'!W$67:W$81,"X")))</f>
        <v>0</v>
      </c>
      <c r="IT78">
        <f>'Capacity Backing (Hide)2'!X$3*(AX78/MAX(1,SUMIFS('Treatment Backing (Hide)'!$B$110:$B$124,'Capacity Backing (Hide)2'!X$67:X$81,"X")))</f>
        <v>0</v>
      </c>
      <c r="IU78">
        <f>'Capacity Backing (Hide)2'!Y$3*(AY78/MAX(1,SUMIFS('Treatment Backing (Hide)'!$B$110:$B$124,'Capacity Backing (Hide)2'!Y$67:Y$81,"X")))</f>
        <v>0</v>
      </c>
      <c r="IV78">
        <f>'Capacity Backing (Hide)2'!Z$3*(AZ78/MAX(1,SUMIFS('Treatment Backing (Hide)'!$B$110:$B$124,'Capacity Backing (Hide)2'!Z$67:Z$81,"X")))</f>
        <v>0</v>
      </c>
      <c r="IW78">
        <f>'Capacity Backing (Hide)2'!AA$3*(BA78/MAX(1,SUMIFS('Treatment Backing (Hide)'!$B$110:$B$124,'Capacity Backing (Hide)2'!AA$67:AA$81,"X")))</f>
        <v>0</v>
      </c>
      <c r="IX78">
        <f>'Capacity Backing (Hide)2'!AB$3*(BB78/MAX(1,SUMIFS('Treatment Backing (Hide)'!$B$110:$B$124,'Capacity Backing (Hide)2'!AB$67:AB$81,"X")))</f>
        <v>0</v>
      </c>
      <c r="IY78">
        <f>'Capacity Backing (Hide)2'!AC$3*(BC78/MAX(1,SUMIFS('Treatment Backing (Hide)'!$B$110:$B$124,'Capacity Backing (Hide)2'!AC$67:AC$81,"X")))</f>
        <v>0</v>
      </c>
      <c r="IZ78">
        <f>'Capacity Backing (Hide)2'!AD$3*(BD78/MAX(1,SUMIFS('Treatment Backing (Hide)'!$B$110:$B$124,'Capacity Backing (Hide)2'!AD$67:AD$81,"X")))</f>
        <v>0</v>
      </c>
      <c r="JA78">
        <f>'Capacity Backing (Hide)2'!AE$3*(BE78/MAX(1,SUMIFS('Treatment Backing (Hide)'!$B$110:$B$124,'Capacity Backing (Hide)2'!AE$67:AE$81,"X")))</f>
        <v>0</v>
      </c>
      <c r="JB78">
        <f>'Capacity Backing (Hide)2'!AF$3*(BF78/MAX(1,SUMIFS('Treatment Backing (Hide)'!$B$110:$B$124,'Capacity Backing (Hide)2'!AF$67:AF$81,"X")))</f>
        <v>0</v>
      </c>
      <c r="JC78">
        <f>'Capacity Backing (Hide)2'!AG$3*(BG78/MAX(1,SUMIFS('Treatment Backing (Hide)'!$B$110:$B$124,'Capacity Backing (Hide)2'!AG$67:AG$81,"X")))</f>
        <v>0</v>
      </c>
      <c r="JD78">
        <f>'Capacity Backing (Hide)2'!AH$3*(BH78/MAX(1,SUMIFS('Treatment Backing (Hide)'!$B$110:$B$124,'Capacity Backing (Hide)2'!AH$67:AH$81,"X")))</f>
        <v>0</v>
      </c>
      <c r="JE78">
        <f>'Capacity Backing (Hide)2'!AI$3*(BI78/MAX(1,SUMIFS('Treatment Backing (Hide)'!$B$110:$B$124,'Capacity Backing (Hide)2'!AI$67:AI$81,"X")))</f>
        <v>0</v>
      </c>
      <c r="JF78">
        <f>'Capacity Backing (Hide)2'!AJ$3*(BJ78/MAX(1,SUMIFS('Treatment Backing (Hide)'!$B$110:$B$124,'Capacity Backing (Hide)2'!AJ$67:AJ$81,"X")))</f>
        <v>0</v>
      </c>
      <c r="JG78">
        <f>'Capacity Backing (Hide)2'!AK$3*(BK78/MAX(1,SUMIFS('Treatment Backing (Hide)'!$B$110:$B$124,'Capacity Backing (Hide)2'!AK$67:AK$81,"X")))</f>
        <v>0</v>
      </c>
      <c r="JH78">
        <f>'Capacity Backing (Hide)2'!AL$3*(BL78/MAX(1,SUMIFS('Treatment Backing (Hide)'!$B$110:$B$124,'Capacity Backing (Hide)2'!AL$67:AL$81,"X")))</f>
        <v>0</v>
      </c>
      <c r="JI78">
        <f>'Capacity Backing (Hide)2'!AM$3*(BM78/MAX(1,SUMIFS('Treatment Backing (Hide)'!$B$110:$B$124,'Capacity Backing (Hide)2'!AM$67:AM$81,"X")))</f>
        <v>0</v>
      </c>
      <c r="JJ78">
        <f>'Capacity Backing (Hide)2'!AN$3*(BN78/MAX(1,SUMIFS('Treatment Backing (Hide)'!$B$110:$B$124,'Capacity Backing (Hide)2'!AN$67:AN$81,"X")))</f>
        <v>0</v>
      </c>
      <c r="JK78">
        <f>'Capacity Backing (Hide)2'!AO$3*(BO78/MAX(1,SUMIFS('Treatment Backing (Hide)'!$B$110:$B$124,'Capacity Backing (Hide)2'!AO$67:AO$81,"X")))</f>
        <v>0</v>
      </c>
      <c r="JL78">
        <f>'Capacity Backing (Hide)2'!AP$3*(BP78/MAX(1,SUMIFS('Treatment Backing (Hide)'!$B$110:$B$124,'Capacity Backing (Hide)2'!AP$67:AP$81,"X")))</f>
        <v>0</v>
      </c>
      <c r="JM78">
        <f>'Capacity Backing (Hide)2'!AQ$3*(BQ78/MAX(1,SUMIFS('Treatment Backing (Hide)'!$B$110:$B$124,'Capacity Backing (Hide)2'!AQ$67:AQ$81,"X")))</f>
        <v>0</v>
      </c>
      <c r="JN78">
        <f>'Capacity Backing (Hide)2'!AR$3*(BR78/MAX(1,SUMIFS('Treatment Backing (Hide)'!$B$110:$B$124,'Capacity Backing (Hide)2'!AR$67:AR$81,"X")))</f>
        <v>0</v>
      </c>
      <c r="JO78">
        <f>'Capacity Backing (Hide)2'!AS$3*(BS78/MAX(1,SUMIFS('Treatment Backing (Hide)'!$B$110:$B$124,'Capacity Backing (Hide)2'!AS$67:AS$81,"X")))</f>
        <v>0</v>
      </c>
      <c r="JP78">
        <f>'Capacity Backing (Hide)2'!AT$3*(BT78/MAX(1,SUMIFS('Treatment Backing (Hide)'!$B$110:$B$124,'Capacity Backing (Hide)2'!AT$67:AT$81,"X")))</f>
        <v>0</v>
      </c>
      <c r="JQ78">
        <f>'Capacity Backing (Hide)2'!AU$3*(BU78/MAX(1,SUMIFS('Treatment Backing (Hide)'!$B$110:$B$124,'Capacity Backing (Hide)2'!AU$67:AU$81,"X")))</f>
        <v>0</v>
      </c>
      <c r="JR78">
        <f>'Capacity Backing (Hide)2'!AV$3*(BV78/MAX(1,SUMIFS('Treatment Backing (Hide)'!$B$110:$B$124,'Capacity Backing (Hide)2'!AV$67:AV$81,"X")))</f>
        <v>0</v>
      </c>
      <c r="JS78">
        <f>'Capacity Backing (Hide)2'!AW$3*(BW78/MAX(1,SUMIFS('Treatment Backing (Hide)'!$B$110:$B$124,'Capacity Backing (Hide)2'!AW$67:AW$81,"X")))</f>
        <v>0</v>
      </c>
      <c r="JT78">
        <f>'Capacity Backing (Hide)2'!AX$3*(BX78/MAX(1,SUMIFS('Treatment Backing (Hide)'!$B$110:$B$124,'Capacity Backing (Hide)2'!AX$67:AX$81,"X")))</f>
        <v>0</v>
      </c>
      <c r="JU78">
        <f>'Capacity Backing (Hide)2'!AY$3*(BY78/MAX(1,SUMIFS('Treatment Backing (Hide)'!$B$110:$B$124,'Capacity Backing (Hide)2'!AY$67:AY$81,"X")))</f>
        <v>0</v>
      </c>
      <c r="JV78">
        <f>'Capacity Backing (Hide)2'!AZ$3*(BZ78/MAX(1,SUMIFS('Treatment Backing (Hide)'!$B$110:$B$124,'Capacity Backing (Hide)2'!AZ$67:AZ$81,"X")))</f>
        <v>0</v>
      </c>
      <c r="JW78">
        <f>'Capacity Backing (Hide)2'!BA$3*(CA78/MAX(1,SUMIFS('Treatment Backing (Hide)'!$B$110:$B$124,'Capacity Backing (Hide)2'!BA$67:BA$81,"X")))</f>
        <v>0</v>
      </c>
      <c r="JX78">
        <f>'Capacity Backing (Hide)2'!BB$3*(CB78/MAX(1,SUMIFS('Treatment Backing (Hide)'!$B$110:$B$124,'Capacity Backing (Hide)2'!BB$67:BB$81,"X")))</f>
        <v>0</v>
      </c>
      <c r="JY78">
        <f>'Capacity Backing (Hide)2'!BC$3*(CC78/MAX(1,SUMIFS('Treatment Backing (Hide)'!$B$110:$B$124,'Capacity Backing (Hide)2'!BC$67:BC$81,"X")))</f>
        <v>0</v>
      </c>
      <c r="JZ78">
        <f>'Capacity Backing (Hide)2'!BD$3*(CD78/MAX(1,SUMIFS('Treatment Backing (Hide)'!$B$110:$B$124,'Capacity Backing (Hide)2'!BD$67:BD$81,"X")))</f>
        <v>0</v>
      </c>
      <c r="KA78">
        <f>'Capacity Backing (Hide)2'!BE$3*(CE78/MAX(1,SUMIFS('Treatment Backing (Hide)'!$B$110:$B$124,'Capacity Backing (Hide)2'!BE$67:BE$81,"X")))</f>
        <v>0</v>
      </c>
      <c r="KB78">
        <f>'Capacity Backing (Hide)2'!BF$3*(CF78/MAX(1,SUMIFS('Treatment Backing (Hide)'!$B$110:$B$124,'Capacity Backing (Hide)2'!BF$67:BF$81,"X")))</f>
        <v>0</v>
      </c>
      <c r="KC78">
        <f>'Capacity Backing (Hide)2'!BG$3*(CG78/MAX(1,SUMIFS('Treatment Backing (Hide)'!$B$110:$B$124,'Capacity Backing (Hide)2'!BG$67:BG$81,"X")))</f>
        <v>0</v>
      </c>
      <c r="KD78">
        <f>'Capacity Backing (Hide)2'!BH$3*(CH78/MAX(1,SUMIFS('Treatment Backing (Hide)'!$B$110:$B$124,'Capacity Backing (Hide)2'!BH$67:BH$81,"X")))</f>
        <v>0</v>
      </c>
      <c r="KE78">
        <f>'Capacity Backing (Hide)2'!BI$3*(CI78/MAX(1,SUMIFS('Treatment Backing (Hide)'!$B$110:$B$124,'Capacity Backing (Hide)2'!BI$67:BI$81,"X")))</f>
        <v>0</v>
      </c>
      <c r="KF78">
        <f>'Capacity Backing (Hide)2'!BJ$3*(CJ78/MAX(1,SUMIFS('Treatment Backing (Hide)'!$B$110:$B$124,'Capacity Backing (Hide)2'!BJ$67:BJ$81,"X")))</f>
        <v>0</v>
      </c>
      <c r="KG78">
        <f>'Capacity Backing (Hide)2'!BK$3*(CK78/MAX(1,SUMIFS('Treatment Backing (Hide)'!$B$110:$B$124,'Capacity Backing (Hide)2'!BK$67:BK$81,"X")))</f>
        <v>0</v>
      </c>
      <c r="KH78">
        <f>'Capacity Backing (Hide)2'!BL$3*(CL78/MAX(1,SUMIFS('Treatment Backing (Hide)'!$B$110:$B$124,'Capacity Backing (Hide)2'!BL$67:BL$81,"X")))</f>
        <v>0</v>
      </c>
      <c r="KI78">
        <f>'Capacity Backing (Hide)2'!BM$3*(CM78/MAX(1,SUMIFS('Treatment Backing (Hide)'!$B$110:$B$124,'Capacity Backing (Hide)2'!BM$67:BM$81,"X")))</f>
        <v>0</v>
      </c>
      <c r="KJ78">
        <f>'Capacity Backing (Hide)2'!BN$3*(CN78/MAX(1,SUMIFS('Treatment Backing (Hide)'!$B$110:$B$124,'Capacity Backing (Hide)2'!BN$67:BN$81,"X")))</f>
        <v>0</v>
      </c>
      <c r="KK78">
        <f>'Capacity Backing (Hide)2'!BO$3*(CO78/MAX(1,SUMIFS('Treatment Backing (Hide)'!$B$110:$B$124,'Capacity Backing (Hide)2'!BO$67:BO$81,"X")))</f>
        <v>0</v>
      </c>
      <c r="KL78">
        <f>'Capacity Backing (Hide)2'!BP$3*(CP78/MAX(1,SUMIFS('Treatment Backing (Hide)'!$B$110:$B$124,'Capacity Backing (Hide)2'!BP$67:BP$81,"X")))</f>
        <v>0</v>
      </c>
      <c r="KM78">
        <f>'Capacity Backing (Hide)2'!BQ$3*(CQ78/MAX(1,SUMIFS('Treatment Backing (Hide)'!$B$110:$B$124,'Capacity Backing (Hide)2'!BQ$67:BQ$81,"X")))</f>
        <v>0</v>
      </c>
      <c r="KN78">
        <f>'Capacity Backing (Hide)2'!BR$3*(CR78/MAX(1,SUMIFS('Treatment Backing (Hide)'!$B$110:$B$124,'Capacity Backing (Hide)2'!BR$67:BR$81,"X")))</f>
        <v>0</v>
      </c>
      <c r="KO78">
        <f>'Capacity Backing (Hide)2'!BS$3*(CS78/MAX(1,SUMIFS('Treatment Backing (Hide)'!$B$110:$B$124,'Capacity Backing (Hide)2'!BS$67:BS$81,"X")))</f>
        <v>0</v>
      </c>
      <c r="KP78">
        <f>'Capacity Backing (Hide)2'!BT$3*(CT78/MAX(1,SUMIFS('Treatment Backing (Hide)'!$B$110:$B$124,'Capacity Backing (Hide)2'!BT$67:BT$81,"X")))</f>
        <v>0</v>
      </c>
      <c r="KQ78">
        <f>'Capacity Backing (Hide)2'!BU$3*(CU78/MAX(1,SUMIFS('Treatment Backing (Hide)'!$B$110:$B$124,'Capacity Backing (Hide)2'!BU$67:BU$81,"X")))</f>
        <v>0</v>
      </c>
      <c r="KR78">
        <f>'Capacity Backing (Hide)2'!BV$3*(CV78/MAX(1,SUMIFS('Treatment Backing (Hide)'!$B$110:$B$124,'Capacity Backing (Hide)2'!BV$67:BV$81,"X")))</f>
        <v>0</v>
      </c>
      <c r="KS78">
        <f>'Capacity Backing (Hide)2'!BW$3*(CW78/MAX(1,SUMIFS('Treatment Backing (Hide)'!$B$110:$B$124,'Capacity Backing (Hide)2'!BW$67:BW$81,"X")))</f>
        <v>0</v>
      </c>
      <c r="KT78">
        <f>'Capacity Backing (Hide)2'!BX$3*(CX78/MAX(1,SUMIFS('Treatment Backing (Hide)'!$B$110:$B$124,'Capacity Backing (Hide)2'!BX$67:BX$81,"X")))</f>
        <v>0</v>
      </c>
      <c r="KU78">
        <f>'Capacity Backing (Hide)2'!BY$3*(CY78/MAX(1,SUMIFS('Treatment Backing (Hide)'!$B$110:$B$124,'Capacity Backing (Hide)2'!BY$67:BY$81,"X")))</f>
        <v>0</v>
      </c>
      <c r="KV78">
        <f>'Capacity Backing (Hide)2'!BZ$3*(CZ78/MAX(1,SUMIFS('Treatment Backing (Hide)'!$B$110:$B$124,'Capacity Backing (Hide)2'!BZ$67:BZ$81,"X")))</f>
        <v>0</v>
      </c>
      <c r="KW78">
        <f>'Capacity Backing (Hide)2'!CA$3*(DA78/MAX(1,SUMIFS('Treatment Backing (Hide)'!$B$110:$B$124,'Capacity Backing (Hide)2'!CA$67:CA$81,"X")))</f>
        <v>0</v>
      </c>
      <c r="KX78">
        <f>'Capacity Backing (Hide)2'!CB$3*(DB78/MAX(1,SUMIFS('Treatment Backing (Hide)'!$B$110:$B$124,'Capacity Backing (Hide)2'!CB$67:CB$81,"X")))</f>
        <v>0</v>
      </c>
      <c r="KY78">
        <f>'Capacity Backing (Hide)2'!CC$3*(DC78/MAX(1,SUMIFS('Treatment Backing (Hide)'!$B$110:$B$124,'Capacity Backing (Hide)2'!CC$67:CC$81,"X")))</f>
        <v>0</v>
      </c>
      <c r="KZ78">
        <f>'Capacity Backing (Hide)2'!CD$3*(DD78/MAX(1,SUMIFS('Treatment Backing (Hide)'!$B$110:$B$124,'Capacity Backing (Hide)2'!CD$67:CD$81,"X")))</f>
        <v>0</v>
      </c>
      <c r="LA78">
        <f>'Capacity Backing (Hide)2'!CE$3*(DE78/MAX(1,SUMIFS('Treatment Backing (Hide)'!$B$110:$B$124,'Capacity Backing (Hide)2'!CE$67:CE$81,"X")))</f>
        <v>0</v>
      </c>
      <c r="LB78">
        <f>'Capacity Backing (Hide)2'!CF$3*(DF78/MAX(1,SUMIFS('Treatment Backing (Hide)'!$B$110:$B$124,'Capacity Backing (Hide)2'!CF$67:CF$81,"X")))</f>
        <v>0</v>
      </c>
      <c r="LC78">
        <f>'Capacity Backing (Hide)2'!CG$3*(DG78/MAX(1,SUMIFS('Treatment Backing (Hide)'!$B$110:$B$124,'Capacity Backing (Hide)2'!CG$67:CG$81,"X")))</f>
        <v>0</v>
      </c>
      <c r="LD78">
        <f>'Capacity Backing (Hide)2'!CH$3*(DH78/MAX(1,SUMIFS('Treatment Backing (Hide)'!$B$110:$B$124,'Capacity Backing (Hide)2'!CH$67:CH$81,"X")))</f>
        <v>0</v>
      </c>
      <c r="LE78">
        <f>'Capacity Backing (Hide)2'!CI$3*(DI78/MAX(1,SUMIFS('Treatment Backing (Hide)'!$B$110:$B$124,'Capacity Backing (Hide)2'!CI$67:CI$81,"X")))</f>
        <v>0</v>
      </c>
      <c r="LF78">
        <f>'Capacity Backing (Hide)2'!CJ$3*(DJ78/MAX(1,SUMIFS('Treatment Backing (Hide)'!$B$110:$B$124,'Capacity Backing (Hide)2'!CJ$67:CJ$81,"X")))</f>
        <v>0</v>
      </c>
      <c r="LG78">
        <f>'Capacity Backing (Hide)2'!CK$3*(DK78/MAX(1,SUMIFS('Treatment Backing (Hide)'!$B$110:$B$124,'Capacity Backing (Hide)2'!CK$67:CK$81,"X")))</f>
        <v>0</v>
      </c>
      <c r="LH78">
        <f>'Capacity Backing (Hide)2'!CL$3*(DL78/MAX(1,SUMIFS('Treatment Backing (Hide)'!$B$110:$B$124,'Capacity Backing (Hide)2'!CL$67:CL$81,"X")))</f>
        <v>0</v>
      </c>
      <c r="LI78">
        <f>'Capacity Backing (Hide)2'!CM$3*(DM78/MAX(1,SUMIFS('Treatment Backing (Hide)'!$B$110:$B$124,'Capacity Backing (Hide)2'!CM$67:CM$81,"X")))</f>
        <v>0</v>
      </c>
      <c r="LJ78">
        <f>'Capacity Backing (Hide)2'!CN$3*(DN78/MAX(1,SUMIFS('Treatment Backing (Hide)'!$B$110:$B$124,'Capacity Backing (Hide)2'!CN$67:CN$81,"X")))</f>
        <v>0</v>
      </c>
      <c r="LK78">
        <f>'Capacity Backing (Hide)2'!CO$3*(DO78/MAX(1,SUMIFS('Treatment Backing (Hide)'!$B$110:$B$124,'Capacity Backing (Hide)2'!CO$67:CO$81,"X")))</f>
        <v>0</v>
      </c>
      <c r="LL78">
        <f>'Capacity Backing (Hide)2'!CP$3*(DP78/MAX(1,SUMIFS('Treatment Backing (Hide)'!$B$110:$B$124,'Capacity Backing (Hide)2'!CP$67:CP$81,"X")))</f>
        <v>0</v>
      </c>
      <c r="LM78">
        <f>'Capacity Backing (Hide)2'!CQ$3*(DQ78/MAX(1,SUMIFS('Treatment Backing (Hide)'!$B$110:$B$124,'Capacity Backing (Hide)2'!CQ$67:CQ$81,"X")))</f>
        <v>0</v>
      </c>
      <c r="LN78">
        <f>'Capacity Backing (Hide)2'!CR$3*(DR78/MAX(1,SUMIFS('Treatment Backing (Hide)'!$B$110:$B$124,'Capacity Backing (Hide)2'!CR$67:CR$81,"X")))</f>
        <v>0</v>
      </c>
      <c r="LO78">
        <f>'Capacity Backing (Hide)2'!CS$3*(DS78/MAX(1,SUMIFS('Treatment Backing (Hide)'!$B$110:$B$124,'Capacity Backing (Hide)2'!CS$67:CS$81,"X")))</f>
        <v>0</v>
      </c>
      <c r="LP78">
        <f>'Capacity Backing (Hide)2'!CT$3*(DT78/MAX(1,SUMIFS('Treatment Backing (Hide)'!$B$110:$B$124,'Capacity Backing (Hide)2'!CT$67:CT$81,"X")))</f>
        <v>0</v>
      </c>
      <c r="LQ78">
        <f>'Capacity Backing (Hide)2'!CU$3*(DU78/MAX(1,SUMIFS('Treatment Backing (Hide)'!$B$110:$B$124,'Capacity Backing (Hide)2'!CU$67:CU$81,"X")))</f>
        <v>0</v>
      </c>
      <c r="LR78">
        <f>'Capacity Backing (Hide)2'!CV$3*(DV78/MAX(1,SUMIFS('Treatment Backing (Hide)'!$B$110:$B$124,'Capacity Backing (Hide)2'!CV$67:CV$81,"X")))</f>
        <v>0</v>
      </c>
      <c r="LS78">
        <f>'Capacity Backing (Hide)2'!CW$3*(DW78/MAX(1,SUMIFS('Treatment Backing (Hide)'!$B$110:$B$124,'Capacity Backing (Hide)2'!CW$67:CW$81,"X")))</f>
        <v>0</v>
      </c>
    </row>
    <row r="79" spans="8:331" x14ac:dyDescent="0.25">
      <c r="H79" t="str">
        <f>ROW(H76)&amp;". "&amp;'Clinical resources'!B82</f>
        <v xml:space="preserve">76. </v>
      </c>
      <c r="J79" t="str">
        <f>IF(COUNTIFS('Clinical resources'!F82:J82,"X")&gt;0,"X","")</f>
        <v/>
      </c>
      <c r="K79" t="str">
        <f>IF(COUNTIFS('Clinical resources'!K82:O82,"X")&gt;0,"X","")</f>
        <v/>
      </c>
      <c r="L79" t="str">
        <f>IF(COUNTIFS('Clinical resources'!P82:T82,"X")&gt;0,"X","")</f>
        <v/>
      </c>
      <c r="M79" t="str">
        <f>IF(COUNTIFS('Clinical resources'!U82:Y82,"X")&gt;0,"X","")</f>
        <v/>
      </c>
      <c r="N79" t="str">
        <f>IF(COUNTIFS('Clinical resources'!Z82:AD82,"X")&gt;0,"X","")</f>
        <v/>
      </c>
      <c r="O79" t="str">
        <f>IF(COUNTIFS('Clinical resources'!AE82:AI82,"X")&gt;0,"X","")</f>
        <v/>
      </c>
      <c r="P79" t="str">
        <f>IF(COUNTIFS('Clinical resources'!AJ82:AN82,"X")&gt;0,"X","")</f>
        <v/>
      </c>
      <c r="Q79" t="str">
        <f>IF(COUNTIFS('Clinical resources'!AO82:AS82,"X")&gt;0,"X","")</f>
        <v/>
      </c>
      <c r="R79" t="str">
        <f>IF(COUNTIFS('Clinical resources'!AT82:AX82,"X")&gt;0,"X","")</f>
        <v/>
      </c>
      <c r="S79" t="str">
        <f>IF(COUNTIFS('Clinical resources'!AY82:BC82,"X")&gt;0,"X","")</f>
        <v/>
      </c>
      <c r="T79" t="str">
        <f>IF(COUNTIFS('Clinical resources'!BD82:BH82,"X")&gt;0,"X","")</f>
        <v/>
      </c>
      <c r="U79" t="str">
        <f>IF(COUNTIFS('Clinical resources'!BI82:BM82,"X")&gt;0,"X","")</f>
        <v/>
      </c>
      <c r="V79" t="str">
        <f>IF(COUNTIFS('Clinical resources'!BN82:BR82,"X")&gt;0,"X","")</f>
        <v/>
      </c>
      <c r="W79" t="str">
        <f>IF(COUNTIFS('Clinical resources'!BS82:BW82,"X")&gt;0,"X","")</f>
        <v/>
      </c>
      <c r="X79" t="str">
        <f>IF(COUNTIFS('Clinical resources'!BX82:CB82,"X")&gt;0,"X","")</f>
        <v/>
      </c>
      <c r="AB79">
        <f t="array" ref="AB79">IF($J79:$X79='Capacity Backing (Hide)2'!B$67:B$81,1,0)</f>
        <v>0</v>
      </c>
      <c r="AC79">
        <f t="array" ref="AC79">IF($J79:$X79='Capacity Backing (Hide)2'!C$67:C$81,1,0)</f>
        <v>0</v>
      </c>
      <c r="AD79">
        <f t="array" ref="AD79">IF($J79:$X79='Capacity Backing (Hide)2'!D$67:D$81,1,0)</f>
        <v>0</v>
      </c>
      <c r="AE79">
        <f t="array" ref="AE79">IF($J79:$X79='Capacity Backing (Hide)2'!E$67:E$81,1,0)</f>
        <v>0</v>
      </c>
      <c r="AF79">
        <f t="array" ref="AF79">IF($J79:$X79='Capacity Backing (Hide)2'!F$67:F$81,1,0)</f>
        <v>0</v>
      </c>
      <c r="AG79">
        <f t="array" ref="AG79">IF($J79:$X79='Capacity Backing (Hide)2'!G$67:G$81,1,0)</f>
        <v>0</v>
      </c>
      <c r="AH79">
        <f t="array" ref="AH79">IF($J79:$X79='Capacity Backing (Hide)2'!H$67:H$81,1,0)</f>
        <v>0</v>
      </c>
      <c r="AI79">
        <f t="array" ref="AI79">IF($J79:$X79='Capacity Backing (Hide)2'!I$67:I$81,1,0)</f>
        <v>0</v>
      </c>
      <c r="AJ79">
        <f t="array" ref="AJ79">IF($J79:$X79='Capacity Backing (Hide)2'!J$67:J$81,1,0)</f>
        <v>0</v>
      </c>
      <c r="AK79">
        <f t="array" ref="AK79">IF($J79:$X79='Capacity Backing (Hide)2'!K$67:K$81,1,0)</f>
        <v>0</v>
      </c>
      <c r="AL79">
        <f t="array" ref="AL79">IF($J79:$X79='Capacity Backing (Hide)2'!L$67:L$81,1,0)</f>
        <v>0</v>
      </c>
      <c r="AM79">
        <f t="array" ref="AM79">IF($J79:$X79='Capacity Backing (Hide)2'!M$67:M$81,1,0)</f>
        <v>0</v>
      </c>
      <c r="AN79">
        <f t="array" ref="AN79">IF($J79:$X79='Capacity Backing (Hide)2'!N$67:N$81,1,0)</f>
        <v>0</v>
      </c>
      <c r="AO79">
        <f t="array" ref="AO79">IF($J79:$X79='Capacity Backing (Hide)2'!O$67:O$81,1,0)</f>
        <v>0</v>
      </c>
      <c r="AP79">
        <f t="array" ref="AP79">IF($J79:$X79='Capacity Backing (Hide)2'!P$67:P$81,1,0)</f>
        <v>0</v>
      </c>
      <c r="AQ79">
        <f t="array" ref="AQ79">IF($J79:$X79='Capacity Backing (Hide)2'!Q$67:Q$81,1,0)</f>
        <v>0</v>
      </c>
      <c r="AR79">
        <f t="array" ref="AR79">IF($J79:$X79='Capacity Backing (Hide)2'!R$67:R$81,1,0)</f>
        <v>0</v>
      </c>
      <c r="AS79">
        <f t="array" ref="AS79">IF($J79:$X79='Capacity Backing (Hide)2'!S$67:S$81,1,0)</f>
        <v>0</v>
      </c>
      <c r="AT79">
        <f t="array" ref="AT79">IF($J79:$X79='Capacity Backing (Hide)2'!T$67:T$81,1,0)</f>
        <v>0</v>
      </c>
      <c r="AU79">
        <f t="array" ref="AU79">IF($J79:$X79='Capacity Backing (Hide)2'!U$67:U$81,1,0)</f>
        <v>0</v>
      </c>
      <c r="AV79">
        <f t="array" ref="AV79">IF($J79:$X79='Capacity Backing (Hide)2'!V$67:V$81,1,0)</f>
        <v>0</v>
      </c>
      <c r="AW79">
        <f t="array" ref="AW79">IF($J79:$X79='Capacity Backing (Hide)2'!W$67:W$81,1,0)</f>
        <v>0</v>
      </c>
      <c r="AX79">
        <f t="array" ref="AX79">IF($J79:$X79='Capacity Backing (Hide)2'!X$67:X$81,1,0)</f>
        <v>0</v>
      </c>
      <c r="AY79">
        <f t="array" ref="AY79">IF($J79:$X79='Capacity Backing (Hide)2'!Y$67:Y$81,1,0)</f>
        <v>0</v>
      </c>
      <c r="AZ79">
        <f t="array" ref="AZ79">IF($J79:$X79='Capacity Backing (Hide)2'!Z$67:Z$81,1,0)</f>
        <v>0</v>
      </c>
      <c r="BA79">
        <f t="array" ref="BA79">IF($J79:$X79='Capacity Backing (Hide)2'!AA$67:AA$81,1,0)</f>
        <v>0</v>
      </c>
      <c r="BB79">
        <f t="array" ref="BB79">IF($J79:$X79='Capacity Backing (Hide)2'!AB$67:AB$81,1,0)</f>
        <v>0</v>
      </c>
      <c r="BC79">
        <f t="array" ref="BC79">IF($J79:$X79='Capacity Backing (Hide)2'!AC$67:AC$81,1,0)</f>
        <v>0</v>
      </c>
      <c r="BD79">
        <f t="array" ref="BD79">IF($J79:$X79='Capacity Backing (Hide)2'!AD$67:AD$81,1,0)</f>
        <v>0</v>
      </c>
      <c r="BE79">
        <f t="array" ref="BE79">IF($J79:$X79='Capacity Backing (Hide)2'!AE$67:AE$81,1,0)</f>
        <v>0</v>
      </c>
      <c r="BF79">
        <f t="array" ref="BF79">IF($J79:$X79='Capacity Backing (Hide)2'!AF$67:AF$81,1,0)</f>
        <v>0</v>
      </c>
      <c r="BG79">
        <f t="array" ref="BG79">IF($J79:$X79='Capacity Backing (Hide)2'!AG$67:AG$81,1,0)</f>
        <v>0</v>
      </c>
      <c r="BH79">
        <f t="array" ref="BH79">IF($J79:$X79='Capacity Backing (Hide)2'!AH$67:AH$81,1,0)</f>
        <v>0</v>
      </c>
      <c r="BI79">
        <f t="array" ref="BI79">IF($J79:$X79='Capacity Backing (Hide)2'!AI$67:AI$81,1,0)</f>
        <v>0</v>
      </c>
      <c r="BJ79">
        <f t="array" ref="BJ79">IF($J79:$X79='Capacity Backing (Hide)2'!AJ$67:AJ$81,1,0)</f>
        <v>0</v>
      </c>
      <c r="BK79">
        <f t="array" ref="BK79">IF($J79:$X79='Capacity Backing (Hide)2'!AK$67:AK$81,1,0)</f>
        <v>0</v>
      </c>
      <c r="BL79">
        <f t="array" ref="BL79">IF($J79:$X79='Capacity Backing (Hide)2'!AL$67:AL$81,1,0)</f>
        <v>0</v>
      </c>
      <c r="BM79">
        <f t="array" ref="BM79">IF($J79:$X79='Capacity Backing (Hide)2'!AM$67:AM$81,1,0)</f>
        <v>0</v>
      </c>
      <c r="BN79">
        <f t="array" ref="BN79">IF($J79:$X79='Capacity Backing (Hide)2'!AN$67:AN$81,1,0)</f>
        <v>0</v>
      </c>
      <c r="BO79">
        <f t="array" ref="BO79">IF($J79:$X79='Capacity Backing (Hide)2'!AO$67:AO$81,1,0)</f>
        <v>0</v>
      </c>
      <c r="BP79">
        <f t="array" ref="BP79">IF($J79:$X79='Capacity Backing (Hide)2'!AP$67:AP$81,1,0)</f>
        <v>0</v>
      </c>
      <c r="BQ79">
        <f t="array" ref="BQ79">IF($J79:$X79='Capacity Backing (Hide)2'!AQ$67:AQ$81,1,0)</f>
        <v>0</v>
      </c>
      <c r="BR79">
        <f t="array" ref="BR79">IF($J79:$X79='Capacity Backing (Hide)2'!AR$67:AR$81,1,0)</f>
        <v>0</v>
      </c>
      <c r="BS79">
        <f t="array" ref="BS79">IF($J79:$X79='Capacity Backing (Hide)2'!AS$67:AS$81,1,0)</f>
        <v>0</v>
      </c>
      <c r="BT79">
        <f t="array" ref="BT79">IF($J79:$X79='Capacity Backing (Hide)2'!AT$67:AT$81,1,0)</f>
        <v>0</v>
      </c>
      <c r="BU79">
        <f t="array" ref="BU79">IF($J79:$X79='Capacity Backing (Hide)2'!AU$67:AU$81,1,0)</f>
        <v>0</v>
      </c>
      <c r="BV79">
        <f t="array" ref="BV79">IF($J79:$X79='Capacity Backing (Hide)2'!AV$67:AV$81,1,0)</f>
        <v>0</v>
      </c>
      <c r="BW79">
        <f t="array" ref="BW79">IF($J79:$X79='Capacity Backing (Hide)2'!AW$67:AW$81,1,0)</f>
        <v>0</v>
      </c>
      <c r="BX79">
        <f t="array" ref="BX79">IF($J79:$X79='Capacity Backing (Hide)2'!AX$67:AX$81,1,0)</f>
        <v>0</v>
      </c>
      <c r="BY79">
        <f t="array" ref="BY79">IF($J79:$X79='Capacity Backing (Hide)2'!AY$67:AY$81,1,0)</f>
        <v>0</v>
      </c>
      <c r="BZ79">
        <f t="array" ref="BZ79">IF($J79:$X79='Capacity Backing (Hide)2'!AZ$67:AZ$81,1,0)</f>
        <v>0</v>
      </c>
      <c r="CA79">
        <f t="array" ref="CA79">IF($J79:$X79='Capacity Backing (Hide)2'!BA$67:BA$81,1,0)</f>
        <v>0</v>
      </c>
      <c r="CB79">
        <f t="array" ref="CB79">IF($J79:$X79='Capacity Backing (Hide)2'!BB$67:BB$81,1,0)</f>
        <v>0</v>
      </c>
      <c r="CC79">
        <f t="array" ref="CC79">IF($J79:$X79='Capacity Backing (Hide)2'!BC$67:BC$81,1,0)</f>
        <v>0</v>
      </c>
      <c r="CD79">
        <f t="array" ref="CD79">IF($J79:$X79='Capacity Backing (Hide)2'!BD$67:BD$81,1,0)</f>
        <v>0</v>
      </c>
      <c r="CE79">
        <f t="array" ref="CE79">IF($J79:$X79='Capacity Backing (Hide)2'!BE$67:BE$81,1,0)</f>
        <v>0</v>
      </c>
      <c r="CF79">
        <f t="array" ref="CF79">IF($J79:$X79='Capacity Backing (Hide)2'!BF$67:BF$81,1,0)</f>
        <v>0</v>
      </c>
      <c r="CG79">
        <f t="array" ref="CG79">IF($J79:$X79='Capacity Backing (Hide)2'!BG$67:BG$81,1,0)</f>
        <v>0</v>
      </c>
      <c r="CH79">
        <f t="array" ref="CH79">IF($J79:$X79='Capacity Backing (Hide)2'!BH$67:BH$81,1,0)</f>
        <v>0</v>
      </c>
      <c r="CI79">
        <f t="array" ref="CI79">IF($J79:$X79='Capacity Backing (Hide)2'!BI$67:BI$81,1,0)</f>
        <v>0</v>
      </c>
      <c r="CJ79">
        <f t="array" ref="CJ79">IF($J79:$X79='Capacity Backing (Hide)2'!BJ$67:BJ$81,1,0)</f>
        <v>0</v>
      </c>
      <c r="CK79">
        <f t="array" ref="CK79">IF($J79:$X79='Capacity Backing (Hide)2'!BK$67:BK$81,1,0)</f>
        <v>0</v>
      </c>
      <c r="CL79">
        <f t="array" ref="CL79">IF($J79:$X79='Capacity Backing (Hide)2'!BL$67:BL$81,1,0)</f>
        <v>0</v>
      </c>
      <c r="CM79">
        <f t="array" ref="CM79">IF($J79:$X79='Capacity Backing (Hide)2'!BM$67:BM$81,1,0)</f>
        <v>0</v>
      </c>
      <c r="CN79">
        <f t="array" ref="CN79">IF($J79:$X79='Capacity Backing (Hide)2'!BN$67:BN$81,1,0)</f>
        <v>0</v>
      </c>
      <c r="CO79">
        <f t="array" ref="CO79">IF($J79:$X79='Capacity Backing (Hide)2'!BO$67:BO$81,1,0)</f>
        <v>0</v>
      </c>
      <c r="CP79">
        <f t="array" ref="CP79">IF($J79:$X79='Capacity Backing (Hide)2'!BP$67:BP$81,1,0)</f>
        <v>0</v>
      </c>
      <c r="CQ79">
        <f t="array" ref="CQ79">IF($J79:$X79='Capacity Backing (Hide)2'!BQ$67:BQ$81,1,0)</f>
        <v>0</v>
      </c>
      <c r="CR79">
        <f t="array" ref="CR79">IF($J79:$X79='Capacity Backing (Hide)2'!BR$67:BR$81,1,0)</f>
        <v>0</v>
      </c>
      <c r="CS79">
        <f t="array" ref="CS79">IF($J79:$X79='Capacity Backing (Hide)2'!BS$67:BS$81,1,0)</f>
        <v>0</v>
      </c>
      <c r="CT79">
        <f t="array" ref="CT79">IF($J79:$X79='Capacity Backing (Hide)2'!BT$67:BT$81,1,0)</f>
        <v>0</v>
      </c>
      <c r="CU79">
        <f t="array" ref="CU79">IF($J79:$X79='Capacity Backing (Hide)2'!BU$67:BU$81,1,0)</f>
        <v>0</v>
      </c>
      <c r="CV79">
        <f t="array" ref="CV79">IF($J79:$X79='Capacity Backing (Hide)2'!BV$67:BV$81,1,0)</f>
        <v>0</v>
      </c>
      <c r="CW79">
        <f t="array" ref="CW79">IF($J79:$X79='Capacity Backing (Hide)2'!BW$67:BW$81,1,0)</f>
        <v>0</v>
      </c>
      <c r="CX79">
        <f t="array" ref="CX79">IF($J79:$X79='Capacity Backing (Hide)2'!BX$67:BX$81,1,0)</f>
        <v>0</v>
      </c>
      <c r="CY79">
        <f t="array" ref="CY79">IF($J79:$X79='Capacity Backing (Hide)2'!BY$67:BY$81,1,0)</f>
        <v>0</v>
      </c>
      <c r="CZ79">
        <f t="array" ref="CZ79">IF($J79:$X79='Capacity Backing (Hide)2'!BZ$67:BZ$81,1,0)</f>
        <v>0</v>
      </c>
      <c r="DA79">
        <f t="array" ref="DA79">IF($J79:$X79='Capacity Backing (Hide)2'!CA$67:CA$81,1,0)</f>
        <v>0</v>
      </c>
      <c r="DB79">
        <f t="array" ref="DB79">IF($J79:$X79='Capacity Backing (Hide)2'!CB$67:CB$81,1,0)</f>
        <v>0</v>
      </c>
      <c r="DC79">
        <f t="array" ref="DC79">IF($J79:$X79='Capacity Backing (Hide)2'!CC$67:CC$81,1,0)</f>
        <v>0</v>
      </c>
      <c r="DD79">
        <f t="array" ref="DD79">IF($J79:$X79='Capacity Backing (Hide)2'!CD$67:CD$81,1,0)</f>
        <v>0</v>
      </c>
      <c r="DE79">
        <f t="array" ref="DE79">IF($J79:$X79='Capacity Backing (Hide)2'!CE$67:CE$81,1,0)</f>
        <v>0</v>
      </c>
      <c r="DF79">
        <f t="array" ref="DF79">IF($J79:$X79='Capacity Backing (Hide)2'!CF$67:CF$81,1,0)</f>
        <v>0</v>
      </c>
      <c r="DG79">
        <f t="array" ref="DG79">IF($J79:$X79='Capacity Backing (Hide)2'!CG$67:CG$81,1,0)</f>
        <v>0</v>
      </c>
      <c r="DH79">
        <f t="array" ref="DH79">IF($J79:$X79='Capacity Backing (Hide)2'!CH$67:CH$81,1,0)</f>
        <v>0</v>
      </c>
      <c r="DI79">
        <f t="array" ref="DI79">IF($J79:$X79='Capacity Backing (Hide)2'!CI$67:CI$81,1,0)</f>
        <v>0</v>
      </c>
      <c r="DJ79">
        <f t="array" ref="DJ79">IF($J79:$X79='Capacity Backing (Hide)2'!CJ$67:CJ$81,1,0)</f>
        <v>0</v>
      </c>
      <c r="DK79">
        <f t="array" ref="DK79">IF($J79:$X79='Capacity Backing (Hide)2'!CK$67:CK$81,1,0)</f>
        <v>0</v>
      </c>
      <c r="DL79">
        <f t="array" ref="DL79">IF($J79:$X79='Capacity Backing (Hide)2'!CL$67:CL$81,1,0)</f>
        <v>0</v>
      </c>
      <c r="DM79">
        <f t="array" ref="DM79">IF($J79:$X79='Capacity Backing (Hide)2'!CM$67:CM$81,1,0)</f>
        <v>0</v>
      </c>
      <c r="DN79">
        <f t="array" ref="DN79">IF($J79:$X79='Capacity Backing (Hide)2'!CN$67:CN$81,1,0)</f>
        <v>0</v>
      </c>
      <c r="DO79">
        <f t="array" ref="DO79">IF($J79:$X79='Capacity Backing (Hide)2'!CO$67:CO$81,1,0)</f>
        <v>0</v>
      </c>
      <c r="DP79">
        <f t="array" ref="DP79">IF($J79:$X79='Capacity Backing (Hide)2'!CP$67:CP$81,1,0)</f>
        <v>0</v>
      </c>
      <c r="DQ79">
        <f t="array" ref="DQ79">IF($J79:$X79='Capacity Backing (Hide)2'!CQ$67:CQ$81,1,0)</f>
        <v>0</v>
      </c>
      <c r="DR79">
        <f t="array" ref="DR79">IF($J79:$X79='Capacity Backing (Hide)2'!CR$67:CR$81,1,0)</f>
        <v>0</v>
      </c>
      <c r="DS79">
        <f t="array" ref="DS79">IF($J79:$X79='Capacity Backing (Hide)2'!CS$67:CS$81,1,0)</f>
        <v>0</v>
      </c>
      <c r="DT79">
        <f t="array" ref="DT79">IF($J79:$X79='Capacity Backing (Hide)2'!CT$67:CT$81,1,0)</f>
        <v>0</v>
      </c>
      <c r="DU79">
        <f t="array" ref="DU79">IF($J79:$X79='Capacity Backing (Hide)2'!CU$67:CU$81,1,0)</f>
        <v>0</v>
      </c>
      <c r="DV79">
        <f t="array" ref="DV79">IF($J79:$X79='Capacity Backing (Hide)2'!CV$67:CV$81,1,0)</f>
        <v>0</v>
      </c>
      <c r="DW79">
        <f t="array" ref="DW79">IF($J79:$X79='Capacity Backing (Hide)2'!CW$67:CW$81,1,0)</f>
        <v>0</v>
      </c>
      <c r="DZ79">
        <f t="array" ref="DZ79">IF($J79:$X79='Capacity Backing (Hide)2'!B$203:CZ$217,1,0)</f>
        <v>0</v>
      </c>
      <c r="EA79">
        <f t="array" ref="EA79">IF($J79:$X79='Capacity Backing (Hide)2'!C$203:DA$217,1,0)</f>
        <v>0</v>
      </c>
      <c r="EB79">
        <f t="array" ref="EB79">IF($J79:$X79='Capacity Backing (Hide)2'!D$203:DB$217,1,0)</f>
        <v>0</v>
      </c>
      <c r="EC79">
        <f t="array" ref="EC79">IF($J79:$X79='Capacity Backing (Hide)2'!E$203:DC$217,1,0)</f>
        <v>0</v>
      </c>
      <c r="ED79">
        <f t="array" ref="ED79">IF($J79:$X79='Capacity Backing (Hide)2'!F$203:DD$217,1,0)</f>
        <v>0</v>
      </c>
      <c r="EE79">
        <f t="array" ref="EE79">IF($J79:$X79='Capacity Backing (Hide)2'!G$203:DE$217,1,0)</f>
        <v>0</v>
      </c>
      <c r="EF79">
        <f t="array" ref="EF79">IF($J79:$X79='Capacity Backing (Hide)2'!H$203:DF$217,1,0)</f>
        <v>0</v>
      </c>
      <c r="EG79">
        <f t="array" ref="EG79">IF($J79:$X79='Capacity Backing (Hide)2'!I$203:DG$217,1,0)</f>
        <v>0</v>
      </c>
      <c r="EH79">
        <f t="array" ref="EH79">IF($J79:$X79='Capacity Backing (Hide)2'!J$203:DH$217,1,0)</f>
        <v>0</v>
      </c>
      <c r="EI79">
        <f t="array" ref="EI79">IF($J79:$X79='Capacity Backing (Hide)2'!K$203:DI$217,1,0)</f>
        <v>0</v>
      </c>
      <c r="EJ79">
        <f t="array" ref="EJ79">IF($J79:$X79='Capacity Backing (Hide)2'!L$203:DJ$217,1,0)</f>
        <v>0</v>
      </c>
      <c r="EK79">
        <f t="array" ref="EK79">IF($J79:$X79='Capacity Backing (Hide)2'!M$203:DK$217,1,0)</f>
        <v>0</v>
      </c>
      <c r="EL79">
        <f t="array" ref="EL79">IF($J79:$X79='Capacity Backing (Hide)2'!N$203:DL$217,1,0)</f>
        <v>0</v>
      </c>
      <c r="EM79">
        <f t="array" ref="EM79">IF($J79:$X79='Capacity Backing (Hide)2'!O$203:DM$217,1,0)</f>
        <v>0</v>
      </c>
      <c r="EN79">
        <f t="array" ref="EN79">IF($J79:$X79='Capacity Backing (Hide)2'!P$203:DN$217,1,0)</f>
        <v>0</v>
      </c>
      <c r="EO79">
        <f t="array" ref="EO79">IF($J79:$X79='Capacity Backing (Hide)2'!Q$203:DO$217,1,0)</f>
        <v>0</v>
      </c>
      <c r="EP79">
        <f t="array" ref="EP79">IF($J79:$X79='Capacity Backing (Hide)2'!R$203:DP$217,1,0)</f>
        <v>0</v>
      </c>
      <c r="EQ79">
        <f t="array" ref="EQ79">IF($J79:$X79='Capacity Backing (Hide)2'!S$203:DQ$217,1,0)</f>
        <v>0</v>
      </c>
      <c r="ER79">
        <f t="array" ref="ER79">IF($J79:$X79='Capacity Backing (Hide)2'!T$203:DR$217,1,0)</f>
        <v>0</v>
      </c>
      <c r="ES79">
        <f t="array" ref="ES79">IF($J79:$X79='Capacity Backing (Hide)2'!U$203:DS$217,1,0)</f>
        <v>0</v>
      </c>
      <c r="ET79">
        <f t="array" ref="ET79">IF($J79:$X79='Capacity Backing (Hide)2'!V$203:DT$217,1,0)</f>
        <v>0</v>
      </c>
      <c r="EU79">
        <f t="array" ref="EU79">IF($J79:$X79='Capacity Backing (Hide)2'!W$203:DU$217,1,0)</f>
        <v>0</v>
      </c>
      <c r="EV79">
        <f t="array" ref="EV79">IF($J79:$X79='Capacity Backing (Hide)2'!X$203:DV$217,1,0)</f>
        <v>0</v>
      </c>
      <c r="EW79">
        <f t="array" ref="EW79">IF($J79:$X79='Capacity Backing (Hide)2'!Y$203:DW$217,1,0)</f>
        <v>0</v>
      </c>
      <c r="EX79">
        <f t="array" ref="EX79">IF($J79:$X79='Capacity Backing (Hide)2'!Z$203:DX$217,1,0)</f>
        <v>0</v>
      </c>
      <c r="EY79">
        <f t="array" ref="EY79">IF($J79:$X79='Capacity Backing (Hide)2'!AA$203:DY$217,1,0)</f>
        <v>0</v>
      </c>
      <c r="EZ79">
        <f t="array" ref="EZ79">IF($J79:$X79='Capacity Backing (Hide)2'!AB$203:DZ$217,1,0)</f>
        <v>0</v>
      </c>
      <c r="FA79">
        <f t="array" ref="FA79">IF($J79:$X79='Capacity Backing (Hide)2'!AC$203:EA$217,1,0)</f>
        <v>0</v>
      </c>
      <c r="FB79">
        <f t="array" ref="FB79">IF($J79:$X79='Capacity Backing (Hide)2'!AD$203:EB$217,1,0)</f>
        <v>0</v>
      </c>
      <c r="FC79">
        <f t="array" ref="FC79">IF($J79:$X79='Capacity Backing (Hide)2'!AE$203:EC$217,1,0)</f>
        <v>0</v>
      </c>
      <c r="FD79">
        <f t="array" ref="FD79">IF($J79:$X79='Capacity Backing (Hide)2'!AF$203:ED$217,1,0)</f>
        <v>0</v>
      </c>
      <c r="FE79">
        <f t="array" ref="FE79">IF($J79:$X79='Capacity Backing (Hide)2'!AG$203:EE$217,1,0)</f>
        <v>0</v>
      </c>
      <c r="FF79">
        <f t="array" ref="FF79">IF($J79:$X79='Capacity Backing (Hide)2'!AH$203:EF$217,1,0)</f>
        <v>0</v>
      </c>
      <c r="FG79">
        <f t="array" ref="FG79">IF($J79:$X79='Capacity Backing (Hide)2'!AI$203:EG$217,1,0)</f>
        <v>0</v>
      </c>
      <c r="FH79">
        <f t="array" ref="FH79">IF($J79:$X79='Capacity Backing (Hide)2'!AJ$203:EH$217,1,0)</f>
        <v>0</v>
      </c>
      <c r="FI79">
        <f t="array" ref="FI79">IF($J79:$X79='Capacity Backing (Hide)2'!AK$203:EI$217,1,0)</f>
        <v>0</v>
      </c>
      <c r="FJ79">
        <f t="array" ref="FJ79">IF($J79:$X79='Capacity Backing (Hide)2'!AL$203:EJ$217,1,0)</f>
        <v>0</v>
      </c>
      <c r="FK79">
        <f t="array" ref="FK79">IF($J79:$X79='Capacity Backing (Hide)2'!AM$203:EK$217,1,0)</f>
        <v>0</v>
      </c>
      <c r="FL79">
        <f t="array" ref="FL79">IF($J79:$X79='Capacity Backing (Hide)2'!AN$203:EL$217,1,0)</f>
        <v>0</v>
      </c>
      <c r="FM79">
        <f t="array" ref="FM79">IF($J79:$X79='Capacity Backing (Hide)2'!AO$203:EM$217,1,0)</f>
        <v>0</v>
      </c>
      <c r="FN79">
        <f t="array" ref="FN79">IF($J79:$X79='Capacity Backing (Hide)2'!AP$203:EN$217,1,0)</f>
        <v>0</v>
      </c>
      <c r="FO79">
        <f t="array" ref="FO79">IF($J79:$X79='Capacity Backing (Hide)2'!AQ$203:EO$217,1,0)</f>
        <v>0</v>
      </c>
      <c r="FP79">
        <f t="array" ref="FP79">IF($J79:$X79='Capacity Backing (Hide)2'!AR$203:EP$217,1,0)</f>
        <v>0</v>
      </c>
      <c r="FQ79">
        <f t="array" ref="FQ79">IF($J79:$X79='Capacity Backing (Hide)2'!AS$203:EQ$217,1,0)</f>
        <v>0</v>
      </c>
      <c r="FR79">
        <f t="array" ref="FR79">IF($J79:$X79='Capacity Backing (Hide)2'!AT$203:ER$217,1,0)</f>
        <v>0</v>
      </c>
      <c r="FS79">
        <f t="array" ref="FS79">IF($J79:$X79='Capacity Backing (Hide)2'!AU$203:ES$217,1,0)</f>
        <v>0</v>
      </c>
      <c r="FT79">
        <f t="array" ref="FT79">IF($J79:$X79='Capacity Backing (Hide)2'!AV$203:ET$217,1,0)</f>
        <v>0</v>
      </c>
      <c r="FU79">
        <f t="array" ref="FU79">IF($J79:$X79='Capacity Backing (Hide)2'!AW$203:EU$217,1,0)</f>
        <v>0</v>
      </c>
      <c r="FV79">
        <f t="array" ref="FV79">IF($J79:$X79='Capacity Backing (Hide)2'!AX$203:EV$217,1,0)</f>
        <v>0</v>
      </c>
      <c r="FW79">
        <f t="array" ref="FW79">IF($J79:$X79='Capacity Backing (Hide)2'!AY$203:EW$217,1,0)</f>
        <v>0</v>
      </c>
      <c r="FX79">
        <f t="array" ref="FX79">IF($J79:$X79='Capacity Backing (Hide)2'!AZ$203:EX$217,1,0)</f>
        <v>0</v>
      </c>
      <c r="FY79">
        <f t="array" ref="FY79">IF($J79:$X79='Capacity Backing (Hide)2'!BA$203:EY$217,1,0)</f>
        <v>0</v>
      </c>
      <c r="FZ79">
        <f t="array" ref="FZ79">IF($J79:$X79='Capacity Backing (Hide)2'!BB$203:EZ$217,1,0)</f>
        <v>0</v>
      </c>
      <c r="GA79">
        <f t="array" ref="GA79">IF($J79:$X79='Capacity Backing (Hide)2'!BC$203:FA$217,1,0)</f>
        <v>0</v>
      </c>
      <c r="GB79">
        <f t="array" ref="GB79">IF($J79:$X79='Capacity Backing (Hide)2'!BD$203:FB$217,1,0)</f>
        <v>0</v>
      </c>
      <c r="GC79">
        <f t="array" ref="GC79">IF($J79:$X79='Capacity Backing (Hide)2'!BE$203:FC$217,1,0)</f>
        <v>0</v>
      </c>
      <c r="GD79">
        <f t="array" ref="GD79">IF($J79:$X79='Capacity Backing (Hide)2'!BF$203:FD$217,1,0)</f>
        <v>0</v>
      </c>
      <c r="GE79">
        <f t="array" ref="GE79">IF($J79:$X79='Capacity Backing (Hide)2'!BG$203:FE$217,1,0)</f>
        <v>0</v>
      </c>
      <c r="GF79">
        <f t="array" ref="GF79">IF($J79:$X79='Capacity Backing (Hide)2'!BH$203:FF$217,1,0)</f>
        <v>0</v>
      </c>
      <c r="GG79">
        <f t="array" ref="GG79">IF($J79:$X79='Capacity Backing (Hide)2'!BI$203:FG$217,1,0)</f>
        <v>0</v>
      </c>
      <c r="GH79">
        <f t="array" ref="GH79">IF($J79:$X79='Capacity Backing (Hide)2'!BJ$203:FH$217,1,0)</f>
        <v>0</v>
      </c>
      <c r="GI79">
        <f t="array" ref="GI79">IF($J79:$X79='Capacity Backing (Hide)2'!BK$203:FI$217,1,0)</f>
        <v>0</v>
      </c>
      <c r="GJ79">
        <f t="array" ref="GJ79">IF($J79:$X79='Capacity Backing (Hide)2'!BL$203:FJ$217,1,0)</f>
        <v>0</v>
      </c>
      <c r="GK79">
        <f t="array" ref="GK79">IF($J79:$X79='Capacity Backing (Hide)2'!BM$203:FK$217,1,0)</f>
        <v>0</v>
      </c>
      <c r="GL79">
        <f t="array" ref="GL79">IF($J79:$X79='Capacity Backing (Hide)2'!BN$203:FL$217,1,0)</f>
        <v>0</v>
      </c>
      <c r="GM79">
        <f t="array" ref="GM79">IF($J79:$X79='Capacity Backing (Hide)2'!BO$203:FM$217,1,0)</f>
        <v>0</v>
      </c>
      <c r="GN79">
        <f t="array" ref="GN79">IF($J79:$X79='Capacity Backing (Hide)2'!BP$203:FN$217,1,0)</f>
        <v>0</v>
      </c>
      <c r="GO79">
        <f t="array" ref="GO79">IF($J79:$X79='Capacity Backing (Hide)2'!BQ$203:FO$217,1,0)</f>
        <v>0</v>
      </c>
      <c r="GP79">
        <f t="array" ref="GP79">IF($J79:$X79='Capacity Backing (Hide)2'!BR$203:FP$217,1,0)</f>
        <v>0</v>
      </c>
      <c r="GQ79">
        <f t="array" ref="GQ79">IF($J79:$X79='Capacity Backing (Hide)2'!BS$203:FQ$217,1,0)</f>
        <v>0</v>
      </c>
      <c r="GR79">
        <f t="array" ref="GR79">IF($J79:$X79='Capacity Backing (Hide)2'!BT$203:FR$217,1,0)</f>
        <v>0</v>
      </c>
      <c r="GS79">
        <f t="array" ref="GS79">IF($J79:$X79='Capacity Backing (Hide)2'!BU$203:FS$217,1,0)</f>
        <v>0</v>
      </c>
      <c r="GT79">
        <f t="array" ref="GT79">IF($J79:$X79='Capacity Backing (Hide)2'!BV$203:FT$217,1,0)</f>
        <v>0</v>
      </c>
      <c r="GU79">
        <f t="array" ref="GU79">IF($J79:$X79='Capacity Backing (Hide)2'!BW$203:FU$217,1,0)</f>
        <v>0</v>
      </c>
      <c r="GV79">
        <f t="array" ref="GV79">IF($J79:$X79='Capacity Backing (Hide)2'!BX$203:FV$217,1,0)</f>
        <v>0</v>
      </c>
      <c r="GW79">
        <f t="array" ref="GW79">IF($J79:$X79='Capacity Backing (Hide)2'!BY$203:FW$217,1,0)</f>
        <v>0</v>
      </c>
      <c r="GX79">
        <f t="array" ref="GX79">IF($J79:$X79='Capacity Backing (Hide)2'!BZ$203:FX$217,1,0)</f>
        <v>0</v>
      </c>
      <c r="GY79">
        <f t="array" ref="GY79">IF($J79:$X79='Capacity Backing (Hide)2'!CA$203:FY$217,1,0)</f>
        <v>0</v>
      </c>
      <c r="GZ79">
        <f t="array" ref="GZ79">IF($J79:$X79='Capacity Backing (Hide)2'!CB$203:FZ$217,1,0)</f>
        <v>0</v>
      </c>
      <c r="HA79">
        <f t="array" ref="HA79">IF($J79:$X79='Capacity Backing (Hide)2'!CC$203:GA$217,1,0)</f>
        <v>0</v>
      </c>
      <c r="HB79">
        <f t="array" ref="HB79">IF($J79:$X79='Capacity Backing (Hide)2'!CD$203:GB$217,1,0)</f>
        <v>0</v>
      </c>
      <c r="HC79">
        <f t="array" ref="HC79">IF($J79:$X79='Capacity Backing (Hide)2'!CE$203:GC$217,1,0)</f>
        <v>0</v>
      </c>
      <c r="HD79">
        <f t="array" ref="HD79">IF($J79:$X79='Capacity Backing (Hide)2'!CF$203:GD$217,1,0)</f>
        <v>0</v>
      </c>
      <c r="HE79">
        <f t="array" ref="HE79">IF($J79:$X79='Capacity Backing (Hide)2'!CG$203:GE$217,1,0)</f>
        <v>0</v>
      </c>
      <c r="HF79">
        <f t="array" ref="HF79">IF($J79:$X79='Capacity Backing (Hide)2'!CH$203:GF$217,1,0)</f>
        <v>0</v>
      </c>
      <c r="HG79">
        <f t="array" ref="HG79">IF($J79:$X79='Capacity Backing (Hide)2'!CI$203:GG$217,1,0)</f>
        <v>0</v>
      </c>
      <c r="HH79">
        <f t="array" ref="HH79">IF($J79:$X79='Capacity Backing (Hide)2'!CJ$203:GH$217,1,0)</f>
        <v>0</v>
      </c>
      <c r="HI79">
        <f t="array" ref="HI79">IF($J79:$X79='Capacity Backing (Hide)2'!CK$203:GI$217,1,0)</f>
        <v>0</v>
      </c>
      <c r="HJ79">
        <f t="array" ref="HJ79">IF($J79:$X79='Capacity Backing (Hide)2'!CL$203:GJ$217,1,0)</f>
        <v>0</v>
      </c>
      <c r="HK79">
        <f t="array" ref="HK79">IF($J79:$X79='Capacity Backing (Hide)2'!CM$203:GK$217,1,0)</f>
        <v>0</v>
      </c>
      <c r="HL79">
        <f t="array" ref="HL79">IF($J79:$X79='Capacity Backing (Hide)2'!CN$203:GL$217,1,0)</f>
        <v>0</v>
      </c>
      <c r="HM79">
        <f t="array" ref="HM79">IF($J79:$X79='Capacity Backing (Hide)2'!CO$203:GM$217,1,0)</f>
        <v>0</v>
      </c>
      <c r="HN79">
        <f t="array" ref="HN79">IF($J79:$X79='Capacity Backing (Hide)2'!CP$203:GN$217,1,0)</f>
        <v>0</v>
      </c>
      <c r="HO79">
        <f t="array" ref="HO79">IF($J79:$X79='Capacity Backing (Hide)2'!CQ$203:GO$217,1,0)</f>
        <v>0</v>
      </c>
      <c r="HP79">
        <f t="array" ref="HP79">IF($J79:$X79='Capacity Backing (Hide)2'!CR$203:GP$217,1,0)</f>
        <v>0</v>
      </c>
      <c r="HQ79">
        <f t="array" ref="HQ79">IF($J79:$X79='Capacity Backing (Hide)2'!CS$203:GQ$217,1,0)</f>
        <v>0</v>
      </c>
      <c r="HR79">
        <f t="array" ref="HR79">IF($J79:$X79='Capacity Backing (Hide)2'!CT$203:GR$217,1,0)</f>
        <v>0</v>
      </c>
      <c r="HS79">
        <f t="array" ref="HS79">IF($J79:$X79='Capacity Backing (Hide)2'!CU$203:GS$217,1,0)</f>
        <v>0</v>
      </c>
      <c r="HT79">
        <f t="array" ref="HT79">IF($J79:$X79='Capacity Backing (Hide)2'!CV$203:GT$217,1,0)</f>
        <v>0</v>
      </c>
      <c r="HU79">
        <f t="array" ref="HU79">IF($J79:$X79='Capacity Backing (Hide)2'!CW$203:GU$217,1,0)</f>
        <v>0</v>
      </c>
      <c r="HX79">
        <f>'Capacity Backing (Hide)2'!B$3*(AB79/MAX(1,SUMIFS('Treatment Backing (Hide)'!$B$110:$B$124,'Capacity Backing (Hide)2'!B$67:B$81,"X")))</f>
        <v>0</v>
      </c>
      <c r="HY79">
        <f>'Capacity Backing (Hide)2'!C$3*(AC79/MAX(1,SUMIFS('Treatment Backing (Hide)'!$B$110:$B$124,'Capacity Backing (Hide)2'!C$67:C$81,"X")))</f>
        <v>0</v>
      </c>
      <c r="HZ79">
        <f>'Capacity Backing (Hide)2'!D$3*(AD79/MAX(1,SUMIFS('Treatment Backing (Hide)'!$B$110:$B$124,'Capacity Backing (Hide)2'!D$67:D$81,"X")))</f>
        <v>0</v>
      </c>
      <c r="IA79">
        <f>'Capacity Backing (Hide)2'!E$3*(AE79/MAX(1,SUMIFS('Treatment Backing (Hide)'!$B$110:$B$124,'Capacity Backing (Hide)2'!E$67:E$81,"X")))</f>
        <v>0</v>
      </c>
      <c r="IB79">
        <f>'Capacity Backing (Hide)2'!F$3*(AF79/MAX(1,SUMIFS('Treatment Backing (Hide)'!$B$110:$B$124,'Capacity Backing (Hide)2'!F$67:F$81,"X")))</f>
        <v>0</v>
      </c>
      <c r="IC79">
        <f>'Capacity Backing (Hide)2'!G$3*(AG79/MAX(1,SUMIFS('Treatment Backing (Hide)'!$B$110:$B$124,'Capacity Backing (Hide)2'!G$67:G$81,"X")))</f>
        <v>0</v>
      </c>
      <c r="ID79">
        <f>'Capacity Backing (Hide)2'!H$3*(AH79/MAX(1,SUMIFS('Treatment Backing (Hide)'!$B$110:$B$124,'Capacity Backing (Hide)2'!H$67:H$81,"X")))</f>
        <v>0</v>
      </c>
      <c r="IE79">
        <f>'Capacity Backing (Hide)2'!I$3*(AI79/MAX(1,SUMIFS('Treatment Backing (Hide)'!$B$110:$B$124,'Capacity Backing (Hide)2'!I$67:I$81,"X")))</f>
        <v>0</v>
      </c>
      <c r="IF79">
        <f>'Capacity Backing (Hide)2'!J$3*(AJ79/MAX(1,SUMIFS('Treatment Backing (Hide)'!$B$110:$B$124,'Capacity Backing (Hide)2'!J$67:J$81,"X")))</f>
        <v>0</v>
      </c>
      <c r="IG79">
        <f>'Capacity Backing (Hide)2'!K$3*(AK79/MAX(1,SUMIFS('Treatment Backing (Hide)'!$B$110:$B$124,'Capacity Backing (Hide)2'!K$67:K$81,"X")))</f>
        <v>0</v>
      </c>
      <c r="IH79">
        <f>'Capacity Backing (Hide)2'!L$3*(AL79/MAX(1,SUMIFS('Treatment Backing (Hide)'!$B$110:$B$124,'Capacity Backing (Hide)2'!L$67:L$81,"X")))</f>
        <v>0</v>
      </c>
      <c r="II79">
        <f>'Capacity Backing (Hide)2'!M$3*(AM79/MAX(1,SUMIFS('Treatment Backing (Hide)'!$B$110:$B$124,'Capacity Backing (Hide)2'!M$67:M$81,"X")))</f>
        <v>0</v>
      </c>
      <c r="IJ79">
        <f>'Capacity Backing (Hide)2'!N$3*(AN79/MAX(1,SUMIFS('Treatment Backing (Hide)'!$B$110:$B$124,'Capacity Backing (Hide)2'!N$67:N$81,"X")))</f>
        <v>0</v>
      </c>
      <c r="IK79">
        <f>'Capacity Backing (Hide)2'!O$3*(AO79/MAX(1,SUMIFS('Treatment Backing (Hide)'!$B$110:$B$124,'Capacity Backing (Hide)2'!O$67:O$81,"X")))</f>
        <v>0</v>
      </c>
      <c r="IL79">
        <f>'Capacity Backing (Hide)2'!P$3*(AP79/MAX(1,SUMIFS('Treatment Backing (Hide)'!$B$110:$B$124,'Capacity Backing (Hide)2'!P$67:P$81,"X")))</f>
        <v>0</v>
      </c>
      <c r="IM79">
        <f>'Capacity Backing (Hide)2'!Q$3*(AQ79/MAX(1,SUMIFS('Treatment Backing (Hide)'!$B$110:$B$124,'Capacity Backing (Hide)2'!Q$67:Q$81,"X")))</f>
        <v>0</v>
      </c>
      <c r="IN79">
        <f>'Capacity Backing (Hide)2'!R$3*(AR79/MAX(1,SUMIFS('Treatment Backing (Hide)'!$B$110:$B$124,'Capacity Backing (Hide)2'!R$67:R$81,"X")))</f>
        <v>0</v>
      </c>
      <c r="IO79">
        <f>'Capacity Backing (Hide)2'!S$3*(AS79/MAX(1,SUMIFS('Treatment Backing (Hide)'!$B$110:$B$124,'Capacity Backing (Hide)2'!S$67:S$81,"X")))</f>
        <v>0</v>
      </c>
      <c r="IP79">
        <f>'Capacity Backing (Hide)2'!T$3*(AT79/MAX(1,SUMIFS('Treatment Backing (Hide)'!$B$110:$B$124,'Capacity Backing (Hide)2'!T$67:T$81,"X")))</f>
        <v>0</v>
      </c>
      <c r="IQ79">
        <f>'Capacity Backing (Hide)2'!U$3*(AU79/MAX(1,SUMIFS('Treatment Backing (Hide)'!$B$110:$B$124,'Capacity Backing (Hide)2'!U$67:U$81,"X")))</f>
        <v>0</v>
      </c>
      <c r="IR79">
        <f>'Capacity Backing (Hide)2'!V$3*(AV79/MAX(1,SUMIFS('Treatment Backing (Hide)'!$B$110:$B$124,'Capacity Backing (Hide)2'!V$67:V$81,"X")))</f>
        <v>0</v>
      </c>
      <c r="IS79">
        <f>'Capacity Backing (Hide)2'!W$3*(AW79/MAX(1,SUMIFS('Treatment Backing (Hide)'!$B$110:$B$124,'Capacity Backing (Hide)2'!W$67:W$81,"X")))</f>
        <v>0</v>
      </c>
      <c r="IT79">
        <f>'Capacity Backing (Hide)2'!X$3*(AX79/MAX(1,SUMIFS('Treatment Backing (Hide)'!$B$110:$B$124,'Capacity Backing (Hide)2'!X$67:X$81,"X")))</f>
        <v>0</v>
      </c>
      <c r="IU79">
        <f>'Capacity Backing (Hide)2'!Y$3*(AY79/MAX(1,SUMIFS('Treatment Backing (Hide)'!$B$110:$B$124,'Capacity Backing (Hide)2'!Y$67:Y$81,"X")))</f>
        <v>0</v>
      </c>
      <c r="IV79">
        <f>'Capacity Backing (Hide)2'!Z$3*(AZ79/MAX(1,SUMIFS('Treatment Backing (Hide)'!$B$110:$B$124,'Capacity Backing (Hide)2'!Z$67:Z$81,"X")))</f>
        <v>0</v>
      </c>
      <c r="IW79">
        <f>'Capacity Backing (Hide)2'!AA$3*(BA79/MAX(1,SUMIFS('Treatment Backing (Hide)'!$B$110:$B$124,'Capacity Backing (Hide)2'!AA$67:AA$81,"X")))</f>
        <v>0</v>
      </c>
      <c r="IX79">
        <f>'Capacity Backing (Hide)2'!AB$3*(BB79/MAX(1,SUMIFS('Treatment Backing (Hide)'!$B$110:$B$124,'Capacity Backing (Hide)2'!AB$67:AB$81,"X")))</f>
        <v>0</v>
      </c>
      <c r="IY79">
        <f>'Capacity Backing (Hide)2'!AC$3*(BC79/MAX(1,SUMIFS('Treatment Backing (Hide)'!$B$110:$B$124,'Capacity Backing (Hide)2'!AC$67:AC$81,"X")))</f>
        <v>0</v>
      </c>
      <c r="IZ79">
        <f>'Capacity Backing (Hide)2'!AD$3*(BD79/MAX(1,SUMIFS('Treatment Backing (Hide)'!$B$110:$B$124,'Capacity Backing (Hide)2'!AD$67:AD$81,"X")))</f>
        <v>0</v>
      </c>
      <c r="JA79">
        <f>'Capacity Backing (Hide)2'!AE$3*(BE79/MAX(1,SUMIFS('Treatment Backing (Hide)'!$B$110:$B$124,'Capacity Backing (Hide)2'!AE$67:AE$81,"X")))</f>
        <v>0</v>
      </c>
      <c r="JB79">
        <f>'Capacity Backing (Hide)2'!AF$3*(BF79/MAX(1,SUMIFS('Treatment Backing (Hide)'!$B$110:$B$124,'Capacity Backing (Hide)2'!AF$67:AF$81,"X")))</f>
        <v>0</v>
      </c>
      <c r="JC79">
        <f>'Capacity Backing (Hide)2'!AG$3*(BG79/MAX(1,SUMIFS('Treatment Backing (Hide)'!$B$110:$B$124,'Capacity Backing (Hide)2'!AG$67:AG$81,"X")))</f>
        <v>0</v>
      </c>
      <c r="JD79">
        <f>'Capacity Backing (Hide)2'!AH$3*(BH79/MAX(1,SUMIFS('Treatment Backing (Hide)'!$B$110:$B$124,'Capacity Backing (Hide)2'!AH$67:AH$81,"X")))</f>
        <v>0</v>
      </c>
      <c r="JE79">
        <f>'Capacity Backing (Hide)2'!AI$3*(BI79/MAX(1,SUMIFS('Treatment Backing (Hide)'!$B$110:$B$124,'Capacity Backing (Hide)2'!AI$67:AI$81,"X")))</f>
        <v>0</v>
      </c>
      <c r="JF79">
        <f>'Capacity Backing (Hide)2'!AJ$3*(BJ79/MAX(1,SUMIFS('Treatment Backing (Hide)'!$B$110:$B$124,'Capacity Backing (Hide)2'!AJ$67:AJ$81,"X")))</f>
        <v>0</v>
      </c>
      <c r="JG79">
        <f>'Capacity Backing (Hide)2'!AK$3*(BK79/MAX(1,SUMIFS('Treatment Backing (Hide)'!$B$110:$B$124,'Capacity Backing (Hide)2'!AK$67:AK$81,"X")))</f>
        <v>0</v>
      </c>
      <c r="JH79">
        <f>'Capacity Backing (Hide)2'!AL$3*(BL79/MAX(1,SUMIFS('Treatment Backing (Hide)'!$B$110:$B$124,'Capacity Backing (Hide)2'!AL$67:AL$81,"X")))</f>
        <v>0</v>
      </c>
      <c r="JI79">
        <f>'Capacity Backing (Hide)2'!AM$3*(BM79/MAX(1,SUMIFS('Treatment Backing (Hide)'!$B$110:$B$124,'Capacity Backing (Hide)2'!AM$67:AM$81,"X")))</f>
        <v>0</v>
      </c>
      <c r="JJ79">
        <f>'Capacity Backing (Hide)2'!AN$3*(BN79/MAX(1,SUMIFS('Treatment Backing (Hide)'!$B$110:$B$124,'Capacity Backing (Hide)2'!AN$67:AN$81,"X")))</f>
        <v>0</v>
      </c>
      <c r="JK79">
        <f>'Capacity Backing (Hide)2'!AO$3*(BO79/MAX(1,SUMIFS('Treatment Backing (Hide)'!$B$110:$B$124,'Capacity Backing (Hide)2'!AO$67:AO$81,"X")))</f>
        <v>0</v>
      </c>
      <c r="JL79">
        <f>'Capacity Backing (Hide)2'!AP$3*(BP79/MAX(1,SUMIFS('Treatment Backing (Hide)'!$B$110:$B$124,'Capacity Backing (Hide)2'!AP$67:AP$81,"X")))</f>
        <v>0</v>
      </c>
      <c r="JM79">
        <f>'Capacity Backing (Hide)2'!AQ$3*(BQ79/MAX(1,SUMIFS('Treatment Backing (Hide)'!$B$110:$B$124,'Capacity Backing (Hide)2'!AQ$67:AQ$81,"X")))</f>
        <v>0</v>
      </c>
      <c r="JN79">
        <f>'Capacity Backing (Hide)2'!AR$3*(BR79/MAX(1,SUMIFS('Treatment Backing (Hide)'!$B$110:$B$124,'Capacity Backing (Hide)2'!AR$67:AR$81,"X")))</f>
        <v>0</v>
      </c>
      <c r="JO79">
        <f>'Capacity Backing (Hide)2'!AS$3*(BS79/MAX(1,SUMIFS('Treatment Backing (Hide)'!$B$110:$B$124,'Capacity Backing (Hide)2'!AS$67:AS$81,"X")))</f>
        <v>0</v>
      </c>
      <c r="JP79">
        <f>'Capacity Backing (Hide)2'!AT$3*(BT79/MAX(1,SUMIFS('Treatment Backing (Hide)'!$B$110:$B$124,'Capacity Backing (Hide)2'!AT$67:AT$81,"X")))</f>
        <v>0</v>
      </c>
      <c r="JQ79">
        <f>'Capacity Backing (Hide)2'!AU$3*(BU79/MAX(1,SUMIFS('Treatment Backing (Hide)'!$B$110:$B$124,'Capacity Backing (Hide)2'!AU$67:AU$81,"X")))</f>
        <v>0</v>
      </c>
      <c r="JR79">
        <f>'Capacity Backing (Hide)2'!AV$3*(BV79/MAX(1,SUMIFS('Treatment Backing (Hide)'!$B$110:$B$124,'Capacity Backing (Hide)2'!AV$67:AV$81,"X")))</f>
        <v>0</v>
      </c>
      <c r="JS79">
        <f>'Capacity Backing (Hide)2'!AW$3*(BW79/MAX(1,SUMIFS('Treatment Backing (Hide)'!$B$110:$B$124,'Capacity Backing (Hide)2'!AW$67:AW$81,"X")))</f>
        <v>0</v>
      </c>
      <c r="JT79">
        <f>'Capacity Backing (Hide)2'!AX$3*(BX79/MAX(1,SUMIFS('Treatment Backing (Hide)'!$B$110:$B$124,'Capacity Backing (Hide)2'!AX$67:AX$81,"X")))</f>
        <v>0</v>
      </c>
      <c r="JU79">
        <f>'Capacity Backing (Hide)2'!AY$3*(BY79/MAX(1,SUMIFS('Treatment Backing (Hide)'!$B$110:$B$124,'Capacity Backing (Hide)2'!AY$67:AY$81,"X")))</f>
        <v>0</v>
      </c>
      <c r="JV79">
        <f>'Capacity Backing (Hide)2'!AZ$3*(BZ79/MAX(1,SUMIFS('Treatment Backing (Hide)'!$B$110:$B$124,'Capacity Backing (Hide)2'!AZ$67:AZ$81,"X")))</f>
        <v>0</v>
      </c>
      <c r="JW79">
        <f>'Capacity Backing (Hide)2'!BA$3*(CA79/MAX(1,SUMIFS('Treatment Backing (Hide)'!$B$110:$B$124,'Capacity Backing (Hide)2'!BA$67:BA$81,"X")))</f>
        <v>0</v>
      </c>
      <c r="JX79">
        <f>'Capacity Backing (Hide)2'!BB$3*(CB79/MAX(1,SUMIFS('Treatment Backing (Hide)'!$B$110:$B$124,'Capacity Backing (Hide)2'!BB$67:BB$81,"X")))</f>
        <v>0</v>
      </c>
      <c r="JY79">
        <f>'Capacity Backing (Hide)2'!BC$3*(CC79/MAX(1,SUMIFS('Treatment Backing (Hide)'!$B$110:$B$124,'Capacity Backing (Hide)2'!BC$67:BC$81,"X")))</f>
        <v>0</v>
      </c>
      <c r="JZ79">
        <f>'Capacity Backing (Hide)2'!BD$3*(CD79/MAX(1,SUMIFS('Treatment Backing (Hide)'!$B$110:$B$124,'Capacity Backing (Hide)2'!BD$67:BD$81,"X")))</f>
        <v>0</v>
      </c>
      <c r="KA79">
        <f>'Capacity Backing (Hide)2'!BE$3*(CE79/MAX(1,SUMIFS('Treatment Backing (Hide)'!$B$110:$B$124,'Capacity Backing (Hide)2'!BE$67:BE$81,"X")))</f>
        <v>0</v>
      </c>
      <c r="KB79">
        <f>'Capacity Backing (Hide)2'!BF$3*(CF79/MAX(1,SUMIFS('Treatment Backing (Hide)'!$B$110:$B$124,'Capacity Backing (Hide)2'!BF$67:BF$81,"X")))</f>
        <v>0</v>
      </c>
      <c r="KC79">
        <f>'Capacity Backing (Hide)2'!BG$3*(CG79/MAX(1,SUMIFS('Treatment Backing (Hide)'!$B$110:$B$124,'Capacity Backing (Hide)2'!BG$67:BG$81,"X")))</f>
        <v>0</v>
      </c>
      <c r="KD79">
        <f>'Capacity Backing (Hide)2'!BH$3*(CH79/MAX(1,SUMIFS('Treatment Backing (Hide)'!$B$110:$B$124,'Capacity Backing (Hide)2'!BH$67:BH$81,"X")))</f>
        <v>0</v>
      </c>
      <c r="KE79">
        <f>'Capacity Backing (Hide)2'!BI$3*(CI79/MAX(1,SUMIFS('Treatment Backing (Hide)'!$B$110:$B$124,'Capacity Backing (Hide)2'!BI$67:BI$81,"X")))</f>
        <v>0</v>
      </c>
      <c r="KF79">
        <f>'Capacity Backing (Hide)2'!BJ$3*(CJ79/MAX(1,SUMIFS('Treatment Backing (Hide)'!$B$110:$B$124,'Capacity Backing (Hide)2'!BJ$67:BJ$81,"X")))</f>
        <v>0</v>
      </c>
      <c r="KG79">
        <f>'Capacity Backing (Hide)2'!BK$3*(CK79/MAX(1,SUMIFS('Treatment Backing (Hide)'!$B$110:$B$124,'Capacity Backing (Hide)2'!BK$67:BK$81,"X")))</f>
        <v>0</v>
      </c>
      <c r="KH79">
        <f>'Capacity Backing (Hide)2'!BL$3*(CL79/MAX(1,SUMIFS('Treatment Backing (Hide)'!$B$110:$B$124,'Capacity Backing (Hide)2'!BL$67:BL$81,"X")))</f>
        <v>0</v>
      </c>
      <c r="KI79">
        <f>'Capacity Backing (Hide)2'!BM$3*(CM79/MAX(1,SUMIFS('Treatment Backing (Hide)'!$B$110:$B$124,'Capacity Backing (Hide)2'!BM$67:BM$81,"X")))</f>
        <v>0</v>
      </c>
      <c r="KJ79">
        <f>'Capacity Backing (Hide)2'!BN$3*(CN79/MAX(1,SUMIFS('Treatment Backing (Hide)'!$B$110:$B$124,'Capacity Backing (Hide)2'!BN$67:BN$81,"X")))</f>
        <v>0</v>
      </c>
      <c r="KK79">
        <f>'Capacity Backing (Hide)2'!BO$3*(CO79/MAX(1,SUMIFS('Treatment Backing (Hide)'!$B$110:$B$124,'Capacity Backing (Hide)2'!BO$67:BO$81,"X")))</f>
        <v>0</v>
      </c>
      <c r="KL79">
        <f>'Capacity Backing (Hide)2'!BP$3*(CP79/MAX(1,SUMIFS('Treatment Backing (Hide)'!$B$110:$B$124,'Capacity Backing (Hide)2'!BP$67:BP$81,"X")))</f>
        <v>0</v>
      </c>
      <c r="KM79">
        <f>'Capacity Backing (Hide)2'!BQ$3*(CQ79/MAX(1,SUMIFS('Treatment Backing (Hide)'!$B$110:$B$124,'Capacity Backing (Hide)2'!BQ$67:BQ$81,"X")))</f>
        <v>0</v>
      </c>
      <c r="KN79">
        <f>'Capacity Backing (Hide)2'!BR$3*(CR79/MAX(1,SUMIFS('Treatment Backing (Hide)'!$B$110:$B$124,'Capacity Backing (Hide)2'!BR$67:BR$81,"X")))</f>
        <v>0</v>
      </c>
      <c r="KO79">
        <f>'Capacity Backing (Hide)2'!BS$3*(CS79/MAX(1,SUMIFS('Treatment Backing (Hide)'!$B$110:$B$124,'Capacity Backing (Hide)2'!BS$67:BS$81,"X")))</f>
        <v>0</v>
      </c>
      <c r="KP79">
        <f>'Capacity Backing (Hide)2'!BT$3*(CT79/MAX(1,SUMIFS('Treatment Backing (Hide)'!$B$110:$B$124,'Capacity Backing (Hide)2'!BT$67:BT$81,"X")))</f>
        <v>0</v>
      </c>
      <c r="KQ79">
        <f>'Capacity Backing (Hide)2'!BU$3*(CU79/MAX(1,SUMIFS('Treatment Backing (Hide)'!$B$110:$B$124,'Capacity Backing (Hide)2'!BU$67:BU$81,"X")))</f>
        <v>0</v>
      </c>
      <c r="KR79">
        <f>'Capacity Backing (Hide)2'!BV$3*(CV79/MAX(1,SUMIFS('Treatment Backing (Hide)'!$B$110:$B$124,'Capacity Backing (Hide)2'!BV$67:BV$81,"X")))</f>
        <v>0</v>
      </c>
      <c r="KS79">
        <f>'Capacity Backing (Hide)2'!BW$3*(CW79/MAX(1,SUMIFS('Treatment Backing (Hide)'!$B$110:$B$124,'Capacity Backing (Hide)2'!BW$67:BW$81,"X")))</f>
        <v>0</v>
      </c>
      <c r="KT79">
        <f>'Capacity Backing (Hide)2'!BX$3*(CX79/MAX(1,SUMIFS('Treatment Backing (Hide)'!$B$110:$B$124,'Capacity Backing (Hide)2'!BX$67:BX$81,"X")))</f>
        <v>0</v>
      </c>
      <c r="KU79">
        <f>'Capacity Backing (Hide)2'!BY$3*(CY79/MAX(1,SUMIFS('Treatment Backing (Hide)'!$B$110:$B$124,'Capacity Backing (Hide)2'!BY$67:BY$81,"X")))</f>
        <v>0</v>
      </c>
      <c r="KV79">
        <f>'Capacity Backing (Hide)2'!BZ$3*(CZ79/MAX(1,SUMIFS('Treatment Backing (Hide)'!$B$110:$B$124,'Capacity Backing (Hide)2'!BZ$67:BZ$81,"X")))</f>
        <v>0</v>
      </c>
      <c r="KW79">
        <f>'Capacity Backing (Hide)2'!CA$3*(DA79/MAX(1,SUMIFS('Treatment Backing (Hide)'!$B$110:$B$124,'Capacity Backing (Hide)2'!CA$67:CA$81,"X")))</f>
        <v>0</v>
      </c>
      <c r="KX79">
        <f>'Capacity Backing (Hide)2'!CB$3*(DB79/MAX(1,SUMIFS('Treatment Backing (Hide)'!$B$110:$B$124,'Capacity Backing (Hide)2'!CB$67:CB$81,"X")))</f>
        <v>0</v>
      </c>
      <c r="KY79">
        <f>'Capacity Backing (Hide)2'!CC$3*(DC79/MAX(1,SUMIFS('Treatment Backing (Hide)'!$B$110:$B$124,'Capacity Backing (Hide)2'!CC$67:CC$81,"X")))</f>
        <v>0</v>
      </c>
      <c r="KZ79">
        <f>'Capacity Backing (Hide)2'!CD$3*(DD79/MAX(1,SUMIFS('Treatment Backing (Hide)'!$B$110:$B$124,'Capacity Backing (Hide)2'!CD$67:CD$81,"X")))</f>
        <v>0</v>
      </c>
      <c r="LA79">
        <f>'Capacity Backing (Hide)2'!CE$3*(DE79/MAX(1,SUMIFS('Treatment Backing (Hide)'!$B$110:$B$124,'Capacity Backing (Hide)2'!CE$67:CE$81,"X")))</f>
        <v>0</v>
      </c>
      <c r="LB79">
        <f>'Capacity Backing (Hide)2'!CF$3*(DF79/MAX(1,SUMIFS('Treatment Backing (Hide)'!$B$110:$B$124,'Capacity Backing (Hide)2'!CF$67:CF$81,"X")))</f>
        <v>0</v>
      </c>
      <c r="LC79">
        <f>'Capacity Backing (Hide)2'!CG$3*(DG79/MAX(1,SUMIFS('Treatment Backing (Hide)'!$B$110:$B$124,'Capacity Backing (Hide)2'!CG$67:CG$81,"X")))</f>
        <v>0</v>
      </c>
      <c r="LD79">
        <f>'Capacity Backing (Hide)2'!CH$3*(DH79/MAX(1,SUMIFS('Treatment Backing (Hide)'!$B$110:$B$124,'Capacity Backing (Hide)2'!CH$67:CH$81,"X")))</f>
        <v>0</v>
      </c>
      <c r="LE79">
        <f>'Capacity Backing (Hide)2'!CI$3*(DI79/MAX(1,SUMIFS('Treatment Backing (Hide)'!$B$110:$B$124,'Capacity Backing (Hide)2'!CI$67:CI$81,"X")))</f>
        <v>0</v>
      </c>
      <c r="LF79">
        <f>'Capacity Backing (Hide)2'!CJ$3*(DJ79/MAX(1,SUMIFS('Treatment Backing (Hide)'!$B$110:$B$124,'Capacity Backing (Hide)2'!CJ$67:CJ$81,"X")))</f>
        <v>0</v>
      </c>
      <c r="LG79">
        <f>'Capacity Backing (Hide)2'!CK$3*(DK79/MAX(1,SUMIFS('Treatment Backing (Hide)'!$B$110:$B$124,'Capacity Backing (Hide)2'!CK$67:CK$81,"X")))</f>
        <v>0</v>
      </c>
      <c r="LH79">
        <f>'Capacity Backing (Hide)2'!CL$3*(DL79/MAX(1,SUMIFS('Treatment Backing (Hide)'!$B$110:$B$124,'Capacity Backing (Hide)2'!CL$67:CL$81,"X")))</f>
        <v>0</v>
      </c>
      <c r="LI79">
        <f>'Capacity Backing (Hide)2'!CM$3*(DM79/MAX(1,SUMIFS('Treatment Backing (Hide)'!$B$110:$B$124,'Capacity Backing (Hide)2'!CM$67:CM$81,"X")))</f>
        <v>0</v>
      </c>
      <c r="LJ79">
        <f>'Capacity Backing (Hide)2'!CN$3*(DN79/MAX(1,SUMIFS('Treatment Backing (Hide)'!$B$110:$B$124,'Capacity Backing (Hide)2'!CN$67:CN$81,"X")))</f>
        <v>0</v>
      </c>
      <c r="LK79">
        <f>'Capacity Backing (Hide)2'!CO$3*(DO79/MAX(1,SUMIFS('Treatment Backing (Hide)'!$B$110:$B$124,'Capacity Backing (Hide)2'!CO$67:CO$81,"X")))</f>
        <v>0</v>
      </c>
      <c r="LL79">
        <f>'Capacity Backing (Hide)2'!CP$3*(DP79/MAX(1,SUMIFS('Treatment Backing (Hide)'!$B$110:$B$124,'Capacity Backing (Hide)2'!CP$67:CP$81,"X")))</f>
        <v>0</v>
      </c>
      <c r="LM79">
        <f>'Capacity Backing (Hide)2'!CQ$3*(DQ79/MAX(1,SUMIFS('Treatment Backing (Hide)'!$B$110:$B$124,'Capacity Backing (Hide)2'!CQ$67:CQ$81,"X")))</f>
        <v>0</v>
      </c>
      <c r="LN79">
        <f>'Capacity Backing (Hide)2'!CR$3*(DR79/MAX(1,SUMIFS('Treatment Backing (Hide)'!$B$110:$B$124,'Capacity Backing (Hide)2'!CR$67:CR$81,"X")))</f>
        <v>0</v>
      </c>
      <c r="LO79">
        <f>'Capacity Backing (Hide)2'!CS$3*(DS79/MAX(1,SUMIFS('Treatment Backing (Hide)'!$B$110:$B$124,'Capacity Backing (Hide)2'!CS$67:CS$81,"X")))</f>
        <v>0</v>
      </c>
      <c r="LP79">
        <f>'Capacity Backing (Hide)2'!CT$3*(DT79/MAX(1,SUMIFS('Treatment Backing (Hide)'!$B$110:$B$124,'Capacity Backing (Hide)2'!CT$67:CT$81,"X")))</f>
        <v>0</v>
      </c>
      <c r="LQ79">
        <f>'Capacity Backing (Hide)2'!CU$3*(DU79/MAX(1,SUMIFS('Treatment Backing (Hide)'!$B$110:$B$124,'Capacity Backing (Hide)2'!CU$67:CU$81,"X")))</f>
        <v>0</v>
      </c>
      <c r="LR79">
        <f>'Capacity Backing (Hide)2'!CV$3*(DV79/MAX(1,SUMIFS('Treatment Backing (Hide)'!$B$110:$B$124,'Capacity Backing (Hide)2'!CV$67:CV$81,"X")))</f>
        <v>0</v>
      </c>
      <c r="LS79">
        <f>'Capacity Backing (Hide)2'!CW$3*(DW79/MAX(1,SUMIFS('Treatment Backing (Hide)'!$B$110:$B$124,'Capacity Backing (Hide)2'!CW$67:CW$81,"X")))</f>
        <v>0</v>
      </c>
    </row>
    <row r="80" spans="8:331" x14ac:dyDescent="0.25">
      <c r="H80" t="str">
        <f>ROW(H77)&amp;". "&amp;'Clinical resources'!B83</f>
        <v xml:space="preserve">77. </v>
      </c>
      <c r="J80" t="str">
        <f>IF(COUNTIFS('Clinical resources'!F83:J83,"X")&gt;0,"X","")</f>
        <v/>
      </c>
      <c r="K80" t="str">
        <f>IF(COUNTIFS('Clinical resources'!K83:O83,"X")&gt;0,"X","")</f>
        <v/>
      </c>
      <c r="L80" t="str">
        <f>IF(COUNTIFS('Clinical resources'!P83:T83,"X")&gt;0,"X","")</f>
        <v/>
      </c>
      <c r="M80" t="str">
        <f>IF(COUNTIFS('Clinical resources'!U83:Y83,"X")&gt;0,"X","")</f>
        <v/>
      </c>
      <c r="N80" t="str">
        <f>IF(COUNTIFS('Clinical resources'!Z83:AD83,"X")&gt;0,"X","")</f>
        <v/>
      </c>
      <c r="O80" t="str">
        <f>IF(COUNTIFS('Clinical resources'!AE83:AI83,"X")&gt;0,"X","")</f>
        <v/>
      </c>
      <c r="P80" t="str">
        <f>IF(COUNTIFS('Clinical resources'!AJ83:AN83,"X")&gt;0,"X","")</f>
        <v/>
      </c>
      <c r="Q80" t="str">
        <f>IF(COUNTIFS('Clinical resources'!AO83:AS83,"X")&gt;0,"X","")</f>
        <v/>
      </c>
      <c r="R80" t="str">
        <f>IF(COUNTIFS('Clinical resources'!AT83:AX83,"X")&gt;0,"X","")</f>
        <v/>
      </c>
      <c r="S80" t="str">
        <f>IF(COUNTIFS('Clinical resources'!AY83:BC83,"X")&gt;0,"X","")</f>
        <v/>
      </c>
      <c r="T80" t="str">
        <f>IF(COUNTIFS('Clinical resources'!BD83:BH83,"X")&gt;0,"X","")</f>
        <v/>
      </c>
      <c r="U80" t="str">
        <f>IF(COUNTIFS('Clinical resources'!BI83:BM83,"X")&gt;0,"X","")</f>
        <v/>
      </c>
      <c r="V80" t="str">
        <f>IF(COUNTIFS('Clinical resources'!BN83:BR83,"X")&gt;0,"X","")</f>
        <v/>
      </c>
      <c r="W80" t="str">
        <f>IF(COUNTIFS('Clinical resources'!BS83:BW83,"X")&gt;0,"X","")</f>
        <v/>
      </c>
      <c r="X80" t="str">
        <f>IF(COUNTIFS('Clinical resources'!BX83:CB83,"X")&gt;0,"X","")</f>
        <v/>
      </c>
      <c r="AB80">
        <f t="array" ref="AB80">IF($J80:$X80='Capacity Backing (Hide)2'!B$67:B$81,1,0)</f>
        <v>0</v>
      </c>
      <c r="AC80">
        <f t="array" ref="AC80">IF($J80:$X80='Capacity Backing (Hide)2'!C$67:C$81,1,0)</f>
        <v>0</v>
      </c>
      <c r="AD80">
        <f t="array" ref="AD80">IF($J80:$X80='Capacity Backing (Hide)2'!D$67:D$81,1,0)</f>
        <v>0</v>
      </c>
      <c r="AE80">
        <f t="array" ref="AE80">IF($J80:$X80='Capacity Backing (Hide)2'!E$67:E$81,1,0)</f>
        <v>0</v>
      </c>
      <c r="AF80">
        <f t="array" ref="AF80">IF($J80:$X80='Capacity Backing (Hide)2'!F$67:F$81,1,0)</f>
        <v>0</v>
      </c>
      <c r="AG80">
        <f t="array" ref="AG80">IF($J80:$X80='Capacity Backing (Hide)2'!G$67:G$81,1,0)</f>
        <v>0</v>
      </c>
      <c r="AH80">
        <f t="array" ref="AH80">IF($J80:$X80='Capacity Backing (Hide)2'!H$67:H$81,1,0)</f>
        <v>0</v>
      </c>
      <c r="AI80">
        <f t="array" ref="AI80">IF($J80:$X80='Capacity Backing (Hide)2'!I$67:I$81,1,0)</f>
        <v>0</v>
      </c>
      <c r="AJ80">
        <f t="array" ref="AJ80">IF($J80:$X80='Capacity Backing (Hide)2'!J$67:J$81,1,0)</f>
        <v>0</v>
      </c>
      <c r="AK80">
        <f t="array" ref="AK80">IF($J80:$X80='Capacity Backing (Hide)2'!K$67:K$81,1,0)</f>
        <v>0</v>
      </c>
      <c r="AL80">
        <f t="array" ref="AL80">IF($J80:$X80='Capacity Backing (Hide)2'!L$67:L$81,1,0)</f>
        <v>0</v>
      </c>
      <c r="AM80">
        <f t="array" ref="AM80">IF($J80:$X80='Capacity Backing (Hide)2'!M$67:M$81,1,0)</f>
        <v>0</v>
      </c>
      <c r="AN80">
        <f t="array" ref="AN80">IF($J80:$X80='Capacity Backing (Hide)2'!N$67:N$81,1,0)</f>
        <v>0</v>
      </c>
      <c r="AO80">
        <f t="array" ref="AO80">IF($J80:$X80='Capacity Backing (Hide)2'!O$67:O$81,1,0)</f>
        <v>0</v>
      </c>
      <c r="AP80">
        <f t="array" ref="AP80">IF($J80:$X80='Capacity Backing (Hide)2'!P$67:P$81,1,0)</f>
        <v>0</v>
      </c>
      <c r="AQ80">
        <f t="array" ref="AQ80">IF($J80:$X80='Capacity Backing (Hide)2'!Q$67:Q$81,1,0)</f>
        <v>0</v>
      </c>
      <c r="AR80">
        <f t="array" ref="AR80">IF($J80:$X80='Capacity Backing (Hide)2'!R$67:R$81,1,0)</f>
        <v>0</v>
      </c>
      <c r="AS80">
        <f t="array" ref="AS80">IF($J80:$X80='Capacity Backing (Hide)2'!S$67:S$81,1,0)</f>
        <v>0</v>
      </c>
      <c r="AT80">
        <f t="array" ref="AT80">IF($J80:$X80='Capacity Backing (Hide)2'!T$67:T$81,1,0)</f>
        <v>0</v>
      </c>
      <c r="AU80">
        <f t="array" ref="AU80">IF($J80:$X80='Capacity Backing (Hide)2'!U$67:U$81,1,0)</f>
        <v>0</v>
      </c>
      <c r="AV80">
        <f t="array" ref="AV80">IF($J80:$X80='Capacity Backing (Hide)2'!V$67:V$81,1,0)</f>
        <v>0</v>
      </c>
      <c r="AW80">
        <f t="array" ref="AW80">IF($J80:$X80='Capacity Backing (Hide)2'!W$67:W$81,1,0)</f>
        <v>0</v>
      </c>
      <c r="AX80">
        <f t="array" ref="AX80">IF($J80:$X80='Capacity Backing (Hide)2'!X$67:X$81,1,0)</f>
        <v>0</v>
      </c>
      <c r="AY80">
        <f t="array" ref="AY80">IF($J80:$X80='Capacity Backing (Hide)2'!Y$67:Y$81,1,0)</f>
        <v>0</v>
      </c>
      <c r="AZ80">
        <f t="array" ref="AZ80">IF($J80:$X80='Capacity Backing (Hide)2'!Z$67:Z$81,1,0)</f>
        <v>0</v>
      </c>
      <c r="BA80">
        <f t="array" ref="BA80">IF($J80:$X80='Capacity Backing (Hide)2'!AA$67:AA$81,1,0)</f>
        <v>0</v>
      </c>
      <c r="BB80">
        <f t="array" ref="BB80">IF($J80:$X80='Capacity Backing (Hide)2'!AB$67:AB$81,1,0)</f>
        <v>0</v>
      </c>
      <c r="BC80">
        <f t="array" ref="BC80">IF($J80:$X80='Capacity Backing (Hide)2'!AC$67:AC$81,1,0)</f>
        <v>0</v>
      </c>
      <c r="BD80">
        <f t="array" ref="BD80">IF($J80:$X80='Capacity Backing (Hide)2'!AD$67:AD$81,1,0)</f>
        <v>0</v>
      </c>
      <c r="BE80">
        <f t="array" ref="BE80">IF($J80:$X80='Capacity Backing (Hide)2'!AE$67:AE$81,1,0)</f>
        <v>0</v>
      </c>
      <c r="BF80">
        <f t="array" ref="BF80">IF($J80:$X80='Capacity Backing (Hide)2'!AF$67:AF$81,1,0)</f>
        <v>0</v>
      </c>
      <c r="BG80">
        <f t="array" ref="BG80">IF($J80:$X80='Capacity Backing (Hide)2'!AG$67:AG$81,1,0)</f>
        <v>0</v>
      </c>
      <c r="BH80">
        <f t="array" ref="BH80">IF($J80:$X80='Capacity Backing (Hide)2'!AH$67:AH$81,1,0)</f>
        <v>0</v>
      </c>
      <c r="BI80">
        <f t="array" ref="BI80">IF($J80:$X80='Capacity Backing (Hide)2'!AI$67:AI$81,1,0)</f>
        <v>0</v>
      </c>
      <c r="BJ80">
        <f t="array" ref="BJ80">IF($J80:$X80='Capacity Backing (Hide)2'!AJ$67:AJ$81,1,0)</f>
        <v>0</v>
      </c>
      <c r="BK80">
        <f t="array" ref="BK80">IF($J80:$X80='Capacity Backing (Hide)2'!AK$67:AK$81,1,0)</f>
        <v>0</v>
      </c>
      <c r="BL80">
        <f t="array" ref="BL80">IF($J80:$X80='Capacity Backing (Hide)2'!AL$67:AL$81,1,0)</f>
        <v>0</v>
      </c>
      <c r="BM80">
        <f t="array" ref="BM80">IF($J80:$X80='Capacity Backing (Hide)2'!AM$67:AM$81,1,0)</f>
        <v>0</v>
      </c>
      <c r="BN80">
        <f t="array" ref="BN80">IF($J80:$X80='Capacity Backing (Hide)2'!AN$67:AN$81,1,0)</f>
        <v>0</v>
      </c>
      <c r="BO80">
        <f t="array" ref="BO80">IF($J80:$X80='Capacity Backing (Hide)2'!AO$67:AO$81,1,0)</f>
        <v>0</v>
      </c>
      <c r="BP80">
        <f t="array" ref="BP80">IF($J80:$X80='Capacity Backing (Hide)2'!AP$67:AP$81,1,0)</f>
        <v>0</v>
      </c>
      <c r="BQ80">
        <f t="array" ref="BQ80">IF($J80:$X80='Capacity Backing (Hide)2'!AQ$67:AQ$81,1,0)</f>
        <v>0</v>
      </c>
      <c r="BR80">
        <f t="array" ref="BR80">IF($J80:$X80='Capacity Backing (Hide)2'!AR$67:AR$81,1,0)</f>
        <v>0</v>
      </c>
      <c r="BS80">
        <f t="array" ref="BS80">IF($J80:$X80='Capacity Backing (Hide)2'!AS$67:AS$81,1,0)</f>
        <v>0</v>
      </c>
      <c r="BT80">
        <f t="array" ref="BT80">IF($J80:$X80='Capacity Backing (Hide)2'!AT$67:AT$81,1,0)</f>
        <v>0</v>
      </c>
      <c r="BU80">
        <f t="array" ref="BU80">IF($J80:$X80='Capacity Backing (Hide)2'!AU$67:AU$81,1,0)</f>
        <v>0</v>
      </c>
      <c r="BV80">
        <f t="array" ref="BV80">IF($J80:$X80='Capacity Backing (Hide)2'!AV$67:AV$81,1,0)</f>
        <v>0</v>
      </c>
      <c r="BW80">
        <f t="array" ref="BW80">IF($J80:$X80='Capacity Backing (Hide)2'!AW$67:AW$81,1,0)</f>
        <v>0</v>
      </c>
      <c r="BX80">
        <f t="array" ref="BX80">IF($J80:$X80='Capacity Backing (Hide)2'!AX$67:AX$81,1,0)</f>
        <v>0</v>
      </c>
      <c r="BY80">
        <f t="array" ref="BY80">IF($J80:$X80='Capacity Backing (Hide)2'!AY$67:AY$81,1,0)</f>
        <v>0</v>
      </c>
      <c r="BZ80">
        <f t="array" ref="BZ80">IF($J80:$X80='Capacity Backing (Hide)2'!AZ$67:AZ$81,1,0)</f>
        <v>0</v>
      </c>
      <c r="CA80">
        <f t="array" ref="CA80">IF($J80:$X80='Capacity Backing (Hide)2'!BA$67:BA$81,1,0)</f>
        <v>0</v>
      </c>
      <c r="CB80">
        <f t="array" ref="CB80">IF($J80:$X80='Capacity Backing (Hide)2'!BB$67:BB$81,1,0)</f>
        <v>0</v>
      </c>
      <c r="CC80">
        <f t="array" ref="CC80">IF($J80:$X80='Capacity Backing (Hide)2'!BC$67:BC$81,1,0)</f>
        <v>0</v>
      </c>
      <c r="CD80">
        <f t="array" ref="CD80">IF($J80:$X80='Capacity Backing (Hide)2'!BD$67:BD$81,1,0)</f>
        <v>0</v>
      </c>
      <c r="CE80">
        <f t="array" ref="CE80">IF($J80:$X80='Capacity Backing (Hide)2'!BE$67:BE$81,1,0)</f>
        <v>0</v>
      </c>
      <c r="CF80">
        <f t="array" ref="CF80">IF($J80:$X80='Capacity Backing (Hide)2'!BF$67:BF$81,1,0)</f>
        <v>0</v>
      </c>
      <c r="CG80">
        <f t="array" ref="CG80">IF($J80:$X80='Capacity Backing (Hide)2'!BG$67:BG$81,1,0)</f>
        <v>0</v>
      </c>
      <c r="CH80">
        <f t="array" ref="CH80">IF($J80:$X80='Capacity Backing (Hide)2'!BH$67:BH$81,1,0)</f>
        <v>0</v>
      </c>
      <c r="CI80">
        <f t="array" ref="CI80">IF($J80:$X80='Capacity Backing (Hide)2'!BI$67:BI$81,1,0)</f>
        <v>0</v>
      </c>
      <c r="CJ80">
        <f t="array" ref="CJ80">IF($J80:$X80='Capacity Backing (Hide)2'!BJ$67:BJ$81,1,0)</f>
        <v>0</v>
      </c>
      <c r="CK80">
        <f t="array" ref="CK80">IF($J80:$X80='Capacity Backing (Hide)2'!BK$67:BK$81,1,0)</f>
        <v>0</v>
      </c>
      <c r="CL80">
        <f t="array" ref="CL80">IF($J80:$X80='Capacity Backing (Hide)2'!BL$67:BL$81,1,0)</f>
        <v>0</v>
      </c>
      <c r="CM80">
        <f t="array" ref="CM80">IF($J80:$X80='Capacity Backing (Hide)2'!BM$67:BM$81,1,0)</f>
        <v>0</v>
      </c>
      <c r="CN80">
        <f t="array" ref="CN80">IF($J80:$X80='Capacity Backing (Hide)2'!BN$67:BN$81,1,0)</f>
        <v>0</v>
      </c>
      <c r="CO80">
        <f t="array" ref="CO80">IF($J80:$X80='Capacity Backing (Hide)2'!BO$67:BO$81,1,0)</f>
        <v>0</v>
      </c>
      <c r="CP80">
        <f t="array" ref="CP80">IF($J80:$X80='Capacity Backing (Hide)2'!BP$67:BP$81,1,0)</f>
        <v>0</v>
      </c>
      <c r="CQ80">
        <f t="array" ref="CQ80">IF($J80:$X80='Capacity Backing (Hide)2'!BQ$67:BQ$81,1,0)</f>
        <v>0</v>
      </c>
      <c r="CR80">
        <f t="array" ref="CR80">IF($J80:$X80='Capacity Backing (Hide)2'!BR$67:BR$81,1,0)</f>
        <v>0</v>
      </c>
      <c r="CS80">
        <f t="array" ref="CS80">IF($J80:$X80='Capacity Backing (Hide)2'!BS$67:BS$81,1,0)</f>
        <v>0</v>
      </c>
      <c r="CT80">
        <f t="array" ref="CT80">IF($J80:$X80='Capacity Backing (Hide)2'!BT$67:BT$81,1,0)</f>
        <v>0</v>
      </c>
      <c r="CU80">
        <f t="array" ref="CU80">IF($J80:$X80='Capacity Backing (Hide)2'!BU$67:BU$81,1,0)</f>
        <v>0</v>
      </c>
      <c r="CV80">
        <f t="array" ref="CV80">IF($J80:$X80='Capacity Backing (Hide)2'!BV$67:BV$81,1,0)</f>
        <v>0</v>
      </c>
      <c r="CW80">
        <f t="array" ref="CW80">IF($J80:$X80='Capacity Backing (Hide)2'!BW$67:BW$81,1,0)</f>
        <v>0</v>
      </c>
      <c r="CX80">
        <f t="array" ref="CX80">IF($J80:$X80='Capacity Backing (Hide)2'!BX$67:BX$81,1,0)</f>
        <v>0</v>
      </c>
      <c r="CY80">
        <f t="array" ref="CY80">IF($J80:$X80='Capacity Backing (Hide)2'!BY$67:BY$81,1,0)</f>
        <v>0</v>
      </c>
      <c r="CZ80">
        <f t="array" ref="CZ80">IF($J80:$X80='Capacity Backing (Hide)2'!BZ$67:BZ$81,1,0)</f>
        <v>0</v>
      </c>
      <c r="DA80">
        <f t="array" ref="DA80">IF($J80:$X80='Capacity Backing (Hide)2'!CA$67:CA$81,1,0)</f>
        <v>0</v>
      </c>
      <c r="DB80">
        <f t="array" ref="DB80">IF($J80:$X80='Capacity Backing (Hide)2'!CB$67:CB$81,1,0)</f>
        <v>0</v>
      </c>
      <c r="DC80">
        <f t="array" ref="DC80">IF($J80:$X80='Capacity Backing (Hide)2'!CC$67:CC$81,1,0)</f>
        <v>0</v>
      </c>
      <c r="DD80">
        <f t="array" ref="DD80">IF($J80:$X80='Capacity Backing (Hide)2'!CD$67:CD$81,1,0)</f>
        <v>0</v>
      </c>
      <c r="DE80">
        <f t="array" ref="DE80">IF($J80:$X80='Capacity Backing (Hide)2'!CE$67:CE$81,1,0)</f>
        <v>0</v>
      </c>
      <c r="DF80">
        <f t="array" ref="DF80">IF($J80:$X80='Capacity Backing (Hide)2'!CF$67:CF$81,1,0)</f>
        <v>0</v>
      </c>
      <c r="DG80">
        <f t="array" ref="DG80">IF($J80:$X80='Capacity Backing (Hide)2'!CG$67:CG$81,1,0)</f>
        <v>0</v>
      </c>
      <c r="DH80">
        <f t="array" ref="DH80">IF($J80:$X80='Capacity Backing (Hide)2'!CH$67:CH$81,1,0)</f>
        <v>0</v>
      </c>
      <c r="DI80">
        <f t="array" ref="DI80">IF($J80:$X80='Capacity Backing (Hide)2'!CI$67:CI$81,1,0)</f>
        <v>0</v>
      </c>
      <c r="DJ80">
        <f t="array" ref="DJ80">IF($J80:$X80='Capacity Backing (Hide)2'!CJ$67:CJ$81,1,0)</f>
        <v>0</v>
      </c>
      <c r="DK80">
        <f t="array" ref="DK80">IF($J80:$X80='Capacity Backing (Hide)2'!CK$67:CK$81,1,0)</f>
        <v>0</v>
      </c>
      <c r="DL80">
        <f t="array" ref="DL80">IF($J80:$X80='Capacity Backing (Hide)2'!CL$67:CL$81,1,0)</f>
        <v>0</v>
      </c>
      <c r="DM80">
        <f t="array" ref="DM80">IF($J80:$X80='Capacity Backing (Hide)2'!CM$67:CM$81,1,0)</f>
        <v>0</v>
      </c>
      <c r="DN80">
        <f t="array" ref="DN80">IF($J80:$X80='Capacity Backing (Hide)2'!CN$67:CN$81,1,0)</f>
        <v>0</v>
      </c>
      <c r="DO80">
        <f t="array" ref="DO80">IF($J80:$X80='Capacity Backing (Hide)2'!CO$67:CO$81,1,0)</f>
        <v>0</v>
      </c>
      <c r="DP80">
        <f t="array" ref="DP80">IF($J80:$X80='Capacity Backing (Hide)2'!CP$67:CP$81,1,0)</f>
        <v>0</v>
      </c>
      <c r="DQ80">
        <f t="array" ref="DQ80">IF($J80:$X80='Capacity Backing (Hide)2'!CQ$67:CQ$81,1,0)</f>
        <v>0</v>
      </c>
      <c r="DR80">
        <f t="array" ref="DR80">IF($J80:$X80='Capacity Backing (Hide)2'!CR$67:CR$81,1,0)</f>
        <v>0</v>
      </c>
      <c r="DS80">
        <f t="array" ref="DS80">IF($J80:$X80='Capacity Backing (Hide)2'!CS$67:CS$81,1,0)</f>
        <v>0</v>
      </c>
      <c r="DT80">
        <f t="array" ref="DT80">IF($J80:$X80='Capacity Backing (Hide)2'!CT$67:CT$81,1,0)</f>
        <v>0</v>
      </c>
      <c r="DU80">
        <f t="array" ref="DU80">IF($J80:$X80='Capacity Backing (Hide)2'!CU$67:CU$81,1,0)</f>
        <v>0</v>
      </c>
      <c r="DV80">
        <f t="array" ref="DV80">IF($J80:$X80='Capacity Backing (Hide)2'!CV$67:CV$81,1,0)</f>
        <v>0</v>
      </c>
      <c r="DW80">
        <f t="array" ref="DW80">IF($J80:$X80='Capacity Backing (Hide)2'!CW$67:CW$81,1,0)</f>
        <v>0</v>
      </c>
      <c r="DZ80">
        <f t="array" ref="DZ80">IF($J80:$X80='Capacity Backing (Hide)2'!B$203:CZ$217,1,0)</f>
        <v>0</v>
      </c>
      <c r="EA80">
        <f t="array" ref="EA80">IF($J80:$X80='Capacity Backing (Hide)2'!C$203:DA$217,1,0)</f>
        <v>0</v>
      </c>
      <c r="EB80">
        <f t="array" ref="EB80">IF($J80:$X80='Capacity Backing (Hide)2'!D$203:DB$217,1,0)</f>
        <v>0</v>
      </c>
      <c r="EC80">
        <f t="array" ref="EC80">IF($J80:$X80='Capacity Backing (Hide)2'!E$203:DC$217,1,0)</f>
        <v>0</v>
      </c>
      <c r="ED80">
        <f t="array" ref="ED80">IF($J80:$X80='Capacity Backing (Hide)2'!F$203:DD$217,1,0)</f>
        <v>0</v>
      </c>
      <c r="EE80">
        <f t="array" ref="EE80">IF($J80:$X80='Capacity Backing (Hide)2'!G$203:DE$217,1,0)</f>
        <v>0</v>
      </c>
      <c r="EF80">
        <f t="array" ref="EF80">IF($J80:$X80='Capacity Backing (Hide)2'!H$203:DF$217,1,0)</f>
        <v>0</v>
      </c>
      <c r="EG80">
        <f t="array" ref="EG80">IF($J80:$X80='Capacity Backing (Hide)2'!I$203:DG$217,1,0)</f>
        <v>0</v>
      </c>
      <c r="EH80">
        <f t="array" ref="EH80">IF($J80:$X80='Capacity Backing (Hide)2'!J$203:DH$217,1,0)</f>
        <v>0</v>
      </c>
      <c r="EI80">
        <f t="array" ref="EI80">IF($J80:$X80='Capacity Backing (Hide)2'!K$203:DI$217,1,0)</f>
        <v>0</v>
      </c>
      <c r="EJ80">
        <f t="array" ref="EJ80">IF($J80:$X80='Capacity Backing (Hide)2'!L$203:DJ$217,1,0)</f>
        <v>0</v>
      </c>
      <c r="EK80">
        <f t="array" ref="EK80">IF($J80:$X80='Capacity Backing (Hide)2'!M$203:DK$217,1,0)</f>
        <v>0</v>
      </c>
      <c r="EL80">
        <f t="array" ref="EL80">IF($J80:$X80='Capacity Backing (Hide)2'!N$203:DL$217,1,0)</f>
        <v>0</v>
      </c>
      <c r="EM80">
        <f t="array" ref="EM80">IF($J80:$X80='Capacity Backing (Hide)2'!O$203:DM$217,1,0)</f>
        <v>0</v>
      </c>
      <c r="EN80">
        <f t="array" ref="EN80">IF($J80:$X80='Capacity Backing (Hide)2'!P$203:DN$217,1,0)</f>
        <v>0</v>
      </c>
      <c r="EO80">
        <f t="array" ref="EO80">IF($J80:$X80='Capacity Backing (Hide)2'!Q$203:DO$217,1,0)</f>
        <v>0</v>
      </c>
      <c r="EP80">
        <f t="array" ref="EP80">IF($J80:$X80='Capacity Backing (Hide)2'!R$203:DP$217,1,0)</f>
        <v>0</v>
      </c>
      <c r="EQ80">
        <f t="array" ref="EQ80">IF($J80:$X80='Capacity Backing (Hide)2'!S$203:DQ$217,1,0)</f>
        <v>0</v>
      </c>
      <c r="ER80">
        <f t="array" ref="ER80">IF($J80:$X80='Capacity Backing (Hide)2'!T$203:DR$217,1,0)</f>
        <v>0</v>
      </c>
      <c r="ES80">
        <f t="array" ref="ES80">IF($J80:$X80='Capacity Backing (Hide)2'!U$203:DS$217,1,0)</f>
        <v>0</v>
      </c>
      <c r="ET80">
        <f t="array" ref="ET80">IF($J80:$X80='Capacity Backing (Hide)2'!V$203:DT$217,1,0)</f>
        <v>0</v>
      </c>
      <c r="EU80">
        <f t="array" ref="EU80">IF($J80:$X80='Capacity Backing (Hide)2'!W$203:DU$217,1,0)</f>
        <v>0</v>
      </c>
      <c r="EV80">
        <f t="array" ref="EV80">IF($J80:$X80='Capacity Backing (Hide)2'!X$203:DV$217,1,0)</f>
        <v>0</v>
      </c>
      <c r="EW80">
        <f t="array" ref="EW80">IF($J80:$X80='Capacity Backing (Hide)2'!Y$203:DW$217,1,0)</f>
        <v>0</v>
      </c>
      <c r="EX80">
        <f t="array" ref="EX80">IF($J80:$X80='Capacity Backing (Hide)2'!Z$203:DX$217,1,0)</f>
        <v>0</v>
      </c>
      <c r="EY80">
        <f t="array" ref="EY80">IF($J80:$X80='Capacity Backing (Hide)2'!AA$203:DY$217,1,0)</f>
        <v>0</v>
      </c>
      <c r="EZ80">
        <f t="array" ref="EZ80">IF($J80:$X80='Capacity Backing (Hide)2'!AB$203:DZ$217,1,0)</f>
        <v>0</v>
      </c>
      <c r="FA80">
        <f t="array" ref="FA80">IF($J80:$X80='Capacity Backing (Hide)2'!AC$203:EA$217,1,0)</f>
        <v>0</v>
      </c>
      <c r="FB80">
        <f t="array" ref="FB80">IF($J80:$X80='Capacity Backing (Hide)2'!AD$203:EB$217,1,0)</f>
        <v>0</v>
      </c>
      <c r="FC80">
        <f t="array" ref="FC80">IF($J80:$X80='Capacity Backing (Hide)2'!AE$203:EC$217,1,0)</f>
        <v>0</v>
      </c>
      <c r="FD80">
        <f t="array" ref="FD80">IF($J80:$X80='Capacity Backing (Hide)2'!AF$203:ED$217,1,0)</f>
        <v>0</v>
      </c>
      <c r="FE80">
        <f t="array" ref="FE80">IF($J80:$X80='Capacity Backing (Hide)2'!AG$203:EE$217,1,0)</f>
        <v>0</v>
      </c>
      <c r="FF80">
        <f t="array" ref="FF80">IF($J80:$X80='Capacity Backing (Hide)2'!AH$203:EF$217,1,0)</f>
        <v>0</v>
      </c>
      <c r="FG80">
        <f t="array" ref="FG80">IF($J80:$X80='Capacity Backing (Hide)2'!AI$203:EG$217,1,0)</f>
        <v>0</v>
      </c>
      <c r="FH80">
        <f t="array" ref="FH80">IF($J80:$X80='Capacity Backing (Hide)2'!AJ$203:EH$217,1,0)</f>
        <v>0</v>
      </c>
      <c r="FI80">
        <f t="array" ref="FI80">IF($J80:$X80='Capacity Backing (Hide)2'!AK$203:EI$217,1,0)</f>
        <v>0</v>
      </c>
      <c r="FJ80">
        <f t="array" ref="FJ80">IF($J80:$X80='Capacity Backing (Hide)2'!AL$203:EJ$217,1,0)</f>
        <v>0</v>
      </c>
      <c r="FK80">
        <f t="array" ref="FK80">IF($J80:$X80='Capacity Backing (Hide)2'!AM$203:EK$217,1,0)</f>
        <v>0</v>
      </c>
      <c r="FL80">
        <f t="array" ref="FL80">IF($J80:$X80='Capacity Backing (Hide)2'!AN$203:EL$217,1,0)</f>
        <v>0</v>
      </c>
      <c r="FM80">
        <f t="array" ref="FM80">IF($J80:$X80='Capacity Backing (Hide)2'!AO$203:EM$217,1,0)</f>
        <v>0</v>
      </c>
      <c r="FN80">
        <f t="array" ref="FN80">IF($J80:$X80='Capacity Backing (Hide)2'!AP$203:EN$217,1,0)</f>
        <v>0</v>
      </c>
      <c r="FO80">
        <f t="array" ref="FO80">IF($J80:$X80='Capacity Backing (Hide)2'!AQ$203:EO$217,1,0)</f>
        <v>0</v>
      </c>
      <c r="FP80">
        <f t="array" ref="FP80">IF($J80:$X80='Capacity Backing (Hide)2'!AR$203:EP$217,1,0)</f>
        <v>0</v>
      </c>
      <c r="FQ80">
        <f t="array" ref="FQ80">IF($J80:$X80='Capacity Backing (Hide)2'!AS$203:EQ$217,1,0)</f>
        <v>0</v>
      </c>
      <c r="FR80">
        <f t="array" ref="FR80">IF($J80:$X80='Capacity Backing (Hide)2'!AT$203:ER$217,1,0)</f>
        <v>0</v>
      </c>
      <c r="FS80">
        <f t="array" ref="FS80">IF($J80:$X80='Capacity Backing (Hide)2'!AU$203:ES$217,1,0)</f>
        <v>0</v>
      </c>
      <c r="FT80">
        <f t="array" ref="FT80">IF($J80:$X80='Capacity Backing (Hide)2'!AV$203:ET$217,1,0)</f>
        <v>0</v>
      </c>
      <c r="FU80">
        <f t="array" ref="FU80">IF($J80:$X80='Capacity Backing (Hide)2'!AW$203:EU$217,1,0)</f>
        <v>0</v>
      </c>
      <c r="FV80">
        <f t="array" ref="FV80">IF($J80:$X80='Capacity Backing (Hide)2'!AX$203:EV$217,1,0)</f>
        <v>0</v>
      </c>
      <c r="FW80">
        <f t="array" ref="FW80">IF($J80:$X80='Capacity Backing (Hide)2'!AY$203:EW$217,1,0)</f>
        <v>0</v>
      </c>
      <c r="FX80">
        <f t="array" ref="FX80">IF($J80:$X80='Capacity Backing (Hide)2'!AZ$203:EX$217,1,0)</f>
        <v>0</v>
      </c>
      <c r="FY80">
        <f t="array" ref="FY80">IF($J80:$X80='Capacity Backing (Hide)2'!BA$203:EY$217,1,0)</f>
        <v>0</v>
      </c>
      <c r="FZ80">
        <f t="array" ref="FZ80">IF($J80:$X80='Capacity Backing (Hide)2'!BB$203:EZ$217,1,0)</f>
        <v>0</v>
      </c>
      <c r="GA80">
        <f t="array" ref="GA80">IF($J80:$X80='Capacity Backing (Hide)2'!BC$203:FA$217,1,0)</f>
        <v>0</v>
      </c>
      <c r="GB80">
        <f t="array" ref="GB80">IF($J80:$X80='Capacity Backing (Hide)2'!BD$203:FB$217,1,0)</f>
        <v>0</v>
      </c>
      <c r="GC80">
        <f t="array" ref="GC80">IF($J80:$X80='Capacity Backing (Hide)2'!BE$203:FC$217,1,0)</f>
        <v>0</v>
      </c>
      <c r="GD80">
        <f t="array" ref="GD80">IF($J80:$X80='Capacity Backing (Hide)2'!BF$203:FD$217,1,0)</f>
        <v>0</v>
      </c>
      <c r="GE80">
        <f t="array" ref="GE80">IF($J80:$X80='Capacity Backing (Hide)2'!BG$203:FE$217,1,0)</f>
        <v>0</v>
      </c>
      <c r="GF80">
        <f t="array" ref="GF80">IF($J80:$X80='Capacity Backing (Hide)2'!BH$203:FF$217,1,0)</f>
        <v>0</v>
      </c>
      <c r="GG80">
        <f t="array" ref="GG80">IF($J80:$X80='Capacity Backing (Hide)2'!BI$203:FG$217,1,0)</f>
        <v>0</v>
      </c>
      <c r="GH80">
        <f t="array" ref="GH80">IF($J80:$X80='Capacity Backing (Hide)2'!BJ$203:FH$217,1,0)</f>
        <v>0</v>
      </c>
      <c r="GI80">
        <f t="array" ref="GI80">IF($J80:$X80='Capacity Backing (Hide)2'!BK$203:FI$217,1,0)</f>
        <v>0</v>
      </c>
      <c r="GJ80">
        <f t="array" ref="GJ80">IF($J80:$X80='Capacity Backing (Hide)2'!BL$203:FJ$217,1,0)</f>
        <v>0</v>
      </c>
      <c r="GK80">
        <f t="array" ref="GK80">IF($J80:$X80='Capacity Backing (Hide)2'!BM$203:FK$217,1,0)</f>
        <v>0</v>
      </c>
      <c r="GL80">
        <f t="array" ref="GL80">IF($J80:$X80='Capacity Backing (Hide)2'!BN$203:FL$217,1,0)</f>
        <v>0</v>
      </c>
      <c r="GM80">
        <f t="array" ref="GM80">IF($J80:$X80='Capacity Backing (Hide)2'!BO$203:FM$217,1,0)</f>
        <v>0</v>
      </c>
      <c r="GN80">
        <f t="array" ref="GN80">IF($J80:$X80='Capacity Backing (Hide)2'!BP$203:FN$217,1,0)</f>
        <v>0</v>
      </c>
      <c r="GO80">
        <f t="array" ref="GO80">IF($J80:$X80='Capacity Backing (Hide)2'!BQ$203:FO$217,1,0)</f>
        <v>0</v>
      </c>
      <c r="GP80">
        <f t="array" ref="GP80">IF($J80:$X80='Capacity Backing (Hide)2'!BR$203:FP$217,1,0)</f>
        <v>0</v>
      </c>
      <c r="GQ80">
        <f t="array" ref="GQ80">IF($J80:$X80='Capacity Backing (Hide)2'!BS$203:FQ$217,1,0)</f>
        <v>0</v>
      </c>
      <c r="GR80">
        <f t="array" ref="GR80">IF($J80:$X80='Capacity Backing (Hide)2'!BT$203:FR$217,1,0)</f>
        <v>0</v>
      </c>
      <c r="GS80">
        <f t="array" ref="GS80">IF($J80:$X80='Capacity Backing (Hide)2'!BU$203:FS$217,1,0)</f>
        <v>0</v>
      </c>
      <c r="GT80">
        <f t="array" ref="GT80">IF($J80:$X80='Capacity Backing (Hide)2'!BV$203:FT$217,1,0)</f>
        <v>0</v>
      </c>
      <c r="GU80">
        <f t="array" ref="GU80">IF($J80:$X80='Capacity Backing (Hide)2'!BW$203:FU$217,1,0)</f>
        <v>0</v>
      </c>
      <c r="GV80">
        <f t="array" ref="GV80">IF($J80:$X80='Capacity Backing (Hide)2'!BX$203:FV$217,1,0)</f>
        <v>0</v>
      </c>
      <c r="GW80">
        <f t="array" ref="GW80">IF($J80:$X80='Capacity Backing (Hide)2'!BY$203:FW$217,1,0)</f>
        <v>0</v>
      </c>
      <c r="GX80">
        <f t="array" ref="GX80">IF($J80:$X80='Capacity Backing (Hide)2'!BZ$203:FX$217,1,0)</f>
        <v>0</v>
      </c>
      <c r="GY80">
        <f t="array" ref="GY80">IF($J80:$X80='Capacity Backing (Hide)2'!CA$203:FY$217,1,0)</f>
        <v>0</v>
      </c>
      <c r="GZ80">
        <f t="array" ref="GZ80">IF($J80:$X80='Capacity Backing (Hide)2'!CB$203:FZ$217,1,0)</f>
        <v>0</v>
      </c>
      <c r="HA80">
        <f t="array" ref="HA80">IF($J80:$X80='Capacity Backing (Hide)2'!CC$203:GA$217,1,0)</f>
        <v>0</v>
      </c>
      <c r="HB80">
        <f t="array" ref="HB80">IF($J80:$X80='Capacity Backing (Hide)2'!CD$203:GB$217,1,0)</f>
        <v>0</v>
      </c>
      <c r="HC80">
        <f t="array" ref="HC80">IF($J80:$X80='Capacity Backing (Hide)2'!CE$203:GC$217,1,0)</f>
        <v>0</v>
      </c>
      <c r="HD80">
        <f t="array" ref="HD80">IF($J80:$X80='Capacity Backing (Hide)2'!CF$203:GD$217,1,0)</f>
        <v>0</v>
      </c>
      <c r="HE80">
        <f t="array" ref="HE80">IF($J80:$X80='Capacity Backing (Hide)2'!CG$203:GE$217,1,0)</f>
        <v>0</v>
      </c>
      <c r="HF80">
        <f t="array" ref="HF80">IF($J80:$X80='Capacity Backing (Hide)2'!CH$203:GF$217,1,0)</f>
        <v>0</v>
      </c>
      <c r="HG80">
        <f t="array" ref="HG80">IF($J80:$X80='Capacity Backing (Hide)2'!CI$203:GG$217,1,0)</f>
        <v>0</v>
      </c>
      <c r="HH80">
        <f t="array" ref="HH80">IF($J80:$X80='Capacity Backing (Hide)2'!CJ$203:GH$217,1,0)</f>
        <v>0</v>
      </c>
      <c r="HI80">
        <f t="array" ref="HI80">IF($J80:$X80='Capacity Backing (Hide)2'!CK$203:GI$217,1,0)</f>
        <v>0</v>
      </c>
      <c r="HJ80">
        <f t="array" ref="HJ80">IF($J80:$X80='Capacity Backing (Hide)2'!CL$203:GJ$217,1,0)</f>
        <v>0</v>
      </c>
      <c r="HK80">
        <f t="array" ref="HK80">IF($J80:$X80='Capacity Backing (Hide)2'!CM$203:GK$217,1,0)</f>
        <v>0</v>
      </c>
      <c r="HL80">
        <f t="array" ref="HL80">IF($J80:$X80='Capacity Backing (Hide)2'!CN$203:GL$217,1,0)</f>
        <v>0</v>
      </c>
      <c r="HM80">
        <f t="array" ref="HM80">IF($J80:$X80='Capacity Backing (Hide)2'!CO$203:GM$217,1,0)</f>
        <v>0</v>
      </c>
      <c r="HN80">
        <f t="array" ref="HN80">IF($J80:$X80='Capacity Backing (Hide)2'!CP$203:GN$217,1,0)</f>
        <v>0</v>
      </c>
      <c r="HO80">
        <f t="array" ref="HO80">IF($J80:$X80='Capacity Backing (Hide)2'!CQ$203:GO$217,1,0)</f>
        <v>0</v>
      </c>
      <c r="HP80">
        <f t="array" ref="HP80">IF($J80:$X80='Capacity Backing (Hide)2'!CR$203:GP$217,1,0)</f>
        <v>0</v>
      </c>
      <c r="HQ80">
        <f t="array" ref="HQ80">IF($J80:$X80='Capacity Backing (Hide)2'!CS$203:GQ$217,1,0)</f>
        <v>0</v>
      </c>
      <c r="HR80">
        <f t="array" ref="HR80">IF($J80:$X80='Capacity Backing (Hide)2'!CT$203:GR$217,1,0)</f>
        <v>0</v>
      </c>
      <c r="HS80">
        <f t="array" ref="HS80">IF($J80:$X80='Capacity Backing (Hide)2'!CU$203:GS$217,1,0)</f>
        <v>0</v>
      </c>
      <c r="HT80">
        <f t="array" ref="HT80">IF($J80:$X80='Capacity Backing (Hide)2'!CV$203:GT$217,1,0)</f>
        <v>0</v>
      </c>
      <c r="HU80">
        <f t="array" ref="HU80">IF($J80:$X80='Capacity Backing (Hide)2'!CW$203:GU$217,1,0)</f>
        <v>0</v>
      </c>
      <c r="HX80">
        <f>'Capacity Backing (Hide)2'!B$3*(AB80/MAX(1,SUMIFS('Treatment Backing (Hide)'!$B$110:$B$124,'Capacity Backing (Hide)2'!B$67:B$81,"X")))</f>
        <v>0</v>
      </c>
      <c r="HY80">
        <f>'Capacity Backing (Hide)2'!C$3*(AC80/MAX(1,SUMIFS('Treatment Backing (Hide)'!$B$110:$B$124,'Capacity Backing (Hide)2'!C$67:C$81,"X")))</f>
        <v>0</v>
      </c>
      <c r="HZ80">
        <f>'Capacity Backing (Hide)2'!D$3*(AD80/MAX(1,SUMIFS('Treatment Backing (Hide)'!$B$110:$B$124,'Capacity Backing (Hide)2'!D$67:D$81,"X")))</f>
        <v>0</v>
      </c>
      <c r="IA80">
        <f>'Capacity Backing (Hide)2'!E$3*(AE80/MAX(1,SUMIFS('Treatment Backing (Hide)'!$B$110:$B$124,'Capacity Backing (Hide)2'!E$67:E$81,"X")))</f>
        <v>0</v>
      </c>
      <c r="IB80">
        <f>'Capacity Backing (Hide)2'!F$3*(AF80/MAX(1,SUMIFS('Treatment Backing (Hide)'!$B$110:$B$124,'Capacity Backing (Hide)2'!F$67:F$81,"X")))</f>
        <v>0</v>
      </c>
      <c r="IC80">
        <f>'Capacity Backing (Hide)2'!G$3*(AG80/MAX(1,SUMIFS('Treatment Backing (Hide)'!$B$110:$B$124,'Capacity Backing (Hide)2'!G$67:G$81,"X")))</f>
        <v>0</v>
      </c>
      <c r="ID80">
        <f>'Capacity Backing (Hide)2'!H$3*(AH80/MAX(1,SUMIFS('Treatment Backing (Hide)'!$B$110:$B$124,'Capacity Backing (Hide)2'!H$67:H$81,"X")))</f>
        <v>0</v>
      </c>
      <c r="IE80">
        <f>'Capacity Backing (Hide)2'!I$3*(AI80/MAX(1,SUMIFS('Treatment Backing (Hide)'!$B$110:$B$124,'Capacity Backing (Hide)2'!I$67:I$81,"X")))</f>
        <v>0</v>
      </c>
      <c r="IF80">
        <f>'Capacity Backing (Hide)2'!J$3*(AJ80/MAX(1,SUMIFS('Treatment Backing (Hide)'!$B$110:$B$124,'Capacity Backing (Hide)2'!J$67:J$81,"X")))</f>
        <v>0</v>
      </c>
      <c r="IG80">
        <f>'Capacity Backing (Hide)2'!K$3*(AK80/MAX(1,SUMIFS('Treatment Backing (Hide)'!$B$110:$B$124,'Capacity Backing (Hide)2'!K$67:K$81,"X")))</f>
        <v>0</v>
      </c>
      <c r="IH80">
        <f>'Capacity Backing (Hide)2'!L$3*(AL80/MAX(1,SUMIFS('Treatment Backing (Hide)'!$B$110:$B$124,'Capacity Backing (Hide)2'!L$67:L$81,"X")))</f>
        <v>0</v>
      </c>
      <c r="II80">
        <f>'Capacity Backing (Hide)2'!M$3*(AM80/MAX(1,SUMIFS('Treatment Backing (Hide)'!$B$110:$B$124,'Capacity Backing (Hide)2'!M$67:M$81,"X")))</f>
        <v>0</v>
      </c>
      <c r="IJ80">
        <f>'Capacity Backing (Hide)2'!N$3*(AN80/MAX(1,SUMIFS('Treatment Backing (Hide)'!$B$110:$B$124,'Capacity Backing (Hide)2'!N$67:N$81,"X")))</f>
        <v>0</v>
      </c>
      <c r="IK80">
        <f>'Capacity Backing (Hide)2'!O$3*(AO80/MAX(1,SUMIFS('Treatment Backing (Hide)'!$B$110:$B$124,'Capacity Backing (Hide)2'!O$67:O$81,"X")))</f>
        <v>0</v>
      </c>
      <c r="IL80">
        <f>'Capacity Backing (Hide)2'!P$3*(AP80/MAX(1,SUMIFS('Treatment Backing (Hide)'!$B$110:$B$124,'Capacity Backing (Hide)2'!P$67:P$81,"X")))</f>
        <v>0</v>
      </c>
      <c r="IM80">
        <f>'Capacity Backing (Hide)2'!Q$3*(AQ80/MAX(1,SUMIFS('Treatment Backing (Hide)'!$B$110:$B$124,'Capacity Backing (Hide)2'!Q$67:Q$81,"X")))</f>
        <v>0</v>
      </c>
      <c r="IN80">
        <f>'Capacity Backing (Hide)2'!R$3*(AR80/MAX(1,SUMIFS('Treatment Backing (Hide)'!$B$110:$B$124,'Capacity Backing (Hide)2'!R$67:R$81,"X")))</f>
        <v>0</v>
      </c>
      <c r="IO80">
        <f>'Capacity Backing (Hide)2'!S$3*(AS80/MAX(1,SUMIFS('Treatment Backing (Hide)'!$B$110:$B$124,'Capacity Backing (Hide)2'!S$67:S$81,"X")))</f>
        <v>0</v>
      </c>
      <c r="IP80">
        <f>'Capacity Backing (Hide)2'!T$3*(AT80/MAX(1,SUMIFS('Treatment Backing (Hide)'!$B$110:$B$124,'Capacity Backing (Hide)2'!T$67:T$81,"X")))</f>
        <v>0</v>
      </c>
      <c r="IQ80">
        <f>'Capacity Backing (Hide)2'!U$3*(AU80/MAX(1,SUMIFS('Treatment Backing (Hide)'!$B$110:$B$124,'Capacity Backing (Hide)2'!U$67:U$81,"X")))</f>
        <v>0</v>
      </c>
      <c r="IR80">
        <f>'Capacity Backing (Hide)2'!V$3*(AV80/MAX(1,SUMIFS('Treatment Backing (Hide)'!$B$110:$B$124,'Capacity Backing (Hide)2'!V$67:V$81,"X")))</f>
        <v>0</v>
      </c>
      <c r="IS80">
        <f>'Capacity Backing (Hide)2'!W$3*(AW80/MAX(1,SUMIFS('Treatment Backing (Hide)'!$B$110:$B$124,'Capacity Backing (Hide)2'!W$67:W$81,"X")))</f>
        <v>0</v>
      </c>
      <c r="IT80">
        <f>'Capacity Backing (Hide)2'!X$3*(AX80/MAX(1,SUMIFS('Treatment Backing (Hide)'!$B$110:$B$124,'Capacity Backing (Hide)2'!X$67:X$81,"X")))</f>
        <v>0</v>
      </c>
      <c r="IU80">
        <f>'Capacity Backing (Hide)2'!Y$3*(AY80/MAX(1,SUMIFS('Treatment Backing (Hide)'!$B$110:$B$124,'Capacity Backing (Hide)2'!Y$67:Y$81,"X")))</f>
        <v>0</v>
      </c>
      <c r="IV80">
        <f>'Capacity Backing (Hide)2'!Z$3*(AZ80/MAX(1,SUMIFS('Treatment Backing (Hide)'!$B$110:$B$124,'Capacity Backing (Hide)2'!Z$67:Z$81,"X")))</f>
        <v>0</v>
      </c>
      <c r="IW80">
        <f>'Capacity Backing (Hide)2'!AA$3*(BA80/MAX(1,SUMIFS('Treatment Backing (Hide)'!$B$110:$B$124,'Capacity Backing (Hide)2'!AA$67:AA$81,"X")))</f>
        <v>0</v>
      </c>
      <c r="IX80">
        <f>'Capacity Backing (Hide)2'!AB$3*(BB80/MAX(1,SUMIFS('Treatment Backing (Hide)'!$B$110:$B$124,'Capacity Backing (Hide)2'!AB$67:AB$81,"X")))</f>
        <v>0</v>
      </c>
      <c r="IY80">
        <f>'Capacity Backing (Hide)2'!AC$3*(BC80/MAX(1,SUMIFS('Treatment Backing (Hide)'!$B$110:$B$124,'Capacity Backing (Hide)2'!AC$67:AC$81,"X")))</f>
        <v>0</v>
      </c>
      <c r="IZ80">
        <f>'Capacity Backing (Hide)2'!AD$3*(BD80/MAX(1,SUMIFS('Treatment Backing (Hide)'!$B$110:$B$124,'Capacity Backing (Hide)2'!AD$67:AD$81,"X")))</f>
        <v>0</v>
      </c>
      <c r="JA80">
        <f>'Capacity Backing (Hide)2'!AE$3*(BE80/MAX(1,SUMIFS('Treatment Backing (Hide)'!$B$110:$B$124,'Capacity Backing (Hide)2'!AE$67:AE$81,"X")))</f>
        <v>0</v>
      </c>
      <c r="JB80">
        <f>'Capacity Backing (Hide)2'!AF$3*(BF80/MAX(1,SUMIFS('Treatment Backing (Hide)'!$B$110:$B$124,'Capacity Backing (Hide)2'!AF$67:AF$81,"X")))</f>
        <v>0</v>
      </c>
      <c r="JC80">
        <f>'Capacity Backing (Hide)2'!AG$3*(BG80/MAX(1,SUMIFS('Treatment Backing (Hide)'!$B$110:$B$124,'Capacity Backing (Hide)2'!AG$67:AG$81,"X")))</f>
        <v>0</v>
      </c>
      <c r="JD80">
        <f>'Capacity Backing (Hide)2'!AH$3*(BH80/MAX(1,SUMIFS('Treatment Backing (Hide)'!$B$110:$B$124,'Capacity Backing (Hide)2'!AH$67:AH$81,"X")))</f>
        <v>0</v>
      </c>
      <c r="JE80">
        <f>'Capacity Backing (Hide)2'!AI$3*(BI80/MAX(1,SUMIFS('Treatment Backing (Hide)'!$B$110:$B$124,'Capacity Backing (Hide)2'!AI$67:AI$81,"X")))</f>
        <v>0</v>
      </c>
      <c r="JF80">
        <f>'Capacity Backing (Hide)2'!AJ$3*(BJ80/MAX(1,SUMIFS('Treatment Backing (Hide)'!$B$110:$B$124,'Capacity Backing (Hide)2'!AJ$67:AJ$81,"X")))</f>
        <v>0</v>
      </c>
      <c r="JG80">
        <f>'Capacity Backing (Hide)2'!AK$3*(BK80/MAX(1,SUMIFS('Treatment Backing (Hide)'!$B$110:$B$124,'Capacity Backing (Hide)2'!AK$67:AK$81,"X")))</f>
        <v>0</v>
      </c>
      <c r="JH80">
        <f>'Capacity Backing (Hide)2'!AL$3*(BL80/MAX(1,SUMIFS('Treatment Backing (Hide)'!$B$110:$B$124,'Capacity Backing (Hide)2'!AL$67:AL$81,"X")))</f>
        <v>0</v>
      </c>
      <c r="JI80">
        <f>'Capacity Backing (Hide)2'!AM$3*(BM80/MAX(1,SUMIFS('Treatment Backing (Hide)'!$B$110:$B$124,'Capacity Backing (Hide)2'!AM$67:AM$81,"X")))</f>
        <v>0</v>
      </c>
      <c r="JJ80">
        <f>'Capacity Backing (Hide)2'!AN$3*(BN80/MAX(1,SUMIFS('Treatment Backing (Hide)'!$B$110:$B$124,'Capacity Backing (Hide)2'!AN$67:AN$81,"X")))</f>
        <v>0</v>
      </c>
      <c r="JK80">
        <f>'Capacity Backing (Hide)2'!AO$3*(BO80/MAX(1,SUMIFS('Treatment Backing (Hide)'!$B$110:$B$124,'Capacity Backing (Hide)2'!AO$67:AO$81,"X")))</f>
        <v>0</v>
      </c>
      <c r="JL80">
        <f>'Capacity Backing (Hide)2'!AP$3*(BP80/MAX(1,SUMIFS('Treatment Backing (Hide)'!$B$110:$B$124,'Capacity Backing (Hide)2'!AP$67:AP$81,"X")))</f>
        <v>0</v>
      </c>
      <c r="JM80">
        <f>'Capacity Backing (Hide)2'!AQ$3*(BQ80/MAX(1,SUMIFS('Treatment Backing (Hide)'!$B$110:$B$124,'Capacity Backing (Hide)2'!AQ$67:AQ$81,"X")))</f>
        <v>0</v>
      </c>
      <c r="JN80">
        <f>'Capacity Backing (Hide)2'!AR$3*(BR80/MAX(1,SUMIFS('Treatment Backing (Hide)'!$B$110:$B$124,'Capacity Backing (Hide)2'!AR$67:AR$81,"X")))</f>
        <v>0</v>
      </c>
      <c r="JO80">
        <f>'Capacity Backing (Hide)2'!AS$3*(BS80/MAX(1,SUMIFS('Treatment Backing (Hide)'!$B$110:$B$124,'Capacity Backing (Hide)2'!AS$67:AS$81,"X")))</f>
        <v>0</v>
      </c>
      <c r="JP80">
        <f>'Capacity Backing (Hide)2'!AT$3*(BT80/MAX(1,SUMIFS('Treatment Backing (Hide)'!$B$110:$B$124,'Capacity Backing (Hide)2'!AT$67:AT$81,"X")))</f>
        <v>0</v>
      </c>
      <c r="JQ80">
        <f>'Capacity Backing (Hide)2'!AU$3*(BU80/MAX(1,SUMIFS('Treatment Backing (Hide)'!$B$110:$B$124,'Capacity Backing (Hide)2'!AU$67:AU$81,"X")))</f>
        <v>0</v>
      </c>
      <c r="JR80">
        <f>'Capacity Backing (Hide)2'!AV$3*(BV80/MAX(1,SUMIFS('Treatment Backing (Hide)'!$B$110:$B$124,'Capacity Backing (Hide)2'!AV$67:AV$81,"X")))</f>
        <v>0</v>
      </c>
      <c r="JS80">
        <f>'Capacity Backing (Hide)2'!AW$3*(BW80/MAX(1,SUMIFS('Treatment Backing (Hide)'!$B$110:$B$124,'Capacity Backing (Hide)2'!AW$67:AW$81,"X")))</f>
        <v>0</v>
      </c>
      <c r="JT80">
        <f>'Capacity Backing (Hide)2'!AX$3*(BX80/MAX(1,SUMIFS('Treatment Backing (Hide)'!$B$110:$B$124,'Capacity Backing (Hide)2'!AX$67:AX$81,"X")))</f>
        <v>0</v>
      </c>
      <c r="JU80">
        <f>'Capacity Backing (Hide)2'!AY$3*(BY80/MAX(1,SUMIFS('Treatment Backing (Hide)'!$B$110:$B$124,'Capacity Backing (Hide)2'!AY$67:AY$81,"X")))</f>
        <v>0</v>
      </c>
      <c r="JV80">
        <f>'Capacity Backing (Hide)2'!AZ$3*(BZ80/MAX(1,SUMIFS('Treatment Backing (Hide)'!$B$110:$B$124,'Capacity Backing (Hide)2'!AZ$67:AZ$81,"X")))</f>
        <v>0</v>
      </c>
      <c r="JW80">
        <f>'Capacity Backing (Hide)2'!BA$3*(CA80/MAX(1,SUMIFS('Treatment Backing (Hide)'!$B$110:$B$124,'Capacity Backing (Hide)2'!BA$67:BA$81,"X")))</f>
        <v>0</v>
      </c>
      <c r="JX80">
        <f>'Capacity Backing (Hide)2'!BB$3*(CB80/MAX(1,SUMIFS('Treatment Backing (Hide)'!$B$110:$B$124,'Capacity Backing (Hide)2'!BB$67:BB$81,"X")))</f>
        <v>0</v>
      </c>
      <c r="JY80">
        <f>'Capacity Backing (Hide)2'!BC$3*(CC80/MAX(1,SUMIFS('Treatment Backing (Hide)'!$B$110:$B$124,'Capacity Backing (Hide)2'!BC$67:BC$81,"X")))</f>
        <v>0</v>
      </c>
      <c r="JZ80">
        <f>'Capacity Backing (Hide)2'!BD$3*(CD80/MAX(1,SUMIFS('Treatment Backing (Hide)'!$B$110:$B$124,'Capacity Backing (Hide)2'!BD$67:BD$81,"X")))</f>
        <v>0</v>
      </c>
      <c r="KA80">
        <f>'Capacity Backing (Hide)2'!BE$3*(CE80/MAX(1,SUMIFS('Treatment Backing (Hide)'!$B$110:$B$124,'Capacity Backing (Hide)2'!BE$67:BE$81,"X")))</f>
        <v>0</v>
      </c>
      <c r="KB80">
        <f>'Capacity Backing (Hide)2'!BF$3*(CF80/MAX(1,SUMIFS('Treatment Backing (Hide)'!$B$110:$B$124,'Capacity Backing (Hide)2'!BF$67:BF$81,"X")))</f>
        <v>0</v>
      </c>
      <c r="KC80">
        <f>'Capacity Backing (Hide)2'!BG$3*(CG80/MAX(1,SUMIFS('Treatment Backing (Hide)'!$B$110:$B$124,'Capacity Backing (Hide)2'!BG$67:BG$81,"X")))</f>
        <v>0</v>
      </c>
      <c r="KD80">
        <f>'Capacity Backing (Hide)2'!BH$3*(CH80/MAX(1,SUMIFS('Treatment Backing (Hide)'!$B$110:$B$124,'Capacity Backing (Hide)2'!BH$67:BH$81,"X")))</f>
        <v>0</v>
      </c>
      <c r="KE80">
        <f>'Capacity Backing (Hide)2'!BI$3*(CI80/MAX(1,SUMIFS('Treatment Backing (Hide)'!$B$110:$B$124,'Capacity Backing (Hide)2'!BI$67:BI$81,"X")))</f>
        <v>0</v>
      </c>
      <c r="KF80">
        <f>'Capacity Backing (Hide)2'!BJ$3*(CJ80/MAX(1,SUMIFS('Treatment Backing (Hide)'!$B$110:$B$124,'Capacity Backing (Hide)2'!BJ$67:BJ$81,"X")))</f>
        <v>0</v>
      </c>
      <c r="KG80">
        <f>'Capacity Backing (Hide)2'!BK$3*(CK80/MAX(1,SUMIFS('Treatment Backing (Hide)'!$B$110:$B$124,'Capacity Backing (Hide)2'!BK$67:BK$81,"X")))</f>
        <v>0</v>
      </c>
      <c r="KH80">
        <f>'Capacity Backing (Hide)2'!BL$3*(CL80/MAX(1,SUMIFS('Treatment Backing (Hide)'!$B$110:$B$124,'Capacity Backing (Hide)2'!BL$67:BL$81,"X")))</f>
        <v>0</v>
      </c>
      <c r="KI80">
        <f>'Capacity Backing (Hide)2'!BM$3*(CM80/MAX(1,SUMIFS('Treatment Backing (Hide)'!$B$110:$B$124,'Capacity Backing (Hide)2'!BM$67:BM$81,"X")))</f>
        <v>0</v>
      </c>
      <c r="KJ80">
        <f>'Capacity Backing (Hide)2'!BN$3*(CN80/MAX(1,SUMIFS('Treatment Backing (Hide)'!$B$110:$B$124,'Capacity Backing (Hide)2'!BN$67:BN$81,"X")))</f>
        <v>0</v>
      </c>
      <c r="KK80">
        <f>'Capacity Backing (Hide)2'!BO$3*(CO80/MAX(1,SUMIFS('Treatment Backing (Hide)'!$B$110:$B$124,'Capacity Backing (Hide)2'!BO$67:BO$81,"X")))</f>
        <v>0</v>
      </c>
      <c r="KL80">
        <f>'Capacity Backing (Hide)2'!BP$3*(CP80/MAX(1,SUMIFS('Treatment Backing (Hide)'!$B$110:$B$124,'Capacity Backing (Hide)2'!BP$67:BP$81,"X")))</f>
        <v>0</v>
      </c>
      <c r="KM80">
        <f>'Capacity Backing (Hide)2'!BQ$3*(CQ80/MAX(1,SUMIFS('Treatment Backing (Hide)'!$B$110:$B$124,'Capacity Backing (Hide)2'!BQ$67:BQ$81,"X")))</f>
        <v>0</v>
      </c>
      <c r="KN80">
        <f>'Capacity Backing (Hide)2'!BR$3*(CR80/MAX(1,SUMIFS('Treatment Backing (Hide)'!$B$110:$B$124,'Capacity Backing (Hide)2'!BR$67:BR$81,"X")))</f>
        <v>0</v>
      </c>
      <c r="KO80">
        <f>'Capacity Backing (Hide)2'!BS$3*(CS80/MAX(1,SUMIFS('Treatment Backing (Hide)'!$B$110:$B$124,'Capacity Backing (Hide)2'!BS$67:BS$81,"X")))</f>
        <v>0</v>
      </c>
      <c r="KP80">
        <f>'Capacity Backing (Hide)2'!BT$3*(CT80/MAX(1,SUMIFS('Treatment Backing (Hide)'!$B$110:$B$124,'Capacity Backing (Hide)2'!BT$67:BT$81,"X")))</f>
        <v>0</v>
      </c>
      <c r="KQ80">
        <f>'Capacity Backing (Hide)2'!BU$3*(CU80/MAX(1,SUMIFS('Treatment Backing (Hide)'!$B$110:$B$124,'Capacity Backing (Hide)2'!BU$67:BU$81,"X")))</f>
        <v>0</v>
      </c>
      <c r="KR80">
        <f>'Capacity Backing (Hide)2'!BV$3*(CV80/MAX(1,SUMIFS('Treatment Backing (Hide)'!$B$110:$B$124,'Capacity Backing (Hide)2'!BV$67:BV$81,"X")))</f>
        <v>0</v>
      </c>
      <c r="KS80">
        <f>'Capacity Backing (Hide)2'!BW$3*(CW80/MAX(1,SUMIFS('Treatment Backing (Hide)'!$B$110:$B$124,'Capacity Backing (Hide)2'!BW$67:BW$81,"X")))</f>
        <v>0</v>
      </c>
      <c r="KT80">
        <f>'Capacity Backing (Hide)2'!BX$3*(CX80/MAX(1,SUMIFS('Treatment Backing (Hide)'!$B$110:$B$124,'Capacity Backing (Hide)2'!BX$67:BX$81,"X")))</f>
        <v>0</v>
      </c>
      <c r="KU80">
        <f>'Capacity Backing (Hide)2'!BY$3*(CY80/MAX(1,SUMIFS('Treatment Backing (Hide)'!$B$110:$B$124,'Capacity Backing (Hide)2'!BY$67:BY$81,"X")))</f>
        <v>0</v>
      </c>
      <c r="KV80">
        <f>'Capacity Backing (Hide)2'!BZ$3*(CZ80/MAX(1,SUMIFS('Treatment Backing (Hide)'!$B$110:$B$124,'Capacity Backing (Hide)2'!BZ$67:BZ$81,"X")))</f>
        <v>0</v>
      </c>
      <c r="KW80">
        <f>'Capacity Backing (Hide)2'!CA$3*(DA80/MAX(1,SUMIFS('Treatment Backing (Hide)'!$B$110:$B$124,'Capacity Backing (Hide)2'!CA$67:CA$81,"X")))</f>
        <v>0</v>
      </c>
      <c r="KX80">
        <f>'Capacity Backing (Hide)2'!CB$3*(DB80/MAX(1,SUMIFS('Treatment Backing (Hide)'!$B$110:$B$124,'Capacity Backing (Hide)2'!CB$67:CB$81,"X")))</f>
        <v>0</v>
      </c>
      <c r="KY80">
        <f>'Capacity Backing (Hide)2'!CC$3*(DC80/MAX(1,SUMIFS('Treatment Backing (Hide)'!$B$110:$B$124,'Capacity Backing (Hide)2'!CC$67:CC$81,"X")))</f>
        <v>0</v>
      </c>
      <c r="KZ80">
        <f>'Capacity Backing (Hide)2'!CD$3*(DD80/MAX(1,SUMIFS('Treatment Backing (Hide)'!$B$110:$B$124,'Capacity Backing (Hide)2'!CD$67:CD$81,"X")))</f>
        <v>0</v>
      </c>
      <c r="LA80">
        <f>'Capacity Backing (Hide)2'!CE$3*(DE80/MAX(1,SUMIFS('Treatment Backing (Hide)'!$B$110:$B$124,'Capacity Backing (Hide)2'!CE$67:CE$81,"X")))</f>
        <v>0</v>
      </c>
      <c r="LB80">
        <f>'Capacity Backing (Hide)2'!CF$3*(DF80/MAX(1,SUMIFS('Treatment Backing (Hide)'!$B$110:$B$124,'Capacity Backing (Hide)2'!CF$67:CF$81,"X")))</f>
        <v>0</v>
      </c>
      <c r="LC80">
        <f>'Capacity Backing (Hide)2'!CG$3*(DG80/MAX(1,SUMIFS('Treatment Backing (Hide)'!$B$110:$B$124,'Capacity Backing (Hide)2'!CG$67:CG$81,"X")))</f>
        <v>0</v>
      </c>
      <c r="LD80">
        <f>'Capacity Backing (Hide)2'!CH$3*(DH80/MAX(1,SUMIFS('Treatment Backing (Hide)'!$B$110:$B$124,'Capacity Backing (Hide)2'!CH$67:CH$81,"X")))</f>
        <v>0</v>
      </c>
      <c r="LE80">
        <f>'Capacity Backing (Hide)2'!CI$3*(DI80/MAX(1,SUMIFS('Treatment Backing (Hide)'!$B$110:$B$124,'Capacity Backing (Hide)2'!CI$67:CI$81,"X")))</f>
        <v>0</v>
      </c>
      <c r="LF80">
        <f>'Capacity Backing (Hide)2'!CJ$3*(DJ80/MAX(1,SUMIFS('Treatment Backing (Hide)'!$B$110:$B$124,'Capacity Backing (Hide)2'!CJ$67:CJ$81,"X")))</f>
        <v>0</v>
      </c>
      <c r="LG80">
        <f>'Capacity Backing (Hide)2'!CK$3*(DK80/MAX(1,SUMIFS('Treatment Backing (Hide)'!$B$110:$B$124,'Capacity Backing (Hide)2'!CK$67:CK$81,"X")))</f>
        <v>0</v>
      </c>
      <c r="LH80">
        <f>'Capacity Backing (Hide)2'!CL$3*(DL80/MAX(1,SUMIFS('Treatment Backing (Hide)'!$B$110:$B$124,'Capacity Backing (Hide)2'!CL$67:CL$81,"X")))</f>
        <v>0</v>
      </c>
      <c r="LI80">
        <f>'Capacity Backing (Hide)2'!CM$3*(DM80/MAX(1,SUMIFS('Treatment Backing (Hide)'!$B$110:$B$124,'Capacity Backing (Hide)2'!CM$67:CM$81,"X")))</f>
        <v>0</v>
      </c>
      <c r="LJ80">
        <f>'Capacity Backing (Hide)2'!CN$3*(DN80/MAX(1,SUMIFS('Treatment Backing (Hide)'!$B$110:$B$124,'Capacity Backing (Hide)2'!CN$67:CN$81,"X")))</f>
        <v>0</v>
      </c>
      <c r="LK80">
        <f>'Capacity Backing (Hide)2'!CO$3*(DO80/MAX(1,SUMIFS('Treatment Backing (Hide)'!$B$110:$B$124,'Capacity Backing (Hide)2'!CO$67:CO$81,"X")))</f>
        <v>0</v>
      </c>
      <c r="LL80">
        <f>'Capacity Backing (Hide)2'!CP$3*(DP80/MAX(1,SUMIFS('Treatment Backing (Hide)'!$B$110:$B$124,'Capacity Backing (Hide)2'!CP$67:CP$81,"X")))</f>
        <v>0</v>
      </c>
      <c r="LM80">
        <f>'Capacity Backing (Hide)2'!CQ$3*(DQ80/MAX(1,SUMIFS('Treatment Backing (Hide)'!$B$110:$B$124,'Capacity Backing (Hide)2'!CQ$67:CQ$81,"X")))</f>
        <v>0</v>
      </c>
      <c r="LN80">
        <f>'Capacity Backing (Hide)2'!CR$3*(DR80/MAX(1,SUMIFS('Treatment Backing (Hide)'!$B$110:$B$124,'Capacity Backing (Hide)2'!CR$67:CR$81,"X")))</f>
        <v>0</v>
      </c>
      <c r="LO80">
        <f>'Capacity Backing (Hide)2'!CS$3*(DS80/MAX(1,SUMIFS('Treatment Backing (Hide)'!$B$110:$B$124,'Capacity Backing (Hide)2'!CS$67:CS$81,"X")))</f>
        <v>0</v>
      </c>
      <c r="LP80">
        <f>'Capacity Backing (Hide)2'!CT$3*(DT80/MAX(1,SUMIFS('Treatment Backing (Hide)'!$B$110:$B$124,'Capacity Backing (Hide)2'!CT$67:CT$81,"X")))</f>
        <v>0</v>
      </c>
      <c r="LQ80">
        <f>'Capacity Backing (Hide)2'!CU$3*(DU80/MAX(1,SUMIFS('Treatment Backing (Hide)'!$B$110:$B$124,'Capacity Backing (Hide)2'!CU$67:CU$81,"X")))</f>
        <v>0</v>
      </c>
      <c r="LR80">
        <f>'Capacity Backing (Hide)2'!CV$3*(DV80/MAX(1,SUMIFS('Treatment Backing (Hide)'!$B$110:$B$124,'Capacity Backing (Hide)2'!CV$67:CV$81,"X")))</f>
        <v>0</v>
      </c>
      <c r="LS80">
        <f>'Capacity Backing (Hide)2'!CW$3*(DW80/MAX(1,SUMIFS('Treatment Backing (Hide)'!$B$110:$B$124,'Capacity Backing (Hide)2'!CW$67:CW$81,"X")))</f>
        <v>0</v>
      </c>
    </row>
    <row r="81" spans="8:331" x14ac:dyDescent="0.25">
      <c r="H81" t="str">
        <f>ROW(H78)&amp;". "&amp;'Clinical resources'!B84</f>
        <v xml:space="preserve">78. </v>
      </c>
      <c r="J81" t="str">
        <f>IF(COUNTIFS('Clinical resources'!F84:J84,"X")&gt;0,"X","")</f>
        <v/>
      </c>
      <c r="K81" t="str">
        <f>IF(COUNTIFS('Clinical resources'!K84:O84,"X")&gt;0,"X","")</f>
        <v/>
      </c>
      <c r="L81" t="str">
        <f>IF(COUNTIFS('Clinical resources'!P84:T84,"X")&gt;0,"X","")</f>
        <v/>
      </c>
      <c r="M81" t="str">
        <f>IF(COUNTIFS('Clinical resources'!U84:Y84,"X")&gt;0,"X","")</f>
        <v/>
      </c>
      <c r="N81" t="str">
        <f>IF(COUNTIFS('Clinical resources'!Z84:AD84,"X")&gt;0,"X","")</f>
        <v/>
      </c>
      <c r="O81" t="str">
        <f>IF(COUNTIFS('Clinical resources'!AE84:AI84,"X")&gt;0,"X","")</f>
        <v/>
      </c>
      <c r="P81" t="str">
        <f>IF(COUNTIFS('Clinical resources'!AJ84:AN84,"X")&gt;0,"X","")</f>
        <v/>
      </c>
      <c r="Q81" t="str">
        <f>IF(COUNTIFS('Clinical resources'!AO84:AS84,"X")&gt;0,"X","")</f>
        <v/>
      </c>
      <c r="R81" t="str">
        <f>IF(COUNTIFS('Clinical resources'!AT84:AX84,"X")&gt;0,"X","")</f>
        <v/>
      </c>
      <c r="S81" t="str">
        <f>IF(COUNTIFS('Clinical resources'!AY84:BC84,"X")&gt;0,"X","")</f>
        <v/>
      </c>
      <c r="T81" t="str">
        <f>IF(COUNTIFS('Clinical resources'!BD84:BH84,"X")&gt;0,"X","")</f>
        <v/>
      </c>
      <c r="U81" t="str">
        <f>IF(COUNTIFS('Clinical resources'!BI84:BM84,"X")&gt;0,"X","")</f>
        <v/>
      </c>
      <c r="V81" t="str">
        <f>IF(COUNTIFS('Clinical resources'!BN84:BR84,"X")&gt;0,"X","")</f>
        <v/>
      </c>
      <c r="W81" t="str">
        <f>IF(COUNTIFS('Clinical resources'!BS84:BW84,"X")&gt;0,"X","")</f>
        <v/>
      </c>
      <c r="X81" t="str">
        <f>IF(COUNTIFS('Clinical resources'!BX84:CB84,"X")&gt;0,"X","")</f>
        <v/>
      </c>
      <c r="AB81">
        <f t="array" ref="AB81">IF($J81:$X81='Capacity Backing (Hide)2'!B$67:B$81,1,0)</f>
        <v>0</v>
      </c>
      <c r="AC81">
        <f t="array" ref="AC81">IF($J81:$X81='Capacity Backing (Hide)2'!C$67:C$81,1,0)</f>
        <v>0</v>
      </c>
      <c r="AD81">
        <f t="array" ref="AD81">IF($J81:$X81='Capacity Backing (Hide)2'!D$67:D$81,1,0)</f>
        <v>0</v>
      </c>
      <c r="AE81">
        <f t="array" ref="AE81">IF($J81:$X81='Capacity Backing (Hide)2'!E$67:E$81,1,0)</f>
        <v>0</v>
      </c>
      <c r="AF81">
        <f t="array" ref="AF81">IF($J81:$X81='Capacity Backing (Hide)2'!F$67:F$81,1,0)</f>
        <v>0</v>
      </c>
      <c r="AG81">
        <f t="array" ref="AG81">IF($J81:$X81='Capacity Backing (Hide)2'!G$67:G$81,1,0)</f>
        <v>0</v>
      </c>
      <c r="AH81">
        <f t="array" ref="AH81">IF($J81:$X81='Capacity Backing (Hide)2'!H$67:H$81,1,0)</f>
        <v>0</v>
      </c>
      <c r="AI81">
        <f t="array" ref="AI81">IF($J81:$X81='Capacity Backing (Hide)2'!I$67:I$81,1,0)</f>
        <v>0</v>
      </c>
      <c r="AJ81">
        <f t="array" ref="AJ81">IF($J81:$X81='Capacity Backing (Hide)2'!J$67:J$81,1,0)</f>
        <v>0</v>
      </c>
      <c r="AK81">
        <f t="array" ref="AK81">IF($J81:$X81='Capacity Backing (Hide)2'!K$67:K$81,1,0)</f>
        <v>0</v>
      </c>
      <c r="AL81">
        <f t="array" ref="AL81">IF($J81:$X81='Capacity Backing (Hide)2'!L$67:L$81,1,0)</f>
        <v>0</v>
      </c>
      <c r="AM81">
        <f t="array" ref="AM81">IF($J81:$X81='Capacity Backing (Hide)2'!M$67:M$81,1,0)</f>
        <v>0</v>
      </c>
      <c r="AN81">
        <f t="array" ref="AN81">IF($J81:$X81='Capacity Backing (Hide)2'!N$67:N$81,1,0)</f>
        <v>0</v>
      </c>
      <c r="AO81">
        <f t="array" ref="AO81">IF($J81:$X81='Capacity Backing (Hide)2'!O$67:O$81,1,0)</f>
        <v>0</v>
      </c>
      <c r="AP81">
        <f t="array" ref="AP81">IF($J81:$X81='Capacity Backing (Hide)2'!P$67:P$81,1,0)</f>
        <v>0</v>
      </c>
      <c r="AQ81">
        <f t="array" ref="AQ81">IF($J81:$X81='Capacity Backing (Hide)2'!Q$67:Q$81,1,0)</f>
        <v>0</v>
      </c>
      <c r="AR81">
        <f t="array" ref="AR81">IF($J81:$X81='Capacity Backing (Hide)2'!R$67:R$81,1,0)</f>
        <v>0</v>
      </c>
      <c r="AS81">
        <f t="array" ref="AS81">IF($J81:$X81='Capacity Backing (Hide)2'!S$67:S$81,1,0)</f>
        <v>0</v>
      </c>
      <c r="AT81">
        <f t="array" ref="AT81">IF($J81:$X81='Capacity Backing (Hide)2'!T$67:T$81,1,0)</f>
        <v>0</v>
      </c>
      <c r="AU81">
        <f t="array" ref="AU81">IF($J81:$X81='Capacity Backing (Hide)2'!U$67:U$81,1,0)</f>
        <v>0</v>
      </c>
      <c r="AV81">
        <f t="array" ref="AV81">IF($J81:$X81='Capacity Backing (Hide)2'!V$67:V$81,1,0)</f>
        <v>0</v>
      </c>
      <c r="AW81">
        <f t="array" ref="AW81">IF($J81:$X81='Capacity Backing (Hide)2'!W$67:W$81,1,0)</f>
        <v>0</v>
      </c>
      <c r="AX81">
        <f t="array" ref="AX81">IF($J81:$X81='Capacity Backing (Hide)2'!X$67:X$81,1,0)</f>
        <v>0</v>
      </c>
      <c r="AY81">
        <f t="array" ref="AY81">IF($J81:$X81='Capacity Backing (Hide)2'!Y$67:Y$81,1,0)</f>
        <v>0</v>
      </c>
      <c r="AZ81">
        <f t="array" ref="AZ81">IF($J81:$X81='Capacity Backing (Hide)2'!Z$67:Z$81,1,0)</f>
        <v>0</v>
      </c>
      <c r="BA81">
        <f t="array" ref="BA81">IF($J81:$X81='Capacity Backing (Hide)2'!AA$67:AA$81,1,0)</f>
        <v>0</v>
      </c>
      <c r="BB81">
        <f t="array" ref="BB81">IF($J81:$X81='Capacity Backing (Hide)2'!AB$67:AB$81,1,0)</f>
        <v>0</v>
      </c>
      <c r="BC81">
        <f t="array" ref="BC81">IF($J81:$X81='Capacity Backing (Hide)2'!AC$67:AC$81,1,0)</f>
        <v>0</v>
      </c>
      <c r="BD81">
        <f t="array" ref="BD81">IF($J81:$X81='Capacity Backing (Hide)2'!AD$67:AD$81,1,0)</f>
        <v>0</v>
      </c>
      <c r="BE81">
        <f t="array" ref="BE81">IF($J81:$X81='Capacity Backing (Hide)2'!AE$67:AE$81,1,0)</f>
        <v>0</v>
      </c>
      <c r="BF81">
        <f t="array" ref="BF81">IF($J81:$X81='Capacity Backing (Hide)2'!AF$67:AF$81,1,0)</f>
        <v>0</v>
      </c>
      <c r="BG81">
        <f t="array" ref="BG81">IF($J81:$X81='Capacity Backing (Hide)2'!AG$67:AG$81,1,0)</f>
        <v>0</v>
      </c>
      <c r="BH81">
        <f t="array" ref="BH81">IF($J81:$X81='Capacity Backing (Hide)2'!AH$67:AH$81,1,0)</f>
        <v>0</v>
      </c>
      <c r="BI81">
        <f t="array" ref="BI81">IF($J81:$X81='Capacity Backing (Hide)2'!AI$67:AI$81,1,0)</f>
        <v>0</v>
      </c>
      <c r="BJ81">
        <f t="array" ref="BJ81">IF($J81:$X81='Capacity Backing (Hide)2'!AJ$67:AJ$81,1,0)</f>
        <v>0</v>
      </c>
      <c r="BK81">
        <f t="array" ref="BK81">IF($J81:$X81='Capacity Backing (Hide)2'!AK$67:AK$81,1,0)</f>
        <v>0</v>
      </c>
      <c r="BL81">
        <f t="array" ref="BL81">IF($J81:$X81='Capacity Backing (Hide)2'!AL$67:AL$81,1,0)</f>
        <v>0</v>
      </c>
      <c r="BM81">
        <f t="array" ref="BM81">IF($J81:$X81='Capacity Backing (Hide)2'!AM$67:AM$81,1,0)</f>
        <v>0</v>
      </c>
      <c r="BN81">
        <f t="array" ref="BN81">IF($J81:$X81='Capacity Backing (Hide)2'!AN$67:AN$81,1,0)</f>
        <v>0</v>
      </c>
      <c r="BO81">
        <f t="array" ref="BO81">IF($J81:$X81='Capacity Backing (Hide)2'!AO$67:AO$81,1,0)</f>
        <v>0</v>
      </c>
      <c r="BP81">
        <f t="array" ref="BP81">IF($J81:$X81='Capacity Backing (Hide)2'!AP$67:AP$81,1,0)</f>
        <v>0</v>
      </c>
      <c r="BQ81">
        <f t="array" ref="BQ81">IF($J81:$X81='Capacity Backing (Hide)2'!AQ$67:AQ$81,1,0)</f>
        <v>0</v>
      </c>
      <c r="BR81">
        <f t="array" ref="BR81">IF($J81:$X81='Capacity Backing (Hide)2'!AR$67:AR$81,1,0)</f>
        <v>0</v>
      </c>
      <c r="BS81">
        <f t="array" ref="BS81">IF($J81:$X81='Capacity Backing (Hide)2'!AS$67:AS$81,1,0)</f>
        <v>0</v>
      </c>
      <c r="BT81">
        <f t="array" ref="BT81">IF($J81:$X81='Capacity Backing (Hide)2'!AT$67:AT$81,1,0)</f>
        <v>0</v>
      </c>
      <c r="BU81">
        <f t="array" ref="BU81">IF($J81:$X81='Capacity Backing (Hide)2'!AU$67:AU$81,1,0)</f>
        <v>0</v>
      </c>
      <c r="BV81">
        <f t="array" ref="BV81">IF($J81:$X81='Capacity Backing (Hide)2'!AV$67:AV$81,1,0)</f>
        <v>0</v>
      </c>
      <c r="BW81">
        <f t="array" ref="BW81">IF($J81:$X81='Capacity Backing (Hide)2'!AW$67:AW$81,1,0)</f>
        <v>0</v>
      </c>
      <c r="BX81">
        <f t="array" ref="BX81">IF($J81:$X81='Capacity Backing (Hide)2'!AX$67:AX$81,1,0)</f>
        <v>0</v>
      </c>
      <c r="BY81">
        <f t="array" ref="BY81">IF($J81:$X81='Capacity Backing (Hide)2'!AY$67:AY$81,1,0)</f>
        <v>0</v>
      </c>
      <c r="BZ81">
        <f t="array" ref="BZ81">IF($J81:$X81='Capacity Backing (Hide)2'!AZ$67:AZ$81,1,0)</f>
        <v>0</v>
      </c>
      <c r="CA81">
        <f t="array" ref="CA81">IF($J81:$X81='Capacity Backing (Hide)2'!BA$67:BA$81,1,0)</f>
        <v>0</v>
      </c>
      <c r="CB81">
        <f t="array" ref="CB81">IF($J81:$X81='Capacity Backing (Hide)2'!BB$67:BB$81,1,0)</f>
        <v>0</v>
      </c>
      <c r="CC81">
        <f t="array" ref="CC81">IF($J81:$X81='Capacity Backing (Hide)2'!BC$67:BC$81,1,0)</f>
        <v>0</v>
      </c>
      <c r="CD81">
        <f t="array" ref="CD81">IF($J81:$X81='Capacity Backing (Hide)2'!BD$67:BD$81,1,0)</f>
        <v>0</v>
      </c>
      <c r="CE81">
        <f t="array" ref="CE81">IF($J81:$X81='Capacity Backing (Hide)2'!BE$67:BE$81,1,0)</f>
        <v>0</v>
      </c>
      <c r="CF81">
        <f t="array" ref="CF81">IF($J81:$X81='Capacity Backing (Hide)2'!BF$67:BF$81,1,0)</f>
        <v>0</v>
      </c>
      <c r="CG81">
        <f t="array" ref="CG81">IF($J81:$X81='Capacity Backing (Hide)2'!BG$67:BG$81,1,0)</f>
        <v>0</v>
      </c>
      <c r="CH81">
        <f t="array" ref="CH81">IF($J81:$X81='Capacity Backing (Hide)2'!BH$67:BH$81,1,0)</f>
        <v>0</v>
      </c>
      <c r="CI81">
        <f t="array" ref="CI81">IF($J81:$X81='Capacity Backing (Hide)2'!BI$67:BI$81,1,0)</f>
        <v>0</v>
      </c>
      <c r="CJ81">
        <f t="array" ref="CJ81">IF($J81:$X81='Capacity Backing (Hide)2'!BJ$67:BJ$81,1,0)</f>
        <v>0</v>
      </c>
      <c r="CK81">
        <f t="array" ref="CK81">IF($J81:$X81='Capacity Backing (Hide)2'!BK$67:BK$81,1,0)</f>
        <v>0</v>
      </c>
      <c r="CL81">
        <f t="array" ref="CL81">IF($J81:$X81='Capacity Backing (Hide)2'!BL$67:BL$81,1,0)</f>
        <v>0</v>
      </c>
      <c r="CM81">
        <f t="array" ref="CM81">IF($J81:$X81='Capacity Backing (Hide)2'!BM$67:BM$81,1,0)</f>
        <v>0</v>
      </c>
      <c r="CN81">
        <f t="array" ref="CN81">IF($J81:$X81='Capacity Backing (Hide)2'!BN$67:BN$81,1,0)</f>
        <v>0</v>
      </c>
      <c r="CO81">
        <f t="array" ref="CO81">IF($J81:$X81='Capacity Backing (Hide)2'!BO$67:BO$81,1,0)</f>
        <v>0</v>
      </c>
      <c r="CP81">
        <f t="array" ref="CP81">IF($J81:$X81='Capacity Backing (Hide)2'!BP$67:BP$81,1,0)</f>
        <v>0</v>
      </c>
      <c r="CQ81">
        <f t="array" ref="CQ81">IF($J81:$X81='Capacity Backing (Hide)2'!BQ$67:BQ$81,1,0)</f>
        <v>0</v>
      </c>
      <c r="CR81">
        <f t="array" ref="CR81">IF($J81:$X81='Capacity Backing (Hide)2'!BR$67:BR$81,1,0)</f>
        <v>0</v>
      </c>
      <c r="CS81">
        <f t="array" ref="CS81">IF($J81:$X81='Capacity Backing (Hide)2'!BS$67:BS$81,1,0)</f>
        <v>0</v>
      </c>
      <c r="CT81">
        <f t="array" ref="CT81">IF($J81:$X81='Capacity Backing (Hide)2'!BT$67:BT$81,1,0)</f>
        <v>0</v>
      </c>
      <c r="CU81">
        <f t="array" ref="CU81">IF($J81:$X81='Capacity Backing (Hide)2'!BU$67:BU$81,1,0)</f>
        <v>0</v>
      </c>
      <c r="CV81">
        <f t="array" ref="CV81">IF($J81:$X81='Capacity Backing (Hide)2'!BV$67:BV$81,1,0)</f>
        <v>0</v>
      </c>
      <c r="CW81">
        <f t="array" ref="CW81">IF($J81:$X81='Capacity Backing (Hide)2'!BW$67:BW$81,1,0)</f>
        <v>0</v>
      </c>
      <c r="CX81">
        <f t="array" ref="CX81">IF($J81:$X81='Capacity Backing (Hide)2'!BX$67:BX$81,1,0)</f>
        <v>0</v>
      </c>
      <c r="CY81">
        <f t="array" ref="CY81">IF($J81:$X81='Capacity Backing (Hide)2'!BY$67:BY$81,1,0)</f>
        <v>0</v>
      </c>
      <c r="CZ81">
        <f t="array" ref="CZ81">IF($J81:$X81='Capacity Backing (Hide)2'!BZ$67:BZ$81,1,0)</f>
        <v>0</v>
      </c>
      <c r="DA81">
        <f t="array" ref="DA81">IF($J81:$X81='Capacity Backing (Hide)2'!CA$67:CA$81,1,0)</f>
        <v>0</v>
      </c>
      <c r="DB81">
        <f t="array" ref="DB81">IF($J81:$X81='Capacity Backing (Hide)2'!CB$67:CB$81,1,0)</f>
        <v>0</v>
      </c>
      <c r="DC81">
        <f t="array" ref="DC81">IF($J81:$X81='Capacity Backing (Hide)2'!CC$67:CC$81,1,0)</f>
        <v>0</v>
      </c>
      <c r="DD81">
        <f t="array" ref="DD81">IF($J81:$X81='Capacity Backing (Hide)2'!CD$67:CD$81,1,0)</f>
        <v>0</v>
      </c>
      <c r="DE81">
        <f t="array" ref="DE81">IF($J81:$X81='Capacity Backing (Hide)2'!CE$67:CE$81,1,0)</f>
        <v>0</v>
      </c>
      <c r="DF81">
        <f t="array" ref="DF81">IF($J81:$X81='Capacity Backing (Hide)2'!CF$67:CF$81,1,0)</f>
        <v>0</v>
      </c>
      <c r="DG81">
        <f t="array" ref="DG81">IF($J81:$X81='Capacity Backing (Hide)2'!CG$67:CG$81,1,0)</f>
        <v>0</v>
      </c>
      <c r="DH81">
        <f t="array" ref="DH81">IF($J81:$X81='Capacity Backing (Hide)2'!CH$67:CH$81,1,0)</f>
        <v>0</v>
      </c>
      <c r="DI81">
        <f t="array" ref="DI81">IF($J81:$X81='Capacity Backing (Hide)2'!CI$67:CI$81,1,0)</f>
        <v>0</v>
      </c>
      <c r="DJ81">
        <f t="array" ref="DJ81">IF($J81:$X81='Capacity Backing (Hide)2'!CJ$67:CJ$81,1,0)</f>
        <v>0</v>
      </c>
      <c r="DK81">
        <f t="array" ref="DK81">IF($J81:$X81='Capacity Backing (Hide)2'!CK$67:CK$81,1,0)</f>
        <v>0</v>
      </c>
      <c r="DL81">
        <f t="array" ref="DL81">IF($J81:$X81='Capacity Backing (Hide)2'!CL$67:CL$81,1,0)</f>
        <v>0</v>
      </c>
      <c r="DM81">
        <f t="array" ref="DM81">IF($J81:$X81='Capacity Backing (Hide)2'!CM$67:CM$81,1,0)</f>
        <v>0</v>
      </c>
      <c r="DN81">
        <f t="array" ref="DN81">IF($J81:$X81='Capacity Backing (Hide)2'!CN$67:CN$81,1,0)</f>
        <v>0</v>
      </c>
      <c r="DO81">
        <f t="array" ref="DO81">IF($J81:$X81='Capacity Backing (Hide)2'!CO$67:CO$81,1,0)</f>
        <v>0</v>
      </c>
      <c r="DP81">
        <f t="array" ref="DP81">IF($J81:$X81='Capacity Backing (Hide)2'!CP$67:CP$81,1,0)</f>
        <v>0</v>
      </c>
      <c r="DQ81">
        <f t="array" ref="DQ81">IF($J81:$X81='Capacity Backing (Hide)2'!CQ$67:CQ$81,1,0)</f>
        <v>0</v>
      </c>
      <c r="DR81">
        <f t="array" ref="DR81">IF($J81:$X81='Capacity Backing (Hide)2'!CR$67:CR$81,1,0)</f>
        <v>0</v>
      </c>
      <c r="DS81">
        <f t="array" ref="DS81">IF($J81:$X81='Capacity Backing (Hide)2'!CS$67:CS$81,1,0)</f>
        <v>0</v>
      </c>
      <c r="DT81">
        <f t="array" ref="DT81">IF($J81:$X81='Capacity Backing (Hide)2'!CT$67:CT$81,1,0)</f>
        <v>0</v>
      </c>
      <c r="DU81">
        <f t="array" ref="DU81">IF($J81:$X81='Capacity Backing (Hide)2'!CU$67:CU$81,1,0)</f>
        <v>0</v>
      </c>
      <c r="DV81">
        <f t="array" ref="DV81">IF($J81:$X81='Capacity Backing (Hide)2'!CV$67:CV$81,1,0)</f>
        <v>0</v>
      </c>
      <c r="DW81">
        <f t="array" ref="DW81">IF($J81:$X81='Capacity Backing (Hide)2'!CW$67:CW$81,1,0)</f>
        <v>0</v>
      </c>
      <c r="DZ81">
        <f t="array" ref="DZ81">IF($J81:$X81='Capacity Backing (Hide)2'!B$203:CZ$217,1,0)</f>
        <v>0</v>
      </c>
      <c r="EA81">
        <f t="array" ref="EA81">IF($J81:$X81='Capacity Backing (Hide)2'!C$203:DA$217,1,0)</f>
        <v>0</v>
      </c>
      <c r="EB81">
        <f t="array" ref="EB81">IF($J81:$X81='Capacity Backing (Hide)2'!D$203:DB$217,1,0)</f>
        <v>0</v>
      </c>
      <c r="EC81">
        <f t="array" ref="EC81">IF($J81:$X81='Capacity Backing (Hide)2'!E$203:DC$217,1,0)</f>
        <v>0</v>
      </c>
      <c r="ED81">
        <f t="array" ref="ED81">IF($J81:$X81='Capacity Backing (Hide)2'!F$203:DD$217,1,0)</f>
        <v>0</v>
      </c>
      <c r="EE81">
        <f t="array" ref="EE81">IF($J81:$X81='Capacity Backing (Hide)2'!G$203:DE$217,1,0)</f>
        <v>0</v>
      </c>
      <c r="EF81">
        <f t="array" ref="EF81">IF($J81:$X81='Capacity Backing (Hide)2'!H$203:DF$217,1,0)</f>
        <v>0</v>
      </c>
      <c r="EG81">
        <f t="array" ref="EG81">IF($J81:$X81='Capacity Backing (Hide)2'!I$203:DG$217,1,0)</f>
        <v>0</v>
      </c>
      <c r="EH81">
        <f t="array" ref="EH81">IF($J81:$X81='Capacity Backing (Hide)2'!J$203:DH$217,1,0)</f>
        <v>0</v>
      </c>
      <c r="EI81">
        <f t="array" ref="EI81">IF($J81:$X81='Capacity Backing (Hide)2'!K$203:DI$217,1,0)</f>
        <v>0</v>
      </c>
      <c r="EJ81">
        <f t="array" ref="EJ81">IF($J81:$X81='Capacity Backing (Hide)2'!L$203:DJ$217,1,0)</f>
        <v>0</v>
      </c>
      <c r="EK81">
        <f t="array" ref="EK81">IF($J81:$X81='Capacity Backing (Hide)2'!M$203:DK$217,1,0)</f>
        <v>0</v>
      </c>
      <c r="EL81">
        <f t="array" ref="EL81">IF($J81:$X81='Capacity Backing (Hide)2'!N$203:DL$217,1,0)</f>
        <v>0</v>
      </c>
      <c r="EM81">
        <f t="array" ref="EM81">IF($J81:$X81='Capacity Backing (Hide)2'!O$203:DM$217,1,0)</f>
        <v>0</v>
      </c>
      <c r="EN81">
        <f t="array" ref="EN81">IF($J81:$X81='Capacity Backing (Hide)2'!P$203:DN$217,1,0)</f>
        <v>0</v>
      </c>
      <c r="EO81">
        <f t="array" ref="EO81">IF($J81:$X81='Capacity Backing (Hide)2'!Q$203:DO$217,1,0)</f>
        <v>0</v>
      </c>
      <c r="EP81">
        <f t="array" ref="EP81">IF($J81:$X81='Capacity Backing (Hide)2'!R$203:DP$217,1,0)</f>
        <v>0</v>
      </c>
      <c r="EQ81">
        <f t="array" ref="EQ81">IF($J81:$X81='Capacity Backing (Hide)2'!S$203:DQ$217,1,0)</f>
        <v>0</v>
      </c>
      <c r="ER81">
        <f t="array" ref="ER81">IF($J81:$X81='Capacity Backing (Hide)2'!T$203:DR$217,1,0)</f>
        <v>0</v>
      </c>
      <c r="ES81">
        <f t="array" ref="ES81">IF($J81:$X81='Capacity Backing (Hide)2'!U$203:DS$217,1,0)</f>
        <v>0</v>
      </c>
      <c r="ET81">
        <f t="array" ref="ET81">IF($J81:$X81='Capacity Backing (Hide)2'!V$203:DT$217,1,0)</f>
        <v>0</v>
      </c>
      <c r="EU81">
        <f t="array" ref="EU81">IF($J81:$X81='Capacity Backing (Hide)2'!W$203:DU$217,1,0)</f>
        <v>0</v>
      </c>
      <c r="EV81">
        <f t="array" ref="EV81">IF($J81:$X81='Capacity Backing (Hide)2'!X$203:DV$217,1,0)</f>
        <v>0</v>
      </c>
      <c r="EW81">
        <f t="array" ref="EW81">IF($J81:$X81='Capacity Backing (Hide)2'!Y$203:DW$217,1,0)</f>
        <v>0</v>
      </c>
      <c r="EX81">
        <f t="array" ref="EX81">IF($J81:$X81='Capacity Backing (Hide)2'!Z$203:DX$217,1,0)</f>
        <v>0</v>
      </c>
      <c r="EY81">
        <f t="array" ref="EY81">IF($J81:$X81='Capacity Backing (Hide)2'!AA$203:DY$217,1,0)</f>
        <v>0</v>
      </c>
      <c r="EZ81">
        <f t="array" ref="EZ81">IF($J81:$X81='Capacity Backing (Hide)2'!AB$203:DZ$217,1,0)</f>
        <v>0</v>
      </c>
      <c r="FA81">
        <f t="array" ref="FA81">IF($J81:$X81='Capacity Backing (Hide)2'!AC$203:EA$217,1,0)</f>
        <v>0</v>
      </c>
      <c r="FB81">
        <f t="array" ref="FB81">IF($J81:$X81='Capacity Backing (Hide)2'!AD$203:EB$217,1,0)</f>
        <v>0</v>
      </c>
      <c r="FC81">
        <f t="array" ref="FC81">IF($J81:$X81='Capacity Backing (Hide)2'!AE$203:EC$217,1,0)</f>
        <v>0</v>
      </c>
      <c r="FD81">
        <f t="array" ref="FD81">IF($J81:$X81='Capacity Backing (Hide)2'!AF$203:ED$217,1,0)</f>
        <v>0</v>
      </c>
      <c r="FE81">
        <f t="array" ref="FE81">IF($J81:$X81='Capacity Backing (Hide)2'!AG$203:EE$217,1,0)</f>
        <v>0</v>
      </c>
      <c r="FF81">
        <f t="array" ref="FF81">IF($J81:$X81='Capacity Backing (Hide)2'!AH$203:EF$217,1,0)</f>
        <v>0</v>
      </c>
      <c r="FG81">
        <f t="array" ref="FG81">IF($J81:$X81='Capacity Backing (Hide)2'!AI$203:EG$217,1,0)</f>
        <v>0</v>
      </c>
      <c r="FH81">
        <f t="array" ref="FH81">IF($J81:$X81='Capacity Backing (Hide)2'!AJ$203:EH$217,1,0)</f>
        <v>0</v>
      </c>
      <c r="FI81">
        <f t="array" ref="FI81">IF($J81:$X81='Capacity Backing (Hide)2'!AK$203:EI$217,1,0)</f>
        <v>0</v>
      </c>
      <c r="FJ81">
        <f t="array" ref="FJ81">IF($J81:$X81='Capacity Backing (Hide)2'!AL$203:EJ$217,1,0)</f>
        <v>0</v>
      </c>
      <c r="FK81">
        <f t="array" ref="FK81">IF($J81:$X81='Capacity Backing (Hide)2'!AM$203:EK$217,1,0)</f>
        <v>0</v>
      </c>
      <c r="FL81">
        <f t="array" ref="FL81">IF($J81:$X81='Capacity Backing (Hide)2'!AN$203:EL$217,1,0)</f>
        <v>0</v>
      </c>
      <c r="FM81">
        <f t="array" ref="FM81">IF($J81:$X81='Capacity Backing (Hide)2'!AO$203:EM$217,1,0)</f>
        <v>0</v>
      </c>
      <c r="FN81">
        <f t="array" ref="FN81">IF($J81:$X81='Capacity Backing (Hide)2'!AP$203:EN$217,1,0)</f>
        <v>0</v>
      </c>
      <c r="FO81">
        <f t="array" ref="FO81">IF($J81:$X81='Capacity Backing (Hide)2'!AQ$203:EO$217,1,0)</f>
        <v>0</v>
      </c>
      <c r="FP81">
        <f t="array" ref="FP81">IF($J81:$X81='Capacity Backing (Hide)2'!AR$203:EP$217,1,0)</f>
        <v>0</v>
      </c>
      <c r="FQ81">
        <f t="array" ref="FQ81">IF($J81:$X81='Capacity Backing (Hide)2'!AS$203:EQ$217,1,0)</f>
        <v>0</v>
      </c>
      <c r="FR81">
        <f t="array" ref="FR81">IF($J81:$X81='Capacity Backing (Hide)2'!AT$203:ER$217,1,0)</f>
        <v>0</v>
      </c>
      <c r="FS81">
        <f t="array" ref="FS81">IF($J81:$X81='Capacity Backing (Hide)2'!AU$203:ES$217,1,0)</f>
        <v>0</v>
      </c>
      <c r="FT81">
        <f t="array" ref="FT81">IF($J81:$X81='Capacity Backing (Hide)2'!AV$203:ET$217,1,0)</f>
        <v>0</v>
      </c>
      <c r="FU81">
        <f t="array" ref="FU81">IF($J81:$X81='Capacity Backing (Hide)2'!AW$203:EU$217,1,0)</f>
        <v>0</v>
      </c>
      <c r="FV81">
        <f t="array" ref="FV81">IF($J81:$X81='Capacity Backing (Hide)2'!AX$203:EV$217,1,0)</f>
        <v>0</v>
      </c>
      <c r="FW81">
        <f t="array" ref="FW81">IF($J81:$X81='Capacity Backing (Hide)2'!AY$203:EW$217,1,0)</f>
        <v>0</v>
      </c>
      <c r="FX81">
        <f t="array" ref="FX81">IF($J81:$X81='Capacity Backing (Hide)2'!AZ$203:EX$217,1,0)</f>
        <v>0</v>
      </c>
      <c r="FY81">
        <f t="array" ref="FY81">IF($J81:$X81='Capacity Backing (Hide)2'!BA$203:EY$217,1,0)</f>
        <v>0</v>
      </c>
      <c r="FZ81">
        <f t="array" ref="FZ81">IF($J81:$X81='Capacity Backing (Hide)2'!BB$203:EZ$217,1,0)</f>
        <v>0</v>
      </c>
      <c r="GA81">
        <f t="array" ref="GA81">IF($J81:$X81='Capacity Backing (Hide)2'!BC$203:FA$217,1,0)</f>
        <v>0</v>
      </c>
      <c r="GB81">
        <f t="array" ref="GB81">IF($J81:$X81='Capacity Backing (Hide)2'!BD$203:FB$217,1,0)</f>
        <v>0</v>
      </c>
      <c r="GC81">
        <f t="array" ref="GC81">IF($J81:$X81='Capacity Backing (Hide)2'!BE$203:FC$217,1,0)</f>
        <v>0</v>
      </c>
      <c r="GD81">
        <f t="array" ref="GD81">IF($J81:$X81='Capacity Backing (Hide)2'!BF$203:FD$217,1,0)</f>
        <v>0</v>
      </c>
      <c r="GE81">
        <f t="array" ref="GE81">IF($J81:$X81='Capacity Backing (Hide)2'!BG$203:FE$217,1,0)</f>
        <v>0</v>
      </c>
      <c r="GF81">
        <f t="array" ref="GF81">IF($J81:$X81='Capacity Backing (Hide)2'!BH$203:FF$217,1,0)</f>
        <v>0</v>
      </c>
      <c r="GG81">
        <f t="array" ref="GG81">IF($J81:$X81='Capacity Backing (Hide)2'!BI$203:FG$217,1,0)</f>
        <v>0</v>
      </c>
      <c r="GH81">
        <f t="array" ref="GH81">IF($J81:$X81='Capacity Backing (Hide)2'!BJ$203:FH$217,1,0)</f>
        <v>0</v>
      </c>
      <c r="GI81">
        <f t="array" ref="GI81">IF($J81:$X81='Capacity Backing (Hide)2'!BK$203:FI$217,1,0)</f>
        <v>0</v>
      </c>
      <c r="GJ81">
        <f t="array" ref="GJ81">IF($J81:$X81='Capacity Backing (Hide)2'!BL$203:FJ$217,1,0)</f>
        <v>0</v>
      </c>
      <c r="GK81">
        <f t="array" ref="GK81">IF($J81:$X81='Capacity Backing (Hide)2'!BM$203:FK$217,1,0)</f>
        <v>0</v>
      </c>
      <c r="GL81">
        <f t="array" ref="GL81">IF($J81:$X81='Capacity Backing (Hide)2'!BN$203:FL$217,1,0)</f>
        <v>0</v>
      </c>
      <c r="GM81">
        <f t="array" ref="GM81">IF($J81:$X81='Capacity Backing (Hide)2'!BO$203:FM$217,1,0)</f>
        <v>0</v>
      </c>
      <c r="GN81">
        <f t="array" ref="GN81">IF($J81:$X81='Capacity Backing (Hide)2'!BP$203:FN$217,1,0)</f>
        <v>0</v>
      </c>
      <c r="GO81">
        <f t="array" ref="GO81">IF($J81:$X81='Capacity Backing (Hide)2'!BQ$203:FO$217,1,0)</f>
        <v>0</v>
      </c>
      <c r="GP81">
        <f t="array" ref="GP81">IF($J81:$X81='Capacity Backing (Hide)2'!BR$203:FP$217,1,0)</f>
        <v>0</v>
      </c>
      <c r="GQ81">
        <f t="array" ref="GQ81">IF($J81:$X81='Capacity Backing (Hide)2'!BS$203:FQ$217,1,0)</f>
        <v>0</v>
      </c>
      <c r="GR81">
        <f t="array" ref="GR81">IF($J81:$X81='Capacity Backing (Hide)2'!BT$203:FR$217,1,0)</f>
        <v>0</v>
      </c>
      <c r="GS81">
        <f t="array" ref="GS81">IF($J81:$X81='Capacity Backing (Hide)2'!BU$203:FS$217,1,0)</f>
        <v>0</v>
      </c>
      <c r="GT81">
        <f t="array" ref="GT81">IF($J81:$X81='Capacity Backing (Hide)2'!BV$203:FT$217,1,0)</f>
        <v>0</v>
      </c>
      <c r="GU81">
        <f t="array" ref="GU81">IF($J81:$X81='Capacity Backing (Hide)2'!BW$203:FU$217,1,0)</f>
        <v>0</v>
      </c>
      <c r="GV81">
        <f t="array" ref="GV81">IF($J81:$X81='Capacity Backing (Hide)2'!BX$203:FV$217,1,0)</f>
        <v>0</v>
      </c>
      <c r="GW81">
        <f t="array" ref="GW81">IF($J81:$X81='Capacity Backing (Hide)2'!BY$203:FW$217,1,0)</f>
        <v>0</v>
      </c>
      <c r="GX81">
        <f t="array" ref="GX81">IF($J81:$X81='Capacity Backing (Hide)2'!BZ$203:FX$217,1,0)</f>
        <v>0</v>
      </c>
      <c r="GY81">
        <f t="array" ref="GY81">IF($J81:$X81='Capacity Backing (Hide)2'!CA$203:FY$217,1,0)</f>
        <v>0</v>
      </c>
      <c r="GZ81">
        <f t="array" ref="GZ81">IF($J81:$X81='Capacity Backing (Hide)2'!CB$203:FZ$217,1,0)</f>
        <v>0</v>
      </c>
      <c r="HA81">
        <f t="array" ref="HA81">IF($J81:$X81='Capacity Backing (Hide)2'!CC$203:GA$217,1,0)</f>
        <v>0</v>
      </c>
      <c r="HB81">
        <f t="array" ref="HB81">IF($J81:$X81='Capacity Backing (Hide)2'!CD$203:GB$217,1,0)</f>
        <v>0</v>
      </c>
      <c r="HC81">
        <f t="array" ref="HC81">IF($J81:$X81='Capacity Backing (Hide)2'!CE$203:GC$217,1,0)</f>
        <v>0</v>
      </c>
      <c r="HD81">
        <f t="array" ref="HD81">IF($J81:$X81='Capacity Backing (Hide)2'!CF$203:GD$217,1,0)</f>
        <v>0</v>
      </c>
      <c r="HE81">
        <f t="array" ref="HE81">IF($J81:$X81='Capacity Backing (Hide)2'!CG$203:GE$217,1,0)</f>
        <v>0</v>
      </c>
      <c r="HF81">
        <f t="array" ref="HF81">IF($J81:$X81='Capacity Backing (Hide)2'!CH$203:GF$217,1,0)</f>
        <v>0</v>
      </c>
      <c r="HG81">
        <f t="array" ref="HG81">IF($J81:$X81='Capacity Backing (Hide)2'!CI$203:GG$217,1,0)</f>
        <v>0</v>
      </c>
      <c r="HH81">
        <f t="array" ref="HH81">IF($J81:$X81='Capacity Backing (Hide)2'!CJ$203:GH$217,1,0)</f>
        <v>0</v>
      </c>
      <c r="HI81">
        <f t="array" ref="HI81">IF($J81:$X81='Capacity Backing (Hide)2'!CK$203:GI$217,1,0)</f>
        <v>0</v>
      </c>
      <c r="HJ81">
        <f t="array" ref="HJ81">IF($J81:$X81='Capacity Backing (Hide)2'!CL$203:GJ$217,1,0)</f>
        <v>0</v>
      </c>
      <c r="HK81">
        <f t="array" ref="HK81">IF($J81:$X81='Capacity Backing (Hide)2'!CM$203:GK$217,1,0)</f>
        <v>0</v>
      </c>
      <c r="HL81">
        <f t="array" ref="HL81">IF($J81:$X81='Capacity Backing (Hide)2'!CN$203:GL$217,1,0)</f>
        <v>0</v>
      </c>
      <c r="HM81">
        <f t="array" ref="HM81">IF($J81:$X81='Capacity Backing (Hide)2'!CO$203:GM$217,1,0)</f>
        <v>0</v>
      </c>
      <c r="HN81">
        <f t="array" ref="HN81">IF($J81:$X81='Capacity Backing (Hide)2'!CP$203:GN$217,1,0)</f>
        <v>0</v>
      </c>
      <c r="HO81">
        <f t="array" ref="HO81">IF($J81:$X81='Capacity Backing (Hide)2'!CQ$203:GO$217,1,0)</f>
        <v>0</v>
      </c>
      <c r="HP81">
        <f t="array" ref="HP81">IF($J81:$X81='Capacity Backing (Hide)2'!CR$203:GP$217,1,0)</f>
        <v>0</v>
      </c>
      <c r="HQ81">
        <f t="array" ref="HQ81">IF($J81:$X81='Capacity Backing (Hide)2'!CS$203:GQ$217,1,0)</f>
        <v>0</v>
      </c>
      <c r="HR81">
        <f t="array" ref="HR81">IF($J81:$X81='Capacity Backing (Hide)2'!CT$203:GR$217,1,0)</f>
        <v>0</v>
      </c>
      <c r="HS81">
        <f t="array" ref="HS81">IF($J81:$X81='Capacity Backing (Hide)2'!CU$203:GS$217,1,0)</f>
        <v>0</v>
      </c>
      <c r="HT81">
        <f t="array" ref="HT81">IF($J81:$X81='Capacity Backing (Hide)2'!CV$203:GT$217,1,0)</f>
        <v>0</v>
      </c>
      <c r="HU81">
        <f t="array" ref="HU81">IF($J81:$X81='Capacity Backing (Hide)2'!CW$203:GU$217,1,0)</f>
        <v>0</v>
      </c>
      <c r="HX81">
        <f>'Capacity Backing (Hide)2'!B$3*(AB81/MAX(1,SUMIFS('Treatment Backing (Hide)'!$B$110:$B$124,'Capacity Backing (Hide)2'!B$67:B$81,"X")))</f>
        <v>0</v>
      </c>
      <c r="HY81">
        <f>'Capacity Backing (Hide)2'!C$3*(AC81/MAX(1,SUMIFS('Treatment Backing (Hide)'!$B$110:$B$124,'Capacity Backing (Hide)2'!C$67:C$81,"X")))</f>
        <v>0</v>
      </c>
      <c r="HZ81">
        <f>'Capacity Backing (Hide)2'!D$3*(AD81/MAX(1,SUMIFS('Treatment Backing (Hide)'!$B$110:$B$124,'Capacity Backing (Hide)2'!D$67:D$81,"X")))</f>
        <v>0</v>
      </c>
      <c r="IA81">
        <f>'Capacity Backing (Hide)2'!E$3*(AE81/MAX(1,SUMIFS('Treatment Backing (Hide)'!$B$110:$B$124,'Capacity Backing (Hide)2'!E$67:E$81,"X")))</f>
        <v>0</v>
      </c>
      <c r="IB81">
        <f>'Capacity Backing (Hide)2'!F$3*(AF81/MAX(1,SUMIFS('Treatment Backing (Hide)'!$B$110:$B$124,'Capacity Backing (Hide)2'!F$67:F$81,"X")))</f>
        <v>0</v>
      </c>
      <c r="IC81">
        <f>'Capacity Backing (Hide)2'!G$3*(AG81/MAX(1,SUMIFS('Treatment Backing (Hide)'!$B$110:$B$124,'Capacity Backing (Hide)2'!G$67:G$81,"X")))</f>
        <v>0</v>
      </c>
      <c r="ID81">
        <f>'Capacity Backing (Hide)2'!H$3*(AH81/MAX(1,SUMIFS('Treatment Backing (Hide)'!$B$110:$B$124,'Capacity Backing (Hide)2'!H$67:H$81,"X")))</f>
        <v>0</v>
      </c>
      <c r="IE81">
        <f>'Capacity Backing (Hide)2'!I$3*(AI81/MAX(1,SUMIFS('Treatment Backing (Hide)'!$B$110:$B$124,'Capacity Backing (Hide)2'!I$67:I$81,"X")))</f>
        <v>0</v>
      </c>
      <c r="IF81">
        <f>'Capacity Backing (Hide)2'!J$3*(AJ81/MAX(1,SUMIFS('Treatment Backing (Hide)'!$B$110:$B$124,'Capacity Backing (Hide)2'!J$67:J$81,"X")))</f>
        <v>0</v>
      </c>
      <c r="IG81">
        <f>'Capacity Backing (Hide)2'!K$3*(AK81/MAX(1,SUMIFS('Treatment Backing (Hide)'!$B$110:$B$124,'Capacity Backing (Hide)2'!K$67:K$81,"X")))</f>
        <v>0</v>
      </c>
      <c r="IH81">
        <f>'Capacity Backing (Hide)2'!L$3*(AL81/MAX(1,SUMIFS('Treatment Backing (Hide)'!$B$110:$B$124,'Capacity Backing (Hide)2'!L$67:L$81,"X")))</f>
        <v>0</v>
      </c>
      <c r="II81">
        <f>'Capacity Backing (Hide)2'!M$3*(AM81/MAX(1,SUMIFS('Treatment Backing (Hide)'!$B$110:$B$124,'Capacity Backing (Hide)2'!M$67:M$81,"X")))</f>
        <v>0</v>
      </c>
      <c r="IJ81">
        <f>'Capacity Backing (Hide)2'!N$3*(AN81/MAX(1,SUMIFS('Treatment Backing (Hide)'!$B$110:$B$124,'Capacity Backing (Hide)2'!N$67:N$81,"X")))</f>
        <v>0</v>
      </c>
      <c r="IK81">
        <f>'Capacity Backing (Hide)2'!O$3*(AO81/MAX(1,SUMIFS('Treatment Backing (Hide)'!$B$110:$B$124,'Capacity Backing (Hide)2'!O$67:O$81,"X")))</f>
        <v>0</v>
      </c>
      <c r="IL81">
        <f>'Capacity Backing (Hide)2'!P$3*(AP81/MAX(1,SUMIFS('Treatment Backing (Hide)'!$B$110:$B$124,'Capacity Backing (Hide)2'!P$67:P$81,"X")))</f>
        <v>0</v>
      </c>
      <c r="IM81">
        <f>'Capacity Backing (Hide)2'!Q$3*(AQ81/MAX(1,SUMIFS('Treatment Backing (Hide)'!$B$110:$B$124,'Capacity Backing (Hide)2'!Q$67:Q$81,"X")))</f>
        <v>0</v>
      </c>
      <c r="IN81">
        <f>'Capacity Backing (Hide)2'!R$3*(AR81/MAX(1,SUMIFS('Treatment Backing (Hide)'!$B$110:$B$124,'Capacity Backing (Hide)2'!R$67:R$81,"X")))</f>
        <v>0</v>
      </c>
      <c r="IO81">
        <f>'Capacity Backing (Hide)2'!S$3*(AS81/MAX(1,SUMIFS('Treatment Backing (Hide)'!$B$110:$B$124,'Capacity Backing (Hide)2'!S$67:S$81,"X")))</f>
        <v>0</v>
      </c>
      <c r="IP81">
        <f>'Capacity Backing (Hide)2'!T$3*(AT81/MAX(1,SUMIFS('Treatment Backing (Hide)'!$B$110:$B$124,'Capacity Backing (Hide)2'!T$67:T$81,"X")))</f>
        <v>0</v>
      </c>
      <c r="IQ81">
        <f>'Capacity Backing (Hide)2'!U$3*(AU81/MAX(1,SUMIFS('Treatment Backing (Hide)'!$B$110:$B$124,'Capacity Backing (Hide)2'!U$67:U$81,"X")))</f>
        <v>0</v>
      </c>
      <c r="IR81">
        <f>'Capacity Backing (Hide)2'!V$3*(AV81/MAX(1,SUMIFS('Treatment Backing (Hide)'!$B$110:$B$124,'Capacity Backing (Hide)2'!V$67:V$81,"X")))</f>
        <v>0</v>
      </c>
      <c r="IS81">
        <f>'Capacity Backing (Hide)2'!W$3*(AW81/MAX(1,SUMIFS('Treatment Backing (Hide)'!$B$110:$B$124,'Capacity Backing (Hide)2'!W$67:W$81,"X")))</f>
        <v>0</v>
      </c>
      <c r="IT81">
        <f>'Capacity Backing (Hide)2'!X$3*(AX81/MAX(1,SUMIFS('Treatment Backing (Hide)'!$B$110:$B$124,'Capacity Backing (Hide)2'!X$67:X$81,"X")))</f>
        <v>0</v>
      </c>
      <c r="IU81">
        <f>'Capacity Backing (Hide)2'!Y$3*(AY81/MAX(1,SUMIFS('Treatment Backing (Hide)'!$B$110:$B$124,'Capacity Backing (Hide)2'!Y$67:Y$81,"X")))</f>
        <v>0</v>
      </c>
      <c r="IV81">
        <f>'Capacity Backing (Hide)2'!Z$3*(AZ81/MAX(1,SUMIFS('Treatment Backing (Hide)'!$B$110:$B$124,'Capacity Backing (Hide)2'!Z$67:Z$81,"X")))</f>
        <v>0</v>
      </c>
      <c r="IW81">
        <f>'Capacity Backing (Hide)2'!AA$3*(BA81/MAX(1,SUMIFS('Treatment Backing (Hide)'!$B$110:$B$124,'Capacity Backing (Hide)2'!AA$67:AA$81,"X")))</f>
        <v>0</v>
      </c>
      <c r="IX81">
        <f>'Capacity Backing (Hide)2'!AB$3*(BB81/MAX(1,SUMIFS('Treatment Backing (Hide)'!$B$110:$B$124,'Capacity Backing (Hide)2'!AB$67:AB$81,"X")))</f>
        <v>0</v>
      </c>
      <c r="IY81">
        <f>'Capacity Backing (Hide)2'!AC$3*(BC81/MAX(1,SUMIFS('Treatment Backing (Hide)'!$B$110:$B$124,'Capacity Backing (Hide)2'!AC$67:AC$81,"X")))</f>
        <v>0</v>
      </c>
      <c r="IZ81">
        <f>'Capacity Backing (Hide)2'!AD$3*(BD81/MAX(1,SUMIFS('Treatment Backing (Hide)'!$B$110:$B$124,'Capacity Backing (Hide)2'!AD$67:AD$81,"X")))</f>
        <v>0</v>
      </c>
      <c r="JA81">
        <f>'Capacity Backing (Hide)2'!AE$3*(BE81/MAX(1,SUMIFS('Treatment Backing (Hide)'!$B$110:$B$124,'Capacity Backing (Hide)2'!AE$67:AE$81,"X")))</f>
        <v>0</v>
      </c>
      <c r="JB81">
        <f>'Capacity Backing (Hide)2'!AF$3*(BF81/MAX(1,SUMIFS('Treatment Backing (Hide)'!$B$110:$B$124,'Capacity Backing (Hide)2'!AF$67:AF$81,"X")))</f>
        <v>0</v>
      </c>
      <c r="JC81">
        <f>'Capacity Backing (Hide)2'!AG$3*(BG81/MAX(1,SUMIFS('Treatment Backing (Hide)'!$B$110:$B$124,'Capacity Backing (Hide)2'!AG$67:AG$81,"X")))</f>
        <v>0</v>
      </c>
      <c r="JD81">
        <f>'Capacity Backing (Hide)2'!AH$3*(BH81/MAX(1,SUMIFS('Treatment Backing (Hide)'!$B$110:$B$124,'Capacity Backing (Hide)2'!AH$67:AH$81,"X")))</f>
        <v>0</v>
      </c>
      <c r="JE81">
        <f>'Capacity Backing (Hide)2'!AI$3*(BI81/MAX(1,SUMIFS('Treatment Backing (Hide)'!$B$110:$B$124,'Capacity Backing (Hide)2'!AI$67:AI$81,"X")))</f>
        <v>0</v>
      </c>
      <c r="JF81">
        <f>'Capacity Backing (Hide)2'!AJ$3*(BJ81/MAX(1,SUMIFS('Treatment Backing (Hide)'!$B$110:$B$124,'Capacity Backing (Hide)2'!AJ$67:AJ$81,"X")))</f>
        <v>0</v>
      </c>
      <c r="JG81">
        <f>'Capacity Backing (Hide)2'!AK$3*(BK81/MAX(1,SUMIFS('Treatment Backing (Hide)'!$B$110:$B$124,'Capacity Backing (Hide)2'!AK$67:AK$81,"X")))</f>
        <v>0</v>
      </c>
      <c r="JH81">
        <f>'Capacity Backing (Hide)2'!AL$3*(BL81/MAX(1,SUMIFS('Treatment Backing (Hide)'!$B$110:$B$124,'Capacity Backing (Hide)2'!AL$67:AL$81,"X")))</f>
        <v>0</v>
      </c>
      <c r="JI81">
        <f>'Capacity Backing (Hide)2'!AM$3*(BM81/MAX(1,SUMIFS('Treatment Backing (Hide)'!$B$110:$B$124,'Capacity Backing (Hide)2'!AM$67:AM$81,"X")))</f>
        <v>0</v>
      </c>
      <c r="JJ81">
        <f>'Capacity Backing (Hide)2'!AN$3*(BN81/MAX(1,SUMIFS('Treatment Backing (Hide)'!$B$110:$B$124,'Capacity Backing (Hide)2'!AN$67:AN$81,"X")))</f>
        <v>0</v>
      </c>
      <c r="JK81">
        <f>'Capacity Backing (Hide)2'!AO$3*(BO81/MAX(1,SUMIFS('Treatment Backing (Hide)'!$B$110:$B$124,'Capacity Backing (Hide)2'!AO$67:AO$81,"X")))</f>
        <v>0</v>
      </c>
      <c r="JL81">
        <f>'Capacity Backing (Hide)2'!AP$3*(BP81/MAX(1,SUMIFS('Treatment Backing (Hide)'!$B$110:$B$124,'Capacity Backing (Hide)2'!AP$67:AP$81,"X")))</f>
        <v>0</v>
      </c>
      <c r="JM81">
        <f>'Capacity Backing (Hide)2'!AQ$3*(BQ81/MAX(1,SUMIFS('Treatment Backing (Hide)'!$B$110:$B$124,'Capacity Backing (Hide)2'!AQ$67:AQ$81,"X")))</f>
        <v>0</v>
      </c>
      <c r="JN81">
        <f>'Capacity Backing (Hide)2'!AR$3*(BR81/MAX(1,SUMIFS('Treatment Backing (Hide)'!$B$110:$B$124,'Capacity Backing (Hide)2'!AR$67:AR$81,"X")))</f>
        <v>0</v>
      </c>
      <c r="JO81">
        <f>'Capacity Backing (Hide)2'!AS$3*(BS81/MAX(1,SUMIFS('Treatment Backing (Hide)'!$B$110:$B$124,'Capacity Backing (Hide)2'!AS$67:AS$81,"X")))</f>
        <v>0</v>
      </c>
      <c r="JP81">
        <f>'Capacity Backing (Hide)2'!AT$3*(BT81/MAX(1,SUMIFS('Treatment Backing (Hide)'!$B$110:$B$124,'Capacity Backing (Hide)2'!AT$67:AT$81,"X")))</f>
        <v>0</v>
      </c>
      <c r="JQ81">
        <f>'Capacity Backing (Hide)2'!AU$3*(BU81/MAX(1,SUMIFS('Treatment Backing (Hide)'!$B$110:$B$124,'Capacity Backing (Hide)2'!AU$67:AU$81,"X")))</f>
        <v>0</v>
      </c>
      <c r="JR81">
        <f>'Capacity Backing (Hide)2'!AV$3*(BV81/MAX(1,SUMIFS('Treatment Backing (Hide)'!$B$110:$B$124,'Capacity Backing (Hide)2'!AV$67:AV$81,"X")))</f>
        <v>0</v>
      </c>
      <c r="JS81">
        <f>'Capacity Backing (Hide)2'!AW$3*(BW81/MAX(1,SUMIFS('Treatment Backing (Hide)'!$B$110:$B$124,'Capacity Backing (Hide)2'!AW$67:AW$81,"X")))</f>
        <v>0</v>
      </c>
      <c r="JT81">
        <f>'Capacity Backing (Hide)2'!AX$3*(BX81/MAX(1,SUMIFS('Treatment Backing (Hide)'!$B$110:$B$124,'Capacity Backing (Hide)2'!AX$67:AX$81,"X")))</f>
        <v>0</v>
      </c>
      <c r="JU81">
        <f>'Capacity Backing (Hide)2'!AY$3*(BY81/MAX(1,SUMIFS('Treatment Backing (Hide)'!$B$110:$B$124,'Capacity Backing (Hide)2'!AY$67:AY$81,"X")))</f>
        <v>0</v>
      </c>
      <c r="JV81">
        <f>'Capacity Backing (Hide)2'!AZ$3*(BZ81/MAX(1,SUMIFS('Treatment Backing (Hide)'!$B$110:$B$124,'Capacity Backing (Hide)2'!AZ$67:AZ$81,"X")))</f>
        <v>0</v>
      </c>
      <c r="JW81">
        <f>'Capacity Backing (Hide)2'!BA$3*(CA81/MAX(1,SUMIFS('Treatment Backing (Hide)'!$B$110:$B$124,'Capacity Backing (Hide)2'!BA$67:BA$81,"X")))</f>
        <v>0</v>
      </c>
      <c r="JX81">
        <f>'Capacity Backing (Hide)2'!BB$3*(CB81/MAX(1,SUMIFS('Treatment Backing (Hide)'!$B$110:$B$124,'Capacity Backing (Hide)2'!BB$67:BB$81,"X")))</f>
        <v>0</v>
      </c>
      <c r="JY81">
        <f>'Capacity Backing (Hide)2'!BC$3*(CC81/MAX(1,SUMIFS('Treatment Backing (Hide)'!$B$110:$B$124,'Capacity Backing (Hide)2'!BC$67:BC$81,"X")))</f>
        <v>0</v>
      </c>
      <c r="JZ81">
        <f>'Capacity Backing (Hide)2'!BD$3*(CD81/MAX(1,SUMIFS('Treatment Backing (Hide)'!$B$110:$B$124,'Capacity Backing (Hide)2'!BD$67:BD$81,"X")))</f>
        <v>0</v>
      </c>
      <c r="KA81">
        <f>'Capacity Backing (Hide)2'!BE$3*(CE81/MAX(1,SUMIFS('Treatment Backing (Hide)'!$B$110:$B$124,'Capacity Backing (Hide)2'!BE$67:BE$81,"X")))</f>
        <v>0</v>
      </c>
      <c r="KB81">
        <f>'Capacity Backing (Hide)2'!BF$3*(CF81/MAX(1,SUMIFS('Treatment Backing (Hide)'!$B$110:$B$124,'Capacity Backing (Hide)2'!BF$67:BF$81,"X")))</f>
        <v>0</v>
      </c>
      <c r="KC81">
        <f>'Capacity Backing (Hide)2'!BG$3*(CG81/MAX(1,SUMIFS('Treatment Backing (Hide)'!$B$110:$B$124,'Capacity Backing (Hide)2'!BG$67:BG$81,"X")))</f>
        <v>0</v>
      </c>
      <c r="KD81">
        <f>'Capacity Backing (Hide)2'!BH$3*(CH81/MAX(1,SUMIFS('Treatment Backing (Hide)'!$B$110:$B$124,'Capacity Backing (Hide)2'!BH$67:BH$81,"X")))</f>
        <v>0</v>
      </c>
      <c r="KE81">
        <f>'Capacity Backing (Hide)2'!BI$3*(CI81/MAX(1,SUMIFS('Treatment Backing (Hide)'!$B$110:$B$124,'Capacity Backing (Hide)2'!BI$67:BI$81,"X")))</f>
        <v>0</v>
      </c>
      <c r="KF81">
        <f>'Capacity Backing (Hide)2'!BJ$3*(CJ81/MAX(1,SUMIFS('Treatment Backing (Hide)'!$B$110:$B$124,'Capacity Backing (Hide)2'!BJ$67:BJ$81,"X")))</f>
        <v>0</v>
      </c>
      <c r="KG81">
        <f>'Capacity Backing (Hide)2'!BK$3*(CK81/MAX(1,SUMIFS('Treatment Backing (Hide)'!$B$110:$B$124,'Capacity Backing (Hide)2'!BK$67:BK$81,"X")))</f>
        <v>0</v>
      </c>
      <c r="KH81">
        <f>'Capacity Backing (Hide)2'!BL$3*(CL81/MAX(1,SUMIFS('Treatment Backing (Hide)'!$B$110:$B$124,'Capacity Backing (Hide)2'!BL$67:BL$81,"X")))</f>
        <v>0</v>
      </c>
      <c r="KI81">
        <f>'Capacity Backing (Hide)2'!BM$3*(CM81/MAX(1,SUMIFS('Treatment Backing (Hide)'!$B$110:$B$124,'Capacity Backing (Hide)2'!BM$67:BM$81,"X")))</f>
        <v>0</v>
      </c>
      <c r="KJ81">
        <f>'Capacity Backing (Hide)2'!BN$3*(CN81/MAX(1,SUMIFS('Treatment Backing (Hide)'!$B$110:$B$124,'Capacity Backing (Hide)2'!BN$67:BN$81,"X")))</f>
        <v>0</v>
      </c>
      <c r="KK81">
        <f>'Capacity Backing (Hide)2'!BO$3*(CO81/MAX(1,SUMIFS('Treatment Backing (Hide)'!$B$110:$B$124,'Capacity Backing (Hide)2'!BO$67:BO$81,"X")))</f>
        <v>0</v>
      </c>
      <c r="KL81">
        <f>'Capacity Backing (Hide)2'!BP$3*(CP81/MAX(1,SUMIFS('Treatment Backing (Hide)'!$B$110:$B$124,'Capacity Backing (Hide)2'!BP$67:BP$81,"X")))</f>
        <v>0</v>
      </c>
      <c r="KM81">
        <f>'Capacity Backing (Hide)2'!BQ$3*(CQ81/MAX(1,SUMIFS('Treatment Backing (Hide)'!$B$110:$B$124,'Capacity Backing (Hide)2'!BQ$67:BQ$81,"X")))</f>
        <v>0</v>
      </c>
      <c r="KN81">
        <f>'Capacity Backing (Hide)2'!BR$3*(CR81/MAX(1,SUMIFS('Treatment Backing (Hide)'!$B$110:$B$124,'Capacity Backing (Hide)2'!BR$67:BR$81,"X")))</f>
        <v>0</v>
      </c>
      <c r="KO81">
        <f>'Capacity Backing (Hide)2'!BS$3*(CS81/MAX(1,SUMIFS('Treatment Backing (Hide)'!$B$110:$B$124,'Capacity Backing (Hide)2'!BS$67:BS$81,"X")))</f>
        <v>0</v>
      </c>
      <c r="KP81">
        <f>'Capacity Backing (Hide)2'!BT$3*(CT81/MAX(1,SUMIFS('Treatment Backing (Hide)'!$B$110:$B$124,'Capacity Backing (Hide)2'!BT$67:BT$81,"X")))</f>
        <v>0</v>
      </c>
      <c r="KQ81">
        <f>'Capacity Backing (Hide)2'!BU$3*(CU81/MAX(1,SUMIFS('Treatment Backing (Hide)'!$B$110:$B$124,'Capacity Backing (Hide)2'!BU$67:BU$81,"X")))</f>
        <v>0</v>
      </c>
      <c r="KR81">
        <f>'Capacity Backing (Hide)2'!BV$3*(CV81/MAX(1,SUMIFS('Treatment Backing (Hide)'!$B$110:$B$124,'Capacity Backing (Hide)2'!BV$67:BV$81,"X")))</f>
        <v>0</v>
      </c>
      <c r="KS81">
        <f>'Capacity Backing (Hide)2'!BW$3*(CW81/MAX(1,SUMIFS('Treatment Backing (Hide)'!$B$110:$B$124,'Capacity Backing (Hide)2'!BW$67:BW$81,"X")))</f>
        <v>0</v>
      </c>
      <c r="KT81">
        <f>'Capacity Backing (Hide)2'!BX$3*(CX81/MAX(1,SUMIFS('Treatment Backing (Hide)'!$B$110:$B$124,'Capacity Backing (Hide)2'!BX$67:BX$81,"X")))</f>
        <v>0</v>
      </c>
      <c r="KU81">
        <f>'Capacity Backing (Hide)2'!BY$3*(CY81/MAX(1,SUMIFS('Treatment Backing (Hide)'!$B$110:$B$124,'Capacity Backing (Hide)2'!BY$67:BY$81,"X")))</f>
        <v>0</v>
      </c>
      <c r="KV81">
        <f>'Capacity Backing (Hide)2'!BZ$3*(CZ81/MAX(1,SUMIFS('Treatment Backing (Hide)'!$B$110:$B$124,'Capacity Backing (Hide)2'!BZ$67:BZ$81,"X")))</f>
        <v>0</v>
      </c>
      <c r="KW81">
        <f>'Capacity Backing (Hide)2'!CA$3*(DA81/MAX(1,SUMIFS('Treatment Backing (Hide)'!$B$110:$B$124,'Capacity Backing (Hide)2'!CA$67:CA$81,"X")))</f>
        <v>0</v>
      </c>
      <c r="KX81">
        <f>'Capacity Backing (Hide)2'!CB$3*(DB81/MAX(1,SUMIFS('Treatment Backing (Hide)'!$B$110:$B$124,'Capacity Backing (Hide)2'!CB$67:CB$81,"X")))</f>
        <v>0</v>
      </c>
      <c r="KY81">
        <f>'Capacity Backing (Hide)2'!CC$3*(DC81/MAX(1,SUMIFS('Treatment Backing (Hide)'!$B$110:$B$124,'Capacity Backing (Hide)2'!CC$67:CC$81,"X")))</f>
        <v>0</v>
      </c>
      <c r="KZ81">
        <f>'Capacity Backing (Hide)2'!CD$3*(DD81/MAX(1,SUMIFS('Treatment Backing (Hide)'!$B$110:$B$124,'Capacity Backing (Hide)2'!CD$67:CD$81,"X")))</f>
        <v>0</v>
      </c>
      <c r="LA81">
        <f>'Capacity Backing (Hide)2'!CE$3*(DE81/MAX(1,SUMIFS('Treatment Backing (Hide)'!$B$110:$B$124,'Capacity Backing (Hide)2'!CE$67:CE$81,"X")))</f>
        <v>0</v>
      </c>
      <c r="LB81">
        <f>'Capacity Backing (Hide)2'!CF$3*(DF81/MAX(1,SUMIFS('Treatment Backing (Hide)'!$B$110:$B$124,'Capacity Backing (Hide)2'!CF$67:CF$81,"X")))</f>
        <v>0</v>
      </c>
      <c r="LC81">
        <f>'Capacity Backing (Hide)2'!CG$3*(DG81/MAX(1,SUMIFS('Treatment Backing (Hide)'!$B$110:$B$124,'Capacity Backing (Hide)2'!CG$67:CG$81,"X")))</f>
        <v>0</v>
      </c>
      <c r="LD81">
        <f>'Capacity Backing (Hide)2'!CH$3*(DH81/MAX(1,SUMIFS('Treatment Backing (Hide)'!$B$110:$B$124,'Capacity Backing (Hide)2'!CH$67:CH$81,"X")))</f>
        <v>0</v>
      </c>
      <c r="LE81">
        <f>'Capacity Backing (Hide)2'!CI$3*(DI81/MAX(1,SUMIFS('Treatment Backing (Hide)'!$B$110:$B$124,'Capacity Backing (Hide)2'!CI$67:CI$81,"X")))</f>
        <v>0</v>
      </c>
      <c r="LF81">
        <f>'Capacity Backing (Hide)2'!CJ$3*(DJ81/MAX(1,SUMIFS('Treatment Backing (Hide)'!$B$110:$B$124,'Capacity Backing (Hide)2'!CJ$67:CJ$81,"X")))</f>
        <v>0</v>
      </c>
      <c r="LG81">
        <f>'Capacity Backing (Hide)2'!CK$3*(DK81/MAX(1,SUMIFS('Treatment Backing (Hide)'!$B$110:$B$124,'Capacity Backing (Hide)2'!CK$67:CK$81,"X")))</f>
        <v>0</v>
      </c>
      <c r="LH81">
        <f>'Capacity Backing (Hide)2'!CL$3*(DL81/MAX(1,SUMIFS('Treatment Backing (Hide)'!$B$110:$B$124,'Capacity Backing (Hide)2'!CL$67:CL$81,"X")))</f>
        <v>0</v>
      </c>
      <c r="LI81">
        <f>'Capacity Backing (Hide)2'!CM$3*(DM81/MAX(1,SUMIFS('Treatment Backing (Hide)'!$B$110:$B$124,'Capacity Backing (Hide)2'!CM$67:CM$81,"X")))</f>
        <v>0</v>
      </c>
      <c r="LJ81">
        <f>'Capacity Backing (Hide)2'!CN$3*(DN81/MAX(1,SUMIFS('Treatment Backing (Hide)'!$B$110:$B$124,'Capacity Backing (Hide)2'!CN$67:CN$81,"X")))</f>
        <v>0</v>
      </c>
      <c r="LK81">
        <f>'Capacity Backing (Hide)2'!CO$3*(DO81/MAX(1,SUMIFS('Treatment Backing (Hide)'!$B$110:$B$124,'Capacity Backing (Hide)2'!CO$67:CO$81,"X")))</f>
        <v>0</v>
      </c>
      <c r="LL81">
        <f>'Capacity Backing (Hide)2'!CP$3*(DP81/MAX(1,SUMIFS('Treatment Backing (Hide)'!$B$110:$B$124,'Capacity Backing (Hide)2'!CP$67:CP$81,"X")))</f>
        <v>0</v>
      </c>
      <c r="LM81">
        <f>'Capacity Backing (Hide)2'!CQ$3*(DQ81/MAX(1,SUMIFS('Treatment Backing (Hide)'!$B$110:$B$124,'Capacity Backing (Hide)2'!CQ$67:CQ$81,"X")))</f>
        <v>0</v>
      </c>
      <c r="LN81">
        <f>'Capacity Backing (Hide)2'!CR$3*(DR81/MAX(1,SUMIFS('Treatment Backing (Hide)'!$B$110:$B$124,'Capacity Backing (Hide)2'!CR$67:CR$81,"X")))</f>
        <v>0</v>
      </c>
      <c r="LO81">
        <f>'Capacity Backing (Hide)2'!CS$3*(DS81/MAX(1,SUMIFS('Treatment Backing (Hide)'!$B$110:$B$124,'Capacity Backing (Hide)2'!CS$67:CS$81,"X")))</f>
        <v>0</v>
      </c>
      <c r="LP81">
        <f>'Capacity Backing (Hide)2'!CT$3*(DT81/MAX(1,SUMIFS('Treatment Backing (Hide)'!$B$110:$B$124,'Capacity Backing (Hide)2'!CT$67:CT$81,"X")))</f>
        <v>0</v>
      </c>
      <c r="LQ81">
        <f>'Capacity Backing (Hide)2'!CU$3*(DU81/MAX(1,SUMIFS('Treatment Backing (Hide)'!$B$110:$B$124,'Capacity Backing (Hide)2'!CU$67:CU$81,"X")))</f>
        <v>0</v>
      </c>
      <c r="LR81">
        <f>'Capacity Backing (Hide)2'!CV$3*(DV81/MAX(1,SUMIFS('Treatment Backing (Hide)'!$B$110:$B$124,'Capacity Backing (Hide)2'!CV$67:CV$81,"X")))</f>
        <v>0</v>
      </c>
      <c r="LS81">
        <f>'Capacity Backing (Hide)2'!CW$3*(DW81/MAX(1,SUMIFS('Treatment Backing (Hide)'!$B$110:$B$124,'Capacity Backing (Hide)2'!CW$67:CW$81,"X")))</f>
        <v>0</v>
      </c>
    </row>
    <row r="82" spans="8:331" x14ac:dyDescent="0.25">
      <c r="H82" t="str">
        <f>ROW(H79)&amp;". "&amp;'Clinical resources'!B85</f>
        <v xml:space="preserve">79. </v>
      </c>
      <c r="J82" t="str">
        <f>IF(COUNTIFS('Clinical resources'!F85:J85,"X")&gt;0,"X","")</f>
        <v/>
      </c>
      <c r="K82" t="str">
        <f>IF(COUNTIFS('Clinical resources'!K85:O85,"X")&gt;0,"X","")</f>
        <v/>
      </c>
      <c r="L82" t="str">
        <f>IF(COUNTIFS('Clinical resources'!P85:T85,"X")&gt;0,"X","")</f>
        <v/>
      </c>
      <c r="M82" t="str">
        <f>IF(COUNTIFS('Clinical resources'!U85:Y85,"X")&gt;0,"X","")</f>
        <v/>
      </c>
      <c r="N82" t="str">
        <f>IF(COUNTIFS('Clinical resources'!Z85:AD85,"X")&gt;0,"X","")</f>
        <v/>
      </c>
      <c r="O82" t="str">
        <f>IF(COUNTIFS('Clinical resources'!AE85:AI85,"X")&gt;0,"X","")</f>
        <v/>
      </c>
      <c r="P82" t="str">
        <f>IF(COUNTIFS('Clinical resources'!AJ85:AN85,"X")&gt;0,"X","")</f>
        <v/>
      </c>
      <c r="Q82" t="str">
        <f>IF(COUNTIFS('Clinical resources'!AO85:AS85,"X")&gt;0,"X","")</f>
        <v/>
      </c>
      <c r="R82" t="str">
        <f>IF(COUNTIFS('Clinical resources'!AT85:AX85,"X")&gt;0,"X","")</f>
        <v/>
      </c>
      <c r="S82" t="str">
        <f>IF(COUNTIFS('Clinical resources'!AY85:BC85,"X")&gt;0,"X","")</f>
        <v/>
      </c>
      <c r="T82" t="str">
        <f>IF(COUNTIFS('Clinical resources'!BD85:BH85,"X")&gt;0,"X","")</f>
        <v/>
      </c>
      <c r="U82" t="str">
        <f>IF(COUNTIFS('Clinical resources'!BI85:BM85,"X")&gt;0,"X","")</f>
        <v/>
      </c>
      <c r="V82" t="str">
        <f>IF(COUNTIFS('Clinical resources'!BN85:BR85,"X")&gt;0,"X","")</f>
        <v/>
      </c>
      <c r="W82" t="str">
        <f>IF(COUNTIFS('Clinical resources'!BS85:BW85,"X")&gt;0,"X","")</f>
        <v/>
      </c>
      <c r="X82" t="str">
        <f>IF(COUNTIFS('Clinical resources'!BX85:CB85,"X")&gt;0,"X","")</f>
        <v/>
      </c>
      <c r="AB82">
        <f t="array" ref="AB82">IF($J82:$X82='Capacity Backing (Hide)2'!B$67:B$81,1,0)</f>
        <v>0</v>
      </c>
      <c r="AC82">
        <f t="array" ref="AC82">IF($J82:$X82='Capacity Backing (Hide)2'!C$67:C$81,1,0)</f>
        <v>0</v>
      </c>
      <c r="AD82">
        <f t="array" ref="AD82">IF($J82:$X82='Capacity Backing (Hide)2'!D$67:D$81,1,0)</f>
        <v>0</v>
      </c>
      <c r="AE82">
        <f t="array" ref="AE82">IF($J82:$X82='Capacity Backing (Hide)2'!E$67:E$81,1,0)</f>
        <v>0</v>
      </c>
      <c r="AF82">
        <f t="array" ref="AF82">IF($J82:$X82='Capacity Backing (Hide)2'!F$67:F$81,1,0)</f>
        <v>0</v>
      </c>
      <c r="AG82">
        <f t="array" ref="AG82">IF($J82:$X82='Capacity Backing (Hide)2'!G$67:G$81,1,0)</f>
        <v>0</v>
      </c>
      <c r="AH82">
        <f t="array" ref="AH82">IF($J82:$X82='Capacity Backing (Hide)2'!H$67:H$81,1,0)</f>
        <v>0</v>
      </c>
      <c r="AI82">
        <f t="array" ref="AI82">IF($J82:$X82='Capacity Backing (Hide)2'!I$67:I$81,1,0)</f>
        <v>0</v>
      </c>
      <c r="AJ82">
        <f t="array" ref="AJ82">IF($J82:$X82='Capacity Backing (Hide)2'!J$67:J$81,1,0)</f>
        <v>0</v>
      </c>
      <c r="AK82">
        <f t="array" ref="AK82">IF($J82:$X82='Capacity Backing (Hide)2'!K$67:K$81,1,0)</f>
        <v>0</v>
      </c>
      <c r="AL82">
        <f t="array" ref="AL82">IF($J82:$X82='Capacity Backing (Hide)2'!L$67:L$81,1,0)</f>
        <v>0</v>
      </c>
      <c r="AM82">
        <f t="array" ref="AM82">IF($J82:$X82='Capacity Backing (Hide)2'!M$67:M$81,1,0)</f>
        <v>0</v>
      </c>
      <c r="AN82">
        <f t="array" ref="AN82">IF($J82:$X82='Capacity Backing (Hide)2'!N$67:N$81,1,0)</f>
        <v>0</v>
      </c>
      <c r="AO82">
        <f t="array" ref="AO82">IF($J82:$X82='Capacity Backing (Hide)2'!O$67:O$81,1,0)</f>
        <v>0</v>
      </c>
      <c r="AP82">
        <f t="array" ref="AP82">IF($J82:$X82='Capacity Backing (Hide)2'!P$67:P$81,1,0)</f>
        <v>0</v>
      </c>
      <c r="AQ82">
        <f t="array" ref="AQ82">IF($J82:$X82='Capacity Backing (Hide)2'!Q$67:Q$81,1,0)</f>
        <v>0</v>
      </c>
      <c r="AR82">
        <f t="array" ref="AR82">IF($J82:$X82='Capacity Backing (Hide)2'!R$67:R$81,1,0)</f>
        <v>0</v>
      </c>
      <c r="AS82">
        <f t="array" ref="AS82">IF($J82:$X82='Capacity Backing (Hide)2'!S$67:S$81,1,0)</f>
        <v>0</v>
      </c>
      <c r="AT82">
        <f t="array" ref="AT82">IF($J82:$X82='Capacity Backing (Hide)2'!T$67:T$81,1,0)</f>
        <v>0</v>
      </c>
      <c r="AU82">
        <f t="array" ref="AU82">IF($J82:$X82='Capacity Backing (Hide)2'!U$67:U$81,1,0)</f>
        <v>0</v>
      </c>
      <c r="AV82">
        <f t="array" ref="AV82">IF($J82:$X82='Capacity Backing (Hide)2'!V$67:V$81,1,0)</f>
        <v>0</v>
      </c>
      <c r="AW82">
        <f t="array" ref="AW82">IF($J82:$X82='Capacity Backing (Hide)2'!W$67:W$81,1,0)</f>
        <v>0</v>
      </c>
      <c r="AX82">
        <f t="array" ref="AX82">IF($J82:$X82='Capacity Backing (Hide)2'!X$67:X$81,1,0)</f>
        <v>0</v>
      </c>
      <c r="AY82">
        <f t="array" ref="AY82">IF($J82:$X82='Capacity Backing (Hide)2'!Y$67:Y$81,1,0)</f>
        <v>0</v>
      </c>
      <c r="AZ82">
        <f t="array" ref="AZ82">IF($J82:$X82='Capacity Backing (Hide)2'!Z$67:Z$81,1,0)</f>
        <v>0</v>
      </c>
      <c r="BA82">
        <f t="array" ref="BA82">IF($J82:$X82='Capacity Backing (Hide)2'!AA$67:AA$81,1,0)</f>
        <v>0</v>
      </c>
      <c r="BB82">
        <f t="array" ref="BB82">IF($J82:$X82='Capacity Backing (Hide)2'!AB$67:AB$81,1,0)</f>
        <v>0</v>
      </c>
      <c r="BC82">
        <f t="array" ref="BC82">IF($J82:$X82='Capacity Backing (Hide)2'!AC$67:AC$81,1,0)</f>
        <v>0</v>
      </c>
      <c r="BD82">
        <f t="array" ref="BD82">IF($J82:$X82='Capacity Backing (Hide)2'!AD$67:AD$81,1,0)</f>
        <v>0</v>
      </c>
      <c r="BE82">
        <f t="array" ref="BE82">IF($J82:$X82='Capacity Backing (Hide)2'!AE$67:AE$81,1,0)</f>
        <v>0</v>
      </c>
      <c r="BF82">
        <f t="array" ref="BF82">IF($J82:$X82='Capacity Backing (Hide)2'!AF$67:AF$81,1,0)</f>
        <v>0</v>
      </c>
      <c r="BG82">
        <f t="array" ref="BG82">IF($J82:$X82='Capacity Backing (Hide)2'!AG$67:AG$81,1,0)</f>
        <v>0</v>
      </c>
      <c r="BH82">
        <f t="array" ref="BH82">IF($J82:$X82='Capacity Backing (Hide)2'!AH$67:AH$81,1,0)</f>
        <v>0</v>
      </c>
      <c r="BI82">
        <f t="array" ref="BI82">IF($J82:$X82='Capacity Backing (Hide)2'!AI$67:AI$81,1,0)</f>
        <v>0</v>
      </c>
      <c r="BJ82">
        <f t="array" ref="BJ82">IF($J82:$X82='Capacity Backing (Hide)2'!AJ$67:AJ$81,1,0)</f>
        <v>0</v>
      </c>
      <c r="BK82">
        <f t="array" ref="BK82">IF($J82:$X82='Capacity Backing (Hide)2'!AK$67:AK$81,1,0)</f>
        <v>0</v>
      </c>
      <c r="BL82">
        <f t="array" ref="BL82">IF($J82:$X82='Capacity Backing (Hide)2'!AL$67:AL$81,1,0)</f>
        <v>0</v>
      </c>
      <c r="BM82">
        <f t="array" ref="BM82">IF($J82:$X82='Capacity Backing (Hide)2'!AM$67:AM$81,1,0)</f>
        <v>0</v>
      </c>
      <c r="BN82">
        <f t="array" ref="BN82">IF($J82:$X82='Capacity Backing (Hide)2'!AN$67:AN$81,1,0)</f>
        <v>0</v>
      </c>
      <c r="BO82">
        <f t="array" ref="BO82">IF($J82:$X82='Capacity Backing (Hide)2'!AO$67:AO$81,1,0)</f>
        <v>0</v>
      </c>
      <c r="BP82">
        <f t="array" ref="BP82">IF($J82:$X82='Capacity Backing (Hide)2'!AP$67:AP$81,1,0)</f>
        <v>0</v>
      </c>
      <c r="BQ82">
        <f t="array" ref="BQ82">IF($J82:$X82='Capacity Backing (Hide)2'!AQ$67:AQ$81,1,0)</f>
        <v>0</v>
      </c>
      <c r="BR82">
        <f t="array" ref="BR82">IF($J82:$X82='Capacity Backing (Hide)2'!AR$67:AR$81,1,0)</f>
        <v>0</v>
      </c>
      <c r="BS82">
        <f t="array" ref="BS82">IF($J82:$X82='Capacity Backing (Hide)2'!AS$67:AS$81,1,0)</f>
        <v>0</v>
      </c>
      <c r="BT82">
        <f t="array" ref="BT82">IF($J82:$X82='Capacity Backing (Hide)2'!AT$67:AT$81,1,0)</f>
        <v>0</v>
      </c>
      <c r="BU82">
        <f t="array" ref="BU82">IF($J82:$X82='Capacity Backing (Hide)2'!AU$67:AU$81,1,0)</f>
        <v>0</v>
      </c>
      <c r="BV82">
        <f t="array" ref="BV82">IF($J82:$X82='Capacity Backing (Hide)2'!AV$67:AV$81,1,0)</f>
        <v>0</v>
      </c>
      <c r="BW82">
        <f t="array" ref="BW82">IF($J82:$X82='Capacity Backing (Hide)2'!AW$67:AW$81,1,0)</f>
        <v>0</v>
      </c>
      <c r="BX82">
        <f t="array" ref="BX82">IF($J82:$X82='Capacity Backing (Hide)2'!AX$67:AX$81,1,0)</f>
        <v>0</v>
      </c>
      <c r="BY82">
        <f t="array" ref="BY82">IF($J82:$X82='Capacity Backing (Hide)2'!AY$67:AY$81,1,0)</f>
        <v>0</v>
      </c>
      <c r="BZ82">
        <f t="array" ref="BZ82">IF($J82:$X82='Capacity Backing (Hide)2'!AZ$67:AZ$81,1,0)</f>
        <v>0</v>
      </c>
      <c r="CA82">
        <f t="array" ref="CA82">IF($J82:$X82='Capacity Backing (Hide)2'!BA$67:BA$81,1,0)</f>
        <v>0</v>
      </c>
      <c r="CB82">
        <f t="array" ref="CB82">IF($J82:$X82='Capacity Backing (Hide)2'!BB$67:BB$81,1,0)</f>
        <v>0</v>
      </c>
      <c r="CC82">
        <f t="array" ref="CC82">IF($J82:$X82='Capacity Backing (Hide)2'!BC$67:BC$81,1,0)</f>
        <v>0</v>
      </c>
      <c r="CD82">
        <f t="array" ref="CD82">IF($J82:$X82='Capacity Backing (Hide)2'!BD$67:BD$81,1,0)</f>
        <v>0</v>
      </c>
      <c r="CE82">
        <f t="array" ref="CE82">IF($J82:$X82='Capacity Backing (Hide)2'!BE$67:BE$81,1,0)</f>
        <v>0</v>
      </c>
      <c r="CF82">
        <f t="array" ref="CF82">IF($J82:$X82='Capacity Backing (Hide)2'!BF$67:BF$81,1,0)</f>
        <v>0</v>
      </c>
      <c r="CG82">
        <f t="array" ref="CG82">IF($J82:$X82='Capacity Backing (Hide)2'!BG$67:BG$81,1,0)</f>
        <v>0</v>
      </c>
      <c r="CH82">
        <f t="array" ref="CH82">IF($J82:$X82='Capacity Backing (Hide)2'!BH$67:BH$81,1,0)</f>
        <v>0</v>
      </c>
      <c r="CI82">
        <f t="array" ref="CI82">IF($J82:$X82='Capacity Backing (Hide)2'!BI$67:BI$81,1,0)</f>
        <v>0</v>
      </c>
      <c r="CJ82">
        <f t="array" ref="CJ82">IF($J82:$X82='Capacity Backing (Hide)2'!BJ$67:BJ$81,1,0)</f>
        <v>0</v>
      </c>
      <c r="CK82">
        <f t="array" ref="CK82">IF($J82:$X82='Capacity Backing (Hide)2'!BK$67:BK$81,1,0)</f>
        <v>0</v>
      </c>
      <c r="CL82">
        <f t="array" ref="CL82">IF($J82:$X82='Capacity Backing (Hide)2'!BL$67:BL$81,1,0)</f>
        <v>0</v>
      </c>
      <c r="CM82">
        <f t="array" ref="CM82">IF($J82:$X82='Capacity Backing (Hide)2'!BM$67:BM$81,1,0)</f>
        <v>0</v>
      </c>
      <c r="CN82">
        <f t="array" ref="CN82">IF($J82:$X82='Capacity Backing (Hide)2'!BN$67:BN$81,1,0)</f>
        <v>0</v>
      </c>
      <c r="CO82">
        <f t="array" ref="CO82">IF($J82:$X82='Capacity Backing (Hide)2'!BO$67:BO$81,1,0)</f>
        <v>0</v>
      </c>
      <c r="CP82">
        <f t="array" ref="CP82">IF($J82:$X82='Capacity Backing (Hide)2'!BP$67:BP$81,1,0)</f>
        <v>0</v>
      </c>
      <c r="CQ82">
        <f t="array" ref="CQ82">IF($J82:$X82='Capacity Backing (Hide)2'!BQ$67:BQ$81,1,0)</f>
        <v>0</v>
      </c>
      <c r="CR82">
        <f t="array" ref="CR82">IF($J82:$X82='Capacity Backing (Hide)2'!BR$67:BR$81,1,0)</f>
        <v>0</v>
      </c>
      <c r="CS82">
        <f t="array" ref="CS82">IF($J82:$X82='Capacity Backing (Hide)2'!BS$67:BS$81,1,0)</f>
        <v>0</v>
      </c>
      <c r="CT82">
        <f t="array" ref="CT82">IF($J82:$X82='Capacity Backing (Hide)2'!BT$67:BT$81,1,0)</f>
        <v>0</v>
      </c>
      <c r="CU82">
        <f t="array" ref="CU82">IF($J82:$X82='Capacity Backing (Hide)2'!BU$67:BU$81,1,0)</f>
        <v>0</v>
      </c>
      <c r="CV82">
        <f t="array" ref="CV82">IF($J82:$X82='Capacity Backing (Hide)2'!BV$67:BV$81,1,0)</f>
        <v>0</v>
      </c>
      <c r="CW82">
        <f t="array" ref="CW82">IF($J82:$X82='Capacity Backing (Hide)2'!BW$67:BW$81,1,0)</f>
        <v>0</v>
      </c>
      <c r="CX82">
        <f t="array" ref="CX82">IF($J82:$X82='Capacity Backing (Hide)2'!BX$67:BX$81,1,0)</f>
        <v>0</v>
      </c>
      <c r="CY82">
        <f t="array" ref="CY82">IF($J82:$X82='Capacity Backing (Hide)2'!BY$67:BY$81,1,0)</f>
        <v>0</v>
      </c>
      <c r="CZ82">
        <f t="array" ref="CZ82">IF($J82:$X82='Capacity Backing (Hide)2'!BZ$67:BZ$81,1,0)</f>
        <v>0</v>
      </c>
      <c r="DA82">
        <f t="array" ref="DA82">IF($J82:$X82='Capacity Backing (Hide)2'!CA$67:CA$81,1,0)</f>
        <v>0</v>
      </c>
      <c r="DB82">
        <f t="array" ref="DB82">IF($J82:$X82='Capacity Backing (Hide)2'!CB$67:CB$81,1,0)</f>
        <v>0</v>
      </c>
      <c r="DC82">
        <f t="array" ref="DC82">IF($J82:$X82='Capacity Backing (Hide)2'!CC$67:CC$81,1,0)</f>
        <v>0</v>
      </c>
      <c r="DD82">
        <f t="array" ref="DD82">IF($J82:$X82='Capacity Backing (Hide)2'!CD$67:CD$81,1,0)</f>
        <v>0</v>
      </c>
      <c r="DE82">
        <f t="array" ref="DE82">IF($J82:$X82='Capacity Backing (Hide)2'!CE$67:CE$81,1,0)</f>
        <v>0</v>
      </c>
      <c r="DF82">
        <f t="array" ref="DF82">IF($J82:$X82='Capacity Backing (Hide)2'!CF$67:CF$81,1,0)</f>
        <v>0</v>
      </c>
      <c r="DG82">
        <f t="array" ref="DG82">IF($J82:$X82='Capacity Backing (Hide)2'!CG$67:CG$81,1,0)</f>
        <v>0</v>
      </c>
      <c r="DH82">
        <f t="array" ref="DH82">IF($J82:$X82='Capacity Backing (Hide)2'!CH$67:CH$81,1,0)</f>
        <v>0</v>
      </c>
      <c r="DI82">
        <f t="array" ref="DI82">IF($J82:$X82='Capacity Backing (Hide)2'!CI$67:CI$81,1,0)</f>
        <v>0</v>
      </c>
      <c r="DJ82">
        <f t="array" ref="DJ82">IF($J82:$X82='Capacity Backing (Hide)2'!CJ$67:CJ$81,1,0)</f>
        <v>0</v>
      </c>
      <c r="DK82">
        <f t="array" ref="DK82">IF($J82:$X82='Capacity Backing (Hide)2'!CK$67:CK$81,1,0)</f>
        <v>0</v>
      </c>
      <c r="DL82">
        <f t="array" ref="DL82">IF($J82:$X82='Capacity Backing (Hide)2'!CL$67:CL$81,1,0)</f>
        <v>0</v>
      </c>
      <c r="DM82">
        <f t="array" ref="DM82">IF($J82:$X82='Capacity Backing (Hide)2'!CM$67:CM$81,1,0)</f>
        <v>0</v>
      </c>
      <c r="DN82">
        <f t="array" ref="DN82">IF($J82:$X82='Capacity Backing (Hide)2'!CN$67:CN$81,1,0)</f>
        <v>0</v>
      </c>
      <c r="DO82">
        <f t="array" ref="DO82">IF($J82:$X82='Capacity Backing (Hide)2'!CO$67:CO$81,1,0)</f>
        <v>0</v>
      </c>
      <c r="DP82">
        <f t="array" ref="DP82">IF($J82:$X82='Capacity Backing (Hide)2'!CP$67:CP$81,1,0)</f>
        <v>0</v>
      </c>
      <c r="DQ82">
        <f t="array" ref="DQ82">IF($J82:$X82='Capacity Backing (Hide)2'!CQ$67:CQ$81,1,0)</f>
        <v>0</v>
      </c>
      <c r="DR82">
        <f t="array" ref="DR82">IF($J82:$X82='Capacity Backing (Hide)2'!CR$67:CR$81,1,0)</f>
        <v>0</v>
      </c>
      <c r="DS82">
        <f t="array" ref="DS82">IF($J82:$X82='Capacity Backing (Hide)2'!CS$67:CS$81,1,0)</f>
        <v>0</v>
      </c>
      <c r="DT82">
        <f t="array" ref="DT82">IF($J82:$X82='Capacity Backing (Hide)2'!CT$67:CT$81,1,0)</f>
        <v>0</v>
      </c>
      <c r="DU82">
        <f t="array" ref="DU82">IF($J82:$X82='Capacity Backing (Hide)2'!CU$67:CU$81,1,0)</f>
        <v>0</v>
      </c>
      <c r="DV82">
        <f t="array" ref="DV82">IF($J82:$X82='Capacity Backing (Hide)2'!CV$67:CV$81,1,0)</f>
        <v>0</v>
      </c>
      <c r="DW82">
        <f t="array" ref="DW82">IF($J82:$X82='Capacity Backing (Hide)2'!CW$67:CW$81,1,0)</f>
        <v>0</v>
      </c>
      <c r="DZ82">
        <f t="array" ref="DZ82">IF($J82:$X82='Capacity Backing (Hide)2'!B$203:CZ$217,1,0)</f>
        <v>0</v>
      </c>
      <c r="EA82">
        <f t="array" ref="EA82">IF($J82:$X82='Capacity Backing (Hide)2'!C$203:DA$217,1,0)</f>
        <v>0</v>
      </c>
      <c r="EB82">
        <f t="array" ref="EB82">IF($J82:$X82='Capacity Backing (Hide)2'!D$203:DB$217,1,0)</f>
        <v>0</v>
      </c>
      <c r="EC82">
        <f t="array" ref="EC82">IF($J82:$X82='Capacity Backing (Hide)2'!E$203:DC$217,1,0)</f>
        <v>0</v>
      </c>
      <c r="ED82">
        <f t="array" ref="ED82">IF($J82:$X82='Capacity Backing (Hide)2'!F$203:DD$217,1,0)</f>
        <v>0</v>
      </c>
      <c r="EE82">
        <f t="array" ref="EE82">IF($J82:$X82='Capacity Backing (Hide)2'!G$203:DE$217,1,0)</f>
        <v>0</v>
      </c>
      <c r="EF82">
        <f t="array" ref="EF82">IF($J82:$X82='Capacity Backing (Hide)2'!H$203:DF$217,1,0)</f>
        <v>0</v>
      </c>
      <c r="EG82">
        <f t="array" ref="EG82">IF($J82:$X82='Capacity Backing (Hide)2'!I$203:DG$217,1,0)</f>
        <v>0</v>
      </c>
      <c r="EH82">
        <f t="array" ref="EH82">IF($J82:$X82='Capacity Backing (Hide)2'!J$203:DH$217,1,0)</f>
        <v>0</v>
      </c>
      <c r="EI82">
        <f t="array" ref="EI82">IF($J82:$X82='Capacity Backing (Hide)2'!K$203:DI$217,1,0)</f>
        <v>0</v>
      </c>
      <c r="EJ82">
        <f t="array" ref="EJ82">IF($J82:$X82='Capacity Backing (Hide)2'!L$203:DJ$217,1,0)</f>
        <v>0</v>
      </c>
      <c r="EK82">
        <f t="array" ref="EK82">IF($J82:$X82='Capacity Backing (Hide)2'!M$203:DK$217,1,0)</f>
        <v>0</v>
      </c>
      <c r="EL82">
        <f t="array" ref="EL82">IF($J82:$X82='Capacity Backing (Hide)2'!N$203:DL$217,1,0)</f>
        <v>0</v>
      </c>
      <c r="EM82">
        <f t="array" ref="EM82">IF($J82:$X82='Capacity Backing (Hide)2'!O$203:DM$217,1,0)</f>
        <v>0</v>
      </c>
      <c r="EN82">
        <f t="array" ref="EN82">IF($J82:$X82='Capacity Backing (Hide)2'!P$203:DN$217,1,0)</f>
        <v>0</v>
      </c>
      <c r="EO82">
        <f t="array" ref="EO82">IF($J82:$X82='Capacity Backing (Hide)2'!Q$203:DO$217,1,0)</f>
        <v>0</v>
      </c>
      <c r="EP82">
        <f t="array" ref="EP82">IF($J82:$X82='Capacity Backing (Hide)2'!R$203:DP$217,1,0)</f>
        <v>0</v>
      </c>
      <c r="EQ82">
        <f t="array" ref="EQ82">IF($J82:$X82='Capacity Backing (Hide)2'!S$203:DQ$217,1,0)</f>
        <v>0</v>
      </c>
      <c r="ER82">
        <f t="array" ref="ER82">IF($J82:$X82='Capacity Backing (Hide)2'!T$203:DR$217,1,0)</f>
        <v>0</v>
      </c>
      <c r="ES82">
        <f t="array" ref="ES82">IF($J82:$X82='Capacity Backing (Hide)2'!U$203:DS$217,1,0)</f>
        <v>0</v>
      </c>
      <c r="ET82">
        <f t="array" ref="ET82">IF($J82:$X82='Capacity Backing (Hide)2'!V$203:DT$217,1,0)</f>
        <v>0</v>
      </c>
      <c r="EU82">
        <f t="array" ref="EU82">IF($J82:$X82='Capacity Backing (Hide)2'!W$203:DU$217,1,0)</f>
        <v>0</v>
      </c>
      <c r="EV82">
        <f t="array" ref="EV82">IF($J82:$X82='Capacity Backing (Hide)2'!X$203:DV$217,1,0)</f>
        <v>0</v>
      </c>
      <c r="EW82">
        <f t="array" ref="EW82">IF($J82:$X82='Capacity Backing (Hide)2'!Y$203:DW$217,1,0)</f>
        <v>0</v>
      </c>
      <c r="EX82">
        <f t="array" ref="EX82">IF($J82:$X82='Capacity Backing (Hide)2'!Z$203:DX$217,1,0)</f>
        <v>0</v>
      </c>
      <c r="EY82">
        <f t="array" ref="EY82">IF($J82:$X82='Capacity Backing (Hide)2'!AA$203:DY$217,1,0)</f>
        <v>0</v>
      </c>
      <c r="EZ82">
        <f t="array" ref="EZ82">IF($J82:$X82='Capacity Backing (Hide)2'!AB$203:DZ$217,1,0)</f>
        <v>0</v>
      </c>
      <c r="FA82">
        <f t="array" ref="FA82">IF($J82:$X82='Capacity Backing (Hide)2'!AC$203:EA$217,1,0)</f>
        <v>0</v>
      </c>
      <c r="FB82">
        <f t="array" ref="FB82">IF($J82:$X82='Capacity Backing (Hide)2'!AD$203:EB$217,1,0)</f>
        <v>0</v>
      </c>
      <c r="FC82">
        <f t="array" ref="FC82">IF($J82:$X82='Capacity Backing (Hide)2'!AE$203:EC$217,1,0)</f>
        <v>0</v>
      </c>
      <c r="FD82">
        <f t="array" ref="FD82">IF($J82:$X82='Capacity Backing (Hide)2'!AF$203:ED$217,1,0)</f>
        <v>0</v>
      </c>
      <c r="FE82">
        <f t="array" ref="FE82">IF($J82:$X82='Capacity Backing (Hide)2'!AG$203:EE$217,1,0)</f>
        <v>0</v>
      </c>
      <c r="FF82">
        <f t="array" ref="FF82">IF($J82:$X82='Capacity Backing (Hide)2'!AH$203:EF$217,1,0)</f>
        <v>0</v>
      </c>
      <c r="FG82">
        <f t="array" ref="FG82">IF($J82:$X82='Capacity Backing (Hide)2'!AI$203:EG$217,1,0)</f>
        <v>0</v>
      </c>
      <c r="FH82">
        <f t="array" ref="FH82">IF($J82:$X82='Capacity Backing (Hide)2'!AJ$203:EH$217,1,0)</f>
        <v>0</v>
      </c>
      <c r="FI82">
        <f t="array" ref="FI82">IF($J82:$X82='Capacity Backing (Hide)2'!AK$203:EI$217,1,0)</f>
        <v>0</v>
      </c>
      <c r="FJ82">
        <f t="array" ref="FJ82">IF($J82:$X82='Capacity Backing (Hide)2'!AL$203:EJ$217,1,0)</f>
        <v>0</v>
      </c>
      <c r="FK82">
        <f t="array" ref="FK82">IF($J82:$X82='Capacity Backing (Hide)2'!AM$203:EK$217,1,0)</f>
        <v>0</v>
      </c>
      <c r="FL82">
        <f t="array" ref="FL82">IF($J82:$X82='Capacity Backing (Hide)2'!AN$203:EL$217,1,0)</f>
        <v>0</v>
      </c>
      <c r="FM82">
        <f t="array" ref="FM82">IF($J82:$X82='Capacity Backing (Hide)2'!AO$203:EM$217,1,0)</f>
        <v>0</v>
      </c>
      <c r="FN82">
        <f t="array" ref="FN82">IF($J82:$X82='Capacity Backing (Hide)2'!AP$203:EN$217,1,0)</f>
        <v>0</v>
      </c>
      <c r="FO82">
        <f t="array" ref="FO82">IF($J82:$X82='Capacity Backing (Hide)2'!AQ$203:EO$217,1,0)</f>
        <v>0</v>
      </c>
      <c r="FP82">
        <f t="array" ref="FP82">IF($J82:$X82='Capacity Backing (Hide)2'!AR$203:EP$217,1,0)</f>
        <v>0</v>
      </c>
      <c r="FQ82">
        <f t="array" ref="FQ82">IF($J82:$X82='Capacity Backing (Hide)2'!AS$203:EQ$217,1,0)</f>
        <v>0</v>
      </c>
      <c r="FR82">
        <f t="array" ref="FR82">IF($J82:$X82='Capacity Backing (Hide)2'!AT$203:ER$217,1,0)</f>
        <v>0</v>
      </c>
      <c r="FS82">
        <f t="array" ref="FS82">IF($J82:$X82='Capacity Backing (Hide)2'!AU$203:ES$217,1,0)</f>
        <v>0</v>
      </c>
      <c r="FT82">
        <f t="array" ref="FT82">IF($J82:$X82='Capacity Backing (Hide)2'!AV$203:ET$217,1,0)</f>
        <v>0</v>
      </c>
      <c r="FU82">
        <f t="array" ref="FU82">IF($J82:$X82='Capacity Backing (Hide)2'!AW$203:EU$217,1,0)</f>
        <v>0</v>
      </c>
      <c r="FV82">
        <f t="array" ref="FV82">IF($J82:$X82='Capacity Backing (Hide)2'!AX$203:EV$217,1,0)</f>
        <v>0</v>
      </c>
      <c r="FW82">
        <f t="array" ref="FW82">IF($J82:$X82='Capacity Backing (Hide)2'!AY$203:EW$217,1,0)</f>
        <v>0</v>
      </c>
      <c r="FX82">
        <f t="array" ref="FX82">IF($J82:$X82='Capacity Backing (Hide)2'!AZ$203:EX$217,1,0)</f>
        <v>0</v>
      </c>
      <c r="FY82">
        <f t="array" ref="FY82">IF($J82:$X82='Capacity Backing (Hide)2'!BA$203:EY$217,1,0)</f>
        <v>0</v>
      </c>
      <c r="FZ82">
        <f t="array" ref="FZ82">IF($J82:$X82='Capacity Backing (Hide)2'!BB$203:EZ$217,1,0)</f>
        <v>0</v>
      </c>
      <c r="GA82">
        <f t="array" ref="GA82">IF($J82:$X82='Capacity Backing (Hide)2'!BC$203:FA$217,1,0)</f>
        <v>0</v>
      </c>
      <c r="GB82">
        <f t="array" ref="GB82">IF($J82:$X82='Capacity Backing (Hide)2'!BD$203:FB$217,1,0)</f>
        <v>0</v>
      </c>
      <c r="GC82">
        <f t="array" ref="GC82">IF($J82:$X82='Capacity Backing (Hide)2'!BE$203:FC$217,1,0)</f>
        <v>0</v>
      </c>
      <c r="GD82">
        <f t="array" ref="GD82">IF($J82:$X82='Capacity Backing (Hide)2'!BF$203:FD$217,1,0)</f>
        <v>0</v>
      </c>
      <c r="GE82">
        <f t="array" ref="GE82">IF($J82:$X82='Capacity Backing (Hide)2'!BG$203:FE$217,1,0)</f>
        <v>0</v>
      </c>
      <c r="GF82">
        <f t="array" ref="GF82">IF($J82:$X82='Capacity Backing (Hide)2'!BH$203:FF$217,1,0)</f>
        <v>0</v>
      </c>
      <c r="GG82">
        <f t="array" ref="GG82">IF($J82:$X82='Capacity Backing (Hide)2'!BI$203:FG$217,1,0)</f>
        <v>0</v>
      </c>
      <c r="GH82">
        <f t="array" ref="GH82">IF($J82:$X82='Capacity Backing (Hide)2'!BJ$203:FH$217,1,0)</f>
        <v>0</v>
      </c>
      <c r="GI82">
        <f t="array" ref="GI82">IF($J82:$X82='Capacity Backing (Hide)2'!BK$203:FI$217,1,0)</f>
        <v>0</v>
      </c>
      <c r="GJ82">
        <f t="array" ref="GJ82">IF($J82:$X82='Capacity Backing (Hide)2'!BL$203:FJ$217,1,0)</f>
        <v>0</v>
      </c>
      <c r="GK82">
        <f t="array" ref="GK82">IF($J82:$X82='Capacity Backing (Hide)2'!BM$203:FK$217,1,0)</f>
        <v>0</v>
      </c>
      <c r="GL82">
        <f t="array" ref="GL82">IF($J82:$X82='Capacity Backing (Hide)2'!BN$203:FL$217,1,0)</f>
        <v>0</v>
      </c>
      <c r="GM82">
        <f t="array" ref="GM82">IF($J82:$X82='Capacity Backing (Hide)2'!BO$203:FM$217,1,0)</f>
        <v>0</v>
      </c>
      <c r="GN82">
        <f t="array" ref="GN82">IF($J82:$X82='Capacity Backing (Hide)2'!BP$203:FN$217,1,0)</f>
        <v>0</v>
      </c>
      <c r="GO82">
        <f t="array" ref="GO82">IF($J82:$X82='Capacity Backing (Hide)2'!BQ$203:FO$217,1,0)</f>
        <v>0</v>
      </c>
      <c r="GP82">
        <f t="array" ref="GP82">IF($J82:$X82='Capacity Backing (Hide)2'!BR$203:FP$217,1,0)</f>
        <v>0</v>
      </c>
      <c r="GQ82">
        <f t="array" ref="GQ82">IF($J82:$X82='Capacity Backing (Hide)2'!BS$203:FQ$217,1,0)</f>
        <v>0</v>
      </c>
      <c r="GR82">
        <f t="array" ref="GR82">IF($J82:$X82='Capacity Backing (Hide)2'!BT$203:FR$217,1,0)</f>
        <v>0</v>
      </c>
      <c r="GS82">
        <f t="array" ref="GS82">IF($J82:$X82='Capacity Backing (Hide)2'!BU$203:FS$217,1,0)</f>
        <v>0</v>
      </c>
      <c r="GT82">
        <f t="array" ref="GT82">IF($J82:$X82='Capacity Backing (Hide)2'!BV$203:FT$217,1,0)</f>
        <v>0</v>
      </c>
      <c r="GU82">
        <f t="array" ref="GU82">IF($J82:$X82='Capacity Backing (Hide)2'!BW$203:FU$217,1,0)</f>
        <v>0</v>
      </c>
      <c r="GV82">
        <f t="array" ref="GV82">IF($J82:$X82='Capacity Backing (Hide)2'!BX$203:FV$217,1,0)</f>
        <v>0</v>
      </c>
      <c r="GW82">
        <f t="array" ref="GW82">IF($J82:$X82='Capacity Backing (Hide)2'!BY$203:FW$217,1,0)</f>
        <v>0</v>
      </c>
      <c r="GX82">
        <f t="array" ref="GX82">IF($J82:$X82='Capacity Backing (Hide)2'!BZ$203:FX$217,1,0)</f>
        <v>0</v>
      </c>
      <c r="GY82">
        <f t="array" ref="GY82">IF($J82:$X82='Capacity Backing (Hide)2'!CA$203:FY$217,1,0)</f>
        <v>0</v>
      </c>
      <c r="GZ82">
        <f t="array" ref="GZ82">IF($J82:$X82='Capacity Backing (Hide)2'!CB$203:FZ$217,1,0)</f>
        <v>0</v>
      </c>
      <c r="HA82">
        <f t="array" ref="HA82">IF($J82:$X82='Capacity Backing (Hide)2'!CC$203:GA$217,1,0)</f>
        <v>0</v>
      </c>
      <c r="HB82">
        <f t="array" ref="HB82">IF($J82:$X82='Capacity Backing (Hide)2'!CD$203:GB$217,1,0)</f>
        <v>0</v>
      </c>
      <c r="HC82">
        <f t="array" ref="HC82">IF($J82:$X82='Capacity Backing (Hide)2'!CE$203:GC$217,1,0)</f>
        <v>0</v>
      </c>
      <c r="HD82">
        <f t="array" ref="HD82">IF($J82:$X82='Capacity Backing (Hide)2'!CF$203:GD$217,1,0)</f>
        <v>0</v>
      </c>
      <c r="HE82">
        <f t="array" ref="HE82">IF($J82:$X82='Capacity Backing (Hide)2'!CG$203:GE$217,1,0)</f>
        <v>0</v>
      </c>
      <c r="HF82">
        <f t="array" ref="HF82">IF($J82:$X82='Capacity Backing (Hide)2'!CH$203:GF$217,1,0)</f>
        <v>0</v>
      </c>
      <c r="HG82">
        <f t="array" ref="HG82">IF($J82:$X82='Capacity Backing (Hide)2'!CI$203:GG$217,1,0)</f>
        <v>0</v>
      </c>
      <c r="HH82">
        <f t="array" ref="HH82">IF($J82:$X82='Capacity Backing (Hide)2'!CJ$203:GH$217,1,0)</f>
        <v>0</v>
      </c>
      <c r="HI82">
        <f t="array" ref="HI82">IF($J82:$X82='Capacity Backing (Hide)2'!CK$203:GI$217,1,0)</f>
        <v>0</v>
      </c>
      <c r="HJ82">
        <f t="array" ref="HJ82">IF($J82:$X82='Capacity Backing (Hide)2'!CL$203:GJ$217,1,0)</f>
        <v>0</v>
      </c>
      <c r="HK82">
        <f t="array" ref="HK82">IF($J82:$X82='Capacity Backing (Hide)2'!CM$203:GK$217,1,0)</f>
        <v>0</v>
      </c>
      <c r="HL82">
        <f t="array" ref="HL82">IF($J82:$X82='Capacity Backing (Hide)2'!CN$203:GL$217,1,0)</f>
        <v>0</v>
      </c>
      <c r="HM82">
        <f t="array" ref="HM82">IF($J82:$X82='Capacity Backing (Hide)2'!CO$203:GM$217,1,0)</f>
        <v>0</v>
      </c>
      <c r="HN82">
        <f t="array" ref="HN82">IF($J82:$X82='Capacity Backing (Hide)2'!CP$203:GN$217,1,0)</f>
        <v>0</v>
      </c>
      <c r="HO82">
        <f t="array" ref="HO82">IF($J82:$X82='Capacity Backing (Hide)2'!CQ$203:GO$217,1,0)</f>
        <v>0</v>
      </c>
      <c r="HP82">
        <f t="array" ref="HP82">IF($J82:$X82='Capacity Backing (Hide)2'!CR$203:GP$217,1,0)</f>
        <v>0</v>
      </c>
      <c r="HQ82">
        <f t="array" ref="HQ82">IF($J82:$X82='Capacity Backing (Hide)2'!CS$203:GQ$217,1,0)</f>
        <v>0</v>
      </c>
      <c r="HR82">
        <f t="array" ref="HR82">IF($J82:$X82='Capacity Backing (Hide)2'!CT$203:GR$217,1,0)</f>
        <v>0</v>
      </c>
      <c r="HS82">
        <f t="array" ref="HS82">IF($J82:$X82='Capacity Backing (Hide)2'!CU$203:GS$217,1,0)</f>
        <v>0</v>
      </c>
      <c r="HT82">
        <f t="array" ref="HT82">IF($J82:$X82='Capacity Backing (Hide)2'!CV$203:GT$217,1,0)</f>
        <v>0</v>
      </c>
      <c r="HU82">
        <f t="array" ref="HU82">IF($J82:$X82='Capacity Backing (Hide)2'!CW$203:GU$217,1,0)</f>
        <v>0</v>
      </c>
      <c r="HX82">
        <f>'Capacity Backing (Hide)2'!B$3*(AB82/MAX(1,SUMIFS('Treatment Backing (Hide)'!$B$110:$B$124,'Capacity Backing (Hide)2'!B$67:B$81,"X")))</f>
        <v>0</v>
      </c>
      <c r="HY82">
        <f>'Capacity Backing (Hide)2'!C$3*(AC82/MAX(1,SUMIFS('Treatment Backing (Hide)'!$B$110:$B$124,'Capacity Backing (Hide)2'!C$67:C$81,"X")))</f>
        <v>0</v>
      </c>
      <c r="HZ82">
        <f>'Capacity Backing (Hide)2'!D$3*(AD82/MAX(1,SUMIFS('Treatment Backing (Hide)'!$B$110:$B$124,'Capacity Backing (Hide)2'!D$67:D$81,"X")))</f>
        <v>0</v>
      </c>
      <c r="IA82">
        <f>'Capacity Backing (Hide)2'!E$3*(AE82/MAX(1,SUMIFS('Treatment Backing (Hide)'!$B$110:$B$124,'Capacity Backing (Hide)2'!E$67:E$81,"X")))</f>
        <v>0</v>
      </c>
      <c r="IB82">
        <f>'Capacity Backing (Hide)2'!F$3*(AF82/MAX(1,SUMIFS('Treatment Backing (Hide)'!$B$110:$B$124,'Capacity Backing (Hide)2'!F$67:F$81,"X")))</f>
        <v>0</v>
      </c>
      <c r="IC82">
        <f>'Capacity Backing (Hide)2'!G$3*(AG82/MAX(1,SUMIFS('Treatment Backing (Hide)'!$B$110:$B$124,'Capacity Backing (Hide)2'!G$67:G$81,"X")))</f>
        <v>0</v>
      </c>
      <c r="ID82">
        <f>'Capacity Backing (Hide)2'!H$3*(AH82/MAX(1,SUMIFS('Treatment Backing (Hide)'!$B$110:$B$124,'Capacity Backing (Hide)2'!H$67:H$81,"X")))</f>
        <v>0</v>
      </c>
      <c r="IE82">
        <f>'Capacity Backing (Hide)2'!I$3*(AI82/MAX(1,SUMIFS('Treatment Backing (Hide)'!$B$110:$B$124,'Capacity Backing (Hide)2'!I$67:I$81,"X")))</f>
        <v>0</v>
      </c>
      <c r="IF82">
        <f>'Capacity Backing (Hide)2'!J$3*(AJ82/MAX(1,SUMIFS('Treatment Backing (Hide)'!$B$110:$B$124,'Capacity Backing (Hide)2'!J$67:J$81,"X")))</f>
        <v>0</v>
      </c>
      <c r="IG82">
        <f>'Capacity Backing (Hide)2'!K$3*(AK82/MAX(1,SUMIFS('Treatment Backing (Hide)'!$B$110:$B$124,'Capacity Backing (Hide)2'!K$67:K$81,"X")))</f>
        <v>0</v>
      </c>
      <c r="IH82">
        <f>'Capacity Backing (Hide)2'!L$3*(AL82/MAX(1,SUMIFS('Treatment Backing (Hide)'!$B$110:$B$124,'Capacity Backing (Hide)2'!L$67:L$81,"X")))</f>
        <v>0</v>
      </c>
      <c r="II82">
        <f>'Capacity Backing (Hide)2'!M$3*(AM82/MAX(1,SUMIFS('Treatment Backing (Hide)'!$B$110:$B$124,'Capacity Backing (Hide)2'!M$67:M$81,"X")))</f>
        <v>0</v>
      </c>
      <c r="IJ82">
        <f>'Capacity Backing (Hide)2'!N$3*(AN82/MAX(1,SUMIFS('Treatment Backing (Hide)'!$B$110:$B$124,'Capacity Backing (Hide)2'!N$67:N$81,"X")))</f>
        <v>0</v>
      </c>
      <c r="IK82">
        <f>'Capacity Backing (Hide)2'!O$3*(AO82/MAX(1,SUMIFS('Treatment Backing (Hide)'!$B$110:$B$124,'Capacity Backing (Hide)2'!O$67:O$81,"X")))</f>
        <v>0</v>
      </c>
      <c r="IL82">
        <f>'Capacity Backing (Hide)2'!P$3*(AP82/MAX(1,SUMIFS('Treatment Backing (Hide)'!$B$110:$B$124,'Capacity Backing (Hide)2'!P$67:P$81,"X")))</f>
        <v>0</v>
      </c>
      <c r="IM82">
        <f>'Capacity Backing (Hide)2'!Q$3*(AQ82/MAX(1,SUMIFS('Treatment Backing (Hide)'!$B$110:$B$124,'Capacity Backing (Hide)2'!Q$67:Q$81,"X")))</f>
        <v>0</v>
      </c>
      <c r="IN82">
        <f>'Capacity Backing (Hide)2'!R$3*(AR82/MAX(1,SUMIFS('Treatment Backing (Hide)'!$B$110:$B$124,'Capacity Backing (Hide)2'!R$67:R$81,"X")))</f>
        <v>0</v>
      </c>
      <c r="IO82">
        <f>'Capacity Backing (Hide)2'!S$3*(AS82/MAX(1,SUMIFS('Treatment Backing (Hide)'!$B$110:$B$124,'Capacity Backing (Hide)2'!S$67:S$81,"X")))</f>
        <v>0</v>
      </c>
      <c r="IP82">
        <f>'Capacity Backing (Hide)2'!T$3*(AT82/MAX(1,SUMIFS('Treatment Backing (Hide)'!$B$110:$B$124,'Capacity Backing (Hide)2'!T$67:T$81,"X")))</f>
        <v>0</v>
      </c>
      <c r="IQ82">
        <f>'Capacity Backing (Hide)2'!U$3*(AU82/MAX(1,SUMIFS('Treatment Backing (Hide)'!$B$110:$B$124,'Capacity Backing (Hide)2'!U$67:U$81,"X")))</f>
        <v>0</v>
      </c>
      <c r="IR82">
        <f>'Capacity Backing (Hide)2'!V$3*(AV82/MAX(1,SUMIFS('Treatment Backing (Hide)'!$B$110:$B$124,'Capacity Backing (Hide)2'!V$67:V$81,"X")))</f>
        <v>0</v>
      </c>
      <c r="IS82">
        <f>'Capacity Backing (Hide)2'!W$3*(AW82/MAX(1,SUMIFS('Treatment Backing (Hide)'!$B$110:$B$124,'Capacity Backing (Hide)2'!W$67:W$81,"X")))</f>
        <v>0</v>
      </c>
      <c r="IT82">
        <f>'Capacity Backing (Hide)2'!X$3*(AX82/MAX(1,SUMIFS('Treatment Backing (Hide)'!$B$110:$B$124,'Capacity Backing (Hide)2'!X$67:X$81,"X")))</f>
        <v>0</v>
      </c>
      <c r="IU82">
        <f>'Capacity Backing (Hide)2'!Y$3*(AY82/MAX(1,SUMIFS('Treatment Backing (Hide)'!$B$110:$B$124,'Capacity Backing (Hide)2'!Y$67:Y$81,"X")))</f>
        <v>0</v>
      </c>
      <c r="IV82">
        <f>'Capacity Backing (Hide)2'!Z$3*(AZ82/MAX(1,SUMIFS('Treatment Backing (Hide)'!$B$110:$B$124,'Capacity Backing (Hide)2'!Z$67:Z$81,"X")))</f>
        <v>0</v>
      </c>
      <c r="IW82">
        <f>'Capacity Backing (Hide)2'!AA$3*(BA82/MAX(1,SUMIFS('Treatment Backing (Hide)'!$B$110:$B$124,'Capacity Backing (Hide)2'!AA$67:AA$81,"X")))</f>
        <v>0</v>
      </c>
      <c r="IX82">
        <f>'Capacity Backing (Hide)2'!AB$3*(BB82/MAX(1,SUMIFS('Treatment Backing (Hide)'!$B$110:$B$124,'Capacity Backing (Hide)2'!AB$67:AB$81,"X")))</f>
        <v>0</v>
      </c>
      <c r="IY82">
        <f>'Capacity Backing (Hide)2'!AC$3*(BC82/MAX(1,SUMIFS('Treatment Backing (Hide)'!$B$110:$B$124,'Capacity Backing (Hide)2'!AC$67:AC$81,"X")))</f>
        <v>0</v>
      </c>
      <c r="IZ82">
        <f>'Capacity Backing (Hide)2'!AD$3*(BD82/MAX(1,SUMIFS('Treatment Backing (Hide)'!$B$110:$B$124,'Capacity Backing (Hide)2'!AD$67:AD$81,"X")))</f>
        <v>0</v>
      </c>
      <c r="JA82">
        <f>'Capacity Backing (Hide)2'!AE$3*(BE82/MAX(1,SUMIFS('Treatment Backing (Hide)'!$B$110:$B$124,'Capacity Backing (Hide)2'!AE$67:AE$81,"X")))</f>
        <v>0</v>
      </c>
      <c r="JB82">
        <f>'Capacity Backing (Hide)2'!AF$3*(BF82/MAX(1,SUMIFS('Treatment Backing (Hide)'!$B$110:$B$124,'Capacity Backing (Hide)2'!AF$67:AF$81,"X")))</f>
        <v>0</v>
      </c>
      <c r="JC82">
        <f>'Capacity Backing (Hide)2'!AG$3*(BG82/MAX(1,SUMIFS('Treatment Backing (Hide)'!$B$110:$B$124,'Capacity Backing (Hide)2'!AG$67:AG$81,"X")))</f>
        <v>0</v>
      </c>
      <c r="JD82">
        <f>'Capacity Backing (Hide)2'!AH$3*(BH82/MAX(1,SUMIFS('Treatment Backing (Hide)'!$B$110:$B$124,'Capacity Backing (Hide)2'!AH$67:AH$81,"X")))</f>
        <v>0</v>
      </c>
      <c r="JE82">
        <f>'Capacity Backing (Hide)2'!AI$3*(BI82/MAX(1,SUMIFS('Treatment Backing (Hide)'!$B$110:$B$124,'Capacity Backing (Hide)2'!AI$67:AI$81,"X")))</f>
        <v>0</v>
      </c>
      <c r="JF82">
        <f>'Capacity Backing (Hide)2'!AJ$3*(BJ82/MAX(1,SUMIFS('Treatment Backing (Hide)'!$B$110:$B$124,'Capacity Backing (Hide)2'!AJ$67:AJ$81,"X")))</f>
        <v>0</v>
      </c>
      <c r="JG82">
        <f>'Capacity Backing (Hide)2'!AK$3*(BK82/MAX(1,SUMIFS('Treatment Backing (Hide)'!$B$110:$B$124,'Capacity Backing (Hide)2'!AK$67:AK$81,"X")))</f>
        <v>0</v>
      </c>
      <c r="JH82">
        <f>'Capacity Backing (Hide)2'!AL$3*(BL82/MAX(1,SUMIFS('Treatment Backing (Hide)'!$B$110:$B$124,'Capacity Backing (Hide)2'!AL$67:AL$81,"X")))</f>
        <v>0</v>
      </c>
      <c r="JI82">
        <f>'Capacity Backing (Hide)2'!AM$3*(BM82/MAX(1,SUMIFS('Treatment Backing (Hide)'!$B$110:$B$124,'Capacity Backing (Hide)2'!AM$67:AM$81,"X")))</f>
        <v>0</v>
      </c>
      <c r="JJ82">
        <f>'Capacity Backing (Hide)2'!AN$3*(BN82/MAX(1,SUMIFS('Treatment Backing (Hide)'!$B$110:$B$124,'Capacity Backing (Hide)2'!AN$67:AN$81,"X")))</f>
        <v>0</v>
      </c>
      <c r="JK82">
        <f>'Capacity Backing (Hide)2'!AO$3*(BO82/MAX(1,SUMIFS('Treatment Backing (Hide)'!$B$110:$B$124,'Capacity Backing (Hide)2'!AO$67:AO$81,"X")))</f>
        <v>0</v>
      </c>
      <c r="JL82">
        <f>'Capacity Backing (Hide)2'!AP$3*(BP82/MAX(1,SUMIFS('Treatment Backing (Hide)'!$B$110:$B$124,'Capacity Backing (Hide)2'!AP$67:AP$81,"X")))</f>
        <v>0</v>
      </c>
      <c r="JM82">
        <f>'Capacity Backing (Hide)2'!AQ$3*(BQ82/MAX(1,SUMIFS('Treatment Backing (Hide)'!$B$110:$B$124,'Capacity Backing (Hide)2'!AQ$67:AQ$81,"X")))</f>
        <v>0</v>
      </c>
      <c r="JN82">
        <f>'Capacity Backing (Hide)2'!AR$3*(BR82/MAX(1,SUMIFS('Treatment Backing (Hide)'!$B$110:$B$124,'Capacity Backing (Hide)2'!AR$67:AR$81,"X")))</f>
        <v>0</v>
      </c>
      <c r="JO82">
        <f>'Capacity Backing (Hide)2'!AS$3*(BS82/MAX(1,SUMIFS('Treatment Backing (Hide)'!$B$110:$B$124,'Capacity Backing (Hide)2'!AS$67:AS$81,"X")))</f>
        <v>0</v>
      </c>
      <c r="JP82">
        <f>'Capacity Backing (Hide)2'!AT$3*(BT82/MAX(1,SUMIFS('Treatment Backing (Hide)'!$B$110:$B$124,'Capacity Backing (Hide)2'!AT$67:AT$81,"X")))</f>
        <v>0</v>
      </c>
      <c r="JQ82">
        <f>'Capacity Backing (Hide)2'!AU$3*(BU82/MAX(1,SUMIFS('Treatment Backing (Hide)'!$B$110:$B$124,'Capacity Backing (Hide)2'!AU$67:AU$81,"X")))</f>
        <v>0</v>
      </c>
      <c r="JR82">
        <f>'Capacity Backing (Hide)2'!AV$3*(BV82/MAX(1,SUMIFS('Treatment Backing (Hide)'!$B$110:$B$124,'Capacity Backing (Hide)2'!AV$67:AV$81,"X")))</f>
        <v>0</v>
      </c>
      <c r="JS82">
        <f>'Capacity Backing (Hide)2'!AW$3*(BW82/MAX(1,SUMIFS('Treatment Backing (Hide)'!$B$110:$B$124,'Capacity Backing (Hide)2'!AW$67:AW$81,"X")))</f>
        <v>0</v>
      </c>
      <c r="JT82">
        <f>'Capacity Backing (Hide)2'!AX$3*(BX82/MAX(1,SUMIFS('Treatment Backing (Hide)'!$B$110:$B$124,'Capacity Backing (Hide)2'!AX$67:AX$81,"X")))</f>
        <v>0</v>
      </c>
      <c r="JU82">
        <f>'Capacity Backing (Hide)2'!AY$3*(BY82/MAX(1,SUMIFS('Treatment Backing (Hide)'!$B$110:$B$124,'Capacity Backing (Hide)2'!AY$67:AY$81,"X")))</f>
        <v>0</v>
      </c>
      <c r="JV82">
        <f>'Capacity Backing (Hide)2'!AZ$3*(BZ82/MAX(1,SUMIFS('Treatment Backing (Hide)'!$B$110:$B$124,'Capacity Backing (Hide)2'!AZ$67:AZ$81,"X")))</f>
        <v>0</v>
      </c>
      <c r="JW82">
        <f>'Capacity Backing (Hide)2'!BA$3*(CA82/MAX(1,SUMIFS('Treatment Backing (Hide)'!$B$110:$B$124,'Capacity Backing (Hide)2'!BA$67:BA$81,"X")))</f>
        <v>0</v>
      </c>
      <c r="JX82">
        <f>'Capacity Backing (Hide)2'!BB$3*(CB82/MAX(1,SUMIFS('Treatment Backing (Hide)'!$B$110:$B$124,'Capacity Backing (Hide)2'!BB$67:BB$81,"X")))</f>
        <v>0</v>
      </c>
      <c r="JY82">
        <f>'Capacity Backing (Hide)2'!BC$3*(CC82/MAX(1,SUMIFS('Treatment Backing (Hide)'!$B$110:$B$124,'Capacity Backing (Hide)2'!BC$67:BC$81,"X")))</f>
        <v>0</v>
      </c>
      <c r="JZ82">
        <f>'Capacity Backing (Hide)2'!BD$3*(CD82/MAX(1,SUMIFS('Treatment Backing (Hide)'!$B$110:$B$124,'Capacity Backing (Hide)2'!BD$67:BD$81,"X")))</f>
        <v>0</v>
      </c>
      <c r="KA82">
        <f>'Capacity Backing (Hide)2'!BE$3*(CE82/MAX(1,SUMIFS('Treatment Backing (Hide)'!$B$110:$B$124,'Capacity Backing (Hide)2'!BE$67:BE$81,"X")))</f>
        <v>0</v>
      </c>
      <c r="KB82">
        <f>'Capacity Backing (Hide)2'!BF$3*(CF82/MAX(1,SUMIFS('Treatment Backing (Hide)'!$B$110:$B$124,'Capacity Backing (Hide)2'!BF$67:BF$81,"X")))</f>
        <v>0</v>
      </c>
      <c r="KC82">
        <f>'Capacity Backing (Hide)2'!BG$3*(CG82/MAX(1,SUMIFS('Treatment Backing (Hide)'!$B$110:$B$124,'Capacity Backing (Hide)2'!BG$67:BG$81,"X")))</f>
        <v>0</v>
      </c>
      <c r="KD82">
        <f>'Capacity Backing (Hide)2'!BH$3*(CH82/MAX(1,SUMIFS('Treatment Backing (Hide)'!$B$110:$B$124,'Capacity Backing (Hide)2'!BH$67:BH$81,"X")))</f>
        <v>0</v>
      </c>
      <c r="KE82">
        <f>'Capacity Backing (Hide)2'!BI$3*(CI82/MAX(1,SUMIFS('Treatment Backing (Hide)'!$B$110:$B$124,'Capacity Backing (Hide)2'!BI$67:BI$81,"X")))</f>
        <v>0</v>
      </c>
      <c r="KF82">
        <f>'Capacity Backing (Hide)2'!BJ$3*(CJ82/MAX(1,SUMIFS('Treatment Backing (Hide)'!$B$110:$B$124,'Capacity Backing (Hide)2'!BJ$67:BJ$81,"X")))</f>
        <v>0</v>
      </c>
      <c r="KG82">
        <f>'Capacity Backing (Hide)2'!BK$3*(CK82/MAX(1,SUMIFS('Treatment Backing (Hide)'!$B$110:$B$124,'Capacity Backing (Hide)2'!BK$67:BK$81,"X")))</f>
        <v>0</v>
      </c>
      <c r="KH82">
        <f>'Capacity Backing (Hide)2'!BL$3*(CL82/MAX(1,SUMIFS('Treatment Backing (Hide)'!$B$110:$B$124,'Capacity Backing (Hide)2'!BL$67:BL$81,"X")))</f>
        <v>0</v>
      </c>
      <c r="KI82">
        <f>'Capacity Backing (Hide)2'!BM$3*(CM82/MAX(1,SUMIFS('Treatment Backing (Hide)'!$B$110:$B$124,'Capacity Backing (Hide)2'!BM$67:BM$81,"X")))</f>
        <v>0</v>
      </c>
      <c r="KJ82">
        <f>'Capacity Backing (Hide)2'!BN$3*(CN82/MAX(1,SUMIFS('Treatment Backing (Hide)'!$B$110:$B$124,'Capacity Backing (Hide)2'!BN$67:BN$81,"X")))</f>
        <v>0</v>
      </c>
      <c r="KK82">
        <f>'Capacity Backing (Hide)2'!BO$3*(CO82/MAX(1,SUMIFS('Treatment Backing (Hide)'!$B$110:$B$124,'Capacity Backing (Hide)2'!BO$67:BO$81,"X")))</f>
        <v>0</v>
      </c>
      <c r="KL82">
        <f>'Capacity Backing (Hide)2'!BP$3*(CP82/MAX(1,SUMIFS('Treatment Backing (Hide)'!$B$110:$B$124,'Capacity Backing (Hide)2'!BP$67:BP$81,"X")))</f>
        <v>0</v>
      </c>
      <c r="KM82">
        <f>'Capacity Backing (Hide)2'!BQ$3*(CQ82/MAX(1,SUMIFS('Treatment Backing (Hide)'!$B$110:$B$124,'Capacity Backing (Hide)2'!BQ$67:BQ$81,"X")))</f>
        <v>0</v>
      </c>
      <c r="KN82">
        <f>'Capacity Backing (Hide)2'!BR$3*(CR82/MAX(1,SUMIFS('Treatment Backing (Hide)'!$B$110:$B$124,'Capacity Backing (Hide)2'!BR$67:BR$81,"X")))</f>
        <v>0</v>
      </c>
      <c r="KO82">
        <f>'Capacity Backing (Hide)2'!BS$3*(CS82/MAX(1,SUMIFS('Treatment Backing (Hide)'!$B$110:$B$124,'Capacity Backing (Hide)2'!BS$67:BS$81,"X")))</f>
        <v>0</v>
      </c>
      <c r="KP82">
        <f>'Capacity Backing (Hide)2'!BT$3*(CT82/MAX(1,SUMIFS('Treatment Backing (Hide)'!$B$110:$B$124,'Capacity Backing (Hide)2'!BT$67:BT$81,"X")))</f>
        <v>0</v>
      </c>
      <c r="KQ82">
        <f>'Capacity Backing (Hide)2'!BU$3*(CU82/MAX(1,SUMIFS('Treatment Backing (Hide)'!$B$110:$B$124,'Capacity Backing (Hide)2'!BU$67:BU$81,"X")))</f>
        <v>0</v>
      </c>
      <c r="KR82">
        <f>'Capacity Backing (Hide)2'!BV$3*(CV82/MAX(1,SUMIFS('Treatment Backing (Hide)'!$B$110:$B$124,'Capacity Backing (Hide)2'!BV$67:BV$81,"X")))</f>
        <v>0</v>
      </c>
      <c r="KS82">
        <f>'Capacity Backing (Hide)2'!BW$3*(CW82/MAX(1,SUMIFS('Treatment Backing (Hide)'!$B$110:$B$124,'Capacity Backing (Hide)2'!BW$67:BW$81,"X")))</f>
        <v>0</v>
      </c>
      <c r="KT82">
        <f>'Capacity Backing (Hide)2'!BX$3*(CX82/MAX(1,SUMIFS('Treatment Backing (Hide)'!$B$110:$B$124,'Capacity Backing (Hide)2'!BX$67:BX$81,"X")))</f>
        <v>0</v>
      </c>
      <c r="KU82">
        <f>'Capacity Backing (Hide)2'!BY$3*(CY82/MAX(1,SUMIFS('Treatment Backing (Hide)'!$B$110:$B$124,'Capacity Backing (Hide)2'!BY$67:BY$81,"X")))</f>
        <v>0</v>
      </c>
      <c r="KV82">
        <f>'Capacity Backing (Hide)2'!BZ$3*(CZ82/MAX(1,SUMIFS('Treatment Backing (Hide)'!$B$110:$B$124,'Capacity Backing (Hide)2'!BZ$67:BZ$81,"X")))</f>
        <v>0</v>
      </c>
      <c r="KW82">
        <f>'Capacity Backing (Hide)2'!CA$3*(DA82/MAX(1,SUMIFS('Treatment Backing (Hide)'!$B$110:$B$124,'Capacity Backing (Hide)2'!CA$67:CA$81,"X")))</f>
        <v>0</v>
      </c>
      <c r="KX82">
        <f>'Capacity Backing (Hide)2'!CB$3*(DB82/MAX(1,SUMIFS('Treatment Backing (Hide)'!$B$110:$B$124,'Capacity Backing (Hide)2'!CB$67:CB$81,"X")))</f>
        <v>0</v>
      </c>
      <c r="KY82">
        <f>'Capacity Backing (Hide)2'!CC$3*(DC82/MAX(1,SUMIFS('Treatment Backing (Hide)'!$B$110:$B$124,'Capacity Backing (Hide)2'!CC$67:CC$81,"X")))</f>
        <v>0</v>
      </c>
      <c r="KZ82">
        <f>'Capacity Backing (Hide)2'!CD$3*(DD82/MAX(1,SUMIFS('Treatment Backing (Hide)'!$B$110:$B$124,'Capacity Backing (Hide)2'!CD$67:CD$81,"X")))</f>
        <v>0</v>
      </c>
      <c r="LA82">
        <f>'Capacity Backing (Hide)2'!CE$3*(DE82/MAX(1,SUMIFS('Treatment Backing (Hide)'!$B$110:$B$124,'Capacity Backing (Hide)2'!CE$67:CE$81,"X")))</f>
        <v>0</v>
      </c>
      <c r="LB82">
        <f>'Capacity Backing (Hide)2'!CF$3*(DF82/MAX(1,SUMIFS('Treatment Backing (Hide)'!$B$110:$B$124,'Capacity Backing (Hide)2'!CF$67:CF$81,"X")))</f>
        <v>0</v>
      </c>
      <c r="LC82">
        <f>'Capacity Backing (Hide)2'!CG$3*(DG82/MAX(1,SUMIFS('Treatment Backing (Hide)'!$B$110:$B$124,'Capacity Backing (Hide)2'!CG$67:CG$81,"X")))</f>
        <v>0</v>
      </c>
      <c r="LD82">
        <f>'Capacity Backing (Hide)2'!CH$3*(DH82/MAX(1,SUMIFS('Treatment Backing (Hide)'!$B$110:$B$124,'Capacity Backing (Hide)2'!CH$67:CH$81,"X")))</f>
        <v>0</v>
      </c>
      <c r="LE82">
        <f>'Capacity Backing (Hide)2'!CI$3*(DI82/MAX(1,SUMIFS('Treatment Backing (Hide)'!$B$110:$B$124,'Capacity Backing (Hide)2'!CI$67:CI$81,"X")))</f>
        <v>0</v>
      </c>
      <c r="LF82">
        <f>'Capacity Backing (Hide)2'!CJ$3*(DJ82/MAX(1,SUMIFS('Treatment Backing (Hide)'!$B$110:$B$124,'Capacity Backing (Hide)2'!CJ$67:CJ$81,"X")))</f>
        <v>0</v>
      </c>
      <c r="LG82">
        <f>'Capacity Backing (Hide)2'!CK$3*(DK82/MAX(1,SUMIFS('Treatment Backing (Hide)'!$B$110:$B$124,'Capacity Backing (Hide)2'!CK$67:CK$81,"X")))</f>
        <v>0</v>
      </c>
      <c r="LH82">
        <f>'Capacity Backing (Hide)2'!CL$3*(DL82/MAX(1,SUMIFS('Treatment Backing (Hide)'!$B$110:$B$124,'Capacity Backing (Hide)2'!CL$67:CL$81,"X")))</f>
        <v>0</v>
      </c>
      <c r="LI82">
        <f>'Capacity Backing (Hide)2'!CM$3*(DM82/MAX(1,SUMIFS('Treatment Backing (Hide)'!$B$110:$B$124,'Capacity Backing (Hide)2'!CM$67:CM$81,"X")))</f>
        <v>0</v>
      </c>
      <c r="LJ82">
        <f>'Capacity Backing (Hide)2'!CN$3*(DN82/MAX(1,SUMIFS('Treatment Backing (Hide)'!$B$110:$B$124,'Capacity Backing (Hide)2'!CN$67:CN$81,"X")))</f>
        <v>0</v>
      </c>
      <c r="LK82">
        <f>'Capacity Backing (Hide)2'!CO$3*(DO82/MAX(1,SUMIFS('Treatment Backing (Hide)'!$B$110:$B$124,'Capacity Backing (Hide)2'!CO$67:CO$81,"X")))</f>
        <v>0</v>
      </c>
      <c r="LL82">
        <f>'Capacity Backing (Hide)2'!CP$3*(DP82/MAX(1,SUMIFS('Treatment Backing (Hide)'!$B$110:$B$124,'Capacity Backing (Hide)2'!CP$67:CP$81,"X")))</f>
        <v>0</v>
      </c>
      <c r="LM82">
        <f>'Capacity Backing (Hide)2'!CQ$3*(DQ82/MAX(1,SUMIFS('Treatment Backing (Hide)'!$B$110:$B$124,'Capacity Backing (Hide)2'!CQ$67:CQ$81,"X")))</f>
        <v>0</v>
      </c>
      <c r="LN82">
        <f>'Capacity Backing (Hide)2'!CR$3*(DR82/MAX(1,SUMIFS('Treatment Backing (Hide)'!$B$110:$B$124,'Capacity Backing (Hide)2'!CR$67:CR$81,"X")))</f>
        <v>0</v>
      </c>
      <c r="LO82">
        <f>'Capacity Backing (Hide)2'!CS$3*(DS82/MAX(1,SUMIFS('Treatment Backing (Hide)'!$B$110:$B$124,'Capacity Backing (Hide)2'!CS$67:CS$81,"X")))</f>
        <v>0</v>
      </c>
      <c r="LP82">
        <f>'Capacity Backing (Hide)2'!CT$3*(DT82/MAX(1,SUMIFS('Treatment Backing (Hide)'!$B$110:$B$124,'Capacity Backing (Hide)2'!CT$67:CT$81,"X")))</f>
        <v>0</v>
      </c>
      <c r="LQ82">
        <f>'Capacity Backing (Hide)2'!CU$3*(DU82/MAX(1,SUMIFS('Treatment Backing (Hide)'!$B$110:$B$124,'Capacity Backing (Hide)2'!CU$67:CU$81,"X")))</f>
        <v>0</v>
      </c>
      <c r="LR82">
        <f>'Capacity Backing (Hide)2'!CV$3*(DV82/MAX(1,SUMIFS('Treatment Backing (Hide)'!$B$110:$B$124,'Capacity Backing (Hide)2'!CV$67:CV$81,"X")))</f>
        <v>0</v>
      </c>
      <c r="LS82">
        <f>'Capacity Backing (Hide)2'!CW$3*(DW82/MAX(1,SUMIFS('Treatment Backing (Hide)'!$B$110:$B$124,'Capacity Backing (Hide)2'!CW$67:CW$81,"X")))</f>
        <v>0</v>
      </c>
    </row>
    <row r="83" spans="8:331" x14ac:dyDescent="0.25">
      <c r="H83" t="str">
        <f>ROW(H80)&amp;". "&amp;'Clinical resources'!B86</f>
        <v xml:space="preserve">80. </v>
      </c>
      <c r="J83" t="str">
        <f>IF(COUNTIFS('Clinical resources'!F86:J86,"X")&gt;0,"X","")</f>
        <v/>
      </c>
      <c r="K83" t="str">
        <f>IF(COUNTIFS('Clinical resources'!K86:O86,"X")&gt;0,"X","")</f>
        <v/>
      </c>
      <c r="L83" t="str">
        <f>IF(COUNTIFS('Clinical resources'!P86:T86,"X")&gt;0,"X","")</f>
        <v/>
      </c>
      <c r="M83" t="str">
        <f>IF(COUNTIFS('Clinical resources'!U86:Y86,"X")&gt;0,"X","")</f>
        <v/>
      </c>
      <c r="N83" t="str">
        <f>IF(COUNTIFS('Clinical resources'!Z86:AD86,"X")&gt;0,"X","")</f>
        <v/>
      </c>
      <c r="O83" t="str">
        <f>IF(COUNTIFS('Clinical resources'!AE86:AI86,"X")&gt;0,"X","")</f>
        <v/>
      </c>
      <c r="P83" t="str">
        <f>IF(COUNTIFS('Clinical resources'!AJ86:AN86,"X")&gt;0,"X","")</f>
        <v/>
      </c>
      <c r="Q83" t="str">
        <f>IF(COUNTIFS('Clinical resources'!AO86:AS86,"X")&gt;0,"X","")</f>
        <v/>
      </c>
      <c r="R83" t="str">
        <f>IF(COUNTIFS('Clinical resources'!AT86:AX86,"X")&gt;0,"X","")</f>
        <v/>
      </c>
      <c r="S83" t="str">
        <f>IF(COUNTIFS('Clinical resources'!AY86:BC86,"X")&gt;0,"X","")</f>
        <v/>
      </c>
      <c r="T83" t="str">
        <f>IF(COUNTIFS('Clinical resources'!BD86:BH86,"X")&gt;0,"X","")</f>
        <v/>
      </c>
      <c r="U83" t="str">
        <f>IF(COUNTIFS('Clinical resources'!BI86:BM86,"X")&gt;0,"X","")</f>
        <v/>
      </c>
      <c r="V83" t="str">
        <f>IF(COUNTIFS('Clinical resources'!BN86:BR86,"X")&gt;0,"X","")</f>
        <v/>
      </c>
      <c r="W83" t="str">
        <f>IF(COUNTIFS('Clinical resources'!BS86:BW86,"X")&gt;0,"X","")</f>
        <v/>
      </c>
      <c r="X83" t="str">
        <f>IF(COUNTIFS('Clinical resources'!BX86:CB86,"X")&gt;0,"X","")</f>
        <v/>
      </c>
      <c r="AB83">
        <f t="array" ref="AB83">IF($J83:$X83='Capacity Backing (Hide)2'!B$67:B$81,1,0)</f>
        <v>0</v>
      </c>
      <c r="AC83">
        <f t="array" ref="AC83">IF($J83:$X83='Capacity Backing (Hide)2'!C$67:C$81,1,0)</f>
        <v>0</v>
      </c>
      <c r="AD83">
        <f t="array" ref="AD83">IF($J83:$X83='Capacity Backing (Hide)2'!D$67:D$81,1,0)</f>
        <v>0</v>
      </c>
      <c r="AE83">
        <f t="array" ref="AE83">IF($J83:$X83='Capacity Backing (Hide)2'!E$67:E$81,1,0)</f>
        <v>0</v>
      </c>
      <c r="AF83">
        <f t="array" ref="AF83">IF($J83:$X83='Capacity Backing (Hide)2'!F$67:F$81,1,0)</f>
        <v>0</v>
      </c>
      <c r="AG83">
        <f t="array" ref="AG83">IF($J83:$X83='Capacity Backing (Hide)2'!G$67:G$81,1,0)</f>
        <v>0</v>
      </c>
      <c r="AH83">
        <f t="array" ref="AH83">IF($J83:$X83='Capacity Backing (Hide)2'!H$67:H$81,1,0)</f>
        <v>0</v>
      </c>
      <c r="AI83">
        <f t="array" ref="AI83">IF($J83:$X83='Capacity Backing (Hide)2'!I$67:I$81,1,0)</f>
        <v>0</v>
      </c>
      <c r="AJ83">
        <f t="array" ref="AJ83">IF($J83:$X83='Capacity Backing (Hide)2'!J$67:J$81,1,0)</f>
        <v>0</v>
      </c>
      <c r="AK83">
        <f t="array" ref="AK83">IF($J83:$X83='Capacity Backing (Hide)2'!K$67:K$81,1,0)</f>
        <v>0</v>
      </c>
      <c r="AL83">
        <f t="array" ref="AL83">IF($J83:$X83='Capacity Backing (Hide)2'!L$67:L$81,1,0)</f>
        <v>0</v>
      </c>
      <c r="AM83">
        <f t="array" ref="AM83">IF($J83:$X83='Capacity Backing (Hide)2'!M$67:M$81,1,0)</f>
        <v>0</v>
      </c>
      <c r="AN83">
        <f t="array" ref="AN83">IF($J83:$X83='Capacity Backing (Hide)2'!N$67:N$81,1,0)</f>
        <v>0</v>
      </c>
      <c r="AO83">
        <f t="array" ref="AO83">IF($J83:$X83='Capacity Backing (Hide)2'!O$67:O$81,1,0)</f>
        <v>0</v>
      </c>
      <c r="AP83">
        <f t="array" ref="AP83">IF($J83:$X83='Capacity Backing (Hide)2'!P$67:P$81,1,0)</f>
        <v>0</v>
      </c>
      <c r="AQ83">
        <f t="array" ref="AQ83">IF($J83:$X83='Capacity Backing (Hide)2'!Q$67:Q$81,1,0)</f>
        <v>0</v>
      </c>
      <c r="AR83">
        <f t="array" ref="AR83">IF($J83:$X83='Capacity Backing (Hide)2'!R$67:R$81,1,0)</f>
        <v>0</v>
      </c>
      <c r="AS83">
        <f t="array" ref="AS83">IF($J83:$X83='Capacity Backing (Hide)2'!S$67:S$81,1,0)</f>
        <v>0</v>
      </c>
      <c r="AT83">
        <f t="array" ref="AT83">IF($J83:$X83='Capacity Backing (Hide)2'!T$67:T$81,1,0)</f>
        <v>0</v>
      </c>
      <c r="AU83">
        <f t="array" ref="AU83">IF($J83:$X83='Capacity Backing (Hide)2'!U$67:U$81,1,0)</f>
        <v>0</v>
      </c>
      <c r="AV83">
        <f t="array" ref="AV83">IF($J83:$X83='Capacity Backing (Hide)2'!V$67:V$81,1,0)</f>
        <v>0</v>
      </c>
      <c r="AW83">
        <f t="array" ref="AW83">IF($J83:$X83='Capacity Backing (Hide)2'!W$67:W$81,1,0)</f>
        <v>0</v>
      </c>
      <c r="AX83">
        <f t="array" ref="AX83">IF($J83:$X83='Capacity Backing (Hide)2'!X$67:X$81,1,0)</f>
        <v>0</v>
      </c>
      <c r="AY83">
        <f t="array" ref="AY83">IF($J83:$X83='Capacity Backing (Hide)2'!Y$67:Y$81,1,0)</f>
        <v>0</v>
      </c>
      <c r="AZ83">
        <f t="array" ref="AZ83">IF($J83:$X83='Capacity Backing (Hide)2'!Z$67:Z$81,1,0)</f>
        <v>0</v>
      </c>
      <c r="BA83">
        <f t="array" ref="BA83">IF($J83:$X83='Capacity Backing (Hide)2'!AA$67:AA$81,1,0)</f>
        <v>0</v>
      </c>
      <c r="BB83">
        <f t="array" ref="BB83">IF($J83:$X83='Capacity Backing (Hide)2'!AB$67:AB$81,1,0)</f>
        <v>0</v>
      </c>
      <c r="BC83">
        <f t="array" ref="BC83">IF($J83:$X83='Capacity Backing (Hide)2'!AC$67:AC$81,1,0)</f>
        <v>0</v>
      </c>
      <c r="BD83">
        <f t="array" ref="BD83">IF($J83:$X83='Capacity Backing (Hide)2'!AD$67:AD$81,1,0)</f>
        <v>0</v>
      </c>
      <c r="BE83">
        <f t="array" ref="BE83">IF($J83:$X83='Capacity Backing (Hide)2'!AE$67:AE$81,1,0)</f>
        <v>0</v>
      </c>
      <c r="BF83">
        <f t="array" ref="BF83">IF($J83:$X83='Capacity Backing (Hide)2'!AF$67:AF$81,1,0)</f>
        <v>0</v>
      </c>
      <c r="BG83">
        <f t="array" ref="BG83">IF($J83:$X83='Capacity Backing (Hide)2'!AG$67:AG$81,1,0)</f>
        <v>0</v>
      </c>
      <c r="BH83">
        <f t="array" ref="BH83">IF($J83:$X83='Capacity Backing (Hide)2'!AH$67:AH$81,1,0)</f>
        <v>0</v>
      </c>
      <c r="BI83">
        <f t="array" ref="BI83">IF($J83:$X83='Capacity Backing (Hide)2'!AI$67:AI$81,1,0)</f>
        <v>0</v>
      </c>
      <c r="BJ83">
        <f t="array" ref="BJ83">IF($J83:$X83='Capacity Backing (Hide)2'!AJ$67:AJ$81,1,0)</f>
        <v>0</v>
      </c>
      <c r="BK83">
        <f t="array" ref="BK83">IF($J83:$X83='Capacity Backing (Hide)2'!AK$67:AK$81,1,0)</f>
        <v>0</v>
      </c>
      <c r="BL83">
        <f t="array" ref="BL83">IF($J83:$X83='Capacity Backing (Hide)2'!AL$67:AL$81,1,0)</f>
        <v>0</v>
      </c>
      <c r="BM83">
        <f t="array" ref="BM83">IF($J83:$X83='Capacity Backing (Hide)2'!AM$67:AM$81,1,0)</f>
        <v>0</v>
      </c>
      <c r="BN83">
        <f t="array" ref="BN83">IF($J83:$X83='Capacity Backing (Hide)2'!AN$67:AN$81,1,0)</f>
        <v>0</v>
      </c>
      <c r="BO83">
        <f t="array" ref="BO83">IF($J83:$X83='Capacity Backing (Hide)2'!AO$67:AO$81,1,0)</f>
        <v>0</v>
      </c>
      <c r="BP83">
        <f t="array" ref="BP83">IF($J83:$X83='Capacity Backing (Hide)2'!AP$67:AP$81,1,0)</f>
        <v>0</v>
      </c>
      <c r="BQ83">
        <f t="array" ref="BQ83">IF($J83:$X83='Capacity Backing (Hide)2'!AQ$67:AQ$81,1,0)</f>
        <v>0</v>
      </c>
      <c r="BR83">
        <f t="array" ref="BR83">IF($J83:$X83='Capacity Backing (Hide)2'!AR$67:AR$81,1,0)</f>
        <v>0</v>
      </c>
      <c r="BS83">
        <f t="array" ref="BS83">IF($J83:$X83='Capacity Backing (Hide)2'!AS$67:AS$81,1,0)</f>
        <v>0</v>
      </c>
      <c r="BT83">
        <f t="array" ref="BT83">IF($J83:$X83='Capacity Backing (Hide)2'!AT$67:AT$81,1,0)</f>
        <v>0</v>
      </c>
      <c r="BU83">
        <f t="array" ref="BU83">IF($J83:$X83='Capacity Backing (Hide)2'!AU$67:AU$81,1,0)</f>
        <v>0</v>
      </c>
      <c r="BV83">
        <f t="array" ref="BV83">IF($J83:$X83='Capacity Backing (Hide)2'!AV$67:AV$81,1,0)</f>
        <v>0</v>
      </c>
      <c r="BW83">
        <f t="array" ref="BW83">IF($J83:$X83='Capacity Backing (Hide)2'!AW$67:AW$81,1,0)</f>
        <v>0</v>
      </c>
      <c r="BX83">
        <f t="array" ref="BX83">IF($J83:$X83='Capacity Backing (Hide)2'!AX$67:AX$81,1,0)</f>
        <v>0</v>
      </c>
      <c r="BY83">
        <f t="array" ref="BY83">IF($J83:$X83='Capacity Backing (Hide)2'!AY$67:AY$81,1,0)</f>
        <v>0</v>
      </c>
      <c r="BZ83">
        <f t="array" ref="BZ83">IF($J83:$X83='Capacity Backing (Hide)2'!AZ$67:AZ$81,1,0)</f>
        <v>0</v>
      </c>
      <c r="CA83">
        <f t="array" ref="CA83">IF($J83:$X83='Capacity Backing (Hide)2'!BA$67:BA$81,1,0)</f>
        <v>0</v>
      </c>
      <c r="CB83">
        <f t="array" ref="CB83">IF($J83:$X83='Capacity Backing (Hide)2'!BB$67:BB$81,1,0)</f>
        <v>0</v>
      </c>
      <c r="CC83">
        <f t="array" ref="CC83">IF($J83:$X83='Capacity Backing (Hide)2'!BC$67:BC$81,1,0)</f>
        <v>0</v>
      </c>
      <c r="CD83">
        <f t="array" ref="CD83">IF($J83:$X83='Capacity Backing (Hide)2'!BD$67:BD$81,1,0)</f>
        <v>0</v>
      </c>
      <c r="CE83">
        <f t="array" ref="CE83">IF($J83:$X83='Capacity Backing (Hide)2'!BE$67:BE$81,1,0)</f>
        <v>0</v>
      </c>
      <c r="CF83">
        <f t="array" ref="CF83">IF($J83:$X83='Capacity Backing (Hide)2'!BF$67:BF$81,1,0)</f>
        <v>0</v>
      </c>
      <c r="CG83">
        <f t="array" ref="CG83">IF($J83:$X83='Capacity Backing (Hide)2'!BG$67:BG$81,1,0)</f>
        <v>0</v>
      </c>
      <c r="CH83">
        <f t="array" ref="CH83">IF($J83:$X83='Capacity Backing (Hide)2'!BH$67:BH$81,1,0)</f>
        <v>0</v>
      </c>
      <c r="CI83">
        <f t="array" ref="CI83">IF($J83:$X83='Capacity Backing (Hide)2'!BI$67:BI$81,1,0)</f>
        <v>0</v>
      </c>
      <c r="CJ83">
        <f t="array" ref="CJ83">IF($J83:$X83='Capacity Backing (Hide)2'!BJ$67:BJ$81,1,0)</f>
        <v>0</v>
      </c>
      <c r="CK83">
        <f t="array" ref="CK83">IF($J83:$X83='Capacity Backing (Hide)2'!BK$67:BK$81,1,0)</f>
        <v>0</v>
      </c>
      <c r="CL83">
        <f t="array" ref="CL83">IF($J83:$X83='Capacity Backing (Hide)2'!BL$67:BL$81,1,0)</f>
        <v>0</v>
      </c>
      <c r="CM83">
        <f t="array" ref="CM83">IF($J83:$X83='Capacity Backing (Hide)2'!BM$67:BM$81,1,0)</f>
        <v>0</v>
      </c>
      <c r="CN83">
        <f t="array" ref="CN83">IF($J83:$X83='Capacity Backing (Hide)2'!BN$67:BN$81,1,0)</f>
        <v>0</v>
      </c>
      <c r="CO83">
        <f t="array" ref="CO83">IF($J83:$X83='Capacity Backing (Hide)2'!BO$67:BO$81,1,0)</f>
        <v>0</v>
      </c>
      <c r="CP83">
        <f t="array" ref="CP83">IF($J83:$X83='Capacity Backing (Hide)2'!BP$67:BP$81,1,0)</f>
        <v>0</v>
      </c>
      <c r="CQ83">
        <f t="array" ref="CQ83">IF($J83:$X83='Capacity Backing (Hide)2'!BQ$67:BQ$81,1,0)</f>
        <v>0</v>
      </c>
      <c r="CR83">
        <f t="array" ref="CR83">IF($J83:$X83='Capacity Backing (Hide)2'!BR$67:BR$81,1,0)</f>
        <v>0</v>
      </c>
      <c r="CS83">
        <f t="array" ref="CS83">IF($J83:$X83='Capacity Backing (Hide)2'!BS$67:BS$81,1,0)</f>
        <v>0</v>
      </c>
      <c r="CT83">
        <f t="array" ref="CT83">IF($J83:$X83='Capacity Backing (Hide)2'!BT$67:BT$81,1,0)</f>
        <v>0</v>
      </c>
      <c r="CU83">
        <f t="array" ref="CU83">IF($J83:$X83='Capacity Backing (Hide)2'!BU$67:BU$81,1,0)</f>
        <v>0</v>
      </c>
      <c r="CV83">
        <f t="array" ref="CV83">IF($J83:$X83='Capacity Backing (Hide)2'!BV$67:BV$81,1,0)</f>
        <v>0</v>
      </c>
      <c r="CW83">
        <f t="array" ref="CW83">IF($J83:$X83='Capacity Backing (Hide)2'!BW$67:BW$81,1,0)</f>
        <v>0</v>
      </c>
      <c r="CX83">
        <f t="array" ref="CX83">IF($J83:$X83='Capacity Backing (Hide)2'!BX$67:BX$81,1,0)</f>
        <v>0</v>
      </c>
      <c r="CY83">
        <f t="array" ref="CY83">IF($J83:$X83='Capacity Backing (Hide)2'!BY$67:BY$81,1,0)</f>
        <v>0</v>
      </c>
      <c r="CZ83">
        <f t="array" ref="CZ83">IF($J83:$X83='Capacity Backing (Hide)2'!BZ$67:BZ$81,1,0)</f>
        <v>0</v>
      </c>
      <c r="DA83">
        <f t="array" ref="DA83">IF($J83:$X83='Capacity Backing (Hide)2'!CA$67:CA$81,1,0)</f>
        <v>0</v>
      </c>
      <c r="DB83">
        <f t="array" ref="DB83">IF($J83:$X83='Capacity Backing (Hide)2'!CB$67:CB$81,1,0)</f>
        <v>0</v>
      </c>
      <c r="DC83">
        <f t="array" ref="DC83">IF($J83:$X83='Capacity Backing (Hide)2'!CC$67:CC$81,1,0)</f>
        <v>0</v>
      </c>
      <c r="DD83">
        <f t="array" ref="DD83">IF($J83:$X83='Capacity Backing (Hide)2'!CD$67:CD$81,1,0)</f>
        <v>0</v>
      </c>
      <c r="DE83">
        <f t="array" ref="DE83">IF($J83:$X83='Capacity Backing (Hide)2'!CE$67:CE$81,1,0)</f>
        <v>0</v>
      </c>
      <c r="DF83">
        <f t="array" ref="DF83">IF($J83:$X83='Capacity Backing (Hide)2'!CF$67:CF$81,1,0)</f>
        <v>0</v>
      </c>
      <c r="DG83">
        <f t="array" ref="DG83">IF($J83:$X83='Capacity Backing (Hide)2'!CG$67:CG$81,1,0)</f>
        <v>0</v>
      </c>
      <c r="DH83">
        <f t="array" ref="DH83">IF($J83:$X83='Capacity Backing (Hide)2'!CH$67:CH$81,1,0)</f>
        <v>0</v>
      </c>
      <c r="DI83">
        <f t="array" ref="DI83">IF($J83:$X83='Capacity Backing (Hide)2'!CI$67:CI$81,1,0)</f>
        <v>0</v>
      </c>
      <c r="DJ83">
        <f t="array" ref="DJ83">IF($J83:$X83='Capacity Backing (Hide)2'!CJ$67:CJ$81,1,0)</f>
        <v>0</v>
      </c>
      <c r="DK83">
        <f t="array" ref="DK83">IF($J83:$X83='Capacity Backing (Hide)2'!CK$67:CK$81,1,0)</f>
        <v>0</v>
      </c>
      <c r="DL83">
        <f t="array" ref="DL83">IF($J83:$X83='Capacity Backing (Hide)2'!CL$67:CL$81,1,0)</f>
        <v>0</v>
      </c>
      <c r="DM83">
        <f t="array" ref="DM83">IF($J83:$X83='Capacity Backing (Hide)2'!CM$67:CM$81,1,0)</f>
        <v>0</v>
      </c>
      <c r="DN83">
        <f t="array" ref="DN83">IF($J83:$X83='Capacity Backing (Hide)2'!CN$67:CN$81,1,0)</f>
        <v>0</v>
      </c>
      <c r="DO83">
        <f t="array" ref="DO83">IF($J83:$X83='Capacity Backing (Hide)2'!CO$67:CO$81,1,0)</f>
        <v>0</v>
      </c>
      <c r="DP83">
        <f t="array" ref="DP83">IF($J83:$X83='Capacity Backing (Hide)2'!CP$67:CP$81,1,0)</f>
        <v>0</v>
      </c>
      <c r="DQ83">
        <f t="array" ref="DQ83">IF($J83:$X83='Capacity Backing (Hide)2'!CQ$67:CQ$81,1,0)</f>
        <v>0</v>
      </c>
      <c r="DR83">
        <f t="array" ref="DR83">IF($J83:$X83='Capacity Backing (Hide)2'!CR$67:CR$81,1,0)</f>
        <v>0</v>
      </c>
      <c r="DS83">
        <f t="array" ref="DS83">IF($J83:$X83='Capacity Backing (Hide)2'!CS$67:CS$81,1,0)</f>
        <v>0</v>
      </c>
      <c r="DT83">
        <f t="array" ref="DT83">IF($J83:$X83='Capacity Backing (Hide)2'!CT$67:CT$81,1,0)</f>
        <v>0</v>
      </c>
      <c r="DU83">
        <f t="array" ref="DU83">IF($J83:$X83='Capacity Backing (Hide)2'!CU$67:CU$81,1,0)</f>
        <v>0</v>
      </c>
      <c r="DV83">
        <f t="array" ref="DV83">IF($J83:$X83='Capacity Backing (Hide)2'!CV$67:CV$81,1,0)</f>
        <v>0</v>
      </c>
      <c r="DW83">
        <f t="array" ref="DW83">IF($J83:$X83='Capacity Backing (Hide)2'!CW$67:CW$81,1,0)</f>
        <v>0</v>
      </c>
      <c r="DZ83">
        <f t="array" ref="DZ83">IF($J83:$X83='Capacity Backing (Hide)2'!B$203:CZ$217,1,0)</f>
        <v>0</v>
      </c>
      <c r="EA83">
        <f t="array" ref="EA83">IF($J83:$X83='Capacity Backing (Hide)2'!C$203:DA$217,1,0)</f>
        <v>0</v>
      </c>
      <c r="EB83">
        <f t="array" ref="EB83">IF($J83:$X83='Capacity Backing (Hide)2'!D$203:DB$217,1,0)</f>
        <v>0</v>
      </c>
      <c r="EC83">
        <f t="array" ref="EC83">IF($J83:$X83='Capacity Backing (Hide)2'!E$203:DC$217,1,0)</f>
        <v>0</v>
      </c>
      <c r="ED83">
        <f t="array" ref="ED83">IF($J83:$X83='Capacity Backing (Hide)2'!F$203:DD$217,1,0)</f>
        <v>0</v>
      </c>
      <c r="EE83">
        <f t="array" ref="EE83">IF($J83:$X83='Capacity Backing (Hide)2'!G$203:DE$217,1,0)</f>
        <v>0</v>
      </c>
      <c r="EF83">
        <f t="array" ref="EF83">IF($J83:$X83='Capacity Backing (Hide)2'!H$203:DF$217,1,0)</f>
        <v>0</v>
      </c>
      <c r="EG83">
        <f t="array" ref="EG83">IF($J83:$X83='Capacity Backing (Hide)2'!I$203:DG$217,1,0)</f>
        <v>0</v>
      </c>
      <c r="EH83">
        <f t="array" ref="EH83">IF($J83:$X83='Capacity Backing (Hide)2'!J$203:DH$217,1,0)</f>
        <v>0</v>
      </c>
      <c r="EI83">
        <f t="array" ref="EI83">IF($J83:$X83='Capacity Backing (Hide)2'!K$203:DI$217,1,0)</f>
        <v>0</v>
      </c>
      <c r="EJ83">
        <f t="array" ref="EJ83">IF($J83:$X83='Capacity Backing (Hide)2'!L$203:DJ$217,1,0)</f>
        <v>0</v>
      </c>
      <c r="EK83">
        <f t="array" ref="EK83">IF($J83:$X83='Capacity Backing (Hide)2'!M$203:DK$217,1,0)</f>
        <v>0</v>
      </c>
      <c r="EL83">
        <f t="array" ref="EL83">IF($J83:$X83='Capacity Backing (Hide)2'!N$203:DL$217,1,0)</f>
        <v>0</v>
      </c>
      <c r="EM83">
        <f t="array" ref="EM83">IF($J83:$X83='Capacity Backing (Hide)2'!O$203:DM$217,1,0)</f>
        <v>0</v>
      </c>
      <c r="EN83">
        <f t="array" ref="EN83">IF($J83:$X83='Capacity Backing (Hide)2'!P$203:DN$217,1,0)</f>
        <v>0</v>
      </c>
      <c r="EO83">
        <f t="array" ref="EO83">IF($J83:$X83='Capacity Backing (Hide)2'!Q$203:DO$217,1,0)</f>
        <v>0</v>
      </c>
      <c r="EP83">
        <f t="array" ref="EP83">IF($J83:$X83='Capacity Backing (Hide)2'!R$203:DP$217,1,0)</f>
        <v>0</v>
      </c>
      <c r="EQ83">
        <f t="array" ref="EQ83">IF($J83:$X83='Capacity Backing (Hide)2'!S$203:DQ$217,1,0)</f>
        <v>0</v>
      </c>
      <c r="ER83">
        <f t="array" ref="ER83">IF($J83:$X83='Capacity Backing (Hide)2'!T$203:DR$217,1,0)</f>
        <v>0</v>
      </c>
      <c r="ES83">
        <f t="array" ref="ES83">IF($J83:$X83='Capacity Backing (Hide)2'!U$203:DS$217,1,0)</f>
        <v>0</v>
      </c>
      <c r="ET83">
        <f t="array" ref="ET83">IF($J83:$X83='Capacity Backing (Hide)2'!V$203:DT$217,1,0)</f>
        <v>0</v>
      </c>
      <c r="EU83">
        <f t="array" ref="EU83">IF($J83:$X83='Capacity Backing (Hide)2'!W$203:DU$217,1,0)</f>
        <v>0</v>
      </c>
      <c r="EV83">
        <f t="array" ref="EV83">IF($J83:$X83='Capacity Backing (Hide)2'!X$203:DV$217,1,0)</f>
        <v>0</v>
      </c>
      <c r="EW83">
        <f t="array" ref="EW83">IF($J83:$X83='Capacity Backing (Hide)2'!Y$203:DW$217,1,0)</f>
        <v>0</v>
      </c>
      <c r="EX83">
        <f t="array" ref="EX83">IF($J83:$X83='Capacity Backing (Hide)2'!Z$203:DX$217,1,0)</f>
        <v>0</v>
      </c>
      <c r="EY83">
        <f t="array" ref="EY83">IF($J83:$X83='Capacity Backing (Hide)2'!AA$203:DY$217,1,0)</f>
        <v>0</v>
      </c>
      <c r="EZ83">
        <f t="array" ref="EZ83">IF($J83:$X83='Capacity Backing (Hide)2'!AB$203:DZ$217,1,0)</f>
        <v>0</v>
      </c>
      <c r="FA83">
        <f t="array" ref="FA83">IF($J83:$X83='Capacity Backing (Hide)2'!AC$203:EA$217,1,0)</f>
        <v>0</v>
      </c>
      <c r="FB83">
        <f t="array" ref="FB83">IF($J83:$X83='Capacity Backing (Hide)2'!AD$203:EB$217,1,0)</f>
        <v>0</v>
      </c>
      <c r="FC83">
        <f t="array" ref="FC83">IF($J83:$X83='Capacity Backing (Hide)2'!AE$203:EC$217,1,0)</f>
        <v>0</v>
      </c>
      <c r="FD83">
        <f t="array" ref="FD83">IF($J83:$X83='Capacity Backing (Hide)2'!AF$203:ED$217,1,0)</f>
        <v>0</v>
      </c>
      <c r="FE83">
        <f t="array" ref="FE83">IF($J83:$X83='Capacity Backing (Hide)2'!AG$203:EE$217,1,0)</f>
        <v>0</v>
      </c>
      <c r="FF83">
        <f t="array" ref="FF83">IF($J83:$X83='Capacity Backing (Hide)2'!AH$203:EF$217,1,0)</f>
        <v>0</v>
      </c>
      <c r="FG83">
        <f t="array" ref="FG83">IF($J83:$X83='Capacity Backing (Hide)2'!AI$203:EG$217,1,0)</f>
        <v>0</v>
      </c>
      <c r="FH83">
        <f t="array" ref="FH83">IF($J83:$X83='Capacity Backing (Hide)2'!AJ$203:EH$217,1,0)</f>
        <v>0</v>
      </c>
      <c r="FI83">
        <f t="array" ref="FI83">IF($J83:$X83='Capacity Backing (Hide)2'!AK$203:EI$217,1,0)</f>
        <v>0</v>
      </c>
      <c r="FJ83">
        <f t="array" ref="FJ83">IF($J83:$X83='Capacity Backing (Hide)2'!AL$203:EJ$217,1,0)</f>
        <v>0</v>
      </c>
      <c r="FK83">
        <f t="array" ref="FK83">IF($J83:$X83='Capacity Backing (Hide)2'!AM$203:EK$217,1,0)</f>
        <v>0</v>
      </c>
      <c r="FL83">
        <f t="array" ref="FL83">IF($J83:$X83='Capacity Backing (Hide)2'!AN$203:EL$217,1,0)</f>
        <v>0</v>
      </c>
      <c r="FM83">
        <f t="array" ref="FM83">IF($J83:$X83='Capacity Backing (Hide)2'!AO$203:EM$217,1,0)</f>
        <v>0</v>
      </c>
      <c r="FN83">
        <f t="array" ref="FN83">IF($J83:$X83='Capacity Backing (Hide)2'!AP$203:EN$217,1,0)</f>
        <v>0</v>
      </c>
      <c r="FO83">
        <f t="array" ref="FO83">IF($J83:$X83='Capacity Backing (Hide)2'!AQ$203:EO$217,1,0)</f>
        <v>0</v>
      </c>
      <c r="FP83">
        <f t="array" ref="FP83">IF($J83:$X83='Capacity Backing (Hide)2'!AR$203:EP$217,1,0)</f>
        <v>0</v>
      </c>
      <c r="FQ83">
        <f t="array" ref="FQ83">IF($J83:$X83='Capacity Backing (Hide)2'!AS$203:EQ$217,1,0)</f>
        <v>0</v>
      </c>
      <c r="FR83">
        <f t="array" ref="FR83">IF($J83:$X83='Capacity Backing (Hide)2'!AT$203:ER$217,1,0)</f>
        <v>0</v>
      </c>
      <c r="FS83">
        <f t="array" ref="FS83">IF($J83:$X83='Capacity Backing (Hide)2'!AU$203:ES$217,1,0)</f>
        <v>0</v>
      </c>
      <c r="FT83">
        <f t="array" ref="FT83">IF($J83:$X83='Capacity Backing (Hide)2'!AV$203:ET$217,1,0)</f>
        <v>0</v>
      </c>
      <c r="FU83">
        <f t="array" ref="FU83">IF($J83:$X83='Capacity Backing (Hide)2'!AW$203:EU$217,1,0)</f>
        <v>0</v>
      </c>
      <c r="FV83">
        <f t="array" ref="FV83">IF($J83:$X83='Capacity Backing (Hide)2'!AX$203:EV$217,1,0)</f>
        <v>0</v>
      </c>
      <c r="FW83">
        <f t="array" ref="FW83">IF($J83:$X83='Capacity Backing (Hide)2'!AY$203:EW$217,1,0)</f>
        <v>0</v>
      </c>
      <c r="FX83">
        <f t="array" ref="FX83">IF($J83:$X83='Capacity Backing (Hide)2'!AZ$203:EX$217,1,0)</f>
        <v>0</v>
      </c>
      <c r="FY83">
        <f t="array" ref="FY83">IF($J83:$X83='Capacity Backing (Hide)2'!BA$203:EY$217,1,0)</f>
        <v>0</v>
      </c>
      <c r="FZ83">
        <f t="array" ref="FZ83">IF($J83:$X83='Capacity Backing (Hide)2'!BB$203:EZ$217,1,0)</f>
        <v>0</v>
      </c>
      <c r="GA83">
        <f t="array" ref="GA83">IF($J83:$X83='Capacity Backing (Hide)2'!BC$203:FA$217,1,0)</f>
        <v>0</v>
      </c>
      <c r="GB83">
        <f t="array" ref="GB83">IF($J83:$X83='Capacity Backing (Hide)2'!BD$203:FB$217,1,0)</f>
        <v>0</v>
      </c>
      <c r="GC83">
        <f t="array" ref="GC83">IF($J83:$X83='Capacity Backing (Hide)2'!BE$203:FC$217,1,0)</f>
        <v>0</v>
      </c>
      <c r="GD83">
        <f t="array" ref="GD83">IF($J83:$X83='Capacity Backing (Hide)2'!BF$203:FD$217,1,0)</f>
        <v>0</v>
      </c>
      <c r="GE83">
        <f t="array" ref="GE83">IF($J83:$X83='Capacity Backing (Hide)2'!BG$203:FE$217,1,0)</f>
        <v>0</v>
      </c>
      <c r="GF83">
        <f t="array" ref="GF83">IF($J83:$X83='Capacity Backing (Hide)2'!BH$203:FF$217,1,0)</f>
        <v>0</v>
      </c>
      <c r="GG83">
        <f t="array" ref="GG83">IF($J83:$X83='Capacity Backing (Hide)2'!BI$203:FG$217,1,0)</f>
        <v>0</v>
      </c>
      <c r="GH83">
        <f t="array" ref="GH83">IF($J83:$X83='Capacity Backing (Hide)2'!BJ$203:FH$217,1,0)</f>
        <v>0</v>
      </c>
      <c r="GI83">
        <f t="array" ref="GI83">IF($J83:$X83='Capacity Backing (Hide)2'!BK$203:FI$217,1,0)</f>
        <v>0</v>
      </c>
      <c r="GJ83">
        <f t="array" ref="GJ83">IF($J83:$X83='Capacity Backing (Hide)2'!BL$203:FJ$217,1,0)</f>
        <v>0</v>
      </c>
      <c r="GK83">
        <f t="array" ref="GK83">IF($J83:$X83='Capacity Backing (Hide)2'!BM$203:FK$217,1,0)</f>
        <v>0</v>
      </c>
      <c r="GL83">
        <f t="array" ref="GL83">IF($J83:$X83='Capacity Backing (Hide)2'!BN$203:FL$217,1,0)</f>
        <v>0</v>
      </c>
      <c r="GM83">
        <f t="array" ref="GM83">IF($J83:$X83='Capacity Backing (Hide)2'!BO$203:FM$217,1,0)</f>
        <v>0</v>
      </c>
      <c r="GN83">
        <f t="array" ref="GN83">IF($J83:$X83='Capacity Backing (Hide)2'!BP$203:FN$217,1,0)</f>
        <v>0</v>
      </c>
      <c r="GO83">
        <f t="array" ref="GO83">IF($J83:$X83='Capacity Backing (Hide)2'!BQ$203:FO$217,1,0)</f>
        <v>0</v>
      </c>
      <c r="GP83">
        <f t="array" ref="GP83">IF($J83:$X83='Capacity Backing (Hide)2'!BR$203:FP$217,1,0)</f>
        <v>0</v>
      </c>
      <c r="GQ83">
        <f t="array" ref="GQ83">IF($J83:$X83='Capacity Backing (Hide)2'!BS$203:FQ$217,1,0)</f>
        <v>0</v>
      </c>
      <c r="GR83">
        <f t="array" ref="GR83">IF($J83:$X83='Capacity Backing (Hide)2'!BT$203:FR$217,1,0)</f>
        <v>0</v>
      </c>
      <c r="GS83">
        <f t="array" ref="GS83">IF($J83:$X83='Capacity Backing (Hide)2'!BU$203:FS$217,1,0)</f>
        <v>0</v>
      </c>
      <c r="GT83">
        <f t="array" ref="GT83">IF($J83:$X83='Capacity Backing (Hide)2'!BV$203:FT$217,1,0)</f>
        <v>0</v>
      </c>
      <c r="GU83">
        <f t="array" ref="GU83">IF($J83:$X83='Capacity Backing (Hide)2'!BW$203:FU$217,1,0)</f>
        <v>0</v>
      </c>
      <c r="GV83">
        <f t="array" ref="GV83">IF($J83:$X83='Capacity Backing (Hide)2'!BX$203:FV$217,1,0)</f>
        <v>0</v>
      </c>
      <c r="GW83">
        <f t="array" ref="GW83">IF($J83:$X83='Capacity Backing (Hide)2'!BY$203:FW$217,1,0)</f>
        <v>0</v>
      </c>
      <c r="GX83">
        <f t="array" ref="GX83">IF($J83:$X83='Capacity Backing (Hide)2'!BZ$203:FX$217,1,0)</f>
        <v>0</v>
      </c>
      <c r="GY83">
        <f t="array" ref="GY83">IF($J83:$X83='Capacity Backing (Hide)2'!CA$203:FY$217,1,0)</f>
        <v>0</v>
      </c>
      <c r="GZ83">
        <f t="array" ref="GZ83">IF($J83:$X83='Capacity Backing (Hide)2'!CB$203:FZ$217,1,0)</f>
        <v>0</v>
      </c>
      <c r="HA83">
        <f t="array" ref="HA83">IF($J83:$X83='Capacity Backing (Hide)2'!CC$203:GA$217,1,0)</f>
        <v>0</v>
      </c>
      <c r="HB83">
        <f t="array" ref="HB83">IF($J83:$X83='Capacity Backing (Hide)2'!CD$203:GB$217,1,0)</f>
        <v>0</v>
      </c>
      <c r="HC83">
        <f t="array" ref="HC83">IF($J83:$X83='Capacity Backing (Hide)2'!CE$203:GC$217,1,0)</f>
        <v>0</v>
      </c>
      <c r="HD83">
        <f t="array" ref="HD83">IF($J83:$X83='Capacity Backing (Hide)2'!CF$203:GD$217,1,0)</f>
        <v>0</v>
      </c>
      <c r="HE83">
        <f t="array" ref="HE83">IF($J83:$X83='Capacity Backing (Hide)2'!CG$203:GE$217,1,0)</f>
        <v>0</v>
      </c>
      <c r="HF83">
        <f t="array" ref="HF83">IF($J83:$X83='Capacity Backing (Hide)2'!CH$203:GF$217,1,0)</f>
        <v>0</v>
      </c>
      <c r="HG83">
        <f t="array" ref="HG83">IF($J83:$X83='Capacity Backing (Hide)2'!CI$203:GG$217,1,0)</f>
        <v>0</v>
      </c>
      <c r="HH83">
        <f t="array" ref="HH83">IF($J83:$X83='Capacity Backing (Hide)2'!CJ$203:GH$217,1,0)</f>
        <v>0</v>
      </c>
      <c r="HI83">
        <f t="array" ref="HI83">IF($J83:$X83='Capacity Backing (Hide)2'!CK$203:GI$217,1,0)</f>
        <v>0</v>
      </c>
      <c r="HJ83">
        <f t="array" ref="HJ83">IF($J83:$X83='Capacity Backing (Hide)2'!CL$203:GJ$217,1,0)</f>
        <v>0</v>
      </c>
      <c r="HK83">
        <f t="array" ref="HK83">IF($J83:$X83='Capacity Backing (Hide)2'!CM$203:GK$217,1,0)</f>
        <v>0</v>
      </c>
      <c r="HL83">
        <f t="array" ref="HL83">IF($J83:$X83='Capacity Backing (Hide)2'!CN$203:GL$217,1,0)</f>
        <v>0</v>
      </c>
      <c r="HM83">
        <f t="array" ref="HM83">IF($J83:$X83='Capacity Backing (Hide)2'!CO$203:GM$217,1,0)</f>
        <v>0</v>
      </c>
      <c r="HN83">
        <f t="array" ref="HN83">IF($J83:$X83='Capacity Backing (Hide)2'!CP$203:GN$217,1,0)</f>
        <v>0</v>
      </c>
      <c r="HO83">
        <f t="array" ref="HO83">IF($J83:$X83='Capacity Backing (Hide)2'!CQ$203:GO$217,1,0)</f>
        <v>0</v>
      </c>
      <c r="HP83">
        <f t="array" ref="HP83">IF($J83:$X83='Capacity Backing (Hide)2'!CR$203:GP$217,1,0)</f>
        <v>0</v>
      </c>
      <c r="HQ83">
        <f t="array" ref="HQ83">IF($J83:$X83='Capacity Backing (Hide)2'!CS$203:GQ$217,1,0)</f>
        <v>0</v>
      </c>
      <c r="HR83">
        <f t="array" ref="HR83">IF($J83:$X83='Capacity Backing (Hide)2'!CT$203:GR$217,1,0)</f>
        <v>0</v>
      </c>
      <c r="HS83">
        <f t="array" ref="HS83">IF($J83:$X83='Capacity Backing (Hide)2'!CU$203:GS$217,1,0)</f>
        <v>0</v>
      </c>
      <c r="HT83">
        <f t="array" ref="HT83">IF($J83:$X83='Capacity Backing (Hide)2'!CV$203:GT$217,1,0)</f>
        <v>0</v>
      </c>
      <c r="HU83">
        <f t="array" ref="HU83">IF($J83:$X83='Capacity Backing (Hide)2'!CW$203:GU$217,1,0)</f>
        <v>0</v>
      </c>
      <c r="HX83">
        <f>'Capacity Backing (Hide)2'!B$3*(AB83/MAX(1,SUMIFS('Treatment Backing (Hide)'!$B$110:$B$124,'Capacity Backing (Hide)2'!B$67:B$81,"X")))</f>
        <v>0</v>
      </c>
      <c r="HY83">
        <f>'Capacity Backing (Hide)2'!C$3*(AC83/MAX(1,SUMIFS('Treatment Backing (Hide)'!$B$110:$B$124,'Capacity Backing (Hide)2'!C$67:C$81,"X")))</f>
        <v>0</v>
      </c>
      <c r="HZ83">
        <f>'Capacity Backing (Hide)2'!D$3*(AD83/MAX(1,SUMIFS('Treatment Backing (Hide)'!$B$110:$B$124,'Capacity Backing (Hide)2'!D$67:D$81,"X")))</f>
        <v>0</v>
      </c>
      <c r="IA83">
        <f>'Capacity Backing (Hide)2'!E$3*(AE83/MAX(1,SUMIFS('Treatment Backing (Hide)'!$B$110:$B$124,'Capacity Backing (Hide)2'!E$67:E$81,"X")))</f>
        <v>0</v>
      </c>
      <c r="IB83">
        <f>'Capacity Backing (Hide)2'!F$3*(AF83/MAX(1,SUMIFS('Treatment Backing (Hide)'!$B$110:$B$124,'Capacity Backing (Hide)2'!F$67:F$81,"X")))</f>
        <v>0</v>
      </c>
      <c r="IC83">
        <f>'Capacity Backing (Hide)2'!G$3*(AG83/MAX(1,SUMIFS('Treatment Backing (Hide)'!$B$110:$B$124,'Capacity Backing (Hide)2'!G$67:G$81,"X")))</f>
        <v>0</v>
      </c>
      <c r="ID83">
        <f>'Capacity Backing (Hide)2'!H$3*(AH83/MAX(1,SUMIFS('Treatment Backing (Hide)'!$B$110:$B$124,'Capacity Backing (Hide)2'!H$67:H$81,"X")))</f>
        <v>0</v>
      </c>
      <c r="IE83">
        <f>'Capacity Backing (Hide)2'!I$3*(AI83/MAX(1,SUMIFS('Treatment Backing (Hide)'!$B$110:$B$124,'Capacity Backing (Hide)2'!I$67:I$81,"X")))</f>
        <v>0</v>
      </c>
      <c r="IF83">
        <f>'Capacity Backing (Hide)2'!J$3*(AJ83/MAX(1,SUMIFS('Treatment Backing (Hide)'!$B$110:$B$124,'Capacity Backing (Hide)2'!J$67:J$81,"X")))</f>
        <v>0</v>
      </c>
      <c r="IG83">
        <f>'Capacity Backing (Hide)2'!K$3*(AK83/MAX(1,SUMIFS('Treatment Backing (Hide)'!$B$110:$B$124,'Capacity Backing (Hide)2'!K$67:K$81,"X")))</f>
        <v>0</v>
      </c>
      <c r="IH83">
        <f>'Capacity Backing (Hide)2'!L$3*(AL83/MAX(1,SUMIFS('Treatment Backing (Hide)'!$B$110:$B$124,'Capacity Backing (Hide)2'!L$67:L$81,"X")))</f>
        <v>0</v>
      </c>
      <c r="II83">
        <f>'Capacity Backing (Hide)2'!M$3*(AM83/MAX(1,SUMIFS('Treatment Backing (Hide)'!$B$110:$B$124,'Capacity Backing (Hide)2'!M$67:M$81,"X")))</f>
        <v>0</v>
      </c>
      <c r="IJ83">
        <f>'Capacity Backing (Hide)2'!N$3*(AN83/MAX(1,SUMIFS('Treatment Backing (Hide)'!$B$110:$B$124,'Capacity Backing (Hide)2'!N$67:N$81,"X")))</f>
        <v>0</v>
      </c>
      <c r="IK83">
        <f>'Capacity Backing (Hide)2'!O$3*(AO83/MAX(1,SUMIFS('Treatment Backing (Hide)'!$B$110:$B$124,'Capacity Backing (Hide)2'!O$67:O$81,"X")))</f>
        <v>0</v>
      </c>
      <c r="IL83">
        <f>'Capacity Backing (Hide)2'!P$3*(AP83/MAX(1,SUMIFS('Treatment Backing (Hide)'!$B$110:$B$124,'Capacity Backing (Hide)2'!P$67:P$81,"X")))</f>
        <v>0</v>
      </c>
      <c r="IM83">
        <f>'Capacity Backing (Hide)2'!Q$3*(AQ83/MAX(1,SUMIFS('Treatment Backing (Hide)'!$B$110:$B$124,'Capacity Backing (Hide)2'!Q$67:Q$81,"X")))</f>
        <v>0</v>
      </c>
      <c r="IN83">
        <f>'Capacity Backing (Hide)2'!R$3*(AR83/MAX(1,SUMIFS('Treatment Backing (Hide)'!$B$110:$B$124,'Capacity Backing (Hide)2'!R$67:R$81,"X")))</f>
        <v>0</v>
      </c>
      <c r="IO83">
        <f>'Capacity Backing (Hide)2'!S$3*(AS83/MAX(1,SUMIFS('Treatment Backing (Hide)'!$B$110:$B$124,'Capacity Backing (Hide)2'!S$67:S$81,"X")))</f>
        <v>0</v>
      </c>
      <c r="IP83">
        <f>'Capacity Backing (Hide)2'!T$3*(AT83/MAX(1,SUMIFS('Treatment Backing (Hide)'!$B$110:$B$124,'Capacity Backing (Hide)2'!T$67:T$81,"X")))</f>
        <v>0</v>
      </c>
      <c r="IQ83">
        <f>'Capacity Backing (Hide)2'!U$3*(AU83/MAX(1,SUMIFS('Treatment Backing (Hide)'!$B$110:$B$124,'Capacity Backing (Hide)2'!U$67:U$81,"X")))</f>
        <v>0</v>
      </c>
      <c r="IR83">
        <f>'Capacity Backing (Hide)2'!V$3*(AV83/MAX(1,SUMIFS('Treatment Backing (Hide)'!$B$110:$B$124,'Capacity Backing (Hide)2'!V$67:V$81,"X")))</f>
        <v>0</v>
      </c>
      <c r="IS83">
        <f>'Capacity Backing (Hide)2'!W$3*(AW83/MAX(1,SUMIFS('Treatment Backing (Hide)'!$B$110:$B$124,'Capacity Backing (Hide)2'!W$67:W$81,"X")))</f>
        <v>0</v>
      </c>
      <c r="IT83">
        <f>'Capacity Backing (Hide)2'!X$3*(AX83/MAX(1,SUMIFS('Treatment Backing (Hide)'!$B$110:$B$124,'Capacity Backing (Hide)2'!X$67:X$81,"X")))</f>
        <v>0</v>
      </c>
      <c r="IU83">
        <f>'Capacity Backing (Hide)2'!Y$3*(AY83/MAX(1,SUMIFS('Treatment Backing (Hide)'!$B$110:$B$124,'Capacity Backing (Hide)2'!Y$67:Y$81,"X")))</f>
        <v>0</v>
      </c>
      <c r="IV83">
        <f>'Capacity Backing (Hide)2'!Z$3*(AZ83/MAX(1,SUMIFS('Treatment Backing (Hide)'!$B$110:$B$124,'Capacity Backing (Hide)2'!Z$67:Z$81,"X")))</f>
        <v>0</v>
      </c>
      <c r="IW83">
        <f>'Capacity Backing (Hide)2'!AA$3*(BA83/MAX(1,SUMIFS('Treatment Backing (Hide)'!$B$110:$B$124,'Capacity Backing (Hide)2'!AA$67:AA$81,"X")))</f>
        <v>0</v>
      </c>
      <c r="IX83">
        <f>'Capacity Backing (Hide)2'!AB$3*(BB83/MAX(1,SUMIFS('Treatment Backing (Hide)'!$B$110:$B$124,'Capacity Backing (Hide)2'!AB$67:AB$81,"X")))</f>
        <v>0</v>
      </c>
      <c r="IY83">
        <f>'Capacity Backing (Hide)2'!AC$3*(BC83/MAX(1,SUMIFS('Treatment Backing (Hide)'!$B$110:$B$124,'Capacity Backing (Hide)2'!AC$67:AC$81,"X")))</f>
        <v>0</v>
      </c>
      <c r="IZ83">
        <f>'Capacity Backing (Hide)2'!AD$3*(BD83/MAX(1,SUMIFS('Treatment Backing (Hide)'!$B$110:$B$124,'Capacity Backing (Hide)2'!AD$67:AD$81,"X")))</f>
        <v>0</v>
      </c>
      <c r="JA83">
        <f>'Capacity Backing (Hide)2'!AE$3*(BE83/MAX(1,SUMIFS('Treatment Backing (Hide)'!$B$110:$B$124,'Capacity Backing (Hide)2'!AE$67:AE$81,"X")))</f>
        <v>0</v>
      </c>
      <c r="JB83">
        <f>'Capacity Backing (Hide)2'!AF$3*(BF83/MAX(1,SUMIFS('Treatment Backing (Hide)'!$B$110:$B$124,'Capacity Backing (Hide)2'!AF$67:AF$81,"X")))</f>
        <v>0</v>
      </c>
      <c r="JC83">
        <f>'Capacity Backing (Hide)2'!AG$3*(BG83/MAX(1,SUMIFS('Treatment Backing (Hide)'!$B$110:$B$124,'Capacity Backing (Hide)2'!AG$67:AG$81,"X")))</f>
        <v>0</v>
      </c>
      <c r="JD83">
        <f>'Capacity Backing (Hide)2'!AH$3*(BH83/MAX(1,SUMIFS('Treatment Backing (Hide)'!$B$110:$B$124,'Capacity Backing (Hide)2'!AH$67:AH$81,"X")))</f>
        <v>0</v>
      </c>
      <c r="JE83">
        <f>'Capacity Backing (Hide)2'!AI$3*(BI83/MAX(1,SUMIFS('Treatment Backing (Hide)'!$B$110:$B$124,'Capacity Backing (Hide)2'!AI$67:AI$81,"X")))</f>
        <v>0</v>
      </c>
      <c r="JF83">
        <f>'Capacity Backing (Hide)2'!AJ$3*(BJ83/MAX(1,SUMIFS('Treatment Backing (Hide)'!$B$110:$B$124,'Capacity Backing (Hide)2'!AJ$67:AJ$81,"X")))</f>
        <v>0</v>
      </c>
      <c r="JG83">
        <f>'Capacity Backing (Hide)2'!AK$3*(BK83/MAX(1,SUMIFS('Treatment Backing (Hide)'!$B$110:$B$124,'Capacity Backing (Hide)2'!AK$67:AK$81,"X")))</f>
        <v>0</v>
      </c>
      <c r="JH83">
        <f>'Capacity Backing (Hide)2'!AL$3*(BL83/MAX(1,SUMIFS('Treatment Backing (Hide)'!$B$110:$B$124,'Capacity Backing (Hide)2'!AL$67:AL$81,"X")))</f>
        <v>0</v>
      </c>
      <c r="JI83">
        <f>'Capacity Backing (Hide)2'!AM$3*(BM83/MAX(1,SUMIFS('Treatment Backing (Hide)'!$B$110:$B$124,'Capacity Backing (Hide)2'!AM$67:AM$81,"X")))</f>
        <v>0</v>
      </c>
      <c r="JJ83">
        <f>'Capacity Backing (Hide)2'!AN$3*(BN83/MAX(1,SUMIFS('Treatment Backing (Hide)'!$B$110:$B$124,'Capacity Backing (Hide)2'!AN$67:AN$81,"X")))</f>
        <v>0</v>
      </c>
      <c r="JK83">
        <f>'Capacity Backing (Hide)2'!AO$3*(BO83/MAX(1,SUMIFS('Treatment Backing (Hide)'!$B$110:$B$124,'Capacity Backing (Hide)2'!AO$67:AO$81,"X")))</f>
        <v>0</v>
      </c>
      <c r="JL83">
        <f>'Capacity Backing (Hide)2'!AP$3*(BP83/MAX(1,SUMIFS('Treatment Backing (Hide)'!$B$110:$B$124,'Capacity Backing (Hide)2'!AP$67:AP$81,"X")))</f>
        <v>0</v>
      </c>
      <c r="JM83">
        <f>'Capacity Backing (Hide)2'!AQ$3*(BQ83/MAX(1,SUMIFS('Treatment Backing (Hide)'!$B$110:$B$124,'Capacity Backing (Hide)2'!AQ$67:AQ$81,"X")))</f>
        <v>0</v>
      </c>
      <c r="JN83">
        <f>'Capacity Backing (Hide)2'!AR$3*(BR83/MAX(1,SUMIFS('Treatment Backing (Hide)'!$B$110:$B$124,'Capacity Backing (Hide)2'!AR$67:AR$81,"X")))</f>
        <v>0</v>
      </c>
      <c r="JO83">
        <f>'Capacity Backing (Hide)2'!AS$3*(BS83/MAX(1,SUMIFS('Treatment Backing (Hide)'!$B$110:$B$124,'Capacity Backing (Hide)2'!AS$67:AS$81,"X")))</f>
        <v>0</v>
      </c>
      <c r="JP83">
        <f>'Capacity Backing (Hide)2'!AT$3*(BT83/MAX(1,SUMIFS('Treatment Backing (Hide)'!$B$110:$B$124,'Capacity Backing (Hide)2'!AT$67:AT$81,"X")))</f>
        <v>0</v>
      </c>
      <c r="JQ83">
        <f>'Capacity Backing (Hide)2'!AU$3*(BU83/MAX(1,SUMIFS('Treatment Backing (Hide)'!$B$110:$B$124,'Capacity Backing (Hide)2'!AU$67:AU$81,"X")))</f>
        <v>0</v>
      </c>
      <c r="JR83">
        <f>'Capacity Backing (Hide)2'!AV$3*(BV83/MAX(1,SUMIFS('Treatment Backing (Hide)'!$B$110:$B$124,'Capacity Backing (Hide)2'!AV$67:AV$81,"X")))</f>
        <v>0</v>
      </c>
      <c r="JS83">
        <f>'Capacity Backing (Hide)2'!AW$3*(BW83/MAX(1,SUMIFS('Treatment Backing (Hide)'!$B$110:$B$124,'Capacity Backing (Hide)2'!AW$67:AW$81,"X")))</f>
        <v>0</v>
      </c>
      <c r="JT83">
        <f>'Capacity Backing (Hide)2'!AX$3*(BX83/MAX(1,SUMIFS('Treatment Backing (Hide)'!$B$110:$B$124,'Capacity Backing (Hide)2'!AX$67:AX$81,"X")))</f>
        <v>0</v>
      </c>
      <c r="JU83">
        <f>'Capacity Backing (Hide)2'!AY$3*(BY83/MAX(1,SUMIFS('Treatment Backing (Hide)'!$B$110:$B$124,'Capacity Backing (Hide)2'!AY$67:AY$81,"X")))</f>
        <v>0</v>
      </c>
      <c r="JV83">
        <f>'Capacity Backing (Hide)2'!AZ$3*(BZ83/MAX(1,SUMIFS('Treatment Backing (Hide)'!$B$110:$B$124,'Capacity Backing (Hide)2'!AZ$67:AZ$81,"X")))</f>
        <v>0</v>
      </c>
      <c r="JW83">
        <f>'Capacity Backing (Hide)2'!BA$3*(CA83/MAX(1,SUMIFS('Treatment Backing (Hide)'!$B$110:$B$124,'Capacity Backing (Hide)2'!BA$67:BA$81,"X")))</f>
        <v>0</v>
      </c>
      <c r="JX83">
        <f>'Capacity Backing (Hide)2'!BB$3*(CB83/MAX(1,SUMIFS('Treatment Backing (Hide)'!$B$110:$B$124,'Capacity Backing (Hide)2'!BB$67:BB$81,"X")))</f>
        <v>0</v>
      </c>
      <c r="JY83">
        <f>'Capacity Backing (Hide)2'!BC$3*(CC83/MAX(1,SUMIFS('Treatment Backing (Hide)'!$B$110:$B$124,'Capacity Backing (Hide)2'!BC$67:BC$81,"X")))</f>
        <v>0</v>
      </c>
      <c r="JZ83">
        <f>'Capacity Backing (Hide)2'!BD$3*(CD83/MAX(1,SUMIFS('Treatment Backing (Hide)'!$B$110:$B$124,'Capacity Backing (Hide)2'!BD$67:BD$81,"X")))</f>
        <v>0</v>
      </c>
      <c r="KA83">
        <f>'Capacity Backing (Hide)2'!BE$3*(CE83/MAX(1,SUMIFS('Treatment Backing (Hide)'!$B$110:$B$124,'Capacity Backing (Hide)2'!BE$67:BE$81,"X")))</f>
        <v>0</v>
      </c>
      <c r="KB83">
        <f>'Capacity Backing (Hide)2'!BF$3*(CF83/MAX(1,SUMIFS('Treatment Backing (Hide)'!$B$110:$B$124,'Capacity Backing (Hide)2'!BF$67:BF$81,"X")))</f>
        <v>0</v>
      </c>
      <c r="KC83">
        <f>'Capacity Backing (Hide)2'!BG$3*(CG83/MAX(1,SUMIFS('Treatment Backing (Hide)'!$B$110:$B$124,'Capacity Backing (Hide)2'!BG$67:BG$81,"X")))</f>
        <v>0</v>
      </c>
      <c r="KD83">
        <f>'Capacity Backing (Hide)2'!BH$3*(CH83/MAX(1,SUMIFS('Treatment Backing (Hide)'!$B$110:$B$124,'Capacity Backing (Hide)2'!BH$67:BH$81,"X")))</f>
        <v>0</v>
      </c>
      <c r="KE83">
        <f>'Capacity Backing (Hide)2'!BI$3*(CI83/MAX(1,SUMIFS('Treatment Backing (Hide)'!$B$110:$B$124,'Capacity Backing (Hide)2'!BI$67:BI$81,"X")))</f>
        <v>0</v>
      </c>
      <c r="KF83">
        <f>'Capacity Backing (Hide)2'!BJ$3*(CJ83/MAX(1,SUMIFS('Treatment Backing (Hide)'!$B$110:$B$124,'Capacity Backing (Hide)2'!BJ$67:BJ$81,"X")))</f>
        <v>0</v>
      </c>
      <c r="KG83">
        <f>'Capacity Backing (Hide)2'!BK$3*(CK83/MAX(1,SUMIFS('Treatment Backing (Hide)'!$B$110:$B$124,'Capacity Backing (Hide)2'!BK$67:BK$81,"X")))</f>
        <v>0</v>
      </c>
      <c r="KH83">
        <f>'Capacity Backing (Hide)2'!BL$3*(CL83/MAX(1,SUMIFS('Treatment Backing (Hide)'!$B$110:$B$124,'Capacity Backing (Hide)2'!BL$67:BL$81,"X")))</f>
        <v>0</v>
      </c>
      <c r="KI83">
        <f>'Capacity Backing (Hide)2'!BM$3*(CM83/MAX(1,SUMIFS('Treatment Backing (Hide)'!$B$110:$B$124,'Capacity Backing (Hide)2'!BM$67:BM$81,"X")))</f>
        <v>0</v>
      </c>
      <c r="KJ83">
        <f>'Capacity Backing (Hide)2'!BN$3*(CN83/MAX(1,SUMIFS('Treatment Backing (Hide)'!$B$110:$B$124,'Capacity Backing (Hide)2'!BN$67:BN$81,"X")))</f>
        <v>0</v>
      </c>
      <c r="KK83">
        <f>'Capacity Backing (Hide)2'!BO$3*(CO83/MAX(1,SUMIFS('Treatment Backing (Hide)'!$B$110:$B$124,'Capacity Backing (Hide)2'!BO$67:BO$81,"X")))</f>
        <v>0</v>
      </c>
      <c r="KL83">
        <f>'Capacity Backing (Hide)2'!BP$3*(CP83/MAX(1,SUMIFS('Treatment Backing (Hide)'!$B$110:$B$124,'Capacity Backing (Hide)2'!BP$67:BP$81,"X")))</f>
        <v>0</v>
      </c>
      <c r="KM83">
        <f>'Capacity Backing (Hide)2'!BQ$3*(CQ83/MAX(1,SUMIFS('Treatment Backing (Hide)'!$B$110:$B$124,'Capacity Backing (Hide)2'!BQ$67:BQ$81,"X")))</f>
        <v>0</v>
      </c>
      <c r="KN83">
        <f>'Capacity Backing (Hide)2'!BR$3*(CR83/MAX(1,SUMIFS('Treatment Backing (Hide)'!$B$110:$B$124,'Capacity Backing (Hide)2'!BR$67:BR$81,"X")))</f>
        <v>0</v>
      </c>
      <c r="KO83">
        <f>'Capacity Backing (Hide)2'!BS$3*(CS83/MAX(1,SUMIFS('Treatment Backing (Hide)'!$B$110:$B$124,'Capacity Backing (Hide)2'!BS$67:BS$81,"X")))</f>
        <v>0</v>
      </c>
      <c r="KP83">
        <f>'Capacity Backing (Hide)2'!BT$3*(CT83/MAX(1,SUMIFS('Treatment Backing (Hide)'!$B$110:$B$124,'Capacity Backing (Hide)2'!BT$67:BT$81,"X")))</f>
        <v>0</v>
      </c>
      <c r="KQ83">
        <f>'Capacity Backing (Hide)2'!BU$3*(CU83/MAX(1,SUMIFS('Treatment Backing (Hide)'!$B$110:$B$124,'Capacity Backing (Hide)2'!BU$67:BU$81,"X")))</f>
        <v>0</v>
      </c>
      <c r="KR83">
        <f>'Capacity Backing (Hide)2'!BV$3*(CV83/MAX(1,SUMIFS('Treatment Backing (Hide)'!$B$110:$B$124,'Capacity Backing (Hide)2'!BV$67:BV$81,"X")))</f>
        <v>0</v>
      </c>
      <c r="KS83">
        <f>'Capacity Backing (Hide)2'!BW$3*(CW83/MAX(1,SUMIFS('Treatment Backing (Hide)'!$B$110:$B$124,'Capacity Backing (Hide)2'!BW$67:BW$81,"X")))</f>
        <v>0</v>
      </c>
      <c r="KT83">
        <f>'Capacity Backing (Hide)2'!BX$3*(CX83/MAX(1,SUMIFS('Treatment Backing (Hide)'!$B$110:$B$124,'Capacity Backing (Hide)2'!BX$67:BX$81,"X")))</f>
        <v>0</v>
      </c>
      <c r="KU83">
        <f>'Capacity Backing (Hide)2'!BY$3*(CY83/MAX(1,SUMIFS('Treatment Backing (Hide)'!$B$110:$B$124,'Capacity Backing (Hide)2'!BY$67:BY$81,"X")))</f>
        <v>0</v>
      </c>
      <c r="KV83">
        <f>'Capacity Backing (Hide)2'!BZ$3*(CZ83/MAX(1,SUMIFS('Treatment Backing (Hide)'!$B$110:$B$124,'Capacity Backing (Hide)2'!BZ$67:BZ$81,"X")))</f>
        <v>0</v>
      </c>
      <c r="KW83">
        <f>'Capacity Backing (Hide)2'!CA$3*(DA83/MAX(1,SUMIFS('Treatment Backing (Hide)'!$B$110:$B$124,'Capacity Backing (Hide)2'!CA$67:CA$81,"X")))</f>
        <v>0</v>
      </c>
      <c r="KX83">
        <f>'Capacity Backing (Hide)2'!CB$3*(DB83/MAX(1,SUMIFS('Treatment Backing (Hide)'!$B$110:$B$124,'Capacity Backing (Hide)2'!CB$67:CB$81,"X")))</f>
        <v>0</v>
      </c>
      <c r="KY83">
        <f>'Capacity Backing (Hide)2'!CC$3*(DC83/MAX(1,SUMIFS('Treatment Backing (Hide)'!$B$110:$B$124,'Capacity Backing (Hide)2'!CC$67:CC$81,"X")))</f>
        <v>0</v>
      </c>
      <c r="KZ83">
        <f>'Capacity Backing (Hide)2'!CD$3*(DD83/MAX(1,SUMIFS('Treatment Backing (Hide)'!$B$110:$B$124,'Capacity Backing (Hide)2'!CD$67:CD$81,"X")))</f>
        <v>0</v>
      </c>
      <c r="LA83">
        <f>'Capacity Backing (Hide)2'!CE$3*(DE83/MAX(1,SUMIFS('Treatment Backing (Hide)'!$B$110:$B$124,'Capacity Backing (Hide)2'!CE$67:CE$81,"X")))</f>
        <v>0</v>
      </c>
      <c r="LB83">
        <f>'Capacity Backing (Hide)2'!CF$3*(DF83/MAX(1,SUMIFS('Treatment Backing (Hide)'!$B$110:$B$124,'Capacity Backing (Hide)2'!CF$67:CF$81,"X")))</f>
        <v>0</v>
      </c>
      <c r="LC83">
        <f>'Capacity Backing (Hide)2'!CG$3*(DG83/MAX(1,SUMIFS('Treatment Backing (Hide)'!$B$110:$B$124,'Capacity Backing (Hide)2'!CG$67:CG$81,"X")))</f>
        <v>0</v>
      </c>
      <c r="LD83">
        <f>'Capacity Backing (Hide)2'!CH$3*(DH83/MAX(1,SUMIFS('Treatment Backing (Hide)'!$B$110:$B$124,'Capacity Backing (Hide)2'!CH$67:CH$81,"X")))</f>
        <v>0</v>
      </c>
      <c r="LE83">
        <f>'Capacity Backing (Hide)2'!CI$3*(DI83/MAX(1,SUMIFS('Treatment Backing (Hide)'!$B$110:$B$124,'Capacity Backing (Hide)2'!CI$67:CI$81,"X")))</f>
        <v>0</v>
      </c>
      <c r="LF83">
        <f>'Capacity Backing (Hide)2'!CJ$3*(DJ83/MAX(1,SUMIFS('Treatment Backing (Hide)'!$B$110:$B$124,'Capacity Backing (Hide)2'!CJ$67:CJ$81,"X")))</f>
        <v>0</v>
      </c>
      <c r="LG83">
        <f>'Capacity Backing (Hide)2'!CK$3*(DK83/MAX(1,SUMIFS('Treatment Backing (Hide)'!$B$110:$B$124,'Capacity Backing (Hide)2'!CK$67:CK$81,"X")))</f>
        <v>0</v>
      </c>
      <c r="LH83">
        <f>'Capacity Backing (Hide)2'!CL$3*(DL83/MAX(1,SUMIFS('Treatment Backing (Hide)'!$B$110:$B$124,'Capacity Backing (Hide)2'!CL$67:CL$81,"X")))</f>
        <v>0</v>
      </c>
      <c r="LI83">
        <f>'Capacity Backing (Hide)2'!CM$3*(DM83/MAX(1,SUMIFS('Treatment Backing (Hide)'!$B$110:$B$124,'Capacity Backing (Hide)2'!CM$67:CM$81,"X")))</f>
        <v>0</v>
      </c>
      <c r="LJ83">
        <f>'Capacity Backing (Hide)2'!CN$3*(DN83/MAX(1,SUMIFS('Treatment Backing (Hide)'!$B$110:$B$124,'Capacity Backing (Hide)2'!CN$67:CN$81,"X")))</f>
        <v>0</v>
      </c>
      <c r="LK83">
        <f>'Capacity Backing (Hide)2'!CO$3*(DO83/MAX(1,SUMIFS('Treatment Backing (Hide)'!$B$110:$B$124,'Capacity Backing (Hide)2'!CO$67:CO$81,"X")))</f>
        <v>0</v>
      </c>
      <c r="LL83">
        <f>'Capacity Backing (Hide)2'!CP$3*(DP83/MAX(1,SUMIFS('Treatment Backing (Hide)'!$B$110:$B$124,'Capacity Backing (Hide)2'!CP$67:CP$81,"X")))</f>
        <v>0</v>
      </c>
      <c r="LM83">
        <f>'Capacity Backing (Hide)2'!CQ$3*(DQ83/MAX(1,SUMIFS('Treatment Backing (Hide)'!$B$110:$B$124,'Capacity Backing (Hide)2'!CQ$67:CQ$81,"X")))</f>
        <v>0</v>
      </c>
      <c r="LN83">
        <f>'Capacity Backing (Hide)2'!CR$3*(DR83/MAX(1,SUMIFS('Treatment Backing (Hide)'!$B$110:$B$124,'Capacity Backing (Hide)2'!CR$67:CR$81,"X")))</f>
        <v>0</v>
      </c>
      <c r="LO83">
        <f>'Capacity Backing (Hide)2'!CS$3*(DS83/MAX(1,SUMIFS('Treatment Backing (Hide)'!$B$110:$B$124,'Capacity Backing (Hide)2'!CS$67:CS$81,"X")))</f>
        <v>0</v>
      </c>
      <c r="LP83">
        <f>'Capacity Backing (Hide)2'!CT$3*(DT83/MAX(1,SUMIFS('Treatment Backing (Hide)'!$B$110:$B$124,'Capacity Backing (Hide)2'!CT$67:CT$81,"X")))</f>
        <v>0</v>
      </c>
      <c r="LQ83">
        <f>'Capacity Backing (Hide)2'!CU$3*(DU83/MAX(1,SUMIFS('Treatment Backing (Hide)'!$B$110:$B$124,'Capacity Backing (Hide)2'!CU$67:CU$81,"X")))</f>
        <v>0</v>
      </c>
      <c r="LR83">
        <f>'Capacity Backing (Hide)2'!CV$3*(DV83/MAX(1,SUMIFS('Treatment Backing (Hide)'!$B$110:$B$124,'Capacity Backing (Hide)2'!CV$67:CV$81,"X")))</f>
        <v>0</v>
      </c>
      <c r="LS83">
        <f>'Capacity Backing (Hide)2'!CW$3*(DW83/MAX(1,SUMIFS('Treatment Backing (Hide)'!$B$110:$B$124,'Capacity Backing (Hide)2'!CW$67:CW$81,"X")))</f>
        <v>0</v>
      </c>
    </row>
    <row r="84" spans="8:331" x14ac:dyDescent="0.25">
      <c r="H84" t="str">
        <f>ROW(H81)&amp;". "&amp;'Clinical resources'!B87</f>
        <v xml:space="preserve">81. </v>
      </c>
      <c r="J84" t="str">
        <f>IF(COUNTIFS('Clinical resources'!F87:J87,"X")&gt;0,"X","")</f>
        <v/>
      </c>
      <c r="K84" t="str">
        <f>IF(COUNTIFS('Clinical resources'!K87:O87,"X")&gt;0,"X","")</f>
        <v/>
      </c>
      <c r="L84" t="str">
        <f>IF(COUNTIFS('Clinical resources'!P87:T87,"X")&gt;0,"X","")</f>
        <v/>
      </c>
      <c r="M84" t="str">
        <f>IF(COUNTIFS('Clinical resources'!U87:Y87,"X")&gt;0,"X","")</f>
        <v/>
      </c>
      <c r="N84" t="str">
        <f>IF(COUNTIFS('Clinical resources'!Z87:AD87,"X")&gt;0,"X","")</f>
        <v/>
      </c>
      <c r="O84" t="str">
        <f>IF(COUNTIFS('Clinical resources'!AE87:AI87,"X")&gt;0,"X","")</f>
        <v/>
      </c>
      <c r="P84" t="str">
        <f>IF(COUNTIFS('Clinical resources'!AJ87:AN87,"X")&gt;0,"X","")</f>
        <v/>
      </c>
      <c r="Q84" t="str">
        <f>IF(COUNTIFS('Clinical resources'!AO87:AS87,"X")&gt;0,"X","")</f>
        <v/>
      </c>
      <c r="R84" t="str">
        <f>IF(COUNTIFS('Clinical resources'!AT87:AX87,"X")&gt;0,"X","")</f>
        <v/>
      </c>
      <c r="S84" t="str">
        <f>IF(COUNTIFS('Clinical resources'!AY87:BC87,"X")&gt;0,"X","")</f>
        <v/>
      </c>
      <c r="T84" t="str">
        <f>IF(COUNTIFS('Clinical resources'!BD87:BH87,"X")&gt;0,"X","")</f>
        <v/>
      </c>
      <c r="U84" t="str">
        <f>IF(COUNTIFS('Clinical resources'!BI87:BM87,"X")&gt;0,"X","")</f>
        <v/>
      </c>
      <c r="V84" t="str">
        <f>IF(COUNTIFS('Clinical resources'!BN87:BR87,"X")&gt;0,"X","")</f>
        <v/>
      </c>
      <c r="W84" t="str">
        <f>IF(COUNTIFS('Clinical resources'!BS87:BW87,"X")&gt;0,"X","")</f>
        <v/>
      </c>
      <c r="X84" t="str">
        <f>IF(COUNTIFS('Clinical resources'!BX87:CB87,"X")&gt;0,"X","")</f>
        <v/>
      </c>
      <c r="AB84">
        <f t="array" ref="AB84">IF($J84:$X84='Capacity Backing (Hide)2'!B$67:B$81,1,0)</f>
        <v>0</v>
      </c>
      <c r="AC84">
        <f t="array" ref="AC84">IF($J84:$X84='Capacity Backing (Hide)2'!C$67:C$81,1,0)</f>
        <v>0</v>
      </c>
      <c r="AD84">
        <f t="array" ref="AD84">IF($J84:$X84='Capacity Backing (Hide)2'!D$67:D$81,1,0)</f>
        <v>0</v>
      </c>
      <c r="AE84">
        <f t="array" ref="AE84">IF($J84:$X84='Capacity Backing (Hide)2'!E$67:E$81,1,0)</f>
        <v>0</v>
      </c>
      <c r="AF84">
        <f t="array" ref="AF84">IF($J84:$X84='Capacity Backing (Hide)2'!F$67:F$81,1,0)</f>
        <v>0</v>
      </c>
      <c r="AG84">
        <f t="array" ref="AG84">IF($J84:$X84='Capacity Backing (Hide)2'!G$67:G$81,1,0)</f>
        <v>0</v>
      </c>
      <c r="AH84">
        <f t="array" ref="AH84">IF($J84:$X84='Capacity Backing (Hide)2'!H$67:H$81,1,0)</f>
        <v>0</v>
      </c>
      <c r="AI84">
        <f t="array" ref="AI84">IF($J84:$X84='Capacity Backing (Hide)2'!I$67:I$81,1,0)</f>
        <v>0</v>
      </c>
      <c r="AJ84">
        <f t="array" ref="AJ84">IF($J84:$X84='Capacity Backing (Hide)2'!J$67:J$81,1,0)</f>
        <v>0</v>
      </c>
      <c r="AK84">
        <f t="array" ref="AK84">IF($J84:$X84='Capacity Backing (Hide)2'!K$67:K$81,1,0)</f>
        <v>0</v>
      </c>
      <c r="AL84">
        <f t="array" ref="AL84">IF($J84:$X84='Capacity Backing (Hide)2'!L$67:L$81,1,0)</f>
        <v>0</v>
      </c>
      <c r="AM84">
        <f t="array" ref="AM84">IF($J84:$X84='Capacity Backing (Hide)2'!M$67:M$81,1,0)</f>
        <v>0</v>
      </c>
      <c r="AN84">
        <f t="array" ref="AN84">IF($J84:$X84='Capacity Backing (Hide)2'!N$67:N$81,1,0)</f>
        <v>0</v>
      </c>
      <c r="AO84">
        <f t="array" ref="AO84">IF($J84:$X84='Capacity Backing (Hide)2'!O$67:O$81,1,0)</f>
        <v>0</v>
      </c>
      <c r="AP84">
        <f t="array" ref="AP84">IF($J84:$X84='Capacity Backing (Hide)2'!P$67:P$81,1,0)</f>
        <v>0</v>
      </c>
      <c r="AQ84">
        <f t="array" ref="AQ84">IF($J84:$X84='Capacity Backing (Hide)2'!Q$67:Q$81,1,0)</f>
        <v>0</v>
      </c>
      <c r="AR84">
        <f t="array" ref="AR84">IF($J84:$X84='Capacity Backing (Hide)2'!R$67:R$81,1,0)</f>
        <v>0</v>
      </c>
      <c r="AS84">
        <f t="array" ref="AS84">IF($J84:$X84='Capacity Backing (Hide)2'!S$67:S$81,1,0)</f>
        <v>0</v>
      </c>
      <c r="AT84">
        <f t="array" ref="AT84">IF($J84:$X84='Capacity Backing (Hide)2'!T$67:T$81,1,0)</f>
        <v>0</v>
      </c>
      <c r="AU84">
        <f t="array" ref="AU84">IF($J84:$X84='Capacity Backing (Hide)2'!U$67:U$81,1,0)</f>
        <v>0</v>
      </c>
      <c r="AV84">
        <f t="array" ref="AV84">IF($J84:$X84='Capacity Backing (Hide)2'!V$67:V$81,1,0)</f>
        <v>0</v>
      </c>
      <c r="AW84">
        <f t="array" ref="AW84">IF($J84:$X84='Capacity Backing (Hide)2'!W$67:W$81,1,0)</f>
        <v>0</v>
      </c>
      <c r="AX84">
        <f t="array" ref="AX84">IF($J84:$X84='Capacity Backing (Hide)2'!X$67:X$81,1,0)</f>
        <v>0</v>
      </c>
      <c r="AY84">
        <f t="array" ref="AY84">IF($J84:$X84='Capacity Backing (Hide)2'!Y$67:Y$81,1,0)</f>
        <v>0</v>
      </c>
      <c r="AZ84">
        <f t="array" ref="AZ84">IF($J84:$X84='Capacity Backing (Hide)2'!Z$67:Z$81,1,0)</f>
        <v>0</v>
      </c>
      <c r="BA84">
        <f t="array" ref="BA84">IF($J84:$X84='Capacity Backing (Hide)2'!AA$67:AA$81,1,0)</f>
        <v>0</v>
      </c>
      <c r="BB84">
        <f t="array" ref="BB84">IF($J84:$X84='Capacity Backing (Hide)2'!AB$67:AB$81,1,0)</f>
        <v>0</v>
      </c>
      <c r="BC84">
        <f t="array" ref="BC84">IF($J84:$X84='Capacity Backing (Hide)2'!AC$67:AC$81,1,0)</f>
        <v>0</v>
      </c>
      <c r="BD84">
        <f t="array" ref="BD84">IF($J84:$X84='Capacity Backing (Hide)2'!AD$67:AD$81,1,0)</f>
        <v>0</v>
      </c>
      <c r="BE84">
        <f t="array" ref="BE84">IF($J84:$X84='Capacity Backing (Hide)2'!AE$67:AE$81,1,0)</f>
        <v>0</v>
      </c>
      <c r="BF84">
        <f t="array" ref="BF84">IF($J84:$X84='Capacity Backing (Hide)2'!AF$67:AF$81,1,0)</f>
        <v>0</v>
      </c>
      <c r="BG84">
        <f t="array" ref="BG84">IF($J84:$X84='Capacity Backing (Hide)2'!AG$67:AG$81,1,0)</f>
        <v>0</v>
      </c>
      <c r="BH84">
        <f t="array" ref="BH84">IF($J84:$X84='Capacity Backing (Hide)2'!AH$67:AH$81,1,0)</f>
        <v>0</v>
      </c>
      <c r="BI84">
        <f t="array" ref="BI84">IF($J84:$X84='Capacity Backing (Hide)2'!AI$67:AI$81,1,0)</f>
        <v>0</v>
      </c>
      <c r="BJ84">
        <f t="array" ref="BJ84">IF($J84:$X84='Capacity Backing (Hide)2'!AJ$67:AJ$81,1,0)</f>
        <v>0</v>
      </c>
      <c r="BK84">
        <f t="array" ref="BK84">IF($J84:$X84='Capacity Backing (Hide)2'!AK$67:AK$81,1,0)</f>
        <v>0</v>
      </c>
      <c r="BL84">
        <f t="array" ref="BL84">IF($J84:$X84='Capacity Backing (Hide)2'!AL$67:AL$81,1,0)</f>
        <v>0</v>
      </c>
      <c r="BM84">
        <f t="array" ref="BM84">IF($J84:$X84='Capacity Backing (Hide)2'!AM$67:AM$81,1,0)</f>
        <v>0</v>
      </c>
      <c r="BN84">
        <f t="array" ref="BN84">IF($J84:$X84='Capacity Backing (Hide)2'!AN$67:AN$81,1,0)</f>
        <v>0</v>
      </c>
      <c r="BO84">
        <f t="array" ref="BO84">IF($J84:$X84='Capacity Backing (Hide)2'!AO$67:AO$81,1,0)</f>
        <v>0</v>
      </c>
      <c r="BP84">
        <f t="array" ref="BP84">IF($J84:$X84='Capacity Backing (Hide)2'!AP$67:AP$81,1,0)</f>
        <v>0</v>
      </c>
      <c r="BQ84">
        <f t="array" ref="BQ84">IF($J84:$X84='Capacity Backing (Hide)2'!AQ$67:AQ$81,1,0)</f>
        <v>0</v>
      </c>
      <c r="BR84">
        <f t="array" ref="BR84">IF($J84:$X84='Capacity Backing (Hide)2'!AR$67:AR$81,1,0)</f>
        <v>0</v>
      </c>
      <c r="BS84">
        <f t="array" ref="BS84">IF($J84:$X84='Capacity Backing (Hide)2'!AS$67:AS$81,1,0)</f>
        <v>0</v>
      </c>
      <c r="BT84">
        <f t="array" ref="BT84">IF($J84:$X84='Capacity Backing (Hide)2'!AT$67:AT$81,1,0)</f>
        <v>0</v>
      </c>
      <c r="BU84">
        <f t="array" ref="BU84">IF($J84:$X84='Capacity Backing (Hide)2'!AU$67:AU$81,1,0)</f>
        <v>0</v>
      </c>
      <c r="BV84">
        <f t="array" ref="BV84">IF($J84:$X84='Capacity Backing (Hide)2'!AV$67:AV$81,1,0)</f>
        <v>0</v>
      </c>
      <c r="BW84">
        <f t="array" ref="BW84">IF($J84:$X84='Capacity Backing (Hide)2'!AW$67:AW$81,1,0)</f>
        <v>0</v>
      </c>
      <c r="BX84">
        <f t="array" ref="BX84">IF($J84:$X84='Capacity Backing (Hide)2'!AX$67:AX$81,1,0)</f>
        <v>0</v>
      </c>
      <c r="BY84">
        <f t="array" ref="BY84">IF($J84:$X84='Capacity Backing (Hide)2'!AY$67:AY$81,1,0)</f>
        <v>0</v>
      </c>
      <c r="BZ84">
        <f t="array" ref="BZ84">IF($J84:$X84='Capacity Backing (Hide)2'!AZ$67:AZ$81,1,0)</f>
        <v>0</v>
      </c>
      <c r="CA84">
        <f t="array" ref="CA84">IF($J84:$X84='Capacity Backing (Hide)2'!BA$67:BA$81,1,0)</f>
        <v>0</v>
      </c>
      <c r="CB84">
        <f t="array" ref="CB84">IF($J84:$X84='Capacity Backing (Hide)2'!BB$67:BB$81,1,0)</f>
        <v>0</v>
      </c>
      <c r="CC84">
        <f t="array" ref="CC84">IF($J84:$X84='Capacity Backing (Hide)2'!BC$67:BC$81,1,0)</f>
        <v>0</v>
      </c>
      <c r="CD84">
        <f t="array" ref="CD84">IF($J84:$X84='Capacity Backing (Hide)2'!BD$67:BD$81,1,0)</f>
        <v>0</v>
      </c>
      <c r="CE84">
        <f t="array" ref="CE84">IF($J84:$X84='Capacity Backing (Hide)2'!BE$67:BE$81,1,0)</f>
        <v>0</v>
      </c>
      <c r="CF84">
        <f t="array" ref="CF84">IF($J84:$X84='Capacity Backing (Hide)2'!BF$67:BF$81,1,0)</f>
        <v>0</v>
      </c>
      <c r="CG84">
        <f t="array" ref="CG84">IF($J84:$X84='Capacity Backing (Hide)2'!BG$67:BG$81,1,0)</f>
        <v>0</v>
      </c>
      <c r="CH84">
        <f t="array" ref="CH84">IF($J84:$X84='Capacity Backing (Hide)2'!BH$67:BH$81,1,0)</f>
        <v>0</v>
      </c>
      <c r="CI84">
        <f t="array" ref="CI84">IF($J84:$X84='Capacity Backing (Hide)2'!BI$67:BI$81,1,0)</f>
        <v>0</v>
      </c>
      <c r="CJ84">
        <f t="array" ref="CJ84">IF($J84:$X84='Capacity Backing (Hide)2'!BJ$67:BJ$81,1,0)</f>
        <v>0</v>
      </c>
      <c r="CK84">
        <f t="array" ref="CK84">IF($J84:$X84='Capacity Backing (Hide)2'!BK$67:BK$81,1,0)</f>
        <v>0</v>
      </c>
      <c r="CL84">
        <f t="array" ref="CL84">IF($J84:$X84='Capacity Backing (Hide)2'!BL$67:BL$81,1,0)</f>
        <v>0</v>
      </c>
      <c r="CM84">
        <f t="array" ref="CM84">IF($J84:$X84='Capacity Backing (Hide)2'!BM$67:BM$81,1,0)</f>
        <v>0</v>
      </c>
      <c r="CN84">
        <f t="array" ref="CN84">IF($J84:$X84='Capacity Backing (Hide)2'!BN$67:BN$81,1,0)</f>
        <v>0</v>
      </c>
      <c r="CO84">
        <f t="array" ref="CO84">IF($J84:$X84='Capacity Backing (Hide)2'!BO$67:BO$81,1,0)</f>
        <v>0</v>
      </c>
      <c r="CP84">
        <f t="array" ref="CP84">IF($J84:$X84='Capacity Backing (Hide)2'!BP$67:BP$81,1,0)</f>
        <v>0</v>
      </c>
      <c r="CQ84">
        <f t="array" ref="CQ84">IF($J84:$X84='Capacity Backing (Hide)2'!BQ$67:BQ$81,1,0)</f>
        <v>0</v>
      </c>
      <c r="CR84">
        <f t="array" ref="CR84">IF($J84:$X84='Capacity Backing (Hide)2'!BR$67:BR$81,1,0)</f>
        <v>0</v>
      </c>
      <c r="CS84">
        <f t="array" ref="CS84">IF($J84:$X84='Capacity Backing (Hide)2'!BS$67:BS$81,1,0)</f>
        <v>0</v>
      </c>
      <c r="CT84">
        <f t="array" ref="CT84">IF($J84:$X84='Capacity Backing (Hide)2'!BT$67:BT$81,1,0)</f>
        <v>0</v>
      </c>
      <c r="CU84">
        <f t="array" ref="CU84">IF($J84:$X84='Capacity Backing (Hide)2'!BU$67:BU$81,1,0)</f>
        <v>0</v>
      </c>
      <c r="CV84">
        <f t="array" ref="CV84">IF($J84:$X84='Capacity Backing (Hide)2'!BV$67:BV$81,1,0)</f>
        <v>0</v>
      </c>
      <c r="CW84">
        <f t="array" ref="CW84">IF($J84:$X84='Capacity Backing (Hide)2'!BW$67:BW$81,1,0)</f>
        <v>0</v>
      </c>
      <c r="CX84">
        <f t="array" ref="CX84">IF($J84:$X84='Capacity Backing (Hide)2'!BX$67:BX$81,1,0)</f>
        <v>0</v>
      </c>
      <c r="CY84">
        <f t="array" ref="CY84">IF($J84:$X84='Capacity Backing (Hide)2'!BY$67:BY$81,1,0)</f>
        <v>0</v>
      </c>
      <c r="CZ84">
        <f t="array" ref="CZ84">IF($J84:$X84='Capacity Backing (Hide)2'!BZ$67:BZ$81,1,0)</f>
        <v>0</v>
      </c>
      <c r="DA84">
        <f t="array" ref="DA84">IF($J84:$X84='Capacity Backing (Hide)2'!CA$67:CA$81,1,0)</f>
        <v>0</v>
      </c>
      <c r="DB84">
        <f t="array" ref="DB84">IF($J84:$X84='Capacity Backing (Hide)2'!CB$67:CB$81,1,0)</f>
        <v>0</v>
      </c>
      <c r="DC84">
        <f t="array" ref="DC84">IF($J84:$X84='Capacity Backing (Hide)2'!CC$67:CC$81,1,0)</f>
        <v>0</v>
      </c>
      <c r="DD84">
        <f t="array" ref="DD84">IF($J84:$X84='Capacity Backing (Hide)2'!CD$67:CD$81,1,0)</f>
        <v>0</v>
      </c>
      <c r="DE84">
        <f t="array" ref="DE84">IF($J84:$X84='Capacity Backing (Hide)2'!CE$67:CE$81,1,0)</f>
        <v>0</v>
      </c>
      <c r="DF84">
        <f t="array" ref="DF84">IF($J84:$X84='Capacity Backing (Hide)2'!CF$67:CF$81,1,0)</f>
        <v>0</v>
      </c>
      <c r="DG84">
        <f t="array" ref="DG84">IF($J84:$X84='Capacity Backing (Hide)2'!CG$67:CG$81,1,0)</f>
        <v>0</v>
      </c>
      <c r="DH84">
        <f t="array" ref="DH84">IF($J84:$X84='Capacity Backing (Hide)2'!CH$67:CH$81,1,0)</f>
        <v>0</v>
      </c>
      <c r="DI84">
        <f t="array" ref="DI84">IF($J84:$X84='Capacity Backing (Hide)2'!CI$67:CI$81,1,0)</f>
        <v>0</v>
      </c>
      <c r="DJ84">
        <f t="array" ref="DJ84">IF($J84:$X84='Capacity Backing (Hide)2'!CJ$67:CJ$81,1,0)</f>
        <v>0</v>
      </c>
      <c r="DK84">
        <f t="array" ref="DK84">IF($J84:$X84='Capacity Backing (Hide)2'!CK$67:CK$81,1,0)</f>
        <v>0</v>
      </c>
      <c r="DL84">
        <f t="array" ref="DL84">IF($J84:$X84='Capacity Backing (Hide)2'!CL$67:CL$81,1,0)</f>
        <v>0</v>
      </c>
      <c r="DM84">
        <f t="array" ref="DM84">IF($J84:$X84='Capacity Backing (Hide)2'!CM$67:CM$81,1,0)</f>
        <v>0</v>
      </c>
      <c r="DN84">
        <f t="array" ref="DN84">IF($J84:$X84='Capacity Backing (Hide)2'!CN$67:CN$81,1,0)</f>
        <v>0</v>
      </c>
      <c r="DO84">
        <f t="array" ref="DO84">IF($J84:$X84='Capacity Backing (Hide)2'!CO$67:CO$81,1,0)</f>
        <v>0</v>
      </c>
      <c r="DP84">
        <f t="array" ref="DP84">IF($J84:$X84='Capacity Backing (Hide)2'!CP$67:CP$81,1,0)</f>
        <v>0</v>
      </c>
      <c r="DQ84">
        <f t="array" ref="DQ84">IF($J84:$X84='Capacity Backing (Hide)2'!CQ$67:CQ$81,1,0)</f>
        <v>0</v>
      </c>
      <c r="DR84">
        <f t="array" ref="DR84">IF($J84:$X84='Capacity Backing (Hide)2'!CR$67:CR$81,1,0)</f>
        <v>0</v>
      </c>
      <c r="DS84">
        <f t="array" ref="DS84">IF($J84:$X84='Capacity Backing (Hide)2'!CS$67:CS$81,1,0)</f>
        <v>0</v>
      </c>
      <c r="DT84">
        <f t="array" ref="DT84">IF($J84:$X84='Capacity Backing (Hide)2'!CT$67:CT$81,1,0)</f>
        <v>0</v>
      </c>
      <c r="DU84">
        <f t="array" ref="DU84">IF($J84:$X84='Capacity Backing (Hide)2'!CU$67:CU$81,1,0)</f>
        <v>0</v>
      </c>
      <c r="DV84">
        <f t="array" ref="DV84">IF($J84:$X84='Capacity Backing (Hide)2'!CV$67:CV$81,1,0)</f>
        <v>0</v>
      </c>
      <c r="DW84">
        <f t="array" ref="DW84">IF($J84:$X84='Capacity Backing (Hide)2'!CW$67:CW$81,1,0)</f>
        <v>0</v>
      </c>
      <c r="DZ84">
        <f t="array" ref="DZ84">IF($J84:$X84='Capacity Backing (Hide)2'!B$203:CZ$217,1,0)</f>
        <v>0</v>
      </c>
      <c r="EA84">
        <f t="array" ref="EA84">IF($J84:$X84='Capacity Backing (Hide)2'!C$203:DA$217,1,0)</f>
        <v>0</v>
      </c>
      <c r="EB84">
        <f t="array" ref="EB84">IF($J84:$X84='Capacity Backing (Hide)2'!D$203:DB$217,1,0)</f>
        <v>0</v>
      </c>
      <c r="EC84">
        <f t="array" ref="EC84">IF($J84:$X84='Capacity Backing (Hide)2'!E$203:DC$217,1,0)</f>
        <v>0</v>
      </c>
      <c r="ED84">
        <f t="array" ref="ED84">IF($J84:$X84='Capacity Backing (Hide)2'!F$203:DD$217,1,0)</f>
        <v>0</v>
      </c>
      <c r="EE84">
        <f t="array" ref="EE84">IF($J84:$X84='Capacity Backing (Hide)2'!G$203:DE$217,1,0)</f>
        <v>0</v>
      </c>
      <c r="EF84">
        <f t="array" ref="EF84">IF($J84:$X84='Capacity Backing (Hide)2'!H$203:DF$217,1,0)</f>
        <v>0</v>
      </c>
      <c r="EG84">
        <f t="array" ref="EG84">IF($J84:$X84='Capacity Backing (Hide)2'!I$203:DG$217,1,0)</f>
        <v>0</v>
      </c>
      <c r="EH84">
        <f t="array" ref="EH84">IF($J84:$X84='Capacity Backing (Hide)2'!J$203:DH$217,1,0)</f>
        <v>0</v>
      </c>
      <c r="EI84">
        <f t="array" ref="EI84">IF($J84:$X84='Capacity Backing (Hide)2'!K$203:DI$217,1,0)</f>
        <v>0</v>
      </c>
      <c r="EJ84">
        <f t="array" ref="EJ84">IF($J84:$X84='Capacity Backing (Hide)2'!L$203:DJ$217,1,0)</f>
        <v>0</v>
      </c>
      <c r="EK84">
        <f t="array" ref="EK84">IF($J84:$X84='Capacity Backing (Hide)2'!M$203:DK$217,1,0)</f>
        <v>0</v>
      </c>
      <c r="EL84">
        <f t="array" ref="EL84">IF($J84:$X84='Capacity Backing (Hide)2'!N$203:DL$217,1,0)</f>
        <v>0</v>
      </c>
      <c r="EM84">
        <f t="array" ref="EM84">IF($J84:$X84='Capacity Backing (Hide)2'!O$203:DM$217,1,0)</f>
        <v>0</v>
      </c>
      <c r="EN84">
        <f t="array" ref="EN84">IF($J84:$X84='Capacity Backing (Hide)2'!P$203:DN$217,1,0)</f>
        <v>0</v>
      </c>
      <c r="EO84">
        <f t="array" ref="EO84">IF($J84:$X84='Capacity Backing (Hide)2'!Q$203:DO$217,1,0)</f>
        <v>0</v>
      </c>
      <c r="EP84">
        <f t="array" ref="EP84">IF($J84:$X84='Capacity Backing (Hide)2'!R$203:DP$217,1,0)</f>
        <v>0</v>
      </c>
      <c r="EQ84">
        <f t="array" ref="EQ84">IF($J84:$X84='Capacity Backing (Hide)2'!S$203:DQ$217,1,0)</f>
        <v>0</v>
      </c>
      <c r="ER84">
        <f t="array" ref="ER84">IF($J84:$X84='Capacity Backing (Hide)2'!T$203:DR$217,1,0)</f>
        <v>0</v>
      </c>
      <c r="ES84">
        <f t="array" ref="ES84">IF($J84:$X84='Capacity Backing (Hide)2'!U$203:DS$217,1,0)</f>
        <v>0</v>
      </c>
      <c r="ET84">
        <f t="array" ref="ET84">IF($J84:$X84='Capacity Backing (Hide)2'!V$203:DT$217,1,0)</f>
        <v>0</v>
      </c>
      <c r="EU84">
        <f t="array" ref="EU84">IF($J84:$X84='Capacity Backing (Hide)2'!W$203:DU$217,1,0)</f>
        <v>0</v>
      </c>
      <c r="EV84">
        <f t="array" ref="EV84">IF($J84:$X84='Capacity Backing (Hide)2'!X$203:DV$217,1,0)</f>
        <v>0</v>
      </c>
      <c r="EW84">
        <f t="array" ref="EW84">IF($J84:$X84='Capacity Backing (Hide)2'!Y$203:DW$217,1,0)</f>
        <v>0</v>
      </c>
      <c r="EX84">
        <f t="array" ref="EX84">IF($J84:$X84='Capacity Backing (Hide)2'!Z$203:DX$217,1,0)</f>
        <v>0</v>
      </c>
      <c r="EY84">
        <f t="array" ref="EY84">IF($J84:$X84='Capacity Backing (Hide)2'!AA$203:DY$217,1,0)</f>
        <v>0</v>
      </c>
      <c r="EZ84">
        <f t="array" ref="EZ84">IF($J84:$X84='Capacity Backing (Hide)2'!AB$203:DZ$217,1,0)</f>
        <v>0</v>
      </c>
      <c r="FA84">
        <f t="array" ref="FA84">IF($J84:$X84='Capacity Backing (Hide)2'!AC$203:EA$217,1,0)</f>
        <v>0</v>
      </c>
      <c r="FB84">
        <f t="array" ref="FB84">IF($J84:$X84='Capacity Backing (Hide)2'!AD$203:EB$217,1,0)</f>
        <v>0</v>
      </c>
      <c r="FC84">
        <f t="array" ref="FC84">IF($J84:$X84='Capacity Backing (Hide)2'!AE$203:EC$217,1,0)</f>
        <v>0</v>
      </c>
      <c r="FD84">
        <f t="array" ref="FD84">IF($J84:$X84='Capacity Backing (Hide)2'!AF$203:ED$217,1,0)</f>
        <v>0</v>
      </c>
      <c r="FE84">
        <f t="array" ref="FE84">IF($J84:$X84='Capacity Backing (Hide)2'!AG$203:EE$217,1,0)</f>
        <v>0</v>
      </c>
      <c r="FF84">
        <f t="array" ref="FF84">IF($J84:$X84='Capacity Backing (Hide)2'!AH$203:EF$217,1,0)</f>
        <v>0</v>
      </c>
      <c r="FG84">
        <f t="array" ref="FG84">IF($J84:$X84='Capacity Backing (Hide)2'!AI$203:EG$217,1,0)</f>
        <v>0</v>
      </c>
      <c r="FH84">
        <f t="array" ref="FH84">IF($J84:$X84='Capacity Backing (Hide)2'!AJ$203:EH$217,1,0)</f>
        <v>0</v>
      </c>
      <c r="FI84">
        <f t="array" ref="FI84">IF($J84:$X84='Capacity Backing (Hide)2'!AK$203:EI$217,1,0)</f>
        <v>0</v>
      </c>
      <c r="FJ84">
        <f t="array" ref="FJ84">IF($J84:$X84='Capacity Backing (Hide)2'!AL$203:EJ$217,1,0)</f>
        <v>0</v>
      </c>
      <c r="FK84">
        <f t="array" ref="FK84">IF($J84:$X84='Capacity Backing (Hide)2'!AM$203:EK$217,1,0)</f>
        <v>0</v>
      </c>
      <c r="FL84">
        <f t="array" ref="FL84">IF($J84:$X84='Capacity Backing (Hide)2'!AN$203:EL$217,1,0)</f>
        <v>0</v>
      </c>
      <c r="FM84">
        <f t="array" ref="FM84">IF($J84:$X84='Capacity Backing (Hide)2'!AO$203:EM$217,1,0)</f>
        <v>0</v>
      </c>
      <c r="FN84">
        <f t="array" ref="FN84">IF($J84:$X84='Capacity Backing (Hide)2'!AP$203:EN$217,1,0)</f>
        <v>0</v>
      </c>
      <c r="FO84">
        <f t="array" ref="FO84">IF($J84:$X84='Capacity Backing (Hide)2'!AQ$203:EO$217,1,0)</f>
        <v>0</v>
      </c>
      <c r="FP84">
        <f t="array" ref="FP84">IF($J84:$X84='Capacity Backing (Hide)2'!AR$203:EP$217,1,0)</f>
        <v>0</v>
      </c>
      <c r="FQ84">
        <f t="array" ref="FQ84">IF($J84:$X84='Capacity Backing (Hide)2'!AS$203:EQ$217,1,0)</f>
        <v>0</v>
      </c>
      <c r="FR84">
        <f t="array" ref="FR84">IF($J84:$X84='Capacity Backing (Hide)2'!AT$203:ER$217,1,0)</f>
        <v>0</v>
      </c>
      <c r="FS84">
        <f t="array" ref="FS84">IF($J84:$X84='Capacity Backing (Hide)2'!AU$203:ES$217,1,0)</f>
        <v>0</v>
      </c>
      <c r="FT84">
        <f t="array" ref="FT84">IF($J84:$X84='Capacity Backing (Hide)2'!AV$203:ET$217,1,0)</f>
        <v>0</v>
      </c>
      <c r="FU84">
        <f t="array" ref="FU84">IF($J84:$X84='Capacity Backing (Hide)2'!AW$203:EU$217,1,0)</f>
        <v>0</v>
      </c>
      <c r="FV84">
        <f t="array" ref="FV84">IF($J84:$X84='Capacity Backing (Hide)2'!AX$203:EV$217,1,0)</f>
        <v>0</v>
      </c>
      <c r="FW84">
        <f t="array" ref="FW84">IF($J84:$X84='Capacity Backing (Hide)2'!AY$203:EW$217,1,0)</f>
        <v>0</v>
      </c>
      <c r="FX84">
        <f t="array" ref="FX84">IF($J84:$X84='Capacity Backing (Hide)2'!AZ$203:EX$217,1,0)</f>
        <v>0</v>
      </c>
      <c r="FY84">
        <f t="array" ref="FY84">IF($J84:$X84='Capacity Backing (Hide)2'!BA$203:EY$217,1,0)</f>
        <v>0</v>
      </c>
      <c r="FZ84">
        <f t="array" ref="FZ84">IF($J84:$X84='Capacity Backing (Hide)2'!BB$203:EZ$217,1,0)</f>
        <v>0</v>
      </c>
      <c r="GA84">
        <f t="array" ref="GA84">IF($J84:$X84='Capacity Backing (Hide)2'!BC$203:FA$217,1,0)</f>
        <v>0</v>
      </c>
      <c r="GB84">
        <f t="array" ref="GB84">IF($J84:$X84='Capacity Backing (Hide)2'!BD$203:FB$217,1,0)</f>
        <v>0</v>
      </c>
      <c r="GC84">
        <f t="array" ref="GC84">IF($J84:$X84='Capacity Backing (Hide)2'!BE$203:FC$217,1,0)</f>
        <v>0</v>
      </c>
      <c r="GD84">
        <f t="array" ref="GD84">IF($J84:$X84='Capacity Backing (Hide)2'!BF$203:FD$217,1,0)</f>
        <v>0</v>
      </c>
      <c r="GE84">
        <f t="array" ref="GE84">IF($J84:$X84='Capacity Backing (Hide)2'!BG$203:FE$217,1,0)</f>
        <v>0</v>
      </c>
      <c r="GF84">
        <f t="array" ref="GF84">IF($J84:$X84='Capacity Backing (Hide)2'!BH$203:FF$217,1,0)</f>
        <v>0</v>
      </c>
      <c r="GG84">
        <f t="array" ref="GG84">IF($J84:$X84='Capacity Backing (Hide)2'!BI$203:FG$217,1,0)</f>
        <v>0</v>
      </c>
      <c r="GH84">
        <f t="array" ref="GH84">IF($J84:$X84='Capacity Backing (Hide)2'!BJ$203:FH$217,1,0)</f>
        <v>0</v>
      </c>
      <c r="GI84">
        <f t="array" ref="GI84">IF($J84:$X84='Capacity Backing (Hide)2'!BK$203:FI$217,1,0)</f>
        <v>0</v>
      </c>
      <c r="GJ84">
        <f t="array" ref="GJ84">IF($J84:$X84='Capacity Backing (Hide)2'!BL$203:FJ$217,1,0)</f>
        <v>0</v>
      </c>
      <c r="GK84">
        <f t="array" ref="GK84">IF($J84:$X84='Capacity Backing (Hide)2'!BM$203:FK$217,1,0)</f>
        <v>0</v>
      </c>
      <c r="GL84">
        <f t="array" ref="GL84">IF($J84:$X84='Capacity Backing (Hide)2'!BN$203:FL$217,1,0)</f>
        <v>0</v>
      </c>
      <c r="GM84">
        <f t="array" ref="GM84">IF($J84:$X84='Capacity Backing (Hide)2'!BO$203:FM$217,1,0)</f>
        <v>0</v>
      </c>
      <c r="GN84">
        <f t="array" ref="GN84">IF($J84:$X84='Capacity Backing (Hide)2'!BP$203:FN$217,1,0)</f>
        <v>0</v>
      </c>
      <c r="GO84">
        <f t="array" ref="GO84">IF($J84:$X84='Capacity Backing (Hide)2'!BQ$203:FO$217,1,0)</f>
        <v>0</v>
      </c>
      <c r="GP84">
        <f t="array" ref="GP84">IF($J84:$X84='Capacity Backing (Hide)2'!BR$203:FP$217,1,0)</f>
        <v>0</v>
      </c>
      <c r="GQ84">
        <f t="array" ref="GQ84">IF($J84:$X84='Capacity Backing (Hide)2'!BS$203:FQ$217,1,0)</f>
        <v>0</v>
      </c>
      <c r="GR84">
        <f t="array" ref="GR84">IF($J84:$X84='Capacity Backing (Hide)2'!BT$203:FR$217,1,0)</f>
        <v>0</v>
      </c>
      <c r="GS84">
        <f t="array" ref="GS84">IF($J84:$X84='Capacity Backing (Hide)2'!BU$203:FS$217,1,0)</f>
        <v>0</v>
      </c>
      <c r="GT84">
        <f t="array" ref="GT84">IF($J84:$X84='Capacity Backing (Hide)2'!BV$203:FT$217,1,0)</f>
        <v>0</v>
      </c>
      <c r="GU84">
        <f t="array" ref="GU84">IF($J84:$X84='Capacity Backing (Hide)2'!BW$203:FU$217,1,0)</f>
        <v>0</v>
      </c>
      <c r="GV84">
        <f t="array" ref="GV84">IF($J84:$X84='Capacity Backing (Hide)2'!BX$203:FV$217,1,0)</f>
        <v>0</v>
      </c>
      <c r="GW84">
        <f t="array" ref="GW84">IF($J84:$X84='Capacity Backing (Hide)2'!BY$203:FW$217,1,0)</f>
        <v>0</v>
      </c>
      <c r="GX84">
        <f t="array" ref="GX84">IF($J84:$X84='Capacity Backing (Hide)2'!BZ$203:FX$217,1,0)</f>
        <v>0</v>
      </c>
      <c r="GY84">
        <f t="array" ref="GY84">IF($J84:$X84='Capacity Backing (Hide)2'!CA$203:FY$217,1,0)</f>
        <v>0</v>
      </c>
      <c r="GZ84">
        <f t="array" ref="GZ84">IF($J84:$X84='Capacity Backing (Hide)2'!CB$203:FZ$217,1,0)</f>
        <v>0</v>
      </c>
      <c r="HA84">
        <f t="array" ref="HA84">IF($J84:$X84='Capacity Backing (Hide)2'!CC$203:GA$217,1,0)</f>
        <v>0</v>
      </c>
      <c r="HB84">
        <f t="array" ref="HB84">IF($J84:$X84='Capacity Backing (Hide)2'!CD$203:GB$217,1,0)</f>
        <v>0</v>
      </c>
      <c r="HC84">
        <f t="array" ref="HC84">IF($J84:$X84='Capacity Backing (Hide)2'!CE$203:GC$217,1,0)</f>
        <v>0</v>
      </c>
      <c r="HD84">
        <f t="array" ref="HD84">IF($J84:$X84='Capacity Backing (Hide)2'!CF$203:GD$217,1,0)</f>
        <v>0</v>
      </c>
      <c r="HE84">
        <f t="array" ref="HE84">IF($J84:$X84='Capacity Backing (Hide)2'!CG$203:GE$217,1,0)</f>
        <v>0</v>
      </c>
      <c r="HF84">
        <f t="array" ref="HF84">IF($J84:$X84='Capacity Backing (Hide)2'!CH$203:GF$217,1,0)</f>
        <v>0</v>
      </c>
      <c r="HG84">
        <f t="array" ref="HG84">IF($J84:$X84='Capacity Backing (Hide)2'!CI$203:GG$217,1,0)</f>
        <v>0</v>
      </c>
      <c r="HH84">
        <f t="array" ref="HH84">IF($J84:$X84='Capacity Backing (Hide)2'!CJ$203:GH$217,1,0)</f>
        <v>0</v>
      </c>
      <c r="HI84">
        <f t="array" ref="HI84">IF($J84:$X84='Capacity Backing (Hide)2'!CK$203:GI$217,1,0)</f>
        <v>0</v>
      </c>
      <c r="HJ84">
        <f t="array" ref="HJ84">IF($J84:$X84='Capacity Backing (Hide)2'!CL$203:GJ$217,1,0)</f>
        <v>0</v>
      </c>
      <c r="HK84">
        <f t="array" ref="HK84">IF($J84:$X84='Capacity Backing (Hide)2'!CM$203:GK$217,1,0)</f>
        <v>0</v>
      </c>
      <c r="HL84">
        <f t="array" ref="HL84">IF($J84:$X84='Capacity Backing (Hide)2'!CN$203:GL$217,1,0)</f>
        <v>0</v>
      </c>
      <c r="HM84">
        <f t="array" ref="HM84">IF($J84:$X84='Capacity Backing (Hide)2'!CO$203:GM$217,1,0)</f>
        <v>0</v>
      </c>
      <c r="HN84">
        <f t="array" ref="HN84">IF($J84:$X84='Capacity Backing (Hide)2'!CP$203:GN$217,1,0)</f>
        <v>0</v>
      </c>
      <c r="HO84">
        <f t="array" ref="HO84">IF($J84:$X84='Capacity Backing (Hide)2'!CQ$203:GO$217,1,0)</f>
        <v>0</v>
      </c>
      <c r="HP84">
        <f t="array" ref="HP84">IF($J84:$X84='Capacity Backing (Hide)2'!CR$203:GP$217,1,0)</f>
        <v>0</v>
      </c>
      <c r="HQ84">
        <f t="array" ref="HQ84">IF($J84:$X84='Capacity Backing (Hide)2'!CS$203:GQ$217,1,0)</f>
        <v>0</v>
      </c>
      <c r="HR84">
        <f t="array" ref="HR84">IF($J84:$X84='Capacity Backing (Hide)2'!CT$203:GR$217,1,0)</f>
        <v>0</v>
      </c>
      <c r="HS84">
        <f t="array" ref="HS84">IF($J84:$X84='Capacity Backing (Hide)2'!CU$203:GS$217,1,0)</f>
        <v>0</v>
      </c>
      <c r="HT84">
        <f t="array" ref="HT84">IF($J84:$X84='Capacity Backing (Hide)2'!CV$203:GT$217,1,0)</f>
        <v>0</v>
      </c>
      <c r="HU84">
        <f t="array" ref="HU84">IF($J84:$X84='Capacity Backing (Hide)2'!CW$203:GU$217,1,0)</f>
        <v>0</v>
      </c>
      <c r="HX84">
        <f>'Capacity Backing (Hide)2'!B$3*(AB84/MAX(1,SUMIFS('Treatment Backing (Hide)'!$B$110:$B$124,'Capacity Backing (Hide)2'!B$67:B$81,"X")))</f>
        <v>0</v>
      </c>
      <c r="HY84">
        <f>'Capacity Backing (Hide)2'!C$3*(AC84/MAX(1,SUMIFS('Treatment Backing (Hide)'!$B$110:$B$124,'Capacity Backing (Hide)2'!C$67:C$81,"X")))</f>
        <v>0</v>
      </c>
      <c r="HZ84">
        <f>'Capacity Backing (Hide)2'!D$3*(AD84/MAX(1,SUMIFS('Treatment Backing (Hide)'!$B$110:$B$124,'Capacity Backing (Hide)2'!D$67:D$81,"X")))</f>
        <v>0</v>
      </c>
      <c r="IA84">
        <f>'Capacity Backing (Hide)2'!E$3*(AE84/MAX(1,SUMIFS('Treatment Backing (Hide)'!$B$110:$B$124,'Capacity Backing (Hide)2'!E$67:E$81,"X")))</f>
        <v>0</v>
      </c>
      <c r="IB84">
        <f>'Capacity Backing (Hide)2'!F$3*(AF84/MAX(1,SUMIFS('Treatment Backing (Hide)'!$B$110:$B$124,'Capacity Backing (Hide)2'!F$67:F$81,"X")))</f>
        <v>0</v>
      </c>
      <c r="IC84">
        <f>'Capacity Backing (Hide)2'!G$3*(AG84/MAX(1,SUMIFS('Treatment Backing (Hide)'!$B$110:$B$124,'Capacity Backing (Hide)2'!G$67:G$81,"X")))</f>
        <v>0</v>
      </c>
      <c r="ID84">
        <f>'Capacity Backing (Hide)2'!H$3*(AH84/MAX(1,SUMIFS('Treatment Backing (Hide)'!$B$110:$B$124,'Capacity Backing (Hide)2'!H$67:H$81,"X")))</f>
        <v>0</v>
      </c>
      <c r="IE84">
        <f>'Capacity Backing (Hide)2'!I$3*(AI84/MAX(1,SUMIFS('Treatment Backing (Hide)'!$B$110:$B$124,'Capacity Backing (Hide)2'!I$67:I$81,"X")))</f>
        <v>0</v>
      </c>
      <c r="IF84">
        <f>'Capacity Backing (Hide)2'!J$3*(AJ84/MAX(1,SUMIFS('Treatment Backing (Hide)'!$B$110:$B$124,'Capacity Backing (Hide)2'!J$67:J$81,"X")))</f>
        <v>0</v>
      </c>
      <c r="IG84">
        <f>'Capacity Backing (Hide)2'!K$3*(AK84/MAX(1,SUMIFS('Treatment Backing (Hide)'!$B$110:$B$124,'Capacity Backing (Hide)2'!K$67:K$81,"X")))</f>
        <v>0</v>
      </c>
      <c r="IH84">
        <f>'Capacity Backing (Hide)2'!L$3*(AL84/MAX(1,SUMIFS('Treatment Backing (Hide)'!$B$110:$B$124,'Capacity Backing (Hide)2'!L$67:L$81,"X")))</f>
        <v>0</v>
      </c>
      <c r="II84">
        <f>'Capacity Backing (Hide)2'!M$3*(AM84/MAX(1,SUMIFS('Treatment Backing (Hide)'!$B$110:$B$124,'Capacity Backing (Hide)2'!M$67:M$81,"X")))</f>
        <v>0</v>
      </c>
      <c r="IJ84">
        <f>'Capacity Backing (Hide)2'!N$3*(AN84/MAX(1,SUMIFS('Treatment Backing (Hide)'!$B$110:$B$124,'Capacity Backing (Hide)2'!N$67:N$81,"X")))</f>
        <v>0</v>
      </c>
      <c r="IK84">
        <f>'Capacity Backing (Hide)2'!O$3*(AO84/MAX(1,SUMIFS('Treatment Backing (Hide)'!$B$110:$B$124,'Capacity Backing (Hide)2'!O$67:O$81,"X")))</f>
        <v>0</v>
      </c>
      <c r="IL84">
        <f>'Capacity Backing (Hide)2'!P$3*(AP84/MAX(1,SUMIFS('Treatment Backing (Hide)'!$B$110:$B$124,'Capacity Backing (Hide)2'!P$67:P$81,"X")))</f>
        <v>0</v>
      </c>
      <c r="IM84">
        <f>'Capacity Backing (Hide)2'!Q$3*(AQ84/MAX(1,SUMIFS('Treatment Backing (Hide)'!$B$110:$B$124,'Capacity Backing (Hide)2'!Q$67:Q$81,"X")))</f>
        <v>0</v>
      </c>
      <c r="IN84">
        <f>'Capacity Backing (Hide)2'!R$3*(AR84/MAX(1,SUMIFS('Treatment Backing (Hide)'!$B$110:$B$124,'Capacity Backing (Hide)2'!R$67:R$81,"X")))</f>
        <v>0</v>
      </c>
      <c r="IO84">
        <f>'Capacity Backing (Hide)2'!S$3*(AS84/MAX(1,SUMIFS('Treatment Backing (Hide)'!$B$110:$B$124,'Capacity Backing (Hide)2'!S$67:S$81,"X")))</f>
        <v>0</v>
      </c>
      <c r="IP84">
        <f>'Capacity Backing (Hide)2'!T$3*(AT84/MAX(1,SUMIFS('Treatment Backing (Hide)'!$B$110:$B$124,'Capacity Backing (Hide)2'!T$67:T$81,"X")))</f>
        <v>0</v>
      </c>
      <c r="IQ84">
        <f>'Capacity Backing (Hide)2'!U$3*(AU84/MAX(1,SUMIFS('Treatment Backing (Hide)'!$B$110:$B$124,'Capacity Backing (Hide)2'!U$67:U$81,"X")))</f>
        <v>0</v>
      </c>
      <c r="IR84">
        <f>'Capacity Backing (Hide)2'!V$3*(AV84/MAX(1,SUMIFS('Treatment Backing (Hide)'!$B$110:$B$124,'Capacity Backing (Hide)2'!V$67:V$81,"X")))</f>
        <v>0</v>
      </c>
      <c r="IS84">
        <f>'Capacity Backing (Hide)2'!W$3*(AW84/MAX(1,SUMIFS('Treatment Backing (Hide)'!$B$110:$B$124,'Capacity Backing (Hide)2'!W$67:W$81,"X")))</f>
        <v>0</v>
      </c>
      <c r="IT84">
        <f>'Capacity Backing (Hide)2'!X$3*(AX84/MAX(1,SUMIFS('Treatment Backing (Hide)'!$B$110:$B$124,'Capacity Backing (Hide)2'!X$67:X$81,"X")))</f>
        <v>0</v>
      </c>
      <c r="IU84">
        <f>'Capacity Backing (Hide)2'!Y$3*(AY84/MAX(1,SUMIFS('Treatment Backing (Hide)'!$B$110:$B$124,'Capacity Backing (Hide)2'!Y$67:Y$81,"X")))</f>
        <v>0</v>
      </c>
      <c r="IV84">
        <f>'Capacity Backing (Hide)2'!Z$3*(AZ84/MAX(1,SUMIFS('Treatment Backing (Hide)'!$B$110:$B$124,'Capacity Backing (Hide)2'!Z$67:Z$81,"X")))</f>
        <v>0</v>
      </c>
      <c r="IW84">
        <f>'Capacity Backing (Hide)2'!AA$3*(BA84/MAX(1,SUMIFS('Treatment Backing (Hide)'!$B$110:$B$124,'Capacity Backing (Hide)2'!AA$67:AA$81,"X")))</f>
        <v>0</v>
      </c>
      <c r="IX84">
        <f>'Capacity Backing (Hide)2'!AB$3*(BB84/MAX(1,SUMIFS('Treatment Backing (Hide)'!$B$110:$B$124,'Capacity Backing (Hide)2'!AB$67:AB$81,"X")))</f>
        <v>0</v>
      </c>
      <c r="IY84">
        <f>'Capacity Backing (Hide)2'!AC$3*(BC84/MAX(1,SUMIFS('Treatment Backing (Hide)'!$B$110:$B$124,'Capacity Backing (Hide)2'!AC$67:AC$81,"X")))</f>
        <v>0</v>
      </c>
      <c r="IZ84">
        <f>'Capacity Backing (Hide)2'!AD$3*(BD84/MAX(1,SUMIFS('Treatment Backing (Hide)'!$B$110:$B$124,'Capacity Backing (Hide)2'!AD$67:AD$81,"X")))</f>
        <v>0</v>
      </c>
      <c r="JA84">
        <f>'Capacity Backing (Hide)2'!AE$3*(BE84/MAX(1,SUMIFS('Treatment Backing (Hide)'!$B$110:$B$124,'Capacity Backing (Hide)2'!AE$67:AE$81,"X")))</f>
        <v>0</v>
      </c>
      <c r="JB84">
        <f>'Capacity Backing (Hide)2'!AF$3*(BF84/MAX(1,SUMIFS('Treatment Backing (Hide)'!$B$110:$B$124,'Capacity Backing (Hide)2'!AF$67:AF$81,"X")))</f>
        <v>0</v>
      </c>
      <c r="JC84">
        <f>'Capacity Backing (Hide)2'!AG$3*(BG84/MAX(1,SUMIFS('Treatment Backing (Hide)'!$B$110:$B$124,'Capacity Backing (Hide)2'!AG$67:AG$81,"X")))</f>
        <v>0</v>
      </c>
      <c r="JD84">
        <f>'Capacity Backing (Hide)2'!AH$3*(BH84/MAX(1,SUMIFS('Treatment Backing (Hide)'!$B$110:$B$124,'Capacity Backing (Hide)2'!AH$67:AH$81,"X")))</f>
        <v>0</v>
      </c>
      <c r="JE84">
        <f>'Capacity Backing (Hide)2'!AI$3*(BI84/MAX(1,SUMIFS('Treatment Backing (Hide)'!$B$110:$B$124,'Capacity Backing (Hide)2'!AI$67:AI$81,"X")))</f>
        <v>0</v>
      </c>
      <c r="JF84">
        <f>'Capacity Backing (Hide)2'!AJ$3*(BJ84/MAX(1,SUMIFS('Treatment Backing (Hide)'!$B$110:$B$124,'Capacity Backing (Hide)2'!AJ$67:AJ$81,"X")))</f>
        <v>0</v>
      </c>
      <c r="JG84">
        <f>'Capacity Backing (Hide)2'!AK$3*(BK84/MAX(1,SUMIFS('Treatment Backing (Hide)'!$B$110:$B$124,'Capacity Backing (Hide)2'!AK$67:AK$81,"X")))</f>
        <v>0</v>
      </c>
      <c r="JH84">
        <f>'Capacity Backing (Hide)2'!AL$3*(BL84/MAX(1,SUMIFS('Treatment Backing (Hide)'!$B$110:$B$124,'Capacity Backing (Hide)2'!AL$67:AL$81,"X")))</f>
        <v>0</v>
      </c>
      <c r="JI84">
        <f>'Capacity Backing (Hide)2'!AM$3*(BM84/MAX(1,SUMIFS('Treatment Backing (Hide)'!$B$110:$B$124,'Capacity Backing (Hide)2'!AM$67:AM$81,"X")))</f>
        <v>0</v>
      </c>
      <c r="JJ84">
        <f>'Capacity Backing (Hide)2'!AN$3*(BN84/MAX(1,SUMIFS('Treatment Backing (Hide)'!$B$110:$B$124,'Capacity Backing (Hide)2'!AN$67:AN$81,"X")))</f>
        <v>0</v>
      </c>
      <c r="JK84">
        <f>'Capacity Backing (Hide)2'!AO$3*(BO84/MAX(1,SUMIFS('Treatment Backing (Hide)'!$B$110:$B$124,'Capacity Backing (Hide)2'!AO$67:AO$81,"X")))</f>
        <v>0</v>
      </c>
      <c r="JL84">
        <f>'Capacity Backing (Hide)2'!AP$3*(BP84/MAX(1,SUMIFS('Treatment Backing (Hide)'!$B$110:$B$124,'Capacity Backing (Hide)2'!AP$67:AP$81,"X")))</f>
        <v>0</v>
      </c>
      <c r="JM84">
        <f>'Capacity Backing (Hide)2'!AQ$3*(BQ84/MAX(1,SUMIFS('Treatment Backing (Hide)'!$B$110:$B$124,'Capacity Backing (Hide)2'!AQ$67:AQ$81,"X")))</f>
        <v>0</v>
      </c>
      <c r="JN84">
        <f>'Capacity Backing (Hide)2'!AR$3*(BR84/MAX(1,SUMIFS('Treatment Backing (Hide)'!$B$110:$B$124,'Capacity Backing (Hide)2'!AR$67:AR$81,"X")))</f>
        <v>0</v>
      </c>
      <c r="JO84">
        <f>'Capacity Backing (Hide)2'!AS$3*(BS84/MAX(1,SUMIFS('Treatment Backing (Hide)'!$B$110:$B$124,'Capacity Backing (Hide)2'!AS$67:AS$81,"X")))</f>
        <v>0</v>
      </c>
      <c r="JP84">
        <f>'Capacity Backing (Hide)2'!AT$3*(BT84/MAX(1,SUMIFS('Treatment Backing (Hide)'!$B$110:$B$124,'Capacity Backing (Hide)2'!AT$67:AT$81,"X")))</f>
        <v>0</v>
      </c>
      <c r="JQ84">
        <f>'Capacity Backing (Hide)2'!AU$3*(BU84/MAX(1,SUMIFS('Treatment Backing (Hide)'!$B$110:$B$124,'Capacity Backing (Hide)2'!AU$67:AU$81,"X")))</f>
        <v>0</v>
      </c>
      <c r="JR84">
        <f>'Capacity Backing (Hide)2'!AV$3*(BV84/MAX(1,SUMIFS('Treatment Backing (Hide)'!$B$110:$B$124,'Capacity Backing (Hide)2'!AV$67:AV$81,"X")))</f>
        <v>0</v>
      </c>
      <c r="JS84">
        <f>'Capacity Backing (Hide)2'!AW$3*(BW84/MAX(1,SUMIFS('Treatment Backing (Hide)'!$B$110:$B$124,'Capacity Backing (Hide)2'!AW$67:AW$81,"X")))</f>
        <v>0</v>
      </c>
      <c r="JT84">
        <f>'Capacity Backing (Hide)2'!AX$3*(BX84/MAX(1,SUMIFS('Treatment Backing (Hide)'!$B$110:$B$124,'Capacity Backing (Hide)2'!AX$67:AX$81,"X")))</f>
        <v>0</v>
      </c>
      <c r="JU84">
        <f>'Capacity Backing (Hide)2'!AY$3*(BY84/MAX(1,SUMIFS('Treatment Backing (Hide)'!$B$110:$B$124,'Capacity Backing (Hide)2'!AY$67:AY$81,"X")))</f>
        <v>0</v>
      </c>
      <c r="JV84">
        <f>'Capacity Backing (Hide)2'!AZ$3*(BZ84/MAX(1,SUMIFS('Treatment Backing (Hide)'!$B$110:$B$124,'Capacity Backing (Hide)2'!AZ$67:AZ$81,"X")))</f>
        <v>0</v>
      </c>
      <c r="JW84">
        <f>'Capacity Backing (Hide)2'!BA$3*(CA84/MAX(1,SUMIFS('Treatment Backing (Hide)'!$B$110:$B$124,'Capacity Backing (Hide)2'!BA$67:BA$81,"X")))</f>
        <v>0</v>
      </c>
      <c r="JX84">
        <f>'Capacity Backing (Hide)2'!BB$3*(CB84/MAX(1,SUMIFS('Treatment Backing (Hide)'!$B$110:$B$124,'Capacity Backing (Hide)2'!BB$67:BB$81,"X")))</f>
        <v>0</v>
      </c>
      <c r="JY84">
        <f>'Capacity Backing (Hide)2'!BC$3*(CC84/MAX(1,SUMIFS('Treatment Backing (Hide)'!$B$110:$B$124,'Capacity Backing (Hide)2'!BC$67:BC$81,"X")))</f>
        <v>0</v>
      </c>
      <c r="JZ84">
        <f>'Capacity Backing (Hide)2'!BD$3*(CD84/MAX(1,SUMIFS('Treatment Backing (Hide)'!$B$110:$B$124,'Capacity Backing (Hide)2'!BD$67:BD$81,"X")))</f>
        <v>0</v>
      </c>
      <c r="KA84">
        <f>'Capacity Backing (Hide)2'!BE$3*(CE84/MAX(1,SUMIFS('Treatment Backing (Hide)'!$B$110:$B$124,'Capacity Backing (Hide)2'!BE$67:BE$81,"X")))</f>
        <v>0</v>
      </c>
      <c r="KB84">
        <f>'Capacity Backing (Hide)2'!BF$3*(CF84/MAX(1,SUMIFS('Treatment Backing (Hide)'!$B$110:$B$124,'Capacity Backing (Hide)2'!BF$67:BF$81,"X")))</f>
        <v>0</v>
      </c>
      <c r="KC84">
        <f>'Capacity Backing (Hide)2'!BG$3*(CG84/MAX(1,SUMIFS('Treatment Backing (Hide)'!$B$110:$B$124,'Capacity Backing (Hide)2'!BG$67:BG$81,"X")))</f>
        <v>0</v>
      </c>
      <c r="KD84">
        <f>'Capacity Backing (Hide)2'!BH$3*(CH84/MAX(1,SUMIFS('Treatment Backing (Hide)'!$B$110:$B$124,'Capacity Backing (Hide)2'!BH$67:BH$81,"X")))</f>
        <v>0</v>
      </c>
      <c r="KE84">
        <f>'Capacity Backing (Hide)2'!BI$3*(CI84/MAX(1,SUMIFS('Treatment Backing (Hide)'!$B$110:$B$124,'Capacity Backing (Hide)2'!BI$67:BI$81,"X")))</f>
        <v>0</v>
      </c>
      <c r="KF84">
        <f>'Capacity Backing (Hide)2'!BJ$3*(CJ84/MAX(1,SUMIFS('Treatment Backing (Hide)'!$B$110:$B$124,'Capacity Backing (Hide)2'!BJ$67:BJ$81,"X")))</f>
        <v>0</v>
      </c>
      <c r="KG84">
        <f>'Capacity Backing (Hide)2'!BK$3*(CK84/MAX(1,SUMIFS('Treatment Backing (Hide)'!$B$110:$B$124,'Capacity Backing (Hide)2'!BK$67:BK$81,"X")))</f>
        <v>0</v>
      </c>
      <c r="KH84">
        <f>'Capacity Backing (Hide)2'!BL$3*(CL84/MAX(1,SUMIFS('Treatment Backing (Hide)'!$B$110:$B$124,'Capacity Backing (Hide)2'!BL$67:BL$81,"X")))</f>
        <v>0</v>
      </c>
      <c r="KI84">
        <f>'Capacity Backing (Hide)2'!BM$3*(CM84/MAX(1,SUMIFS('Treatment Backing (Hide)'!$B$110:$B$124,'Capacity Backing (Hide)2'!BM$67:BM$81,"X")))</f>
        <v>0</v>
      </c>
      <c r="KJ84">
        <f>'Capacity Backing (Hide)2'!BN$3*(CN84/MAX(1,SUMIFS('Treatment Backing (Hide)'!$B$110:$B$124,'Capacity Backing (Hide)2'!BN$67:BN$81,"X")))</f>
        <v>0</v>
      </c>
      <c r="KK84">
        <f>'Capacity Backing (Hide)2'!BO$3*(CO84/MAX(1,SUMIFS('Treatment Backing (Hide)'!$B$110:$B$124,'Capacity Backing (Hide)2'!BO$67:BO$81,"X")))</f>
        <v>0</v>
      </c>
      <c r="KL84">
        <f>'Capacity Backing (Hide)2'!BP$3*(CP84/MAX(1,SUMIFS('Treatment Backing (Hide)'!$B$110:$B$124,'Capacity Backing (Hide)2'!BP$67:BP$81,"X")))</f>
        <v>0</v>
      </c>
      <c r="KM84">
        <f>'Capacity Backing (Hide)2'!BQ$3*(CQ84/MAX(1,SUMIFS('Treatment Backing (Hide)'!$B$110:$B$124,'Capacity Backing (Hide)2'!BQ$67:BQ$81,"X")))</f>
        <v>0</v>
      </c>
      <c r="KN84">
        <f>'Capacity Backing (Hide)2'!BR$3*(CR84/MAX(1,SUMIFS('Treatment Backing (Hide)'!$B$110:$B$124,'Capacity Backing (Hide)2'!BR$67:BR$81,"X")))</f>
        <v>0</v>
      </c>
      <c r="KO84">
        <f>'Capacity Backing (Hide)2'!BS$3*(CS84/MAX(1,SUMIFS('Treatment Backing (Hide)'!$B$110:$B$124,'Capacity Backing (Hide)2'!BS$67:BS$81,"X")))</f>
        <v>0</v>
      </c>
      <c r="KP84">
        <f>'Capacity Backing (Hide)2'!BT$3*(CT84/MAX(1,SUMIFS('Treatment Backing (Hide)'!$B$110:$B$124,'Capacity Backing (Hide)2'!BT$67:BT$81,"X")))</f>
        <v>0</v>
      </c>
      <c r="KQ84">
        <f>'Capacity Backing (Hide)2'!BU$3*(CU84/MAX(1,SUMIFS('Treatment Backing (Hide)'!$B$110:$B$124,'Capacity Backing (Hide)2'!BU$67:BU$81,"X")))</f>
        <v>0</v>
      </c>
      <c r="KR84">
        <f>'Capacity Backing (Hide)2'!BV$3*(CV84/MAX(1,SUMIFS('Treatment Backing (Hide)'!$B$110:$B$124,'Capacity Backing (Hide)2'!BV$67:BV$81,"X")))</f>
        <v>0</v>
      </c>
      <c r="KS84">
        <f>'Capacity Backing (Hide)2'!BW$3*(CW84/MAX(1,SUMIFS('Treatment Backing (Hide)'!$B$110:$B$124,'Capacity Backing (Hide)2'!BW$67:BW$81,"X")))</f>
        <v>0</v>
      </c>
      <c r="KT84">
        <f>'Capacity Backing (Hide)2'!BX$3*(CX84/MAX(1,SUMIFS('Treatment Backing (Hide)'!$B$110:$B$124,'Capacity Backing (Hide)2'!BX$67:BX$81,"X")))</f>
        <v>0</v>
      </c>
      <c r="KU84">
        <f>'Capacity Backing (Hide)2'!BY$3*(CY84/MAX(1,SUMIFS('Treatment Backing (Hide)'!$B$110:$B$124,'Capacity Backing (Hide)2'!BY$67:BY$81,"X")))</f>
        <v>0</v>
      </c>
      <c r="KV84">
        <f>'Capacity Backing (Hide)2'!BZ$3*(CZ84/MAX(1,SUMIFS('Treatment Backing (Hide)'!$B$110:$B$124,'Capacity Backing (Hide)2'!BZ$67:BZ$81,"X")))</f>
        <v>0</v>
      </c>
      <c r="KW84">
        <f>'Capacity Backing (Hide)2'!CA$3*(DA84/MAX(1,SUMIFS('Treatment Backing (Hide)'!$B$110:$B$124,'Capacity Backing (Hide)2'!CA$67:CA$81,"X")))</f>
        <v>0</v>
      </c>
      <c r="KX84">
        <f>'Capacity Backing (Hide)2'!CB$3*(DB84/MAX(1,SUMIFS('Treatment Backing (Hide)'!$B$110:$B$124,'Capacity Backing (Hide)2'!CB$67:CB$81,"X")))</f>
        <v>0</v>
      </c>
      <c r="KY84">
        <f>'Capacity Backing (Hide)2'!CC$3*(DC84/MAX(1,SUMIFS('Treatment Backing (Hide)'!$B$110:$B$124,'Capacity Backing (Hide)2'!CC$67:CC$81,"X")))</f>
        <v>0</v>
      </c>
      <c r="KZ84">
        <f>'Capacity Backing (Hide)2'!CD$3*(DD84/MAX(1,SUMIFS('Treatment Backing (Hide)'!$B$110:$B$124,'Capacity Backing (Hide)2'!CD$67:CD$81,"X")))</f>
        <v>0</v>
      </c>
      <c r="LA84">
        <f>'Capacity Backing (Hide)2'!CE$3*(DE84/MAX(1,SUMIFS('Treatment Backing (Hide)'!$B$110:$B$124,'Capacity Backing (Hide)2'!CE$67:CE$81,"X")))</f>
        <v>0</v>
      </c>
      <c r="LB84">
        <f>'Capacity Backing (Hide)2'!CF$3*(DF84/MAX(1,SUMIFS('Treatment Backing (Hide)'!$B$110:$B$124,'Capacity Backing (Hide)2'!CF$67:CF$81,"X")))</f>
        <v>0</v>
      </c>
      <c r="LC84">
        <f>'Capacity Backing (Hide)2'!CG$3*(DG84/MAX(1,SUMIFS('Treatment Backing (Hide)'!$B$110:$B$124,'Capacity Backing (Hide)2'!CG$67:CG$81,"X")))</f>
        <v>0</v>
      </c>
      <c r="LD84">
        <f>'Capacity Backing (Hide)2'!CH$3*(DH84/MAX(1,SUMIFS('Treatment Backing (Hide)'!$B$110:$B$124,'Capacity Backing (Hide)2'!CH$67:CH$81,"X")))</f>
        <v>0</v>
      </c>
      <c r="LE84">
        <f>'Capacity Backing (Hide)2'!CI$3*(DI84/MAX(1,SUMIFS('Treatment Backing (Hide)'!$B$110:$B$124,'Capacity Backing (Hide)2'!CI$67:CI$81,"X")))</f>
        <v>0</v>
      </c>
      <c r="LF84">
        <f>'Capacity Backing (Hide)2'!CJ$3*(DJ84/MAX(1,SUMIFS('Treatment Backing (Hide)'!$B$110:$B$124,'Capacity Backing (Hide)2'!CJ$67:CJ$81,"X")))</f>
        <v>0</v>
      </c>
      <c r="LG84">
        <f>'Capacity Backing (Hide)2'!CK$3*(DK84/MAX(1,SUMIFS('Treatment Backing (Hide)'!$B$110:$B$124,'Capacity Backing (Hide)2'!CK$67:CK$81,"X")))</f>
        <v>0</v>
      </c>
      <c r="LH84">
        <f>'Capacity Backing (Hide)2'!CL$3*(DL84/MAX(1,SUMIFS('Treatment Backing (Hide)'!$B$110:$B$124,'Capacity Backing (Hide)2'!CL$67:CL$81,"X")))</f>
        <v>0</v>
      </c>
      <c r="LI84">
        <f>'Capacity Backing (Hide)2'!CM$3*(DM84/MAX(1,SUMIFS('Treatment Backing (Hide)'!$B$110:$B$124,'Capacity Backing (Hide)2'!CM$67:CM$81,"X")))</f>
        <v>0</v>
      </c>
      <c r="LJ84">
        <f>'Capacity Backing (Hide)2'!CN$3*(DN84/MAX(1,SUMIFS('Treatment Backing (Hide)'!$B$110:$B$124,'Capacity Backing (Hide)2'!CN$67:CN$81,"X")))</f>
        <v>0</v>
      </c>
      <c r="LK84">
        <f>'Capacity Backing (Hide)2'!CO$3*(DO84/MAX(1,SUMIFS('Treatment Backing (Hide)'!$B$110:$B$124,'Capacity Backing (Hide)2'!CO$67:CO$81,"X")))</f>
        <v>0</v>
      </c>
      <c r="LL84">
        <f>'Capacity Backing (Hide)2'!CP$3*(DP84/MAX(1,SUMIFS('Treatment Backing (Hide)'!$B$110:$B$124,'Capacity Backing (Hide)2'!CP$67:CP$81,"X")))</f>
        <v>0</v>
      </c>
      <c r="LM84">
        <f>'Capacity Backing (Hide)2'!CQ$3*(DQ84/MAX(1,SUMIFS('Treatment Backing (Hide)'!$B$110:$B$124,'Capacity Backing (Hide)2'!CQ$67:CQ$81,"X")))</f>
        <v>0</v>
      </c>
      <c r="LN84">
        <f>'Capacity Backing (Hide)2'!CR$3*(DR84/MAX(1,SUMIFS('Treatment Backing (Hide)'!$B$110:$B$124,'Capacity Backing (Hide)2'!CR$67:CR$81,"X")))</f>
        <v>0</v>
      </c>
      <c r="LO84">
        <f>'Capacity Backing (Hide)2'!CS$3*(DS84/MAX(1,SUMIFS('Treatment Backing (Hide)'!$B$110:$B$124,'Capacity Backing (Hide)2'!CS$67:CS$81,"X")))</f>
        <v>0</v>
      </c>
      <c r="LP84">
        <f>'Capacity Backing (Hide)2'!CT$3*(DT84/MAX(1,SUMIFS('Treatment Backing (Hide)'!$B$110:$B$124,'Capacity Backing (Hide)2'!CT$67:CT$81,"X")))</f>
        <v>0</v>
      </c>
      <c r="LQ84">
        <f>'Capacity Backing (Hide)2'!CU$3*(DU84/MAX(1,SUMIFS('Treatment Backing (Hide)'!$B$110:$B$124,'Capacity Backing (Hide)2'!CU$67:CU$81,"X")))</f>
        <v>0</v>
      </c>
      <c r="LR84">
        <f>'Capacity Backing (Hide)2'!CV$3*(DV84/MAX(1,SUMIFS('Treatment Backing (Hide)'!$B$110:$B$124,'Capacity Backing (Hide)2'!CV$67:CV$81,"X")))</f>
        <v>0</v>
      </c>
      <c r="LS84">
        <f>'Capacity Backing (Hide)2'!CW$3*(DW84/MAX(1,SUMIFS('Treatment Backing (Hide)'!$B$110:$B$124,'Capacity Backing (Hide)2'!CW$67:CW$81,"X")))</f>
        <v>0</v>
      </c>
    </row>
    <row r="85" spans="8:331" x14ac:dyDescent="0.25">
      <c r="H85" t="str">
        <f>ROW(H82)&amp;". "&amp;'Clinical resources'!B88</f>
        <v xml:space="preserve">82. </v>
      </c>
      <c r="J85" t="str">
        <f>IF(COUNTIFS('Clinical resources'!F88:J88,"X")&gt;0,"X","")</f>
        <v/>
      </c>
      <c r="K85" t="str">
        <f>IF(COUNTIFS('Clinical resources'!K88:O88,"X")&gt;0,"X","")</f>
        <v/>
      </c>
      <c r="L85" t="str">
        <f>IF(COUNTIFS('Clinical resources'!P88:T88,"X")&gt;0,"X","")</f>
        <v/>
      </c>
      <c r="M85" t="str">
        <f>IF(COUNTIFS('Clinical resources'!U88:Y88,"X")&gt;0,"X","")</f>
        <v/>
      </c>
      <c r="N85" t="str">
        <f>IF(COUNTIFS('Clinical resources'!Z88:AD88,"X")&gt;0,"X","")</f>
        <v/>
      </c>
      <c r="O85" t="str">
        <f>IF(COUNTIFS('Clinical resources'!AE88:AI88,"X")&gt;0,"X","")</f>
        <v/>
      </c>
      <c r="P85" t="str">
        <f>IF(COUNTIFS('Clinical resources'!AJ88:AN88,"X")&gt;0,"X","")</f>
        <v/>
      </c>
      <c r="Q85" t="str">
        <f>IF(COUNTIFS('Clinical resources'!AO88:AS88,"X")&gt;0,"X","")</f>
        <v/>
      </c>
      <c r="R85" t="str">
        <f>IF(COUNTIFS('Clinical resources'!AT88:AX88,"X")&gt;0,"X","")</f>
        <v/>
      </c>
      <c r="S85" t="str">
        <f>IF(COUNTIFS('Clinical resources'!AY88:BC88,"X")&gt;0,"X","")</f>
        <v/>
      </c>
      <c r="T85" t="str">
        <f>IF(COUNTIFS('Clinical resources'!BD88:BH88,"X")&gt;0,"X","")</f>
        <v/>
      </c>
      <c r="U85" t="str">
        <f>IF(COUNTIFS('Clinical resources'!BI88:BM88,"X")&gt;0,"X","")</f>
        <v/>
      </c>
      <c r="V85" t="str">
        <f>IF(COUNTIFS('Clinical resources'!BN88:BR88,"X")&gt;0,"X","")</f>
        <v/>
      </c>
      <c r="W85" t="str">
        <f>IF(COUNTIFS('Clinical resources'!BS88:BW88,"X")&gt;0,"X","")</f>
        <v/>
      </c>
      <c r="X85" t="str">
        <f>IF(COUNTIFS('Clinical resources'!BX88:CB88,"X")&gt;0,"X","")</f>
        <v/>
      </c>
      <c r="AB85">
        <f t="array" ref="AB85">IF($J85:$X85='Capacity Backing (Hide)2'!B$67:B$81,1,0)</f>
        <v>0</v>
      </c>
      <c r="AC85">
        <f t="array" ref="AC85">IF($J85:$X85='Capacity Backing (Hide)2'!C$67:C$81,1,0)</f>
        <v>0</v>
      </c>
      <c r="AD85">
        <f t="array" ref="AD85">IF($J85:$X85='Capacity Backing (Hide)2'!D$67:D$81,1,0)</f>
        <v>0</v>
      </c>
      <c r="AE85">
        <f t="array" ref="AE85">IF($J85:$X85='Capacity Backing (Hide)2'!E$67:E$81,1,0)</f>
        <v>0</v>
      </c>
      <c r="AF85">
        <f t="array" ref="AF85">IF($J85:$X85='Capacity Backing (Hide)2'!F$67:F$81,1,0)</f>
        <v>0</v>
      </c>
      <c r="AG85">
        <f t="array" ref="AG85">IF($J85:$X85='Capacity Backing (Hide)2'!G$67:G$81,1,0)</f>
        <v>0</v>
      </c>
      <c r="AH85">
        <f t="array" ref="AH85">IF($J85:$X85='Capacity Backing (Hide)2'!H$67:H$81,1,0)</f>
        <v>0</v>
      </c>
      <c r="AI85">
        <f t="array" ref="AI85">IF($J85:$X85='Capacity Backing (Hide)2'!I$67:I$81,1,0)</f>
        <v>0</v>
      </c>
      <c r="AJ85">
        <f t="array" ref="AJ85">IF($J85:$X85='Capacity Backing (Hide)2'!J$67:J$81,1,0)</f>
        <v>0</v>
      </c>
      <c r="AK85">
        <f t="array" ref="AK85">IF($J85:$X85='Capacity Backing (Hide)2'!K$67:K$81,1,0)</f>
        <v>0</v>
      </c>
      <c r="AL85">
        <f t="array" ref="AL85">IF($J85:$X85='Capacity Backing (Hide)2'!L$67:L$81,1,0)</f>
        <v>0</v>
      </c>
      <c r="AM85">
        <f t="array" ref="AM85">IF($J85:$X85='Capacity Backing (Hide)2'!M$67:M$81,1,0)</f>
        <v>0</v>
      </c>
      <c r="AN85">
        <f t="array" ref="AN85">IF($J85:$X85='Capacity Backing (Hide)2'!N$67:N$81,1,0)</f>
        <v>0</v>
      </c>
      <c r="AO85">
        <f t="array" ref="AO85">IF($J85:$X85='Capacity Backing (Hide)2'!O$67:O$81,1,0)</f>
        <v>0</v>
      </c>
      <c r="AP85">
        <f t="array" ref="AP85">IF($J85:$X85='Capacity Backing (Hide)2'!P$67:P$81,1,0)</f>
        <v>0</v>
      </c>
      <c r="AQ85">
        <f t="array" ref="AQ85">IF($J85:$X85='Capacity Backing (Hide)2'!Q$67:Q$81,1,0)</f>
        <v>0</v>
      </c>
      <c r="AR85">
        <f t="array" ref="AR85">IF($J85:$X85='Capacity Backing (Hide)2'!R$67:R$81,1,0)</f>
        <v>0</v>
      </c>
      <c r="AS85">
        <f t="array" ref="AS85">IF($J85:$X85='Capacity Backing (Hide)2'!S$67:S$81,1,0)</f>
        <v>0</v>
      </c>
      <c r="AT85">
        <f t="array" ref="AT85">IF($J85:$X85='Capacity Backing (Hide)2'!T$67:T$81,1,0)</f>
        <v>0</v>
      </c>
      <c r="AU85">
        <f t="array" ref="AU85">IF($J85:$X85='Capacity Backing (Hide)2'!U$67:U$81,1,0)</f>
        <v>0</v>
      </c>
      <c r="AV85">
        <f t="array" ref="AV85">IF($J85:$X85='Capacity Backing (Hide)2'!V$67:V$81,1,0)</f>
        <v>0</v>
      </c>
      <c r="AW85">
        <f t="array" ref="AW85">IF($J85:$X85='Capacity Backing (Hide)2'!W$67:W$81,1,0)</f>
        <v>0</v>
      </c>
      <c r="AX85">
        <f t="array" ref="AX85">IF($J85:$X85='Capacity Backing (Hide)2'!X$67:X$81,1,0)</f>
        <v>0</v>
      </c>
      <c r="AY85">
        <f t="array" ref="AY85">IF($J85:$X85='Capacity Backing (Hide)2'!Y$67:Y$81,1,0)</f>
        <v>0</v>
      </c>
      <c r="AZ85">
        <f t="array" ref="AZ85">IF($J85:$X85='Capacity Backing (Hide)2'!Z$67:Z$81,1,0)</f>
        <v>0</v>
      </c>
      <c r="BA85">
        <f t="array" ref="BA85">IF($J85:$X85='Capacity Backing (Hide)2'!AA$67:AA$81,1,0)</f>
        <v>0</v>
      </c>
      <c r="BB85">
        <f t="array" ref="BB85">IF($J85:$X85='Capacity Backing (Hide)2'!AB$67:AB$81,1,0)</f>
        <v>0</v>
      </c>
      <c r="BC85">
        <f t="array" ref="BC85">IF($J85:$X85='Capacity Backing (Hide)2'!AC$67:AC$81,1,0)</f>
        <v>0</v>
      </c>
      <c r="BD85">
        <f t="array" ref="BD85">IF($J85:$X85='Capacity Backing (Hide)2'!AD$67:AD$81,1,0)</f>
        <v>0</v>
      </c>
      <c r="BE85">
        <f t="array" ref="BE85">IF($J85:$X85='Capacity Backing (Hide)2'!AE$67:AE$81,1,0)</f>
        <v>0</v>
      </c>
      <c r="BF85">
        <f t="array" ref="BF85">IF($J85:$X85='Capacity Backing (Hide)2'!AF$67:AF$81,1,0)</f>
        <v>0</v>
      </c>
      <c r="BG85">
        <f t="array" ref="BG85">IF($J85:$X85='Capacity Backing (Hide)2'!AG$67:AG$81,1,0)</f>
        <v>0</v>
      </c>
      <c r="BH85">
        <f t="array" ref="BH85">IF($J85:$X85='Capacity Backing (Hide)2'!AH$67:AH$81,1,0)</f>
        <v>0</v>
      </c>
      <c r="BI85">
        <f t="array" ref="BI85">IF($J85:$X85='Capacity Backing (Hide)2'!AI$67:AI$81,1,0)</f>
        <v>0</v>
      </c>
      <c r="BJ85">
        <f t="array" ref="BJ85">IF($J85:$X85='Capacity Backing (Hide)2'!AJ$67:AJ$81,1,0)</f>
        <v>0</v>
      </c>
      <c r="BK85">
        <f t="array" ref="BK85">IF($J85:$X85='Capacity Backing (Hide)2'!AK$67:AK$81,1,0)</f>
        <v>0</v>
      </c>
      <c r="BL85">
        <f t="array" ref="BL85">IF($J85:$X85='Capacity Backing (Hide)2'!AL$67:AL$81,1,0)</f>
        <v>0</v>
      </c>
      <c r="BM85">
        <f t="array" ref="BM85">IF($J85:$X85='Capacity Backing (Hide)2'!AM$67:AM$81,1,0)</f>
        <v>0</v>
      </c>
      <c r="BN85">
        <f t="array" ref="BN85">IF($J85:$X85='Capacity Backing (Hide)2'!AN$67:AN$81,1,0)</f>
        <v>0</v>
      </c>
      <c r="BO85">
        <f t="array" ref="BO85">IF($J85:$X85='Capacity Backing (Hide)2'!AO$67:AO$81,1,0)</f>
        <v>0</v>
      </c>
      <c r="BP85">
        <f t="array" ref="BP85">IF($J85:$X85='Capacity Backing (Hide)2'!AP$67:AP$81,1,0)</f>
        <v>0</v>
      </c>
      <c r="BQ85">
        <f t="array" ref="BQ85">IF($J85:$X85='Capacity Backing (Hide)2'!AQ$67:AQ$81,1,0)</f>
        <v>0</v>
      </c>
      <c r="BR85">
        <f t="array" ref="BR85">IF($J85:$X85='Capacity Backing (Hide)2'!AR$67:AR$81,1,0)</f>
        <v>0</v>
      </c>
      <c r="BS85">
        <f t="array" ref="BS85">IF($J85:$X85='Capacity Backing (Hide)2'!AS$67:AS$81,1,0)</f>
        <v>0</v>
      </c>
      <c r="BT85">
        <f t="array" ref="BT85">IF($J85:$X85='Capacity Backing (Hide)2'!AT$67:AT$81,1,0)</f>
        <v>0</v>
      </c>
      <c r="BU85">
        <f t="array" ref="BU85">IF($J85:$X85='Capacity Backing (Hide)2'!AU$67:AU$81,1,0)</f>
        <v>0</v>
      </c>
      <c r="BV85">
        <f t="array" ref="BV85">IF($J85:$X85='Capacity Backing (Hide)2'!AV$67:AV$81,1,0)</f>
        <v>0</v>
      </c>
      <c r="BW85">
        <f t="array" ref="BW85">IF($J85:$X85='Capacity Backing (Hide)2'!AW$67:AW$81,1,0)</f>
        <v>0</v>
      </c>
      <c r="BX85">
        <f t="array" ref="BX85">IF($J85:$X85='Capacity Backing (Hide)2'!AX$67:AX$81,1,0)</f>
        <v>0</v>
      </c>
      <c r="BY85">
        <f t="array" ref="BY85">IF($J85:$X85='Capacity Backing (Hide)2'!AY$67:AY$81,1,0)</f>
        <v>0</v>
      </c>
      <c r="BZ85">
        <f t="array" ref="BZ85">IF($J85:$X85='Capacity Backing (Hide)2'!AZ$67:AZ$81,1,0)</f>
        <v>0</v>
      </c>
      <c r="CA85">
        <f t="array" ref="CA85">IF($J85:$X85='Capacity Backing (Hide)2'!BA$67:BA$81,1,0)</f>
        <v>0</v>
      </c>
      <c r="CB85">
        <f t="array" ref="CB85">IF($J85:$X85='Capacity Backing (Hide)2'!BB$67:BB$81,1,0)</f>
        <v>0</v>
      </c>
      <c r="CC85">
        <f t="array" ref="CC85">IF($J85:$X85='Capacity Backing (Hide)2'!BC$67:BC$81,1,0)</f>
        <v>0</v>
      </c>
      <c r="CD85">
        <f t="array" ref="CD85">IF($J85:$X85='Capacity Backing (Hide)2'!BD$67:BD$81,1,0)</f>
        <v>0</v>
      </c>
      <c r="CE85">
        <f t="array" ref="CE85">IF($J85:$X85='Capacity Backing (Hide)2'!BE$67:BE$81,1,0)</f>
        <v>0</v>
      </c>
      <c r="CF85">
        <f t="array" ref="CF85">IF($J85:$X85='Capacity Backing (Hide)2'!BF$67:BF$81,1,0)</f>
        <v>0</v>
      </c>
      <c r="CG85">
        <f t="array" ref="CG85">IF($J85:$X85='Capacity Backing (Hide)2'!BG$67:BG$81,1,0)</f>
        <v>0</v>
      </c>
      <c r="CH85">
        <f t="array" ref="CH85">IF($J85:$X85='Capacity Backing (Hide)2'!BH$67:BH$81,1,0)</f>
        <v>0</v>
      </c>
      <c r="CI85">
        <f t="array" ref="CI85">IF($J85:$X85='Capacity Backing (Hide)2'!BI$67:BI$81,1,0)</f>
        <v>0</v>
      </c>
      <c r="CJ85">
        <f t="array" ref="CJ85">IF($J85:$X85='Capacity Backing (Hide)2'!BJ$67:BJ$81,1,0)</f>
        <v>0</v>
      </c>
      <c r="CK85">
        <f t="array" ref="CK85">IF($J85:$X85='Capacity Backing (Hide)2'!BK$67:BK$81,1,0)</f>
        <v>0</v>
      </c>
      <c r="CL85">
        <f t="array" ref="CL85">IF($J85:$X85='Capacity Backing (Hide)2'!BL$67:BL$81,1,0)</f>
        <v>0</v>
      </c>
      <c r="CM85">
        <f t="array" ref="CM85">IF($J85:$X85='Capacity Backing (Hide)2'!BM$67:BM$81,1,0)</f>
        <v>0</v>
      </c>
      <c r="CN85">
        <f t="array" ref="CN85">IF($J85:$X85='Capacity Backing (Hide)2'!BN$67:BN$81,1,0)</f>
        <v>0</v>
      </c>
      <c r="CO85">
        <f t="array" ref="CO85">IF($J85:$X85='Capacity Backing (Hide)2'!BO$67:BO$81,1,0)</f>
        <v>0</v>
      </c>
      <c r="CP85">
        <f t="array" ref="CP85">IF($J85:$X85='Capacity Backing (Hide)2'!BP$67:BP$81,1,0)</f>
        <v>0</v>
      </c>
      <c r="CQ85">
        <f t="array" ref="CQ85">IF($J85:$X85='Capacity Backing (Hide)2'!BQ$67:BQ$81,1,0)</f>
        <v>0</v>
      </c>
      <c r="CR85">
        <f t="array" ref="CR85">IF($J85:$X85='Capacity Backing (Hide)2'!BR$67:BR$81,1,0)</f>
        <v>0</v>
      </c>
      <c r="CS85">
        <f t="array" ref="CS85">IF($J85:$X85='Capacity Backing (Hide)2'!BS$67:BS$81,1,0)</f>
        <v>0</v>
      </c>
      <c r="CT85">
        <f t="array" ref="CT85">IF($J85:$X85='Capacity Backing (Hide)2'!BT$67:BT$81,1,0)</f>
        <v>0</v>
      </c>
      <c r="CU85">
        <f t="array" ref="CU85">IF($J85:$X85='Capacity Backing (Hide)2'!BU$67:BU$81,1,0)</f>
        <v>0</v>
      </c>
      <c r="CV85">
        <f t="array" ref="CV85">IF($J85:$X85='Capacity Backing (Hide)2'!BV$67:BV$81,1,0)</f>
        <v>0</v>
      </c>
      <c r="CW85">
        <f t="array" ref="CW85">IF($J85:$X85='Capacity Backing (Hide)2'!BW$67:BW$81,1,0)</f>
        <v>0</v>
      </c>
      <c r="CX85">
        <f t="array" ref="CX85">IF($J85:$X85='Capacity Backing (Hide)2'!BX$67:BX$81,1,0)</f>
        <v>0</v>
      </c>
      <c r="CY85">
        <f t="array" ref="CY85">IF($J85:$X85='Capacity Backing (Hide)2'!BY$67:BY$81,1,0)</f>
        <v>0</v>
      </c>
      <c r="CZ85">
        <f t="array" ref="CZ85">IF($J85:$X85='Capacity Backing (Hide)2'!BZ$67:BZ$81,1,0)</f>
        <v>0</v>
      </c>
      <c r="DA85">
        <f t="array" ref="DA85">IF($J85:$X85='Capacity Backing (Hide)2'!CA$67:CA$81,1,0)</f>
        <v>0</v>
      </c>
      <c r="DB85">
        <f t="array" ref="DB85">IF($J85:$X85='Capacity Backing (Hide)2'!CB$67:CB$81,1,0)</f>
        <v>0</v>
      </c>
      <c r="DC85">
        <f t="array" ref="DC85">IF($J85:$X85='Capacity Backing (Hide)2'!CC$67:CC$81,1,0)</f>
        <v>0</v>
      </c>
      <c r="DD85">
        <f t="array" ref="DD85">IF($J85:$X85='Capacity Backing (Hide)2'!CD$67:CD$81,1,0)</f>
        <v>0</v>
      </c>
      <c r="DE85">
        <f t="array" ref="DE85">IF($J85:$X85='Capacity Backing (Hide)2'!CE$67:CE$81,1,0)</f>
        <v>0</v>
      </c>
      <c r="DF85">
        <f t="array" ref="DF85">IF($J85:$X85='Capacity Backing (Hide)2'!CF$67:CF$81,1,0)</f>
        <v>0</v>
      </c>
      <c r="DG85">
        <f t="array" ref="DG85">IF($J85:$X85='Capacity Backing (Hide)2'!CG$67:CG$81,1,0)</f>
        <v>0</v>
      </c>
      <c r="DH85">
        <f t="array" ref="DH85">IF($J85:$X85='Capacity Backing (Hide)2'!CH$67:CH$81,1,0)</f>
        <v>0</v>
      </c>
      <c r="DI85">
        <f t="array" ref="DI85">IF($J85:$X85='Capacity Backing (Hide)2'!CI$67:CI$81,1,0)</f>
        <v>0</v>
      </c>
      <c r="DJ85">
        <f t="array" ref="DJ85">IF($J85:$X85='Capacity Backing (Hide)2'!CJ$67:CJ$81,1,0)</f>
        <v>0</v>
      </c>
      <c r="DK85">
        <f t="array" ref="DK85">IF($J85:$X85='Capacity Backing (Hide)2'!CK$67:CK$81,1,0)</f>
        <v>0</v>
      </c>
      <c r="DL85">
        <f t="array" ref="DL85">IF($J85:$X85='Capacity Backing (Hide)2'!CL$67:CL$81,1,0)</f>
        <v>0</v>
      </c>
      <c r="DM85">
        <f t="array" ref="DM85">IF($J85:$X85='Capacity Backing (Hide)2'!CM$67:CM$81,1,0)</f>
        <v>0</v>
      </c>
      <c r="DN85">
        <f t="array" ref="DN85">IF($J85:$X85='Capacity Backing (Hide)2'!CN$67:CN$81,1,0)</f>
        <v>0</v>
      </c>
      <c r="DO85">
        <f t="array" ref="DO85">IF($J85:$X85='Capacity Backing (Hide)2'!CO$67:CO$81,1,0)</f>
        <v>0</v>
      </c>
      <c r="DP85">
        <f t="array" ref="DP85">IF($J85:$X85='Capacity Backing (Hide)2'!CP$67:CP$81,1,0)</f>
        <v>0</v>
      </c>
      <c r="DQ85">
        <f t="array" ref="DQ85">IF($J85:$X85='Capacity Backing (Hide)2'!CQ$67:CQ$81,1,0)</f>
        <v>0</v>
      </c>
      <c r="DR85">
        <f t="array" ref="DR85">IF($J85:$X85='Capacity Backing (Hide)2'!CR$67:CR$81,1,0)</f>
        <v>0</v>
      </c>
      <c r="DS85">
        <f t="array" ref="DS85">IF($J85:$X85='Capacity Backing (Hide)2'!CS$67:CS$81,1,0)</f>
        <v>0</v>
      </c>
      <c r="DT85">
        <f t="array" ref="DT85">IF($J85:$X85='Capacity Backing (Hide)2'!CT$67:CT$81,1,0)</f>
        <v>0</v>
      </c>
      <c r="DU85">
        <f t="array" ref="DU85">IF($J85:$X85='Capacity Backing (Hide)2'!CU$67:CU$81,1,0)</f>
        <v>0</v>
      </c>
      <c r="DV85">
        <f t="array" ref="DV85">IF($J85:$X85='Capacity Backing (Hide)2'!CV$67:CV$81,1,0)</f>
        <v>0</v>
      </c>
      <c r="DW85">
        <f t="array" ref="DW85">IF($J85:$X85='Capacity Backing (Hide)2'!CW$67:CW$81,1,0)</f>
        <v>0</v>
      </c>
      <c r="DZ85">
        <f t="array" ref="DZ85">IF($J85:$X85='Capacity Backing (Hide)2'!B$203:CZ$217,1,0)</f>
        <v>0</v>
      </c>
      <c r="EA85">
        <f t="array" ref="EA85">IF($J85:$X85='Capacity Backing (Hide)2'!C$203:DA$217,1,0)</f>
        <v>0</v>
      </c>
      <c r="EB85">
        <f t="array" ref="EB85">IF($J85:$X85='Capacity Backing (Hide)2'!D$203:DB$217,1,0)</f>
        <v>0</v>
      </c>
      <c r="EC85">
        <f t="array" ref="EC85">IF($J85:$X85='Capacity Backing (Hide)2'!E$203:DC$217,1,0)</f>
        <v>0</v>
      </c>
      <c r="ED85">
        <f t="array" ref="ED85">IF($J85:$X85='Capacity Backing (Hide)2'!F$203:DD$217,1,0)</f>
        <v>0</v>
      </c>
      <c r="EE85">
        <f t="array" ref="EE85">IF($J85:$X85='Capacity Backing (Hide)2'!G$203:DE$217,1,0)</f>
        <v>0</v>
      </c>
      <c r="EF85">
        <f t="array" ref="EF85">IF($J85:$X85='Capacity Backing (Hide)2'!H$203:DF$217,1,0)</f>
        <v>0</v>
      </c>
      <c r="EG85">
        <f t="array" ref="EG85">IF($J85:$X85='Capacity Backing (Hide)2'!I$203:DG$217,1,0)</f>
        <v>0</v>
      </c>
      <c r="EH85">
        <f t="array" ref="EH85">IF($J85:$X85='Capacity Backing (Hide)2'!J$203:DH$217,1,0)</f>
        <v>0</v>
      </c>
      <c r="EI85">
        <f t="array" ref="EI85">IF($J85:$X85='Capacity Backing (Hide)2'!K$203:DI$217,1,0)</f>
        <v>0</v>
      </c>
      <c r="EJ85">
        <f t="array" ref="EJ85">IF($J85:$X85='Capacity Backing (Hide)2'!L$203:DJ$217,1,0)</f>
        <v>0</v>
      </c>
      <c r="EK85">
        <f t="array" ref="EK85">IF($J85:$X85='Capacity Backing (Hide)2'!M$203:DK$217,1,0)</f>
        <v>0</v>
      </c>
      <c r="EL85">
        <f t="array" ref="EL85">IF($J85:$X85='Capacity Backing (Hide)2'!N$203:DL$217,1,0)</f>
        <v>0</v>
      </c>
      <c r="EM85">
        <f t="array" ref="EM85">IF($J85:$X85='Capacity Backing (Hide)2'!O$203:DM$217,1,0)</f>
        <v>0</v>
      </c>
      <c r="EN85">
        <f t="array" ref="EN85">IF($J85:$X85='Capacity Backing (Hide)2'!P$203:DN$217,1,0)</f>
        <v>0</v>
      </c>
      <c r="EO85">
        <f t="array" ref="EO85">IF($J85:$X85='Capacity Backing (Hide)2'!Q$203:DO$217,1,0)</f>
        <v>0</v>
      </c>
      <c r="EP85">
        <f t="array" ref="EP85">IF($J85:$X85='Capacity Backing (Hide)2'!R$203:DP$217,1,0)</f>
        <v>0</v>
      </c>
      <c r="EQ85">
        <f t="array" ref="EQ85">IF($J85:$X85='Capacity Backing (Hide)2'!S$203:DQ$217,1,0)</f>
        <v>0</v>
      </c>
      <c r="ER85">
        <f t="array" ref="ER85">IF($J85:$X85='Capacity Backing (Hide)2'!T$203:DR$217,1,0)</f>
        <v>0</v>
      </c>
      <c r="ES85">
        <f t="array" ref="ES85">IF($J85:$X85='Capacity Backing (Hide)2'!U$203:DS$217,1,0)</f>
        <v>0</v>
      </c>
      <c r="ET85">
        <f t="array" ref="ET85">IF($J85:$X85='Capacity Backing (Hide)2'!V$203:DT$217,1,0)</f>
        <v>0</v>
      </c>
      <c r="EU85">
        <f t="array" ref="EU85">IF($J85:$X85='Capacity Backing (Hide)2'!W$203:DU$217,1,0)</f>
        <v>0</v>
      </c>
      <c r="EV85">
        <f t="array" ref="EV85">IF($J85:$X85='Capacity Backing (Hide)2'!X$203:DV$217,1,0)</f>
        <v>0</v>
      </c>
      <c r="EW85">
        <f t="array" ref="EW85">IF($J85:$X85='Capacity Backing (Hide)2'!Y$203:DW$217,1,0)</f>
        <v>0</v>
      </c>
      <c r="EX85">
        <f t="array" ref="EX85">IF($J85:$X85='Capacity Backing (Hide)2'!Z$203:DX$217,1,0)</f>
        <v>0</v>
      </c>
      <c r="EY85">
        <f t="array" ref="EY85">IF($J85:$X85='Capacity Backing (Hide)2'!AA$203:DY$217,1,0)</f>
        <v>0</v>
      </c>
      <c r="EZ85">
        <f t="array" ref="EZ85">IF($J85:$X85='Capacity Backing (Hide)2'!AB$203:DZ$217,1,0)</f>
        <v>0</v>
      </c>
      <c r="FA85">
        <f t="array" ref="FA85">IF($J85:$X85='Capacity Backing (Hide)2'!AC$203:EA$217,1,0)</f>
        <v>0</v>
      </c>
      <c r="FB85">
        <f t="array" ref="FB85">IF($J85:$X85='Capacity Backing (Hide)2'!AD$203:EB$217,1,0)</f>
        <v>0</v>
      </c>
      <c r="FC85">
        <f t="array" ref="FC85">IF($J85:$X85='Capacity Backing (Hide)2'!AE$203:EC$217,1,0)</f>
        <v>0</v>
      </c>
      <c r="FD85">
        <f t="array" ref="FD85">IF($J85:$X85='Capacity Backing (Hide)2'!AF$203:ED$217,1,0)</f>
        <v>0</v>
      </c>
      <c r="FE85">
        <f t="array" ref="FE85">IF($J85:$X85='Capacity Backing (Hide)2'!AG$203:EE$217,1,0)</f>
        <v>0</v>
      </c>
      <c r="FF85">
        <f t="array" ref="FF85">IF($J85:$X85='Capacity Backing (Hide)2'!AH$203:EF$217,1,0)</f>
        <v>0</v>
      </c>
      <c r="FG85">
        <f t="array" ref="FG85">IF($J85:$X85='Capacity Backing (Hide)2'!AI$203:EG$217,1,0)</f>
        <v>0</v>
      </c>
      <c r="FH85">
        <f t="array" ref="FH85">IF($J85:$X85='Capacity Backing (Hide)2'!AJ$203:EH$217,1,0)</f>
        <v>0</v>
      </c>
      <c r="FI85">
        <f t="array" ref="FI85">IF($J85:$X85='Capacity Backing (Hide)2'!AK$203:EI$217,1,0)</f>
        <v>0</v>
      </c>
      <c r="FJ85">
        <f t="array" ref="FJ85">IF($J85:$X85='Capacity Backing (Hide)2'!AL$203:EJ$217,1,0)</f>
        <v>0</v>
      </c>
      <c r="FK85">
        <f t="array" ref="FK85">IF($J85:$X85='Capacity Backing (Hide)2'!AM$203:EK$217,1,0)</f>
        <v>0</v>
      </c>
      <c r="FL85">
        <f t="array" ref="FL85">IF($J85:$X85='Capacity Backing (Hide)2'!AN$203:EL$217,1,0)</f>
        <v>0</v>
      </c>
      <c r="FM85">
        <f t="array" ref="FM85">IF($J85:$X85='Capacity Backing (Hide)2'!AO$203:EM$217,1,0)</f>
        <v>0</v>
      </c>
      <c r="FN85">
        <f t="array" ref="FN85">IF($J85:$X85='Capacity Backing (Hide)2'!AP$203:EN$217,1,0)</f>
        <v>0</v>
      </c>
      <c r="FO85">
        <f t="array" ref="FO85">IF($J85:$X85='Capacity Backing (Hide)2'!AQ$203:EO$217,1,0)</f>
        <v>0</v>
      </c>
      <c r="FP85">
        <f t="array" ref="FP85">IF($J85:$X85='Capacity Backing (Hide)2'!AR$203:EP$217,1,0)</f>
        <v>0</v>
      </c>
      <c r="FQ85">
        <f t="array" ref="FQ85">IF($J85:$X85='Capacity Backing (Hide)2'!AS$203:EQ$217,1,0)</f>
        <v>0</v>
      </c>
      <c r="FR85">
        <f t="array" ref="FR85">IF($J85:$X85='Capacity Backing (Hide)2'!AT$203:ER$217,1,0)</f>
        <v>0</v>
      </c>
      <c r="FS85">
        <f t="array" ref="FS85">IF($J85:$X85='Capacity Backing (Hide)2'!AU$203:ES$217,1,0)</f>
        <v>0</v>
      </c>
      <c r="FT85">
        <f t="array" ref="FT85">IF($J85:$X85='Capacity Backing (Hide)2'!AV$203:ET$217,1,0)</f>
        <v>0</v>
      </c>
      <c r="FU85">
        <f t="array" ref="FU85">IF($J85:$X85='Capacity Backing (Hide)2'!AW$203:EU$217,1,0)</f>
        <v>0</v>
      </c>
      <c r="FV85">
        <f t="array" ref="FV85">IF($J85:$X85='Capacity Backing (Hide)2'!AX$203:EV$217,1,0)</f>
        <v>0</v>
      </c>
      <c r="FW85">
        <f t="array" ref="FW85">IF($J85:$X85='Capacity Backing (Hide)2'!AY$203:EW$217,1,0)</f>
        <v>0</v>
      </c>
      <c r="FX85">
        <f t="array" ref="FX85">IF($J85:$X85='Capacity Backing (Hide)2'!AZ$203:EX$217,1,0)</f>
        <v>0</v>
      </c>
      <c r="FY85">
        <f t="array" ref="FY85">IF($J85:$X85='Capacity Backing (Hide)2'!BA$203:EY$217,1,0)</f>
        <v>0</v>
      </c>
      <c r="FZ85">
        <f t="array" ref="FZ85">IF($J85:$X85='Capacity Backing (Hide)2'!BB$203:EZ$217,1,0)</f>
        <v>0</v>
      </c>
      <c r="GA85">
        <f t="array" ref="GA85">IF($J85:$X85='Capacity Backing (Hide)2'!BC$203:FA$217,1,0)</f>
        <v>0</v>
      </c>
      <c r="GB85">
        <f t="array" ref="GB85">IF($J85:$X85='Capacity Backing (Hide)2'!BD$203:FB$217,1,0)</f>
        <v>0</v>
      </c>
      <c r="GC85">
        <f t="array" ref="GC85">IF($J85:$X85='Capacity Backing (Hide)2'!BE$203:FC$217,1,0)</f>
        <v>0</v>
      </c>
      <c r="GD85">
        <f t="array" ref="GD85">IF($J85:$X85='Capacity Backing (Hide)2'!BF$203:FD$217,1,0)</f>
        <v>0</v>
      </c>
      <c r="GE85">
        <f t="array" ref="GE85">IF($J85:$X85='Capacity Backing (Hide)2'!BG$203:FE$217,1,0)</f>
        <v>0</v>
      </c>
      <c r="GF85">
        <f t="array" ref="GF85">IF($J85:$X85='Capacity Backing (Hide)2'!BH$203:FF$217,1,0)</f>
        <v>0</v>
      </c>
      <c r="GG85">
        <f t="array" ref="GG85">IF($J85:$X85='Capacity Backing (Hide)2'!BI$203:FG$217,1,0)</f>
        <v>0</v>
      </c>
      <c r="GH85">
        <f t="array" ref="GH85">IF($J85:$X85='Capacity Backing (Hide)2'!BJ$203:FH$217,1,0)</f>
        <v>0</v>
      </c>
      <c r="GI85">
        <f t="array" ref="GI85">IF($J85:$X85='Capacity Backing (Hide)2'!BK$203:FI$217,1,0)</f>
        <v>0</v>
      </c>
      <c r="GJ85">
        <f t="array" ref="GJ85">IF($J85:$X85='Capacity Backing (Hide)2'!BL$203:FJ$217,1,0)</f>
        <v>0</v>
      </c>
      <c r="GK85">
        <f t="array" ref="GK85">IF($J85:$X85='Capacity Backing (Hide)2'!BM$203:FK$217,1,0)</f>
        <v>0</v>
      </c>
      <c r="GL85">
        <f t="array" ref="GL85">IF($J85:$X85='Capacity Backing (Hide)2'!BN$203:FL$217,1,0)</f>
        <v>0</v>
      </c>
      <c r="GM85">
        <f t="array" ref="GM85">IF($J85:$X85='Capacity Backing (Hide)2'!BO$203:FM$217,1,0)</f>
        <v>0</v>
      </c>
      <c r="GN85">
        <f t="array" ref="GN85">IF($J85:$X85='Capacity Backing (Hide)2'!BP$203:FN$217,1,0)</f>
        <v>0</v>
      </c>
      <c r="GO85">
        <f t="array" ref="GO85">IF($J85:$X85='Capacity Backing (Hide)2'!BQ$203:FO$217,1,0)</f>
        <v>0</v>
      </c>
      <c r="GP85">
        <f t="array" ref="GP85">IF($J85:$X85='Capacity Backing (Hide)2'!BR$203:FP$217,1,0)</f>
        <v>0</v>
      </c>
      <c r="GQ85">
        <f t="array" ref="GQ85">IF($J85:$X85='Capacity Backing (Hide)2'!BS$203:FQ$217,1,0)</f>
        <v>0</v>
      </c>
      <c r="GR85">
        <f t="array" ref="GR85">IF($J85:$X85='Capacity Backing (Hide)2'!BT$203:FR$217,1,0)</f>
        <v>0</v>
      </c>
      <c r="GS85">
        <f t="array" ref="GS85">IF($J85:$X85='Capacity Backing (Hide)2'!BU$203:FS$217,1,0)</f>
        <v>0</v>
      </c>
      <c r="GT85">
        <f t="array" ref="GT85">IF($J85:$X85='Capacity Backing (Hide)2'!BV$203:FT$217,1,0)</f>
        <v>0</v>
      </c>
      <c r="GU85">
        <f t="array" ref="GU85">IF($J85:$X85='Capacity Backing (Hide)2'!BW$203:FU$217,1,0)</f>
        <v>0</v>
      </c>
      <c r="GV85">
        <f t="array" ref="GV85">IF($J85:$X85='Capacity Backing (Hide)2'!BX$203:FV$217,1,0)</f>
        <v>0</v>
      </c>
      <c r="GW85">
        <f t="array" ref="GW85">IF($J85:$X85='Capacity Backing (Hide)2'!BY$203:FW$217,1,0)</f>
        <v>0</v>
      </c>
      <c r="GX85">
        <f t="array" ref="GX85">IF($J85:$X85='Capacity Backing (Hide)2'!BZ$203:FX$217,1,0)</f>
        <v>0</v>
      </c>
      <c r="GY85">
        <f t="array" ref="GY85">IF($J85:$X85='Capacity Backing (Hide)2'!CA$203:FY$217,1,0)</f>
        <v>0</v>
      </c>
      <c r="GZ85">
        <f t="array" ref="GZ85">IF($J85:$X85='Capacity Backing (Hide)2'!CB$203:FZ$217,1,0)</f>
        <v>0</v>
      </c>
      <c r="HA85">
        <f t="array" ref="HA85">IF($J85:$X85='Capacity Backing (Hide)2'!CC$203:GA$217,1,0)</f>
        <v>0</v>
      </c>
      <c r="HB85">
        <f t="array" ref="HB85">IF($J85:$X85='Capacity Backing (Hide)2'!CD$203:GB$217,1,0)</f>
        <v>0</v>
      </c>
      <c r="HC85">
        <f t="array" ref="HC85">IF($J85:$X85='Capacity Backing (Hide)2'!CE$203:GC$217,1,0)</f>
        <v>0</v>
      </c>
      <c r="HD85">
        <f t="array" ref="HD85">IF($J85:$X85='Capacity Backing (Hide)2'!CF$203:GD$217,1,0)</f>
        <v>0</v>
      </c>
      <c r="HE85">
        <f t="array" ref="HE85">IF($J85:$X85='Capacity Backing (Hide)2'!CG$203:GE$217,1,0)</f>
        <v>0</v>
      </c>
      <c r="HF85">
        <f t="array" ref="HF85">IF($J85:$X85='Capacity Backing (Hide)2'!CH$203:GF$217,1,0)</f>
        <v>0</v>
      </c>
      <c r="HG85">
        <f t="array" ref="HG85">IF($J85:$X85='Capacity Backing (Hide)2'!CI$203:GG$217,1,0)</f>
        <v>0</v>
      </c>
      <c r="HH85">
        <f t="array" ref="HH85">IF($J85:$X85='Capacity Backing (Hide)2'!CJ$203:GH$217,1,0)</f>
        <v>0</v>
      </c>
      <c r="HI85">
        <f t="array" ref="HI85">IF($J85:$X85='Capacity Backing (Hide)2'!CK$203:GI$217,1,0)</f>
        <v>0</v>
      </c>
      <c r="HJ85">
        <f t="array" ref="HJ85">IF($J85:$X85='Capacity Backing (Hide)2'!CL$203:GJ$217,1,0)</f>
        <v>0</v>
      </c>
      <c r="HK85">
        <f t="array" ref="HK85">IF($J85:$X85='Capacity Backing (Hide)2'!CM$203:GK$217,1,0)</f>
        <v>0</v>
      </c>
      <c r="HL85">
        <f t="array" ref="HL85">IF($J85:$X85='Capacity Backing (Hide)2'!CN$203:GL$217,1,0)</f>
        <v>0</v>
      </c>
      <c r="HM85">
        <f t="array" ref="HM85">IF($J85:$X85='Capacity Backing (Hide)2'!CO$203:GM$217,1,0)</f>
        <v>0</v>
      </c>
      <c r="HN85">
        <f t="array" ref="HN85">IF($J85:$X85='Capacity Backing (Hide)2'!CP$203:GN$217,1,0)</f>
        <v>0</v>
      </c>
      <c r="HO85">
        <f t="array" ref="HO85">IF($J85:$X85='Capacity Backing (Hide)2'!CQ$203:GO$217,1,0)</f>
        <v>0</v>
      </c>
      <c r="HP85">
        <f t="array" ref="HP85">IF($J85:$X85='Capacity Backing (Hide)2'!CR$203:GP$217,1,0)</f>
        <v>0</v>
      </c>
      <c r="HQ85">
        <f t="array" ref="HQ85">IF($J85:$X85='Capacity Backing (Hide)2'!CS$203:GQ$217,1,0)</f>
        <v>0</v>
      </c>
      <c r="HR85">
        <f t="array" ref="HR85">IF($J85:$X85='Capacity Backing (Hide)2'!CT$203:GR$217,1,0)</f>
        <v>0</v>
      </c>
      <c r="HS85">
        <f t="array" ref="HS85">IF($J85:$X85='Capacity Backing (Hide)2'!CU$203:GS$217,1,0)</f>
        <v>0</v>
      </c>
      <c r="HT85">
        <f t="array" ref="HT85">IF($J85:$X85='Capacity Backing (Hide)2'!CV$203:GT$217,1,0)</f>
        <v>0</v>
      </c>
      <c r="HU85">
        <f t="array" ref="HU85">IF($J85:$X85='Capacity Backing (Hide)2'!CW$203:GU$217,1,0)</f>
        <v>0</v>
      </c>
      <c r="HX85">
        <f>'Capacity Backing (Hide)2'!B$3*(AB85/MAX(1,SUMIFS('Treatment Backing (Hide)'!$B$110:$B$124,'Capacity Backing (Hide)2'!B$67:B$81,"X")))</f>
        <v>0</v>
      </c>
      <c r="HY85">
        <f>'Capacity Backing (Hide)2'!C$3*(AC85/MAX(1,SUMIFS('Treatment Backing (Hide)'!$B$110:$B$124,'Capacity Backing (Hide)2'!C$67:C$81,"X")))</f>
        <v>0</v>
      </c>
      <c r="HZ85">
        <f>'Capacity Backing (Hide)2'!D$3*(AD85/MAX(1,SUMIFS('Treatment Backing (Hide)'!$B$110:$B$124,'Capacity Backing (Hide)2'!D$67:D$81,"X")))</f>
        <v>0</v>
      </c>
      <c r="IA85">
        <f>'Capacity Backing (Hide)2'!E$3*(AE85/MAX(1,SUMIFS('Treatment Backing (Hide)'!$B$110:$B$124,'Capacity Backing (Hide)2'!E$67:E$81,"X")))</f>
        <v>0</v>
      </c>
      <c r="IB85">
        <f>'Capacity Backing (Hide)2'!F$3*(AF85/MAX(1,SUMIFS('Treatment Backing (Hide)'!$B$110:$B$124,'Capacity Backing (Hide)2'!F$67:F$81,"X")))</f>
        <v>0</v>
      </c>
      <c r="IC85">
        <f>'Capacity Backing (Hide)2'!G$3*(AG85/MAX(1,SUMIFS('Treatment Backing (Hide)'!$B$110:$B$124,'Capacity Backing (Hide)2'!G$67:G$81,"X")))</f>
        <v>0</v>
      </c>
      <c r="ID85">
        <f>'Capacity Backing (Hide)2'!H$3*(AH85/MAX(1,SUMIFS('Treatment Backing (Hide)'!$B$110:$B$124,'Capacity Backing (Hide)2'!H$67:H$81,"X")))</f>
        <v>0</v>
      </c>
      <c r="IE85">
        <f>'Capacity Backing (Hide)2'!I$3*(AI85/MAX(1,SUMIFS('Treatment Backing (Hide)'!$B$110:$B$124,'Capacity Backing (Hide)2'!I$67:I$81,"X")))</f>
        <v>0</v>
      </c>
      <c r="IF85">
        <f>'Capacity Backing (Hide)2'!J$3*(AJ85/MAX(1,SUMIFS('Treatment Backing (Hide)'!$B$110:$B$124,'Capacity Backing (Hide)2'!J$67:J$81,"X")))</f>
        <v>0</v>
      </c>
      <c r="IG85">
        <f>'Capacity Backing (Hide)2'!K$3*(AK85/MAX(1,SUMIFS('Treatment Backing (Hide)'!$B$110:$B$124,'Capacity Backing (Hide)2'!K$67:K$81,"X")))</f>
        <v>0</v>
      </c>
      <c r="IH85">
        <f>'Capacity Backing (Hide)2'!L$3*(AL85/MAX(1,SUMIFS('Treatment Backing (Hide)'!$B$110:$B$124,'Capacity Backing (Hide)2'!L$67:L$81,"X")))</f>
        <v>0</v>
      </c>
      <c r="II85">
        <f>'Capacity Backing (Hide)2'!M$3*(AM85/MAX(1,SUMIFS('Treatment Backing (Hide)'!$B$110:$B$124,'Capacity Backing (Hide)2'!M$67:M$81,"X")))</f>
        <v>0</v>
      </c>
      <c r="IJ85">
        <f>'Capacity Backing (Hide)2'!N$3*(AN85/MAX(1,SUMIFS('Treatment Backing (Hide)'!$B$110:$B$124,'Capacity Backing (Hide)2'!N$67:N$81,"X")))</f>
        <v>0</v>
      </c>
      <c r="IK85">
        <f>'Capacity Backing (Hide)2'!O$3*(AO85/MAX(1,SUMIFS('Treatment Backing (Hide)'!$B$110:$B$124,'Capacity Backing (Hide)2'!O$67:O$81,"X")))</f>
        <v>0</v>
      </c>
      <c r="IL85">
        <f>'Capacity Backing (Hide)2'!P$3*(AP85/MAX(1,SUMIFS('Treatment Backing (Hide)'!$B$110:$B$124,'Capacity Backing (Hide)2'!P$67:P$81,"X")))</f>
        <v>0</v>
      </c>
      <c r="IM85">
        <f>'Capacity Backing (Hide)2'!Q$3*(AQ85/MAX(1,SUMIFS('Treatment Backing (Hide)'!$B$110:$B$124,'Capacity Backing (Hide)2'!Q$67:Q$81,"X")))</f>
        <v>0</v>
      </c>
      <c r="IN85">
        <f>'Capacity Backing (Hide)2'!R$3*(AR85/MAX(1,SUMIFS('Treatment Backing (Hide)'!$B$110:$B$124,'Capacity Backing (Hide)2'!R$67:R$81,"X")))</f>
        <v>0</v>
      </c>
      <c r="IO85">
        <f>'Capacity Backing (Hide)2'!S$3*(AS85/MAX(1,SUMIFS('Treatment Backing (Hide)'!$B$110:$B$124,'Capacity Backing (Hide)2'!S$67:S$81,"X")))</f>
        <v>0</v>
      </c>
      <c r="IP85">
        <f>'Capacity Backing (Hide)2'!T$3*(AT85/MAX(1,SUMIFS('Treatment Backing (Hide)'!$B$110:$B$124,'Capacity Backing (Hide)2'!T$67:T$81,"X")))</f>
        <v>0</v>
      </c>
      <c r="IQ85">
        <f>'Capacity Backing (Hide)2'!U$3*(AU85/MAX(1,SUMIFS('Treatment Backing (Hide)'!$B$110:$B$124,'Capacity Backing (Hide)2'!U$67:U$81,"X")))</f>
        <v>0</v>
      </c>
      <c r="IR85">
        <f>'Capacity Backing (Hide)2'!V$3*(AV85/MAX(1,SUMIFS('Treatment Backing (Hide)'!$B$110:$B$124,'Capacity Backing (Hide)2'!V$67:V$81,"X")))</f>
        <v>0</v>
      </c>
      <c r="IS85">
        <f>'Capacity Backing (Hide)2'!W$3*(AW85/MAX(1,SUMIFS('Treatment Backing (Hide)'!$B$110:$B$124,'Capacity Backing (Hide)2'!W$67:W$81,"X")))</f>
        <v>0</v>
      </c>
      <c r="IT85">
        <f>'Capacity Backing (Hide)2'!X$3*(AX85/MAX(1,SUMIFS('Treatment Backing (Hide)'!$B$110:$B$124,'Capacity Backing (Hide)2'!X$67:X$81,"X")))</f>
        <v>0</v>
      </c>
      <c r="IU85">
        <f>'Capacity Backing (Hide)2'!Y$3*(AY85/MAX(1,SUMIFS('Treatment Backing (Hide)'!$B$110:$B$124,'Capacity Backing (Hide)2'!Y$67:Y$81,"X")))</f>
        <v>0</v>
      </c>
      <c r="IV85">
        <f>'Capacity Backing (Hide)2'!Z$3*(AZ85/MAX(1,SUMIFS('Treatment Backing (Hide)'!$B$110:$B$124,'Capacity Backing (Hide)2'!Z$67:Z$81,"X")))</f>
        <v>0</v>
      </c>
      <c r="IW85">
        <f>'Capacity Backing (Hide)2'!AA$3*(BA85/MAX(1,SUMIFS('Treatment Backing (Hide)'!$B$110:$B$124,'Capacity Backing (Hide)2'!AA$67:AA$81,"X")))</f>
        <v>0</v>
      </c>
      <c r="IX85">
        <f>'Capacity Backing (Hide)2'!AB$3*(BB85/MAX(1,SUMIFS('Treatment Backing (Hide)'!$B$110:$B$124,'Capacity Backing (Hide)2'!AB$67:AB$81,"X")))</f>
        <v>0</v>
      </c>
      <c r="IY85">
        <f>'Capacity Backing (Hide)2'!AC$3*(BC85/MAX(1,SUMIFS('Treatment Backing (Hide)'!$B$110:$B$124,'Capacity Backing (Hide)2'!AC$67:AC$81,"X")))</f>
        <v>0</v>
      </c>
      <c r="IZ85">
        <f>'Capacity Backing (Hide)2'!AD$3*(BD85/MAX(1,SUMIFS('Treatment Backing (Hide)'!$B$110:$B$124,'Capacity Backing (Hide)2'!AD$67:AD$81,"X")))</f>
        <v>0</v>
      </c>
      <c r="JA85">
        <f>'Capacity Backing (Hide)2'!AE$3*(BE85/MAX(1,SUMIFS('Treatment Backing (Hide)'!$B$110:$B$124,'Capacity Backing (Hide)2'!AE$67:AE$81,"X")))</f>
        <v>0</v>
      </c>
      <c r="JB85">
        <f>'Capacity Backing (Hide)2'!AF$3*(BF85/MAX(1,SUMIFS('Treatment Backing (Hide)'!$B$110:$B$124,'Capacity Backing (Hide)2'!AF$67:AF$81,"X")))</f>
        <v>0</v>
      </c>
      <c r="JC85">
        <f>'Capacity Backing (Hide)2'!AG$3*(BG85/MAX(1,SUMIFS('Treatment Backing (Hide)'!$B$110:$B$124,'Capacity Backing (Hide)2'!AG$67:AG$81,"X")))</f>
        <v>0</v>
      </c>
      <c r="JD85">
        <f>'Capacity Backing (Hide)2'!AH$3*(BH85/MAX(1,SUMIFS('Treatment Backing (Hide)'!$B$110:$B$124,'Capacity Backing (Hide)2'!AH$67:AH$81,"X")))</f>
        <v>0</v>
      </c>
      <c r="JE85">
        <f>'Capacity Backing (Hide)2'!AI$3*(BI85/MAX(1,SUMIFS('Treatment Backing (Hide)'!$B$110:$B$124,'Capacity Backing (Hide)2'!AI$67:AI$81,"X")))</f>
        <v>0</v>
      </c>
      <c r="JF85">
        <f>'Capacity Backing (Hide)2'!AJ$3*(BJ85/MAX(1,SUMIFS('Treatment Backing (Hide)'!$B$110:$B$124,'Capacity Backing (Hide)2'!AJ$67:AJ$81,"X")))</f>
        <v>0</v>
      </c>
      <c r="JG85">
        <f>'Capacity Backing (Hide)2'!AK$3*(BK85/MAX(1,SUMIFS('Treatment Backing (Hide)'!$B$110:$B$124,'Capacity Backing (Hide)2'!AK$67:AK$81,"X")))</f>
        <v>0</v>
      </c>
      <c r="JH85">
        <f>'Capacity Backing (Hide)2'!AL$3*(BL85/MAX(1,SUMIFS('Treatment Backing (Hide)'!$B$110:$B$124,'Capacity Backing (Hide)2'!AL$67:AL$81,"X")))</f>
        <v>0</v>
      </c>
      <c r="JI85">
        <f>'Capacity Backing (Hide)2'!AM$3*(BM85/MAX(1,SUMIFS('Treatment Backing (Hide)'!$B$110:$B$124,'Capacity Backing (Hide)2'!AM$67:AM$81,"X")))</f>
        <v>0</v>
      </c>
      <c r="JJ85">
        <f>'Capacity Backing (Hide)2'!AN$3*(BN85/MAX(1,SUMIFS('Treatment Backing (Hide)'!$B$110:$B$124,'Capacity Backing (Hide)2'!AN$67:AN$81,"X")))</f>
        <v>0</v>
      </c>
      <c r="JK85">
        <f>'Capacity Backing (Hide)2'!AO$3*(BO85/MAX(1,SUMIFS('Treatment Backing (Hide)'!$B$110:$B$124,'Capacity Backing (Hide)2'!AO$67:AO$81,"X")))</f>
        <v>0</v>
      </c>
      <c r="JL85">
        <f>'Capacity Backing (Hide)2'!AP$3*(BP85/MAX(1,SUMIFS('Treatment Backing (Hide)'!$B$110:$B$124,'Capacity Backing (Hide)2'!AP$67:AP$81,"X")))</f>
        <v>0</v>
      </c>
      <c r="JM85">
        <f>'Capacity Backing (Hide)2'!AQ$3*(BQ85/MAX(1,SUMIFS('Treatment Backing (Hide)'!$B$110:$B$124,'Capacity Backing (Hide)2'!AQ$67:AQ$81,"X")))</f>
        <v>0</v>
      </c>
      <c r="JN85">
        <f>'Capacity Backing (Hide)2'!AR$3*(BR85/MAX(1,SUMIFS('Treatment Backing (Hide)'!$B$110:$B$124,'Capacity Backing (Hide)2'!AR$67:AR$81,"X")))</f>
        <v>0</v>
      </c>
      <c r="JO85">
        <f>'Capacity Backing (Hide)2'!AS$3*(BS85/MAX(1,SUMIFS('Treatment Backing (Hide)'!$B$110:$B$124,'Capacity Backing (Hide)2'!AS$67:AS$81,"X")))</f>
        <v>0</v>
      </c>
      <c r="JP85">
        <f>'Capacity Backing (Hide)2'!AT$3*(BT85/MAX(1,SUMIFS('Treatment Backing (Hide)'!$B$110:$B$124,'Capacity Backing (Hide)2'!AT$67:AT$81,"X")))</f>
        <v>0</v>
      </c>
      <c r="JQ85">
        <f>'Capacity Backing (Hide)2'!AU$3*(BU85/MAX(1,SUMIFS('Treatment Backing (Hide)'!$B$110:$B$124,'Capacity Backing (Hide)2'!AU$67:AU$81,"X")))</f>
        <v>0</v>
      </c>
      <c r="JR85">
        <f>'Capacity Backing (Hide)2'!AV$3*(BV85/MAX(1,SUMIFS('Treatment Backing (Hide)'!$B$110:$B$124,'Capacity Backing (Hide)2'!AV$67:AV$81,"X")))</f>
        <v>0</v>
      </c>
      <c r="JS85">
        <f>'Capacity Backing (Hide)2'!AW$3*(BW85/MAX(1,SUMIFS('Treatment Backing (Hide)'!$B$110:$B$124,'Capacity Backing (Hide)2'!AW$67:AW$81,"X")))</f>
        <v>0</v>
      </c>
      <c r="JT85">
        <f>'Capacity Backing (Hide)2'!AX$3*(BX85/MAX(1,SUMIFS('Treatment Backing (Hide)'!$B$110:$B$124,'Capacity Backing (Hide)2'!AX$67:AX$81,"X")))</f>
        <v>0</v>
      </c>
      <c r="JU85">
        <f>'Capacity Backing (Hide)2'!AY$3*(BY85/MAX(1,SUMIFS('Treatment Backing (Hide)'!$B$110:$B$124,'Capacity Backing (Hide)2'!AY$67:AY$81,"X")))</f>
        <v>0</v>
      </c>
      <c r="JV85">
        <f>'Capacity Backing (Hide)2'!AZ$3*(BZ85/MAX(1,SUMIFS('Treatment Backing (Hide)'!$B$110:$B$124,'Capacity Backing (Hide)2'!AZ$67:AZ$81,"X")))</f>
        <v>0</v>
      </c>
      <c r="JW85">
        <f>'Capacity Backing (Hide)2'!BA$3*(CA85/MAX(1,SUMIFS('Treatment Backing (Hide)'!$B$110:$B$124,'Capacity Backing (Hide)2'!BA$67:BA$81,"X")))</f>
        <v>0</v>
      </c>
      <c r="JX85">
        <f>'Capacity Backing (Hide)2'!BB$3*(CB85/MAX(1,SUMIFS('Treatment Backing (Hide)'!$B$110:$B$124,'Capacity Backing (Hide)2'!BB$67:BB$81,"X")))</f>
        <v>0</v>
      </c>
      <c r="JY85">
        <f>'Capacity Backing (Hide)2'!BC$3*(CC85/MAX(1,SUMIFS('Treatment Backing (Hide)'!$B$110:$B$124,'Capacity Backing (Hide)2'!BC$67:BC$81,"X")))</f>
        <v>0</v>
      </c>
      <c r="JZ85">
        <f>'Capacity Backing (Hide)2'!BD$3*(CD85/MAX(1,SUMIFS('Treatment Backing (Hide)'!$B$110:$B$124,'Capacity Backing (Hide)2'!BD$67:BD$81,"X")))</f>
        <v>0</v>
      </c>
      <c r="KA85">
        <f>'Capacity Backing (Hide)2'!BE$3*(CE85/MAX(1,SUMIFS('Treatment Backing (Hide)'!$B$110:$B$124,'Capacity Backing (Hide)2'!BE$67:BE$81,"X")))</f>
        <v>0</v>
      </c>
      <c r="KB85">
        <f>'Capacity Backing (Hide)2'!BF$3*(CF85/MAX(1,SUMIFS('Treatment Backing (Hide)'!$B$110:$B$124,'Capacity Backing (Hide)2'!BF$67:BF$81,"X")))</f>
        <v>0</v>
      </c>
      <c r="KC85">
        <f>'Capacity Backing (Hide)2'!BG$3*(CG85/MAX(1,SUMIFS('Treatment Backing (Hide)'!$B$110:$B$124,'Capacity Backing (Hide)2'!BG$67:BG$81,"X")))</f>
        <v>0</v>
      </c>
      <c r="KD85">
        <f>'Capacity Backing (Hide)2'!BH$3*(CH85/MAX(1,SUMIFS('Treatment Backing (Hide)'!$B$110:$B$124,'Capacity Backing (Hide)2'!BH$67:BH$81,"X")))</f>
        <v>0</v>
      </c>
      <c r="KE85">
        <f>'Capacity Backing (Hide)2'!BI$3*(CI85/MAX(1,SUMIFS('Treatment Backing (Hide)'!$B$110:$B$124,'Capacity Backing (Hide)2'!BI$67:BI$81,"X")))</f>
        <v>0</v>
      </c>
      <c r="KF85">
        <f>'Capacity Backing (Hide)2'!BJ$3*(CJ85/MAX(1,SUMIFS('Treatment Backing (Hide)'!$B$110:$B$124,'Capacity Backing (Hide)2'!BJ$67:BJ$81,"X")))</f>
        <v>0</v>
      </c>
      <c r="KG85">
        <f>'Capacity Backing (Hide)2'!BK$3*(CK85/MAX(1,SUMIFS('Treatment Backing (Hide)'!$B$110:$B$124,'Capacity Backing (Hide)2'!BK$67:BK$81,"X")))</f>
        <v>0</v>
      </c>
      <c r="KH85">
        <f>'Capacity Backing (Hide)2'!BL$3*(CL85/MAX(1,SUMIFS('Treatment Backing (Hide)'!$B$110:$B$124,'Capacity Backing (Hide)2'!BL$67:BL$81,"X")))</f>
        <v>0</v>
      </c>
      <c r="KI85">
        <f>'Capacity Backing (Hide)2'!BM$3*(CM85/MAX(1,SUMIFS('Treatment Backing (Hide)'!$B$110:$B$124,'Capacity Backing (Hide)2'!BM$67:BM$81,"X")))</f>
        <v>0</v>
      </c>
      <c r="KJ85">
        <f>'Capacity Backing (Hide)2'!BN$3*(CN85/MAX(1,SUMIFS('Treatment Backing (Hide)'!$B$110:$B$124,'Capacity Backing (Hide)2'!BN$67:BN$81,"X")))</f>
        <v>0</v>
      </c>
      <c r="KK85">
        <f>'Capacity Backing (Hide)2'!BO$3*(CO85/MAX(1,SUMIFS('Treatment Backing (Hide)'!$B$110:$B$124,'Capacity Backing (Hide)2'!BO$67:BO$81,"X")))</f>
        <v>0</v>
      </c>
      <c r="KL85">
        <f>'Capacity Backing (Hide)2'!BP$3*(CP85/MAX(1,SUMIFS('Treatment Backing (Hide)'!$B$110:$B$124,'Capacity Backing (Hide)2'!BP$67:BP$81,"X")))</f>
        <v>0</v>
      </c>
      <c r="KM85">
        <f>'Capacity Backing (Hide)2'!BQ$3*(CQ85/MAX(1,SUMIFS('Treatment Backing (Hide)'!$B$110:$B$124,'Capacity Backing (Hide)2'!BQ$67:BQ$81,"X")))</f>
        <v>0</v>
      </c>
      <c r="KN85">
        <f>'Capacity Backing (Hide)2'!BR$3*(CR85/MAX(1,SUMIFS('Treatment Backing (Hide)'!$B$110:$B$124,'Capacity Backing (Hide)2'!BR$67:BR$81,"X")))</f>
        <v>0</v>
      </c>
      <c r="KO85">
        <f>'Capacity Backing (Hide)2'!BS$3*(CS85/MAX(1,SUMIFS('Treatment Backing (Hide)'!$B$110:$B$124,'Capacity Backing (Hide)2'!BS$67:BS$81,"X")))</f>
        <v>0</v>
      </c>
      <c r="KP85">
        <f>'Capacity Backing (Hide)2'!BT$3*(CT85/MAX(1,SUMIFS('Treatment Backing (Hide)'!$B$110:$B$124,'Capacity Backing (Hide)2'!BT$67:BT$81,"X")))</f>
        <v>0</v>
      </c>
      <c r="KQ85">
        <f>'Capacity Backing (Hide)2'!BU$3*(CU85/MAX(1,SUMIFS('Treatment Backing (Hide)'!$B$110:$B$124,'Capacity Backing (Hide)2'!BU$67:BU$81,"X")))</f>
        <v>0</v>
      </c>
      <c r="KR85">
        <f>'Capacity Backing (Hide)2'!BV$3*(CV85/MAX(1,SUMIFS('Treatment Backing (Hide)'!$B$110:$B$124,'Capacity Backing (Hide)2'!BV$67:BV$81,"X")))</f>
        <v>0</v>
      </c>
      <c r="KS85">
        <f>'Capacity Backing (Hide)2'!BW$3*(CW85/MAX(1,SUMIFS('Treatment Backing (Hide)'!$B$110:$B$124,'Capacity Backing (Hide)2'!BW$67:BW$81,"X")))</f>
        <v>0</v>
      </c>
      <c r="KT85">
        <f>'Capacity Backing (Hide)2'!BX$3*(CX85/MAX(1,SUMIFS('Treatment Backing (Hide)'!$B$110:$B$124,'Capacity Backing (Hide)2'!BX$67:BX$81,"X")))</f>
        <v>0</v>
      </c>
      <c r="KU85">
        <f>'Capacity Backing (Hide)2'!BY$3*(CY85/MAX(1,SUMIFS('Treatment Backing (Hide)'!$B$110:$B$124,'Capacity Backing (Hide)2'!BY$67:BY$81,"X")))</f>
        <v>0</v>
      </c>
      <c r="KV85">
        <f>'Capacity Backing (Hide)2'!BZ$3*(CZ85/MAX(1,SUMIFS('Treatment Backing (Hide)'!$B$110:$B$124,'Capacity Backing (Hide)2'!BZ$67:BZ$81,"X")))</f>
        <v>0</v>
      </c>
      <c r="KW85">
        <f>'Capacity Backing (Hide)2'!CA$3*(DA85/MAX(1,SUMIFS('Treatment Backing (Hide)'!$B$110:$B$124,'Capacity Backing (Hide)2'!CA$67:CA$81,"X")))</f>
        <v>0</v>
      </c>
      <c r="KX85">
        <f>'Capacity Backing (Hide)2'!CB$3*(DB85/MAX(1,SUMIFS('Treatment Backing (Hide)'!$B$110:$B$124,'Capacity Backing (Hide)2'!CB$67:CB$81,"X")))</f>
        <v>0</v>
      </c>
      <c r="KY85">
        <f>'Capacity Backing (Hide)2'!CC$3*(DC85/MAX(1,SUMIFS('Treatment Backing (Hide)'!$B$110:$B$124,'Capacity Backing (Hide)2'!CC$67:CC$81,"X")))</f>
        <v>0</v>
      </c>
      <c r="KZ85">
        <f>'Capacity Backing (Hide)2'!CD$3*(DD85/MAX(1,SUMIFS('Treatment Backing (Hide)'!$B$110:$B$124,'Capacity Backing (Hide)2'!CD$67:CD$81,"X")))</f>
        <v>0</v>
      </c>
      <c r="LA85">
        <f>'Capacity Backing (Hide)2'!CE$3*(DE85/MAX(1,SUMIFS('Treatment Backing (Hide)'!$B$110:$B$124,'Capacity Backing (Hide)2'!CE$67:CE$81,"X")))</f>
        <v>0</v>
      </c>
      <c r="LB85">
        <f>'Capacity Backing (Hide)2'!CF$3*(DF85/MAX(1,SUMIFS('Treatment Backing (Hide)'!$B$110:$B$124,'Capacity Backing (Hide)2'!CF$67:CF$81,"X")))</f>
        <v>0</v>
      </c>
      <c r="LC85">
        <f>'Capacity Backing (Hide)2'!CG$3*(DG85/MAX(1,SUMIFS('Treatment Backing (Hide)'!$B$110:$B$124,'Capacity Backing (Hide)2'!CG$67:CG$81,"X")))</f>
        <v>0</v>
      </c>
      <c r="LD85">
        <f>'Capacity Backing (Hide)2'!CH$3*(DH85/MAX(1,SUMIFS('Treatment Backing (Hide)'!$B$110:$B$124,'Capacity Backing (Hide)2'!CH$67:CH$81,"X")))</f>
        <v>0</v>
      </c>
      <c r="LE85">
        <f>'Capacity Backing (Hide)2'!CI$3*(DI85/MAX(1,SUMIFS('Treatment Backing (Hide)'!$B$110:$B$124,'Capacity Backing (Hide)2'!CI$67:CI$81,"X")))</f>
        <v>0</v>
      </c>
      <c r="LF85">
        <f>'Capacity Backing (Hide)2'!CJ$3*(DJ85/MAX(1,SUMIFS('Treatment Backing (Hide)'!$B$110:$B$124,'Capacity Backing (Hide)2'!CJ$67:CJ$81,"X")))</f>
        <v>0</v>
      </c>
      <c r="LG85">
        <f>'Capacity Backing (Hide)2'!CK$3*(DK85/MAX(1,SUMIFS('Treatment Backing (Hide)'!$B$110:$B$124,'Capacity Backing (Hide)2'!CK$67:CK$81,"X")))</f>
        <v>0</v>
      </c>
      <c r="LH85">
        <f>'Capacity Backing (Hide)2'!CL$3*(DL85/MAX(1,SUMIFS('Treatment Backing (Hide)'!$B$110:$B$124,'Capacity Backing (Hide)2'!CL$67:CL$81,"X")))</f>
        <v>0</v>
      </c>
      <c r="LI85">
        <f>'Capacity Backing (Hide)2'!CM$3*(DM85/MAX(1,SUMIFS('Treatment Backing (Hide)'!$B$110:$B$124,'Capacity Backing (Hide)2'!CM$67:CM$81,"X")))</f>
        <v>0</v>
      </c>
      <c r="LJ85">
        <f>'Capacity Backing (Hide)2'!CN$3*(DN85/MAX(1,SUMIFS('Treatment Backing (Hide)'!$B$110:$B$124,'Capacity Backing (Hide)2'!CN$67:CN$81,"X")))</f>
        <v>0</v>
      </c>
      <c r="LK85">
        <f>'Capacity Backing (Hide)2'!CO$3*(DO85/MAX(1,SUMIFS('Treatment Backing (Hide)'!$B$110:$B$124,'Capacity Backing (Hide)2'!CO$67:CO$81,"X")))</f>
        <v>0</v>
      </c>
      <c r="LL85">
        <f>'Capacity Backing (Hide)2'!CP$3*(DP85/MAX(1,SUMIFS('Treatment Backing (Hide)'!$B$110:$B$124,'Capacity Backing (Hide)2'!CP$67:CP$81,"X")))</f>
        <v>0</v>
      </c>
      <c r="LM85">
        <f>'Capacity Backing (Hide)2'!CQ$3*(DQ85/MAX(1,SUMIFS('Treatment Backing (Hide)'!$B$110:$B$124,'Capacity Backing (Hide)2'!CQ$67:CQ$81,"X")))</f>
        <v>0</v>
      </c>
      <c r="LN85">
        <f>'Capacity Backing (Hide)2'!CR$3*(DR85/MAX(1,SUMIFS('Treatment Backing (Hide)'!$B$110:$B$124,'Capacity Backing (Hide)2'!CR$67:CR$81,"X")))</f>
        <v>0</v>
      </c>
      <c r="LO85">
        <f>'Capacity Backing (Hide)2'!CS$3*(DS85/MAX(1,SUMIFS('Treatment Backing (Hide)'!$B$110:$B$124,'Capacity Backing (Hide)2'!CS$67:CS$81,"X")))</f>
        <v>0</v>
      </c>
      <c r="LP85">
        <f>'Capacity Backing (Hide)2'!CT$3*(DT85/MAX(1,SUMIFS('Treatment Backing (Hide)'!$B$110:$B$124,'Capacity Backing (Hide)2'!CT$67:CT$81,"X")))</f>
        <v>0</v>
      </c>
      <c r="LQ85">
        <f>'Capacity Backing (Hide)2'!CU$3*(DU85/MAX(1,SUMIFS('Treatment Backing (Hide)'!$B$110:$B$124,'Capacity Backing (Hide)2'!CU$67:CU$81,"X")))</f>
        <v>0</v>
      </c>
      <c r="LR85">
        <f>'Capacity Backing (Hide)2'!CV$3*(DV85/MAX(1,SUMIFS('Treatment Backing (Hide)'!$B$110:$B$124,'Capacity Backing (Hide)2'!CV$67:CV$81,"X")))</f>
        <v>0</v>
      </c>
      <c r="LS85">
        <f>'Capacity Backing (Hide)2'!CW$3*(DW85/MAX(1,SUMIFS('Treatment Backing (Hide)'!$B$110:$B$124,'Capacity Backing (Hide)2'!CW$67:CW$81,"X")))</f>
        <v>0</v>
      </c>
    </row>
    <row r="86" spans="8:331" x14ac:dyDescent="0.25">
      <c r="H86" t="str">
        <f>ROW(H83)&amp;". "&amp;'Clinical resources'!B89</f>
        <v xml:space="preserve">83. </v>
      </c>
      <c r="J86" t="str">
        <f>IF(COUNTIFS('Clinical resources'!F89:J89,"X")&gt;0,"X","")</f>
        <v/>
      </c>
      <c r="K86" t="str">
        <f>IF(COUNTIFS('Clinical resources'!K89:O89,"X")&gt;0,"X","")</f>
        <v/>
      </c>
      <c r="L86" t="str">
        <f>IF(COUNTIFS('Clinical resources'!P89:T89,"X")&gt;0,"X","")</f>
        <v/>
      </c>
      <c r="M86" t="str">
        <f>IF(COUNTIFS('Clinical resources'!U89:Y89,"X")&gt;0,"X","")</f>
        <v/>
      </c>
      <c r="N86" t="str">
        <f>IF(COUNTIFS('Clinical resources'!Z89:AD89,"X")&gt;0,"X","")</f>
        <v/>
      </c>
      <c r="O86" t="str">
        <f>IF(COUNTIFS('Clinical resources'!AE89:AI89,"X")&gt;0,"X","")</f>
        <v/>
      </c>
      <c r="P86" t="str">
        <f>IF(COUNTIFS('Clinical resources'!AJ89:AN89,"X")&gt;0,"X","")</f>
        <v/>
      </c>
      <c r="Q86" t="str">
        <f>IF(COUNTIFS('Clinical resources'!AO89:AS89,"X")&gt;0,"X","")</f>
        <v/>
      </c>
      <c r="R86" t="str">
        <f>IF(COUNTIFS('Clinical resources'!AT89:AX89,"X")&gt;0,"X","")</f>
        <v/>
      </c>
      <c r="S86" t="str">
        <f>IF(COUNTIFS('Clinical resources'!AY89:BC89,"X")&gt;0,"X","")</f>
        <v/>
      </c>
      <c r="T86" t="str">
        <f>IF(COUNTIFS('Clinical resources'!BD89:BH89,"X")&gt;0,"X","")</f>
        <v/>
      </c>
      <c r="U86" t="str">
        <f>IF(COUNTIFS('Clinical resources'!BI89:BM89,"X")&gt;0,"X","")</f>
        <v/>
      </c>
      <c r="V86" t="str">
        <f>IF(COUNTIFS('Clinical resources'!BN89:BR89,"X")&gt;0,"X","")</f>
        <v/>
      </c>
      <c r="W86" t="str">
        <f>IF(COUNTIFS('Clinical resources'!BS89:BW89,"X")&gt;0,"X","")</f>
        <v/>
      </c>
      <c r="X86" t="str">
        <f>IF(COUNTIFS('Clinical resources'!BX89:CB89,"X")&gt;0,"X","")</f>
        <v/>
      </c>
      <c r="AB86">
        <f t="array" ref="AB86">IF($J86:$X86='Capacity Backing (Hide)2'!B$67:B$81,1,0)</f>
        <v>0</v>
      </c>
      <c r="AC86">
        <f t="array" ref="AC86">IF($J86:$X86='Capacity Backing (Hide)2'!C$67:C$81,1,0)</f>
        <v>0</v>
      </c>
      <c r="AD86">
        <f t="array" ref="AD86">IF($J86:$X86='Capacity Backing (Hide)2'!D$67:D$81,1,0)</f>
        <v>0</v>
      </c>
      <c r="AE86">
        <f t="array" ref="AE86">IF($J86:$X86='Capacity Backing (Hide)2'!E$67:E$81,1,0)</f>
        <v>0</v>
      </c>
      <c r="AF86">
        <f t="array" ref="AF86">IF($J86:$X86='Capacity Backing (Hide)2'!F$67:F$81,1,0)</f>
        <v>0</v>
      </c>
      <c r="AG86">
        <f t="array" ref="AG86">IF($J86:$X86='Capacity Backing (Hide)2'!G$67:G$81,1,0)</f>
        <v>0</v>
      </c>
      <c r="AH86">
        <f t="array" ref="AH86">IF($J86:$X86='Capacity Backing (Hide)2'!H$67:H$81,1,0)</f>
        <v>0</v>
      </c>
      <c r="AI86">
        <f t="array" ref="AI86">IF($J86:$X86='Capacity Backing (Hide)2'!I$67:I$81,1,0)</f>
        <v>0</v>
      </c>
      <c r="AJ86">
        <f t="array" ref="AJ86">IF($J86:$X86='Capacity Backing (Hide)2'!J$67:J$81,1,0)</f>
        <v>0</v>
      </c>
      <c r="AK86">
        <f t="array" ref="AK86">IF($J86:$X86='Capacity Backing (Hide)2'!K$67:K$81,1,0)</f>
        <v>0</v>
      </c>
      <c r="AL86">
        <f t="array" ref="AL86">IF($J86:$X86='Capacity Backing (Hide)2'!L$67:L$81,1,0)</f>
        <v>0</v>
      </c>
      <c r="AM86">
        <f t="array" ref="AM86">IF($J86:$X86='Capacity Backing (Hide)2'!M$67:M$81,1,0)</f>
        <v>0</v>
      </c>
      <c r="AN86">
        <f t="array" ref="AN86">IF($J86:$X86='Capacity Backing (Hide)2'!N$67:N$81,1,0)</f>
        <v>0</v>
      </c>
      <c r="AO86">
        <f t="array" ref="AO86">IF($J86:$X86='Capacity Backing (Hide)2'!O$67:O$81,1,0)</f>
        <v>0</v>
      </c>
      <c r="AP86">
        <f t="array" ref="AP86">IF($J86:$X86='Capacity Backing (Hide)2'!P$67:P$81,1,0)</f>
        <v>0</v>
      </c>
      <c r="AQ86">
        <f t="array" ref="AQ86">IF($J86:$X86='Capacity Backing (Hide)2'!Q$67:Q$81,1,0)</f>
        <v>0</v>
      </c>
      <c r="AR86">
        <f t="array" ref="AR86">IF($J86:$X86='Capacity Backing (Hide)2'!R$67:R$81,1,0)</f>
        <v>0</v>
      </c>
      <c r="AS86">
        <f t="array" ref="AS86">IF($J86:$X86='Capacity Backing (Hide)2'!S$67:S$81,1,0)</f>
        <v>0</v>
      </c>
      <c r="AT86">
        <f t="array" ref="AT86">IF($J86:$X86='Capacity Backing (Hide)2'!T$67:T$81,1,0)</f>
        <v>0</v>
      </c>
      <c r="AU86">
        <f t="array" ref="AU86">IF($J86:$X86='Capacity Backing (Hide)2'!U$67:U$81,1,0)</f>
        <v>0</v>
      </c>
      <c r="AV86">
        <f t="array" ref="AV86">IF($J86:$X86='Capacity Backing (Hide)2'!V$67:V$81,1,0)</f>
        <v>0</v>
      </c>
      <c r="AW86">
        <f t="array" ref="AW86">IF($J86:$X86='Capacity Backing (Hide)2'!W$67:W$81,1,0)</f>
        <v>0</v>
      </c>
      <c r="AX86">
        <f t="array" ref="AX86">IF($J86:$X86='Capacity Backing (Hide)2'!X$67:X$81,1,0)</f>
        <v>0</v>
      </c>
      <c r="AY86">
        <f t="array" ref="AY86">IF($J86:$X86='Capacity Backing (Hide)2'!Y$67:Y$81,1,0)</f>
        <v>0</v>
      </c>
      <c r="AZ86">
        <f t="array" ref="AZ86">IF($J86:$X86='Capacity Backing (Hide)2'!Z$67:Z$81,1,0)</f>
        <v>0</v>
      </c>
      <c r="BA86">
        <f t="array" ref="BA86">IF($J86:$X86='Capacity Backing (Hide)2'!AA$67:AA$81,1,0)</f>
        <v>0</v>
      </c>
      <c r="BB86">
        <f t="array" ref="BB86">IF($J86:$X86='Capacity Backing (Hide)2'!AB$67:AB$81,1,0)</f>
        <v>0</v>
      </c>
      <c r="BC86">
        <f t="array" ref="BC86">IF($J86:$X86='Capacity Backing (Hide)2'!AC$67:AC$81,1,0)</f>
        <v>0</v>
      </c>
      <c r="BD86">
        <f t="array" ref="BD86">IF($J86:$X86='Capacity Backing (Hide)2'!AD$67:AD$81,1,0)</f>
        <v>0</v>
      </c>
      <c r="BE86">
        <f t="array" ref="BE86">IF($J86:$X86='Capacity Backing (Hide)2'!AE$67:AE$81,1,0)</f>
        <v>0</v>
      </c>
      <c r="BF86">
        <f t="array" ref="BF86">IF($J86:$X86='Capacity Backing (Hide)2'!AF$67:AF$81,1,0)</f>
        <v>0</v>
      </c>
      <c r="BG86">
        <f t="array" ref="BG86">IF($J86:$X86='Capacity Backing (Hide)2'!AG$67:AG$81,1,0)</f>
        <v>0</v>
      </c>
      <c r="BH86">
        <f t="array" ref="BH86">IF($J86:$X86='Capacity Backing (Hide)2'!AH$67:AH$81,1,0)</f>
        <v>0</v>
      </c>
      <c r="BI86">
        <f t="array" ref="BI86">IF($J86:$X86='Capacity Backing (Hide)2'!AI$67:AI$81,1,0)</f>
        <v>0</v>
      </c>
      <c r="BJ86">
        <f t="array" ref="BJ86">IF($J86:$X86='Capacity Backing (Hide)2'!AJ$67:AJ$81,1,0)</f>
        <v>0</v>
      </c>
      <c r="BK86">
        <f t="array" ref="BK86">IF($J86:$X86='Capacity Backing (Hide)2'!AK$67:AK$81,1,0)</f>
        <v>0</v>
      </c>
      <c r="BL86">
        <f t="array" ref="BL86">IF($J86:$X86='Capacity Backing (Hide)2'!AL$67:AL$81,1,0)</f>
        <v>0</v>
      </c>
      <c r="BM86">
        <f t="array" ref="BM86">IF($J86:$X86='Capacity Backing (Hide)2'!AM$67:AM$81,1,0)</f>
        <v>0</v>
      </c>
      <c r="BN86">
        <f t="array" ref="BN86">IF($J86:$X86='Capacity Backing (Hide)2'!AN$67:AN$81,1,0)</f>
        <v>0</v>
      </c>
      <c r="BO86">
        <f t="array" ref="BO86">IF($J86:$X86='Capacity Backing (Hide)2'!AO$67:AO$81,1,0)</f>
        <v>0</v>
      </c>
      <c r="BP86">
        <f t="array" ref="BP86">IF($J86:$X86='Capacity Backing (Hide)2'!AP$67:AP$81,1,0)</f>
        <v>0</v>
      </c>
      <c r="BQ86">
        <f t="array" ref="BQ86">IF($J86:$X86='Capacity Backing (Hide)2'!AQ$67:AQ$81,1,0)</f>
        <v>0</v>
      </c>
      <c r="BR86">
        <f t="array" ref="BR86">IF($J86:$X86='Capacity Backing (Hide)2'!AR$67:AR$81,1,0)</f>
        <v>0</v>
      </c>
      <c r="BS86">
        <f t="array" ref="BS86">IF($J86:$X86='Capacity Backing (Hide)2'!AS$67:AS$81,1,0)</f>
        <v>0</v>
      </c>
      <c r="BT86">
        <f t="array" ref="BT86">IF($J86:$X86='Capacity Backing (Hide)2'!AT$67:AT$81,1,0)</f>
        <v>0</v>
      </c>
      <c r="BU86">
        <f t="array" ref="BU86">IF($J86:$X86='Capacity Backing (Hide)2'!AU$67:AU$81,1,0)</f>
        <v>0</v>
      </c>
      <c r="BV86">
        <f t="array" ref="BV86">IF($J86:$X86='Capacity Backing (Hide)2'!AV$67:AV$81,1,0)</f>
        <v>0</v>
      </c>
      <c r="BW86">
        <f t="array" ref="BW86">IF($J86:$X86='Capacity Backing (Hide)2'!AW$67:AW$81,1,0)</f>
        <v>0</v>
      </c>
      <c r="BX86">
        <f t="array" ref="BX86">IF($J86:$X86='Capacity Backing (Hide)2'!AX$67:AX$81,1,0)</f>
        <v>0</v>
      </c>
      <c r="BY86">
        <f t="array" ref="BY86">IF($J86:$X86='Capacity Backing (Hide)2'!AY$67:AY$81,1,0)</f>
        <v>0</v>
      </c>
      <c r="BZ86">
        <f t="array" ref="BZ86">IF($J86:$X86='Capacity Backing (Hide)2'!AZ$67:AZ$81,1,0)</f>
        <v>0</v>
      </c>
      <c r="CA86">
        <f t="array" ref="CA86">IF($J86:$X86='Capacity Backing (Hide)2'!BA$67:BA$81,1,0)</f>
        <v>0</v>
      </c>
      <c r="CB86">
        <f t="array" ref="CB86">IF($J86:$X86='Capacity Backing (Hide)2'!BB$67:BB$81,1,0)</f>
        <v>0</v>
      </c>
      <c r="CC86">
        <f t="array" ref="CC86">IF($J86:$X86='Capacity Backing (Hide)2'!BC$67:BC$81,1,0)</f>
        <v>0</v>
      </c>
      <c r="CD86">
        <f t="array" ref="CD86">IF($J86:$X86='Capacity Backing (Hide)2'!BD$67:BD$81,1,0)</f>
        <v>0</v>
      </c>
      <c r="CE86">
        <f t="array" ref="CE86">IF($J86:$X86='Capacity Backing (Hide)2'!BE$67:BE$81,1,0)</f>
        <v>0</v>
      </c>
      <c r="CF86">
        <f t="array" ref="CF86">IF($J86:$X86='Capacity Backing (Hide)2'!BF$67:BF$81,1,0)</f>
        <v>0</v>
      </c>
      <c r="CG86">
        <f t="array" ref="CG86">IF($J86:$X86='Capacity Backing (Hide)2'!BG$67:BG$81,1,0)</f>
        <v>0</v>
      </c>
      <c r="CH86">
        <f t="array" ref="CH86">IF($J86:$X86='Capacity Backing (Hide)2'!BH$67:BH$81,1,0)</f>
        <v>0</v>
      </c>
      <c r="CI86">
        <f t="array" ref="CI86">IF($J86:$X86='Capacity Backing (Hide)2'!BI$67:BI$81,1,0)</f>
        <v>0</v>
      </c>
      <c r="CJ86">
        <f t="array" ref="CJ86">IF($J86:$X86='Capacity Backing (Hide)2'!BJ$67:BJ$81,1,0)</f>
        <v>0</v>
      </c>
      <c r="CK86">
        <f t="array" ref="CK86">IF($J86:$X86='Capacity Backing (Hide)2'!BK$67:BK$81,1,0)</f>
        <v>0</v>
      </c>
      <c r="CL86">
        <f t="array" ref="CL86">IF($J86:$X86='Capacity Backing (Hide)2'!BL$67:BL$81,1,0)</f>
        <v>0</v>
      </c>
      <c r="CM86">
        <f t="array" ref="CM86">IF($J86:$X86='Capacity Backing (Hide)2'!BM$67:BM$81,1,0)</f>
        <v>0</v>
      </c>
      <c r="CN86">
        <f t="array" ref="CN86">IF($J86:$X86='Capacity Backing (Hide)2'!BN$67:BN$81,1,0)</f>
        <v>0</v>
      </c>
      <c r="CO86">
        <f t="array" ref="CO86">IF($J86:$X86='Capacity Backing (Hide)2'!BO$67:BO$81,1,0)</f>
        <v>0</v>
      </c>
      <c r="CP86">
        <f t="array" ref="CP86">IF($J86:$X86='Capacity Backing (Hide)2'!BP$67:BP$81,1,0)</f>
        <v>0</v>
      </c>
      <c r="CQ86">
        <f t="array" ref="CQ86">IF($J86:$X86='Capacity Backing (Hide)2'!BQ$67:BQ$81,1,0)</f>
        <v>0</v>
      </c>
      <c r="CR86">
        <f t="array" ref="CR86">IF($J86:$X86='Capacity Backing (Hide)2'!BR$67:BR$81,1,0)</f>
        <v>0</v>
      </c>
      <c r="CS86">
        <f t="array" ref="CS86">IF($J86:$X86='Capacity Backing (Hide)2'!BS$67:BS$81,1,0)</f>
        <v>0</v>
      </c>
      <c r="CT86">
        <f t="array" ref="CT86">IF($J86:$X86='Capacity Backing (Hide)2'!BT$67:BT$81,1,0)</f>
        <v>0</v>
      </c>
      <c r="CU86">
        <f t="array" ref="CU86">IF($J86:$X86='Capacity Backing (Hide)2'!BU$67:BU$81,1,0)</f>
        <v>0</v>
      </c>
      <c r="CV86">
        <f t="array" ref="CV86">IF($J86:$X86='Capacity Backing (Hide)2'!BV$67:BV$81,1,0)</f>
        <v>0</v>
      </c>
      <c r="CW86">
        <f t="array" ref="CW86">IF($J86:$X86='Capacity Backing (Hide)2'!BW$67:BW$81,1,0)</f>
        <v>0</v>
      </c>
      <c r="CX86">
        <f t="array" ref="CX86">IF($J86:$X86='Capacity Backing (Hide)2'!BX$67:BX$81,1,0)</f>
        <v>0</v>
      </c>
      <c r="CY86">
        <f t="array" ref="CY86">IF($J86:$X86='Capacity Backing (Hide)2'!BY$67:BY$81,1,0)</f>
        <v>0</v>
      </c>
      <c r="CZ86">
        <f t="array" ref="CZ86">IF($J86:$X86='Capacity Backing (Hide)2'!BZ$67:BZ$81,1,0)</f>
        <v>0</v>
      </c>
      <c r="DA86">
        <f t="array" ref="DA86">IF($J86:$X86='Capacity Backing (Hide)2'!CA$67:CA$81,1,0)</f>
        <v>0</v>
      </c>
      <c r="DB86">
        <f t="array" ref="DB86">IF($J86:$X86='Capacity Backing (Hide)2'!CB$67:CB$81,1,0)</f>
        <v>0</v>
      </c>
      <c r="DC86">
        <f t="array" ref="DC86">IF($J86:$X86='Capacity Backing (Hide)2'!CC$67:CC$81,1,0)</f>
        <v>0</v>
      </c>
      <c r="DD86">
        <f t="array" ref="DD86">IF($J86:$X86='Capacity Backing (Hide)2'!CD$67:CD$81,1,0)</f>
        <v>0</v>
      </c>
      <c r="DE86">
        <f t="array" ref="DE86">IF($J86:$X86='Capacity Backing (Hide)2'!CE$67:CE$81,1,0)</f>
        <v>0</v>
      </c>
      <c r="DF86">
        <f t="array" ref="DF86">IF($J86:$X86='Capacity Backing (Hide)2'!CF$67:CF$81,1,0)</f>
        <v>0</v>
      </c>
      <c r="DG86">
        <f t="array" ref="DG86">IF($J86:$X86='Capacity Backing (Hide)2'!CG$67:CG$81,1,0)</f>
        <v>0</v>
      </c>
      <c r="DH86">
        <f t="array" ref="DH86">IF($J86:$X86='Capacity Backing (Hide)2'!CH$67:CH$81,1,0)</f>
        <v>0</v>
      </c>
      <c r="DI86">
        <f t="array" ref="DI86">IF($J86:$X86='Capacity Backing (Hide)2'!CI$67:CI$81,1,0)</f>
        <v>0</v>
      </c>
      <c r="DJ86">
        <f t="array" ref="DJ86">IF($J86:$X86='Capacity Backing (Hide)2'!CJ$67:CJ$81,1,0)</f>
        <v>0</v>
      </c>
      <c r="DK86">
        <f t="array" ref="DK86">IF($J86:$X86='Capacity Backing (Hide)2'!CK$67:CK$81,1,0)</f>
        <v>0</v>
      </c>
      <c r="DL86">
        <f t="array" ref="DL86">IF($J86:$X86='Capacity Backing (Hide)2'!CL$67:CL$81,1,0)</f>
        <v>0</v>
      </c>
      <c r="DM86">
        <f t="array" ref="DM86">IF($J86:$X86='Capacity Backing (Hide)2'!CM$67:CM$81,1,0)</f>
        <v>0</v>
      </c>
      <c r="DN86">
        <f t="array" ref="DN86">IF($J86:$X86='Capacity Backing (Hide)2'!CN$67:CN$81,1,0)</f>
        <v>0</v>
      </c>
      <c r="DO86">
        <f t="array" ref="DO86">IF($J86:$X86='Capacity Backing (Hide)2'!CO$67:CO$81,1,0)</f>
        <v>0</v>
      </c>
      <c r="DP86">
        <f t="array" ref="DP86">IF($J86:$X86='Capacity Backing (Hide)2'!CP$67:CP$81,1,0)</f>
        <v>0</v>
      </c>
      <c r="DQ86">
        <f t="array" ref="DQ86">IF($J86:$X86='Capacity Backing (Hide)2'!CQ$67:CQ$81,1,0)</f>
        <v>0</v>
      </c>
      <c r="DR86">
        <f t="array" ref="DR86">IF($J86:$X86='Capacity Backing (Hide)2'!CR$67:CR$81,1,0)</f>
        <v>0</v>
      </c>
      <c r="DS86">
        <f t="array" ref="DS86">IF($J86:$X86='Capacity Backing (Hide)2'!CS$67:CS$81,1,0)</f>
        <v>0</v>
      </c>
      <c r="DT86">
        <f t="array" ref="DT86">IF($J86:$X86='Capacity Backing (Hide)2'!CT$67:CT$81,1,0)</f>
        <v>0</v>
      </c>
      <c r="DU86">
        <f t="array" ref="DU86">IF($J86:$X86='Capacity Backing (Hide)2'!CU$67:CU$81,1,0)</f>
        <v>0</v>
      </c>
      <c r="DV86">
        <f t="array" ref="DV86">IF($J86:$X86='Capacity Backing (Hide)2'!CV$67:CV$81,1,0)</f>
        <v>0</v>
      </c>
      <c r="DW86">
        <f t="array" ref="DW86">IF($J86:$X86='Capacity Backing (Hide)2'!CW$67:CW$81,1,0)</f>
        <v>0</v>
      </c>
      <c r="DZ86">
        <f t="array" ref="DZ86">IF($J86:$X86='Capacity Backing (Hide)2'!B$203:CZ$217,1,0)</f>
        <v>0</v>
      </c>
      <c r="EA86">
        <f t="array" ref="EA86">IF($J86:$X86='Capacity Backing (Hide)2'!C$203:DA$217,1,0)</f>
        <v>0</v>
      </c>
      <c r="EB86">
        <f t="array" ref="EB86">IF($J86:$X86='Capacity Backing (Hide)2'!D$203:DB$217,1,0)</f>
        <v>0</v>
      </c>
      <c r="EC86">
        <f t="array" ref="EC86">IF($J86:$X86='Capacity Backing (Hide)2'!E$203:DC$217,1,0)</f>
        <v>0</v>
      </c>
      <c r="ED86">
        <f t="array" ref="ED86">IF($J86:$X86='Capacity Backing (Hide)2'!F$203:DD$217,1,0)</f>
        <v>0</v>
      </c>
      <c r="EE86">
        <f t="array" ref="EE86">IF($J86:$X86='Capacity Backing (Hide)2'!G$203:DE$217,1,0)</f>
        <v>0</v>
      </c>
      <c r="EF86">
        <f t="array" ref="EF86">IF($J86:$X86='Capacity Backing (Hide)2'!H$203:DF$217,1,0)</f>
        <v>0</v>
      </c>
      <c r="EG86">
        <f t="array" ref="EG86">IF($J86:$X86='Capacity Backing (Hide)2'!I$203:DG$217,1,0)</f>
        <v>0</v>
      </c>
      <c r="EH86">
        <f t="array" ref="EH86">IF($J86:$X86='Capacity Backing (Hide)2'!J$203:DH$217,1,0)</f>
        <v>0</v>
      </c>
      <c r="EI86">
        <f t="array" ref="EI86">IF($J86:$X86='Capacity Backing (Hide)2'!K$203:DI$217,1,0)</f>
        <v>0</v>
      </c>
      <c r="EJ86">
        <f t="array" ref="EJ86">IF($J86:$X86='Capacity Backing (Hide)2'!L$203:DJ$217,1,0)</f>
        <v>0</v>
      </c>
      <c r="EK86">
        <f t="array" ref="EK86">IF($J86:$X86='Capacity Backing (Hide)2'!M$203:DK$217,1,0)</f>
        <v>0</v>
      </c>
      <c r="EL86">
        <f t="array" ref="EL86">IF($J86:$X86='Capacity Backing (Hide)2'!N$203:DL$217,1,0)</f>
        <v>0</v>
      </c>
      <c r="EM86">
        <f t="array" ref="EM86">IF($J86:$X86='Capacity Backing (Hide)2'!O$203:DM$217,1,0)</f>
        <v>0</v>
      </c>
      <c r="EN86">
        <f t="array" ref="EN86">IF($J86:$X86='Capacity Backing (Hide)2'!P$203:DN$217,1,0)</f>
        <v>0</v>
      </c>
      <c r="EO86">
        <f t="array" ref="EO86">IF($J86:$X86='Capacity Backing (Hide)2'!Q$203:DO$217,1,0)</f>
        <v>0</v>
      </c>
      <c r="EP86">
        <f t="array" ref="EP86">IF($J86:$X86='Capacity Backing (Hide)2'!R$203:DP$217,1,0)</f>
        <v>0</v>
      </c>
      <c r="EQ86">
        <f t="array" ref="EQ86">IF($J86:$X86='Capacity Backing (Hide)2'!S$203:DQ$217,1,0)</f>
        <v>0</v>
      </c>
      <c r="ER86">
        <f t="array" ref="ER86">IF($J86:$X86='Capacity Backing (Hide)2'!T$203:DR$217,1,0)</f>
        <v>0</v>
      </c>
      <c r="ES86">
        <f t="array" ref="ES86">IF($J86:$X86='Capacity Backing (Hide)2'!U$203:DS$217,1,0)</f>
        <v>0</v>
      </c>
      <c r="ET86">
        <f t="array" ref="ET86">IF($J86:$X86='Capacity Backing (Hide)2'!V$203:DT$217,1,0)</f>
        <v>0</v>
      </c>
      <c r="EU86">
        <f t="array" ref="EU86">IF($J86:$X86='Capacity Backing (Hide)2'!W$203:DU$217,1,0)</f>
        <v>0</v>
      </c>
      <c r="EV86">
        <f t="array" ref="EV86">IF($J86:$X86='Capacity Backing (Hide)2'!X$203:DV$217,1,0)</f>
        <v>0</v>
      </c>
      <c r="EW86">
        <f t="array" ref="EW86">IF($J86:$X86='Capacity Backing (Hide)2'!Y$203:DW$217,1,0)</f>
        <v>0</v>
      </c>
      <c r="EX86">
        <f t="array" ref="EX86">IF($J86:$X86='Capacity Backing (Hide)2'!Z$203:DX$217,1,0)</f>
        <v>0</v>
      </c>
      <c r="EY86">
        <f t="array" ref="EY86">IF($J86:$X86='Capacity Backing (Hide)2'!AA$203:DY$217,1,0)</f>
        <v>0</v>
      </c>
      <c r="EZ86">
        <f t="array" ref="EZ86">IF($J86:$X86='Capacity Backing (Hide)2'!AB$203:DZ$217,1,0)</f>
        <v>0</v>
      </c>
      <c r="FA86">
        <f t="array" ref="FA86">IF($J86:$X86='Capacity Backing (Hide)2'!AC$203:EA$217,1,0)</f>
        <v>0</v>
      </c>
      <c r="FB86">
        <f t="array" ref="FB86">IF($J86:$X86='Capacity Backing (Hide)2'!AD$203:EB$217,1,0)</f>
        <v>0</v>
      </c>
      <c r="FC86">
        <f t="array" ref="FC86">IF($J86:$X86='Capacity Backing (Hide)2'!AE$203:EC$217,1,0)</f>
        <v>0</v>
      </c>
      <c r="FD86">
        <f t="array" ref="FD86">IF($J86:$X86='Capacity Backing (Hide)2'!AF$203:ED$217,1,0)</f>
        <v>0</v>
      </c>
      <c r="FE86">
        <f t="array" ref="FE86">IF($J86:$X86='Capacity Backing (Hide)2'!AG$203:EE$217,1,0)</f>
        <v>0</v>
      </c>
      <c r="FF86">
        <f t="array" ref="FF86">IF($J86:$X86='Capacity Backing (Hide)2'!AH$203:EF$217,1,0)</f>
        <v>0</v>
      </c>
      <c r="FG86">
        <f t="array" ref="FG86">IF($J86:$X86='Capacity Backing (Hide)2'!AI$203:EG$217,1,0)</f>
        <v>0</v>
      </c>
      <c r="FH86">
        <f t="array" ref="FH86">IF($J86:$X86='Capacity Backing (Hide)2'!AJ$203:EH$217,1,0)</f>
        <v>0</v>
      </c>
      <c r="FI86">
        <f t="array" ref="FI86">IF($J86:$X86='Capacity Backing (Hide)2'!AK$203:EI$217,1,0)</f>
        <v>0</v>
      </c>
      <c r="FJ86">
        <f t="array" ref="FJ86">IF($J86:$X86='Capacity Backing (Hide)2'!AL$203:EJ$217,1,0)</f>
        <v>0</v>
      </c>
      <c r="FK86">
        <f t="array" ref="FK86">IF($J86:$X86='Capacity Backing (Hide)2'!AM$203:EK$217,1,0)</f>
        <v>0</v>
      </c>
      <c r="FL86">
        <f t="array" ref="FL86">IF($J86:$X86='Capacity Backing (Hide)2'!AN$203:EL$217,1,0)</f>
        <v>0</v>
      </c>
      <c r="FM86">
        <f t="array" ref="FM86">IF($J86:$X86='Capacity Backing (Hide)2'!AO$203:EM$217,1,0)</f>
        <v>0</v>
      </c>
      <c r="FN86">
        <f t="array" ref="FN86">IF($J86:$X86='Capacity Backing (Hide)2'!AP$203:EN$217,1,0)</f>
        <v>0</v>
      </c>
      <c r="FO86">
        <f t="array" ref="FO86">IF($J86:$X86='Capacity Backing (Hide)2'!AQ$203:EO$217,1,0)</f>
        <v>0</v>
      </c>
      <c r="FP86">
        <f t="array" ref="FP86">IF($J86:$X86='Capacity Backing (Hide)2'!AR$203:EP$217,1,0)</f>
        <v>0</v>
      </c>
      <c r="FQ86">
        <f t="array" ref="FQ86">IF($J86:$X86='Capacity Backing (Hide)2'!AS$203:EQ$217,1,0)</f>
        <v>0</v>
      </c>
      <c r="FR86">
        <f t="array" ref="FR86">IF($J86:$X86='Capacity Backing (Hide)2'!AT$203:ER$217,1,0)</f>
        <v>0</v>
      </c>
      <c r="FS86">
        <f t="array" ref="FS86">IF($J86:$X86='Capacity Backing (Hide)2'!AU$203:ES$217,1,0)</f>
        <v>0</v>
      </c>
      <c r="FT86">
        <f t="array" ref="FT86">IF($J86:$X86='Capacity Backing (Hide)2'!AV$203:ET$217,1,0)</f>
        <v>0</v>
      </c>
      <c r="FU86">
        <f t="array" ref="FU86">IF($J86:$X86='Capacity Backing (Hide)2'!AW$203:EU$217,1,0)</f>
        <v>0</v>
      </c>
      <c r="FV86">
        <f t="array" ref="FV86">IF($J86:$X86='Capacity Backing (Hide)2'!AX$203:EV$217,1,0)</f>
        <v>0</v>
      </c>
      <c r="FW86">
        <f t="array" ref="FW86">IF($J86:$X86='Capacity Backing (Hide)2'!AY$203:EW$217,1,0)</f>
        <v>0</v>
      </c>
      <c r="FX86">
        <f t="array" ref="FX86">IF($J86:$X86='Capacity Backing (Hide)2'!AZ$203:EX$217,1,0)</f>
        <v>0</v>
      </c>
      <c r="FY86">
        <f t="array" ref="FY86">IF($J86:$X86='Capacity Backing (Hide)2'!BA$203:EY$217,1,0)</f>
        <v>0</v>
      </c>
      <c r="FZ86">
        <f t="array" ref="FZ86">IF($J86:$X86='Capacity Backing (Hide)2'!BB$203:EZ$217,1,0)</f>
        <v>0</v>
      </c>
      <c r="GA86">
        <f t="array" ref="GA86">IF($J86:$X86='Capacity Backing (Hide)2'!BC$203:FA$217,1,0)</f>
        <v>0</v>
      </c>
      <c r="GB86">
        <f t="array" ref="GB86">IF($J86:$X86='Capacity Backing (Hide)2'!BD$203:FB$217,1,0)</f>
        <v>0</v>
      </c>
      <c r="GC86">
        <f t="array" ref="GC86">IF($J86:$X86='Capacity Backing (Hide)2'!BE$203:FC$217,1,0)</f>
        <v>0</v>
      </c>
      <c r="GD86">
        <f t="array" ref="GD86">IF($J86:$X86='Capacity Backing (Hide)2'!BF$203:FD$217,1,0)</f>
        <v>0</v>
      </c>
      <c r="GE86">
        <f t="array" ref="GE86">IF($J86:$X86='Capacity Backing (Hide)2'!BG$203:FE$217,1,0)</f>
        <v>0</v>
      </c>
      <c r="GF86">
        <f t="array" ref="GF86">IF($J86:$X86='Capacity Backing (Hide)2'!BH$203:FF$217,1,0)</f>
        <v>0</v>
      </c>
      <c r="GG86">
        <f t="array" ref="GG86">IF($J86:$X86='Capacity Backing (Hide)2'!BI$203:FG$217,1,0)</f>
        <v>0</v>
      </c>
      <c r="GH86">
        <f t="array" ref="GH86">IF($J86:$X86='Capacity Backing (Hide)2'!BJ$203:FH$217,1,0)</f>
        <v>0</v>
      </c>
      <c r="GI86">
        <f t="array" ref="GI86">IF($J86:$X86='Capacity Backing (Hide)2'!BK$203:FI$217,1,0)</f>
        <v>0</v>
      </c>
      <c r="GJ86">
        <f t="array" ref="GJ86">IF($J86:$X86='Capacity Backing (Hide)2'!BL$203:FJ$217,1,0)</f>
        <v>0</v>
      </c>
      <c r="GK86">
        <f t="array" ref="GK86">IF($J86:$X86='Capacity Backing (Hide)2'!BM$203:FK$217,1,0)</f>
        <v>0</v>
      </c>
      <c r="GL86">
        <f t="array" ref="GL86">IF($J86:$X86='Capacity Backing (Hide)2'!BN$203:FL$217,1,0)</f>
        <v>0</v>
      </c>
      <c r="GM86">
        <f t="array" ref="GM86">IF($J86:$X86='Capacity Backing (Hide)2'!BO$203:FM$217,1,0)</f>
        <v>0</v>
      </c>
      <c r="GN86">
        <f t="array" ref="GN86">IF($J86:$X86='Capacity Backing (Hide)2'!BP$203:FN$217,1,0)</f>
        <v>0</v>
      </c>
      <c r="GO86">
        <f t="array" ref="GO86">IF($J86:$X86='Capacity Backing (Hide)2'!BQ$203:FO$217,1,0)</f>
        <v>0</v>
      </c>
      <c r="GP86">
        <f t="array" ref="GP86">IF($J86:$X86='Capacity Backing (Hide)2'!BR$203:FP$217,1,0)</f>
        <v>0</v>
      </c>
      <c r="GQ86">
        <f t="array" ref="GQ86">IF($J86:$X86='Capacity Backing (Hide)2'!BS$203:FQ$217,1,0)</f>
        <v>0</v>
      </c>
      <c r="GR86">
        <f t="array" ref="GR86">IF($J86:$X86='Capacity Backing (Hide)2'!BT$203:FR$217,1,0)</f>
        <v>0</v>
      </c>
      <c r="GS86">
        <f t="array" ref="GS86">IF($J86:$X86='Capacity Backing (Hide)2'!BU$203:FS$217,1,0)</f>
        <v>0</v>
      </c>
      <c r="GT86">
        <f t="array" ref="GT86">IF($J86:$X86='Capacity Backing (Hide)2'!BV$203:FT$217,1,0)</f>
        <v>0</v>
      </c>
      <c r="GU86">
        <f t="array" ref="GU86">IF($J86:$X86='Capacity Backing (Hide)2'!BW$203:FU$217,1,0)</f>
        <v>0</v>
      </c>
      <c r="GV86">
        <f t="array" ref="GV86">IF($J86:$X86='Capacity Backing (Hide)2'!BX$203:FV$217,1,0)</f>
        <v>0</v>
      </c>
      <c r="GW86">
        <f t="array" ref="GW86">IF($J86:$X86='Capacity Backing (Hide)2'!BY$203:FW$217,1,0)</f>
        <v>0</v>
      </c>
      <c r="GX86">
        <f t="array" ref="GX86">IF($J86:$X86='Capacity Backing (Hide)2'!BZ$203:FX$217,1,0)</f>
        <v>0</v>
      </c>
      <c r="GY86">
        <f t="array" ref="GY86">IF($J86:$X86='Capacity Backing (Hide)2'!CA$203:FY$217,1,0)</f>
        <v>0</v>
      </c>
      <c r="GZ86">
        <f t="array" ref="GZ86">IF($J86:$X86='Capacity Backing (Hide)2'!CB$203:FZ$217,1,0)</f>
        <v>0</v>
      </c>
      <c r="HA86">
        <f t="array" ref="HA86">IF($J86:$X86='Capacity Backing (Hide)2'!CC$203:GA$217,1,0)</f>
        <v>0</v>
      </c>
      <c r="HB86">
        <f t="array" ref="HB86">IF($J86:$X86='Capacity Backing (Hide)2'!CD$203:GB$217,1,0)</f>
        <v>0</v>
      </c>
      <c r="HC86">
        <f t="array" ref="HC86">IF($J86:$X86='Capacity Backing (Hide)2'!CE$203:GC$217,1,0)</f>
        <v>0</v>
      </c>
      <c r="HD86">
        <f t="array" ref="HD86">IF($J86:$X86='Capacity Backing (Hide)2'!CF$203:GD$217,1,0)</f>
        <v>0</v>
      </c>
      <c r="HE86">
        <f t="array" ref="HE86">IF($J86:$X86='Capacity Backing (Hide)2'!CG$203:GE$217,1,0)</f>
        <v>0</v>
      </c>
      <c r="HF86">
        <f t="array" ref="HF86">IF($J86:$X86='Capacity Backing (Hide)2'!CH$203:GF$217,1,0)</f>
        <v>0</v>
      </c>
      <c r="HG86">
        <f t="array" ref="HG86">IF($J86:$X86='Capacity Backing (Hide)2'!CI$203:GG$217,1,0)</f>
        <v>0</v>
      </c>
      <c r="HH86">
        <f t="array" ref="HH86">IF($J86:$X86='Capacity Backing (Hide)2'!CJ$203:GH$217,1,0)</f>
        <v>0</v>
      </c>
      <c r="HI86">
        <f t="array" ref="HI86">IF($J86:$X86='Capacity Backing (Hide)2'!CK$203:GI$217,1,0)</f>
        <v>0</v>
      </c>
      <c r="HJ86">
        <f t="array" ref="HJ86">IF($J86:$X86='Capacity Backing (Hide)2'!CL$203:GJ$217,1,0)</f>
        <v>0</v>
      </c>
      <c r="HK86">
        <f t="array" ref="HK86">IF($J86:$X86='Capacity Backing (Hide)2'!CM$203:GK$217,1,0)</f>
        <v>0</v>
      </c>
      <c r="HL86">
        <f t="array" ref="HL86">IF($J86:$X86='Capacity Backing (Hide)2'!CN$203:GL$217,1,0)</f>
        <v>0</v>
      </c>
      <c r="HM86">
        <f t="array" ref="HM86">IF($J86:$X86='Capacity Backing (Hide)2'!CO$203:GM$217,1,0)</f>
        <v>0</v>
      </c>
      <c r="HN86">
        <f t="array" ref="HN86">IF($J86:$X86='Capacity Backing (Hide)2'!CP$203:GN$217,1,0)</f>
        <v>0</v>
      </c>
      <c r="HO86">
        <f t="array" ref="HO86">IF($J86:$X86='Capacity Backing (Hide)2'!CQ$203:GO$217,1,0)</f>
        <v>0</v>
      </c>
      <c r="HP86">
        <f t="array" ref="HP86">IF($J86:$X86='Capacity Backing (Hide)2'!CR$203:GP$217,1,0)</f>
        <v>0</v>
      </c>
      <c r="HQ86">
        <f t="array" ref="HQ86">IF($J86:$X86='Capacity Backing (Hide)2'!CS$203:GQ$217,1,0)</f>
        <v>0</v>
      </c>
      <c r="HR86">
        <f t="array" ref="HR86">IF($J86:$X86='Capacity Backing (Hide)2'!CT$203:GR$217,1,0)</f>
        <v>0</v>
      </c>
      <c r="HS86">
        <f t="array" ref="HS86">IF($J86:$X86='Capacity Backing (Hide)2'!CU$203:GS$217,1,0)</f>
        <v>0</v>
      </c>
      <c r="HT86">
        <f t="array" ref="HT86">IF($J86:$X86='Capacity Backing (Hide)2'!CV$203:GT$217,1,0)</f>
        <v>0</v>
      </c>
      <c r="HU86">
        <f t="array" ref="HU86">IF($J86:$X86='Capacity Backing (Hide)2'!CW$203:GU$217,1,0)</f>
        <v>0</v>
      </c>
      <c r="HX86">
        <f>'Capacity Backing (Hide)2'!B$3*(AB86/MAX(1,SUMIFS('Treatment Backing (Hide)'!$B$110:$B$124,'Capacity Backing (Hide)2'!B$67:B$81,"X")))</f>
        <v>0</v>
      </c>
      <c r="HY86">
        <f>'Capacity Backing (Hide)2'!C$3*(AC86/MAX(1,SUMIFS('Treatment Backing (Hide)'!$B$110:$B$124,'Capacity Backing (Hide)2'!C$67:C$81,"X")))</f>
        <v>0</v>
      </c>
      <c r="HZ86">
        <f>'Capacity Backing (Hide)2'!D$3*(AD86/MAX(1,SUMIFS('Treatment Backing (Hide)'!$B$110:$B$124,'Capacity Backing (Hide)2'!D$67:D$81,"X")))</f>
        <v>0</v>
      </c>
      <c r="IA86">
        <f>'Capacity Backing (Hide)2'!E$3*(AE86/MAX(1,SUMIFS('Treatment Backing (Hide)'!$B$110:$B$124,'Capacity Backing (Hide)2'!E$67:E$81,"X")))</f>
        <v>0</v>
      </c>
      <c r="IB86">
        <f>'Capacity Backing (Hide)2'!F$3*(AF86/MAX(1,SUMIFS('Treatment Backing (Hide)'!$B$110:$B$124,'Capacity Backing (Hide)2'!F$67:F$81,"X")))</f>
        <v>0</v>
      </c>
      <c r="IC86">
        <f>'Capacity Backing (Hide)2'!G$3*(AG86/MAX(1,SUMIFS('Treatment Backing (Hide)'!$B$110:$B$124,'Capacity Backing (Hide)2'!G$67:G$81,"X")))</f>
        <v>0</v>
      </c>
      <c r="ID86">
        <f>'Capacity Backing (Hide)2'!H$3*(AH86/MAX(1,SUMIFS('Treatment Backing (Hide)'!$B$110:$B$124,'Capacity Backing (Hide)2'!H$67:H$81,"X")))</f>
        <v>0</v>
      </c>
      <c r="IE86">
        <f>'Capacity Backing (Hide)2'!I$3*(AI86/MAX(1,SUMIFS('Treatment Backing (Hide)'!$B$110:$B$124,'Capacity Backing (Hide)2'!I$67:I$81,"X")))</f>
        <v>0</v>
      </c>
      <c r="IF86">
        <f>'Capacity Backing (Hide)2'!J$3*(AJ86/MAX(1,SUMIFS('Treatment Backing (Hide)'!$B$110:$B$124,'Capacity Backing (Hide)2'!J$67:J$81,"X")))</f>
        <v>0</v>
      </c>
      <c r="IG86">
        <f>'Capacity Backing (Hide)2'!K$3*(AK86/MAX(1,SUMIFS('Treatment Backing (Hide)'!$B$110:$B$124,'Capacity Backing (Hide)2'!K$67:K$81,"X")))</f>
        <v>0</v>
      </c>
      <c r="IH86">
        <f>'Capacity Backing (Hide)2'!L$3*(AL86/MAX(1,SUMIFS('Treatment Backing (Hide)'!$B$110:$B$124,'Capacity Backing (Hide)2'!L$67:L$81,"X")))</f>
        <v>0</v>
      </c>
      <c r="II86">
        <f>'Capacity Backing (Hide)2'!M$3*(AM86/MAX(1,SUMIFS('Treatment Backing (Hide)'!$B$110:$B$124,'Capacity Backing (Hide)2'!M$67:M$81,"X")))</f>
        <v>0</v>
      </c>
      <c r="IJ86">
        <f>'Capacity Backing (Hide)2'!N$3*(AN86/MAX(1,SUMIFS('Treatment Backing (Hide)'!$B$110:$B$124,'Capacity Backing (Hide)2'!N$67:N$81,"X")))</f>
        <v>0</v>
      </c>
      <c r="IK86">
        <f>'Capacity Backing (Hide)2'!O$3*(AO86/MAX(1,SUMIFS('Treatment Backing (Hide)'!$B$110:$B$124,'Capacity Backing (Hide)2'!O$67:O$81,"X")))</f>
        <v>0</v>
      </c>
      <c r="IL86">
        <f>'Capacity Backing (Hide)2'!P$3*(AP86/MAX(1,SUMIFS('Treatment Backing (Hide)'!$B$110:$B$124,'Capacity Backing (Hide)2'!P$67:P$81,"X")))</f>
        <v>0</v>
      </c>
      <c r="IM86">
        <f>'Capacity Backing (Hide)2'!Q$3*(AQ86/MAX(1,SUMIFS('Treatment Backing (Hide)'!$B$110:$B$124,'Capacity Backing (Hide)2'!Q$67:Q$81,"X")))</f>
        <v>0</v>
      </c>
      <c r="IN86">
        <f>'Capacity Backing (Hide)2'!R$3*(AR86/MAX(1,SUMIFS('Treatment Backing (Hide)'!$B$110:$B$124,'Capacity Backing (Hide)2'!R$67:R$81,"X")))</f>
        <v>0</v>
      </c>
      <c r="IO86">
        <f>'Capacity Backing (Hide)2'!S$3*(AS86/MAX(1,SUMIFS('Treatment Backing (Hide)'!$B$110:$B$124,'Capacity Backing (Hide)2'!S$67:S$81,"X")))</f>
        <v>0</v>
      </c>
      <c r="IP86">
        <f>'Capacity Backing (Hide)2'!T$3*(AT86/MAX(1,SUMIFS('Treatment Backing (Hide)'!$B$110:$B$124,'Capacity Backing (Hide)2'!T$67:T$81,"X")))</f>
        <v>0</v>
      </c>
      <c r="IQ86">
        <f>'Capacity Backing (Hide)2'!U$3*(AU86/MAX(1,SUMIFS('Treatment Backing (Hide)'!$B$110:$B$124,'Capacity Backing (Hide)2'!U$67:U$81,"X")))</f>
        <v>0</v>
      </c>
      <c r="IR86">
        <f>'Capacity Backing (Hide)2'!V$3*(AV86/MAX(1,SUMIFS('Treatment Backing (Hide)'!$B$110:$B$124,'Capacity Backing (Hide)2'!V$67:V$81,"X")))</f>
        <v>0</v>
      </c>
      <c r="IS86">
        <f>'Capacity Backing (Hide)2'!W$3*(AW86/MAX(1,SUMIFS('Treatment Backing (Hide)'!$B$110:$B$124,'Capacity Backing (Hide)2'!W$67:W$81,"X")))</f>
        <v>0</v>
      </c>
      <c r="IT86">
        <f>'Capacity Backing (Hide)2'!X$3*(AX86/MAX(1,SUMIFS('Treatment Backing (Hide)'!$B$110:$B$124,'Capacity Backing (Hide)2'!X$67:X$81,"X")))</f>
        <v>0</v>
      </c>
      <c r="IU86">
        <f>'Capacity Backing (Hide)2'!Y$3*(AY86/MAX(1,SUMIFS('Treatment Backing (Hide)'!$B$110:$B$124,'Capacity Backing (Hide)2'!Y$67:Y$81,"X")))</f>
        <v>0</v>
      </c>
      <c r="IV86">
        <f>'Capacity Backing (Hide)2'!Z$3*(AZ86/MAX(1,SUMIFS('Treatment Backing (Hide)'!$B$110:$B$124,'Capacity Backing (Hide)2'!Z$67:Z$81,"X")))</f>
        <v>0</v>
      </c>
      <c r="IW86">
        <f>'Capacity Backing (Hide)2'!AA$3*(BA86/MAX(1,SUMIFS('Treatment Backing (Hide)'!$B$110:$B$124,'Capacity Backing (Hide)2'!AA$67:AA$81,"X")))</f>
        <v>0</v>
      </c>
      <c r="IX86">
        <f>'Capacity Backing (Hide)2'!AB$3*(BB86/MAX(1,SUMIFS('Treatment Backing (Hide)'!$B$110:$B$124,'Capacity Backing (Hide)2'!AB$67:AB$81,"X")))</f>
        <v>0</v>
      </c>
      <c r="IY86">
        <f>'Capacity Backing (Hide)2'!AC$3*(BC86/MAX(1,SUMIFS('Treatment Backing (Hide)'!$B$110:$B$124,'Capacity Backing (Hide)2'!AC$67:AC$81,"X")))</f>
        <v>0</v>
      </c>
      <c r="IZ86">
        <f>'Capacity Backing (Hide)2'!AD$3*(BD86/MAX(1,SUMIFS('Treatment Backing (Hide)'!$B$110:$B$124,'Capacity Backing (Hide)2'!AD$67:AD$81,"X")))</f>
        <v>0</v>
      </c>
      <c r="JA86">
        <f>'Capacity Backing (Hide)2'!AE$3*(BE86/MAX(1,SUMIFS('Treatment Backing (Hide)'!$B$110:$B$124,'Capacity Backing (Hide)2'!AE$67:AE$81,"X")))</f>
        <v>0</v>
      </c>
      <c r="JB86">
        <f>'Capacity Backing (Hide)2'!AF$3*(BF86/MAX(1,SUMIFS('Treatment Backing (Hide)'!$B$110:$B$124,'Capacity Backing (Hide)2'!AF$67:AF$81,"X")))</f>
        <v>0</v>
      </c>
      <c r="JC86">
        <f>'Capacity Backing (Hide)2'!AG$3*(BG86/MAX(1,SUMIFS('Treatment Backing (Hide)'!$B$110:$B$124,'Capacity Backing (Hide)2'!AG$67:AG$81,"X")))</f>
        <v>0</v>
      </c>
      <c r="JD86">
        <f>'Capacity Backing (Hide)2'!AH$3*(BH86/MAX(1,SUMIFS('Treatment Backing (Hide)'!$B$110:$B$124,'Capacity Backing (Hide)2'!AH$67:AH$81,"X")))</f>
        <v>0</v>
      </c>
      <c r="JE86">
        <f>'Capacity Backing (Hide)2'!AI$3*(BI86/MAX(1,SUMIFS('Treatment Backing (Hide)'!$B$110:$B$124,'Capacity Backing (Hide)2'!AI$67:AI$81,"X")))</f>
        <v>0</v>
      </c>
      <c r="JF86">
        <f>'Capacity Backing (Hide)2'!AJ$3*(BJ86/MAX(1,SUMIFS('Treatment Backing (Hide)'!$B$110:$B$124,'Capacity Backing (Hide)2'!AJ$67:AJ$81,"X")))</f>
        <v>0</v>
      </c>
      <c r="JG86">
        <f>'Capacity Backing (Hide)2'!AK$3*(BK86/MAX(1,SUMIFS('Treatment Backing (Hide)'!$B$110:$B$124,'Capacity Backing (Hide)2'!AK$67:AK$81,"X")))</f>
        <v>0</v>
      </c>
      <c r="JH86">
        <f>'Capacity Backing (Hide)2'!AL$3*(BL86/MAX(1,SUMIFS('Treatment Backing (Hide)'!$B$110:$B$124,'Capacity Backing (Hide)2'!AL$67:AL$81,"X")))</f>
        <v>0</v>
      </c>
      <c r="JI86">
        <f>'Capacity Backing (Hide)2'!AM$3*(BM86/MAX(1,SUMIFS('Treatment Backing (Hide)'!$B$110:$B$124,'Capacity Backing (Hide)2'!AM$67:AM$81,"X")))</f>
        <v>0</v>
      </c>
      <c r="JJ86">
        <f>'Capacity Backing (Hide)2'!AN$3*(BN86/MAX(1,SUMIFS('Treatment Backing (Hide)'!$B$110:$B$124,'Capacity Backing (Hide)2'!AN$67:AN$81,"X")))</f>
        <v>0</v>
      </c>
      <c r="JK86">
        <f>'Capacity Backing (Hide)2'!AO$3*(BO86/MAX(1,SUMIFS('Treatment Backing (Hide)'!$B$110:$B$124,'Capacity Backing (Hide)2'!AO$67:AO$81,"X")))</f>
        <v>0</v>
      </c>
      <c r="JL86">
        <f>'Capacity Backing (Hide)2'!AP$3*(BP86/MAX(1,SUMIFS('Treatment Backing (Hide)'!$B$110:$B$124,'Capacity Backing (Hide)2'!AP$67:AP$81,"X")))</f>
        <v>0</v>
      </c>
      <c r="JM86">
        <f>'Capacity Backing (Hide)2'!AQ$3*(BQ86/MAX(1,SUMIFS('Treatment Backing (Hide)'!$B$110:$B$124,'Capacity Backing (Hide)2'!AQ$67:AQ$81,"X")))</f>
        <v>0</v>
      </c>
      <c r="JN86">
        <f>'Capacity Backing (Hide)2'!AR$3*(BR86/MAX(1,SUMIFS('Treatment Backing (Hide)'!$B$110:$B$124,'Capacity Backing (Hide)2'!AR$67:AR$81,"X")))</f>
        <v>0</v>
      </c>
      <c r="JO86">
        <f>'Capacity Backing (Hide)2'!AS$3*(BS86/MAX(1,SUMIFS('Treatment Backing (Hide)'!$B$110:$B$124,'Capacity Backing (Hide)2'!AS$67:AS$81,"X")))</f>
        <v>0</v>
      </c>
      <c r="JP86">
        <f>'Capacity Backing (Hide)2'!AT$3*(BT86/MAX(1,SUMIFS('Treatment Backing (Hide)'!$B$110:$B$124,'Capacity Backing (Hide)2'!AT$67:AT$81,"X")))</f>
        <v>0</v>
      </c>
      <c r="JQ86">
        <f>'Capacity Backing (Hide)2'!AU$3*(BU86/MAX(1,SUMIFS('Treatment Backing (Hide)'!$B$110:$B$124,'Capacity Backing (Hide)2'!AU$67:AU$81,"X")))</f>
        <v>0</v>
      </c>
      <c r="JR86">
        <f>'Capacity Backing (Hide)2'!AV$3*(BV86/MAX(1,SUMIFS('Treatment Backing (Hide)'!$B$110:$B$124,'Capacity Backing (Hide)2'!AV$67:AV$81,"X")))</f>
        <v>0</v>
      </c>
      <c r="JS86">
        <f>'Capacity Backing (Hide)2'!AW$3*(BW86/MAX(1,SUMIFS('Treatment Backing (Hide)'!$B$110:$B$124,'Capacity Backing (Hide)2'!AW$67:AW$81,"X")))</f>
        <v>0</v>
      </c>
      <c r="JT86">
        <f>'Capacity Backing (Hide)2'!AX$3*(BX86/MAX(1,SUMIFS('Treatment Backing (Hide)'!$B$110:$B$124,'Capacity Backing (Hide)2'!AX$67:AX$81,"X")))</f>
        <v>0</v>
      </c>
      <c r="JU86">
        <f>'Capacity Backing (Hide)2'!AY$3*(BY86/MAX(1,SUMIFS('Treatment Backing (Hide)'!$B$110:$B$124,'Capacity Backing (Hide)2'!AY$67:AY$81,"X")))</f>
        <v>0</v>
      </c>
      <c r="JV86">
        <f>'Capacity Backing (Hide)2'!AZ$3*(BZ86/MAX(1,SUMIFS('Treatment Backing (Hide)'!$B$110:$B$124,'Capacity Backing (Hide)2'!AZ$67:AZ$81,"X")))</f>
        <v>0</v>
      </c>
      <c r="JW86">
        <f>'Capacity Backing (Hide)2'!BA$3*(CA86/MAX(1,SUMIFS('Treatment Backing (Hide)'!$B$110:$B$124,'Capacity Backing (Hide)2'!BA$67:BA$81,"X")))</f>
        <v>0</v>
      </c>
      <c r="JX86">
        <f>'Capacity Backing (Hide)2'!BB$3*(CB86/MAX(1,SUMIFS('Treatment Backing (Hide)'!$B$110:$B$124,'Capacity Backing (Hide)2'!BB$67:BB$81,"X")))</f>
        <v>0</v>
      </c>
      <c r="JY86">
        <f>'Capacity Backing (Hide)2'!BC$3*(CC86/MAX(1,SUMIFS('Treatment Backing (Hide)'!$B$110:$B$124,'Capacity Backing (Hide)2'!BC$67:BC$81,"X")))</f>
        <v>0</v>
      </c>
      <c r="JZ86">
        <f>'Capacity Backing (Hide)2'!BD$3*(CD86/MAX(1,SUMIFS('Treatment Backing (Hide)'!$B$110:$B$124,'Capacity Backing (Hide)2'!BD$67:BD$81,"X")))</f>
        <v>0</v>
      </c>
      <c r="KA86">
        <f>'Capacity Backing (Hide)2'!BE$3*(CE86/MAX(1,SUMIFS('Treatment Backing (Hide)'!$B$110:$B$124,'Capacity Backing (Hide)2'!BE$67:BE$81,"X")))</f>
        <v>0</v>
      </c>
      <c r="KB86">
        <f>'Capacity Backing (Hide)2'!BF$3*(CF86/MAX(1,SUMIFS('Treatment Backing (Hide)'!$B$110:$B$124,'Capacity Backing (Hide)2'!BF$67:BF$81,"X")))</f>
        <v>0</v>
      </c>
      <c r="KC86">
        <f>'Capacity Backing (Hide)2'!BG$3*(CG86/MAX(1,SUMIFS('Treatment Backing (Hide)'!$B$110:$B$124,'Capacity Backing (Hide)2'!BG$67:BG$81,"X")))</f>
        <v>0</v>
      </c>
      <c r="KD86">
        <f>'Capacity Backing (Hide)2'!BH$3*(CH86/MAX(1,SUMIFS('Treatment Backing (Hide)'!$B$110:$B$124,'Capacity Backing (Hide)2'!BH$67:BH$81,"X")))</f>
        <v>0</v>
      </c>
      <c r="KE86">
        <f>'Capacity Backing (Hide)2'!BI$3*(CI86/MAX(1,SUMIFS('Treatment Backing (Hide)'!$B$110:$B$124,'Capacity Backing (Hide)2'!BI$67:BI$81,"X")))</f>
        <v>0</v>
      </c>
      <c r="KF86">
        <f>'Capacity Backing (Hide)2'!BJ$3*(CJ86/MAX(1,SUMIFS('Treatment Backing (Hide)'!$B$110:$B$124,'Capacity Backing (Hide)2'!BJ$67:BJ$81,"X")))</f>
        <v>0</v>
      </c>
      <c r="KG86">
        <f>'Capacity Backing (Hide)2'!BK$3*(CK86/MAX(1,SUMIFS('Treatment Backing (Hide)'!$B$110:$B$124,'Capacity Backing (Hide)2'!BK$67:BK$81,"X")))</f>
        <v>0</v>
      </c>
      <c r="KH86">
        <f>'Capacity Backing (Hide)2'!BL$3*(CL86/MAX(1,SUMIFS('Treatment Backing (Hide)'!$B$110:$B$124,'Capacity Backing (Hide)2'!BL$67:BL$81,"X")))</f>
        <v>0</v>
      </c>
      <c r="KI86">
        <f>'Capacity Backing (Hide)2'!BM$3*(CM86/MAX(1,SUMIFS('Treatment Backing (Hide)'!$B$110:$B$124,'Capacity Backing (Hide)2'!BM$67:BM$81,"X")))</f>
        <v>0</v>
      </c>
      <c r="KJ86">
        <f>'Capacity Backing (Hide)2'!BN$3*(CN86/MAX(1,SUMIFS('Treatment Backing (Hide)'!$B$110:$B$124,'Capacity Backing (Hide)2'!BN$67:BN$81,"X")))</f>
        <v>0</v>
      </c>
      <c r="KK86">
        <f>'Capacity Backing (Hide)2'!BO$3*(CO86/MAX(1,SUMIFS('Treatment Backing (Hide)'!$B$110:$B$124,'Capacity Backing (Hide)2'!BO$67:BO$81,"X")))</f>
        <v>0</v>
      </c>
      <c r="KL86">
        <f>'Capacity Backing (Hide)2'!BP$3*(CP86/MAX(1,SUMIFS('Treatment Backing (Hide)'!$B$110:$B$124,'Capacity Backing (Hide)2'!BP$67:BP$81,"X")))</f>
        <v>0</v>
      </c>
      <c r="KM86">
        <f>'Capacity Backing (Hide)2'!BQ$3*(CQ86/MAX(1,SUMIFS('Treatment Backing (Hide)'!$B$110:$B$124,'Capacity Backing (Hide)2'!BQ$67:BQ$81,"X")))</f>
        <v>0</v>
      </c>
      <c r="KN86">
        <f>'Capacity Backing (Hide)2'!BR$3*(CR86/MAX(1,SUMIFS('Treatment Backing (Hide)'!$B$110:$B$124,'Capacity Backing (Hide)2'!BR$67:BR$81,"X")))</f>
        <v>0</v>
      </c>
      <c r="KO86">
        <f>'Capacity Backing (Hide)2'!BS$3*(CS86/MAX(1,SUMIFS('Treatment Backing (Hide)'!$B$110:$B$124,'Capacity Backing (Hide)2'!BS$67:BS$81,"X")))</f>
        <v>0</v>
      </c>
      <c r="KP86">
        <f>'Capacity Backing (Hide)2'!BT$3*(CT86/MAX(1,SUMIFS('Treatment Backing (Hide)'!$B$110:$B$124,'Capacity Backing (Hide)2'!BT$67:BT$81,"X")))</f>
        <v>0</v>
      </c>
      <c r="KQ86">
        <f>'Capacity Backing (Hide)2'!BU$3*(CU86/MAX(1,SUMIFS('Treatment Backing (Hide)'!$B$110:$B$124,'Capacity Backing (Hide)2'!BU$67:BU$81,"X")))</f>
        <v>0</v>
      </c>
      <c r="KR86">
        <f>'Capacity Backing (Hide)2'!BV$3*(CV86/MAX(1,SUMIFS('Treatment Backing (Hide)'!$B$110:$B$124,'Capacity Backing (Hide)2'!BV$67:BV$81,"X")))</f>
        <v>0</v>
      </c>
      <c r="KS86">
        <f>'Capacity Backing (Hide)2'!BW$3*(CW86/MAX(1,SUMIFS('Treatment Backing (Hide)'!$B$110:$B$124,'Capacity Backing (Hide)2'!BW$67:BW$81,"X")))</f>
        <v>0</v>
      </c>
      <c r="KT86">
        <f>'Capacity Backing (Hide)2'!BX$3*(CX86/MAX(1,SUMIFS('Treatment Backing (Hide)'!$B$110:$B$124,'Capacity Backing (Hide)2'!BX$67:BX$81,"X")))</f>
        <v>0</v>
      </c>
      <c r="KU86">
        <f>'Capacity Backing (Hide)2'!BY$3*(CY86/MAX(1,SUMIFS('Treatment Backing (Hide)'!$B$110:$B$124,'Capacity Backing (Hide)2'!BY$67:BY$81,"X")))</f>
        <v>0</v>
      </c>
      <c r="KV86">
        <f>'Capacity Backing (Hide)2'!BZ$3*(CZ86/MAX(1,SUMIFS('Treatment Backing (Hide)'!$B$110:$B$124,'Capacity Backing (Hide)2'!BZ$67:BZ$81,"X")))</f>
        <v>0</v>
      </c>
      <c r="KW86">
        <f>'Capacity Backing (Hide)2'!CA$3*(DA86/MAX(1,SUMIFS('Treatment Backing (Hide)'!$B$110:$B$124,'Capacity Backing (Hide)2'!CA$67:CA$81,"X")))</f>
        <v>0</v>
      </c>
      <c r="KX86">
        <f>'Capacity Backing (Hide)2'!CB$3*(DB86/MAX(1,SUMIFS('Treatment Backing (Hide)'!$B$110:$B$124,'Capacity Backing (Hide)2'!CB$67:CB$81,"X")))</f>
        <v>0</v>
      </c>
      <c r="KY86">
        <f>'Capacity Backing (Hide)2'!CC$3*(DC86/MAX(1,SUMIFS('Treatment Backing (Hide)'!$B$110:$B$124,'Capacity Backing (Hide)2'!CC$67:CC$81,"X")))</f>
        <v>0</v>
      </c>
      <c r="KZ86">
        <f>'Capacity Backing (Hide)2'!CD$3*(DD86/MAX(1,SUMIFS('Treatment Backing (Hide)'!$B$110:$B$124,'Capacity Backing (Hide)2'!CD$67:CD$81,"X")))</f>
        <v>0</v>
      </c>
      <c r="LA86">
        <f>'Capacity Backing (Hide)2'!CE$3*(DE86/MAX(1,SUMIFS('Treatment Backing (Hide)'!$B$110:$B$124,'Capacity Backing (Hide)2'!CE$67:CE$81,"X")))</f>
        <v>0</v>
      </c>
      <c r="LB86">
        <f>'Capacity Backing (Hide)2'!CF$3*(DF86/MAX(1,SUMIFS('Treatment Backing (Hide)'!$B$110:$B$124,'Capacity Backing (Hide)2'!CF$67:CF$81,"X")))</f>
        <v>0</v>
      </c>
      <c r="LC86">
        <f>'Capacity Backing (Hide)2'!CG$3*(DG86/MAX(1,SUMIFS('Treatment Backing (Hide)'!$B$110:$B$124,'Capacity Backing (Hide)2'!CG$67:CG$81,"X")))</f>
        <v>0</v>
      </c>
      <c r="LD86">
        <f>'Capacity Backing (Hide)2'!CH$3*(DH86/MAX(1,SUMIFS('Treatment Backing (Hide)'!$B$110:$B$124,'Capacity Backing (Hide)2'!CH$67:CH$81,"X")))</f>
        <v>0</v>
      </c>
      <c r="LE86">
        <f>'Capacity Backing (Hide)2'!CI$3*(DI86/MAX(1,SUMIFS('Treatment Backing (Hide)'!$B$110:$B$124,'Capacity Backing (Hide)2'!CI$67:CI$81,"X")))</f>
        <v>0</v>
      </c>
      <c r="LF86">
        <f>'Capacity Backing (Hide)2'!CJ$3*(DJ86/MAX(1,SUMIFS('Treatment Backing (Hide)'!$B$110:$B$124,'Capacity Backing (Hide)2'!CJ$67:CJ$81,"X")))</f>
        <v>0</v>
      </c>
      <c r="LG86">
        <f>'Capacity Backing (Hide)2'!CK$3*(DK86/MAX(1,SUMIFS('Treatment Backing (Hide)'!$B$110:$B$124,'Capacity Backing (Hide)2'!CK$67:CK$81,"X")))</f>
        <v>0</v>
      </c>
      <c r="LH86">
        <f>'Capacity Backing (Hide)2'!CL$3*(DL86/MAX(1,SUMIFS('Treatment Backing (Hide)'!$B$110:$B$124,'Capacity Backing (Hide)2'!CL$67:CL$81,"X")))</f>
        <v>0</v>
      </c>
      <c r="LI86">
        <f>'Capacity Backing (Hide)2'!CM$3*(DM86/MAX(1,SUMIFS('Treatment Backing (Hide)'!$B$110:$B$124,'Capacity Backing (Hide)2'!CM$67:CM$81,"X")))</f>
        <v>0</v>
      </c>
      <c r="LJ86">
        <f>'Capacity Backing (Hide)2'!CN$3*(DN86/MAX(1,SUMIFS('Treatment Backing (Hide)'!$B$110:$B$124,'Capacity Backing (Hide)2'!CN$67:CN$81,"X")))</f>
        <v>0</v>
      </c>
      <c r="LK86">
        <f>'Capacity Backing (Hide)2'!CO$3*(DO86/MAX(1,SUMIFS('Treatment Backing (Hide)'!$B$110:$B$124,'Capacity Backing (Hide)2'!CO$67:CO$81,"X")))</f>
        <v>0</v>
      </c>
      <c r="LL86">
        <f>'Capacity Backing (Hide)2'!CP$3*(DP86/MAX(1,SUMIFS('Treatment Backing (Hide)'!$B$110:$B$124,'Capacity Backing (Hide)2'!CP$67:CP$81,"X")))</f>
        <v>0</v>
      </c>
      <c r="LM86">
        <f>'Capacity Backing (Hide)2'!CQ$3*(DQ86/MAX(1,SUMIFS('Treatment Backing (Hide)'!$B$110:$B$124,'Capacity Backing (Hide)2'!CQ$67:CQ$81,"X")))</f>
        <v>0</v>
      </c>
      <c r="LN86">
        <f>'Capacity Backing (Hide)2'!CR$3*(DR86/MAX(1,SUMIFS('Treatment Backing (Hide)'!$B$110:$B$124,'Capacity Backing (Hide)2'!CR$67:CR$81,"X")))</f>
        <v>0</v>
      </c>
      <c r="LO86">
        <f>'Capacity Backing (Hide)2'!CS$3*(DS86/MAX(1,SUMIFS('Treatment Backing (Hide)'!$B$110:$B$124,'Capacity Backing (Hide)2'!CS$67:CS$81,"X")))</f>
        <v>0</v>
      </c>
      <c r="LP86">
        <f>'Capacity Backing (Hide)2'!CT$3*(DT86/MAX(1,SUMIFS('Treatment Backing (Hide)'!$B$110:$B$124,'Capacity Backing (Hide)2'!CT$67:CT$81,"X")))</f>
        <v>0</v>
      </c>
      <c r="LQ86">
        <f>'Capacity Backing (Hide)2'!CU$3*(DU86/MAX(1,SUMIFS('Treatment Backing (Hide)'!$B$110:$B$124,'Capacity Backing (Hide)2'!CU$67:CU$81,"X")))</f>
        <v>0</v>
      </c>
      <c r="LR86">
        <f>'Capacity Backing (Hide)2'!CV$3*(DV86/MAX(1,SUMIFS('Treatment Backing (Hide)'!$B$110:$B$124,'Capacity Backing (Hide)2'!CV$67:CV$81,"X")))</f>
        <v>0</v>
      </c>
      <c r="LS86">
        <f>'Capacity Backing (Hide)2'!CW$3*(DW86/MAX(1,SUMIFS('Treatment Backing (Hide)'!$B$110:$B$124,'Capacity Backing (Hide)2'!CW$67:CW$81,"X")))</f>
        <v>0</v>
      </c>
    </row>
    <row r="87" spans="8:331" x14ac:dyDescent="0.25">
      <c r="H87" t="str">
        <f>ROW(H84)&amp;". "&amp;'Clinical resources'!B90</f>
        <v xml:space="preserve">84. </v>
      </c>
      <c r="J87" t="str">
        <f>IF(COUNTIFS('Clinical resources'!F90:J90,"X")&gt;0,"X","")</f>
        <v/>
      </c>
      <c r="K87" t="str">
        <f>IF(COUNTIFS('Clinical resources'!K90:O90,"X")&gt;0,"X","")</f>
        <v/>
      </c>
      <c r="L87" t="str">
        <f>IF(COUNTIFS('Clinical resources'!P90:T90,"X")&gt;0,"X","")</f>
        <v/>
      </c>
      <c r="M87" t="str">
        <f>IF(COUNTIFS('Clinical resources'!U90:Y90,"X")&gt;0,"X","")</f>
        <v/>
      </c>
      <c r="N87" t="str">
        <f>IF(COUNTIFS('Clinical resources'!Z90:AD90,"X")&gt;0,"X","")</f>
        <v/>
      </c>
      <c r="O87" t="str">
        <f>IF(COUNTIFS('Clinical resources'!AE90:AI90,"X")&gt;0,"X","")</f>
        <v/>
      </c>
      <c r="P87" t="str">
        <f>IF(COUNTIFS('Clinical resources'!AJ90:AN90,"X")&gt;0,"X","")</f>
        <v/>
      </c>
      <c r="Q87" t="str">
        <f>IF(COUNTIFS('Clinical resources'!AO90:AS90,"X")&gt;0,"X","")</f>
        <v/>
      </c>
      <c r="R87" t="str">
        <f>IF(COUNTIFS('Clinical resources'!AT90:AX90,"X")&gt;0,"X","")</f>
        <v/>
      </c>
      <c r="S87" t="str">
        <f>IF(COUNTIFS('Clinical resources'!AY90:BC90,"X")&gt;0,"X","")</f>
        <v/>
      </c>
      <c r="T87" t="str">
        <f>IF(COUNTIFS('Clinical resources'!BD90:BH90,"X")&gt;0,"X","")</f>
        <v/>
      </c>
      <c r="U87" t="str">
        <f>IF(COUNTIFS('Clinical resources'!BI90:BM90,"X")&gt;0,"X","")</f>
        <v/>
      </c>
      <c r="V87" t="str">
        <f>IF(COUNTIFS('Clinical resources'!BN90:BR90,"X")&gt;0,"X","")</f>
        <v/>
      </c>
      <c r="W87" t="str">
        <f>IF(COUNTIFS('Clinical resources'!BS90:BW90,"X")&gt;0,"X","")</f>
        <v/>
      </c>
      <c r="X87" t="str">
        <f>IF(COUNTIFS('Clinical resources'!BX90:CB90,"X")&gt;0,"X","")</f>
        <v/>
      </c>
      <c r="AB87">
        <f t="array" ref="AB87">IF($J87:$X87='Capacity Backing (Hide)2'!B$67:B$81,1,0)</f>
        <v>0</v>
      </c>
      <c r="AC87">
        <f t="array" ref="AC87">IF($J87:$X87='Capacity Backing (Hide)2'!C$67:C$81,1,0)</f>
        <v>0</v>
      </c>
      <c r="AD87">
        <f t="array" ref="AD87">IF($J87:$X87='Capacity Backing (Hide)2'!D$67:D$81,1,0)</f>
        <v>0</v>
      </c>
      <c r="AE87">
        <f t="array" ref="AE87">IF($J87:$X87='Capacity Backing (Hide)2'!E$67:E$81,1,0)</f>
        <v>0</v>
      </c>
      <c r="AF87">
        <f t="array" ref="AF87">IF($J87:$X87='Capacity Backing (Hide)2'!F$67:F$81,1,0)</f>
        <v>0</v>
      </c>
      <c r="AG87">
        <f t="array" ref="AG87">IF($J87:$X87='Capacity Backing (Hide)2'!G$67:G$81,1,0)</f>
        <v>0</v>
      </c>
      <c r="AH87">
        <f t="array" ref="AH87">IF($J87:$X87='Capacity Backing (Hide)2'!H$67:H$81,1,0)</f>
        <v>0</v>
      </c>
      <c r="AI87">
        <f t="array" ref="AI87">IF($J87:$X87='Capacity Backing (Hide)2'!I$67:I$81,1,0)</f>
        <v>0</v>
      </c>
      <c r="AJ87">
        <f t="array" ref="AJ87">IF($J87:$X87='Capacity Backing (Hide)2'!J$67:J$81,1,0)</f>
        <v>0</v>
      </c>
      <c r="AK87">
        <f t="array" ref="AK87">IF($J87:$X87='Capacity Backing (Hide)2'!K$67:K$81,1,0)</f>
        <v>0</v>
      </c>
      <c r="AL87">
        <f t="array" ref="AL87">IF($J87:$X87='Capacity Backing (Hide)2'!L$67:L$81,1,0)</f>
        <v>0</v>
      </c>
      <c r="AM87">
        <f t="array" ref="AM87">IF($J87:$X87='Capacity Backing (Hide)2'!M$67:M$81,1,0)</f>
        <v>0</v>
      </c>
      <c r="AN87">
        <f t="array" ref="AN87">IF($J87:$X87='Capacity Backing (Hide)2'!N$67:N$81,1,0)</f>
        <v>0</v>
      </c>
      <c r="AO87">
        <f t="array" ref="AO87">IF($J87:$X87='Capacity Backing (Hide)2'!O$67:O$81,1,0)</f>
        <v>0</v>
      </c>
      <c r="AP87">
        <f t="array" ref="AP87">IF($J87:$X87='Capacity Backing (Hide)2'!P$67:P$81,1,0)</f>
        <v>0</v>
      </c>
      <c r="AQ87">
        <f t="array" ref="AQ87">IF($J87:$X87='Capacity Backing (Hide)2'!Q$67:Q$81,1,0)</f>
        <v>0</v>
      </c>
      <c r="AR87">
        <f t="array" ref="AR87">IF($J87:$X87='Capacity Backing (Hide)2'!R$67:R$81,1,0)</f>
        <v>0</v>
      </c>
      <c r="AS87">
        <f t="array" ref="AS87">IF($J87:$X87='Capacity Backing (Hide)2'!S$67:S$81,1,0)</f>
        <v>0</v>
      </c>
      <c r="AT87">
        <f t="array" ref="AT87">IF($J87:$X87='Capacity Backing (Hide)2'!T$67:T$81,1,0)</f>
        <v>0</v>
      </c>
      <c r="AU87">
        <f t="array" ref="AU87">IF($J87:$X87='Capacity Backing (Hide)2'!U$67:U$81,1,0)</f>
        <v>0</v>
      </c>
      <c r="AV87">
        <f t="array" ref="AV87">IF($J87:$X87='Capacity Backing (Hide)2'!V$67:V$81,1,0)</f>
        <v>0</v>
      </c>
      <c r="AW87">
        <f t="array" ref="AW87">IF($J87:$X87='Capacity Backing (Hide)2'!W$67:W$81,1,0)</f>
        <v>0</v>
      </c>
      <c r="AX87">
        <f t="array" ref="AX87">IF($J87:$X87='Capacity Backing (Hide)2'!X$67:X$81,1,0)</f>
        <v>0</v>
      </c>
      <c r="AY87">
        <f t="array" ref="AY87">IF($J87:$X87='Capacity Backing (Hide)2'!Y$67:Y$81,1,0)</f>
        <v>0</v>
      </c>
      <c r="AZ87">
        <f t="array" ref="AZ87">IF($J87:$X87='Capacity Backing (Hide)2'!Z$67:Z$81,1,0)</f>
        <v>0</v>
      </c>
      <c r="BA87">
        <f t="array" ref="BA87">IF($J87:$X87='Capacity Backing (Hide)2'!AA$67:AA$81,1,0)</f>
        <v>0</v>
      </c>
      <c r="BB87">
        <f t="array" ref="BB87">IF($J87:$X87='Capacity Backing (Hide)2'!AB$67:AB$81,1,0)</f>
        <v>0</v>
      </c>
      <c r="BC87">
        <f t="array" ref="BC87">IF($J87:$X87='Capacity Backing (Hide)2'!AC$67:AC$81,1,0)</f>
        <v>0</v>
      </c>
      <c r="BD87">
        <f t="array" ref="BD87">IF($J87:$X87='Capacity Backing (Hide)2'!AD$67:AD$81,1,0)</f>
        <v>0</v>
      </c>
      <c r="BE87">
        <f t="array" ref="BE87">IF($J87:$X87='Capacity Backing (Hide)2'!AE$67:AE$81,1,0)</f>
        <v>0</v>
      </c>
      <c r="BF87">
        <f t="array" ref="BF87">IF($J87:$X87='Capacity Backing (Hide)2'!AF$67:AF$81,1,0)</f>
        <v>0</v>
      </c>
      <c r="BG87">
        <f t="array" ref="BG87">IF($J87:$X87='Capacity Backing (Hide)2'!AG$67:AG$81,1,0)</f>
        <v>0</v>
      </c>
      <c r="BH87">
        <f t="array" ref="BH87">IF($J87:$X87='Capacity Backing (Hide)2'!AH$67:AH$81,1,0)</f>
        <v>0</v>
      </c>
      <c r="BI87">
        <f t="array" ref="BI87">IF($J87:$X87='Capacity Backing (Hide)2'!AI$67:AI$81,1,0)</f>
        <v>0</v>
      </c>
      <c r="BJ87">
        <f t="array" ref="BJ87">IF($J87:$X87='Capacity Backing (Hide)2'!AJ$67:AJ$81,1,0)</f>
        <v>0</v>
      </c>
      <c r="BK87">
        <f t="array" ref="BK87">IF($J87:$X87='Capacity Backing (Hide)2'!AK$67:AK$81,1,0)</f>
        <v>0</v>
      </c>
      <c r="BL87">
        <f t="array" ref="BL87">IF($J87:$X87='Capacity Backing (Hide)2'!AL$67:AL$81,1,0)</f>
        <v>0</v>
      </c>
      <c r="BM87">
        <f t="array" ref="BM87">IF($J87:$X87='Capacity Backing (Hide)2'!AM$67:AM$81,1,0)</f>
        <v>0</v>
      </c>
      <c r="BN87">
        <f t="array" ref="BN87">IF($J87:$X87='Capacity Backing (Hide)2'!AN$67:AN$81,1,0)</f>
        <v>0</v>
      </c>
      <c r="BO87">
        <f t="array" ref="BO87">IF($J87:$X87='Capacity Backing (Hide)2'!AO$67:AO$81,1,0)</f>
        <v>0</v>
      </c>
      <c r="BP87">
        <f t="array" ref="BP87">IF($J87:$X87='Capacity Backing (Hide)2'!AP$67:AP$81,1,0)</f>
        <v>0</v>
      </c>
      <c r="BQ87">
        <f t="array" ref="BQ87">IF($J87:$X87='Capacity Backing (Hide)2'!AQ$67:AQ$81,1,0)</f>
        <v>0</v>
      </c>
      <c r="BR87">
        <f t="array" ref="BR87">IF($J87:$X87='Capacity Backing (Hide)2'!AR$67:AR$81,1,0)</f>
        <v>0</v>
      </c>
      <c r="BS87">
        <f t="array" ref="BS87">IF($J87:$X87='Capacity Backing (Hide)2'!AS$67:AS$81,1,0)</f>
        <v>0</v>
      </c>
      <c r="BT87">
        <f t="array" ref="BT87">IF($J87:$X87='Capacity Backing (Hide)2'!AT$67:AT$81,1,0)</f>
        <v>0</v>
      </c>
      <c r="BU87">
        <f t="array" ref="BU87">IF($J87:$X87='Capacity Backing (Hide)2'!AU$67:AU$81,1,0)</f>
        <v>0</v>
      </c>
      <c r="BV87">
        <f t="array" ref="BV87">IF($J87:$X87='Capacity Backing (Hide)2'!AV$67:AV$81,1,0)</f>
        <v>0</v>
      </c>
      <c r="BW87">
        <f t="array" ref="BW87">IF($J87:$X87='Capacity Backing (Hide)2'!AW$67:AW$81,1,0)</f>
        <v>0</v>
      </c>
      <c r="BX87">
        <f t="array" ref="BX87">IF($J87:$X87='Capacity Backing (Hide)2'!AX$67:AX$81,1,0)</f>
        <v>0</v>
      </c>
      <c r="BY87">
        <f t="array" ref="BY87">IF($J87:$X87='Capacity Backing (Hide)2'!AY$67:AY$81,1,0)</f>
        <v>0</v>
      </c>
      <c r="BZ87">
        <f t="array" ref="BZ87">IF($J87:$X87='Capacity Backing (Hide)2'!AZ$67:AZ$81,1,0)</f>
        <v>0</v>
      </c>
      <c r="CA87">
        <f t="array" ref="CA87">IF($J87:$X87='Capacity Backing (Hide)2'!BA$67:BA$81,1,0)</f>
        <v>0</v>
      </c>
      <c r="CB87">
        <f t="array" ref="CB87">IF($J87:$X87='Capacity Backing (Hide)2'!BB$67:BB$81,1,0)</f>
        <v>0</v>
      </c>
      <c r="CC87">
        <f t="array" ref="CC87">IF($J87:$X87='Capacity Backing (Hide)2'!BC$67:BC$81,1,0)</f>
        <v>0</v>
      </c>
      <c r="CD87">
        <f t="array" ref="CD87">IF($J87:$X87='Capacity Backing (Hide)2'!BD$67:BD$81,1,0)</f>
        <v>0</v>
      </c>
      <c r="CE87">
        <f t="array" ref="CE87">IF($J87:$X87='Capacity Backing (Hide)2'!BE$67:BE$81,1,0)</f>
        <v>0</v>
      </c>
      <c r="CF87">
        <f t="array" ref="CF87">IF($J87:$X87='Capacity Backing (Hide)2'!BF$67:BF$81,1,0)</f>
        <v>0</v>
      </c>
      <c r="CG87">
        <f t="array" ref="CG87">IF($J87:$X87='Capacity Backing (Hide)2'!BG$67:BG$81,1,0)</f>
        <v>0</v>
      </c>
      <c r="CH87">
        <f t="array" ref="CH87">IF($J87:$X87='Capacity Backing (Hide)2'!BH$67:BH$81,1,0)</f>
        <v>0</v>
      </c>
      <c r="CI87">
        <f t="array" ref="CI87">IF($J87:$X87='Capacity Backing (Hide)2'!BI$67:BI$81,1,0)</f>
        <v>0</v>
      </c>
      <c r="CJ87">
        <f t="array" ref="CJ87">IF($J87:$X87='Capacity Backing (Hide)2'!BJ$67:BJ$81,1,0)</f>
        <v>0</v>
      </c>
      <c r="CK87">
        <f t="array" ref="CK87">IF($J87:$X87='Capacity Backing (Hide)2'!BK$67:BK$81,1,0)</f>
        <v>0</v>
      </c>
      <c r="CL87">
        <f t="array" ref="CL87">IF($J87:$X87='Capacity Backing (Hide)2'!BL$67:BL$81,1,0)</f>
        <v>0</v>
      </c>
      <c r="CM87">
        <f t="array" ref="CM87">IF($J87:$X87='Capacity Backing (Hide)2'!BM$67:BM$81,1,0)</f>
        <v>0</v>
      </c>
      <c r="CN87">
        <f t="array" ref="CN87">IF($J87:$X87='Capacity Backing (Hide)2'!BN$67:BN$81,1,0)</f>
        <v>0</v>
      </c>
      <c r="CO87">
        <f t="array" ref="CO87">IF($J87:$X87='Capacity Backing (Hide)2'!BO$67:BO$81,1,0)</f>
        <v>0</v>
      </c>
      <c r="CP87">
        <f t="array" ref="CP87">IF($J87:$X87='Capacity Backing (Hide)2'!BP$67:BP$81,1,0)</f>
        <v>0</v>
      </c>
      <c r="CQ87">
        <f t="array" ref="CQ87">IF($J87:$X87='Capacity Backing (Hide)2'!BQ$67:BQ$81,1,0)</f>
        <v>0</v>
      </c>
      <c r="CR87">
        <f t="array" ref="CR87">IF($J87:$X87='Capacity Backing (Hide)2'!BR$67:BR$81,1,0)</f>
        <v>0</v>
      </c>
      <c r="CS87">
        <f t="array" ref="CS87">IF($J87:$X87='Capacity Backing (Hide)2'!BS$67:BS$81,1,0)</f>
        <v>0</v>
      </c>
      <c r="CT87">
        <f t="array" ref="CT87">IF($J87:$X87='Capacity Backing (Hide)2'!BT$67:BT$81,1,0)</f>
        <v>0</v>
      </c>
      <c r="CU87">
        <f t="array" ref="CU87">IF($J87:$X87='Capacity Backing (Hide)2'!BU$67:BU$81,1,0)</f>
        <v>0</v>
      </c>
      <c r="CV87">
        <f t="array" ref="CV87">IF($J87:$X87='Capacity Backing (Hide)2'!BV$67:BV$81,1,0)</f>
        <v>0</v>
      </c>
      <c r="CW87">
        <f t="array" ref="CW87">IF($J87:$X87='Capacity Backing (Hide)2'!BW$67:BW$81,1,0)</f>
        <v>0</v>
      </c>
      <c r="CX87">
        <f t="array" ref="CX87">IF($J87:$X87='Capacity Backing (Hide)2'!BX$67:BX$81,1,0)</f>
        <v>0</v>
      </c>
      <c r="CY87">
        <f t="array" ref="CY87">IF($J87:$X87='Capacity Backing (Hide)2'!BY$67:BY$81,1,0)</f>
        <v>0</v>
      </c>
      <c r="CZ87">
        <f t="array" ref="CZ87">IF($J87:$X87='Capacity Backing (Hide)2'!BZ$67:BZ$81,1,0)</f>
        <v>0</v>
      </c>
      <c r="DA87">
        <f t="array" ref="DA87">IF($J87:$X87='Capacity Backing (Hide)2'!CA$67:CA$81,1,0)</f>
        <v>0</v>
      </c>
      <c r="DB87">
        <f t="array" ref="DB87">IF($J87:$X87='Capacity Backing (Hide)2'!CB$67:CB$81,1,0)</f>
        <v>0</v>
      </c>
      <c r="DC87">
        <f t="array" ref="DC87">IF($J87:$X87='Capacity Backing (Hide)2'!CC$67:CC$81,1,0)</f>
        <v>0</v>
      </c>
      <c r="DD87">
        <f t="array" ref="DD87">IF($J87:$X87='Capacity Backing (Hide)2'!CD$67:CD$81,1,0)</f>
        <v>0</v>
      </c>
      <c r="DE87">
        <f t="array" ref="DE87">IF($J87:$X87='Capacity Backing (Hide)2'!CE$67:CE$81,1,0)</f>
        <v>0</v>
      </c>
      <c r="DF87">
        <f t="array" ref="DF87">IF($J87:$X87='Capacity Backing (Hide)2'!CF$67:CF$81,1,0)</f>
        <v>0</v>
      </c>
      <c r="DG87">
        <f t="array" ref="DG87">IF($J87:$X87='Capacity Backing (Hide)2'!CG$67:CG$81,1,0)</f>
        <v>0</v>
      </c>
      <c r="DH87">
        <f t="array" ref="DH87">IF($J87:$X87='Capacity Backing (Hide)2'!CH$67:CH$81,1,0)</f>
        <v>0</v>
      </c>
      <c r="DI87">
        <f t="array" ref="DI87">IF($J87:$X87='Capacity Backing (Hide)2'!CI$67:CI$81,1,0)</f>
        <v>0</v>
      </c>
      <c r="DJ87">
        <f t="array" ref="DJ87">IF($J87:$X87='Capacity Backing (Hide)2'!CJ$67:CJ$81,1,0)</f>
        <v>0</v>
      </c>
      <c r="DK87">
        <f t="array" ref="DK87">IF($J87:$X87='Capacity Backing (Hide)2'!CK$67:CK$81,1,0)</f>
        <v>0</v>
      </c>
      <c r="DL87">
        <f t="array" ref="DL87">IF($J87:$X87='Capacity Backing (Hide)2'!CL$67:CL$81,1,0)</f>
        <v>0</v>
      </c>
      <c r="DM87">
        <f t="array" ref="DM87">IF($J87:$X87='Capacity Backing (Hide)2'!CM$67:CM$81,1,0)</f>
        <v>0</v>
      </c>
      <c r="DN87">
        <f t="array" ref="DN87">IF($J87:$X87='Capacity Backing (Hide)2'!CN$67:CN$81,1,0)</f>
        <v>0</v>
      </c>
      <c r="DO87">
        <f t="array" ref="DO87">IF($J87:$X87='Capacity Backing (Hide)2'!CO$67:CO$81,1,0)</f>
        <v>0</v>
      </c>
      <c r="DP87">
        <f t="array" ref="DP87">IF($J87:$X87='Capacity Backing (Hide)2'!CP$67:CP$81,1,0)</f>
        <v>0</v>
      </c>
      <c r="DQ87">
        <f t="array" ref="DQ87">IF($J87:$X87='Capacity Backing (Hide)2'!CQ$67:CQ$81,1,0)</f>
        <v>0</v>
      </c>
      <c r="DR87">
        <f t="array" ref="DR87">IF($J87:$X87='Capacity Backing (Hide)2'!CR$67:CR$81,1,0)</f>
        <v>0</v>
      </c>
      <c r="DS87">
        <f t="array" ref="DS87">IF($J87:$X87='Capacity Backing (Hide)2'!CS$67:CS$81,1,0)</f>
        <v>0</v>
      </c>
      <c r="DT87">
        <f t="array" ref="DT87">IF($J87:$X87='Capacity Backing (Hide)2'!CT$67:CT$81,1,0)</f>
        <v>0</v>
      </c>
      <c r="DU87">
        <f t="array" ref="DU87">IF($J87:$X87='Capacity Backing (Hide)2'!CU$67:CU$81,1,0)</f>
        <v>0</v>
      </c>
      <c r="DV87">
        <f t="array" ref="DV87">IF($J87:$X87='Capacity Backing (Hide)2'!CV$67:CV$81,1,0)</f>
        <v>0</v>
      </c>
      <c r="DW87">
        <f t="array" ref="DW87">IF($J87:$X87='Capacity Backing (Hide)2'!CW$67:CW$81,1,0)</f>
        <v>0</v>
      </c>
      <c r="DZ87">
        <f t="array" ref="DZ87">IF($J87:$X87='Capacity Backing (Hide)2'!B$203:CZ$217,1,0)</f>
        <v>0</v>
      </c>
      <c r="EA87">
        <f t="array" ref="EA87">IF($J87:$X87='Capacity Backing (Hide)2'!C$203:DA$217,1,0)</f>
        <v>0</v>
      </c>
      <c r="EB87">
        <f t="array" ref="EB87">IF($J87:$X87='Capacity Backing (Hide)2'!D$203:DB$217,1,0)</f>
        <v>0</v>
      </c>
      <c r="EC87">
        <f t="array" ref="EC87">IF($J87:$X87='Capacity Backing (Hide)2'!E$203:DC$217,1,0)</f>
        <v>0</v>
      </c>
      <c r="ED87">
        <f t="array" ref="ED87">IF($J87:$X87='Capacity Backing (Hide)2'!F$203:DD$217,1,0)</f>
        <v>0</v>
      </c>
      <c r="EE87">
        <f t="array" ref="EE87">IF($J87:$X87='Capacity Backing (Hide)2'!G$203:DE$217,1,0)</f>
        <v>0</v>
      </c>
      <c r="EF87">
        <f t="array" ref="EF87">IF($J87:$X87='Capacity Backing (Hide)2'!H$203:DF$217,1,0)</f>
        <v>0</v>
      </c>
      <c r="EG87">
        <f t="array" ref="EG87">IF($J87:$X87='Capacity Backing (Hide)2'!I$203:DG$217,1,0)</f>
        <v>0</v>
      </c>
      <c r="EH87">
        <f t="array" ref="EH87">IF($J87:$X87='Capacity Backing (Hide)2'!J$203:DH$217,1,0)</f>
        <v>0</v>
      </c>
      <c r="EI87">
        <f t="array" ref="EI87">IF($J87:$X87='Capacity Backing (Hide)2'!K$203:DI$217,1,0)</f>
        <v>0</v>
      </c>
      <c r="EJ87">
        <f t="array" ref="EJ87">IF($J87:$X87='Capacity Backing (Hide)2'!L$203:DJ$217,1,0)</f>
        <v>0</v>
      </c>
      <c r="EK87">
        <f t="array" ref="EK87">IF($J87:$X87='Capacity Backing (Hide)2'!M$203:DK$217,1,0)</f>
        <v>0</v>
      </c>
      <c r="EL87">
        <f t="array" ref="EL87">IF($J87:$X87='Capacity Backing (Hide)2'!N$203:DL$217,1,0)</f>
        <v>0</v>
      </c>
      <c r="EM87">
        <f t="array" ref="EM87">IF($J87:$X87='Capacity Backing (Hide)2'!O$203:DM$217,1,0)</f>
        <v>0</v>
      </c>
      <c r="EN87">
        <f t="array" ref="EN87">IF($J87:$X87='Capacity Backing (Hide)2'!P$203:DN$217,1,0)</f>
        <v>0</v>
      </c>
      <c r="EO87">
        <f t="array" ref="EO87">IF($J87:$X87='Capacity Backing (Hide)2'!Q$203:DO$217,1,0)</f>
        <v>0</v>
      </c>
      <c r="EP87">
        <f t="array" ref="EP87">IF($J87:$X87='Capacity Backing (Hide)2'!R$203:DP$217,1,0)</f>
        <v>0</v>
      </c>
      <c r="EQ87">
        <f t="array" ref="EQ87">IF($J87:$X87='Capacity Backing (Hide)2'!S$203:DQ$217,1,0)</f>
        <v>0</v>
      </c>
      <c r="ER87">
        <f t="array" ref="ER87">IF($J87:$X87='Capacity Backing (Hide)2'!T$203:DR$217,1,0)</f>
        <v>0</v>
      </c>
      <c r="ES87">
        <f t="array" ref="ES87">IF($J87:$X87='Capacity Backing (Hide)2'!U$203:DS$217,1,0)</f>
        <v>0</v>
      </c>
      <c r="ET87">
        <f t="array" ref="ET87">IF($J87:$X87='Capacity Backing (Hide)2'!V$203:DT$217,1,0)</f>
        <v>0</v>
      </c>
      <c r="EU87">
        <f t="array" ref="EU87">IF($J87:$X87='Capacity Backing (Hide)2'!W$203:DU$217,1,0)</f>
        <v>0</v>
      </c>
      <c r="EV87">
        <f t="array" ref="EV87">IF($J87:$X87='Capacity Backing (Hide)2'!X$203:DV$217,1,0)</f>
        <v>0</v>
      </c>
      <c r="EW87">
        <f t="array" ref="EW87">IF($J87:$X87='Capacity Backing (Hide)2'!Y$203:DW$217,1,0)</f>
        <v>0</v>
      </c>
      <c r="EX87">
        <f t="array" ref="EX87">IF($J87:$X87='Capacity Backing (Hide)2'!Z$203:DX$217,1,0)</f>
        <v>0</v>
      </c>
      <c r="EY87">
        <f t="array" ref="EY87">IF($J87:$X87='Capacity Backing (Hide)2'!AA$203:DY$217,1,0)</f>
        <v>0</v>
      </c>
      <c r="EZ87">
        <f t="array" ref="EZ87">IF($J87:$X87='Capacity Backing (Hide)2'!AB$203:DZ$217,1,0)</f>
        <v>0</v>
      </c>
      <c r="FA87">
        <f t="array" ref="FA87">IF($J87:$X87='Capacity Backing (Hide)2'!AC$203:EA$217,1,0)</f>
        <v>0</v>
      </c>
      <c r="FB87">
        <f t="array" ref="FB87">IF($J87:$X87='Capacity Backing (Hide)2'!AD$203:EB$217,1,0)</f>
        <v>0</v>
      </c>
      <c r="FC87">
        <f t="array" ref="FC87">IF($J87:$X87='Capacity Backing (Hide)2'!AE$203:EC$217,1,0)</f>
        <v>0</v>
      </c>
      <c r="FD87">
        <f t="array" ref="FD87">IF($J87:$X87='Capacity Backing (Hide)2'!AF$203:ED$217,1,0)</f>
        <v>0</v>
      </c>
      <c r="FE87">
        <f t="array" ref="FE87">IF($J87:$X87='Capacity Backing (Hide)2'!AG$203:EE$217,1,0)</f>
        <v>0</v>
      </c>
      <c r="FF87">
        <f t="array" ref="FF87">IF($J87:$X87='Capacity Backing (Hide)2'!AH$203:EF$217,1,0)</f>
        <v>0</v>
      </c>
      <c r="FG87">
        <f t="array" ref="FG87">IF($J87:$X87='Capacity Backing (Hide)2'!AI$203:EG$217,1,0)</f>
        <v>0</v>
      </c>
      <c r="FH87">
        <f t="array" ref="FH87">IF($J87:$X87='Capacity Backing (Hide)2'!AJ$203:EH$217,1,0)</f>
        <v>0</v>
      </c>
      <c r="FI87">
        <f t="array" ref="FI87">IF($J87:$X87='Capacity Backing (Hide)2'!AK$203:EI$217,1,0)</f>
        <v>0</v>
      </c>
      <c r="FJ87">
        <f t="array" ref="FJ87">IF($J87:$X87='Capacity Backing (Hide)2'!AL$203:EJ$217,1,0)</f>
        <v>0</v>
      </c>
      <c r="FK87">
        <f t="array" ref="FK87">IF($J87:$X87='Capacity Backing (Hide)2'!AM$203:EK$217,1,0)</f>
        <v>0</v>
      </c>
      <c r="FL87">
        <f t="array" ref="FL87">IF($J87:$X87='Capacity Backing (Hide)2'!AN$203:EL$217,1,0)</f>
        <v>0</v>
      </c>
      <c r="FM87">
        <f t="array" ref="FM87">IF($J87:$X87='Capacity Backing (Hide)2'!AO$203:EM$217,1,0)</f>
        <v>0</v>
      </c>
      <c r="FN87">
        <f t="array" ref="FN87">IF($J87:$X87='Capacity Backing (Hide)2'!AP$203:EN$217,1,0)</f>
        <v>0</v>
      </c>
      <c r="FO87">
        <f t="array" ref="FO87">IF($J87:$X87='Capacity Backing (Hide)2'!AQ$203:EO$217,1,0)</f>
        <v>0</v>
      </c>
      <c r="FP87">
        <f t="array" ref="FP87">IF($J87:$X87='Capacity Backing (Hide)2'!AR$203:EP$217,1,0)</f>
        <v>0</v>
      </c>
      <c r="FQ87">
        <f t="array" ref="FQ87">IF($J87:$X87='Capacity Backing (Hide)2'!AS$203:EQ$217,1,0)</f>
        <v>0</v>
      </c>
      <c r="FR87">
        <f t="array" ref="FR87">IF($J87:$X87='Capacity Backing (Hide)2'!AT$203:ER$217,1,0)</f>
        <v>0</v>
      </c>
      <c r="FS87">
        <f t="array" ref="FS87">IF($J87:$X87='Capacity Backing (Hide)2'!AU$203:ES$217,1,0)</f>
        <v>0</v>
      </c>
      <c r="FT87">
        <f t="array" ref="FT87">IF($J87:$X87='Capacity Backing (Hide)2'!AV$203:ET$217,1,0)</f>
        <v>0</v>
      </c>
      <c r="FU87">
        <f t="array" ref="FU87">IF($J87:$X87='Capacity Backing (Hide)2'!AW$203:EU$217,1,0)</f>
        <v>0</v>
      </c>
      <c r="FV87">
        <f t="array" ref="FV87">IF($J87:$X87='Capacity Backing (Hide)2'!AX$203:EV$217,1,0)</f>
        <v>0</v>
      </c>
      <c r="FW87">
        <f t="array" ref="FW87">IF($J87:$X87='Capacity Backing (Hide)2'!AY$203:EW$217,1,0)</f>
        <v>0</v>
      </c>
      <c r="FX87">
        <f t="array" ref="FX87">IF($J87:$X87='Capacity Backing (Hide)2'!AZ$203:EX$217,1,0)</f>
        <v>0</v>
      </c>
      <c r="FY87">
        <f t="array" ref="FY87">IF($J87:$X87='Capacity Backing (Hide)2'!BA$203:EY$217,1,0)</f>
        <v>0</v>
      </c>
      <c r="FZ87">
        <f t="array" ref="FZ87">IF($J87:$X87='Capacity Backing (Hide)2'!BB$203:EZ$217,1,0)</f>
        <v>0</v>
      </c>
      <c r="GA87">
        <f t="array" ref="GA87">IF($J87:$X87='Capacity Backing (Hide)2'!BC$203:FA$217,1,0)</f>
        <v>0</v>
      </c>
      <c r="GB87">
        <f t="array" ref="GB87">IF($J87:$X87='Capacity Backing (Hide)2'!BD$203:FB$217,1,0)</f>
        <v>0</v>
      </c>
      <c r="GC87">
        <f t="array" ref="GC87">IF($J87:$X87='Capacity Backing (Hide)2'!BE$203:FC$217,1,0)</f>
        <v>0</v>
      </c>
      <c r="GD87">
        <f t="array" ref="GD87">IF($J87:$X87='Capacity Backing (Hide)2'!BF$203:FD$217,1,0)</f>
        <v>0</v>
      </c>
      <c r="GE87">
        <f t="array" ref="GE87">IF($J87:$X87='Capacity Backing (Hide)2'!BG$203:FE$217,1,0)</f>
        <v>0</v>
      </c>
      <c r="GF87">
        <f t="array" ref="GF87">IF($J87:$X87='Capacity Backing (Hide)2'!BH$203:FF$217,1,0)</f>
        <v>0</v>
      </c>
      <c r="GG87">
        <f t="array" ref="GG87">IF($J87:$X87='Capacity Backing (Hide)2'!BI$203:FG$217,1,0)</f>
        <v>0</v>
      </c>
      <c r="GH87">
        <f t="array" ref="GH87">IF($J87:$X87='Capacity Backing (Hide)2'!BJ$203:FH$217,1,0)</f>
        <v>0</v>
      </c>
      <c r="GI87">
        <f t="array" ref="GI87">IF($J87:$X87='Capacity Backing (Hide)2'!BK$203:FI$217,1,0)</f>
        <v>0</v>
      </c>
      <c r="GJ87">
        <f t="array" ref="GJ87">IF($J87:$X87='Capacity Backing (Hide)2'!BL$203:FJ$217,1,0)</f>
        <v>0</v>
      </c>
      <c r="GK87">
        <f t="array" ref="GK87">IF($J87:$X87='Capacity Backing (Hide)2'!BM$203:FK$217,1,0)</f>
        <v>0</v>
      </c>
      <c r="GL87">
        <f t="array" ref="GL87">IF($J87:$X87='Capacity Backing (Hide)2'!BN$203:FL$217,1,0)</f>
        <v>0</v>
      </c>
      <c r="GM87">
        <f t="array" ref="GM87">IF($J87:$X87='Capacity Backing (Hide)2'!BO$203:FM$217,1,0)</f>
        <v>0</v>
      </c>
      <c r="GN87">
        <f t="array" ref="GN87">IF($J87:$X87='Capacity Backing (Hide)2'!BP$203:FN$217,1,0)</f>
        <v>0</v>
      </c>
      <c r="GO87">
        <f t="array" ref="GO87">IF($J87:$X87='Capacity Backing (Hide)2'!BQ$203:FO$217,1,0)</f>
        <v>0</v>
      </c>
      <c r="GP87">
        <f t="array" ref="GP87">IF($J87:$X87='Capacity Backing (Hide)2'!BR$203:FP$217,1,0)</f>
        <v>0</v>
      </c>
      <c r="GQ87">
        <f t="array" ref="GQ87">IF($J87:$X87='Capacity Backing (Hide)2'!BS$203:FQ$217,1,0)</f>
        <v>0</v>
      </c>
      <c r="GR87">
        <f t="array" ref="GR87">IF($J87:$X87='Capacity Backing (Hide)2'!BT$203:FR$217,1,0)</f>
        <v>0</v>
      </c>
      <c r="GS87">
        <f t="array" ref="GS87">IF($J87:$X87='Capacity Backing (Hide)2'!BU$203:FS$217,1,0)</f>
        <v>0</v>
      </c>
      <c r="GT87">
        <f t="array" ref="GT87">IF($J87:$X87='Capacity Backing (Hide)2'!BV$203:FT$217,1,0)</f>
        <v>0</v>
      </c>
      <c r="GU87">
        <f t="array" ref="GU87">IF($J87:$X87='Capacity Backing (Hide)2'!BW$203:FU$217,1,0)</f>
        <v>0</v>
      </c>
      <c r="GV87">
        <f t="array" ref="GV87">IF($J87:$X87='Capacity Backing (Hide)2'!BX$203:FV$217,1,0)</f>
        <v>0</v>
      </c>
      <c r="GW87">
        <f t="array" ref="GW87">IF($J87:$X87='Capacity Backing (Hide)2'!BY$203:FW$217,1,0)</f>
        <v>0</v>
      </c>
      <c r="GX87">
        <f t="array" ref="GX87">IF($J87:$X87='Capacity Backing (Hide)2'!BZ$203:FX$217,1,0)</f>
        <v>0</v>
      </c>
      <c r="GY87">
        <f t="array" ref="GY87">IF($J87:$X87='Capacity Backing (Hide)2'!CA$203:FY$217,1,0)</f>
        <v>0</v>
      </c>
      <c r="GZ87">
        <f t="array" ref="GZ87">IF($J87:$X87='Capacity Backing (Hide)2'!CB$203:FZ$217,1,0)</f>
        <v>0</v>
      </c>
      <c r="HA87">
        <f t="array" ref="HA87">IF($J87:$X87='Capacity Backing (Hide)2'!CC$203:GA$217,1,0)</f>
        <v>0</v>
      </c>
      <c r="HB87">
        <f t="array" ref="HB87">IF($J87:$X87='Capacity Backing (Hide)2'!CD$203:GB$217,1,0)</f>
        <v>0</v>
      </c>
      <c r="HC87">
        <f t="array" ref="HC87">IF($J87:$X87='Capacity Backing (Hide)2'!CE$203:GC$217,1,0)</f>
        <v>0</v>
      </c>
      <c r="HD87">
        <f t="array" ref="HD87">IF($J87:$X87='Capacity Backing (Hide)2'!CF$203:GD$217,1,0)</f>
        <v>0</v>
      </c>
      <c r="HE87">
        <f t="array" ref="HE87">IF($J87:$X87='Capacity Backing (Hide)2'!CG$203:GE$217,1,0)</f>
        <v>0</v>
      </c>
      <c r="HF87">
        <f t="array" ref="HF87">IF($J87:$X87='Capacity Backing (Hide)2'!CH$203:GF$217,1,0)</f>
        <v>0</v>
      </c>
      <c r="HG87">
        <f t="array" ref="HG87">IF($J87:$X87='Capacity Backing (Hide)2'!CI$203:GG$217,1,0)</f>
        <v>0</v>
      </c>
      <c r="HH87">
        <f t="array" ref="HH87">IF($J87:$X87='Capacity Backing (Hide)2'!CJ$203:GH$217,1,0)</f>
        <v>0</v>
      </c>
      <c r="HI87">
        <f t="array" ref="HI87">IF($J87:$X87='Capacity Backing (Hide)2'!CK$203:GI$217,1,0)</f>
        <v>0</v>
      </c>
      <c r="HJ87">
        <f t="array" ref="HJ87">IF($J87:$X87='Capacity Backing (Hide)2'!CL$203:GJ$217,1,0)</f>
        <v>0</v>
      </c>
      <c r="HK87">
        <f t="array" ref="HK87">IF($J87:$X87='Capacity Backing (Hide)2'!CM$203:GK$217,1,0)</f>
        <v>0</v>
      </c>
      <c r="HL87">
        <f t="array" ref="HL87">IF($J87:$X87='Capacity Backing (Hide)2'!CN$203:GL$217,1,0)</f>
        <v>0</v>
      </c>
      <c r="HM87">
        <f t="array" ref="HM87">IF($J87:$X87='Capacity Backing (Hide)2'!CO$203:GM$217,1,0)</f>
        <v>0</v>
      </c>
      <c r="HN87">
        <f t="array" ref="HN87">IF($J87:$X87='Capacity Backing (Hide)2'!CP$203:GN$217,1,0)</f>
        <v>0</v>
      </c>
      <c r="HO87">
        <f t="array" ref="HO87">IF($J87:$X87='Capacity Backing (Hide)2'!CQ$203:GO$217,1,0)</f>
        <v>0</v>
      </c>
      <c r="HP87">
        <f t="array" ref="HP87">IF($J87:$X87='Capacity Backing (Hide)2'!CR$203:GP$217,1,0)</f>
        <v>0</v>
      </c>
      <c r="HQ87">
        <f t="array" ref="HQ87">IF($J87:$X87='Capacity Backing (Hide)2'!CS$203:GQ$217,1,0)</f>
        <v>0</v>
      </c>
      <c r="HR87">
        <f t="array" ref="HR87">IF($J87:$X87='Capacity Backing (Hide)2'!CT$203:GR$217,1,0)</f>
        <v>0</v>
      </c>
      <c r="HS87">
        <f t="array" ref="HS87">IF($J87:$X87='Capacity Backing (Hide)2'!CU$203:GS$217,1,0)</f>
        <v>0</v>
      </c>
      <c r="HT87">
        <f t="array" ref="HT87">IF($J87:$X87='Capacity Backing (Hide)2'!CV$203:GT$217,1,0)</f>
        <v>0</v>
      </c>
      <c r="HU87">
        <f t="array" ref="HU87">IF($J87:$X87='Capacity Backing (Hide)2'!CW$203:GU$217,1,0)</f>
        <v>0</v>
      </c>
      <c r="HX87">
        <f>'Capacity Backing (Hide)2'!B$3*(AB87/MAX(1,SUMIFS('Treatment Backing (Hide)'!$B$110:$B$124,'Capacity Backing (Hide)2'!B$67:B$81,"X")))</f>
        <v>0</v>
      </c>
      <c r="HY87">
        <f>'Capacity Backing (Hide)2'!C$3*(AC87/MAX(1,SUMIFS('Treatment Backing (Hide)'!$B$110:$B$124,'Capacity Backing (Hide)2'!C$67:C$81,"X")))</f>
        <v>0</v>
      </c>
      <c r="HZ87">
        <f>'Capacity Backing (Hide)2'!D$3*(AD87/MAX(1,SUMIFS('Treatment Backing (Hide)'!$B$110:$B$124,'Capacity Backing (Hide)2'!D$67:D$81,"X")))</f>
        <v>0</v>
      </c>
      <c r="IA87">
        <f>'Capacity Backing (Hide)2'!E$3*(AE87/MAX(1,SUMIFS('Treatment Backing (Hide)'!$B$110:$B$124,'Capacity Backing (Hide)2'!E$67:E$81,"X")))</f>
        <v>0</v>
      </c>
      <c r="IB87">
        <f>'Capacity Backing (Hide)2'!F$3*(AF87/MAX(1,SUMIFS('Treatment Backing (Hide)'!$B$110:$B$124,'Capacity Backing (Hide)2'!F$67:F$81,"X")))</f>
        <v>0</v>
      </c>
      <c r="IC87">
        <f>'Capacity Backing (Hide)2'!G$3*(AG87/MAX(1,SUMIFS('Treatment Backing (Hide)'!$B$110:$B$124,'Capacity Backing (Hide)2'!G$67:G$81,"X")))</f>
        <v>0</v>
      </c>
      <c r="ID87">
        <f>'Capacity Backing (Hide)2'!H$3*(AH87/MAX(1,SUMIFS('Treatment Backing (Hide)'!$B$110:$B$124,'Capacity Backing (Hide)2'!H$67:H$81,"X")))</f>
        <v>0</v>
      </c>
      <c r="IE87">
        <f>'Capacity Backing (Hide)2'!I$3*(AI87/MAX(1,SUMIFS('Treatment Backing (Hide)'!$B$110:$B$124,'Capacity Backing (Hide)2'!I$67:I$81,"X")))</f>
        <v>0</v>
      </c>
      <c r="IF87">
        <f>'Capacity Backing (Hide)2'!J$3*(AJ87/MAX(1,SUMIFS('Treatment Backing (Hide)'!$B$110:$B$124,'Capacity Backing (Hide)2'!J$67:J$81,"X")))</f>
        <v>0</v>
      </c>
      <c r="IG87">
        <f>'Capacity Backing (Hide)2'!K$3*(AK87/MAX(1,SUMIFS('Treatment Backing (Hide)'!$B$110:$B$124,'Capacity Backing (Hide)2'!K$67:K$81,"X")))</f>
        <v>0</v>
      </c>
      <c r="IH87">
        <f>'Capacity Backing (Hide)2'!L$3*(AL87/MAX(1,SUMIFS('Treatment Backing (Hide)'!$B$110:$B$124,'Capacity Backing (Hide)2'!L$67:L$81,"X")))</f>
        <v>0</v>
      </c>
      <c r="II87">
        <f>'Capacity Backing (Hide)2'!M$3*(AM87/MAX(1,SUMIFS('Treatment Backing (Hide)'!$B$110:$B$124,'Capacity Backing (Hide)2'!M$67:M$81,"X")))</f>
        <v>0</v>
      </c>
      <c r="IJ87">
        <f>'Capacity Backing (Hide)2'!N$3*(AN87/MAX(1,SUMIFS('Treatment Backing (Hide)'!$B$110:$B$124,'Capacity Backing (Hide)2'!N$67:N$81,"X")))</f>
        <v>0</v>
      </c>
      <c r="IK87">
        <f>'Capacity Backing (Hide)2'!O$3*(AO87/MAX(1,SUMIFS('Treatment Backing (Hide)'!$B$110:$B$124,'Capacity Backing (Hide)2'!O$67:O$81,"X")))</f>
        <v>0</v>
      </c>
      <c r="IL87">
        <f>'Capacity Backing (Hide)2'!P$3*(AP87/MAX(1,SUMIFS('Treatment Backing (Hide)'!$B$110:$B$124,'Capacity Backing (Hide)2'!P$67:P$81,"X")))</f>
        <v>0</v>
      </c>
      <c r="IM87">
        <f>'Capacity Backing (Hide)2'!Q$3*(AQ87/MAX(1,SUMIFS('Treatment Backing (Hide)'!$B$110:$B$124,'Capacity Backing (Hide)2'!Q$67:Q$81,"X")))</f>
        <v>0</v>
      </c>
      <c r="IN87">
        <f>'Capacity Backing (Hide)2'!R$3*(AR87/MAX(1,SUMIFS('Treatment Backing (Hide)'!$B$110:$B$124,'Capacity Backing (Hide)2'!R$67:R$81,"X")))</f>
        <v>0</v>
      </c>
      <c r="IO87">
        <f>'Capacity Backing (Hide)2'!S$3*(AS87/MAX(1,SUMIFS('Treatment Backing (Hide)'!$B$110:$B$124,'Capacity Backing (Hide)2'!S$67:S$81,"X")))</f>
        <v>0</v>
      </c>
      <c r="IP87">
        <f>'Capacity Backing (Hide)2'!T$3*(AT87/MAX(1,SUMIFS('Treatment Backing (Hide)'!$B$110:$B$124,'Capacity Backing (Hide)2'!T$67:T$81,"X")))</f>
        <v>0</v>
      </c>
      <c r="IQ87">
        <f>'Capacity Backing (Hide)2'!U$3*(AU87/MAX(1,SUMIFS('Treatment Backing (Hide)'!$B$110:$B$124,'Capacity Backing (Hide)2'!U$67:U$81,"X")))</f>
        <v>0</v>
      </c>
      <c r="IR87">
        <f>'Capacity Backing (Hide)2'!V$3*(AV87/MAX(1,SUMIFS('Treatment Backing (Hide)'!$B$110:$B$124,'Capacity Backing (Hide)2'!V$67:V$81,"X")))</f>
        <v>0</v>
      </c>
      <c r="IS87">
        <f>'Capacity Backing (Hide)2'!W$3*(AW87/MAX(1,SUMIFS('Treatment Backing (Hide)'!$B$110:$B$124,'Capacity Backing (Hide)2'!W$67:W$81,"X")))</f>
        <v>0</v>
      </c>
      <c r="IT87">
        <f>'Capacity Backing (Hide)2'!X$3*(AX87/MAX(1,SUMIFS('Treatment Backing (Hide)'!$B$110:$B$124,'Capacity Backing (Hide)2'!X$67:X$81,"X")))</f>
        <v>0</v>
      </c>
      <c r="IU87">
        <f>'Capacity Backing (Hide)2'!Y$3*(AY87/MAX(1,SUMIFS('Treatment Backing (Hide)'!$B$110:$B$124,'Capacity Backing (Hide)2'!Y$67:Y$81,"X")))</f>
        <v>0</v>
      </c>
      <c r="IV87">
        <f>'Capacity Backing (Hide)2'!Z$3*(AZ87/MAX(1,SUMIFS('Treatment Backing (Hide)'!$B$110:$B$124,'Capacity Backing (Hide)2'!Z$67:Z$81,"X")))</f>
        <v>0</v>
      </c>
      <c r="IW87">
        <f>'Capacity Backing (Hide)2'!AA$3*(BA87/MAX(1,SUMIFS('Treatment Backing (Hide)'!$B$110:$B$124,'Capacity Backing (Hide)2'!AA$67:AA$81,"X")))</f>
        <v>0</v>
      </c>
      <c r="IX87">
        <f>'Capacity Backing (Hide)2'!AB$3*(BB87/MAX(1,SUMIFS('Treatment Backing (Hide)'!$B$110:$B$124,'Capacity Backing (Hide)2'!AB$67:AB$81,"X")))</f>
        <v>0</v>
      </c>
      <c r="IY87">
        <f>'Capacity Backing (Hide)2'!AC$3*(BC87/MAX(1,SUMIFS('Treatment Backing (Hide)'!$B$110:$B$124,'Capacity Backing (Hide)2'!AC$67:AC$81,"X")))</f>
        <v>0</v>
      </c>
      <c r="IZ87">
        <f>'Capacity Backing (Hide)2'!AD$3*(BD87/MAX(1,SUMIFS('Treatment Backing (Hide)'!$B$110:$B$124,'Capacity Backing (Hide)2'!AD$67:AD$81,"X")))</f>
        <v>0</v>
      </c>
      <c r="JA87">
        <f>'Capacity Backing (Hide)2'!AE$3*(BE87/MAX(1,SUMIFS('Treatment Backing (Hide)'!$B$110:$B$124,'Capacity Backing (Hide)2'!AE$67:AE$81,"X")))</f>
        <v>0</v>
      </c>
      <c r="JB87">
        <f>'Capacity Backing (Hide)2'!AF$3*(BF87/MAX(1,SUMIFS('Treatment Backing (Hide)'!$B$110:$B$124,'Capacity Backing (Hide)2'!AF$67:AF$81,"X")))</f>
        <v>0</v>
      </c>
      <c r="JC87">
        <f>'Capacity Backing (Hide)2'!AG$3*(BG87/MAX(1,SUMIFS('Treatment Backing (Hide)'!$B$110:$B$124,'Capacity Backing (Hide)2'!AG$67:AG$81,"X")))</f>
        <v>0</v>
      </c>
      <c r="JD87">
        <f>'Capacity Backing (Hide)2'!AH$3*(BH87/MAX(1,SUMIFS('Treatment Backing (Hide)'!$B$110:$B$124,'Capacity Backing (Hide)2'!AH$67:AH$81,"X")))</f>
        <v>0</v>
      </c>
      <c r="JE87">
        <f>'Capacity Backing (Hide)2'!AI$3*(BI87/MAX(1,SUMIFS('Treatment Backing (Hide)'!$B$110:$B$124,'Capacity Backing (Hide)2'!AI$67:AI$81,"X")))</f>
        <v>0</v>
      </c>
      <c r="JF87">
        <f>'Capacity Backing (Hide)2'!AJ$3*(BJ87/MAX(1,SUMIFS('Treatment Backing (Hide)'!$B$110:$B$124,'Capacity Backing (Hide)2'!AJ$67:AJ$81,"X")))</f>
        <v>0</v>
      </c>
      <c r="JG87">
        <f>'Capacity Backing (Hide)2'!AK$3*(BK87/MAX(1,SUMIFS('Treatment Backing (Hide)'!$B$110:$B$124,'Capacity Backing (Hide)2'!AK$67:AK$81,"X")))</f>
        <v>0</v>
      </c>
      <c r="JH87">
        <f>'Capacity Backing (Hide)2'!AL$3*(BL87/MAX(1,SUMIFS('Treatment Backing (Hide)'!$B$110:$B$124,'Capacity Backing (Hide)2'!AL$67:AL$81,"X")))</f>
        <v>0</v>
      </c>
      <c r="JI87">
        <f>'Capacity Backing (Hide)2'!AM$3*(BM87/MAX(1,SUMIFS('Treatment Backing (Hide)'!$B$110:$B$124,'Capacity Backing (Hide)2'!AM$67:AM$81,"X")))</f>
        <v>0</v>
      </c>
      <c r="JJ87">
        <f>'Capacity Backing (Hide)2'!AN$3*(BN87/MAX(1,SUMIFS('Treatment Backing (Hide)'!$B$110:$B$124,'Capacity Backing (Hide)2'!AN$67:AN$81,"X")))</f>
        <v>0</v>
      </c>
      <c r="JK87">
        <f>'Capacity Backing (Hide)2'!AO$3*(BO87/MAX(1,SUMIFS('Treatment Backing (Hide)'!$B$110:$B$124,'Capacity Backing (Hide)2'!AO$67:AO$81,"X")))</f>
        <v>0</v>
      </c>
      <c r="JL87">
        <f>'Capacity Backing (Hide)2'!AP$3*(BP87/MAX(1,SUMIFS('Treatment Backing (Hide)'!$B$110:$B$124,'Capacity Backing (Hide)2'!AP$67:AP$81,"X")))</f>
        <v>0</v>
      </c>
      <c r="JM87">
        <f>'Capacity Backing (Hide)2'!AQ$3*(BQ87/MAX(1,SUMIFS('Treatment Backing (Hide)'!$B$110:$B$124,'Capacity Backing (Hide)2'!AQ$67:AQ$81,"X")))</f>
        <v>0</v>
      </c>
      <c r="JN87">
        <f>'Capacity Backing (Hide)2'!AR$3*(BR87/MAX(1,SUMIFS('Treatment Backing (Hide)'!$B$110:$B$124,'Capacity Backing (Hide)2'!AR$67:AR$81,"X")))</f>
        <v>0</v>
      </c>
      <c r="JO87">
        <f>'Capacity Backing (Hide)2'!AS$3*(BS87/MAX(1,SUMIFS('Treatment Backing (Hide)'!$B$110:$B$124,'Capacity Backing (Hide)2'!AS$67:AS$81,"X")))</f>
        <v>0</v>
      </c>
      <c r="JP87">
        <f>'Capacity Backing (Hide)2'!AT$3*(BT87/MAX(1,SUMIFS('Treatment Backing (Hide)'!$B$110:$B$124,'Capacity Backing (Hide)2'!AT$67:AT$81,"X")))</f>
        <v>0</v>
      </c>
      <c r="JQ87">
        <f>'Capacity Backing (Hide)2'!AU$3*(BU87/MAX(1,SUMIFS('Treatment Backing (Hide)'!$B$110:$B$124,'Capacity Backing (Hide)2'!AU$67:AU$81,"X")))</f>
        <v>0</v>
      </c>
      <c r="JR87">
        <f>'Capacity Backing (Hide)2'!AV$3*(BV87/MAX(1,SUMIFS('Treatment Backing (Hide)'!$B$110:$B$124,'Capacity Backing (Hide)2'!AV$67:AV$81,"X")))</f>
        <v>0</v>
      </c>
      <c r="JS87">
        <f>'Capacity Backing (Hide)2'!AW$3*(BW87/MAX(1,SUMIFS('Treatment Backing (Hide)'!$B$110:$B$124,'Capacity Backing (Hide)2'!AW$67:AW$81,"X")))</f>
        <v>0</v>
      </c>
      <c r="JT87">
        <f>'Capacity Backing (Hide)2'!AX$3*(BX87/MAX(1,SUMIFS('Treatment Backing (Hide)'!$B$110:$B$124,'Capacity Backing (Hide)2'!AX$67:AX$81,"X")))</f>
        <v>0</v>
      </c>
      <c r="JU87">
        <f>'Capacity Backing (Hide)2'!AY$3*(BY87/MAX(1,SUMIFS('Treatment Backing (Hide)'!$B$110:$B$124,'Capacity Backing (Hide)2'!AY$67:AY$81,"X")))</f>
        <v>0</v>
      </c>
      <c r="JV87">
        <f>'Capacity Backing (Hide)2'!AZ$3*(BZ87/MAX(1,SUMIFS('Treatment Backing (Hide)'!$B$110:$B$124,'Capacity Backing (Hide)2'!AZ$67:AZ$81,"X")))</f>
        <v>0</v>
      </c>
      <c r="JW87">
        <f>'Capacity Backing (Hide)2'!BA$3*(CA87/MAX(1,SUMIFS('Treatment Backing (Hide)'!$B$110:$B$124,'Capacity Backing (Hide)2'!BA$67:BA$81,"X")))</f>
        <v>0</v>
      </c>
      <c r="JX87">
        <f>'Capacity Backing (Hide)2'!BB$3*(CB87/MAX(1,SUMIFS('Treatment Backing (Hide)'!$B$110:$B$124,'Capacity Backing (Hide)2'!BB$67:BB$81,"X")))</f>
        <v>0</v>
      </c>
      <c r="JY87">
        <f>'Capacity Backing (Hide)2'!BC$3*(CC87/MAX(1,SUMIFS('Treatment Backing (Hide)'!$B$110:$B$124,'Capacity Backing (Hide)2'!BC$67:BC$81,"X")))</f>
        <v>0</v>
      </c>
      <c r="JZ87">
        <f>'Capacity Backing (Hide)2'!BD$3*(CD87/MAX(1,SUMIFS('Treatment Backing (Hide)'!$B$110:$B$124,'Capacity Backing (Hide)2'!BD$67:BD$81,"X")))</f>
        <v>0</v>
      </c>
      <c r="KA87">
        <f>'Capacity Backing (Hide)2'!BE$3*(CE87/MAX(1,SUMIFS('Treatment Backing (Hide)'!$B$110:$B$124,'Capacity Backing (Hide)2'!BE$67:BE$81,"X")))</f>
        <v>0</v>
      </c>
      <c r="KB87">
        <f>'Capacity Backing (Hide)2'!BF$3*(CF87/MAX(1,SUMIFS('Treatment Backing (Hide)'!$B$110:$B$124,'Capacity Backing (Hide)2'!BF$67:BF$81,"X")))</f>
        <v>0</v>
      </c>
      <c r="KC87">
        <f>'Capacity Backing (Hide)2'!BG$3*(CG87/MAX(1,SUMIFS('Treatment Backing (Hide)'!$B$110:$B$124,'Capacity Backing (Hide)2'!BG$67:BG$81,"X")))</f>
        <v>0</v>
      </c>
      <c r="KD87">
        <f>'Capacity Backing (Hide)2'!BH$3*(CH87/MAX(1,SUMIFS('Treatment Backing (Hide)'!$B$110:$B$124,'Capacity Backing (Hide)2'!BH$67:BH$81,"X")))</f>
        <v>0</v>
      </c>
      <c r="KE87">
        <f>'Capacity Backing (Hide)2'!BI$3*(CI87/MAX(1,SUMIFS('Treatment Backing (Hide)'!$B$110:$B$124,'Capacity Backing (Hide)2'!BI$67:BI$81,"X")))</f>
        <v>0</v>
      </c>
      <c r="KF87">
        <f>'Capacity Backing (Hide)2'!BJ$3*(CJ87/MAX(1,SUMIFS('Treatment Backing (Hide)'!$B$110:$B$124,'Capacity Backing (Hide)2'!BJ$67:BJ$81,"X")))</f>
        <v>0</v>
      </c>
      <c r="KG87">
        <f>'Capacity Backing (Hide)2'!BK$3*(CK87/MAX(1,SUMIFS('Treatment Backing (Hide)'!$B$110:$B$124,'Capacity Backing (Hide)2'!BK$67:BK$81,"X")))</f>
        <v>0</v>
      </c>
      <c r="KH87">
        <f>'Capacity Backing (Hide)2'!BL$3*(CL87/MAX(1,SUMIFS('Treatment Backing (Hide)'!$B$110:$B$124,'Capacity Backing (Hide)2'!BL$67:BL$81,"X")))</f>
        <v>0</v>
      </c>
      <c r="KI87">
        <f>'Capacity Backing (Hide)2'!BM$3*(CM87/MAX(1,SUMIFS('Treatment Backing (Hide)'!$B$110:$B$124,'Capacity Backing (Hide)2'!BM$67:BM$81,"X")))</f>
        <v>0</v>
      </c>
      <c r="KJ87">
        <f>'Capacity Backing (Hide)2'!BN$3*(CN87/MAX(1,SUMIFS('Treatment Backing (Hide)'!$B$110:$B$124,'Capacity Backing (Hide)2'!BN$67:BN$81,"X")))</f>
        <v>0</v>
      </c>
      <c r="KK87">
        <f>'Capacity Backing (Hide)2'!BO$3*(CO87/MAX(1,SUMIFS('Treatment Backing (Hide)'!$B$110:$B$124,'Capacity Backing (Hide)2'!BO$67:BO$81,"X")))</f>
        <v>0</v>
      </c>
      <c r="KL87">
        <f>'Capacity Backing (Hide)2'!BP$3*(CP87/MAX(1,SUMIFS('Treatment Backing (Hide)'!$B$110:$B$124,'Capacity Backing (Hide)2'!BP$67:BP$81,"X")))</f>
        <v>0</v>
      </c>
      <c r="KM87">
        <f>'Capacity Backing (Hide)2'!BQ$3*(CQ87/MAX(1,SUMIFS('Treatment Backing (Hide)'!$B$110:$B$124,'Capacity Backing (Hide)2'!BQ$67:BQ$81,"X")))</f>
        <v>0</v>
      </c>
      <c r="KN87">
        <f>'Capacity Backing (Hide)2'!BR$3*(CR87/MAX(1,SUMIFS('Treatment Backing (Hide)'!$B$110:$B$124,'Capacity Backing (Hide)2'!BR$67:BR$81,"X")))</f>
        <v>0</v>
      </c>
      <c r="KO87">
        <f>'Capacity Backing (Hide)2'!BS$3*(CS87/MAX(1,SUMIFS('Treatment Backing (Hide)'!$B$110:$B$124,'Capacity Backing (Hide)2'!BS$67:BS$81,"X")))</f>
        <v>0</v>
      </c>
      <c r="KP87">
        <f>'Capacity Backing (Hide)2'!BT$3*(CT87/MAX(1,SUMIFS('Treatment Backing (Hide)'!$B$110:$B$124,'Capacity Backing (Hide)2'!BT$67:BT$81,"X")))</f>
        <v>0</v>
      </c>
      <c r="KQ87">
        <f>'Capacity Backing (Hide)2'!BU$3*(CU87/MAX(1,SUMIFS('Treatment Backing (Hide)'!$B$110:$B$124,'Capacity Backing (Hide)2'!BU$67:BU$81,"X")))</f>
        <v>0</v>
      </c>
      <c r="KR87">
        <f>'Capacity Backing (Hide)2'!BV$3*(CV87/MAX(1,SUMIFS('Treatment Backing (Hide)'!$B$110:$B$124,'Capacity Backing (Hide)2'!BV$67:BV$81,"X")))</f>
        <v>0</v>
      </c>
      <c r="KS87">
        <f>'Capacity Backing (Hide)2'!BW$3*(CW87/MAX(1,SUMIFS('Treatment Backing (Hide)'!$B$110:$B$124,'Capacity Backing (Hide)2'!BW$67:BW$81,"X")))</f>
        <v>0</v>
      </c>
      <c r="KT87">
        <f>'Capacity Backing (Hide)2'!BX$3*(CX87/MAX(1,SUMIFS('Treatment Backing (Hide)'!$B$110:$B$124,'Capacity Backing (Hide)2'!BX$67:BX$81,"X")))</f>
        <v>0</v>
      </c>
      <c r="KU87">
        <f>'Capacity Backing (Hide)2'!BY$3*(CY87/MAX(1,SUMIFS('Treatment Backing (Hide)'!$B$110:$B$124,'Capacity Backing (Hide)2'!BY$67:BY$81,"X")))</f>
        <v>0</v>
      </c>
      <c r="KV87">
        <f>'Capacity Backing (Hide)2'!BZ$3*(CZ87/MAX(1,SUMIFS('Treatment Backing (Hide)'!$B$110:$B$124,'Capacity Backing (Hide)2'!BZ$67:BZ$81,"X")))</f>
        <v>0</v>
      </c>
      <c r="KW87">
        <f>'Capacity Backing (Hide)2'!CA$3*(DA87/MAX(1,SUMIFS('Treatment Backing (Hide)'!$B$110:$B$124,'Capacity Backing (Hide)2'!CA$67:CA$81,"X")))</f>
        <v>0</v>
      </c>
      <c r="KX87">
        <f>'Capacity Backing (Hide)2'!CB$3*(DB87/MAX(1,SUMIFS('Treatment Backing (Hide)'!$B$110:$B$124,'Capacity Backing (Hide)2'!CB$67:CB$81,"X")))</f>
        <v>0</v>
      </c>
      <c r="KY87">
        <f>'Capacity Backing (Hide)2'!CC$3*(DC87/MAX(1,SUMIFS('Treatment Backing (Hide)'!$B$110:$B$124,'Capacity Backing (Hide)2'!CC$67:CC$81,"X")))</f>
        <v>0</v>
      </c>
      <c r="KZ87">
        <f>'Capacity Backing (Hide)2'!CD$3*(DD87/MAX(1,SUMIFS('Treatment Backing (Hide)'!$B$110:$B$124,'Capacity Backing (Hide)2'!CD$67:CD$81,"X")))</f>
        <v>0</v>
      </c>
      <c r="LA87">
        <f>'Capacity Backing (Hide)2'!CE$3*(DE87/MAX(1,SUMIFS('Treatment Backing (Hide)'!$B$110:$B$124,'Capacity Backing (Hide)2'!CE$67:CE$81,"X")))</f>
        <v>0</v>
      </c>
      <c r="LB87">
        <f>'Capacity Backing (Hide)2'!CF$3*(DF87/MAX(1,SUMIFS('Treatment Backing (Hide)'!$B$110:$B$124,'Capacity Backing (Hide)2'!CF$67:CF$81,"X")))</f>
        <v>0</v>
      </c>
      <c r="LC87">
        <f>'Capacity Backing (Hide)2'!CG$3*(DG87/MAX(1,SUMIFS('Treatment Backing (Hide)'!$B$110:$B$124,'Capacity Backing (Hide)2'!CG$67:CG$81,"X")))</f>
        <v>0</v>
      </c>
      <c r="LD87">
        <f>'Capacity Backing (Hide)2'!CH$3*(DH87/MAX(1,SUMIFS('Treatment Backing (Hide)'!$B$110:$B$124,'Capacity Backing (Hide)2'!CH$67:CH$81,"X")))</f>
        <v>0</v>
      </c>
      <c r="LE87">
        <f>'Capacity Backing (Hide)2'!CI$3*(DI87/MAX(1,SUMIFS('Treatment Backing (Hide)'!$B$110:$B$124,'Capacity Backing (Hide)2'!CI$67:CI$81,"X")))</f>
        <v>0</v>
      </c>
      <c r="LF87">
        <f>'Capacity Backing (Hide)2'!CJ$3*(DJ87/MAX(1,SUMIFS('Treatment Backing (Hide)'!$B$110:$B$124,'Capacity Backing (Hide)2'!CJ$67:CJ$81,"X")))</f>
        <v>0</v>
      </c>
      <c r="LG87">
        <f>'Capacity Backing (Hide)2'!CK$3*(DK87/MAX(1,SUMIFS('Treatment Backing (Hide)'!$B$110:$B$124,'Capacity Backing (Hide)2'!CK$67:CK$81,"X")))</f>
        <v>0</v>
      </c>
      <c r="LH87">
        <f>'Capacity Backing (Hide)2'!CL$3*(DL87/MAX(1,SUMIFS('Treatment Backing (Hide)'!$B$110:$B$124,'Capacity Backing (Hide)2'!CL$67:CL$81,"X")))</f>
        <v>0</v>
      </c>
      <c r="LI87">
        <f>'Capacity Backing (Hide)2'!CM$3*(DM87/MAX(1,SUMIFS('Treatment Backing (Hide)'!$B$110:$B$124,'Capacity Backing (Hide)2'!CM$67:CM$81,"X")))</f>
        <v>0</v>
      </c>
      <c r="LJ87">
        <f>'Capacity Backing (Hide)2'!CN$3*(DN87/MAX(1,SUMIFS('Treatment Backing (Hide)'!$B$110:$B$124,'Capacity Backing (Hide)2'!CN$67:CN$81,"X")))</f>
        <v>0</v>
      </c>
      <c r="LK87">
        <f>'Capacity Backing (Hide)2'!CO$3*(DO87/MAX(1,SUMIFS('Treatment Backing (Hide)'!$B$110:$B$124,'Capacity Backing (Hide)2'!CO$67:CO$81,"X")))</f>
        <v>0</v>
      </c>
      <c r="LL87">
        <f>'Capacity Backing (Hide)2'!CP$3*(DP87/MAX(1,SUMIFS('Treatment Backing (Hide)'!$B$110:$B$124,'Capacity Backing (Hide)2'!CP$67:CP$81,"X")))</f>
        <v>0</v>
      </c>
      <c r="LM87">
        <f>'Capacity Backing (Hide)2'!CQ$3*(DQ87/MAX(1,SUMIFS('Treatment Backing (Hide)'!$B$110:$B$124,'Capacity Backing (Hide)2'!CQ$67:CQ$81,"X")))</f>
        <v>0</v>
      </c>
      <c r="LN87">
        <f>'Capacity Backing (Hide)2'!CR$3*(DR87/MAX(1,SUMIFS('Treatment Backing (Hide)'!$B$110:$B$124,'Capacity Backing (Hide)2'!CR$67:CR$81,"X")))</f>
        <v>0</v>
      </c>
      <c r="LO87">
        <f>'Capacity Backing (Hide)2'!CS$3*(DS87/MAX(1,SUMIFS('Treatment Backing (Hide)'!$B$110:$B$124,'Capacity Backing (Hide)2'!CS$67:CS$81,"X")))</f>
        <v>0</v>
      </c>
      <c r="LP87">
        <f>'Capacity Backing (Hide)2'!CT$3*(DT87/MAX(1,SUMIFS('Treatment Backing (Hide)'!$B$110:$B$124,'Capacity Backing (Hide)2'!CT$67:CT$81,"X")))</f>
        <v>0</v>
      </c>
      <c r="LQ87">
        <f>'Capacity Backing (Hide)2'!CU$3*(DU87/MAX(1,SUMIFS('Treatment Backing (Hide)'!$B$110:$B$124,'Capacity Backing (Hide)2'!CU$67:CU$81,"X")))</f>
        <v>0</v>
      </c>
      <c r="LR87">
        <f>'Capacity Backing (Hide)2'!CV$3*(DV87/MAX(1,SUMIFS('Treatment Backing (Hide)'!$B$110:$B$124,'Capacity Backing (Hide)2'!CV$67:CV$81,"X")))</f>
        <v>0</v>
      </c>
      <c r="LS87">
        <f>'Capacity Backing (Hide)2'!CW$3*(DW87/MAX(1,SUMIFS('Treatment Backing (Hide)'!$B$110:$B$124,'Capacity Backing (Hide)2'!CW$67:CW$81,"X")))</f>
        <v>0</v>
      </c>
    </row>
    <row r="88" spans="8:331" x14ac:dyDescent="0.25">
      <c r="H88" t="str">
        <f>ROW(H85)&amp;". "&amp;'Clinical resources'!B91</f>
        <v xml:space="preserve">85. </v>
      </c>
      <c r="J88" t="str">
        <f>IF(COUNTIFS('Clinical resources'!F91:J91,"X")&gt;0,"X","")</f>
        <v/>
      </c>
      <c r="K88" t="str">
        <f>IF(COUNTIFS('Clinical resources'!K91:O91,"X")&gt;0,"X","")</f>
        <v/>
      </c>
      <c r="L88" t="str">
        <f>IF(COUNTIFS('Clinical resources'!P91:T91,"X")&gt;0,"X","")</f>
        <v/>
      </c>
      <c r="M88" t="str">
        <f>IF(COUNTIFS('Clinical resources'!U91:Y91,"X")&gt;0,"X","")</f>
        <v/>
      </c>
      <c r="N88" t="str">
        <f>IF(COUNTIFS('Clinical resources'!Z91:AD91,"X")&gt;0,"X","")</f>
        <v/>
      </c>
      <c r="O88" t="str">
        <f>IF(COUNTIFS('Clinical resources'!AE91:AI91,"X")&gt;0,"X","")</f>
        <v/>
      </c>
      <c r="P88" t="str">
        <f>IF(COUNTIFS('Clinical resources'!AJ91:AN91,"X")&gt;0,"X","")</f>
        <v/>
      </c>
      <c r="Q88" t="str">
        <f>IF(COUNTIFS('Clinical resources'!AO91:AS91,"X")&gt;0,"X","")</f>
        <v/>
      </c>
      <c r="R88" t="str">
        <f>IF(COUNTIFS('Clinical resources'!AT91:AX91,"X")&gt;0,"X","")</f>
        <v/>
      </c>
      <c r="S88" t="str">
        <f>IF(COUNTIFS('Clinical resources'!AY91:BC91,"X")&gt;0,"X","")</f>
        <v/>
      </c>
      <c r="T88" t="str">
        <f>IF(COUNTIFS('Clinical resources'!BD91:BH91,"X")&gt;0,"X","")</f>
        <v/>
      </c>
      <c r="U88" t="str">
        <f>IF(COUNTIFS('Clinical resources'!BI91:BM91,"X")&gt;0,"X","")</f>
        <v/>
      </c>
      <c r="V88" t="str">
        <f>IF(COUNTIFS('Clinical resources'!BN91:BR91,"X")&gt;0,"X","")</f>
        <v/>
      </c>
      <c r="W88" t="str">
        <f>IF(COUNTIFS('Clinical resources'!BS91:BW91,"X")&gt;0,"X","")</f>
        <v/>
      </c>
      <c r="X88" t="str">
        <f>IF(COUNTIFS('Clinical resources'!BX91:CB91,"X")&gt;0,"X","")</f>
        <v/>
      </c>
      <c r="AB88">
        <f t="array" ref="AB88">IF($J88:$X88='Capacity Backing (Hide)2'!B$67:B$81,1,0)</f>
        <v>0</v>
      </c>
      <c r="AC88">
        <f t="array" ref="AC88">IF($J88:$X88='Capacity Backing (Hide)2'!C$67:C$81,1,0)</f>
        <v>0</v>
      </c>
      <c r="AD88">
        <f t="array" ref="AD88">IF($J88:$X88='Capacity Backing (Hide)2'!D$67:D$81,1,0)</f>
        <v>0</v>
      </c>
      <c r="AE88">
        <f t="array" ref="AE88">IF($J88:$X88='Capacity Backing (Hide)2'!E$67:E$81,1,0)</f>
        <v>0</v>
      </c>
      <c r="AF88">
        <f t="array" ref="AF88">IF($J88:$X88='Capacity Backing (Hide)2'!F$67:F$81,1,0)</f>
        <v>0</v>
      </c>
      <c r="AG88">
        <f t="array" ref="AG88">IF($J88:$X88='Capacity Backing (Hide)2'!G$67:G$81,1,0)</f>
        <v>0</v>
      </c>
      <c r="AH88">
        <f t="array" ref="AH88">IF($J88:$X88='Capacity Backing (Hide)2'!H$67:H$81,1,0)</f>
        <v>0</v>
      </c>
      <c r="AI88">
        <f t="array" ref="AI88">IF($J88:$X88='Capacity Backing (Hide)2'!I$67:I$81,1,0)</f>
        <v>0</v>
      </c>
      <c r="AJ88">
        <f t="array" ref="AJ88">IF($J88:$X88='Capacity Backing (Hide)2'!J$67:J$81,1,0)</f>
        <v>0</v>
      </c>
      <c r="AK88">
        <f t="array" ref="AK88">IF($J88:$X88='Capacity Backing (Hide)2'!K$67:K$81,1,0)</f>
        <v>0</v>
      </c>
      <c r="AL88">
        <f t="array" ref="AL88">IF($J88:$X88='Capacity Backing (Hide)2'!L$67:L$81,1,0)</f>
        <v>0</v>
      </c>
      <c r="AM88">
        <f t="array" ref="AM88">IF($J88:$X88='Capacity Backing (Hide)2'!M$67:M$81,1,0)</f>
        <v>0</v>
      </c>
      <c r="AN88">
        <f t="array" ref="AN88">IF($J88:$X88='Capacity Backing (Hide)2'!N$67:N$81,1,0)</f>
        <v>0</v>
      </c>
      <c r="AO88">
        <f t="array" ref="AO88">IF($J88:$X88='Capacity Backing (Hide)2'!O$67:O$81,1,0)</f>
        <v>0</v>
      </c>
      <c r="AP88">
        <f t="array" ref="AP88">IF($J88:$X88='Capacity Backing (Hide)2'!P$67:P$81,1,0)</f>
        <v>0</v>
      </c>
      <c r="AQ88">
        <f t="array" ref="AQ88">IF($J88:$X88='Capacity Backing (Hide)2'!Q$67:Q$81,1,0)</f>
        <v>0</v>
      </c>
      <c r="AR88">
        <f t="array" ref="AR88">IF($J88:$X88='Capacity Backing (Hide)2'!R$67:R$81,1,0)</f>
        <v>0</v>
      </c>
      <c r="AS88">
        <f t="array" ref="AS88">IF($J88:$X88='Capacity Backing (Hide)2'!S$67:S$81,1,0)</f>
        <v>0</v>
      </c>
      <c r="AT88">
        <f t="array" ref="AT88">IF($J88:$X88='Capacity Backing (Hide)2'!T$67:T$81,1,0)</f>
        <v>0</v>
      </c>
      <c r="AU88">
        <f t="array" ref="AU88">IF($J88:$X88='Capacity Backing (Hide)2'!U$67:U$81,1,0)</f>
        <v>0</v>
      </c>
      <c r="AV88">
        <f t="array" ref="AV88">IF($J88:$X88='Capacity Backing (Hide)2'!V$67:V$81,1,0)</f>
        <v>0</v>
      </c>
      <c r="AW88">
        <f t="array" ref="AW88">IF($J88:$X88='Capacity Backing (Hide)2'!W$67:W$81,1,0)</f>
        <v>0</v>
      </c>
      <c r="AX88">
        <f t="array" ref="AX88">IF($J88:$X88='Capacity Backing (Hide)2'!X$67:X$81,1,0)</f>
        <v>0</v>
      </c>
      <c r="AY88">
        <f t="array" ref="AY88">IF($J88:$X88='Capacity Backing (Hide)2'!Y$67:Y$81,1,0)</f>
        <v>0</v>
      </c>
      <c r="AZ88">
        <f t="array" ref="AZ88">IF($J88:$X88='Capacity Backing (Hide)2'!Z$67:Z$81,1,0)</f>
        <v>0</v>
      </c>
      <c r="BA88">
        <f t="array" ref="BA88">IF($J88:$X88='Capacity Backing (Hide)2'!AA$67:AA$81,1,0)</f>
        <v>0</v>
      </c>
      <c r="BB88">
        <f t="array" ref="BB88">IF($J88:$X88='Capacity Backing (Hide)2'!AB$67:AB$81,1,0)</f>
        <v>0</v>
      </c>
      <c r="BC88">
        <f t="array" ref="BC88">IF($J88:$X88='Capacity Backing (Hide)2'!AC$67:AC$81,1,0)</f>
        <v>0</v>
      </c>
      <c r="BD88">
        <f t="array" ref="BD88">IF($J88:$X88='Capacity Backing (Hide)2'!AD$67:AD$81,1,0)</f>
        <v>0</v>
      </c>
      <c r="BE88">
        <f t="array" ref="BE88">IF($J88:$X88='Capacity Backing (Hide)2'!AE$67:AE$81,1,0)</f>
        <v>0</v>
      </c>
      <c r="BF88">
        <f t="array" ref="BF88">IF($J88:$X88='Capacity Backing (Hide)2'!AF$67:AF$81,1,0)</f>
        <v>0</v>
      </c>
      <c r="BG88">
        <f t="array" ref="BG88">IF($J88:$X88='Capacity Backing (Hide)2'!AG$67:AG$81,1,0)</f>
        <v>0</v>
      </c>
      <c r="BH88">
        <f t="array" ref="BH88">IF($J88:$X88='Capacity Backing (Hide)2'!AH$67:AH$81,1,0)</f>
        <v>0</v>
      </c>
      <c r="BI88">
        <f t="array" ref="BI88">IF($J88:$X88='Capacity Backing (Hide)2'!AI$67:AI$81,1,0)</f>
        <v>0</v>
      </c>
      <c r="BJ88">
        <f t="array" ref="BJ88">IF($J88:$X88='Capacity Backing (Hide)2'!AJ$67:AJ$81,1,0)</f>
        <v>0</v>
      </c>
      <c r="BK88">
        <f t="array" ref="BK88">IF($J88:$X88='Capacity Backing (Hide)2'!AK$67:AK$81,1,0)</f>
        <v>0</v>
      </c>
      <c r="BL88">
        <f t="array" ref="BL88">IF($J88:$X88='Capacity Backing (Hide)2'!AL$67:AL$81,1,0)</f>
        <v>0</v>
      </c>
      <c r="BM88">
        <f t="array" ref="BM88">IF($J88:$X88='Capacity Backing (Hide)2'!AM$67:AM$81,1,0)</f>
        <v>0</v>
      </c>
      <c r="BN88">
        <f t="array" ref="BN88">IF($J88:$X88='Capacity Backing (Hide)2'!AN$67:AN$81,1,0)</f>
        <v>0</v>
      </c>
      <c r="BO88">
        <f t="array" ref="BO88">IF($J88:$X88='Capacity Backing (Hide)2'!AO$67:AO$81,1,0)</f>
        <v>0</v>
      </c>
      <c r="BP88">
        <f t="array" ref="BP88">IF($J88:$X88='Capacity Backing (Hide)2'!AP$67:AP$81,1,0)</f>
        <v>0</v>
      </c>
      <c r="BQ88">
        <f t="array" ref="BQ88">IF($J88:$X88='Capacity Backing (Hide)2'!AQ$67:AQ$81,1,0)</f>
        <v>0</v>
      </c>
      <c r="BR88">
        <f t="array" ref="BR88">IF($J88:$X88='Capacity Backing (Hide)2'!AR$67:AR$81,1,0)</f>
        <v>0</v>
      </c>
      <c r="BS88">
        <f t="array" ref="BS88">IF($J88:$X88='Capacity Backing (Hide)2'!AS$67:AS$81,1,0)</f>
        <v>0</v>
      </c>
      <c r="BT88">
        <f t="array" ref="BT88">IF($J88:$X88='Capacity Backing (Hide)2'!AT$67:AT$81,1,0)</f>
        <v>0</v>
      </c>
      <c r="BU88">
        <f t="array" ref="BU88">IF($J88:$X88='Capacity Backing (Hide)2'!AU$67:AU$81,1,0)</f>
        <v>0</v>
      </c>
      <c r="BV88">
        <f t="array" ref="BV88">IF($J88:$X88='Capacity Backing (Hide)2'!AV$67:AV$81,1,0)</f>
        <v>0</v>
      </c>
      <c r="BW88">
        <f t="array" ref="BW88">IF($J88:$X88='Capacity Backing (Hide)2'!AW$67:AW$81,1,0)</f>
        <v>0</v>
      </c>
      <c r="BX88">
        <f t="array" ref="BX88">IF($J88:$X88='Capacity Backing (Hide)2'!AX$67:AX$81,1,0)</f>
        <v>0</v>
      </c>
      <c r="BY88">
        <f t="array" ref="BY88">IF($J88:$X88='Capacity Backing (Hide)2'!AY$67:AY$81,1,0)</f>
        <v>0</v>
      </c>
      <c r="BZ88">
        <f t="array" ref="BZ88">IF($J88:$X88='Capacity Backing (Hide)2'!AZ$67:AZ$81,1,0)</f>
        <v>0</v>
      </c>
      <c r="CA88">
        <f t="array" ref="CA88">IF($J88:$X88='Capacity Backing (Hide)2'!BA$67:BA$81,1,0)</f>
        <v>0</v>
      </c>
      <c r="CB88">
        <f t="array" ref="CB88">IF($J88:$X88='Capacity Backing (Hide)2'!BB$67:BB$81,1,0)</f>
        <v>0</v>
      </c>
      <c r="CC88">
        <f t="array" ref="CC88">IF($J88:$X88='Capacity Backing (Hide)2'!BC$67:BC$81,1,0)</f>
        <v>0</v>
      </c>
      <c r="CD88">
        <f t="array" ref="CD88">IF($J88:$X88='Capacity Backing (Hide)2'!BD$67:BD$81,1,0)</f>
        <v>0</v>
      </c>
      <c r="CE88">
        <f t="array" ref="CE88">IF($J88:$X88='Capacity Backing (Hide)2'!BE$67:BE$81,1,0)</f>
        <v>0</v>
      </c>
      <c r="CF88">
        <f t="array" ref="CF88">IF($J88:$X88='Capacity Backing (Hide)2'!BF$67:BF$81,1,0)</f>
        <v>0</v>
      </c>
      <c r="CG88">
        <f t="array" ref="CG88">IF($J88:$X88='Capacity Backing (Hide)2'!BG$67:BG$81,1,0)</f>
        <v>0</v>
      </c>
      <c r="CH88">
        <f t="array" ref="CH88">IF($J88:$X88='Capacity Backing (Hide)2'!BH$67:BH$81,1,0)</f>
        <v>0</v>
      </c>
      <c r="CI88">
        <f t="array" ref="CI88">IF($J88:$X88='Capacity Backing (Hide)2'!BI$67:BI$81,1,0)</f>
        <v>0</v>
      </c>
      <c r="CJ88">
        <f t="array" ref="CJ88">IF($J88:$X88='Capacity Backing (Hide)2'!BJ$67:BJ$81,1,0)</f>
        <v>0</v>
      </c>
      <c r="CK88">
        <f t="array" ref="CK88">IF($J88:$X88='Capacity Backing (Hide)2'!BK$67:BK$81,1,0)</f>
        <v>0</v>
      </c>
      <c r="CL88">
        <f t="array" ref="CL88">IF($J88:$X88='Capacity Backing (Hide)2'!BL$67:BL$81,1,0)</f>
        <v>0</v>
      </c>
      <c r="CM88">
        <f t="array" ref="CM88">IF($J88:$X88='Capacity Backing (Hide)2'!BM$67:BM$81,1,0)</f>
        <v>0</v>
      </c>
      <c r="CN88">
        <f t="array" ref="CN88">IF($J88:$X88='Capacity Backing (Hide)2'!BN$67:BN$81,1,0)</f>
        <v>0</v>
      </c>
      <c r="CO88">
        <f t="array" ref="CO88">IF($J88:$X88='Capacity Backing (Hide)2'!BO$67:BO$81,1,0)</f>
        <v>0</v>
      </c>
      <c r="CP88">
        <f t="array" ref="CP88">IF($J88:$X88='Capacity Backing (Hide)2'!BP$67:BP$81,1,0)</f>
        <v>0</v>
      </c>
      <c r="CQ88">
        <f t="array" ref="CQ88">IF($J88:$X88='Capacity Backing (Hide)2'!BQ$67:BQ$81,1,0)</f>
        <v>0</v>
      </c>
      <c r="CR88">
        <f t="array" ref="CR88">IF($J88:$X88='Capacity Backing (Hide)2'!BR$67:BR$81,1,0)</f>
        <v>0</v>
      </c>
      <c r="CS88">
        <f t="array" ref="CS88">IF($J88:$X88='Capacity Backing (Hide)2'!BS$67:BS$81,1,0)</f>
        <v>0</v>
      </c>
      <c r="CT88">
        <f t="array" ref="CT88">IF($J88:$X88='Capacity Backing (Hide)2'!BT$67:BT$81,1,0)</f>
        <v>0</v>
      </c>
      <c r="CU88">
        <f t="array" ref="CU88">IF($J88:$X88='Capacity Backing (Hide)2'!BU$67:BU$81,1,0)</f>
        <v>0</v>
      </c>
      <c r="CV88">
        <f t="array" ref="CV88">IF($J88:$X88='Capacity Backing (Hide)2'!BV$67:BV$81,1,0)</f>
        <v>0</v>
      </c>
      <c r="CW88">
        <f t="array" ref="CW88">IF($J88:$X88='Capacity Backing (Hide)2'!BW$67:BW$81,1,0)</f>
        <v>0</v>
      </c>
      <c r="CX88">
        <f t="array" ref="CX88">IF($J88:$X88='Capacity Backing (Hide)2'!BX$67:BX$81,1,0)</f>
        <v>0</v>
      </c>
      <c r="CY88">
        <f t="array" ref="CY88">IF($J88:$X88='Capacity Backing (Hide)2'!BY$67:BY$81,1,0)</f>
        <v>0</v>
      </c>
      <c r="CZ88">
        <f t="array" ref="CZ88">IF($J88:$X88='Capacity Backing (Hide)2'!BZ$67:BZ$81,1,0)</f>
        <v>0</v>
      </c>
      <c r="DA88">
        <f t="array" ref="DA88">IF($J88:$X88='Capacity Backing (Hide)2'!CA$67:CA$81,1,0)</f>
        <v>0</v>
      </c>
      <c r="DB88">
        <f t="array" ref="DB88">IF($J88:$X88='Capacity Backing (Hide)2'!CB$67:CB$81,1,0)</f>
        <v>0</v>
      </c>
      <c r="DC88">
        <f t="array" ref="DC88">IF($J88:$X88='Capacity Backing (Hide)2'!CC$67:CC$81,1,0)</f>
        <v>0</v>
      </c>
      <c r="DD88">
        <f t="array" ref="DD88">IF($J88:$X88='Capacity Backing (Hide)2'!CD$67:CD$81,1,0)</f>
        <v>0</v>
      </c>
      <c r="DE88">
        <f t="array" ref="DE88">IF($J88:$X88='Capacity Backing (Hide)2'!CE$67:CE$81,1,0)</f>
        <v>0</v>
      </c>
      <c r="DF88">
        <f t="array" ref="DF88">IF($J88:$X88='Capacity Backing (Hide)2'!CF$67:CF$81,1,0)</f>
        <v>0</v>
      </c>
      <c r="DG88">
        <f t="array" ref="DG88">IF($J88:$X88='Capacity Backing (Hide)2'!CG$67:CG$81,1,0)</f>
        <v>0</v>
      </c>
      <c r="DH88">
        <f t="array" ref="DH88">IF($J88:$X88='Capacity Backing (Hide)2'!CH$67:CH$81,1,0)</f>
        <v>0</v>
      </c>
      <c r="DI88">
        <f t="array" ref="DI88">IF($J88:$X88='Capacity Backing (Hide)2'!CI$67:CI$81,1,0)</f>
        <v>0</v>
      </c>
      <c r="DJ88">
        <f t="array" ref="DJ88">IF($J88:$X88='Capacity Backing (Hide)2'!CJ$67:CJ$81,1,0)</f>
        <v>0</v>
      </c>
      <c r="DK88">
        <f t="array" ref="DK88">IF($J88:$X88='Capacity Backing (Hide)2'!CK$67:CK$81,1,0)</f>
        <v>0</v>
      </c>
      <c r="DL88">
        <f t="array" ref="DL88">IF($J88:$X88='Capacity Backing (Hide)2'!CL$67:CL$81,1,0)</f>
        <v>0</v>
      </c>
      <c r="DM88">
        <f t="array" ref="DM88">IF($J88:$X88='Capacity Backing (Hide)2'!CM$67:CM$81,1,0)</f>
        <v>0</v>
      </c>
      <c r="DN88">
        <f t="array" ref="DN88">IF($J88:$X88='Capacity Backing (Hide)2'!CN$67:CN$81,1,0)</f>
        <v>0</v>
      </c>
      <c r="DO88">
        <f t="array" ref="DO88">IF($J88:$X88='Capacity Backing (Hide)2'!CO$67:CO$81,1,0)</f>
        <v>0</v>
      </c>
      <c r="DP88">
        <f t="array" ref="DP88">IF($J88:$X88='Capacity Backing (Hide)2'!CP$67:CP$81,1,0)</f>
        <v>0</v>
      </c>
      <c r="DQ88">
        <f t="array" ref="DQ88">IF($J88:$X88='Capacity Backing (Hide)2'!CQ$67:CQ$81,1,0)</f>
        <v>0</v>
      </c>
      <c r="DR88">
        <f t="array" ref="DR88">IF($J88:$X88='Capacity Backing (Hide)2'!CR$67:CR$81,1,0)</f>
        <v>0</v>
      </c>
      <c r="DS88">
        <f t="array" ref="DS88">IF($J88:$X88='Capacity Backing (Hide)2'!CS$67:CS$81,1,0)</f>
        <v>0</v>
      </c>
      <c r="DT88">
        <f t="array" ref="DT88">IF($J88:$X88='Capacity Backing (Hide)2'!CT$67:CT$81,1,0)</f>
        <v>0</v>
      </c>
      <c r="DU88">
        <f t="array" ref="DU88">IF($J88:$X88='Capacity Backing (Hide)2'!CU$67:CU$81,1,0)</f>
        <v>0</v>
      </c>
      <c r="DV88">
        <f t="array" ref="DV88">IF($J88:$X88='Capacity Backing (Hide)2'!CV$67:CV$81,1,0)</f>
        <v>0</v>
      </c>
      <c r="DW88">
        <f t="array" ref="DW88">IF($J88:$X88='Capacity Backing (Hide)2'!CW$67:CW$81,1,0)</f>
        <v>0</v>
      </c>
      <c r="DZ88">
        <f t="array" ref="DZ88">IF($J88:$X88='Capacity Backing (Hide)2'!B$203:CZ$217,1,0)</f>
        <v>0</v>
      </c>
      <c r="EA88">
        <f t="array" ref="EA88">IF($J88:$X88='Capacity Backing (Hide)2'!C$203:DA$217,1,0)</f>
        <v>0</v>
      </c>
      <c r="EB88">
        <f t="array" ref="EB88">IF($J88:$X88='Capacity Backing (Hide)2'!D$203:DB$217,1,0)</f>
        <v>0</v>
      </c>
      <c r="EC88">
        <f t="array" ref="EC88">IF($J88:$X88='Capacity Backing (Hide)2'!E$203:DC$217,1,0)</f>
        <v>0</v>
      </c>
      <c r="ED88">
        <f t="array" ref="ED88">IF($J88:$X88='Capacity Backing (Hide)2'!F$203:DD$217,1,0)</f>
        <v>0</v>
      </c>
      <c r="EE88">
        <f t="array" ref="EE88">IF($J88:$X88='Capacity Backing (Hide)2'!G$203:DE$217,1,0)</f>
        <v>0</v>
      </c>
      <c r="EF88">
        <f t="array" ref="EF88">IF($J88:$X88='Capacity Backing (Hide)2'!H$203:DF$217,1,0)</f>
        <v>0</v>
      </c>
      <c r="EG88">
        <f t="array" ref="EG88">IF($J88:$X88='Capacity Backing (Hide)2'!I$203:DG$217,1,0)</f>
        <v>0</v>
      </c>
      <c r="EH88">
        <f t="array" ref="EH88">IF($J88:$X88='Capacity Backing (Hide)2'!J$203:DH$217,1,0)</f>
        <v>0</v>
      </c>
      <c r="EI88">
        <f t="array" ref="EI88">IF($J88:$X88='Capacity Backing (Hide)2'!K$203:DI$217,1,0)</f>
        <v>0</v>
      </c>
      <c r="EJ88">
        <f t="array" ref="EJ88">IF($J88:$X88='Capacity Backing (Hide)2'!L$203:DJ$217,1,0)</f>
        <v>0</v>
      </c>
      <c r="EK88">
        <f t="array" ref="EK88">IF($J88:$X88='Capacity Backing (Hide)2'!M$203:DK$217,1,0)</f>
        <v>0</v>
      </c>
      <c r="EL88">
        <f t="array" ref="EL88">IF($J88:$X88='Capacity Backing (Hide)2'!N$203:DL$217,1,0)</f>
        <v>0</v>
      </c>
      <c r="EM88">
        <f t="array" ref="EM88">IF($J88:$X88='Capacity Backing (Hide)2'!O$203:DM$217,1,0)</f>
        <v>0</v>
      </c>
      <c r="EN88">
        <f t="array" ref="EN88">IF($J88:$X88='Capacity Backing (Hide)2'!P$203:DN$217,1,0)</f>
        <v>0</v>
      </c>
      <c r="EO88">
        <f t="array" ref="EO88">IF($J88:$X88='Capacity Backing (Hide)2'!Q$203:DO$217,1,0)</f>
        <v>0</v>
      </c>
      <c r="EP88">
        <f t="array" ref="EP88">IF($J88:$X88='Capacity Backing (Hide)2'!R$203:DP$217,1,0)</f>
        <v>0</v>
      </c>
      <c r="EQ88">
        <f t="array" ref="EQ88">IF($J88:$X88='Capacity Backing (Hide)2'!S$203:DQ$217,1,0)</f>
        <v>0</v>
      </c>
      <c r="ER88">
        <f t="array" ref="ER88">IF($J88:$X88='Capacity Backing (Hide)2'!T$203:DR$217,1,0)</f>
        <v>0</v>
      </c>
      <c r="ES88">
        <f t="array" ref="ES88">IF($J88:$X88='Capacity Backing (Hide)2'!U$203:DS$217,1,0)</f>
        <v>0</v>
      </c>
      <c r="ET88">
        <f t="array" ref="ET88">IF($J88:$X88='Capacity Backing (Hide)2'!V$203:DT$217,1,0)</f>
        <v>0</v>
      </c>
      <c r="EU88">
        <f t="array" ref="EU88">IF($J88:$X88='Capacity Backing (Hide)2'!W$203:DU$217,1,0)</f>
        <v>0</v>
      </c>
      <c r="EV88">
        <f t="array" ref="EV88">IF($J88:$X88='Capacity Backing (Hide)2'!X$203:DV$217,1,0)</f>
        <v>0</v>
      </c>
      <c r="EW88">
        <f t="array" ref="EW88">IF($J88:$X88='Capacity Backing (Hide)2'!Y$203:DW$217,1,0)</f>
        <v>0</v>
      </c>
      <c r="EX88">
        <f t="array" ref="EX88">IF($J88:$X88='Capacity Backing (Hide)2'!Z$203:DX$217,1,0)</f>
        <v>0</v>
      </c>
      <c r="EY88">
        <f t="array" ref="EY88">IF($J88:$X88='Capacity Backing (Hide)2'!AA$203:DY$217,1,0)</f>
        <v>0</v>
      </c>
      <c r="EZ88">
        <f t="array" ref="EZ88">IF($J88:$X88='Capacity Backing (Hide)2'!AB$203:DZ$217,1,0)</f>
        <v>0</v>
      </c>
      <c r="FA88">
        <f t="array" ref="FA88">IF($J88:$X88='Capacity Backing (Hide)2'!AC$203:EA$217,1,0)</f>
        <v>0</v>
      </c>
      <c r="FB88">
        <f t="array" ref="FB88">IF($J88:$X88='Capacity Backing (Hide)2'!AD$203:EB$217,1,0)</f>
        <v>0</v>
      </c>
      <c r="FC88">
        <f t="array" ref="FC88">IF($J88:$X88='Capacity Backing (Hide)2'!AE$203:EC$217,1,0)</f>
        <v>0</v>
      </c>
      <c r="FD88">
        <f t="array" ref="FD88">IF($J88:$X88='Capacity Backing (Hide)2'!AF$203:ED$217,1,0)</f>
        <v>0</v>
      </c>
      <c r="FE88">
        <f t="array" ref="FE88">IF($J88:$X88='Capacity Backing (Hide)2'!AG$203:EE$217,1,0)</f>
        <v>0</v>
      </c>
      <c r="FF88">
        <f t="array" ref="FF88">IF($J88:$X88='Capacity Backing (Hide)2'!AH$203:EF$217,1,0)</f>
        <v>0</v>
      </c>
      <c r="FG88">
        <f t="array" ref="FG88">IF($J88:$X88='Capacity Backing (Hide)2'!AI$203:EG$217,1,0)</f>
        <v>0</v>
      </c>
      <c r="FH88">
        <f t="array" ref="FH88">IF($J88:$X88='Capacity Backing (Hide)2'!AJ$203:EH$217,1,0)</f>
        <v>0</v>
      </c>
      <c r="FI88">
        <f t="array" ref="FI88">IF($J88:$X88='Capacity Backing (Hide)2'!AK$203:EI$217,1,0)</f>
        <v>0</v>
      </c>
      <c r="FJ88">
        <f t="array" ref="FJ88">IF($J88:$X88='Capacity Backing (Hide)2'!AL$203:EJ$217,1,0)</f>
        <v>0</v>
      </c>
      <c r="FK88">
        <f t="array" ref="FK88">IF($J88:$X88='Capacity Backing (Hide)2'!AM$203:EK$217,1,0)</f>
        <v>0</v>
      </c>
      <c r="FL88">
        <f t="array" ref="FL88">IF($J88:$X88='Capacity Backing (Hide)2'!AN$203:EL$217,1,0)</f>
        <v>0</v>
      </c>
      <c r="FM88">
        <f t="array" ref="FM88">IF($J88:$X88='Capacity Backing (Hide)2'!AO$203:EM$217,1,0)</f>
        <v>0</v>
      </c>
      <c r="FN88">
        <f t="array" ref="FN88">IF($J88:$X88='Capacity Backing (Hide)2'!AP$203:EN$217,1,0)</f>
        <v>0</v>
      </c>
      <c r="FO88">
        <f t="array" ref="FO88">IF($J88:$X88='Capacity Backing (Hide)2'!AQ$203:EO$217,1,0)</f>
        <v>0</v>
      </c>
      <c r="FP88">
        <f t="array" ref="FP88">IF($J88:$X88='Capacity Backing (Hide)2'!AR$203:EP$217,1,0)</f>
        <v>0</v>
      </c>
      <c r="FQ88">
        <f t="array" ref="FQ88">IF($J88:$X88='Capacity Backing (Hide)2'!AS$203:EQ$217,1,0)</f>
        <v>0</v>
      </c>
      <c r="FR88">
        <f t="array" ref="FR88">IF($J88:$X88='Capacity Backing (Hide)2'!AT$203:ER$217,1,0)</f>
        <v>0</v>
      </c>
      <c r="FS88">
        <f t="array" ref="FS88">IF($J88:$X88='Capacity Backing (Hide)2'!AU$203:ES$217,1,0)</f>
        <v>0</v>
      </c>
      <c r="FT88">
        <f t="array" ref="FT88">IF($J88:$X88='Capacity Backing (Hide)2'!AV$203:ET$217,1,0)</f>
        <v>0</v>
      </c>
      <c r="FU88">
        <f t="array" ref="FU88">IF($J88:$X88='Capacity Backing (Hide)2'!AW$203:EU$217,1,0)</f>
        <v>0</v>
      </c>
      <c r="FV88">
        <f t="array" ref="FV88">IF($J88:$X88='Capacity Backing (Hide)2'!AX$203:EV$217,1,0)</f>
        <v>0</v>
      </c>
      <c r="FW88">
        <f t="array" ref="FW88">IF($J88:$X88='Capacity Backing (Hide)2'!AY$203:EW$217,1,0)</f>
        <v>0</v>
      </c>
      <c r="FX88">
        <f t="array" ref="FX88">IF($J88:$X88='Capacity Backing (Hide)2'!AZ$203:EX$217,1,0)</f>
        <v>0</v>
      </c>
      <c r="FY88">
        <f t="array" ref="FY88">IF($J88:$X88='Capacity Backing (Hide)2'!BA$203:EY$217,1,0)</f>
        <v>0</v>
      </c>
      <c r="FZ88">
        <f t="array" ref="FZ88">IF($J88:$X88='Capacity Backing (Hide)2'!BB$203:EZ$217,1,0)</f>
        <v>0</v>
      </c>
      <c r="GA88">
        <f t="array" ref="GA88">IF($J88:$X88='Capacity Backing (Hide)2'!BC$203:FA$217,1,0)</f>
        <v>0</v>
      </c>
      <c r="GB88">
        <f t="array" ref="GB88">IF($J88:$X88='Capacity Backing (Hide)2'!BD$203:FB$217,1,0)</f>
        <v>0</v>
      </c>
      <c r="GC88">
        <f t="array" ref="GC88">IF($J88:$X88='Capacity Backing (Hide)2'!BE$203:FC$217,1,0)</f>
        <v>0</v>
      </c>
      <c r="GD88">
        <f t="array" ref="GD88">IF($J88:$X88='Capacity Backing (Hide)2'!BF$203:FD$217,1,0)</f>
        <v>0</v>
      </c>
      <c r="GE88">
        <f t="array" ref="GE88">IF($J88:$X88='Capacity Backing (Hide)2'!BG$203:FE$217,1,0)</f>
        <v>0</v>
      </c>
      <c r="GF88">
        <f t="array" ref="GF88">IF($J88:$X88='Capacity Backing (Hide)2'!BH$203:FF$217,1,0)</f>
        <v>0</v>
      </c>
      <c r="GG88">
        <f t="array" ref="GG88">IF($J88:$X88='Capacity Backing (Hide)2'!BI$203:FG$217,1,0)</f>
        <v>0</v>
      </c>
      <c r="GH88">
        <f t="array" ref="GH88">IF($J88:$X88='Capacity Backing (Hide)2'!BJ$203:FH$217,1,0)</f>
        <v>0</v>
      </c>
      <c r="GI88">
        <f t="array" ref="GI88">IF($J88:$X88='Capacity Backing (Hide)2'!BK$203:FI$217,1,0)</f>
        <v>0</v>
      </c>
      <c r="GJ88">
        <f t="array" ref="GJ88">IF($J88:$X88='Capacity Backing (Hide)2'!BL$203:FJ$217,1,0)</f>
        <v>0</v>
      </c>
      <c r="GK88">
        <f t="array" ref="GK88">IF($J88:$X88='Capacity Backing (Hide)2'!BM$203:FK$217,1,0)</f>
        <v>0</v>
      </c>
      <c r="GL88">
        <f t="array" ref="GL88">IF($J88:$X88='Capacity Backing (Hide)2'!BN$203:FL$217,1,0)</f>
        <v>0</v>
      </c>
      <c r="GM88">
        <f t="array" ref="GM88">IF($J88:$X88='Capacity Backing (Hide)2'!BO$203:FM$217,1,0)</f>
        <v>0</v>
      </c>
      <c r="GN88">
        <f t="array" ref="GN88">IF($J88:$X88='Capacity Backing (Hide)2'!BP$203:FN$217,1,0)</f>
        <v>0</v>
      </c>
      <c r="GO88">
        <f t="array" ref="GO88">IF($J88:$X88='Capacity Backing (Hide)2'!BQ$203:FO$217,1,0)</f>
        <v>0</v>
      </c>
      <c r="GP88">
        <f t="array" ref="GP88">IF($J88:$X88='Capacity Backing (Hide)2'!BR$203:FP$217,1,0)</f>
        <v>0</v>
      </c>
      <c r="GQ88">
        <f t="array" ref="GQ88">IF($J88:$X88='Capacity Backing (Hide)2'!BS$203:FQ$217,1,0)</f>
        <v>0</v>
      </c>
      <c r="GR88">
        <f t="array" ref="GR88">IF($J88:$X88='Capacity Backing (Hide)2'!BT$203:FR$217,1,0)</f>
        <v>0</v>
      </c>
      <c r="GS88">
        <f t="array" ref="GS88">IF($J88:$X88='Capacity Backing (Hide)2'!BU$203:FS$217,1,0)</f>
        <v>0</v>
      </c>
      <c r="GT88">
        <f t="array" ref="GT88">IF($J88:$X88='Capacity Backing (Hide)2'!BV$203:FT$217,1,0)</f>
        <v>0</v>
      </c>
      <c r="GU88">
        <f t="array" ref="GU88">IF($J88:$X88='Capacity Backing (Hide)2'!BW$203:FU$217,1,0)</f>
        <v>0</v>
      </c>
      <c r="GV88">
        <f t="array" ref="GV88">IF($J88:$X88='Capacity Backing (Hide)2'!BX$203:FV$217,1,0)</f>
        <v>0</v>
      </c>
      <c r="GW88">
        <f t="array" ref="GW88">IF($J88:$X88='Capacity Backing (Hide)2'!BY$203:FW$217,1,0)</f>
        <v>0</v>
      </c>
      <c r="GX88">
        <f t="array" ref="GX88">IF($J88:$X88='Capacity Backing (Hide)2'!BZ$203:FX$217,1,0)</f>
        <v>0</v>
      </c>
      <c r="GY88">
        <f t="array" ref="GY88">IF($J88:$X88='Capacity Backing (Hide)2'!CA$203:FY$217,1,0)</f>
        <v>0</v>
      </c>
      <c r="GZ88">
        <f t="array" ref="GZ88">IF($J88:$X88='Capacity Backing (Hide)2'!CB$203:FZ$217,1,0)</f>
        <v>0</v>
      </c>
      <c r="HA88">
        <f t="array" ref="HA88">IF($J88:$X88='Capacity Backing (Hide)2'!CC$203:GA$217,1,0)</f>
        <v>0</v>
      </c>
      <c r="HB88">
        <f t="array" ref="HB88">IF($J88:$X88='Capacity Backing (Hide)2'!CD$203:GB$217,1,0)</f>
        <v>0</v>
      </c>
      <c r="HC88">
        <f t="array" ref="HC88">IF($J88:$X88='Capacity Backing (Hide)2'!CE$203:GC$217,1,0)</f>
        <v>0</v>
      </c>
      <c r="HD88">
        <f t="array" ref="HD88">IF($J88:$X88='Capacity Backing (Hide)2'!CF$203:GD$217,1,0)</f>
        <v>0</v>
      </c>
      <c r="HE88">
        <f t="array" ref="HE88">IF($J88:$X88='Capacity Backing (Hide)2'!CG$203:GE$217,1,0)</f>
        <v>0</v>
      </c>
      <c r="HF88">
        <f t="array" ref="HF88">IF($J88:$X88='Capacity Backing (Hide)2'!CH$203:GF$217,1,0)</f>
        <v>0</v>
      </c>
      <c r="HG88">
        <f t="array" ref="HG88">IF($J88:$X88='Capacity Backing (Hide)2'!CI$203:GG$217,1,0)</f>
        <v>0</v>
      </c>
      <c r="HH88">
        <f t="array" ref="HH88">IF($J88:$X88='Capacity Backing (Hide)2'!CJ$203:GH$217,1,0)</f>
        <v>0</v>
      </c>
      <c r="HI88">
        <f t="array" ref="HI88">IF($J88:$X88='Capacity Backing (Hide)2'!CK$203:GI$217,1,0)</f>
        <v>0</v>
      </c>
      <c r="HJ88">
        <f t="array" ref="HJ88">IF($J88:$X88='Capacity Backing (Hide)2'!CL$203:GJ$217,1,0)</f>
        <v>0</v>
      </c>
      <c r="HK88">
        <f t="array" ref="HK88">IF($J88:$X88='Capacity Backing (Hide)2'!CM$203:GK$217,1,0)</f>
        <v>0</v>
      </c>
      <c r="HL88">
        <f t="array" ref="HL88">IF($J88:$X88='Capacity Backing (Hide)2'!CN$203:GL$217,1,0)</f>
        <v>0</v>
      </c>
      <c r="HM88">
        <f t="array" ref="HM88">IF($J88:$X88='Capacity Backing (Hide)2'!CO$203:GM$217,1,0)</f>
        <v>0</v>
      </c>
      <c r="HN88">
        <f t="array" ref="HN88">IF($J88:$X88='Capacity Backing (Hide)2'!CP$203:GN$217,1,0)</f>
        <v>0</v>
      </c>
      <c r="HO88">
        <f t="array" ref="HO88">IF($J88:$X88='Capacity Backing (Hide)2'!CQ$203:GO$217,1,0)</f>
        <v>0</v>
      </c>
      <c r="HP88">
        <f t="array" ref="HP88">IF($J88:$X88='Capacity Backing (Hide)2'!CR$203:GP$217,1,0)</f>
        <v>0</v>
      </c>
      <c r="HQ88">
        <f t="array" ref="HQ88">IF($J88:$X88='Capacity Backing (Hide)2'!CS$203:GQ$217,1,0)</f>
        <v>0</v>
      </c>
      <c r="HR88">
        <f t="array" ref="HR88">IF($J88:$X88='Capacity Backing (Hide)2'!CT$203:GR$217,1,0)</f>
        <v>0</v>
      </c>
      <c r="HS88">
        <f t="array" ref="HS88">IF($J88:$X88='Capacity Backing (Hide)2'!CU$203:GS$217,1,0)</f>
        <v>0</v>
      </c>
      <c r="HT88">
        <f t="array" ref="HT88">IF($J88:$X88='Capacity Backing (Hide)2'!CV$203:GT$217,1,0)</f>
        <v>0</v>
      </c>
      <c r="HU88">
        <f t="array" ref="HU88">IF($J88:$X88='Capacity Backing (Hide)2'!CW$203:GU$217,1,0)</f>
        <v>0</v>
      </c>
      <c r="HX88">
        <f>'Capacity Backing (Hide)2'!B$3*(AB88/MAX(1,SUMIFS('Treatment Backing (Hide)'!$B$110:$B$124,'Capacity Backing (Hide)2'!B$67:B$81,"X")))</f>
        <v>0</v>
      </c>
      <c r="HY88">
        <f>'Capacity Backing (Hide)2'!C$3*(AC88/MAX(1,SUMIFS('Treatment Backing (Hide)'!$B$110:$B$124,'Capacity Backing (Hide)2'!C$67:C$81,"X")))</f>
        <v>0</v>
      </c>
      <c r="HZ88">
        <f>'Capacity Backing (Hide)2'!D$3*(AD88/MAX(1,SUMIFS('Treatment Backing (Hide)'!$B$110:$B$124,'Capacity Backing (Hide)2'!D$67:D$81,"X")))</f>
        <v>0</v>
      </c>
      <c r="IA88">
        <f>'Capacity Backing (Hide)2'!E$3*(AE88/MAX(1,SUMIFS('Treatment Backing (Hide)'!$B$110:$B$124,'Capacity Backing (Hide)2'!E$67:E$81,"X")))</f>
        <v>0</v>
      </c>
      <c r="IB88">
        <f>'Capacity Backing (Hide)2'!F$3*(AF88/MAX(1,SUMIFS('Treatment Backing (Hide)'!$B$110:$B$124,'Capacity Backing (Hide)2'!F$67:F$81,"X")))</f>
        <v>0</v>
      </c>
      <c r="IC88">
        <f>'Capacity Backing (Hide)2'!G$3*(AG88/MAX(1,SUMIFS('Treatment Backing (Hide)'!$B$110:$B$124,'Capacity Backing (Hide)2'!G$67:G$81,"X")))</f>
        <v>0</v>
      </c>
      <c r="ID88">
        <f>'Capacity Backing (Hide)2'!H$3*(AH88/MAX(1,SUMIFS('Treatment Backing (Hide)'!$B$110:$B$124,'Capacity Backing (Hide)2'!H$67:H$81,"X")))</f>
        <v>0</v>
      </c>
      <c r="IE88">
        <f>'Capacity Backing (Hide)2'!I$3*(AI88/MAX(1,SUMIFS('Treatment Backing (Hide)'!$B$110:$B$124,'Capacity Backing (Hide)2'!I$67:I$81,"X")))</f>
        <v>0</v>
      </c>
      <c r="IF88">
        <f>'Capacity Backing (Hide)2'!J$3*(AJ88/MAX(1,SUMIFS('Treatment Backing (Hide)'!$B$110:$B$124,'Capacity Backing (Hide)2'!J$67:J$81,"X")))</f>
        <v>0</v>
      </c>
      <c r="IG88">
        <f>'Capacity Backing (Hide)2'!K$3*(AK88/MAX(1,SUMIFS('Treatment Backing (Hide)'!$B$110:$B$124,'Capacity Backing (Hide)2'!K$67:K$81,"X")))</f>
        <v>0</v>
      </c>
      <c r="IH88">
        <f>'Capacity Backing (Hide)2'!L$3*(AL88/MAX(1,SUMIFS('Treatment Backing (Hide)'!$B$110:$B$124,'Capacity Backing (Hide)2'!L$67:L$81,"X")))</f>
        <v>0</v>
      </c>
      <c r="II88">
        <f>'Capacity Backing (Hide)2'!M$3*(AM88/MAX(1,SUMIFS('Treatment Backing (Hide)'!$B$110:$B$124,'Capacity Backing (Hide)2'!M$67:M$81,"X")))</f>
        <v>0</v>
      </c>
      <c r="IJ88">
        <f>'Capacity Backing (Hide)2'!N$3*(AN88/MAX(1,SUMIFS('Treatment Backing (Hide)'!$B$110:$B$124,'Capacity Backing (Hide)2'!N$67:N$81,"X")))</f>
        <v>0</v>
      </c>
      <c r="IK88">
        <f>'Capacity Backing (Hide)2'!O$3*(AO88/MAX(1,SUMIFS('Treatment Backing (Hide)'!$B$110:$B$124,'Capacity Backing (Hide)2'!O$67:O$81,"X")))</f>
        <v>0</v>
      </c>
      <c r="IL88">
        <f>'Capacity Backing (Hide)2'!P$3*(AP88/MAX(1,SUMIFS('Treatment Backing (Hide)'!$B$110:$B$124,'Capacity Backing (Hide)2'!P$67:P$81,"X")))</f>
        <v>0</v>
      </c>
      <c r="IM88">
        <f>'Capacity Backing (Hide)2'!Q$3*(AQ88/MAX(1,SUMIFS('Treatment Backing (Hide)'!$B$110:$B$124,'Capacity Backing (Hide)2'!Q$67:Q$81,"X")))</f>
        <v>0</v>
      </c>
      <c r="IN88">
        <f>'Capacity Backing (Hide)2'!R$3*(AR88/MAX(1,SUMIFS('Treatment Backing (Hide)'!$B$110:$B$124,'Capacity Backing (Hide)2'!R$67:R$81,"X")))</f>
        <v>0</v>
      </c>
      <c r="IO88">
        <f>'Capacity Backing (Hide)2'!S$3*(AS88/MAX(1,SUMIFS('Treatment Backing (Hide)'!$B$110:$B$124,'Capacity Backing (Hide)2'!S$67:S$81,"X")))</f>
        <v>0</v>
      </c>
      <c r="IP88">
        <f>'Capacity Backing (Hide)2'!T$3*(AT88/MAX(1,SUMIFS('Treatment Backing (Hide)'!$B$110:$B$124,'Capacity Backing (Hide)2'!T$67:T$81,"X")))</f>
        <v>0</v>
      </c>
      <c r="IQ88">
        <f>'Capacity Backing (Hide)2'!U$3*(AU88/MAX(1,SUMIFS('Treatment Backing (Hide)'!$B$110:$B$124,'Capacity Backing (Hide)2'!U$67:U$81,"X")))</f>
        <v>0</v>
      </c>
      <c r="IR88">
        <f>'Capacity Backing (Hide)2'!V$3*(AV88/MAX(1,SUMIFS('Treatment Backing (Hide)'!$B$110:$B$124,'Capacity Backing (Hide)2'!V$67:V$81,"X")))</f>
        <v>0</v>
      </c>
      <c r="IS88">
        <f>'Capacity Backing (Hide)2'!W$3*(AW88/MAX(1,SUMIFS('Treatment Backing (Hide)'!$B$110:$B$124,'Capacity Backing (Hide)2'!W$67:W$81,"X")))</f>
        <v>0</v>
      </c>
      <c r="IT88">
        <f>'Capacity Backing (Hide)2'!X$3*(AX88/MAX(1,SUMIFS('Treatment Backing (Hide)'!$B$110:$B$124,'Capacity Backing (Hide)2'!X$67:X$81,"X")))</f>
        <v>0</v>
      </c>
      <c r="IU88">
        <f>'Capacity Backing (Hide)2'!Y$3*(AY88/MAX(1,SUMIFS('Treatment Backing (Hide)'!$B$110:$B$124,'Capacity Backing (Hide)2'!Y$67:Y$81,"X")))</f>
        <v>0</v>
      </c>
      <c r="IV88">
        <f>'Capacity Backing (Hide)2'!Z$3*(AZ88/MAX(1,SUMIFS('Treatment Backing (Hide)'!$B$110:$B$124,'Capacity Backing (Hide)2'!Z$67:Z$81,"X")))</f>
        <v>0</v>
      </c>
      <c r="IW88">
        <f>'Capacity Backing (Hide)2'!AA$3*(BA88/MAX(1,SUMIFS('Treatment Backing (Hide)'!$B$110:$B$124,'Capacity Backing (Hide)2'!AA$67:AA$81,"X")))</f>
        <v>0</v>
      </c>
      <c r="IX88">
        <f>'Capacity Backing (Hide)2'!AB$3*(BB88/MAX(1,SUMIFS('Treatment Backing (Hide)'!$B$110:$B$124,'Capacity Backing (Hide)2'!AB$67:AB$81,"X")))</f>
        <v>0</v>
      </c>
      <c r="IY88">
        <f>'Capacity Backing (Hide)2'!AC$3*(BC88/MAX(1,SUMIFS('Treatment Backing (Hide)'!$B$110:$B$124,'Capacity Backing (Hide)2'!AC$67:AC$81,"X")))</f>
        <v>0</v>
      </c>
      <c r="IZ88">
        <f>'Capacity Backing (Hide)2'!AD$3*(BD88/MAX(1,SUMIFS('Treatment Backing (Hide)'!$B$110:$B$124,'Capacity Backing (Hide)2'!AD$67:AD$81,"X")))</f>
        <v>0</v>
      </c>
      <c r="JA88">
        <f>'Capacity Backing (Hide)2'!AE$3*(BE88/MAX(1,SUMIFS('Treatment Backing (Hide)'!$B$110:$B$124,'Capacity Backing (Hide)2'!AE$67:AE$81,"X")))</f>
        <v>0</v>
      </c>
      <c r="JB88">
        <f>'Capacity Backing (Hide)2'!AF$3*(BF88/MAX(1,SUMIFS('Treatment Backing (Hide)'!$B$110:$B$124,'Capacity Backing (Hide)2'!AF$67:AF$81,"X")))</f>
        <v>0</v>
      </c>
      <c r="JC88">
        <f>'Capacity Backing (Hide)2'!AG$3*(BG88/MAX(1,SUMIFS('Treatment Backing (Hide)'!$B$110:$B$124,'Capacity Backing (Hide)2'!AG$67:AG$81,"X")))</f>
        <v>0</v>
      </c>
      <c r="JD88">
        <f>'Capacity Backing (Hide)2'!AH$3*(BH88/MAX(1,SUMIFS('Treatment Backing (Hide)'!$B$110:$B$124,'Capacity Backing (Hide)2'!AH$67:AH$81,"X")))</f>
        <v>0</v>
      </c>
      <c r="JE88">
        <f>'Capacity Backing (Hide)2'!AI$3*(BI88/MAX(1,SUMIFS('Treatment Backing (Hide)'!$B$110:$B$124,'Capacity Backing (Hide)2'!AI$67:AI$81,"X")))</f>
        <v>0</v>
      </c>
      <c r="JF88">
        <f>'Capacity Backing (Hide)2'!AJ$3*(BJ88/MAX(1,SUMIFS('Treatment Backing (Hide)'!$B$110:$B$124,'Capacity Backing (Hide)2'!AJ$67:AJ$81,"X")))</f>
        <v>0</v>
      </c>
      <c r="JG88">
        <f>'Capacity Backing (Hide)2'!AK$3*(BK88/MAX(1,SUMIFS('Treatment Backing (Hide)'!$B$110:$B$124,'Capacity Backing (Hide)2'!AK$67:AK$81,"X")))</f>
        <v>0</v>
      </c>
      <c r="JH88">
        <f>'Capacity Backing (Hide)2'!AL$3*(BL88/MAX(1,SUMIFS('Treatment Backing (Hide)'!$B$110:$B$124,'Capacity Backing (Hide)2'!AL$67:AL$81,"X")))</f>
        <v>0</v>
      </c>
      <c r="JI88">
        <f>'Capacity Backing (Hide)2'!AM$3*(BM88/MAX(1,SUMIFS('Treatment Backing (Hide)'!$B$110:$B$124,'Capacity Backing (Hide)2'!AM$67:AM$81,"X")))</f>
        <v>0</v>
      </c>
      <c r="JJ88">
        <f>'Capacity Backing (Hide)2'!AN$3*(BN88/MAX(1,SUMIFS('Treatment Backing (Hide)'!$B$110:$B$124,'Capacity Backing (Hide)2'!AN$67:AN$81,"X")))</f>
        <v>0</v>
      </c>
      <c r="JK88">
        <f>'Capacity Backing (Hide)2'!AO$3*(BO88/MAX(1,SUMIFS('Treatment Backing (Hide)'!$B$110:$B$124,'Capacity Backing (Hide)2'!AO$67:AO$81,"X")))</f>
        <v>0</v>
      </c>
      <c r="JL88">
        <f>'Capacity Backing (Hide)2'!AP$3*(BP88/MAX(1,SUMIFS('Treatment Backing (Hide)'!$B$110:$B$124,'Capacity Backing (Hide)2'!AP$67:AP$81,"X")))</f>
        <v>0</v>
      </c>
      <c r="JM88">
        <f>'Capacity Backing (Hide)2'!AQ$3*(BQ88/MAX(1,SUMIFS('Treatment Backing (Hide)'!$B$110:$B$124,'Capacity Backing (Hide)2'!AQ$67:AQ$81,"X")))</f>
        <v>0</v>
      </c>
      <c r="JN88">
        <f>'Capacity Backing (Hide)2'!AR$3*(BR88/MAX(1,SUMIFS('Treatment Backing (Hide)'!$B$110:$B$124,'Capacity Backing (Hide)2'!AR$67:AR$81,"X")))</f>
        <v>0</v>
      </c>
      <c r="JO88">
        <f>'Capacity Backing (Hide)2'!AS$3*(BS88/MAX(1,SUMIFS('Treatment Backing (Hide)'!$B$110:$B$124,'Capacity Backing (Hide)2'!AS$67:AS$81,"X")))</f>
        <v>0</v>
      </c>
      <c r="JP88">
        <f>'Capacity Backing (Hide)2'!AT$3*(BT88/MAX(1,SUMIFS('Treatment Backing (Hide)'!$B$110:$B$124,'Capacity Backing (Hide)2'!AT$67:AT$81,"X")))</f>
        <v>0</v>
      </c>
      <c r="JQ88">
        <f>'Capacity Backing (Hide)2'!AU$3*(BU88/MAX(1,SUMIFS('Treatment Backing (Hide)'!$B$110:$B$124,'Capacity Backing (Hide)2'!AU$67:AU$81,"X")))</f>
        <v>0</v>
      </c>
      <c r="JR88">
        <f>'Capacity Backing (Hide)2'!AV$3*(BV88/MAX(1,SUMIFS('Treatment Backing (Hide)'!$B$110:$B$124,'Capacity Backing (Hide)2'!AV$67:AV$81,"X")))</f>
        <v>0</v>
      </c>
      <c r="JS88">
        <f>'Capacity Backing (Hide)2'!AW$3*(BW88/MAX(1,SUMIFS('Treatment Backing (Hide)'!$B$110:$B$124,'Capacity Backing (Hide)2'!AW$67:AW$81,"X")))</f>
        <v>0</v>
      </c>
      <c r="JT88">
        <f>'Capacity Backing (Hide)2'!AX$3*(BX88/MAX(1,SUMIFS('Treatment Backing (Hide)'!$B$110:$B$124,'Capacity Backing (Hide)2'!AX$67:AX$81,"X")))</f>
        <v>0</v>
      </c>
      <c r="JU88">
        <f>'Capacity Backing (Hide)2'!AY$3*(BY88/MAX(1,SUMIFS('Treatment Backing (Hide)'!$B$110:$B$124,'Capacity Backing (Hide)2'!AY$67:AY$81,"X")))</f>
        <v>0</v>
      </c>
      <c r="JV88">
        <f>'Capacity Backing (Hide)2'!AZ$3*(BZ88/MAX(1,SUMIFS('Treatment Backing (Hide)'!$B$110:$B$124,'Capacity Backing (Hide)2'!AZ$67:AZ$81,"X")))</f>
        <v>0</v>
      </c>
      <c r="JW88">
        <f>'Capacity Backing (Hide)2'!BA$3*(CA88/MAX(1,SUMIFS('Treatment Backing (Hide)'!$B$110:$B$124,'Capacity Backing (Hide)2'!BA$67:BA$81,"X")))</f>
        <v>0</v>
      </c>
      <c r="JX88">
        <f>'Capacity Backing (Hide)2'!BB$3*(CB88/MAX(1,SUMIFS('Treatment Backing (Hide)'!$B$110:$B$124,'Capacity Backing (Hide)2'!BB$67:BB$81,"X")))</f>
        <v>0</v>
      </c>
      <c r="JY88">
        <f>'Capacity Backing (Hide)2'!BC$3*(CC88/MAX(1,SUMIFS('Treatment Backing (Hide)'!$B$110:$B$124,'Capacity Backing (Hide)2'!BC$67:BC$81,"X")))</f>
        <v>0</v>
      </c>
      <c r="JZ88">
        <f>'Capacity Backing (Hide)2'!BD$3*(CD88/MAX(1,SUMIFS('Treatment Backing (Hide)'!$B$110:$B$124,'Capacity Backing (Hide)2'!BD$67:BD$81,"X")))</f>
        <v>0</v>
      </c>
      <c r="KA88">
        <f>'Capacity Backing (Hide)2'!BE$3*(CE88/MAX(1,SUMIFS('Treatment Backing (Hide)'!$B$110:$B$124,'Capacity Backing (Hide)2'!BE$67:BE$81,"X")))</f>
        <v>0</v>
      </c>
      <c r="KB88">
        <f>'Capacity Backing (Hide)2'!BF$3*(CF88/MAX(1,SUMIFS('Treatment Backing (Hide)'!$B$110:$B$124,'Capacity Backing (Hide)2'!BF$67:BF$81,"X")))</f>
        <v>0</v>
      </c>
      <c r="KC88">
        <f>'Capacity Backing (Hide)2'!BG$3*(CG88/MAX(1,SUMIFS('Treatment Backing (Hide)'!$B$110:$B$124,'Capacity Backing (Hide)2'!BG$67:BG$81,"X")))</f>
        <v>0</v>
      </c>
      <c r="KD88">
        <f>'Capacity Backing (Hide)2'!BH$3*(CH88/MAX(1,SUMIFS('Treatment Backing (Hide)'!$B$110:$B$124,'Capacity Backing (Hide)2'!BH$67:BH$81,"X")))</f>
        <v>0</v>
      </c>
      <c r="KE88">
        <f>'Capacity Backing (Hide)2'!BI$3*(CI88/MAX(1,SUMIFS('Treatment Backing (Hide)'!$B$110:$B$124,'Capacity Backing (Hide)2'!BI$67:BI$81,"X")))</f>
        <v>0</v>
      </c>
      <c r="KF88">
        <f>'Capacity Backing (Hide)2'!BJ$3*(CJ88/MAX(1,SUMIFS('Treatment Backing (Hide)'!$B$110:$B$124,'Capacity Backing (Hide)2'!BJ$67:BJ$81,"X")))</f>
        <v>0</v>
      </c>
      <c r="KG88">
        <f>'Capacity Backing (Hide)2'!BK$3*(CK88/MAX(1,SUMIFS('Treatment Backing (Hide)'!$B$110:$B$124,'Capacity Backing (Hide)2'!BK$67:BK$81,"X")))</f>
        <v>0</v>
      </c>
      <c r="KH88">
        <f>'Capacity Backing (Hide)2'!BL$3*(CL88/MAX(1,SUMIFS('Treatment Backing (Hide)'!$B$110:$B$124,'Capacity Backing (Hide)2'!BL$67:BL$81,"X")))</f>
        <v>0</v>
      </c>
      <c r="KI88">
        <f>'Capacity Backing (Hide)2'!BM$3*(CM88/MAX(1,SUMIFS('Treatment Backing (Hide)'!$B$110:$B$124,'Capacity Backing (Hide)2'!BM$67:BM$81,"X")))</f>
        <v>0</v>
      </c>
      <c r="KJ88">
        <f>'Capacity Backing (Hide)2'!BN$3*(CN88/MAX(1,SUMIFS('Treatment Backing (Hide)'!$B$110:$B$124,'Capacity Backing (Hide)2'!BN$67:BN$81,"X")))</f>
        <v>0</v>
      </c>
      <c r="KK88">
        <f>'Capacity Backing (Hide)2'!BO$3*(CO88/MAX(1,SUMIFS('Treatment Backing (Hide)'!$B$110:$B$124,'Capacity Backing (Hide)2'!BO$67:BO$81,"X")))</f>
        <v>0</v>
      </c>
      <c r="KL88">
        <f>'Capacity Backing (Hide)2'!BP$3*(CP88/MAX(1,SUMIFS('Treatment Backing (Hide)'!$B$110:$B$124,'Capacity Backing (Hide)2'!BP$67:BP$81,"X")))</f>
        <v>0</v>
      </c>
      <c r="KM88">
        <f>'Capacity Backing (Hide)2'!BQ$3*(CQ88/MAX(1,SUMIFS('Treatment Backing (Hide)'!$B$110:$B$124,'Capacity Backing (Hide)2'!BQ$67:BQ$81,"X")))</f>
        <v>0</v>
      </c>
      <c r="KN88">
        <f>'Capacity Backing (Hide)2'!BR$3*(CR88/MAX(1,SUMIFS('Treatment Backing (Hide)'!$B$110:$B$124,'Capacity Backing (Hide)2'!BR$67:BR$81,"X")))</f>
        <v>0</v>
      </c>
      <c r="KO88">
        <f>'Capacity Backing (Hide)2'!BS$3*(CS88/MAX(1,SUMIFS('Treatment Backing (Hide)'!$B$110:$B$124,'Capacity Backing (Hide)2'!BS$67:BS$81,"X")))</f>
        <v>0</v>
      </c>
      <c r="KP88">
        <f>'Capacity Backing (Hide)2'!BT$3*(CT88/MAX(1,SUMIFS('Treatment Backing (Hide)'!$B$110:$B$124,'Capacity Backing (Hide)2'!BT$67:BT$81,"X")))</f>
        <v>0</v>
      </c>
      <c r="KQ88">
        <f>'Capacity Backing (Hide)2'!BU$3*(CU88/MAX(1,SUMIFS('Treatment Backing (Hide)'!$B$110:$B$124,'Capacity Backing (Hide)2'!BU$67:BU$81,"X")))</f>
        <v>0</v>
      </c>
      <c r="KR88">
        <f>'Capacity Backing (Hide)2'!BV$3*(CV88/MAX(1,SUMIFS('Treatment Backing (Hide)'!$B$110:$B$124,'Capacity Backing (Hide)2'!BV$67:BV$81,"X")))</f>
        <v>0</v>
      </c>
      <c r="KS88">
        <f>'Capacity Backing (Hide)2'!BW$3*(CW88/MAX(1,SUMIFS('Treatment Backing (Hide)'!$B$110:$B$124,'Capacity Backing (Hide)2'!BW$67:BW$81,"X")))</f>
        <v>0</v>
      </c>
      <c r="KT88">
        <f>'Capacity Backing (Hide)2'!BX$3*(CX88/MAX(1,SUMIFS('Treatment Backing (Hide)'!$B$110:$B$124,'Capacity Backing (Hide)2'!BX$67:BX$81,"X")))</f>
        <v>0</v>
      </c>
      <c r="KU88">
        <f>'Capacity Backing (Hide)2'!BY$3*(CY88/MAX(1,SUMIFS('Treatment Backing (Hide)'!$B$110:$B$124,'Capacity Backing (Hide)2'!BY$67:BY$81,"X")))</f>
        <v>0</v>
      </c>
      <c r="KV88">
        <f>'Capacity Backing (Hide)2'!BZ$3*(CZ88/MAX(1,SUMIFS('Treatment Backing (Hide)'!$B$110:$B$124,'Capacity Backing (Hide)2'!BZ$67:BZ$81,"X")))</f>
        <v>0</v>
      </c>
      <c r="KW88">
        <f>'Capacity Backing (Hide)2'!CA$3*(DA88/MAX(1,SUMIFS('Treatment Backing (Hide)'!$B$110:$B$124,'Capacity Backing (Hide)2'!CA$67:CA$81,"X")))</f>
        <v>0</v>
      </c>
      <c r="KX88">
        <f>'Capacity Backing (Hide)2'!CB$3*(DB88/MAX(1,SUMIFS('Treatment Backing (Hide)'!$B$110:$B$124,'Capacity Backing (Hide)2'!CB$67:CB$81,"X")))</f>
        <v>0</v>
      </c>
      <c r="KY88">
        <f>'Capacity Backing (Hide)2'!CC$3*(DC88/MAX(1,SUMIFS('Treatment Backing (Hide)'!$B$110:$B$124,'Capacity Backing (Hide)2'!CC$67:CC$81,"X")))</f>
        <v>0</v>
      </c>
      <c r="KZ88">
        <f>'Capacity Backing (Hide)2'!CD$3*(DD88/MAX(1,SUMIFS('Treatment Backing (Hide)'!$B$110:$B$124,'Capacity Backing (Hide)2'!CD$67:CD$81,"X")))</f>
        <v>0</v>
      </c>
      <c r="LA88">
        <f>'Capacity Backing (Hide)2'!CE$3*(DE88/MAX(1,SUMIFS('Treatment Backing (Hide)'!$B$110:$B$124,'Capacity Backing (Hide)2'!CE$67:CE$81,"X")))</f>
        <v>0</v>
      </c>
      <c r="LB88">
        <f>'Capacity Backing (Hide)2'!CF$3*(DF88/MAX(1,SUMIFS('Treatment Backing (Hide)'!$B$110:$B$124,'Capacity Backing (Hide)2'!CF$67:CF$81,"X")))</f>
        <v>0</v>
      </c>
      <c r="LC88">
        <f>'Capacity Backing (Hide)2'!CG$3*(DG88/MAX(1,SUMIFS('Treatment Backing (Hide)'!$B$110:$B$124,'Capacity Backing (Hide)2'!CG$67:CG$81,"X")))</f>
        <v>0</v>
      </c>
      <c r="LD88">
        <f>'Capacity Backing (Hide)2'!CH$3*(DH88/MAX(1,SUMIFS('Treatment Backing (Hide)'!$B$110:$B$124,'Capacity Backing (Hide)2'!CH$67:CH$81,"X")))</f>
        <v>0</v>
      </c>
      <c r="LE88">
        <f>'Capacity Backing (Hide)2'!CI$3*(DI88/MAX(1,SUMIFS('Treatment Backing (Hide)'!$B$110:$B$124,'Capacity Backing (Hide)2'!CI$67:CI$81,"X")))</f>
        <v>0</v>
      </c>
      <c r="LF88">
        <f>'Capacity Backing (Hide)2'!CJ$3*(DJ88/MAX(1,SUMIFS('Treatment Backing (Hide)'!$B$110:$B$124,'Capacity Backing (Hide)2'!CJ$67:CJ$81,"X")))</f>
        <v>0</v>
      </c>
      <c r="LG88">
        <f>'Capacity Backing (Hide)2'!CK$3*(DK88/MAX(1,SUMIFS('Treatment Backing (Hide)'!$B$110:$B$124,'Capacity Backing (Hide)2'!CK$67:CK$81,"X")))</f>
        <v>0</v>
      </c>
      <c r="LH88">
        <f>'Capacity Backing (Hide)2'!CL$3*(DL88/MAX(1,SUMIFS('Treatment Backing (Hide)'!$B$110:$B$124,'Capacity Backing (Hide)2'!CL$67:CL$81,"X")))</f>
        <v>0</v>
      </c>
      <c r="LI88">
        <f>'Capacity Backing (Hide)2'!CM$3*(DM88/MAX(1,SUMIFS('Treatment Backing (Hide)'!$B$110:$B$124,'Capacity Backing (Hide)2'!CM$67:CM$81,"X")))</f>
        <v>0</v>
      </c>
      <c r="LJ88">
        <f>'Capacity Backing (Hide)2'!CN$3*(DN88/MAX(1,SUMIFS('Treatment Backing (Hide)'!$B$110:$B$124,'Capacity Backing (Hide)2'!CN$67:CN$81,"X")))</f>
        <v>0</v>
      </c>
      <c r="LK88">
        <f>'Capacity Backing (Hide)2'!CO$3*(DO88/MAX(1,SUMIFS('Treatment Backing (Hide)'!$B$110:$B$124,'Capacity Backing (Hide)2'!CO$67:CO$81,"X")))</f>
        <v>0</v>
      </c>
      <c r="LL88">
        <f>'Capacity Backing (Hide)2'!CP$3*(DP88/MAX(1,SUMIFS('Treatment Backing (Hide)'!$B$110:$B$124,'Capacity Backing (Hide)2'!CP$67:CP$81,"X")))</f>
        <v>0</v>
      </c>
      <c r="LM88">
        <f>'Capacity Backing (Hide)2'!CQ$3*(DQ88/MAX(1,SUMIFS('Treatment Backing (Hide)'!$B$110:$B$124,'Capacity Backing (Hide)2'!CQ$67:CQ$81,"X")))</f>
        <v>0</v>
      </c>
      <c r="LN88">
        <f>'Capacity Backing (Hide)2'!CR$3*(DR88/MAX(1,SUMIFS('Treatment Backing (Hide)'!$B$110:$B$124,'Capacity Backing (Hide)2'!CR$67:CR$81,"X")))</f>
        <v>0</v>
      </c>
      <c r="LO88">
        <f>'Capacity Backing (Hide)2'!CS$3*(DS88/MAX(1,SUMIFS('Treatment Backing (Hide)'!$B$110:$B$124,'Capacity Backing (Hide)2'!CS$67:CS$81,"X")))</f>
        <v>0</v>
      </c>
      <c r="LP88">
        <f>'Capacity Backing (Hide)2'!CT$3*(DT88/MAX(1,SUMIFS('Treatment Backing (Hide)'!$B$110:$B$124,'Capacity Backing (Hide)2'!CT$67:CT$81,"X")))</f>
        <v>0</v>
      </c>
      <c r="LQ88">
        <f>'Capacity Backing (Hide)2'!CU$3*(DU88/MAX(1,SUMIFS('Treatment Backing (Hide)'!$B$110:$B$124,'Capacity Backing (Hide)2'!CU$67:CU$81,"X")))</f>
        <v>0</v>
      </c>
      <c r="LR88">
        <f>'Capacity Backing (Hide)2'!CV$3*(DV88/MAX(1,SUMIFS('Treatment Backing (Hide)'!$B$110:$B$124,'Capacity Backing (Hide)2'!CV$67:CV$81,"X")))</f>
        <v>0</v>
      </c>
      <c r="LS88">
        <f>'Capacity Backing (Hide)2'!CW$3*(DW88/MAX(1,SUMIFS('Treatment Backing (Hide)'!$B$110:$B$124,'Capacity Backing (Hide)2'!CW$67:CW$81,"X")))</f>
        <v>0</v>
      </c>
    </row>
    <row r="89" spans="8:331" x14ac:dyDescent="0.25">
      <c r="H89" t="str">
        <f>ROW(H86)&amp;". "&amp;'Clinical resources'!B92</f>
        <v xml:space="preserve">86. </v>
      </c>
      <c r="J89" t="str">
        <f>IF(COUNTIFS('Clinical resources'!F92:J92,"X")&gt;0,"X","")</f>
        <v/>
      </c>
      <c r="K89" t="str">
        <f>IF(COUNTIFS('Clinical resources'!K92:O92,"X")&gt;0,"X","")</f>
        <v/>
      </c>
      <c r="L89" t="str">
        <f>IF(COUNTIFS('Clinical resources'!P92:T92,"X")&gt;0,"X","")</f>
        <v/>
      </c>
      <c r="M89" t="str">
        <f>IF(COUNTIFS('Clinical resources'!U92:Y92,"X")&gt;0,"X","")</f>
        <v/>
      </c>
      <c r="N89" t="str">
        <f>IF(COUNTIFS('Clinical resources'!Z92:AD92,"X")&gt;0,"X","")</f>
        <v/>
      </c>
      <c r="O89" t="str">
        <f>IF(COUNTIFS('Clinical resources'!AE92:AI92,"X")&gt;0,"X","")</f>
        <v/>
      </c>
      <c r="P89" t="str">
        <f>IF(COUNTIFS('Clinical resources'!AJ92:AN92,"X")&gt;0,"X","")</f>
        <v/>
      </c>
      <c r="Q89" t="str">
        <f>IF(COUNTIFS('Clinical resources'!AO92:AS92,"X")&gt;0,"X","")</f>
        <v/>
      </c>
      <c r="R89" t="str">
        <f>IF(COUNTIFS('Clinical resources'!AT92:AX92,"X")&gt;0,"X","")</f>
        <v/>
      </c>
      <c r="S89" t="str">
        <f>IF(COUNTIFS('Clinical resources'!AY92:BC92,"X")&gt;0,"X","")</f>
        <v/>
      </c>
      <c r="T89" t="str">
        <f>IF(COUNTIFS('Clinical resources'!BD92:BH92,"X")&gt;0,"X","")</f>
        <v/>
      </c>
      <c r="U89" t="str">
        <f>IF(COUNTIFS('Clinical resources'!BI92:BM92,"X")&gt;0,"X","")</f>
        <v/>
      </c>
      <c r="V89" t="str">
        <f>IF(COUNTIFS('Clinical resources'!BN92:BR92,"X")&gt;0,"X","")</f>
        <v/>
      </c>
      <c r="W89" t="str">
        <f>IF(COUNTIFS('Clinical resources'!BS92:BW92,"X")&gt;0,"X","")</f>
        <v/>
      </c>
      <c r="X89" t="str">
        <f>IF(COUNTIFS('Clinical resources'!BX92:CB92,"X")&gt;0,"X","")</f>
        <v/>
      </c>
      <c r="AB89">
        <f t="array" ref="AB89">IF($J89:$X89='Capacity Backing (Hide)2'!B$67:B$81,1,0)</f>
        <v>0</v>
      </c>
      <c r="AC89">
        <f t="array" ref="AC89">IF($J89:$X89='Capacity Backing (Hide)2'!C$67:C$81,1,0)</f>
        <v>0</v>
      </c>
      <c r="AD89">
        <f t="array" ref="AD89">IF($J89:$X89='Capacity Backing (Hide)2'!D$67:D$81,1,0)</f>
        <v>0</v>
      </c>
      <c r="AE89">
        <f t="array" ref="AE89">IF($J89:$X89='Capacity Backing (Hide)2'!E$67:E$81,1,0)</f>
        <v>0</v>
      </c>
      <c r="AF89">
        <f t="array" ref="AF89">IF($J89:$X89='Capacity Backing (Hide)2'!F$67:F$81,1,0)</f>
        <v>0</v>
      </c>
      <c r="AG89">
        <f t="array" ref="AG89">IF($J89:$X89='Capacity Backing (Hide)2'!G$67:G$81,1,0)</f>
        <v>0</v>
      </c>
      <c r="AH89">
        <f t="array" ref="AH89">IF($J89:$X89='Capacity Backing (Hide)2'!H$67:H$81,1,0)</f>
        <v>0</v>
      </c>
      <c r="AI89">
        <f t="array" ref="AI89">IF($J89:$X89='Capacity Backing (Hide)2'!I$67:I$81,1,0)</f>
        <v>0</v>
      </c>
      <c r="AJ89">
        <f t="array" ref="AJ89">IF($J89:$X89='Capacity Backing (Hide)2'!J$67:J$81,1,0)</f>
        <v>0</v>
      </c>
      <c r="AK89">
        <f t="array" ref="AK89">IF($J89:$X89='Capacity Backing (Hide)2'!K$67:K$81,1,0)</f>
        <v>0</v>
      </c>
      <c r="AL89">
        <f t="array" ref="AL89">IF($J89:$X89='Capacity Backing (Hide)2'!L$67:L$81,1,0)</f>
        <v>0</v>
      </c>
      <c r="AM89">
        <f t="array" ref="AM89">IF($J89:$X89='Capacity Backing (Hide)2'!M$67:M$81,1,0)</f>
        <v>0</v>
      </c>
      <c r="AN89">
        <f t="array" ref="AN89">IF($J89:$X89='Capacity Backing (Hide)2'!N$67:N$81,1,0)</f>
        <v>0</v>
      </c>
      <c r="AO89">
        <f t="array" ref="AO89">IF($J89:$X89='Capacity Backing (Hide)2'!O$67:O$81,1,0)</f>
        <v>0</v>
      </c>
      <c r="AP89">
        <f t="array" ref="AP89">IF($J89:$X89='Capacity Backing (Hide)2'!P$67:P$81,1,0)</f>
        <v>0</v>
      </c>
      <c r="AQ89">
        <f t="array" ref="AQ89">IF($J89:$X89='Capacity Backing (Hide)2'!Q$67:Q$81,1,0)</f>
        <v>0</v>
      </c>
      <c r="AR89">
        <f t="array" ref="AR89">IF($J89:$X89='Capacity Backing (Hide)2'!R$67:R$81,1,0)</f>
        <v>0</v>
      </c>
      <c r="AS89">
        <f t="array" ref="AS89">IF($J89:$X89='Capacity Backing (Hide)2'!S$67:S$81,1,0)</f>
        <v>0</v>
      </c>
      <c r="AT89">
        <f t="array" ref="AT89">IF($J89:$X89='Capacity Backing (Hide)2'!T$67:T$81,1,0)</f>
        <v>0</v>
      </c>
      <c r="AU89">
        <f t="array" ref="AU89">IF($J89:$X89='Capacity Backing (Hide)2'!U$67:U$81,1,0)</f>
        <v>0</v>
      </c>
      <c r="AV89">
        <f t="array" ref="AV89">IF($J89:$X89='Capacity Backing (Hide)2'!V$67:V$81,1,0)</f>
        <v>0</v>
      </c>
      <c r="AW89">
        <f t="array" ref="AW89">IF($J89:$X89='Capacity Backing (Hide)2'!W$67:W$81,1,0)</f>
        <v>0</v>
      </c>
      <c r="AX89">
        <f t="array" ref="AX89">IF($J89:$X89='Capacity Backing (Hide)2'!X$67:X$81,1,0)</f>
        <v>0</v>
      </c>
      <c r="AY89">
        <f t="array" ref="AY89">IF($J89:$X89='Capacity Backing (Hide)2'!Y$67:Y$81,1,0)</f>
        <v>0</v>
      </c>
      <c r="AZ89">
        <f t="array" ref="AZ89">IF($J89:$X89='Capacity Backing (Hide)2'!Z$67:Z$81,1,0)</f>
        <v>0</v>
      </c>
      <c r="BA89">
        <f t="array" ref="BA89">IF($J89:$X89='Capacity Backing (Hide)2'!AA$67:AA$81,1,0)</f>
        <v>0</v>
      </c>
      <c r="BB89">
        <f t="array" ref="BB89">IF($J89:$X89='Capacity Backing (Hide)2'!AB$67:AB$81,1,0)</f>
        <v>0</v>
      </c>
      <c r="BC89">
        <f t="array" ref="BC89">IF($J89:$X89='Capacity Backing (Hide)2'!AC$67:AC$81,1,0)</f>
        <v>0</v>
      </c>
      <c r="BD89">
        <f t="array" ref="BD89">IF($J89:$X89='Capacity Backing (Hide)2'!AD$67:AD$81,1,0)</f>
        <v>0</v>
      </c>
      <c r="BE89">
        <f t="array" ref="BE89">IF($J89:$X89='Capacity Backing (Hide)2'!AE$67:AE$81,1,0)</f>
        <v>0</v>
      </c>
      <c r="BF89">
        <f t="array" ref="BF89">IF($J89:$X89='Capacity Backing (Hide)2'!AF$67:AF$81,1,0)</f>
        <v>0</v>
      </c>
      <c r="BG89">
        <f t="array" ref="BG89">IF($J89:$X89='Capacity Backing (Hide)2'!AG$67:AG$81,1,0)</f>
        <v>0</v>
      </c>
      <c r="BH89">
        <f t="array" ref="BH89">IF($J89:$X89='Capacity Backing (Hide)2'!AH$67:AH$81,1,0)</f>
        <v>0</v>
      </c>
      <c r="BI89">
        <f t="array" ref="BI89">IF($J89:$X89='Capacity Backing (Hide)2'!AI$67:AI$81,1,0)</f>
        <v>0</v>
      </c>
      <c r="BJ89">
        <f t="array" ref="BJ89">IF($J89:$X89='Capacity Backing (Hide)2'!AJ$67:AJ$81,1,0)</f>
        <v>0</v>
      </c>
      <c r="BK89">
        <f t="array" ref="BK89">IF($J89:$X89='Capacity Backing (Hide)2'!AK$67:AK$81,1,0)</f>
        <v>0</v>
      </c>
      <c r="BL89">
        <f t="array" ref="BL89">IF($J89:$X89='Capacity Backing (Hide)2'!AL$67:AL$81,1,0)</f>
        <v>0</v>
      </c>
      <c r="BM89">
        <f t="array" ref="BM89">IF($J89:$X89='Capacity Backing (Hide)2'!AM$67:AM$81,1,0)</f>
        <v>0</v>
      </c>
      <c r="BN89">
        <f t="array" ref="BN89">IF($J89:$X89='Capacity Backing (Hide)2'!AN$67:AN$81,1,0)</f>
        <v>0</v>
      </c>
      <c r="BO89">
        <f t="array" ref="BO89">IF($J89:$X89='Capacity Backing (Hide)2'!AO$67:AO$81,1,0)</f>
        <v>0</v>
      </c>
      <c r="BP89">
        <f t="array" ref="BP89">IF($J89:$X89='Capacity Backing (Hide)2'!AP$67:AP$81,1,0)</f>
        <v>0</v>
      </c>
      <c r="BQ89">
        <f t="array" ref="BQ89">IF($J89:$X89='Capacity Backing (Hide)2'!AQ$67:AQ$81,1,0)</f>
        <v>0</v>
      </c>
      <c r="BR89">
        <f t="array" ref="BR89">IF($J89:$X89='Capacity Backing (Hide)2'!AR$67:AR$81,1,0)</f>
        <v>0</v>
      </c>
      <c r="BS89">
        <f t="array" ref="BS89">IF($J89:$X89='Capacity Backing (Hide)2'!AS$67:AS$81,1,0)</f>
        <v>0</v>
      </c>
      <c r="BT89">
        <f t="array" ref="BT89">IF($J89:$X89='Capacity Backing (Hide)2'!AT$67:AT$81,1,0)</f>
        <v>0</v>
      </c>
      <c r="BU89">
        <f t="array" ref="BU89">IF($J89:$X89='Capacity Backing (Hide)2'!AU$67:AU$81,1,0)</f>
        <v>0</v>
      </c>
      <c r="BV89">
        <f t="array" ref="BV89">IF($J89:$X89='Capacity Backing (Hide)2'!AV$67:AV$81,1,0)</f>
        <v>0</v>
      </c>
      <c r="BW89">
        <f t="array" ref="BW89">IF($J89:$X89='Capacity Backing (Hide)2'!AW$67:AW$81,1,0)</f>
        <v>0</v>
      </c>
      <c r="BX89">
        <f t="array" ref="BX89">IF($J89:$X89='Capacity Backing (Hide)2'!AX$67:AX$81,1,0)</f>
        <v>0</v>
      </c>
      <c r="BY89">
        <f t="array" ref="BY89">IF($J89:$X89='Capacity Backing (Hide)2'!AY$67:AY$81,1,0)</f>
        <v>0</v>
      </c>
      <c r="BZ89">
        <f t="array" ref="BZ89">IF($J89:$X89='Capacity Backing (Hide)2'!AZ$67:AZ$81,1,0)</f>
        <v>0</v>
      </c>
      <c r="CA89">
        <f t="array" ref="CA89">IF($J89:$X89='Capacity Backing (Hide)2'!BA$67:BA$81,1,0)</f>
        <v>0</v>
      </c>
      <c r="CB89">
        <f t="array" ref="CB89">IF($J89:$X89='Capacity Backing (Hide)2'!BB$67:BB$81,1,0)</f>
        <v>0</v>
      </c>
      <c r="CC89">
        <f t="array" ref="CC89">IF($J89:$X89='Capacity Backing (Hide)2'!BC$67:BC$81,1,0)</f>
        <v>0</v>
      </c>
      <c r="CD89">
        <f t="array" ref="CD89">IF($J89:$X89='Capacity Backing (Hide)2'!BD$67:BD$81,1,0)</f>
        <v>0</v>
      </c>
      <c r="CE89">
        <f t="array" ref="CE89">IF($J89:$X89='Capacity Backing (Hide)2'!BE$67:BE$81,1,0)</f>
        <v>0</v>
      </c>
      <c r="CF89">
        <f t="array" ref="CF89">IF($J89:$X89='Capacity Backing (Hide)2'!BF$67:BF$81,1,0)</f>
        <v>0</v>
      </c>
      <c r="CG89">
        <f t="array" ref="CG89">IF($J89:$X89='Capacity Backing (Hide)2'!BG$67:BG$81,1,0)</f>
        <v>0</v>
      </c>
      <c r="CH89">
        <f t="array" ref="CH89">IF($J89:$X89='Capacity Backing (Hide)2'!BH$67:BH$81,1,0)</f>
        <v>0</v>
      </c>
      <c r="CI89">
        <f t="array" ref="CI89">IF($J89:$X89='Capacity Backing (Hide)2'!BI$67:BI$81,1,0)</f>
        <v>0</v>
      </c>
      <c r="CJ89">
        <f t="array" ref="CJ89">IF($J89:$X89='Capacity Backing (Hide)2'!BJ$67:BJ$81,1,0)</f>
        <v>0</v>
      </c>
      <c r="CK89">
        <f t="array" ref="CK89">IF($J89:$X89='Capacity Backing (Hide)2'!BK$67:BK$81,1,0)</f>
        <v>0</v>
      </c>
      <c r="CL89">
        <f t="array" ref="CL89">IF($J89:$X89='Capacity Backing (Hide)2'!BL$67:BL$81,1,0)</f>
        <v>0</v>
      </c>
      <c r="CM89">
        <f t="array" ref="CM89">IF($J89:$X89='Capacity Backing (Hide)2'!BM$67:BM$81,1,0)</f>
        <v>0</v>
      </c>
      <c r="CN89">
        <f t="array" ref="CN89">IF($J89:$X89='Capacity Backing (Hide)2'!BN$67:BN$81,1,0)</f>
        <v>0</v>
      </c>
      <c r="CO89">
        <f t="array" ref="CO89">IF($J89:$X89='Capacity Backing (Hide)2'!BO$67:BO$81,1,0)</f>
        <v>0</v>
      </c>
      <c r="CP89">
        <f t="array" ref="CP89">IF($J89:$X89='Capacity Backing (Hide)2'!BP$67:BP$81,1,0)</f>
        <v>0</v>
      </c>
      <c r="CQ89">
        <f t="array" ref="CQ89">IF($J89:$X89='Capacity Backing (Hide)2'!BQ$67:BQ$81,1,0)</f>
        <v>0</v>
      </c>
      <c r="CR89">
        <f t="array" ref="CR89">IF($J89:$X89='Capacity Backing (Hide)2'!BR$67:BR$81,1,0)</f>
        <v>0</v>
      </c>
      <c r="CS89">
        <f t="array" ref="CS89">IF($J89:$X89='Capacity Backing (Hide)2'!BS$67:BS$81,1,0)</f>
        <v>0</v>
      </c>
      <c r="CT89">
        <f t="array" ref="CT89">IF($J89:$X89='Capacity Backing (Hide)2'!BT$67:BT$81,1,0)</f>
        <v>0</v>
      </c>
      <c r="CU89">
        <f t="array" ref="CU89">IF($J89:$X89='Capacity Backing (Hide)2'!BU$67:BU$81,1,0)</f>
        <v>0</v>
      </c>
      <c r="CV89">
        <f t="array" ref="CV89">IF($J89:$X89='Capacity Backing (Hide)2'!BV$67:BV$81,1,0)</f>
        <v>0</v>
      </c>
      <c r="CW89">
        <f t="array" ref="CW89">IF($J89:$X89='Capacity Backing (Hide)2'!BW$67:BW$81,1,0)</f>
        <v>0</v>
      </c>
      <c r="CX89">
        <f t="array" ref="CX89">IF($J89:$X89='Capacity Backing (Hide)2'!BX$67:BX$81,1,0)</f>
        <v>0</v>
      </c>
      <c r="CY89">
        <f t="array" ref="CY89">IF($J89:$X89='Capacity Backing (Hide)2'!BY$67:BY$81,1,0)</f>
        <v>0</v>
      </c>
      <c r="CZ89">
        <f t="array" ref="CZ89">IF($J89:$X89='Capacity Backing (Hide)2'!BZ$67:BZ$81,1,0)</f>
        <v>0</v>
      </c>
      <c r="DA89">
        <f t="array" ref="DA89">IF($J89:$X89='Capacity Backing (Hide)2'!CA$67:CA$81,1,0)</f>
        <v>0</v>
      </c>
      <c r="DB89">
        <f t="array" ref="DB89">IF($J89:$X89='Capacity Backing (Hide)2'!CB$67:CB$81,1,0)</f>
        <v>0</v>
      </c>
      <c r="DC89">
        <f t="array" ref="DC89">IF($J89:$X89='Capacity Backing (Hide)2'!CC$67:CC$81,1,0)</f>
        <v>0</v>
      </c>
      <c r="DD89">
        <f t="array" ref="DD89">IF($J89:$X89='Capacity Backing (Hide)2'!CD$67:CD$81,1,0)</f>
        <v>0</v>
      </c>
      <c r="DE89">
        <f t="array" ref="DE89">IF($J89:$X89='Capacity Backing (Hide)2'!CE$67:CE$81,1,0)</f>
        <v>0</v>
      </c>
      <c r="DF89">
        <f t="array" ref="DF89">IF($J89:$X89='Capacity Backing (Hide)2'!CF$67:CF$81,1,0)</f>
        <v>0</v>
      </c>
      <c r="DG89">
        <f t="array" ref="DG89">IF($J89:$X89='Capacity Backing (Hide)2'!CG$67:CG$81,1,0)</f>
        <v>0</v>
      </c>
      <c r="DH89">
        <f t="array" ref="DH89">IF($J89:$X89='Capacity Backing (Hide)2'!CH$67:CH$81,1,0)</f>
        <v>0</v>
      </c>
      <c r="DI89">
        <f t="array" ref="DI89">IF($J89:$X89='Capacity Backing (Hide)2'!CI$67:CI$81,1,0)</f>
        <v>0</v>
      </c>
      <c r="DJ89">
        <f t="array" ref="DJ89">IF($J89:$X89='Capacity Backing (Hide)2'!CJ$67:CJ$81,1,0)</f>
        <v>0</v>
      </c>
      <c r="DK89">
        <f t="array" ref="DK89">IF($J89:$X89='Capacity Backing (Hide)2'!CK$67:CK$81,1,0)</f>
        <v>0</v>
      </c>
      <c r="DL89">
        <f t="array" ref="DL89">IF($J89:$X89='Capacity Backing (Hide)2'!CL$67:CL$81,1,0)</f>
        <v>0</v>
      </c>
      <c r="DM89">
        <f t="array" ref="DM89">IF($J89:$X89='Capacity Backing (Hide)2'!CM$67:CM$81,1,0)</f>
        <v>0</v>
      </c>
      <c r="DN89">
        <f t="array" ref="DN89">IF($J89:$X89='Capacity Backing (Hide)2'!CN$67:CN$81,1,0)</f>
        <v>0</v>
      </c>
      <c r="DO89">
        <f t="array" ref="DO89">IF($J89:$X89='Capacity Backing (Hide)2'!CO$67:CO$81,1,0)</f>
        <v>0</v>
      </c>
      <c r="DP89">
        <f t="array" ref="DP89">IF($J89:$X89='Capacity Backing (Hide)2'!CP$67:CP$81,1,0)</f>
        <v>0</v>
      </c>
      <c r="DQ89">
        <f t="array" ref="DQ89">IF($J89:$X89='Capacity Backing (Hide)2'!CQ$67:CQ$81,1,0)</f>
        <v>0</v>
      </c>
      <c r="DR89">
        <f t="array" ref="DR89">IF($J89:$X89='Capacity Backing (Hide)2'!CR$67:CR$81,1,0)</f>
        <v>0</v>
      </c>
      <c r="DS89">
        <f t="array" ref="DS89">IF($J89:$X89='Capacity Backing (Hide)2'!CS$67:CS$81,1,0)</f>
        <v>0</v>
      </c>
      <c r="DT89">
        <f t="array" ref="DT89">IF($J89:$X89='Capacity Backing (Hide)2'!CT$67:CT$81,1,0)</f>
        <v>0</v>
      </c>
      <c r="DU89">
        <f t="array" ref="DU89">IF($J89:$X89='Capacity Backing (Hide)2'!CU$67:CU$81,1,0)</f>
        <v>0</v>
      </c>
      <c r="DV89">
        <f t="array" ref="DV89">IF($J89:$X89='Capacity Backing (Hide)2'!CV$67:CV$81,1,0)</f>
        <v>0</v>
      </c>
      <c r="DW89">
        <f t="array" ref="DW89">IF($J89:$X89='Capacity Backing (Hide)2'!CW$67:CW$81,1,0)</f>
        <v>0</v>
      </c>
      <c r="DZ89">
        <f t="array" ref="DZ89">IF($J89:$X89='Capacity Backing (Hide)2'!B$203:CZ$217,1,0)</f>
        <v>0</v>
      </c>
      <c r="EA89">
        <f t="array" ref="EA89">IF($J89:$X89='Capacity Backing (Hide)2'!C$203:DA$217,1,0)</f>
        <v>0</v>
      </c>
      <c r="EB89">
        <f t="array" ref="EB89">IF($J89:$X89='Capacity Backing (Hide)2'!D$203:DB$217,1,0)</f>
        <v>0</v>
      </c>
      <c r="EC89">
        <f t="array" ref="EC89">IF($J89:$X89='Capacity Backing (Hide)2'!E$203:DC$217,1,0)</f>
        <v>0</v>
      </c>
      <c r="ED89">
        <f t="array" ref="ED89">IF($J89:$X89='Capacity Backing (Hide)2'!F$203:DD$217,1,0)</f>
        <v>0</v>
      </c>
      <c r="EE89">
        <f t="array" ref="EE89">IF($J89:$X89='Capacity Backing (Hide)2'!G$203:DE$217,1,0)</f>
        <v>0</v>
      </c>
      <c r="EF89">
        <f t="array" ref="EF89">IF($J89:$X89='Capacity Backing (Hide)2'!H$203:DF$217,1,0)</f>
        <v>0</v>
      </c>
      <c r="EG89">
        <f t="array" ref="EG89">IF($J89:$X89='Capacity Backing (Hide)2'!I$203:DG$217,1,0)</f>
        <v>0</v>
      </c>
      <c r="EH89">
        <f t="array" ref="EH89">IF($J89:$X89='Capacity Backing (Hide)2'!J$203:DH$217,1,0)</f>
        <v>0</v>
      </c>
      <c r="EI89">
        <f t="array" ref="EI89">IF($J89:$X89='Capacity Backing (Hide)2'!K$203:DI$217,1,0)</f>
        <v>0</v>
      </c>
      <c r="EJ89">
        <f t="array" ref="EJ89">IF($J89:$X89='Capacity Backing (Hide)2'!L$203:DJ$217,1,0)</f>
        <v>0</v>
      </c>
      <c r="EK89">
        <f t="array" ref="EK89">IF($J89:$X89='Capacity Backing (Hide)2'!M$203:DK$217,1,0)</f>
        <v>0</v>
      </c>
      <c r="EL89">
        <f t="array" ref="EL89">IF($J89:$X89='Capacity Backing (Hide)2'!N$203:DL$217,1,0)</f>
        <v>0</v>
      </c>
      <c r="EM89">
        <f t="array" ref="EM89">IF($J89:$X89='Capacity Backing (Hide)2'!O$203:DM$217,1,0)</f>
        <v>0</v>
      </c>
      <c r="EN89">
        <f t="array" ref="EN89">IF($J89:$X89='Capacity Backing (Hide)2'!P$203:DN$217,1,0)</f>
        <v>0</v>
      </c>
      <c r="EO89">
        <f t="array" ref="EO89">IF($J89:$X89='Capacity Backing (Hide)2'!Q$203:DO$217,1,0)</f>
        <v>0</v>
      </c>
      <c r="EP89">
        <f t="array" ref="EP89">IF($J89:$X89='Capacity Backing (Hide)2'!R$203:DP$217,1,0)</f>
        <v>0</v>
      </c>
      <c r="EQ89">
        <f t="array" ref="EQ89">IF($J89:$X89='Capacity Backing (Hide)2'!S$203:DQ$217,1,0)</f>
        <v>0</v>
      </c>
      <c r="ER89">
        <f t="array" ref="ER89">IF($J89:$X89='Capacity Backing (Hide)2'!T$203:DR$217,1,0)</f>
        <v>0</v>
      </c>
      <c r="ES89">
        <f t="array" ref="ES89">IF($J89:$X89='Capacity Backing (Hide)2'!U$203:DS$217,1,0)</f>
        <v>0</v>
      </c>
      <c r="ET89">
        <f t="array" ref="ET89">IF($J89:$X89='Capacity Backing (Hide)2'!V$203:DT$217,1,0)</f>
        <v>0</v>
      </c>
      <c r="EU89">
        <f t="array" ref="EU89">IF($J89:$X89='Capacity Backing (Hide)2'!W$203:DU$217,1,0)</f>
        <v>0</v>
      </c>
      <c r="EV89">
        <f t="array" ref="EV89">IF($J89:$X89='Capacity Backing (Hide)2'!X$203:DV$217,1,0)</f>
        <v>0</v>
      </c>
      <c r="EW89">
        <f t="array" ref="EW89">IF($J89:$X89='Capacity Backing (Hide)2'!Y$203:DW$217,1,0)</f>
        <v>0</v>
      </c>
      <c r="EX89">
        <f t="array" ref="EX89">IF($J89:$X89='Capacity Backing (Hide)2'!Z$203:DX$217,1,0)</f>
        <v>0</v>
      </c>
      <c r="EY89">
        <f t="array" ref="EY89">IF($J89:$X89='Capacity Backing (Hide)2'!AA$203:DY$217,1,0)</f>
        <v>0</v>
      </c>
      <c r="EZ89">
        <f t="array" ref="EZ89">IF($J89:$X89='Capacity Backing (Hide)2'!AB$203:DZ$217,1,0)</f>
        <v>0</v>
      </c>
      <c r="FA89">
        <f t="array" ref="FA89">IF($J89:$X89='Capacity Backing (Hide)2'!AC$203:EA$217,1,0)</f>
        <v>0</v>
      </c>
      <c r="FB89">
        <f t="array" ref="FB89">IF($J89:$X89='Capacity Backing (Hide)2'!AD$203:EB$217,1,0)</f>
        <v>0</v>
      </c>
      <c r="FC89">
        <f t="array" ref="FC89">IF($J89:$X89='Capacity Backing (Hide)2'!AE$203:EC$217,1,0)</f>
        <v>0</v>
      </c>
      <c r="FD89">
        <f t="array" ref="FD89">IF($J89:$X89='Capacity Backing (Hide)2'!AF$203:ED$217,1,0)</f>
        <v>0</v>
      </c>
      <c r="FE89">
        <f t="array" ref="FE89">IF($J89:$X89='Capacity Backing (Hide)2'!AG$203:EE$217,1,0)</f>
        <v>0</v>
      </c>
      <c r="FF89">
        <f t="array" ref="FF89">IF($J89:$X89='Capacity Backing (Hide)2'!AH$203:EF$217,1,0)</f>
        <v>0</v>
      </c>
      <c r="FG89">
        <f t="array" ref="FG89">IF($J89:$X89='Capacity Backing (Hide)2'!AI$203:EG$217,1,0)</f>
        <v>0</v>
      </c>
      <c r="FH89">
        <f t="array" ref="FH89">IF($J89:$X89='Capacity Backing (Hide)2'!AJ$203:EH$217,1,0)</f>
        <v>0</v>
      </c>
      <c r="FI89">
        <f t="array" ref="FI89">IF($J89:$X89='Capacity Backing (Hide)2'!AK$203:EI$217,1,0)</f>
        <v>0</v>
      </c>
      <c r="FJ89">
        <f t="array" ref="FJ89">IF($J89:$X89='Capacity Backing (Hide)2'!AL$203:EJ$217,1,0)</f>
        <v>0</v>
      </c>
      <c r="FK89">
        <f t="array" ref="FK89">IF($J89:$X89='Capacity Backing (Hide)2'!AM$203:EK$217,1,0)</f>
        <v>0</v>
      </c>
      <c r="FL89">
        <f t="array" ref="FL89">IF($J89:$X89='Capacity Backing (Hide)2'!AN$203:EL$217,1,0)</f>
        <v>0</v>
      </c>
      <c r="FM89">
        <f t="array" ref="FM89">IF($J89:$X89='Capacity Backing (Hide)2'!AO$203:EM$217,1,0)</f>
        <v>0</v>
      </c>
      <c r="FN89">
        <f t="array" ref="FN89">IF($J89:$X89='Capacity Backing (Hide)2'!AP$203:EN$217,1,0)</f>
        <v>0</v>
      </c>
      <c r="FO89">
        <f t="array" ref="FO89">IF($J89:$X89='Capacity Backing (Hide)2'!AQ$203:EO$217,1,0)</f>
        <v>0</v>
      </c>
      <c r="FP89">
        <f t="array" ref="FP89">IF($J89:$X89='Capacity Backing (Hide)2'!AR$203:EP$217,1,0)</f>
        <v>0</v>
      </c>
      <c r="FQ89">
        <f t="array" ref="FQ89">IF($J89:$X89='Capacity Backing (Hide)2'!AS$203:EQ$217,1,0)</f>
        <v>0</v>
      </c>
      <c r="FR89">
        <f t="array" ref="FR89">IF($J89:$X89='Capacity Backing (Hide)2'!AT$203:ER$217,1,0)</f>
        <v>0</v>
      </c>
      <c r="FS89">
        <f t="array" ref="FS89">IF($J89:$X89='Capacity Backing (Hide)2'!AU$203:ES$217,1,0)</f>
        <v>0</v>
      </c>
      <c r="FT89">
        <f t="array" ref="FT89">IF($J89:$X89='Capacity Backing (Hide)2'!AV$203:ET$217,1,0)</f>
        <v>0</v>
      </c>
      <c r="FU89">
        <f t="array" ref="FU89">IF($J89:$X89='Capacity Backing (Hide)2'!AW$203:EU$217,1,0)</f>
        <v>0</v>
      </c>
      <c r="FV89">
        <f t="array" ref="FV89">IF($J89:$X89='Capacity Backing (Hide)2'!AX$203:EV$217,1,0)</f>
        <v>0</v>
      </c>
      <c r="FW89">
        <f t="array" ref="FW89">IF($J89:$X89='Capacity Backing (Hide)2'!AY$203:EW$217,1,0)</f>
        <v>0</v>
      </c>
      <c r="FX89">
        <f t="array" ref="FX89">IF($J89:$X89='Capacity Backing (Hide)2'!AZ$203:EX$217,1,0)</f>
        <v>0</v>
      </c>
      <c r="FY89">
        <f t="array" ref="FY89">IF($J89:$X89='Capacity Backing (Hide)2'!BA$203:EY$217,1,0)</f>
        <v>0</v>
      </c>
      <c r="FZ89">
        <f t="array" ref="FZ89">IF($J89:$X89='Capacity Backing (Hide)2'!BB$203:EZ$217,1,0)</f>
        <v>0</v>
      </c>
      <c r="GA89">
        <f t="array" ref="GA89">IF($J89:$X89='Capacity Backing (Hide)2'!BC$203:FA$217,1,0)</f>
        <v>0</v>
      </c>
      <c r="GB89">
        <f t="array" ref="GB89">IF($J89:$X89='Capacity Backing (Hide)2'!BD$203:FB$217,1,0)</f>
        <v>0</v>
      </c>
      <c r="GC89">
        <f t="array" ref="GC89">IF($J89:$X89='Capacity Backing (Hide)2'!BE$203:FC$217,1,0)</f>
        <v>0</v>
      </c>
      <c r="GD89">
        <f t="array" ref="GD89">IF($J89:$X89='Capacity Backing (Hide)2'!BF$203:FD$217,1,0)</f>
        <v>0</v>
      </c>
      <c r="GE89">
        <f t="array" ref="GE89">IF($J89:$X89='Capacity Backing (Hide)2'!BG$203:FE$217,1,0)</f>
        <v>0</v>
      </c>
      <c r="GF89">
        <f t="array" ref="GF89">IF($J89:$X89='Capacity Backing (Hide)2'!BH$203:FF$217,1,0)</f>
        <v>0</v>
      </c>
      <c r="GG89">
        <f t="array" ref="GG89">IF($J89:$X89='Capacity Backing (Hide)2'!BI$203:FG$217,1,0)</f>
        <v>0</v>
      </c>
      <c r="GH89">
        <f t="array" ref="GH89">IF($J89:$X89='Capacity Backing (Hide)2'!BJ$203:FH$217,1,0)</f>
        <v>0</v>
      </c>
      <c r="GI89">
        <f t="array" ref="GI89">IF($J89:$X89='Capacity Backing (Hide)2'!BK$203:FI$217,1,0)</f>
        <v>0</v>
      </c>
      <c r="GJ89">
        <f t="array" ref="GJ89">IF($J89:$X89='Capacity Backing (Hide)2'!BL$203:FJ$217,1,0)</f>
        <v>0</v>
      </c>
      <c r="GK89">
        <f t="array" ref="GK89">IF($J89:$X89='Capacity Backing (Hide)2'!BM$203:FK$217,1,0)</f>
        <v>0</v>
      </c>
      <c r="GL89">
        <f t="array" ref="GL89">IF($J89:$X89='Capacity Backing (Hide)2'!BN$203:FL$217,1,0)</f>
        <v>0</v>
      </c>
      <c r="GM89">
        <f t="array" ref="GM89">IF($J89:$X89='Capacity Backing (Hide)2'!BO$203:FM$217,1,0)</f>
        <v>0</v>
      </c>
      <c r="GN89">
        <f t="array" ref="GN89">IF($J89:$X89='Capacity Backing (Hide)2'!BP$203:FN$217,1,0)</f>
        <v>0</v>
      </c>
      <c r="GO89">
        <f t="array" ref="GO89">IF($J89:$X89='Capacity Backing (Hide)2'!BQ$203:FO$217,1,0)</f>
        <v>0</v>
      </c>
      <c r="GP89">
        <f t="array" ref="GP89">IF($J89:$X89='Capacity Backing (Hide)2'!BR$203:FP$217,1,0)</f>
        <v>0</v>
      </c>
      <c r="GQ89">
        <f t="array" ref="GQ89">IF($J89:$X89='Capacity Backing (Hide)2'!BS$203:FQ$217,1,0)</f>
        <v>0</v>
      </c>
      <c r="GR89">
        <f t="array" ref="GR89">IF($J89:$X89='Capacity Backing (Hide)2'!BT$203:FR$217,1,0)</f>
        <v>0</v>
      </c>
      <c r="GS89">
        <f t="array" ref="GS89">IF($J89:$X89='Capacity Backing (Hide)2'!BU$203:FS$217,1,0)</f>
        <v>0</v>
      </c>
      <c r="GT89">
        <f t="array" ref="GT89">IF($J89:$X89='Capacity Backing (Hide)2'!BV$203:FT$217,1,0)</f>
        <v>0</v>
      </c>
      <c r="GU89">
        <f t="array" ref="GU89">IF($J89:$X89='Capacity Backing (Hide)2'!BW$203:FU$217,1,0)</f>
        <v>0</v>
      </c>
      <c r="GV89">
        <f t="array" ref="GV89">IF($J89:$X89='Capacity Backing (Hide)2'!BX$203:FV$217,1,0)</f>
        <v>0</v>
      </c>
      <c r="GW89">
        <f t="array" ref="GW89">IF($J89:$X89='Capacity Backing (Hide)2'!BY$203:FW$217,1,0)</f>
        <v>0</v>
      </c>
      <c r="GX89">
        <f t="array" ref="GX89">IF($J89:$X89='Capacity Backing (Hide)2'!BZ$203:FX$217,1,0)</f>
        <v>0</v>
      </c>
      <c r="GY89">
        <f t="array" ref="GY89">IF($J89:$X89='Capacity Backing (Hide)2'!CA$203:FY$217,1,0)</f>
        <v>0</v>
      </c>
      <c r="GZ89">
        <f t="array" ref="GZ89">IF($J89:$X89='Capacity Backing (Hide)2'!CB$203:FZ$217,1,0)</f>
        <v>0</v>
      </c>
      <c r="HA89">
        <f t="array" ref="HA89">IF($J89:$X89='Capacity Backing (Hide)2'!CC$203:GA$217,1,0)</f>
        <v>0</v>
      </c>
      <c r="HB89">
        <f t="array" ref="HB89">IF($J89:$X89='Capacity Backing (Hide)2'!CD$203:GB$217,1,0)</f>
        <v>0</v>
      </c>
      <c r="HC89">
        <f t="array" ref="HC89">IF($J89:$X89='Capacity Backing (Hide)2'!CE$203:GC$217,1,0)</f>
        <v>0</v>
      </c>
      <c r="HD89">
        <f t="array" ref="HD89">IF($J89:$X89='Capacity Backing (Hide)2'!CF$203:GD$217,1,0)</f>
        <v>0</v>
      </c>
      <c r="HE89">
        <f t="array" ref="HE89">IF($J89:$X89='Capacity Backing (Hide)2'!CG$203:GE$217,1,0)</f>
        <v>0</v>
      </c>
      <c r="HF89">
        <f t="array" ref="HF89">IF($J89:$X89='Capacity Backing (Hide)2'!CH$203:GF$217,1,0)</f>
        <v>0</v>
      </c>
      <c r="HG89">
        <f t="array" ref="HG89">IF($J89:$X89='Capacity Backing (Hide)2'!CI$203:GG$217,1,0)</f>
        <v>0</v>
      </c>
      <c r="HH89">
        <f t="array" ref="HH89">IF($J89:$X89='Capacity Backing (Hide)2'!CJ$203:GH$217,1,0)</f>
        <v>0</v>
      </c>
      <c r="HI89">
        <f t="array" ref="HI89">IF($J89:$X89='Capacity Backing (Hide)2'!CK$203:GI$217,1,0)</f>
        <v>0</v>
      </c>
      <c r="HJ89">
        <f t="array" ref="HJ89">IF($J89:$X89='Capacity Backing (Hide)2'!CL$203:GJ$217,1,0)</f>
        <v>0</v>
      </c>
      <c r="HK89">
        <f t="array" ref="HK89">IF($J89:$X89='Capacity Backing (Hide)2'!CM$203:GK$217,1,0)</f>
        <v>0</v>
      </c>
      <c r="HL89">
        <f t="array" ref="HL89">IF($J89:$X89='Capacity Backing (Hide)2'!CN$203:GL$217,1,0)</f>
        <v>0</v>
      </c>
      <c r="HM89">
        <f t="array" ref="HM89">IF($J89:$X89='Capacity Backing (Hide)2'!CO$203:GM$217,1,0)</f>
        <v>0</v>
      </c>
      <c r="HN89">
        <f t="array" ref="HN89">IF($J89:$X89='Capacity Backing (Hide)2'!CP$203:GN$217,1,0)</f>
        <v>0</v>
      </c>
      <c r="HO89">
        <f t="array" ref="HO89">IF($J89:$X89='Capacity Backing (Hide)2'!CQ$203:GO$217,1,0)</f>
        <v>0</v>
      </c>
      <c r="HP89">
        <f t="array" ref="HP89">IF($J89:$X89='Capacity Backing (Hide)2'!CR$203:GP$217,1,0)</f>
        <v>0</v>
      </c>
      <c r="HQ89">
        <f t="array" ref="HQ89">IF($J89:$X89='Capacity Backing (Hide)2'!CS$203:GQ$217,1,0)</f>
        <v>0</v>
      </c>
      <c r="HR89">
        <f t="array" ref="HR89">IF($J89:$X89='Capacity Backing (Hide)2'!CT$203:GR$217,1,0)</f>
        <v>0</v>
      </c>
      <c r="HS89">
        <f t="array" ref="HS89">IF($J89:$X89='Capacity Backing (Hide)2'!CU$203:GS$217,1,0)</f>
        <v>0</v>
      </c>
      <c r="HT89">
        <f t="array" ref="HT89">IF($J89:$X89='Capacity Backing (Hide)2'!CV$203:GT$217,1,0)</f>
        <v>0</v>
      </c>
      <c r="HU89">
        <f t="array" ref="HU89">IF($J89:$X89='Capacity Backing (Hide)2'!CW$203:GU$217,1,0)</f>
        <v>0</v>
      </c>
      <c r="HX89">
        <f>'Capacity Backing (Hide)2'!B$3*(AB89/MAX(1,SUMIFS('Treatment Backing (Hide)'!$B$110:$B$124,'Capacity Backing (Hide)2'!B$67:B$81,"X")))</f>
        <v>0</v>
      </c>
      <c r="HY89">
        <f>'Capacity Backing (Hide)2'!C$3*(AC89/MAX(1,SUMIFS('Treatment Backing (Hide)'!$B$110:$B$124,'Capacity Backing (Hide)2'!C$67:C$81,"X")))</f>
        <v>0</v>
      </c>
      <c r="HZ89">
        <f>'Capacity Backing (Hide)2'!D$3*(AD89/MAX(1,SUMIFS('Treatment Backing (Hide)'!$B$110:$B$124,'Capacity Backing (Hide)2'!D$67:D$81,"X")))</f>
        <v>0</v>
      </c>
      <c r="IA89">
        <f>'Capacity Backing (Hide)2'!E$3*(AE89/MAX(1,SUMIFS('Treatment Backing (Hide)'!$B$110:$B$124,'Capacity Backing (Hide)2'!E$67:E$81,"X")))</f>
        <v>0</v>
      </c>
      <c r="IB89">
        <f>'Capacity Backing (Hide)2'!F$3*(AF89/MAX(1,SUMIFS('Treatment Backing (Hide)'!$B$110:$B$124,'Capacity Backing (Hide)2'!F$67:F$81,"X")))</f>
        <v>0</v>
      </c>
      <c r="IC89">
        <f>'Capacity Backing (Hide)2'!G$3*(AG89/MAX(1,SUMIFS('Treatment Backing (Hide)'!$B$110:$B$124,'Capacity Backing (Hide)2'!G$67:G$81,"X")))</f>
        <v>0</v>
      </c>
      <c r="ID89">
        <f>'Capacity Backing (Hide)2'!H$3*(AH89/MAX(1,SUMIFS('Treatment Backing (Hide)'!$B$110:$B$124,'Capacity Backing (Hide)2'!H$67:H$81,"X")))</f>
        <v>0</v>
      </c>
      <c r="IE89">
        <f>'Capacity Backing (Hide)2'!I$3*(AI89/MAX(1,SUMIFS('Treatment Backing (Hide)'!$B$110:$B$124,'Capacity Backing (Hide)2'!I$67:I$81,"X")))</f>
        <v>0</v>
      </c>
      <c r="IF89">
        <f>'Capacity Backing (Hide)2'!J$3*(AJ89/MAX(1,SUMIFS('Treatment Backing (Hide)'!$B$110:$B$124,'Capacity Backing (Hide)2'!J$67:J$81,"X")))</f>
        <v>0</v>
      </c>
      <c r="IG89">
        <f>'Capacity Backing (Hide)2'!K$3*(AK89/MAX(1,SUMIFS('Treatment Backing (Hide)'!$B$110:$B$124,'Capacity Backing (Hide)2'!K$67:K$81,"X")))</f>
        <v>0</v>
      </c>
      <c r="IH89">
        <f>'Capacity Backing (Hide)2'!L$3*(AL89/MAX(1,SUMIFS('Treatment Backing (Hide)'!$B$110:$B$124,'Capacity Backing (Hide)2'!L$67:L$81,"X")))</f>
        <v>0</v>
      </c>
      <c r="II89">
        <f>'Capacity Backing (Hide)2'!M$3*(AM89/MAX(1,SUMIFS('Treatment Backing (Hide)'!$B$110:$B$124,'Capacity Backing (Hide)2'!M$67:M$81,"X")))</f>
        <v>0</v>
      </c>
      <c r="IJ89">
        <f>'Capacity Backing (Hide)2'!N$3*(AN89/MAX(1,SUMIFS('Treatment Backing (Hide)'!$B$110:$B$124,'Capacity Backing (Hide)2'!N$67:N$81,"X")))</f>
        <v>0</v>
      </c>
      <c r="IK89">
        <f>'Capacity Backing (Hide)2'!O$3*(AO89/MAX(1,SUMIFS('Treatment Backing (Hide)'!$B$110:$B$124,'Capacity Backing (Hide)2'!O$67:O$81,"X")))</f>
        <v>0</v>
      </c>
      <c r="IL89">
        <f>'Capacity Backing (Hide)2'!P$3*(AP89/MAX(1,SUMIFS('Treatment Backing (Hide)'!$B$110:$B$124,'Capacity Backing (Hide)2'!P$67:P$81,"X")))</f>
        <v>0</v>
      </c>
      <c r="IM89">
        <f>'Capacity Backing (Hide)2'!Q$3*(AQ89/MAX(1,SUMIFS('Treatment Backing (Hide)'!$B$110:$B$124,'Capacity Backing (Hide)2'!Q$67:Q$81,"X")))</f>
        <v>0</v>
      </c>
      <c r="IN89">
        <f>'Capacity Backing (Hide)2'!R$3*(AR89/MAX(1,SUMIFS('Treatment Backing (Hide)'!$B$110:$B$124,'Capacity Backing (Hide)2'!R$67:R$81,"X")))</f>
        <v>0</v>
      </c>
      <c r="IO89">
        <f>'Capacity Backing (Hide)2'!S$3*(AS89/MAX(1,SUMIFS('Treatment Backing (Hide)'!$B$110:$B$124,'Capacity Backing (Hide)2'!S$67:S$81,"X")))</f>
        <v>0</v>
      </c>
      <c r="IP89">
        <f>'Capacity Backing (Hide)2'!T$3*(AT89/MAX(1,SUMIFS('Treatment Backing (Hide)'!$B$110:$B$124,'Capacity Backing (Hide)2'!T$67:T$81,"X")))</f>
        <v>0</v>
      </c>
      <c r="IQ89">
        <f>'Capacity Backing (Hide)2'!U$3*(AU89/MAX(1,SUMIFS('Treatment Backing (Hide)'!$B$110:$B$124,'Capacity Backing (Hide)2'!U$67:U$81,"X")))</f>
        <v>0</v>
      </c>
      <c r="IR89">
        <f>'Capacity Backing (Hide)2'!V$3*(AV89/MAX(1,SUMIFS('Treatment Backing (Hide)'!$B$110:$B$124,'Capacity Backing (Hide)2'!V$67:V$81,"X")))</f>
        <v>0</v>
      </c>
      <c r="IS89">
        <f>'Capacity Backing (Hide)2'!W$3*(AW89/MAX(1,SUMIFS('Treatment Backing (Hide)'!$B$110:$B$124,'Capacity Backing (Hide)2'!W$67:W$81,"X")))</f>
        <v>0</v>
      </c>
      <c r="IT89">
        <f>'Capacity Backing (Hide)2'!X$3*(AX89/MAX(1,SUMIFS('Treatment Backing (Hide)'!$B$110:$B$124,'Capacity Backing (Hide)2'!X$67:X$81,"X")))</f>
        <v>0</v>
      </c>
      <c r="IU89">
        <f>'Capacity Backing (Hide)2'!Y$3*(AY89/MAX(1,SUMIFS('Treatment Backing (Hide)'!$B$110:$B$124,'Capacity Backing (Hide)2'!Y$67:Y$81,"X")))</f>
        <v>0</v>
      </c>
      <c r="IV89">
        <f>'Capacity Backing (Hide)2'!Z$3*(AZ89/MAX(1,SUMIFS('Treatment Backing (Hide)'!$B$110:$B$124,'Capacity Backing (Hide)2'!Z$67:Z$81,"X")))</f>
        <v>0</v>
      </c>
      <c r="IW89">
        <f>'Capacity Backing (Hide)2'!AA$3*(BA89/MAX(1,SUMIFS('Treatment Backing (Hide)'!$B$110:$B$124,'Capacity Backing (Hide)2'!AA$67:AA$81,"X")))</f>
        <v>0</v>
      </c>
      <c r="IX89">
        <f>'Capacity Backing (Hide)2'!AB$3*(BB89/MAX(1,SUMIFS('Treatment Backing (Hide)'!$B$110:$B$124,'Capacity Backing (Hide)2'!AB$67:AB$81,"X")))</f>
        <v>0</v>
      </c>
      <c r="IY89">
        <f>'Capacity Backing (Hide)2'!AC$3*(BC89/MAX(1,SUMIFS('Treatment Backing (Hide)'!$B$110:$B$124,'Capacity Backing (Hide)2'!AC$67:AC$81,"X")))</f>
        <v>0</v>
      </c>
      <c r="IZ89">
        <f>'Capacity Backing (Hide)2'!AD$3*(BD89/MAX(1,SUMIFS('Treatment Backing (Hide)'!$B$110:$B$124,'Capacity Backing (Hide)2'!AD$67:AD$81,"X")))</f>
        <v>0</v>
      </c>
      <c r="JA89">
        <f>'Capacity Backing (Hide)2'!AE$3*(BE89/MAX(1,SUMIFS('Treatment Backing (Hide)'!$B$110:$B$124,'Capacity Backing (Hide)2'!AE$67:AE$81,"X")))</f>
        <v>0</v>
      </c>
      <c r="JB89">
        <f>'Capacity Backing (Hide)2'!AF$3*(BF89/MAX(1,SUMIFS('Treatment Backing (Hide)'!$B$110:$B$124,'Capacity Backing (Hide)2'!AF$67:AF$81,"X")))</f>
        <v>0</v>
      </c>
      <c r="JC89">
        <f>'Capacity Backing (Hide)2'!AG$3*(BG89/MAX(1,SUMIFS('Treatment Backing (Hide)'!$B$110:$B$124,'Capacity Backing (Hide)2'!AG$67:AG$81,"X")))</f>
        <v>0</v>
      </c>
      <c r="JD89">
        <f>'Capacity Backing (Hide)2'!AH$3*(BH89/MAX(1,SUMIFS('Treatment Backing (Hide)'!$B$110:$B$124,'Capacity Backing (Hide)2'!AH$67:AH$81,"X")))</f>
        <v>0</v>
      </c>
      <c r="JE89">
        <f>'Capacity Backing (Hide)2'!AI$3*(BI89/MAX(1,SUMIFS('Treatment Backing (Hide)'!$B$110:$B$124,'Capacity Backing (Hide)2'!AI$67:AI$81,"X")))</f>
        <v>0</v>
      </c>
      <c r="JF89">
        <f>'Capacity Backing (Hide)2'!AJ$3*(BJ89/MAX(1,SUMIFS('Treatment Backing (Hide)'!$B$110:$B$124,'Capacity Backing (Hide)2'!AJ$67:AJ$81,"X")))</f>
        <v>0</v>
      </c>
      <c r="JG89">
        <f>'Capacity Backing (Hide)2'!AK$3*(BK89/MAX(1,SUMIFS('Treatment Backing (Hide)'!$B$110:$B$124,'Capacity Backing (Hide)2'!AK$67:AK$81,"X")))</f>
        <v>0</v>
      </c>
      <c r="JH89">
        <f>'Capacity Backing (Hide)2'!AL$3*(BL89/MAX(1,SUMIFS('Treatment Backing (Hide)'!$B$110:$B$124,'Capacity Backing (Hide)2'!AL$67:AL$81,"X")))</f>
        <v>0</v>
      </c>
      <c r="JI89">
        <f>'Capacity Backing (Hide)2'!AM$3*(BM89/MAX(1,SUMIFS('Treatment Backing (Hide)'!$B$110:$B$124,'Capacity Backing (Hide)2'!AM$67:AM$81,"X")))</f>
        <v>0</v>
      </c>
      <c r="JJ89">
        <f>'Capacity Backing (Hide)2'!AN$3*(BN89/MAX(1,SUMIFS('Treatment Backing (Hide)'!$B$110:$B$124,'Capacity Backing (Hide)2'!AN$67:AN$81,"X")))</f>
        <v>0</v>
      </c>
      <c r="JK89">
        <f>'Capacity Backing (Hide)2'!AO$3*(BO89/MAX(1,SUMIFS('Treatment Backing (Hide)'!$B$110:$B$124,'Capacity Backing (Hide)2'!AO$67:AO$81,"X")))</f>
        <v>0</v>
      </c>
      <c r="JL89">
        <f>'Capacity Backing (Hide)2'!AP$3*(BP89/MAX(1,SUMIFS('Treatment Backing (Hide)'!$B$110:$B$124,'Capacity Backing (Hide)2'!AP$67:AP$81,"X")))</f>
        <v>0</v>
      </c>
      <c r="JM89">
        <f>'Capacity Backing (Hide)2'!AQ$3*(BQ89/MAX(1,SUMIFS('Treatment Backing (Hide)'!$B$110:$B$124,'Capacity Backing (Hide)2'!AQ$67:AQ$81,"X")))</f>
        <v>0</v>
      </c>
      <c r="JN89">
        <f>'Capacity Backing (Hide)2'!AR$3*(BR89/MAX(1,SUMIFS('Treatment Backing (Hide)'!$B$110:$B$124,'Capacity Backing (Hide)2'!AR$67:AR$81,"X")))</f>
        <v>0</v>
      </c>
      <c r="JO89">
        <f>'Capacity Backing (Hide)2'!AS$3*(BS89/MAX(1,SUMIFS('Treatment Backing (Hide)'!$B$110:$B$124,'Capacity Backing (Hide)2'!AS$67:AS$81,"X")))</f>
        <v>0</v>
      </c>
      <c r="JP89">
        <f>'Capacity Backing (Hide)2'!AT$3*(BT89/MAX(1,SUMIFS('Treatment Backing (Hide)'!$B$110:$B$124,'Capacity Backing (Hide)2'!AT$67:AT$81,"X")))</f>
        <v>0</v>
      </c>
      <c r="JQ89">
        <f>'Capacity Backing (Hide)2'!AU$3*(BU89/MAX(1,SUMIFS('Treatment Backing (Hide)'!$B$110:$B$124,'Capacity Backing (Hide)2'!AU$67:AU$81,"X")))</f>
        <v>0</v>
      </c>
      <c r="JR89">
        <f>'Capacity Backing (Hide)2'!AV$3*(BV89/MAX(1,SUMIFS('Treatment Backing (Hide)'!$B$110:$B$124,'Capacity Backing (Hide)2'!AV$67:AV$81,"X")))</f>
        <v>0</v>
      </c>
      <c r="JS89">
        <f>'Capacity Backing (Hide)2'!AW$3*(BW89/MAX(1,SUMIFS('Treatment Backing (Hide)'!$B$110:$B$124,'Capacity Backing (Hide)2'!AW$67:AW$81,"X")))</f>
        <v>0</v>
      </c>
      <c r="JT89">
        <f>'Capacity Backing (Hide)2'!AX$3*(BX89/MAX(1,SUMIFS('Treatment Backing (Hide)'!$B$110:$B$124,'Capacity Backing (Hide)2'!AX$67:AX$81,"X")))</f>
        <v>0</v>
      </c>
      <c r="JU89">
        <f>'Capacity Backing (Hide)2'!AY$3*(BY89/MAX(1,SUMIFS('Treatment Backing (Hide)'!$B$110:$B$124,'Capacity Backing (Hide)2'!AY$67:AY$81,"X")))</f>
        <v>0</v>
      </c>
      <c r="JV89">
        <f>'Capacity Backing (Hide)2'!AZ$3*(BZ89/MAX(1,SUMIFS('Treatment Backing (Hide)'!$B$110:$B$124,'Capacity Backing (Hide)2'!AZ$67:AZ$81,"X")))</f>
        <v>0</v>
      </c>
      <c r="JW89">
        <f>'Capacity Backing (Hide)2'!BA$3*(CA89/MAX(1,SUMIFS('Treatment Backing (Hide)'!$B$110:$B$124,'Capacity Backing (Hide)2'!BA$67:BA$81,"X")))</f>
        <v>0</v>
      </c>
      <c r="JX89">
        <f>'Capacity Backing (Hide)2'!BB$3*(CB89/MAX(1,SUMIFS('Treatment Backing (Hide)'!$B$110:$B$124,'Capacity Backing (Hide)2'!BB$67:BB$81,"X")))</f>
        <v>0</v>
      </c>
      <c r="JY89">
        <f>'Capacity Backing (Hide)2'!BC$3*(CC89/MAX(1,SUMIFS('Treatment Backing (Hide)'!$B$110:$B$124,'Capacity Backing (Hide)2'!BC$67:BC$81,"X")))</f>
        <v>0</v>
      </c>
      <c r="JZ89">
        <f>'Capacity Backing (Hide)2'!BD$3*(CD89/MAX(1,SUMIFS('Treatment Backing (Hide)'!$B$110:$B$124,'Capacity Backing (Hide)2'!BD$67:BD$81,"X")))</f>
        <v>0</v>
      </c>
      <c r="KA89">
        <f>'Capacity Backing (Hide)2'!BE$3*(CE89/MAX(1,SUMIFS('Treatment Backing (Hide)'!$B$110:$B$124,'Capacity Backing (Hide)2'!BE$67:BE$81,"X")))</f>
        <v>0</v>
      </c>
      <c r="KB89">
        <f>'Capacity Backing (Hide)2'!BF$3*(CF89/MAX(1,SUMIFS('Treatment Backing (Hide)'!$B$110:$B$124,'Capacity Backing (Hide)2'!BF$67:BF$81,"X")))</f>
        <v>0</v>
      </c>
      <c r="KC89">
        <f>'Capacity Backing (Hide)2'!BG$3*(CG89/MAX(1,SUMIFS('Treatment Backing (Hide)'!$B$110:$B$124,'Capacity Backing (Hide)2'!BG$67:BG$81,"X")))</f>
        <v>0</v>
      </c>
      <c r="KD89">
        <f>'Capacity Backing (Hide)2'!BH$3*(CH89/MAX(1,SUMIFS('Treatment Backing (Hide)'!$B$110:$B$124,'Capacity Backing (Hide)2'!BH$67:BH$81,"X")))</f>
        <v>0</v>
      </c>
      <c r="KE89">
        <f>'Capacity Backing (Hide)2'!BI$3*(CI89/MAX(1,SUMIFS('Treatment Backing (Hide)'!$B$110:$B$124,'Capacity Backing (Hide)2'!BI$67:BI$81,"X")))</f>
        <v>0</v>
      </c>
      <c r="KF89">
        <f>'Capacity Backing (Hide)2'!BJ$3*(CJ89/MAX(1,SUMIFS('Treatment Backing (Hide)'!$B$110:$B$124,'Capacity Backing (Hide)2'!BJ$67:BJ$81,"X")))</f>
        <v>0</v>
      </c>
      <c r="KG89">
        <f>'Capacity Backing (Hide)2'!BK$3*(CK89/MAX(1,SUMIFS('Treatment Backing (Hide)'!$B$110:$B$124,'Capacity Backing (Hide)2'!BK$67:BK$81,"X")))</f>
        <v>0</v>
      </c>
      <c r="KH89">
        <f>'Capacity Backing (Hide)2'!BL$3*(CL89/MAX(1,SUMIFS('Treatment Backing (Hide)'!$B$110:$B$124,'Capacity Backing (Hide)2'!BL$67:BL$81,"X")))</f>
        <v>0</v>
      </c>
      <c r="KI89">
        <f>'Capacity Backing (Hide)2'!BM$3*(CM89/MAX(1,SUMIFS('Treatment Backing (Hide)'!$B$110:$B$124,'Capacity Backing (Hide)2'!BM$67:BM$81,"X")))</f>
        <v>0</v>
      </c>
      <c r="KJ89">
        <f>'Capacity Backing (Hide)2'!BN$3*(CN89/MAX(1,SUMIFS('Treatment Backing (Hide)'!$B$110:$B$124,'Capacity Backing (Hide)2'!BN$67:BN$81,"X")))</f>
        <v>0</v>
      </c>
      <c r="KK89">
        <f>'Capacity Backing (Hide)2'!BO$3*(CO89/MAX(1,SUMIFS('Treatment Backing (Hide)'!$B$110:$B$124,'Capacity Backing (Hide)2'!BO$67:BO$81,"X")))</f>
        <v>0</v>
      </c>
      <c r="KL89">
        <f>'Capacity Backing (Hide)2'!BP$3*(CP89/MAX(1,SUMIFS('Treatment Backing (Hide)'!$B$110:$B$124,'Capacity Backing (Hide)2'!BP$67:BP$81,"X")))</f>
        <v>0</v>
      </c>
      <c r="KM89">
        <f>'Capacity Backing (Hide)2'!BQ$3*(CQ89/MAX(1,SUMIFS('Treatment Backing (Hide)'!$B$110:$B$124,'Capacity Backing (Hide)2'!BQ$67:BQ$81,"X")))</f>
        <v>0</v>
      </c>
      <c r="KN89">
        <f>'Capacity Backing (Hide)2'!BR$3*(CR89/MAX(1,SUMIFS('Treatment Backing (Hide)'!$B$110:$B$124,'Capacity Backing (Hide)2'!BR$67:BR$81,"X")))</f>
        <v>0</v>
      </c>
      <c r="KO89">
        <f>'Capacity Backing (Hide)2'!BS$3*(CS89/MAX(1,SUMIFS('Treatment Backing (Hide)'!$B$110:$B$124,'Capacity Backing (Hide)2'!BS$67:BS$81,"X")))</f>
        <v>0</v>
      </c>
      <c r="KP89">
        <f>'Capacity Backing (Hide)2'!BT$3*(CT89/MAX(1,SUMIFS('Treatment Backing (Hide)'!$B$110:$B$124,'Capacity Backing (Hide)2'!BT$67:BT$81,"X")))</f>
        <v>0</v>
      </c>
      <c r="KQ89">
        <f>'Capacity Backing (Hide)2'!BU$3*(CU89/MAX(1,SUMIFS('Treatment Backing (Hide)'!$B$110:$B$124,'Capacity Backing (Hide)2'!BU$67:BU$81,"X")))</f>
        <v>0</v>
      </c>
      <c r="KR89">
        <f>'Capacity Backing (Hide)2'!BV$3*(CV89/MAX(1,SUMIFS('Treatment Backing (Hide)'!$B$110:$B$124,'Capacity Backing (Hide)2'!BV$67:BV$81,"X")))</f>
        <v>0</v>
      </c>
      <c r="KS89">
        <f>'Capacity Backing (Hide)2'!BW$3*(CW89/MAX(1,SUMIFS('Treatment Backing (Hide)'!$B$110:$B$124,'Capacity Backing (Hide)2'!BW$67:BW$81,"X")))</f>
        <v>0</v>
      </c>
      <c r="KT89">
        <f>'Capacity Backing (Hide)2'!BX$3*(CX89/MAX(1,SUMIFS('Treatment Backing (Hide)'!$B$110:$B$124,'Capacity Backing (Hide)2'!BX$67:BX$81,"X")))</f>
        <v>0</v>
      </c>
      <c r="KU89">
        <f>'Capacity Backing (Hide)2'!BY$3*(CY89/MAX(1,SUMIFS('Treatment Backing (Hide)'!$B$110:$B$124,'Capacity Backing (Hide)2'!BY$67:BY$81,"X")))</f>
        <v>0</v>
      </c>
      <c r="KV89">
        <f>'Capacity Backing (Hide)2'!BZ$3*(CZ89/MAX(1,SUMIFS('Treatment Backing (Hide)'!$B$110:$B$124,'Capacity Backing (Hide)2'!BZ$67:BZ$81,"X")))</f>
        <v>0</v>
      </c>
      <c r="KW89">
        <f>'Capacity Backing (Hide)2'!CA$3*(DA89/MAX(1,SUMIFS('Treatment Backing (Hide)'!$B$110:$B$124,'Capacity Backing (Hide)2'!CA$67:CA$81,"X")))</f>
        <v>0</v>
      </c>
      <c r="KX89">
        <f>'Capacity Backing (Hide)2'!CB$3*(DB89/MAX(1,SUMIFS('Treatment Backing (Hide)'!$B$110:$B$124,'Capacity Backing (Hide)2'!CB$67:CB$81,"X")))</f>
        <v>0</v>
      </c>
      <c r="KY89">
        <f>'Capacity Backing (Hide)2'!CC$3*(DC89/MAX(1,SUMIFS('Treatment Backing (Hide)'!$B$110:$B$124,'Capacity Backing (Hide)2'!CC$67:CC$81,"X")))</f>
        <v>0</v>
      </c>
      <c r="KZ89">
        <f>'Capacity Backing (Hide)2'!CD$3*(DD89/MAX(1,SUMIFS('Treatment Backing (Hide)'!$B$110:$B$124,'Capacity Backing (Hide)2'!CD$67:CD$81,"X")))</f>
        <v>0</v>
      </c>
      <c r="LA89">
        <f>'Capacity Backing (Hide)2'!CE$3*(DE89/MAX(1,SUMIFS('Treatment Backing (Hide)'!$B$110:$B$124,'Capacity Backing (Hide)2'!CE$67:CE$81,"X")))</f>
        <v>0</v>
      </c>
      <c r="LB89">
        <f>'Capacity Backing (Hide)2'!CF$3*(DF89/MAX(1,SUMIFS('Treatment Backing (Hide)'!$B$110:$B$124,'Capacity Backing (Hide)2'!CF$67:CF$81,"X")))</f>
        <v>0</v>
      </c>
      <c r="LC89">
        <f>'Capacity Backing (Hide)2'!CG$3*(DG89/MAX(1,SUMIFS('Treatment Backing (Hide)'!$B$110:$B$124,'Capacity Backing (Hide)2'!CG$67:CG$81,"X")))</f>
        <v>0</v>
      </c>
      <c r="LD89">
        <f>'Capacity Backing (Hide)2'!CH$3*(DH89/MAX(1,SUMIFS('Treatment Backing (Hide)'!$B$110:$B$124,'Capacity Backing (Hide)2'!CH$67:CH$81,"X")))</f>
        <v>0</v>
      </c>
      <c r="LE89">
        <f>'Capacity Backing (Hide)2'!CI$3*(DI89/MAX(1,SUMIFS('Treatment Backing (Hide)'!$B$110:$B$124,'Capacity Backing (Hide)2'!CI$67:CI$81,"X")))</f>
        <v>0</v>
      </c>
      <c r="LF89">
        <f>'Capacity Backing (Hide)2'!CJ$3*(DJ89/MAX(1,SUMIFS('Treatment Backing (Hide)'!$B$110:$B$124,'Capacity Backing (Hide)2'!CJ$67:CJ$81,"X")))</f>
        <v>0</v>
      </c>
      <c r="LG89">
        <f>'Capacity Backing (Hide)2'!CK$3*(DK89/MAX(1,SUMIFS('Treatment Backing (Hide)'!$B$110:$B$124,'Capacity Backing (Hide)2'!CK$67:CK$81,"X")))</f>
        <v>0</v>
      </c>
      <c r="LH89">
        <f>'Capacity Backing (Hide)2'!CL$3*(DL89/MAX(1,SUMIFS('Treatment Backing (Hide)'!$B$110:$B$124,'Capacity Backing (Hide)2'!CL$67:CL$81,"X")))</f>
        <v>0</v>
      </c>
      <c r="LI89">
        <f>'Capacity Backing (Hide)2'!CM$3*(DM89/MAX(1,SUMIFS('Treatment Backing (Hide)'!$B$110:$B$124,'Capacity Backing (Hide)2'!CM$67:CM$81,"X")))</f>
        <v>0</v>
      </c>
      <c r="LJ89">
        <f>'Capacity Backing (Hide)2'!CN$3*(DN89/MAX(1,SUMIFS('Treatment Backing (Hide)'!$B$110:$B$124,'Capacity Backing (Hide)2'!CN$67:CN$81,"X")))</f>
        <v>0</v>
      </c>
      <c r="LK89">
        <f>'Capacity Backing (Hide)2'!CO$3*(DO89/MAX(1,SUMIFS('Treatment Backing (Hide)'!$B$110:$B$124,'Capacity Backing (Hide)2'!CO$67:CO$81,"X")))</f>
        <v>0</v>
      </c>
      <c r="LL89">
        <f>'Capacity Backing (Hide)2'!CP$3*(DP89/MAX(1,SUMIFS('Treatment Backing (Hide)'!$B$110:$B$124,'Capacity Backing (Hide)2'!CP$67:CP$81,"X")))</f>
        <v>0</v>
      </c>
      <c r="LM89">
        <f>'Capacity Backing (Hide)2'!CQ$3*(DQ89/MAX(1,SUMIFS('Treatment Backing (Hide)'!$B$110:$B$124,'Capacity Backing (Hide)2'!CQ$67:CQ$81,"X")))</f>
        <v>0</v>
      </c>
      <c r="LN89">
        <f>'Capacity Backing (Hide)2'!CR$3*(DR89/MAX(1,SUMIFS('Treatment Backing (Hide)'!$B$110:$B$124,'Capacity Backing (Hide)2'!CR$67:CR$81,"X")))</f>
        <v>0</v>
      </c>
      <c r="LO89">
        <f>'Capacity Backing (Hide)2'!CS$3*(DS89/MAX(1,SUMIFS('Treatment Backing (Hide)'!$B$110:$B$124,'Capacity Backing (Hide)2'!CS$67:CS$81,"X")))</f>
        <v>0</v>
      </c>
      <c r="LP89">
        <f>'Capacity Backing (Hide)2'!CT$3*(DT89/MAX(1,SUMIFS('Treatment Backing (Hide)'!$B$110:$B$124,'Capacity Backing (Hide)2'!CT$67:CT$81,"X")))</f>
        <v>0</v>
      </c>
      <c r="LQ89">
        <f>'Capacity Backing (Hide)2'!CU$3*(DU89/MAX(1,SUMIFS('Treatment Backing (Hide)'!$B$110:$B$124,'Capacity Backing (Hide)2'!CU$67:CU$81,"X")))</f>
        <v>0</v>
      </c>
      <c r="LR89">
        <f>'Capacity Backing (Hide)2'!CV$3*(DV89/MAX(1,SUMIFS('Treatment Backing (Hide)'!$B$110:$B$124,'Capacity Backing (Hide)2'!CV$67:CV$81,"X")))</f>
        <v>0</v>
      </c>
      <c r="LS89">
        <f>'Capacity Backing (Hide)2'!CW$3*(DW89/MAX(1,SUMIFS('Treatment Backing (Hide)'!$B$110:$B$124,'Capacity Backing (Hide)2'!CW$67:CW$81,"X")))</f>
        <v>0</v>
      </c>
    </row>
    <row r="90" spans="8:331" x14ac:dyDescent="0.25">
      <c r="H90" t="str">
        <f>ROW(H87)&amp;". "&amp;'Clinical resources'!B93</f>
        <v xml:space="preserve">87. </v>
      </c>
      <c r="J90" t="str">
        <f>IF(COUNTIFS('Clinical resources'!F93:J93,"X")&gt;0,"X","")</f>
        <v/>
      </c>
      <c r="K90" t="str">
        <f>IF(COUNTIFS('Clinical resources'!K93:O93,"X")&gt;0,"X","")</f>
        <v/>
      </c>
      <c r="L90" t="str">
        <f>IF(COUNTIFS('Clinical resources'!P93:T93,"X")&gt;0,"X","")</f>
        <v/>
      </c>
      <c r="M90" t="str">
        <f>IF(COUNTIFS('Clinical resources'!U93:Y93,"X")&gt;0,"X","")</f>
        <v/>
      </c>
      <c r="N90" t="str">
        <f>IF(COUNTIFS('Clinical resources'!Z93:AD93,"X")&gt;0,"X","")</f>
        <v/>
      </c>
      <c r="O90" t="str">
        <f>IF(COUNTIFS('Clinical resources'!AE93:AI93,"X")&gt;0,"X","")</f>
        <v/>
      </c>
      <c r="P90" t="str">
        <f>IF(COUNTIFS('Clinical resources'!AJ93:AN93,"X")&gt;0,"X","")</f>
        <v/>
      </c>
      <c r="Q90" t="str">
        <f>IF(COUNTIFS('Clinical resources'!AO93:AS93,"X")&gt;0,"X","")</f>
        <v/>
      </c>
      <c r="R90" t="str">
        <f>IF(COUNTIFS('Clinical resources'!AT93:AX93,"X")&gt;0,"X","")</f>
        <v/>
      </c>
      <c r="S90" t="str">
        <f>IF(COUNTIFS('Clinical resources'!AY93:BC93,"X")&gt;0,"X","")</f>
        <v/>
      </c>
      <c r="T90" t="str">
        <f>IF(COUNTIFS('Clinical resources'!BD93:BH93,"X")&gt;0,"X","")</f>
        <v/>
      </c>
      <c r="U90" t="str">
        <f>IF(COUNTIFS('Clinical resources'!BI93:BM93,"X")&gt;0,"X","")</f>
        <v/>
      </c>
      <c r="V90" t="str">
        <f>IF(COUNTIFS('Clinical resources'!BN93:BR93,"X")&gt;0,"X","")</f>
        <v/>
      </c>
      <c r="W90" t="str">
        <f>IF(COUNTIFS('Clinical resources'!BS93:BW93,"X")&gt;0,"X","")</f>
        <v/>
      </c>
      <c r="X90" t="str">
        <f>IF(COUNTIFS('Clinical resources'!BX93:CB93,"X")&gt;0,"X","")</f>
        <v/>
      </c>
      <c r="AB90">
        <f t="array" ref="AB90">IF($J90:$X90='Capacity Backing (Hide)2'!B$67:B$81,1,0)</f>
        <v>0</v>
      </c>
      <c r="AC90">
        <f t="array" ref="AC90">IF($J90:$X90='Capacity Backing (Hide)2'!C$67:C$81,1,0)</f>
        <v>0</v>
      </c>
      <c r="AD90">
        <f t="array" ref="AD90">IF($J90:$X90='Capacity Backing (Hide)2'!D$67:D$81,1,0)</f>
        <v>0</v>
      </c>
      <c r="AE90">
        <f t="array" ref="AE90">IF($J90:$X90='Capacity Backing (Hide)2'!E$67:E$81,1,0)</f>
        <v>0</v>
      </c>
      <c r="AF90">
        <f t="array" ref="AF90">IF($J90:$X90='Capacity Backing (Hide)2'!F$67:F$81,1,0)</f>
        <v>0</v>
      </c>
      <c r="AG90">
        <f t="array" ref="AG90">IF($J90:$X90='Capacity Backing (Hide)2'!G$67:G$81,1,0)</f>
        <v>0</v>
      </c>
      <c r="AH90">
        <f t="array" ref="AH90">IF($J90:$X90='Capacity Backing (Hide)2'!H$67:H$81,1,0)</f>
        <v>0</v>
      </c>
      <c r="AI90">
        <f t="array" ref="AI90">IF($J90:$X90='Capacity Backing (Hide)2'!I$67:I$81,1,0)</f>
        <v>0</v>
      </c>
      <c r="AJ90">
        <f t="array" ref="AJ90">IF($J90:$X90='Capacity Backing (Hide)2'!J$67:J$81,1,0)</f>
        <v>0</v>
      </c>
      <c r="AK90">
        <f t="array" ref="AK90">IF($J90:$X90='Capacity Backing (Hide)2'!K$67:K$81,1,0)</f>
        <v>0</v>
      </c>
      <c r="AL90">
        <f t="array" ref="AL90">IF($J90:$X90='Capacity Backing (Hide)2'!L$67:L$81,1,0)</f>
        <v>0</v>
      </c>
      <c r="AM90">
        <f t="array" ref="AM90">IF($J90:$X90='Capacity Backing (Hide)2'!M$67:M$81,1,0)</f>
        <v>0</v>
      </c>
      <c r="AN90">
        <f t="array" ref="AN90">IF($J90:$X90='Capacity Backing (Hide)2'!N$67:N$81,1,0)</f>
        <v>0</v>
      </c>
      <c r="AO90">
        <f t="array" ref="AO90">IF($J90:$X90='Capacity Backing (Hide)2'!O$67:O$81,1,0)</f>
        <v>0</v>
      </c>
      <c r="AP90">
        <f t="array" ref="AP90">IF($J90:$X90='Capacity Backing (Hide)2'!P$67:P$81,1,0)</f>
        <v>0</v>
      </c>
      <c r="AQ90">
        <f t="array" ref="AQ90">IF($J90:$X90='Capacity Backing (Hide)2'!Q$67:Q$81,1,0)</f>
        <v>0</v>
      </c>
      <c r="AR90">
        <f t="array" ref="AR90">IF($J90:$X90='Capacity Backing (Hide)2'!R$67:R$81,1,0)</f>
        <v>0</v>
      </c>
      <c r="AS90">
        <f t="array" ref="AS90">IF($J90:$X90='Capacity Backing (Hide)2'!S$67:S$81,1,0)</f>
        <v>0</v>
      </c>
      <c r="AT90">
        <f t="array" ref="AT90">IF($J90:$X90='Capacity Backing (Hide)2'!T$67:T$81,1,0)</f>
        <v>0</v>
      </c>
      <c r="AU90">
        <f t="array" ref="AU90">IF($J90:$X90='Capacity Backing (Hide)2'!U$67:U$81,1,0)</f>
        <v>0</v>
      </c>
      <c r="AV90">
        <f t="array" ref="AV90">IF($J90:$X90='Capacity Backing (Hide)2'!V$67:V$81,1,0)</f>
        <v>0</v>
      </c>
      <c r="AW90">
        <f t="array" ref="AW90">IF($J90:$X90='Capacity Backing (Hide)2'!W$67:W$81,1,0)</f>
        <v>0</v>
      </c>
      <c r="AX90">
        <f t="array" ref="AX90">IF($J90:$X90='Capacity Backing (Hide)2'!X$67:X$81,1,0)</f>
        <v>0</v>
      </c>
      <c r="AY90">
        <f t="array" ref="AY90">IF($J90:$X90='Capacity Backing (Hide)2'!Y$67:Y$81,1,0)</f>
        <v>0</v>
      </c>
      <c r="AZ90">
        <f t="array" ref="AZ90">IF($J90:$X90='Capacity Backing (Hide)2'!Z$67:Z$81,1,0)</f>
        <v>0</v>
      </c>
      <c r="BA90">
        <f t="array" ref="BA90">IF($J90:$X90='Capacity Backing (Hide)2'!AA$67:AA$81,1,0)</f>
        <v>0</v>
      </c>
      <c r="BB90">
        <f t="array" ref="BB90">IF($J90:$X90='Capacity Backing (Hide)2'!AB$67:AB$81,1,0)</f>
        <v>0</v>
      </c>
      <c r="BC90">
        <f t="array" ref="BC90">IF($J90:$X90='Capacity Backing (Hide)2'!AC$67:AC$81,1,0)</f>
        <v>0</v>
      </c>
      <c r="BD90">
        <f t="array" ref="BD90">IF($J90:$X90='Capacity Backing (Hide)2'!AD$67:AD$81,1,0)</f>
        <v>0</v>
      </c>
      <c r="BE90">
        <f t="array" ref="BE90">IF($J90:$X90='Capacity Backing (Hide)2'!AE$67:AE$81,1,0)</f>
        <v>0</v>
      </c>
      <c r="BF90">
        <f t="array" ref="BF90">IF($J90:$X90='Capacity Backing (Hide)2'!AF$67:AF$81,1,0)</f>
        <v>0</v>
      </c>
      <c r="BG90">
        <f t="array" ref="BG90">IF($J90:$X90='Capacity Backing (Hide)2'!AG$67:AG$81,1,0)</f>
        <v>0</v>
      </c>
      <c r="BH90">
        <f t="array" ref="BH90">IF($J90:$X90='Capacity Backing (Hide)2'!AH$67:AH$81,1,0)</f>
        <v>0</v>
      </c>
      <c r="BI90">
        <f t="array" ref="BI90">IF($J90:$X90='Capacity Backing (Hide)2'!AI$67:AI$81,1,0)</f>
        <v>0</v>
      </c>
      <c r="BJ90">
        <f t="array" ref="BJ90">IF($J90:$X90='Capacity Backing (Hide)2'!AJ$67:AJ$81,1,0)</f>
        <v>0</v>
      </c>
      <c r="BK90">
        <f t="array" ref="BK90">IF($J90:$X90='Capacity Backing (Hide)2'!AK$67:AK$81,1,0)</f>
        <v>0</v>
      </c>
      <c r="BL90">
        <f t="array" ref="BL90">IF($J90:$X90='Capacity Backing (Hide)2'!AL$67:AL$81,1,0)</f>
        <v>0</v>
      </c>
      <c r="BM90">
        <f t="array" ref="BM90">IF($J90:$X90='Capacity Backing (Hide)2'!AM$67:AM$81,1,0)</f>
        <v>0</v>
      </c>
      <c r="BN90">
        <f t="array" ref="BN90">IF($J90:$X90='Capacity Backing (Hide)2'!AN$67:AN$81,1,0)</f>
        <v>0</v>
      </c>
      <c r="BO90">
        <f t="array" ref="BO90">IF($J90:$X90='Capacity Backing (Hide)2'!AO$67:AO$81,1,0)</f>
        <v>0</v>
      </c>
      <c r="BP90">
        <f t="array" ref="BP90">IF($J90:$X90='Capacity Backing (Hide)2'!AP$67:AP$81,1,0)</f>
        <v>0</v>
      </c>
      <c r="BQ90">
        <f t="array" ref="BQ90">IF($J90:$X90='Capacity Backing (Hide)2'!AQ$67:AQ$81,1,0)</f>
        <v>0</v>
      </c>
      <c r="BR90">
        <f t="array" ref="BR90">IF($J90:$X90='Capacity Backing (Hide)2'!AR$67:AR$81,1,0)</f>
        <v>0</v>
      </c>
      <c r="BS90">
        <f t="array" ref="BS90">IF($J90:$X90='Capacity Backing (Hide)2'!AS$67:AS$81,1,0)</f>
        <v>0</v>
      </c>
      <c r="BT90">
        <f t="array" ref="BT90">IF($J90:$X90='Capacity Backing (Hide)2'!AT$67:AT$81,1,0)</f>
        <v>0</v>
      </c>
      <c r="BU90">
        <f t="array" ref="BU90">IF($J90:$X90='Capacity Backing (Hide)2'!AU$67:AU$81,1,0)</f>
        <v>0</v>
      </c>
      <c r="BV90">
        <f t="array" ref="BV90">IF($J90:$X90='Capacity Backing (Hide)2'!AV$67:AV$81,1,0)</f>
        <v>0</v>
      </c>
      <c r="BW90">
        <f t="array" ref="BW90">IF($J90:$X90='Capacity Backing (Hide)2'!AW$67:AW$81,1,0)</f>
        <v>0</v>
      </c>
      <c r="BX90">
        <f t="array" ref="BX90">IF($J90:$X90='Capacity Backing (Hide)2'!AX$67:AX$81,1,0)</f>
        <v>0</v>
      </c>
      <c r="BY90">
        <f t="array" ref="BY90">IF($J90:$X90='Capacity Backing (Hide)2'!AY$67:AY$81,1,0)</f>
        <v>0</v>
      </c>
      <c r="BZ90">
        <f t="array" ref="BZ90">IF($J90:$X90='Capacity Backing (Hide)2'!AZ$67:AZ$81,1,0)</f>
        <v>0</v>
      </c>
      <c r="CA90">
        <f t="array" ref="CA90">IF($J90:$X90='Capacity Backing (Hide)2'!BA$67:BA$81,1,0)</f>
        <v>0</v>
      </c>
      <c r="CB90">
        <f t="array" ref="CB90">IF($J90:$X90='Capacity Backing (Hide)2'!BB$67:BB$81,1,0)</f>
        <v>0</v>
      </c>
      <c r="CC90">
        <f t="array" ref="CC90">IF($J90:$X90='Capacity Backing (Hide)2'!BC$67:BC$81,1,0)</f>
        <v>0</v>
      </c>
      <c r="CD90">
        <f t="array" ref="CD90">IF($J90:$X90='Capacity Backing (Hide)2'!BD$67:BD$81,1,0)</f>
        <v>0</v>
      </c>
      <c r="CE90">
        <f t="array" ref="CE90">IF($J90:$X90='Capacity Backing (Hide)2'!BE$67:BE$81,1,0)</f>
        <v>0</v>
      </c>
      <c r="CF90">
        <f t="array" ref="CF90">IF($J90:$X90='Capacity Backing (Hide)2'!BF$67:BF$81,1,0)</f>
        <v>0</v>
      </c>
      <c r="CG90">
        <f t="array" ref="CG90">IF($J90:$X90='Capacity Backing (Hide)2'!BG$67:BG$81,1,0)</f>
        <v>0</v>
      </c>
      <c r="CH90">
        <f t="array" ref="CH90">IF($J90:$X90='Capacity Backing (Hide)2'!BH$67:BH$81,1,0)</f>
        <v>0</v>
      </c>
      <c r="CI90">
        <f t="array" ref="CI90">IF($J90:$X90='Capacity Backing (Hide)2'!BI$67:BI$81,1,0)</f>
        <v>0</v>
      </c>
      <c r="CJ90">
        <f t="array" ref="CJ90">IF($J90:$X90='Capacity Backing (Hide)2'!BJ$67:BJ$81,1,0)</f>
        <v>0</v>
      </c>
      <c r="CK90">
        <f t="array" ref="CK90">IF($J90:$X90='Capacity Backing (Hide)2'!BK$67:BK$81,1,0)</f>
        <v>0</v>
      </c>
      <c r="CL90">
        <f t="array" ref="CL90">IF($J90:$X90='Capacity Backing (Hide)2'!BL$67:BL$81,1,0)</f>
        <v>0</v>
      </c>
      <c r="CM90">
        <f t="array" ref="CM90">IF($J90:$X90='Capacity Backing (Hide)2'!BM$67:BM$81,1,0)</f>
        <v>0</v>
      </c>
      <c r="CN90">
        <f t="array" ref="CN90">IF($J90:$X90='Capacity Backing (Hide)2'!BN$67:BN$81,1,0)</f>
        <v>0</v>
      </c>
      <c r="CO90">
        <f t="array" ref="CO90">IF($J90:$X90='Capacity Backing (Hide)2'!BO$67:BO$81,1,0)</f>
        <v>0</v>
      </c>
      <c r="CP90">
        <f t="array" ref="CP90">IF($J90:$X90='Capacity Backing (Hide)2'!BP$67:BP$81,1,0)</f>
        <v>0</v>
      </c>
      <c r="CQ90">
        <f t="array" ref="CQ90">IF($J90:$X90='Capacity Backing (Hide)2'!BQ$67:BQ$81,1,0)</f>
        <v>0</v>
      </c>
      <c r="CR90">
        <f t="array" ref="CR90">IF($J90:$X90='Capacity Backing (Hide)2'!BR$67:BR$81,1,0)</f>
        <v>0</v>
      </c>
      <c r="CS90">
        <f t="array" ref="CS90">IF($J90:$X90='Capacity Backing (Hide)2'!BS$67:BS$81,1,0)</f>
        <v>0</v>
      </c>
      <c r="CT90">
        <f t="array" ref="CT90">IF($J90:$X90='Capacity Backing (Hide)2'!BT$67:BT$81,1,0)</f>
        <v>0</v>
      </c>
      <c r="CU90">
        <f t="array" ref="CU90">IF($J90:$X90='Capacity Backing (Hide)2'!BU$67:BU$81,1,0)</f>
        <v>0</v>
      </c>
      <c r="CV90">
        <f t="array" ref="CV90">IF($J90:$X90='Capacity Backing (Hide)2'!BV$67:BV$81,1,0)</f>
        <v>0</v>
      </c>
      <c r="CW90">
        <f t="array" ref="CW90">IF($J90:$X90='Capacity Backing (Hide)2'!BW$67:BW$81,1,0)</f>
        <v>0</v>
      </c>
      <c r="CX90">
        <f t="array" ref="CX90">IF($J90:$X90='Capacity Backing (Hide)2'!BX$67:BX$81,1,0)</f>
        <v>0</v>
      </c>
      <c r="CY90">
        <f t="array" ref="CY90">IF($J90:$X90='Capacity Backing (Hide)2'!BY$67:BY$81,1,0)</f>
        <v>0</v>
      </c>
      <c r="CZ90">
        <f t="array" ref="CZ90">IF($J90:$X90='Capacity Backing (Hide)2'!BZ$67:BZ$81,1,0)</f>
        <v>0</v>
      </c>
      <c r="DA90">
        <f t="array" ref="DA90">IF($J90:$X90='Capacity Backing (Hide)2'!CA$67:CA$81,1,0)</f>
        <v>0</v>
      </c>
      <c r="DB90">
        <f t="array" ref="DB90">IF($J90:$X90='Capacity Backing (Hide)2'!CB$67:CB$81,1,0)</f>
        <v>0</v>
      </c>
      <c r="DC90">
        <f t="array" ref="DC90">IF($J90:$X90='Capacity Backing (Hide)2'!CC$67:CC$81,1,0)</f>
        <v>0</v>
      </c>
      <c r="DD90">
        <f t="array" ref="DD90">IF($J90:$X90='Capacity Backing (Hide)2'!CD$67:CD$81,1,0)</f>
        <v>0</v>
      </c>
      <c r="DE90">
        <f t="array" ref="DE90">IF($J90:$X90='Capacity Backing (Hide)2'!CE$67:CE$81,1,0)</f>
        <v>0</v>
      </c>
      <c r="DF90">
        <f t="array" ref="DF90">IF($J90:$X90='Capacity Backing (Hide)2'!CF$67:CF$81,1,0)</f>
        <v>0</v>
      </c>
      <c r="DG90">
        <f t="array" ref="DG90">IF($J90:$X90='Capacity Backing (Hide)2'!CG$67:CG$81,1,0)</f>
        <v>0</v>
      </c>
      <c r="DH90">
        <f t="array" ref="DH90">IF($J90:$X90='Capacity Backing (Hide)2'!CH$67:CH$81,1,0)</f>
        <v>0</v>
      </c>
      <c r="DI90">
        <f t="array" ref="DI90">IF($J90:$X90='Capacity Backing (Hide)2'!CI$67:CI$81,1,0)</f>
        <v>0</v>
      </c>
      <c r="DJ90">
        <f t="array" ref="DJ90">IF($J90:$X90='Capacity Backing (Hide)2'!CJ$67:CJ$81,1,0)</f>
        <v>0</v>
      </c>
      <c r="DK90">
        <f t="array" ref="DK90">IF($J90:$X90='Capacity Backing (Hide)2'!CK$67:CK$81,1,0)</f>
        <v>0</v>
      </c>
      <c r="DL90">
        <f t="array" ref="DL90">IF($J90:$X90='Capacity Backing (Hide)2'!CL$67:CL$81,1,0)</f>
        <v>0</v>
      </c>
      <c r="DM90">
        <f t="array" ref="DM90">IF($J90:$X90='Capacity Backing (Hide)2'!CM$67:CM$81,1,0)</f>
        <v>0</v>
      </c>
      <c r="DN90">
        <f t="array" ref="DN90">IF($J90:$X90='Capacity Backing (Hide)2'!CN$67:CN$81,1,0)</f>
        <v>0</v>
      </c>
      <c r="DO90">
        <f t="array" ref="DO90">IF($J90:$X90='Capacity Backing (Hide)2'!CO$67:CO$81,1,0)</f>
        <v>0</v>
      </c>
      <c r="DP90">
        <f t="array" ref="DP90">IF($J90:$X90='Capacity Backing (Hide)2'!CP$67:CP$81,1,0)</f>
        <v>0</v>
      </c>
      <c r="DQ90">
        <f t="array" ref="DQ90">IF($J90:$X90='Capacity Backing (Hide)2'!CQ$67:CQ$81,1,0)</f>
        <v>0</v>
      </c>
      <c r="DR90">
        <f t="array" ref="DR90">IF($J90:$X90='Capacity Backing (Hide)2'!CR$67:CR$81,1,0)</f>
        <v>0</v>
      </c>
      <c r="DS90">
        <f t="array" ref="DS90">IF($J90:$X90='Capacity Backing (Hide)2'!CS$67:CS$81,1,0)</f>
        <v>0</v>
      </c>
      <c r="DT90">
        <f t="array" ref="DT90">IF($J90:$X90='Capacity Backing (Hide)2'!CT$67:CT$81,1,0)</f>
        <v>0</v>
      </c>
      <c r="DU90">
        <f t="array" ref="DU90">IF($J90:$X90='Capacity Backing (Hide)2'!CU$67:CU$81,1,0)</f>
        <v>0</v>
      </c>
      <c r="DV90">
        <f t="array" ref="DV90">IF($J90:$X90='Capacity Backing (Hide)2'!CV$67:CV$81,1,0)</f>
        <v>0</v>
      </c>
      <c r="DW90">
        <f t="array" ref="DW90">IF($J90:$X90='Capacity Backing (Hide)2'!CW$67:CW$81,1,0)</f>
        <v>0</v>
      </c>
      <c r="DZ90">
        <f t="array" ref="DZ90">IF($J90:$X90='Capacity Backing (Hide)2'!B$203:CZ$217,1,0)</f>
        <v>0</v>
      </c>
      <c r="EA90">
        <f t="array" ref="EA90">IF($J90:$X90='Capacity Backing (Hide)2'!C$203:DA$217,1,0)</f>
        <v>0</v>
      </c>
      <c r="EB90">
        <f t="array" ref="EB90">IF($J90:$X90='Capacity Backing (Hide)2'!D$203:DB$217,1,0)</f>
        <v>0</v>
      </c>
      <c r="EC90">
        <f t="array" ref="EC90">IF($J90:$X90='Capacity Backing (Hide)2'!E$203:DC$217,1,0)</f>
        <v>0</v>
      </c>
      <c r="ED90">
        <f t="array" ref="ED90">IF($J90:$X90='Capacity Backing (Hide)2'!F$203:DD$217,1,0)</f>
        <v>0</v>
      </c>
      <c r="EE90">
        <f t="array" ref="EE90">IF($J90:$X90='Capacity Backing (Hide)2'!G$203:DE$217,1,0)</f>
        <v>0</v>
      </c>
      <c r="EF90">
        <f t="array" ref="EF90">IF($J90:$X90='Capacity Backing (Hide)2'!H$203:DF$217,1,0)</f>
        <v>0</v>
      </c>
      <c r="EG90">
        <f t="array" ref="EG90">IF($J90:$X90='Capacity Backing (Hide)2'!I$203:DG$217,1,0)</f>
        <v>0</v>
      </c>
      <c r="EH90">
        <f t="array" ref="EH90">IF($J90:$X90='Capacity Backing (Hide)2'!J$203:DH$217,1,0)</f>
        <v>0</v>
      </c>
      <c r="EI90">
        <f t="array" ref="EI90">IF($J90:$X90='Capacity Backing (Hide)2'!K$203:DI$217,1,0)</f>
        <v>0</v>
      </c>
      <c r="EJ90">
        <f t="array" ref="EJ90">IF($J90:$X90='Capacity Backing (Hide)2'!L$203:DJ$217,1,0)</f>
        <v>0</v>
      </c>
      <c r="EK90">
        <f t="array" ref="EK90">IF($J90:$X90='Capacity Backing (Hide)2'!M$203:DK$217,1,0)</f>
        <v>0</v>
      </c>
      <c r="EL90">
        <f t="array" ref="EL90">IF($J90:$X90='Capacity Backing (Hide)2'!N$203:DL$217,1,0)</f>
        <v>0</v>
      </c>
      <c r="EM90">
        <f t="array" ref="EM90">IF($J90:$X90='Capacity Backing (Hide)2'!O$203:DM$217,1,0)</f>
        <v>0</v>
      </c>
      <c r="EN90">
        <f t="array" ref="EN90">IF($J90:$X90='Capacity Backing (Hide)2'!P$203:DN$217,1,0)</f>
        <v>0</v>
      </c>
      <c r="EO90">
        <f t="array" ref="EO90">IF($J90:$X90='Capacity Backing (Hide)2'!Q$203:DO$217,1,0)</f>
        <v>0</v>
      </c>
      <c r="EP90">
        <f t="array" ref="EP90">IF($J90:$X90='Capacity Backing (Hide)2'!R$203:DP$217,1,0)</f>
        <v>0</v>
      </c>
      <c r="EQ90">
        <f t="array" ref="EQ90">IF($J90:$X90='Capacity Backing (Hide)2'!S$203:DQ$217,1,0)</f>
        <v>0</v>
      </c>
      <c r="ER90">
        <f t="array" ref="ER90">IF($J90:$X90='Capacity Backing (Hide)2'!T$203:DR$217,1,0)</f>
        <v>0</v>
      </c>
      <c r="ES90">
        <f t="array" ref="ES90">IF($J90:$X90='Capacity Backing (Hide)2'!U$203:DS$217,1,0)</f>
        <v>0</v>
      </c>
      <c r="ET90">
        <f t="array" ref="ET90">IF($J90:$X90='Capacity Backing (Hide)2'!V$203:DT$217,1,0)</f>
        <v>0</v>
      </c>
      <c r="EU90">
        <f t="array" ref="EU90">IF($J90:$X90='Capacity Backing (Hide)2'!W$203:DU$217,1,0)</f>
        <v>0</v>
      </c>
      <c r="EV90">
        <f t="array" ref="EV90">IF($J90:$X90='Capacity Backing (Hide)2'!X$203:DV$217,1,0)</f>
        <v>0</v>
      </c>
      <c r="EW90">
        <f t="array" ref="EW90">IF($J90:$X90='Capacity Backing (Hide)2'!Y$203:DW$217,1,0)</f>
        <v>0</v>
      </c>
      <c r="EX90">
        <f t="array" ref="EX90">IF($J90:$X90='Capacity Backing (Hide)2'!Z$203:DX$217,1,0)</f>
        <v>0</v>
      </c>
      <c r="EY90">
        <f t="array" ref="EY90">IF($J90:$X90='Capacity Backing (Hide)2'!AA$203:DY$217,1,0)</f>
        <v>0</v>
      </c>
      <c r="EZ90">
        <f t="array" ref="EZ90">IF($J90:$X90='Capacity Backing (Hide)2'!AB$203:DZ$217,1,0)</f>
        <v>0</v>
      </c>
      <c r="FA90">
        <f t="array" ref="FA90">IF($J90:$X90='Capacity Backing (Hide)2'!AC$203:EA$217,1,0)</f>
        <v>0</v>
      </c>
      <c r="FB90">
        <f t="array" ref="FB90">IF($J90:$X90='Capacity Backing (Hide)2'!AD$203:EB$217,1,0)</f>
        <v>0</v>
      </c>
      <c r="FC90">
        <f t="array" ref="FC90">IF($J90:$X90='Capacity Backing (Hide)2'!AE$203:EC$217,1,0)</f>
        <v>0</v>
      </c>
      <c r="FD90">
        <f t="array" ref="FD90">IF($J90:$X90='Capacity Backing (Hide)2'!AF$203:ED$217,1,0)</f>
        <v>0</v>
      </c>
      <c r="FE90">
        <f t="array" ref="FE90">IF($J90:$X90='Capacity Backing (Hide)2'!AG$203:EE$217,1,0)</f>
        <v>0</v>
      </c>
      <c r="FF90">
        <f t="array" ref="FF90">IF($J90:$X90='Capacity Backing (Hide)2'!AH$203:EF$217,1,0)</f>
        <v>0</v>
      </c>
      <c r="FG90">
        <f t="array" ref="FG90">IF($J90:$X90='Capacity Backing (Hide)2'!AI$203:EG$217,1,0)</f>
        <v>0</v>
      </c>
      <c r="FH90">
        <f t="array" ref="FH90">IF($J90:$X90='Capacity Backing (Hide)2'!AJ$203:EH$217,1,0)</f>
        <v>0</v>
      </c>
      <c r="FI90">
        <f t="array" ref="FI90">IF($J90:$X90='Capacity Backing (Hide)2'!AK$203:EI$217,1,0)</f>
        <v>0</v>
      </c>
      <c r="FJ90">
        <f t="array" ref="FJ90">IF($J90:$X90='Capacity Backing (Hide)2'!AL$203:EJ$217,1,0)</f>
        <v>0</v>
      </c>
      <c r="FK90">
        <f t="array" ref="FK90">IF($J90:$X90='Capacity Backing (Hide)2'!AM$203:EK$217,1,0)</f>
        <v>0</v>
      </c>
      <c r="FL90">
        <f t="array" ref="FL90">IF($J90:$X90='Capacity Backing (Hide)2'!AN$203:EL$217,1,0)</f>
        <v>0</v>
      </c>
      <c r="FM90">
        <f t="array" ref="FM90">IF($J90:$X90='Capacity Backing (Hide)2'!AO$203:EM$217,1,0)</f>
        <v>0</v>
      </c>
      <c r="FN90">
        <f t="array" ref="FN90">IF($J90:$X90='Capacity Backing (Hide)2'!AP$203:EN$217,1,0)</f>
        <v>0</v>
      </c>
      <c r="FO90">
        <f t="array" ref="FO90">IF($J90:$X90='Capacity Backing (Hide)2'!AQ$203:EO$217,1,0)</f>
        <v>0</v>
      </c>
      <c r="FP90">
        <f t="array" ref="FP90">IF($J90:$X90='Capacity Backing (Hide)2'!AR$203:EP$217,1,0)</f>
        <v>0</v>
      </c>
      <c r="FQ90">
        <f t="array" ref="FQ90">IF($J90:$X90='Capacity Backing (Hide)2'!AS$203:EQ$217,1,0)</f>
        <v>0</v>
      </c>
      <c r="FR90">
        <f t="array" ref="FR90">IF($J90:$X90='Capacity Backing (Hide)2'!AT$203:ER$217,1,0)</f>
        <v>0</v>
      </c>
      <c r="FS90">
        <f t="array" ref="FS90">IF($J90:$X90='Capacity Backing (Hide)2'!AU$203:ES$217,1,0)</f>
        <v>0</v>
      </c>
      <c r="FT90">
        <f t="array" ref="FT90">IF($J90:$X90='Capacity Backing (Hide)2'!AV$203:ET$217,1,0)</f>
        <v>0</v>
      </c>
      <c r="FU90">
        <f t="array" ref="FU90">IF($J90:$X90='Capacity Backing (Hide)2'!AW$203:EU$217,1,0)</f>
        <v>0</v>
      </c>
      <c r="FV90">
        <f t="array" ref="FV90">IF($J90:$X90='Capacity Backing (Hide)2'!AX$203:EV$217,1,0)</f>
        <v>0</v>
      </c>
      <c r="FW90">
        <f t="array" ref="FW90">IF($J90:$X90='Capacity Backing (Hide)2'!AY$203:EW$217,1,0)</f>
        <v>0</v>
      </c>
      <c r="FX90">
        <f t="array" ref="FX90">IF($J90:$X90='Capacity Backing (Hide)2'!AZ$203:EX$217,1,0)</f>
        <v>0</v>
      </c>
      <c r="FY90">
        <f t="array" ref="FY90">IF($J90:$X90='Capacity Backing (Hide)2'!BA$203:EY$217,1,0)</f>
        <v>0</v>
      </c>
      <c r="FZ90">
        <f t="array" ref="FZ90">IF($J90:$X90='Capacity Backing (Hide)2'!BB$203:EZ$217,1,0)</f>
        <v>0</v>
      </c>
      <c r="GA90">
        <f t="array" ref="GA90">IF($J90:$X90='Capacity Backing (Hide)2'!BC$203:FA$217,1,0)</f>
        <v>0</v>
      </c>
      <c r="GB90">
        <f t="array" ref="GB90">IF($J90:$X90='Capacity Backing (Hide)2'!BD$203:FB$217,1,0)</f>
        <v>0</v>
      </c>
      <c r="GC90">
        <f t="array" ref="GC90">IF($J90:$X90='Capacity Backing (Hide)2'!BE$203:FC$217,1,0)</f>
        <v>0</v>
      </c>
      <c r="GD90">
        <f t="array" ref="GD90">IF($J90:$X90='Capacity Backing (Hide)2'!BF$203:FD$217,1,0)</f>
        <v>0</v>
      </c>
      <c r="GE90">
        <f t="array" ref="GE90">IF($J90:$X90='Capacity Backing (Hide)2'!BG$203:FE$217,1,0)</f>
        <v>0</v>
      </c>
      <c r="GF90">
        <f t="array" ref="GF90">IF($J90:$X90='Capacity Backing (Hide)2'!BH$203:FF$217,1,0)</f>
        <v>0</v>
      </c>
      <c r="GG90">
        <f t="array" ref="GG90">IF($J90:$X90='Capacity Backing (Hide)2'!BI$203:FG$217,1,0)</f>
        <v>0</v>
      </c>
      <c r="GH90">
        <f t="array" ref="GH90">IF($J90:$X90='Capacity Backing (Hide)2'!BJ$203:FH$217,1,0)</f>
        <v>0</v>
      </c>
      <c r="GI90">
        <f t="array" ref="GI90">IF($J90:$X90='Capacity Backing (Hide)2'!BK$203:FI$217,1,0)</f>
        <v>0</v>
      </c>
      <c r="GJ90">
        <f t="array" ref="GJ90">IF($J90:$X90='Capacity Backing (Hide)2'!BL$203:FJ$217,1,0)</f>
        <v>0</v>
      </c>
      <c r="GK90">
        <f t="array" ref="GK90">IF($J90:$X90='Capacity Backing (Hide)2'!BM$203:FK$217,1,0)</f>
        <v>0</v>
      </c>
      <c r="GL90">
        <f t="array" ref="GL90">IF($J90:$X90='Capacity Backing (Hide)2'!BN$203:FL$217,1,0)</f>
        <v>0</v>
      </c>
      <c r="GM90">
        <f t="array" ref="GM90">IF($J90:$X90='Capacity Backing (Hide)2'!BO$203:FM$217,1,0)</f>
        <v>0</v>
      </c>
      <c r="GN90">
        <f t="array" ref="GN90">IF($J90:$X90='Capacity Backing (Hide)2'!BP$203:FN$217,1,0)</f>
        <v>0</v>
      </c>
      <c r="GO90">
        <f t="array" ref="GO90">IF($J90:$X90='Capacity Backing (Hide)2'!BQ$203:FO$217,1,0)</f>
        <v>0</v>
      </c>
      <c r="GP90">
        <f t="array" ref="GP90">IF($J90:$X90='Capacity Backing (Hide)2'!BR$203:FP$217,1,0)</f>
        <v>0</v>
      </c>
      <c r="GQ90">
        <f t="array" ref="GQ90">IF($J90:$X90='Capacity Backing (Hide)2'!BS$203:FQ$217,1,0)</f>
        <v>0</v>
      </c>
      <c r="GR90">
        <f t="array" ref="GR90">IF($J90:$X90='Capacity Backing (Hide)2'!BT$203:FR$217,1,0)</f>
        <v>0</v>
      </c>
      <c r="GS90">
        <f t="array" ref="GS90">IF($J90:$X90='Capacity Backing (Hide)2'!BU$203:FS$217,1,0)</f>
        <v>0</v>
      </c>
      <c r="GT90">
        <f t="array" ref="GT90">IF($J90:$X90='Capacity Backing (Hide)2'!BV$203:FT$217,1,0)</f>
        <v>0</v>
      </c>
      <c r="GU90">
        <f t="array" ref="GU90">IF($J90:$X90='Capacity Backing (Hide)2'!BW$203:FU$217,1,0)</f>
        <v>0</v>
      </c>
      <c r="GV90">
        <f t="array" ref="GV90">IF($J90:$X90='Capacity Backing (Hide)2'!BX$203:FV$217,1,0)</f>
        <v>0</v>
      </c>
      <c r="GW90">
        <f t="array" ref="GW90">IF($J90:$X90='Capacity Backing (Hide)2'!BY$203:FW$217,1,0)</f>
        <v>0</v>
      </c>
      <c r="GX90">
        <f t="array" ref="GX90">IF($J90:$X90='Capacity Backing (Hide)2'!BZ$203:FX$217,1,0)</f>
        <v>0</v>
      </c>
      <c r="GY90">
        <f t="array" ref="GY90">IF($J90:$X90='Capacity Backing (Hide)2'!CA$203:FY$217,1,0)</f>
        <v>0</v>
      </c>
      <c r="GZ90">
        <f t="array" ref="GZ90">IF($J90:$X90='Capacity Backing (Hide)2'!CB$203:FZ$217,1,0)</f>
        <v>0</v>
      </c>
      <c r="HA90">
        <f t="array" ref="HA90">IF($J90:$X90='Capacity Backing (Hide)2'!CC$203:GA$217,1,0)</f>
        <v>0</v>
      </c>
      <c r="HB90">
        <f t="array" ref="HB90">IF($J90:$X90='Capacity Backing (Hide)2'!CD$203:GB$217,1,0)</f>
        <v>0</v>
      </c>
      <c r="HC90">
        <f t="array" ref="HC90">IF($J90:$X90='Capacity Backing (Hide)2'!CE$203:GC$217,1,0)</f>
        <v>0</v>
      </c>
      <c r="HD90">
        <f t="array" ref="HD90">IF($J90:$X90='Capacity Backing (Hide)2'!CF$203:GD$217,1,0)</f>
        <v>0</v>
      </c>
      <c r="HE90">
        <f t="array" ref="HE90">IF($J90:$X90='Capacity Backing (Hide)2'!CG$203:GE$217,1,0)</f>
        <v>0</v>
      </c>
      <c r="HF90">
        <f t="array" ref="HF90">IF($J90:$X90='Capacity Backing (Hide)2'!CH$203:GF$217,1,0)</f>
        <v>0</v>
      </c>
      <c r="HG90">
        <f t="array" ref="HG90">IF($J90:$X90='Capacity Backing (Hide)2'!CI$203:GG$217,1,0)</f>
        <v>0</v>
      </c>
      <c r="HH90">
        <f t="array" ref="HH90">IF($J90:$X90='Capacity Backing (Hide)2'!CJ$203:GH$217,1,0)</f>
        <v>0</v>
      </c>
      <c r="HI90">
        <f t="array" ref="HI90">IF($J90:$X90='Capacity Backing (Hide)2'!CK$203:GI$217,1,0)</f>
        <v>0</v>
      </c>
      <c r="HJ90">
        <f t="array" ref="HJ90">IF($J90:$X90='Capacity Backing (Hide)2'!CL$203:GJ$217,1,0)</f>
        <v>0</v>
      </c>
      <c r="HK90">
        <f t="array" ref="HK90">IF($J90:$X90='Capacity Backing (Hide)2'!CM$203:GK$217,1,0)</f>
        <v>0</v>
      </c>
      <c r="HL90">
        <f t="array" ref="HL90">IF($J90:$X90='Capacity Backing (Hide)2'!CN$203:GL$217,1,0)</f>
        <v>0</v>
      </c>
      <c r="HM90">
        <f t="array" ref="HM90">IF($J90:$X90='Capacity Backing (Hide)2'!CO$203:GM$217,1,0)</f>
        <v>0</v>
      </c>
      <c r="HN90">
        <f t="array" ref="HN90">IF($J90:$X90='Capacity Backing (Hide)2'!CP$203:GN$217,1,0)</f>
        <v>0</v>
      </c>
      <c r="HO90">
        <f t="array" ref="HO90">IF($J90:$X90='Capacity Backing (Hide)2'!CQ$203:GO$217,1,0)</f>
        <v>0</v>
      </c>
      <c r="HP90">
        <f t="array" ref="HP90">IF($J90:$X90='Capacity Backing (Hide)2'!CR$203:GP$217,1,0)</f>
        <v>0</v>
      </c>
      <c r="HQ90">
        <f t="array" ref="HQ90">IF($J90:$X90='Capacity Backing (Hide)2'!CS$203:GQ$217,1,0)</f>
        <v>0</v>
      </c>
      <c r="HR90">
        <f t="array" ref="HR90">IF($J90:$X90='Capacity Backing (Hide)2'!CT$203:GR$217,1,0)</f>
        <v>0</v>
      </c>
      <c r="HS90">
        <f t="array" ref="HS90">IF($J90:$X90='Capacity Backing (Hide)2'!CU$203:GS$217,1,0)</f>
        <v>0</v>
      </c>
      <c r="HT90">
        <f t="array" ref="HT90">IF($J90:$X90='Capacity Backing (Hide)2'!CV$203:GT$217,1,0)</f>
        <v>0</v>
      </c>
      <c r="HU90">
        <f t="array" ref="HU90">IF($J90:$X90='Capacity Backing (Hide)2'!CW$203:GU$217,1,0)</f>
        <v>0</v>
      </c>
      <c r="HX90">
        <f>'Capacity Backing (Hide)2'!B$3*(AB90/MAX(1,SUMIFS('Treatment Backing (Hide)'!$B$110:$B$124,'Capacity Backing (Hide)2'!B$67:B$81,"X")))</f>
        <v>0</v>
      </c>
      <c r="HY90">
        <f>'Capacity Backing (Hide)2'!C$3*(AC90/MAX(1,SUMIFS('Treatment Backing (Hide)'!$B$110:$B$124,'Capacity Backing (Hide)2'!C$67:C$81,"X")))</f>
        <v>0</v>
      </c>
      <c r="HZ90">
        <f>'Capacity Backing (Hide)2'!D$3*(AD90/MAX(1,SUMIFS('Treatment Backing (Hide)'!$B$110:$B$124,'Capacity Backing (Hide)2'!D$67:D$81,"X")))</f>
        <v>0</v>
      </c>
      <c r="IA90">
        <f>'Capacity Backing (Hide)2'!E$3*(AE90/MAX(1,SUMIFS('Treatment Backing (Hide)'!$B$110:$B$124,'Capacity Backing (Hide)2'!E$67:E$81,"X")))</f>
        <v>0</v>
      </c>
      <c r="IB90">
        <f>'Capacity Backing (Hide)2'!F$3*(AF90/MAX(1,SUMIFS('Treatment Backing (Hide)'!$B$110:$B$124,'Capacity Backing (Hide)2'!F$67:F$81,"X")))</f>
        <v>0</v>
      </c>
      <c r="IC90">
        <f>'Capacity Backing (Hide)2'!G$3*(AG90/MAX(1,SUMIFS('Treatment Backing (Hide)'!$B$110:$B$124,'Capacity Backing (Hide)2'!G$67:G$81,"X")))</f>
        <v>0</v>
      </c>
      <c r="ID90">
        <f>'Capacity Backing (Hide)2'!H$3*(AH90/MAX(1,SUMIFS('Treatment Backing (Hide)'!$B$110:$B$124,'Capacity Backing (Hide)2'!H$67:H$81,"X")))</f>
        <v>0</v>
      </c>
      <c r="IE90">
        <f>'Capacity Backing (Hide)2'!I$3*(AI90/MAX(1,SUMIFS('Treatment Backing (Hide)'!$B$110:$B$124,'Capacity Backing (Hide)2'!I$67:I$81,"X")))</f>
        <v>0</v>
      </c>
      <c r="IF90">
        <f>'Capacity Backing (Hide)2'!J$3*(AJ90/MAX(1,SUMIFS('Treatment Backing (Hide)'!$B$110:$B$124,'Capacity Backing (Hide)2'!J$67:J$81,"X")))</f>
        <v>0</v>
      </c>
      <c r="IG90">
        <f>'Capacity Backing (Hide)2'!K$3*(AK90/MAX(1,SUMIFS('Treatment Backing (Hide)'!$B$110:$B$124,'Capacity Backing (Hide)2'!K$67:K$81,"X")))</f>
        <v>0</v>
      </c>
      <c r="IH90">
        <f>'Capacity Backing (Hide)2'!L$3*(AL90/MAX(1,SUMIFS('Treatment Backing (Hide)'!$B$110:$B$124,'Capacity Backing (Hide)2'!L$67:L$81,"X")))</f>
        <v>0</v>
      </c>
      <c r="II90">
        <f>'Capacity Backing (Hide)2'!M$3*(AM90/MAX(1,SUMIFS('Treatment Backing (Hide)'!$B$110:$B$124,'Capacity Backing (Hide)2'!M$67:M$81,"X")))</f>
        <v>0</v>
      </c>
      <c r="IJ90">
        <f>'Capacity Backing (Hide)2'!N$3*(AN90/MAX(1,SUMIFS('Treatment Backing (Hide)'!$B$110:$B$124,'Capacity Backing (Hide)2'!N$67:N$81,"X")))</f>
        <v>0</v>
      </c>
      <c r="IK90">
        <f>'Capacity Backing (Hide)2'!O$3*(AO90/MAX(1,SUMIFS('Treatment Backing (Hide)'!$B$110:$B$124,'Capacity Backing (Hide)2'!O$67:O$81,"X")))</f>
        <v>0</v>
      </c>
      <c r="IL90">
        <f>'Capacity Backing (Hide)2'!P$3*(AP90/MAX(1,SUMIFS('Treatment Backing (Hide)'!$B$110:$B$124,'Capacity Backing (Hide)2'!P$67:P$81,"X")))</f>
        <v>0</v>
      </c>
      <c r="IM90">
        <f>'Capacity Backing (Hide)2'!Q$3*(AQ90/MAX(1,SUMIFS('Treatment Backing (Hide)'!$B$110:$B$124,'Capacity Backing (Hide)2'!Q$67:Q$81,"X")))</f>
        <v>0</v>
      </c>
      <c r="IN90">
        <f>'Capacity Backing (Hide)2'!R$3*(AR90/MAX(1,SUMIFS('Treatment Backing (Hide)'!$B$110:$B$124,'Capacity Backing (Hide)2'!R$67:R$81,"X")))</f>
        <v>0</v>
      </c>
      <c r="IO90">
        <f>'Capacity Backing (Hide)2'!S$3*(AS90/MAX(1,SUMIFS('Treatment Backing (Hide)'!$B$110:$B$124,'Capacity Backing (Hide)2'!S$67:S$81,"X")))</f>
        <v>0</v>
      </c>
      <c r="IP90">
        <f>'Capacity Backing (Hide)2'!T$3*(AT90/MAX(1,SUMIFS('Treatment Backing (Hide)'!$B$110:$B$124,'Capacity Backing (Hide)2'!T$67:T$81,"X")))</f>
        <v>0</v>
      </c>
      <c r="IQ90">
        <f>'Capacity Backing (Hide)2'!U$3*(AU90/MAX(1,SUMIFS('Treatment Backing (Hide)'!$B$110:$B$124,'Capacity Backing (Hide)2'!U$67:U$81,"X")))</f>
        <v>0</v>
      </c>
      <c r="IR90">
        <f>'Capacity Backing (Hide)2'!V$3*(AV90/MAX(1,SUMIFS('Treatment Backing (Hide)'!$B$110:$B$124,'Capacity Backing (Hide)2'!V$67:V$81,"X")))</f>
        <v>0</v>
      </c>
      <c r="IS90">
        <f>'Capacity Backing (Hide)2'!W$3*(AW90/MAX(1,SUMIFS('Treatment Backing (Hide)'!$B$110:$B$124,'Capacity Backing (Hide)2'!W$67:W$81,"X")))</f>
        <v>0</v>
      </c>
      <c r="IT90">
        <f>'Capacity Backing (Hide)2'!X$3*(AX90/MAX(1,SUMIFS('Treatment Backing (Hide)'!$B$110:$B$124,'Capacity Backing (Hide)2'!X$67:X$81,"X")))</f>
        <v>0</v>
      </c>
      <c r="IU90">
        <f>'Capacity Backing (Hide)2'!Y$3*(AY90/MAX(1,SUMIFS('Treatment Backing (Hide)'!$B$110:$B$124,'Capacity Backing (Hide)2'!Y$67:Y$81,"X")))</f>
        <v>0</v>
      </c>
      <c r="IV90">
        <f>'Capacity Backing (Hide)2'!Z$3*(AZ90/MAX(1,SUMIFS('Treatment Backing (Hide)'!$B$110:$B$124,'Capacity Backing (Hide)2'!Z$67:Z$81,"X")))</f>
        <v>0</v>
      </c>
      <c r="IW90">
        <f>'Capacity Backing (Hide)2'!AA$3*(BA90/MAX(1,SUMIFS('Treatment Backing (Hide)'!$B$110:$B$124,'Capacity Backing (Hide)2'!AA$67:AA$81,"X")))</f>
        <v>0</v>
      </c>
      <c r="IX90">
        <f>'Capacity Backing (Hide)2'!AB$3*(BB90/MAX(1,SUMIFS('Treatment Backing (Hide)'!$B$110:$B$124,'Capacity Backing (Hide)2'!AB$67:AB$81,"X")))</f>
        <v>0</v>
      </c>
      <c r="IY90">
        <f>'Capacity Backing (Hide)2'!AC$3*(BC90/MAX(1,SUMIFS('Treatment Backing (Hide)'!$B$110:$B$124,'Capacity Backing (Hide)2'!AC$67:AC$81,"X")))</f>
        <v>0</v>
      </c>
      <c r="IZ90">
        <f>'Capacity Backing (Hide)2'!AD$3*(BD90/MAX(1,SUMIFS('Treatment Backing (Hide)'!$B$110:$B$124,'Capacity Backing (Hide)2'!AD$67:AD$81,"X")))</f>
        <v>0</v>
      </c>
      <c r="JA90">
        <f>'Capacity Backing (Hide)2'!AE$3*(BE90/MAX(1,SUMIFS('Treatment Backing (Hide)'!$B$110:$B$124,'Capacity Backing (Hide)2'!AE$67:AE$81,"X")))</f>
        <v>0</v>
      </c>
      <c r="JB90">
        <f>'Capacity Backing (Hide)2'!AF$3*(BF90/MAX(1,SUMIFS('Treatment Backing (Hide)'!$B$110:$B$124,'Capacity Backing (Hide)2'!AF$67:AF$81,"X")))</f>
        <v>0</v>
      </c>
      <c r="JC90">
        <f>'Capacity Backing (Hide)2'!AG$3*(BG90/MAX(1,SUMIFS('Treatment Backing (Hide)'!$B$110:$B$124,'Capacity Backing (Hide)2'!AG$67:AG$81,"X")))</f>
        <v>0</v>
      </c>
      <c r="JD90">
        <f>'Capacity Backing (Hide)2'!AH$3*(BH90/MAX(1,SUMIFS('Treatment Backing (Hide)'!$B$110:$B$124,'Capacity Backing (Hide)2'!AH$67:AH$81,"X")))</f>
        <v>0</v>
      </c>
      <c r="JE90">
        <f>'Capacity Backing (Hide)2'!AI$3*(BI90/MAX(1,SUMIFS('Treatment Backing (Hide)'!$B$110:$B$124,'Capacity Backing (Hide)2'!AI$67:AI$81,"X")))</f>
        <v>0</v>
      </c>
      <c r="JF90">
        <f>'Capacity Backing (Hide)2'!AJ$3*(BJ90/MAX(1,SUMIFS('Treatment Backing (Hide)'!$B$110:$B$124,'Capacity Backing (Hide)2'!AJ$67:AJ$81,"X")))</f>
        <v>0</v>
      </c>
      <c r="JG90">
        <f>'Capacity Backing (Hide)2'!AK$3*(BK90/MAX(1,SUMIFS('Treatment Backing (Hide)'!$B$110:$B$124,'Capacity Backing (Hide)2'!AK$67:AK$81,"X")))</f>
        <v>0</v>
      </c>
      <c r="JH90">
        <f>'Capacity Backing (Hide)2'!AL$3*(BL90/MAX(1,SUMIFS('Treatment Backing (Hide)'!$B$110:$B$124,'Capacity Backing (Hide)2'!AL$67:AL$81,"X")))</f>
        <v>0</v>
      </c>
      <c r="JI90">
        <f>'Capacity Backing (Hide)2'!AM$3*(BM90/MAX(1,SUMIFS('Treatment Backing (Hide)'!$B$110:$B$124,'Capacity Backing (Hide)2'!AM$67:AM$81,"X")))</f>
        <v>0</v>
      </c>
      <c r="JJ90">
        <f>'Capacity Backing (Hide)2'!AN$3*(BN90/MAX(1,SUMIFS('Treatment Backing (Hide)'!$B$110:$B$124,'Capacity Backing (Hide)2'!AN$67:AN$81,"X")))</f>
        <v>0</v>
      </c>
      <c r="JK90">
        <f>'Capacity Backing (Hide)2'!AO$3*(BO90/MAX(1,SUMIFS('Treatment Backing (Hide)'!$B$110:$B$124,'Capacity Backing (Hide)2'!AO$67:AO$81,"X")))</f>
        <v>0</v>
      </c>
      <c r="JL90">
        <f>'Capacity Backing (Hide)2'!AP$3*(BP90/MAX(1,SUMIFS('Treatment Backing (Hide)'!$B$110:$B$124,'Capacity Backing (Hide)2'!AP$67:AP$81,"X")))</f>
        <v>0</v>
      </c>
      <c r="JM90">
        <f>'Capacity Backing (Hide)2'!AQ$3*(BQ90/MAX(1,SUMIFS('Treatment Backing (Hide)'!$B$110:$B$124,'Capacity Backing (Hide)2'!AQ$67:AQ$81,"X")))</f>
        <v>0</v>
      </c>
      <c r="JN90">
        <f>'Capacity Backing (Hide)2'!AR$3*(BR90/MAX(1,SUMIFS('Treatment Backing (Hide)'!$B$110:$B$124,'Capacity Backing (Hide)2'!AR$67:AR$81,"X")))</f>
        <v>0</v>
      </c>
      <c r="JO90">
        <f>'Capacity Backing (Hide)2'!AS$3*(BS90/MAX(1,SUMIFS('Treatment Backing (Hide)'!$B$110:$B$124,'Capacity Backing (Hide)2'!AS$67:AS$81,"X")))</f>
        <v>0</v>
      </c>
      <c r="JP90">
        <f>'Capacity Backing (Hide)2'!AT$3*(BT90/MAX(1,SUMIFS('Treatment Backing (Hide)'!$B$110:$B$124,'Capacity Backing (Hide)2'!AT$67:AT$81,"X")))</f>
        <v>0</v>
      </c>
      <c r="JQ90">
        <f>'Capacity Backing (Hide)2'!AU$3*(BU90/MAX(1,SUMIFS('Treatment Backing (Hide)'!$B$110:$B$124,'Capacity Backing (Hide)2'!AU$67:AU$81,"X")))</f>
        <v>0</v>
      </c>
      <c r="JR90">
        <f>'Capacity Backing (Hide)2'!AV$3*(BV90/MAX(1,SUMIFS('Treatment Backing (Hide)'!$B$110:$B$124,'Capacity Backing (Hide)2'!AV$67:AV$81,"X")))</f>
        <v>0</v>
      </c>
      <c r="JS90">
        <f>'Capacity Backing (Hide)2'!AW$3*(BW90/MAX(1,SUMIFS('Treatment Backing (Hide)'!$B$110:$B$124,'Capacity Backing (Hide)2'!AW$67:AW$81,"X")))</f>
        <v>0</v>
      </c>
      <c r="JT90">
        <f>'Capacity Backing (Hide)2'!AX$3*(BX90/MAX(1,SUMIFS('Treatment Backing (Hide)'!$B$110:$B$124,'Capacity Backing (Hide)2'!AX$67:AX$81,"X")))</f>
        <v>0</v>
      </c>
      <c r="JU90">
        <f>'Capacity Backing (Hide)2'!AY$3*(BY90/MAX(1,SUMIFS('Treatment Backing (Hide)'!$B$110:$B$124,'Capacity Backing (Hide)2'!AY$67:AY$81,"X")))</f>
        <v>0</v>
      </c>
      <c r="JV90">
        <f>'Capacity Backing (Hide)2'!AZ$3*(BZ90/MAX(1,SUMIFS('Treatment Backing (Hide)'!$B$110:$B$124,'Capacity Backing (Hide)2'!AZ$67:AZ$81,"X")))</f>
        <v>0</v>
      </c>
      <c r="JW90">
        <f>'Capacity Backing (Hide)2'!BA$3*(CA90/MAX(1,SUMIFS('Treatment Backing (Hide)'!$B$110:$B$124,'Capacity Backing (Hide)2'!BA$67:BA$81,"X")))</f>
        <v>0</v>
      </c>
      <c r="JX90">
        <f>'Capacity Backing (Hide)2'!BB$3*(CB90/MAX(1,SUMIFS('Treatment Backing (Hide)'!$B$110:$B$124,'Capacity Backing (Hide)2'!BB$67:BB$81,"X")))</f>
        <v>0</v>
      </c>
      <c r="JY90">
        <f>'Capacity Backing (Hide)2'!BC$3*(CC90/MAX(1,SUMIFS('Treatment Backing (Hide)'!$B$110:$B$124,'Capacity Backing (Hide)2'!BC$67:BC$81,"X")))</f>
        <v>0</v>
      </c>
      <c r="JZ90">
        <f>'Capacity Backing (Hide)2'!BD$3*(CD90/MAX(1,SUMIFS('Treatment Backing (Hide)'!$B$110:$B$124,'Capacity Backing (Hide)2'!BD$67:BD$81,"X")))</f>
        <v>0</v>
      </c>
      <c r="KA90">
        <f>'Capacity Backing (Hide)2'!BE$3*(CE90/MAX(1,SUMIFS('Treatment Backing (Hide)'!$B$110:$B$124,'Capacity Backing (Hide)2'!BE$67:BE$81,"X")))</f>
        <v>0</v>
      </c>
      <c r="KB90">
        <f>'Capacity Backing (Hide)2'!BF$3*(CF90/MAX(1,SUMIFS('Treatment Backing (Hide)'!$B$110:$B$124,'Capacity Backing (Hide)2'!BF$67:BF$81,"X")))</f>
        <v>0</v>
      </c>
      <c r="KC90">
        <f>'Capacity Backing (Hide)2'!BG$3*(CG90/MAX(1,SUMIFS('Treatment Backing (Hide)'!$B$110:$B$124,'Capacity Backing (Hide)2'!BG$67:BG$81,"X")))</f>
        <v>0</v>
      </c>
      <c r="KD90">
        <f>'Capacity Backing (Hide)2'!BH$3*(CH90/MAX(1,SUMIFS('Treatment Backing (Hide)'!$B$110:$B$124,'Capacity Backing (Hide)2'!BH$67:BH$81,"X")))</f>
        <v>0</v>
      </c>
      <c r="KE90">
        <f>'Capacity Backing (Hide)2'!BI$3*(CI90/MAX(1,SUMIFS('Treatment Backing (Hide)'!$B$110:$B$124,'Capacity Backing (Hide)2'!BI$67:BI$81,"X")))</f>
        <v>0</v>
      </c>
      <c r="KF90">
        <f>'Capacity Backing (Hide)2'!BJ$3*(CJ90/MAX(1,SUMIFS('Treatment Backing (Hide)'!$B$110:$B$124,'Capacity Backing (Hide)2'!BJ$67:BJ$81,"X")))</f>
        <v>0</v>
      </c>
      <c r="KG90">
        <f>'Capacity Backing (Hide)2'!BK$3*(CK90/MAX(1,SUMIFS('Treatment Backing (Hide)'!$B$110:$B$124,'Capacity Backing (Hide)2'!BK$67:BK$81,"X")))</f>
        <v>0</v>
      </c>
      <c r="KH90">
        <f>'Capacity Backing (Hide)2'!BL$3*(CL90/MAX(1,SUMIFS('Treatment Backing (Hide)'!$B$110:$B$124,'Capacity Backing (Hide)2'!BL$67:BL$81,"X")))</f>
        <v>0</v>
      </c>
      <c r="KI90">
        <f>'Capacity Backing (Hide)2'!BM$3*(CM90/MAX(1,SUMIFS('Treatment Backing (Hide)'!$B$110:$B$124,'Capacity Backing (Hide)2'!BM$67:BM$81,"X")))</f>
        <v>0</v>
      </c>
      <c r="KJ90">
        <f>'Capacity Backing (Hide)2'!BN$3*(CN90/MAX(1,SUMIFS('Treatment Backing (Hide)'!$B$110:$B$124,'Capacity Backing (Hide)2'!BN$67:BN$81,"X")))</f>
        <v>0</v>
      </c>
      <c r="KK90">
        <f>'Capacity Backing (Hide)2'!BO$3*(CO90/MAX(1,SUMIFS('Treatment Backing (Hide)'!$B$110:$B$124,'Capacity Backing (Hide)2'!BO$67:BO$81,"X")))</f>
        <v>0</v>
      </c>
      <c r="KL90">
        <f>'Capacity Backing (Hide)2'!BP$3*(CP90/MAX(1,SUMIFS('Treatment Backing (Hide)'!$B$110:$B$124,'Capacity Backing (Hide)2'!BP$67:BP$81,"X")))</f>
        <v>0</v>
      </c>
      <c r="KM90">
        <f>'Capacity Backing (Hide)2'!BQ$3*(CQ90/MAX(1,SUMIFS('Treatment Backing (Hide)'!$B$110:$B$124,'Capacity Backing (Hide)2'!BQ$67:BQ$81,"X")))</f>
        <v>0</v>
      </c>
      <c r="KN90">
        <f>'Capacity Backing (Hide)2'!BR$3*(CR90/MAX(1,SUMIFS('Treatment Backing (Hide)'!$B$110:$B$124,'Capacity Backing (Hide)2'!BR$67:BR$81,"X")))</f>
        <v>0</v>
      </c>
      <c r="KO90">
        <f>'Capacity Backing (Hide)2'!BS$3*(CS90/MAX(1,SUMIFS('Treatment Backing (Hide)'!$B$110:$B$124,'Capacity Backing (Hide)2'!BS$67:BS$81,"X")))</f>
        <v>0</v>
      </c>
      <c r="KP90">
        <f>'Capacity Backing (Hide)2'!BT$3*(CT90/MAX(1,SUMIFS('Treatment Backing (Hide)'!$B$110:$B$124,'Capacity Backing (Hide)2'!BT$67:BT$81,"X")))</f>
        <v>0</v>
      </c>
      <c r="KQ90">
        <f>'Capacity Backing (Hide)2'!BU$3*(CU90/MAX(1,SUMIFS('Treatment Backing (Hide)'!$B$110:$B$124,'Capacity Backing (Hide)2'!BU$67:BU$81,"X")))</f>
        <v>0</v>
      </c>
      <c r="KR90">
        <f>'Capacity Backing (Hide)2'!BV$3*(CV90/MAX(1,SUMIFS('Treatment Backing (Hide)'!$B$110:$B$124,'Capacity Backing (Hide)2'!BV$67:BV$81,"X")))</f>
        <v>0</v>
      </c>
      <c r="KS90">
        <f>'Capacity Backing (Hide)2'!BW$3*(CW90/MAX(1,SUMIFS('Treatment Backing (Hide)'!$B$110:$B$124,'Capacity Backing (Hide)2'!BW$67:BW$81,"X")))</f>
        <v>0</v>
      </c>
      <c r="KT90">
        <f>'Capacity Backing (Hide)2'!BX$3*(CX90/MAX(1,SUMIFS('Treatment Backing (Hide)'!$B$110:$B$124,'Capacity Backing (Hide)2'!BX$67:BX$81,"X")))</f>
        <v>0</v>
      </c>
      <c r="KU90">
        <f>'Capacity Backing (Hide)2'!BY$3*(CY90/MAX(1,SUMIFS('Treatment Backing (Hide)'!$B$110:$B$124,'Capacity Backing (Hide)2'!BY$67:BY$81,"X")))</f>
        <v>0</v>
      </c>
      <c r="KV90">
        <f>'Capacity Backing (Hide)2'!BZ$3*(CZ90/MAX(1,SUMIFS('Treatment Backing (Hide)'!$B$110:$B$124,'Capacity Backing (Hide)2'!BZ$67:BZ$81,"X")))</f>
        <v>0</v>
      </c>
      <c r="KW90">
        <f>'Capacity Backing (Hide)2'!CA$3*(DA90/MAX(1,SUMIFS('Treatment Backing (Hide)'!$B$110:$B$124,'Capacity Backing (Hide)2'!CA$67:CA$81,"X")))</f>
        <v>0</v>
      </c>
      <c r="KX90">
        <f>'Capacity Backing (Hide)2'!CB$3*(DB90/MAX(1,SUMIFS('Treatment Backing (Hide)'!$B$110:$B$124,'Capacity Backing (Hide)2'!CB$67:CB$81,"X")))</f>
        <v>0</v>
      </c>
      <c r="KY90">
        <f>'Capacity Backing (Hide)2'!CC$3*(DC90/MAX(1,SUMIFS('Treatment Backing (Hide)'!$B$110:$B$124,'Capacity Backing (Hide)2'!CC$67:CC$81,"X")))</f>
        <v>0</v>
      </c>
      <c r="KZ90">
        <f>'Capacity Backing (Hide)2'!CD$3*(DD90/MAX(1,SUMIFS('Treatment Backing (Hide)'!$B$110:$B$124,'Capacity Backing (Hide)2'!CD$67:CD$81,"X")))</f>
        <v>0</v>
      </c>
      <c r="LA90">
        <f>'Capacity Backing (Hide)2'!CE$3*(DE90/MAX(1,SUMIFS('Treatment Backing (Hide)'!$B$110:$B$124,'Capacity Backing (Hide)2'!CE$67:CE$81,"X")))</f>
        <v>0</v>
      </c>
      <c r="LB90">
        <f>'Capacity Backing (Hide)2'!CF$3*(DF90/MAX(1,SUMIFS('Treatment Backing (Hide)'!$B$110:$B$124,'Capacity Backing (Hide)2'!CF$67:CF$81,"X")))</f>
        <v>0</v>
      </c>
      <c r="LC90">
        <f>'Capacity Backing (Hide)2'!CG$3*(DG90/MAX(1,SUMIFS('Treatment Backing (Hide)'!$B$110:$B$124,'Capacity Backing (Hide)2'!CG$67:CG$81,"X")))</f>
        <v>0</v>
      </c>
      <c r="LD90">
        <f>'Capacity Backing (Hide)2'!CH$3*(DH90/MAX(1,SUMIFS('Treatment Backing (Hide)'!$B$110:$B$124,'Capacity Backing (Hide)2'!CH$67:CH$81,"X")))</f>
        <v>0</v>
      </c>
      <c r="LE90">
        <f>'Capacity Backing (Hide)2'!CI$3*(DI90/MAX(1,SUMIFS('Treatment Backing (Hide)'!$B$110:$B$124,'Capacity Backing (Hide)2'!CI$67:CI$81,"X")))</f>
        <v>0</v>
      </c>
      <c r="LF90">
        <f>'Capacity Backing (Hide)2'!CJ$3*(DJ90/MAX(1,SUMIFS('Treatment Backing (Hide)'!$B$110:$B$124,'Capacity Backing (Hide)2'!CJ$67:CJ$81,"X")))</f>
        <v>0</v>
      </c>
      <c r="LG90">
        <f>'Capacity Backing (Hide)2'!CK$3*(DK90/MAX(1,SUMIFS('Treatment Backing (Hide)'!$B$110:$B$124,'Capacity Backing (Hide)2'!CK$67:CK$81,"X")))</f>
        <v>0</v>
      </c>
      <c r="LH90">
        <f>'Capacity Backing (Hide)2'!CL$3*(DL90/MAX(1,SUMIFS('Treatment Backing (Hide)'!$B$110:$B$124,'Capacity Backing (Hide)2'!CL$67:CL$81,"X")))</f>
        <v>0</v>
      </c>
      <c r="LI90">
        <f>'Capacity Backing (Hide)2'!CM$3*(DM90/MAX(1,SUMIFS('Treatment Backing (Hide)'!$B$110:$B$124,'Capacity Backing (Hide)2'!CM$67:CM$81,"X")))</f>
        <v>0</v>
      </c>
      <c r="LJ90">
        <f>'Capacity Backing (Hide)2'!CN$3*(DN90/MAX(1,SUMIFS('Treatment Backing (Hide)'!$B$110:$B$124,'Capacity Backing (Hide)2'!CN$67:CN$81,"X")))</f>
        <v>0</v>
      </c>
      <c r="LK90">
        <f>'Capacity Backing (Hide)2'!CO$3*(DO90/MAX(1,SUMIFS('Treatment Backing (Hide)'!$B$110:$B$124,'Capacity Backing (Hide)2'!CO$67:CO$81,"X")))</f>
        <v>0</v>
      </c>
      <c r="LL90">
        <f>'Capacity Backing (Hide)2'!CP$3*(DP90/MAX(1,SUMIFS('Treatment Backing (Hide)'!$B$110:$B$124,'Capacity Backing (Hide)2'!CP$67:CP$81,"X")))</f>
        <v>0</v>
      </c>
      <c r="LM90">
        <f>'Capacity Backing (Hide)2'!CQ$3*(DQ90/MAX(1,SUMIFS('Treatment Backing (Hide)'!$B$110:$B$124,'Capacity Backing (Hide)2'!CQ$67:CQ$81,"X")))</f>
        <v>0</v>
      </c>
      <c r="LN90">
        <f>'Capacity Backing (Hide)2'!CR$3*(DR90/MAX(1,SUMIFS('Treatment Backing (Hide)'!$B$110:$B$124,'Capacity Backing (Hide)2'!CR$67:CR$81,"X")))</f>
        <v>0</v>
      </c>
      <c r="LO90">
        <f>'Capacity Backing (Hide)2'!CS$3*(DS90/MAX(1,SUMIFS('Treatment Backing (Hide)'!$B$110:$B$124,'Capacity Backing (Hide)2'!CS$67:CS$81,"X")))</f>
        <v>0</v>
      </c>
      <c r="LP90">
        <f>'Capacity Backing (Hide)2'!CT$3*(DT90/MAX(1,SUMIFS('Treatment Backing (Hide)'!$B$110:$B$124,'Capacity Backing (Hide)2'!CT$67:CT$81,"X")))</f>
        <v>0</v>
      </c>
      <c r="LQ90">
        <f>'Capacity Backing (Hide)2'!CU$3*(DU90/MAX(1,SUMIFS('Treatment Backing (Hide)'!$B$110:$B$124,'Capacity Backing (Hide)2'!CU$67:CU$81,"X")))</f>
        <v>0</v>
      </c>
      <c r="LR90">
        <f>'Capacity Backing (Hide)2'!CV$3*(DV90/MAX(1,SUMIFS('Treatment Backing (Hide)'!$B$110:$B$124,'Capacity Backing (Hide)2'!CV$67:CV$81,"X")))</f>
        <v>0</v>
      </c>
      <c r="LS90">
        <f>'Capacity Backing (Hide)2'!CW$3*(DW90/MAX(1,SUMIFS('Treatment Backing (Hide)'!$B$110:$B$124,'Capacity Backing (Hide)2'!CW$67:CW$81,"X")))</f>
        <v>0</v>
      </c>
    </row>
    <row r="91" spans="8:331" x14ac:dyDescent="0.25">
      <c r="H91" t="str">
        <f>ROW(H88)&amp;". "&amp;'Clinical resources'!B94</f>
        <v xml:space="preserve">88. </v>
      </c>
      <c r="J91" t="str">
        <f>IF(COUNTIFS('Clinical resources'!F94:J94,"X")&gt;0,"X","")</f>
        <v/>
      </c>
      <c r="K91" t="str">
        <f>IF(COUNTIFS('Clinical resources'!K94:O94,"X")&gt;0,"X","")</f>
        <v/>
      </c>
      <c r="L91" t="str">
        <f>IF(COUNTIFS('Clinical resources'!P94:T94,"X")&gt;0,"X","")</f>
        <v/>
      </c>
      <c r="M91" t="str">
        <f>IF(COUNTIFS('Clinical resources'!U94:Y94,"X")&gt;0,"X","")</f>
        <v/>
      </c>
      <c r="N91" t="str">
        <f>IF(COUNTIFS('Clinical resources'!Z94:AD94,"X")&gt;0,"X","")</f>
        <v/>
      </c>
      <c r="O91" t="str">
        <f>IF(COUNTIFS('Clinical resources'!AE94:AI94,"X")&gt;0,"X","")</f>
        <v/>
      </c>
      <c r="P91" t="str">
        <f>IF(COUNTIFS('Clinical resources'!AJ94:AN94,"X")&gt;0,"X","")</f>
        <v/>
      </c>
      <c r="Q91" t="str">
        <f>IF(COUNTIFS('Clinical resources'!AO94:AS94,"X")&gt;0,"X","")</f>
        <v/>
      </c>
      <c r="R91" t="str">
        <f>IF(COUNTIFS('Clinical resources'!AT94:AX94,"X")&gt;0,"X","")</f>
        <v/>
      </c>
      <c r="S91" t="str">
        <f>IF(COUNTIFS('Clinical resources'!AY94:BC94,"X")&gt;0,"X","")</f>
        <v/>
      </c>
      <c r="T91" t="str">
        <f>IF(COUNTIFS('Clinical resources'!BD94:BH94,"X")&gt;0,"X","")</f>
        <v/>
      </c>
      <c r="U91" t="str">
        <f>IF(COUNTIFS('Clinical resources'!BI94:BM94,"X")&gt;0,"X","")</f>
        <v/>
      </c>
      <c r="V91" t="str">
        <f>IF(COUNTIFS('Clinical resources'!BN94:BR94,"X")&gt;0,"X","")</f>
        <v/>
      </c>
      <c r="W91" t="str">
        <f>IF(COUNTIFS('Clinical resources'!BS94:BW94,"X")&gt;0,"X","")</f>
        <v/>
      </c>
      <c r="X91" t="str">
        <f>IF(COUNTIFS('Clinical resources'!BX94:CB94,"X")&gt;0,"X","")</f>
        <v/>
      </c>
      <c r="AB91">
        <f t="array" ref="AB91">IF($J91:$X91='Capacity Backing (Hide)2'!B$67:B$81,1,0)</f>
        <v>0</v>
      </c>
      <c r="AC91">
        <f t="array" ref="AC91">IF($J91:$X91='Capacity Backing (Hide)2'!C$67:C$81,1,0)</f>
        <v>0</v>
      </c>
      <c r="AD91">
        <f t="array" ref="AD91">IF($J91:$X91='Capacity Backing (Hide)2'!D$67:D$81,1,0)</f>
        <v>0</v>
      </c>
      <c r="AE91">
        <f t="array" ref="AE91">IF($J91:$X91='Capacity Backing (Hide)2'!E$67:E$81,1,0)</f>
        <v>0</v>
      </c>
      <c r="AF91">
        <f t="array" ref="AF91">IF($J91:$X91='Capacity Backing (Hide)2'!F$67:F$81,1,0)</f>
        <v>0</v>
      </c>
      <c r="AG91">
        <f t="array" ref="AG91">IF($J91:$X91='Capacity Backing (Hide)2'!G$67:G$81,1,0)</f>
        <v>0</v>
      </c>
      <c r="AH91">
        <f t="array" ref="AH91">IF($J91:$X91='Capacity Backing (Hide)2'!H$67:H$81,1,0)</f>
        <v>0</v>
      </c>
      <c r="AI91">
        <f t="array" ref="AI91">IF($J91:$X91='Capacity Backing (Hide)2'!I$67:I$81,1,0)</f>
        <v>0</v>
      </c>
      <c r="AJ91">
        <f t="array" ref="AJ91">IF($J91:$X91='Capacity Backing (Hide)2'!J$67:J$81,1,0)</f>
        <v>0</v>
      </c>
      <c r="AK91">
        <f t="array" ref="AK91">IF($J91:$X91='Capacity Backing (Hide)2'!K$67:K$81,1,0)</f>
        <v>0</v>
      </c>
      <c r="AL91">
        <f t="array" ref="AL91">IF($J91:$X91='Capacity Backing (Hide)2'!L$67:L$81,1,0)</f>
        <v>0</v>
      </c>
      <c r="AM91">
        <f t="array" ref="AM91">IF($J91:$X91='Capacity Backing (Hide)2'!M$67:M$81,1,0)</f>
        <v>0</v>
      </c>
      <c r="AN91">
        <f t="array" ref="AN91">IF($J91:$X91='Capacity Backing (Hide)2'!N$67:N$81,1,0)</f>
        <v>0</v>
      </c>
      <c r="AO91">
        <f t="array" ref="AO91">IF($J91:$X91='Capacity Backing (Hide)2'!O$67:O$81,1,0)</f>
        <v>0</v>
      </c>
      <c r="AP91">
        <f t="array" ref="AP91">IF($J91:$X91='Capacity Backing (Hide)2'!P$67:P$81,1,0)</f>
        <v>0</v>
      </c>
      <c r="AQ91">
        <f t="array" ref="AQ91">IF($J91:$X91='Capacity Backing (Hide)2'!Q$67:Q$81,1,0)</f>
        <v>0</v>
      </c>
      <c r="AR91">
        <f t="array" ref="AR91">IF($J91:$X91='Capacity Backing (Hide)2'!R$67:R$81,1,0)</f>
        <v>0</v>
      </c>
      <c r="AS91">
        <f t="array" ref="AS91">IF($J91:$X91='Capacity Backing (Hide)2'!S$67:S$81,1,0)</f>
        <v>0</v>
      </c>
      <c r="AT91">
        <f t="array" ref="AT91">IF($J91:$X91='Capacity Backing (Hide)2'!T$67:T$81,1,0)</f>
        <v>0</v>
      </c>
      <c r="AU91">
        <f t="array" ref="AU91">IF($J91:$X91='Capacity Backing (Hide)2'!U$67:U$81,1,0)</f>
        <v>0</v>
      </c>
      <c r="AV91">
        <f t="array" ref="AV91">IF($J91:$X91='Capacity Backing (Hide)2'!V$67:V$81,1,0)</f>
        <v>0</v>
      </c>
      <c r="AW91">
        <f t="array" ref="AW91">IF($J91:$X91='Capacity Backing (Hide)2'!W$67:W$81,1,0)</f>
        <v>0</v>
      </c>
      <c r="AX91">
        <f t="array" ref="AX91">IF($J91:$X91='Capacity Backing (Hide)2'!X$67:X$81,1,0)</f>
        <v>0</v>
      </c>
      <c r="AY91">
        <f t="array" ref="AY91">IF($J91:$X91='Capacity Backing (Hide)2'!Y$67:Y$81,1,0)</f>
        <v>0</v>
      </c>
      <c r="AZ91">
        <f t="array" ref="AZ91">IF($J91:$X91='Capacity Backing (Hide)2'!Z$67:Z$81,1,0)</f>
        <v>0</v>
      </c>
      <c r="BA91">
        <f t="array" ref="BA91">IF($J91:$X91='Capacity Backing (Hide)2'!AA$67:AA$81,1,0)</f>
        <v>0</v>
      </c>
      <c r="BB91">
        <f t="array" ref="BB91">IF($J91:$X91='Capacity Backing (Hide)2'!AB$67:AB$81,1,0)</f>
        <v>0</v>
      </c>
      <c r="BC91">
        <f t="array" ref="BC91">IF($J91:$X91='Capacity Backing (Hide)2'!AC$67:AC$81,1,0)</f>
        <v>0</v>
      </c>
      <c r="BD91">
        <f t="array" ref="BD91">IF($J91:$X91='Capacity Backing (Hide)2'!AD$67:AD$81,1,0)</f>
        <v>0</v>
      </c>
      <c r="BE91">
        <f t="array" ref="BE91">IF($J91:$X91='Capacity Backing (Hide)2'!AE$67:AE$81,1,0)</f>
        <v>0</v>
      </c>
      <c r="BF91">
        <f t="array" ref="BF91">IF($J91:$X91='Capacity Backing (Hide)2'!AF$67:AF$81,1,0)</f>
        <v>0</v>
      </c>
      <c r="BG91">
        <f t="array" ref="BG91">IF($J91:$X91='Capacity Backing (Hide)2'!AG$67:AG$81,1,0)</f>
        <v>0</v>
      </c>
      <c r="BH91">
        <f t="array" ref="BH91">IF($J91:$X91='Capacity Backing (Hide)2'!AH$67:AH$81,1,0)</f>
        <v>0</v>
      </c>
      <c r="BI91">
        <f t="array" ref="BI91">IF($J91:$X91='Capacity Backing (Hide)2'!AI$67:AI$81,1,0)</f>
        <v>0</v>
      </c>
      <c r="BJ91">
        <f t="array" ref="BJ91">IF($J91:$X91='Capacity Backing (Hide)2'!AJ$67:AJ$81,1,0)</f>
        <v>0</v>
      </c>
      <c r="BK91">
        <f t="array" ref="BK91">IF($J91:$X91='Capacity Backing (Hide)2'!AK$67:AK$81,1,0)</f>
        <v>0</v>
      </c>
      <c r="BL91">
        <f t="array" ref="BL91">IF($J91:$X91='Capacity Backing (Hide)2'!AL$67:AL$81,1,0)</f>
        <v>0</v>
      </c>
      <c r="BM91">
        <f t="array" ref="BM91">IF($J91:$X91='Capacity Backing (Hide)2'!AM$67:AM$81,1,0)</f>
        <v>0</v>
      </c>
      <c r="BN91">
        <f t="array" ref="BN91">IF($J91:$X91='Capacity Backing (Hide)2'!AN$67:AN$81,1,0)</f>
        <v>0</v>
      </c>
      <c r="BO91">
        <f t="array" ref="BO91">IF($J91:$X91='Capacity Backing (Hide)2'!AO$67:AO$81,1,0)</f>
        <v>0</v>
      </c>
      <c r="BP91">
        <f t="array" ref="BP91">IF($J91:$X91='Capacity Backing (Hide)2'!AP$67:AP$81,1,0)</f>
        <v>0</v>
      </c>
      <c r="BQ91">
        <f t="array" ref="BQ91">IF($J91:$X91='Capacity Backing (Hide)2'!AQ$67:AQ$81,1,0)</f>
        <v>0</v>
      </c>
      <c r="BR91">
        <f t="array" ref="BR91">IF($J91:$X91='Capacity Backing (Hide)2'!AR$67:AR$81,1,0)</f>
        <v>0</v>
      </c>
      <c r="BS91">
        <f t="array" ref="BS91">IF($J91:$X91='Capacity Backing (Hide)2'!AS$67:AS$81,1,0)</f>
        <v>0</v>
      </c>
      <c r="BT91">
        <f t="array" ref="BT91">IF($J91:$X91='Capacity Backing (Hide)2'!AT$67:AT$81,1,0)</f>
        <v>0</v>
      </c>
      <c r="BU91">
        <f t="array" ref="BU91">IF($J91:$X91='Capacity Backing (Hide)2'!AU$67:AU$81,1,0)</f>
        <v>0</v>
      </c>
      <c r="BV91">
        <f t="array" ref="BV91">IF($J91:$X91='Capacity Backing (Hide)2'!AV$67:AV$81,1,0)</f>
        <v>0</v>
      </c>
      <c r="BW91">
        <f t="array" ref="BW91">IF($J91:$X91='Capacity Backing (Hide)2'!AW$67:AW$81,1,0)</f>
        <v>0</v>
      </c>
      <c r="BX91">
        <f t="array" ref="BX91">IF($J91:$X91='Capacity Backing (Hide)2'!AX$67:AX$81,1,0)</f>
        <v>0</v>
      </c>
      <c r="BY91">
        <f t="array" ref="BY91">IF($J91:$X91='Capacity Backing (Hide)2'!AY$67:AY$81,1,0)</f>
        <v>0</v>
      </c>
      <c r="BZ91">
        <f t="array" ref="BZ91">IF($J91:$X91='Capacity Backing (Hide)2'!AZ$67:AZ$81,1,0)</f>
        <v>0</v>
      </c>
      <c r="CA91">
        <f t="array" ref="CA91">IF($J91:$X91='Capacity Backing (Hide)2'!BA$67:BA$81,1,0)</f>
        <v>0</v>
      </c>
      <c r="CB91">
        <f t="array" ref="CB91">IF($J91:$X91='Capacity Backing (Hide)2'!BB$67:BB$81,1,0)</f>
        <v>0</v>
      </c>
      <c r="CC91">
        <f t="array" ref="CC91">IF($J91:$X91='Capacity Backing (Hide)2'!BC$67:BC$81,1,0)</f>
        <v>0</v>
      </c>
      <c r="CD91">
        <f t="array" ref="CD91">IF($J91:$X91='Capacity Backing (Hide)2'!BD$67:BD$81,1,0)</f>
        <v>0</v>
      </c>
      <c r="CE91">
        <f t="array" ref="CE91">IF($J91:$X91='Capacity Backing (Hide)2'!BE$67:BE$81,1,0)</f>
        <v>0</v>
      </c>
      <c r="CF91">
        <f t="array" ref="CF91">IF($J91:$X91='Capacity Backing (Hide)2'!BF$67:BF$81,1,0)</f>
        <v>0</v>
      </c>
      <c r="CG91">
        <f t="array" ref="CG91">IF($J91:$X91='Capacity Backing (Hide)2'!BG$67:BG$81,1,0)</f>
        <v>0</v>
      </c>
      <c r="CH91">
        <f t="array" ref="CH91">IF($J91:$X91='Capacity Backing (Hide)2'!BH$67:BH$81,1,0)</f>
        <v>0</v>
      </c>
      <c r="CI91">
        <f t="array" ref="CI91">IF($J91:$X91='Capacity Backing (Hide)2'!BI$67:BI$81,1,0)</f>
        <v>0</v>
      </c>
      <c r="CJ91">
        <f t="array" ref="CJ91">IF($J91:$X91='Capacity Backing (Hide)2'!BJ$67:BJ$81,1,0)</f>
        <v>0</v>
      </c>
      <c r="CK91">
        <f t="array" ref="CK91">IF($J91:$X91='Capacity Backing (Hide)2'!BK$67:BK$81,1,0)</f>
        <v>0</v>
      </c>
      <c r="CL91">
        <f t="array" ref="CL91">IF($J91:$X91='Capacity Backing (Hide)2'!BL$67:BL$81,1,0)</f>
        <v>0</v>
      </c>
      <c r="CM91">
        <f t="array" ref="CM91">IF($J91:$X91='Capacity Backing (Hide)2'!BM$67:BM$81,1,0)</f>
        <v>0</v>
      </c>
      <c r="CN91">
        <f t="array" ref="CN91">IF($J91:$X91='Capacity Backing (Hide)2'!BN$67:BN$81,1,0)</f>
        <v>0</v>
      </c>
      <c r="CO91">
        <f t="array" ref="CO91">IF($J91:$X91='Capacity Backing (Hide)2'!BO$67:BO$81,1,0)</f>
        <v>0</v>
      </c>
      <c r="CP91">
        <f t="array" ref="CP91">IF($J91:$X91='Capacity Backing (Hide)2'!BP$67:BP$81,1,0)</f>
        <v>0</v>
      </c>
      <c r="CQ91">
        <f t="array" ref="CQ91">IF($J91:$X91='Capacity Backing (Hide)2'!BQ$67:BQ$81,1,0)</f>
        <v>0</v>
      </c>
      <c r="CR91">
        <f t="array" ref="CR91">IF($J91:$X91='Capacity Backing (Hide)2'!BR$67:BR$81,1,0)</f>
        <v>0</v>
      </c>
      <c r="CS91">
        <f t="array" ref="CS91">IF($J91:$X91='Capacity Backing (Hide)2'!BS$67:BS$81,1,0)</f>
        <v>0</v>
      </c>
      <c r="CT91">
        <f t="array" ref="CT91">IF($J91:$X91='Capacity Backing (Hide)2'!BT$67:BT$81,1,0)</f>
        <v>0</v>
      </c>
      <c r="CU91">
        <f t="array" ref="CU91">IF($J91:$X91='Capacity Backing (Hide)2'!BU$67:BU$81,1,0)</f>
        <v>0</v>
      </c>
      <c r="CV91">
        <f t="array" ref="CV91">IF($J91:$X91='Capacity Backing (Hide)2'!BV$67:BV$81,1,0)</f>
        <v>0</v>
      </c>
      <c r="CW91">
        <f t="array" ref="CW91">IF($J91:$X91='Capacity Backing (Hide)2'!BW$67:BW$81,1,0)</f>
        <v>0</v>
      </c>
      <c r="CX91">
        <f t="array" ref="CX91">IF($J91:$X91='Capacity Backing (Hide)2'!BX$67:BX$81,1,0)</f>
        <v>0</v>
      </c>
      <c r="CY91">
        <f t="array" ref="CY91">IF($J91:$X91='Capacity Backing (Hide)2'!BY$67:BY$81,1,0)</f>
        <v>0</v>
      </c>
      <c r="CZ91">
        <f t="array" ref="CZ91">IF($J91:$X91='Capacity Backing (Hide)2'!BZ$67:BZ$81,1,0)</f>
        <v>0</v>
      </c>
      <c r="DA91">
        <f t="array" ref="DA91">IF($J91:$X91='Capacity Backing (Hide)2'!CA$67:CA$81,1,0)</f>
        <v>0</v>
      </c>
      <c r="DB91">
        <f t="array" ref="DB91">IF($J91:$X91='Capacity Backing (Hide)2'!CB$67:CB$81,1,0)</f>
        <v>0</v>
      </c>
      <c r="DC91">
        <f t="array" ref="DC91">IF($J91:$X91='Capacity Backing (Hide)2'!CC$67:CC$81,1,0)</f>
        <v>0</v>
      </c>
      <c r="DD91">
        <f t="array" ref="DD91">IF($J91:$X91='Capacity Backing (Hide)2'!CD$67:CD$81,1,0)</f>
        <v>0</v>
      </c>
      <c r="DE91">
        <f t="array" ref="DE91">IF($J91:$X91='Capacity Backing (Hide)2'!CE$67:CE$81,1,0)</f>
        <v>0</v>
      </c>
      <c r="DF91">
        <f t="array" ref="DF91">IF($J91:$X91='Capacity Backing (Hide)2'!CF$67:CF$81,1,0)</f>
        <v>0</v>
      </c>
      <c r="DG91">
        <f t="array" ref="DG91">IF($J91:$X91='Capacity Backing (Hide)2'!CG$67:CG$81,1,0)</f>
        <v>0</v>
      </c>
      <c r="DH91">
        <f t="array" ref="DH91">IF($J91:$X91='Capacity Backing (Hide)2'!CH$67:CH$81,1,0)</f>
        <v>0</v>
      </c>
      <c r="DI91">
        <f t="array" ref="DI91">IF($J91:$X91='Capacity Backing (Hide)2'!CI$67:CI$81,1,0)</f>
        <v>0</v>
      </c>
      <c r="DJ91">
        <f t="array" ref="DJ91">IF($J91:$X91='Capacity Backing (Hide)2'!CJ$67:CJ$81,1,0)</f>
        <v>0</v>
      </c>
      <c r="DK91">
        <f t="array" ref="DK91">IF($J91:$X91='Capacity Backing (Hide)2'!CK$67:CK$81,1,0)</f>
        <v>0</v>
      </c>
      <c r="DL91">
        <f t="array" ref="DL91">IF($J91:$X91='Capacity Backing (Hide)2'!CL$67:CL$81,1,0)</f>
        <v>0</v>
      </c>
      <c r="DM91">
        <f t="array" ref="DM91">IF($J91:$X91='Capacity Backing (Hide)2'!CM$67:CM$81,1,0)</f>
        <v>0</v>
      </c>
      <c r="DN91">
        <f t="array" ref="DN91">IF($J91:$X91='Capacity Backing (Hide)2'!CN$67:CN$81,1,0)</f>
        <v>0</v>
      </c>
      <c r="DO91">
        <f t="array" ref="DO91">IF($J91:$X91='Capacity Backing (Hide)2'!CO$67:CO$81,1,0)</f>
        <v>0</v>
      </c>
      <c r="DP91">
        <f t="array" ref="DP91">IF($J91:$X91='Capacity Backing (Hide)2'!CP$67:CP$81,1,0)</f>
        <v>0</v>
      </c>
      <c r="DQ91">
        <f t="array" ref="DQ91">IF($J91:$X91='Capacity Backing (Hide)2'!CQ$67:CQ$81,1,0)</f>
        <v>0</v>
      </c>
      <c r="DR91">
        <f t="array" ref="DR91">IF($J91:$X91='Capacity Backing (Hide)2'!CR$67:CR$81,1,0)</f>
        <v>0</v>
      </c>
      <c r="DS91">
        <f t="array" ref="DS91">IF($J91:$X91='Capacity Backing (Hide)2'!CS$67:CS$81,1,0)</f>
        <v>0</v>
      </c>
      <c r="DT91">
        <f t="array" ref="DT91">IF($J91:$X91='Capacity Backing (Hide)2'!CT$67:CT$81,1,0)</f>
        <v>0</v>
      </c>
      <c r="DU91">
        <f t="array" ref="DU91">IF($J91:$X91='Capacity Backing (Hide)2'!CU$67:CU$81,1,0)</f>
        <v>0</v>
      </c>
      <c r="DV91">
        <f t="array" ref="DV91">IF($J91:$X91='Capacity Backing (Hide)2'!CV$67:CV$81,1,0)</f>
        <v>0</v>
      </c>
      <c r="DW91">
        <f t="array" ref="DW91">IF($J91:$X91='Capacity Backing (Hide)2'!CW$67:CW$81,1,0)</f>
        <v>0</v>
      </c>
      <c r="DZ91">
        <f t="array" ref="DZ91">IF($J91:$X91='Capacity Backing (Hide)2'!B$203:CZ$217,1,0)</f>
        <v>0</v>
      </c>
      <c r="EA91">
        <f t="array" ref="EA91">IF($J91:$X91='Capacity Backing (Hide)2'!C$203:DA$217,1,0)</f>
        <v>0</v>
      </c>
      <c r="EB91">
        <f t="array" ref="EB91">IF($J91:$X91='Capacity Backing (Hide)2'!D$203:DB$217,1,0)</f>
        <v>0</v>
      </c>
      <c r="EC91">
        <f t="array" ref="EC91">IF($J91:$X91='Capacity Backing (Hide)2'!E$203:DC$217,1,0)</f>
        <v>0</v>
      </c>
      <c r="ED91">
        <f t="array" ref="ED91">IF($J91:$X91='Capacity Backing (Hide)2'!F$203:DD$217,1,0)</f>
        <v>0</v>
      </c>
      <c r="EE91">
        <f t="array" ref="EE91">IF($J91:$X91='Capacity Backing (Hide)2'!G$203:DE$217,1,0)</f>
        <v>0</v>
      </c>
      <c r="EF91">
        <f t="array" ref="EF91">IF($J91:$X91='Capacity Backing (Hide)2'!H$203:DF$217,1,0)</f>
        <v>0</v>
      </c>
      <c r="EG91">
        <f t="array" ref="EG91">IF($J91:$X91='Capacity Backing (Hide)2'!I$203:DG$217,1,0)</f>
        <v>0</v>
      </c>
      <c r="EH91">
        <f t="array" ref="EH91">IF($J91:$X91='Capacity Backing (Hide)2'!J$203:DH$217,1,0)</f>
        <v>0</v>
      </c>
      <c r="EI91">
        <f t="array" ref="EI91">IF($J91:$X91='Capacity Backing (Hide)2'!K$203:DI$217,1,0)</f>
        <v>0</v>
      </c>
      <c r="EJ91">
        <f t="array" ref="EJ91">IF($J91:$X91='Capacity Backing (Hide)2'!L$203:DJ$217,1,0)</f>
        <v>0</v>
      </c>
      <c r="EK91">
        <f t="array" ref="EK91">IF($J91:$X91='Capacity Backing (Hide)2'!M$203:DK$217,1,0)</f>
        <v>0</v>
      </c>
      <c r="EL91">
        <f t="array" ref="EL91">IF($J91:$X91='Capacity Backing (Hide)2'!N$203:DL$217,1,0)</f>
        <v>0</v>
      </c>
      <c r="EM91">
        <f t="array" ref="EM91">IF($J91:$X91='Capacity Backing (Hide)2'!O$203:DM$217,1,0)</f>
        <v>0</v>
      </c>
      <c r="EN91">
        <f t="array" ref="EN91">IF($J91:$X91='Capacity Backing (Hide)2'!P$203:DN$217,1,0)</f>
        <v>0</v>
      </c>
      <c r="EO91">
        <f t="array" ref="EO91">IF($J91:$X91='Capacity Backing (Hide)2'!Q$203:DO$217,1,0)</f>
        <v>0</v>
      </c>
      <c r="EP91">
        <f t="array" ref="EP91">IF($J91:$X91='Capacity Backing (Hide)2'!R$203:DP$217,1,0)</f>
        <v>0</v>
      </c>
      <c r="EQ91">
        <f t="array" ref="EQ91">IF($J91:$X91='Capacity Backing (Hide)2'!S$203:DQ$217,1,0)</f>
        <v>0</v>
      </c>
      <c r="ER91">
        <f t="array" ref="ER91">IF($J91:$X91='Capacity Backing (Hide)2'!T$203:DR$217,1,0)</f>
        <v>0</v>
      </c>
      <c r="ES91">
        <f t="array" ref="ES91">IF($J91:$X91='Capacity Backing (Hide)2'!U$203:DS$217,1,0)</f>
        <v>0</v>
      </c>
      <c r="ET91">
        <f t="array" ref="ET91">IF($J91:$X91='Capacity Backing (Hide)2'!V$203:DT$217,1,0)</f>
        <v>0</v>
      </c>
      <c r="EU91">
        <f t="array" ref="EU91">IF($J91:$X91='Capacity Backing (Hide)2'!W$203:DU$217,1,0)</f>
        <v>0</v>
      </c>
      <c r="EV91">
        <f t="array" ref="EV91">IF($J91:$X91='Capacity Backing (Hide)2'!X$203:DV$217,1,0)</f>
        <v>0</v>
      </c>
      <c r="EW91">
        <f t="array" ref="EW91">IF($J91:$X91='Capacity Backing (Hide)2'!Y$203:DW$217,1,0)</f>
        <v>0</v>
      </c>
      <c r="EX91">
        <f t="array" ref="EX91">IF($J91:$X91='Capacity Backing (Hide)2'!Z$203:DX$217,1,0)</f>
        <v>0</v>
      </c>
      <c r="EY91">
        <f t="array" ref="EY91">IF($J91:$X91='Capacity Backing (Hide)2'!AA$203:DY$217,1,0)</f>
        <v>0</v>
      </c>
      <c r="EZ91">
        <f t="array" ref="EZ91">IF($J91:$X91='Capacity Backing (Hide)2'!AB$203:DZ$217,1,0)</f>
        <v>0</v>
      </c>
      <c r="FA91">
        <f t="array" ref="FA91">IF($J91:$X91='Capacity Backing (Hide)2'!AC$203:EA$217,1,0)</f>
        <v>0</v>
      </c>
      <c r="FB91">
        <f t="array" ref="FB91">IF($J91:$X91='Capacity Backing (Hide)2'!AD$203:EB$217,1,0)</f>
        <v>0</v>
      </c>
      <c r="FC91">
        <f t="array" ref="FC91">IF($J91:$X91='Capacity Backing (Hide)2'!AE$203:EC$217,1,0)</f>
        <v>0</v>
      </c>
      <c r="FD91">
        <f t="array" ref="FD91">IF($J91:$X91='Capacity Backing (Hide)2'!AF$203:ED$217,1,0)</f>
        <v>0</v>
      </c>
      <c r="FE91">
        <f t="array" ref="FE91">IF($J91:$X91='Capacity Backing (Hide)2'!AG$203:EE$217,1,0)</f>
        <v>0</v>
      </c>
      <c r="FF91">
        <f t="array" ref="FF91">IF($J91:$X91='Capacity Backing (Hide)2'!AH$203:EF$217,1,0)</f>
        <v>0</v>
      </c>
      <c r="FG91">
        <f t="array" ref="FG91">IF($J91:$X91='Capacity Backing (Hide)2'!AI$203:EG$217,1,0)</f>
        <v>0</v>
      </c>
      <c r="FH91">
        <f t="array" ref="FH91">IF($J91:$X91='Capacity Backing (Hide)2'!AJ$203:EH$217,1,0)</f>
        <v>0</v>
      </c>
      <c r="FI91">
        <f t="array" ref="FI91">IF($J91:$X91='Capacity Backing (Hide)2'!AK$203:EI$217,1,0)</f>
        <v>0</v>
      </c>
      <c r="FJ91">
        <f t="array" ref="FJ91">IF($J91:$X91='Capacity Backing (Hide)2'!AL$203:EJ$217,1,0)</f>
        <v>0</v>
      </c>
      <c r="FK91">
        <f t="array" ref="FK91">IF($J91:$X91='Capacity Backing (Hide)2'!AM$203:EK$217,1,0)</f>
        <v>0</v>
      </c>
      <c r="FL91">
        <f t="array" ref="FL91">IF($J91:$X91='Capacity Backing (Hide)2'!AN$203:EL$217,1,0)</f>
        <v>0</v>
      </c>
      <c r="FM91">
        <f t="array" ref="FM91">IF($J91:$X91='Capacity Backing (Hide)2'!AO$203:EM$217,1,0)</f>
        <v>0</v>
      </c>
      <c r="FN91">
        <f t="array" ref="FN91">IF($J91:$X91='Capacity Backing (Hide)2'!AP$203:EN$217,1,0)</f>
        <v>0</v>
      </c>
      <c r="FO91">
        <f t="array" ref="FO91">IF($J91:$X91='Capacity Backing (Hide)2'!AQ$203:EO$217,1,0)</f>
        <v>0</v>
      </c>
      <c r="FP91">
        <f t="array" ref="FP91">IF($J91:$X91='Capacity Backing (Hide)2'!AR$203:EP$217,1,0)</f>
        <v>0</v>
      </c>
      <c r="FQ91">
        <f t="array" ref="FQ91">IF($J91:$X91='Capacity Backing (Hide)2'!AS$203:EQ$217,1,0)</f>
        <v>0</v>
      </c>
      <c r="FR91">
        <f t="array" ref="FR91">IF($J91:$X91='Capacity Backing (Hide)2'!AT$203:ER$217,1,0)</f>
        <v>0</v>
      </c>
      <c r="FS91">
        <f t="array" ref="FS91">IF($J91:$X91='Capacity Backing (Hide)2'!AU$203:ES$217,1,0)</f>
        <v>0</v>
      </c>
      <c r="FT91">
        <f t="array" ref="FT91">IF($J91:$X91='Capacity Backing (Hide)2'!AV$203:ET$217,1,0)</f>
        <v>0</v>
      </c>
      <c r="FU91">
        <f t="array" ref="FU91">IF($J91:$X91='Capacity Backing (Hide)2'!AW$203:EU$217,1,0)</f>
        <v>0</v>
      </c>
      <c r="FV91">
        <f t="array" ref="FV91">IF($J91:$X91='Capacity Backing (Hide)2'!AX$203:EV$217,1,0)</f>
        <v>0</v>
      </c>
      <c r="FW91">
        <f t="array" ref="FW91">IF($J91:$X91='Capacity Backing (Hide)2'!AY$203:EW$217,1,0)</f>
        <v>0</v>
      </c>
      <c r="FX91">
        <f t="array" ref="FX91">IF($J91:$X91='Capacity Backing (Hide)2'!AZ$203:EX$217,1,0)</f>
        <v>0</v>
      </c>
      <c r="FY91">
        <f t="array" ref="FY91">IF($J91:$X91='Capacity Backing (Hide)2'!BA$203:EY$217,1,0)</f>
        <v>0</v>
      </c>
      <c r="FZ91">
        <f t="array" ref="FZ91">IF($J91:$X91='Capacity Backing (Hide)2'!BB$203:EZ$217,1,0)</f>
        <v>0</v>
      </c>
      <c r="GA91">
        <f t="array" ref="GA91">IF($J91:$X91='Capacity Backing (Hide)2'!BC$203:FA$217,1,0)</f>
        <v>0</v>
      </c>
      <c r="GB91">
        <f t="array" ref="GB91">IF($J91:$X91='Capacity Backing (Hide)2'!BD$203:FB$217,1,0)</f>
        <v>0</v>
      </c>
      <c r="GC91">
        <f t="array" ref="GC91">IF($J91:$X91='Capacity Backing (Hide)2'!BE$203:FC$217,1,0)</f>
        <v>0</v>
      </c>
      <c r="GD91">
        <f t="array" ref="GD91">IF($J91:$X91='Capacity Backing (Hide)2'!BF$203:FD$217,1,0)</f>
        <v>0</v>
      </c>
      <c r="GE91">
        <f t="array" ref="GE91">IF($J91:$X91='Capacity Backing (Hide)2'!BG$203:FE$217,1,0)</f>
        <v>0</v>
      </c>
      <c r="GF91">
        <f t="array" ref="GF91">IF($J91:$X91='Capacity Backing (Hide)2'!BH$203:FF$217,1,0)</f>
        <v>0</v>
      </c>
      <c r="GG91">
        <f t="array" ref="GG91">IF($J91:$X91='Capacity Backing (Hide)2'!BI$203:FG$217,1,0)</f>
        <v>0</v>
      </c>
      <c r="GH91">
        <f t="array" ref="GH91">IF($J91:$X91='Capacity Backing (Hide)2'!BJ$203:FH$217,1,0)</f>
        <v>0</v>
      </c>
      <c r="GI91">
        <f t="array" ref="GI91">IF($J91:$X91='Capacity Backing (Hide)2'!BK$203:FI$217,1,0)</f>
        <v>0</v>
      </c>
      <c r="GJ91">
        <f t="array" ref="GJ91">IF($J91:$X91='Capacity Backing (Hide)2'!BL$203:FJ$217,1,0)</f>
        <v>0</v>
      </c>
      <c r="GK91">
        <f t="array" ref="GK91">IF($J91:$X91='Capacity Backing (Hide)2'!BM$203:FK$217,1,0)</f>
        <v>0</v>
      </c>
      <c r="GL91">
        <f t="array" ref="GL91">IF($J91:$X91='Capacity Backing (Hide)2'!BN$203:FL$217,1,0)</f>
        <v>0</v>
      </c>
      <c r="GM91">
        <f t="array" ref="GM91">IF($J91:$X91='Capacity Backing (Hide)2'!BO$203:FM$217,1,0)</f>
        <v>0</v>
      </c>
      <c r="GN91">
        <f t="array" ref="GN91">IF($J91:$X91='Capacity Backing (Hide)2'!BP$203:FN$217,1,0)</f>
        <v>0</v>
      </c>
      <c r="GO91">
        <f t="array" ref="GO91">IF($J91:$X91='Capacity Backing (Hide)2'!BQ$203:FO$217,1,0)</f>
        <v>0</v>
      </c>
      <c r="GP91">
        <f t="array" ref="GP91">IF($J91:$X91='Capacity Backing (Hide)2'!BR$203:FP$217,1,0)</f>
        <v>0</v>
      </c>
      <c r="GQ91">
        <f t="array" ref="GQ91">IF($J91:$X91='Capacity Backing (Hide)2'!BS$203:FQ$217,1,0)</f>
        <v>0</v>
      </c>
      <c r="GR91">
        <f t="array" ref="GR91">IF($J91:$X91='Capacity Backing (Hide)2'!BT$203:FR$217,1,0)</f>
        <v>0</v>
      </c>
      <c r="GS91">
        <f t="array" ref="GS91">IF($J91:$X91='Capacity Backing (Hide)2'!BU$203:FS$217,1,0)</f>
        <v>0</v>
      </c>
      <c r="GT91">
        <f t="array" ref="GT91">IF($J91:$X91='Capacity Backing (Hide)2'!BV$203:FT$217,1,0)</f>
        <v>0</v>
      </c>
      <c r="GU91">
        <f t="array" ref="GU91">IF($J91:$X91='Capacity Backing (Hide)2'!BW$203:FU$217,1,0)</f>
        <v>0</v>
      </c>
      <c r="GV91">
        <f t="array" ref="GV91">IF($J91:$X91='Capacity Backing (Hide)2'!BX$203:FV$217,1,0)</f>
        <v>0</v>
      </c>
      <c r="GW91">
        <f t="array" ref="GW91">IF($J91:$X91='Capacity Backing (Hide)2'!BY$203:FW$217,1,0)</f>
        <v>0</v>
      </c>
      <c r="GX91">
        <f t="array" ref="GX91">IF($J91:$X91='Capacity Backing (Hide)2'!BZ$203:FX$217,1,0)</f>
        <v>0</v>
      </c>
      <c r="GY91">
        <f t="array" ref="GY91">IF($J91:$X91='Capacity Backing (Hide)2'!CA$203:FY$217,1,0)</f>
        <v>0</v>
      </c>
      <c r="GZ91">
        <f t="array" ref="GZ91">IF($J91:$X91='Capacity Backing (Hide)2'!CB$203:FZ$217,1,0)</f>
        <v>0</v>
      </c>
      <c r="HA91">
        <f t="array" ref="HA91">IF($J91:$X91='Capacity Backing (Hide)2'!CC$203:GA$217,1,0)</f>
        <v>0</v>
      </c>
      <c r="HB91">
        <f t="array" ref="HB91">IF($J91:$X91='Capacity Backing (Hide)2'!CD$203:GB$217,1,0)</f>
        <v>0</v>
      </c>
      <c r="HC91">
        <f t="array" ref="HC91">IF($J91:$X91='Capacity Backing (Hide)2'!CE$203:GC$217,1,0)</f>
        <v>0</v>
      </c>
      <c r="HD91">
        <f t="array" ref="HD91">IF($J91:$X91='Capacity Backing (Hide)2'!CF$203:GD$217,1,0)</f>
        <v>0</v>
      </c>
      <c r="HE91">
        <f t="array" ref="HE91">IF($J91:$X91='Capacity Backing (Hide)2'!CG$203:GE$217,1,0)</f>
        <v>0</v>
      </c>
      <c r="HF91">
        <f t="array" ref="HF91">IF($J91:$X91='Capacity Backing (Hide)2'!CH$203:GF$217,1,0)</f>
        <v>0</v>
      </c>
      <c r="HG91">
        <f t="array" ref="HG91">IF($J91:$X91='Capacity Backing (Hide)2'!CI$203:GG$217,1,0)</f>
        <v>0</v>
      </c>
      <c r="HH91">
        <f t="array" ref="HH91">IF($J91:$X91='Capacity Backing (Hide)2'!CJ$203:GH$217,1,0)</f>
        <v>0</v>
      </c>
      <c r="HI91">
        <f t="array" ref="HI91">IF($J91:$X91='Capacity Backing (Hide)2'!CK$203:GI$217,1,0)</f>
        <v>0</v>
      </c>
      <c r="HJ91">
        <f t="array" ref="HJ91">IF($J91:$X91='Capacity Backing (Hide)2'!CL$203:GJ$217,1,0)</f>
        <v>0</v>
      </c>
      <c r="HK91">
        <f t="array" ref="HK91">IF($J91:$X91='Capacity Backing (Hide)2'!CM$203:GK$217,1,0)</f>
        <v>0</v>
      </c>
      <c r="HL91">
        <f t="array" ref="HL91">IF($J91:$X91='Capacity Backing (Hide)2'!CN$203:GL$217,1,0)</f>
        <v>0</v>
      </c>
      <c r="HM91">
        <f t="array" ref="HM91">IF($J91:$X91='Capacity Backing (Hide)2'!CO$203:GM$217,1,0)</f>
        <v>0</v>
      </c>
      <c r="HN91">
        <f t="array" ref="HN91">IF($J91:$X91='Capacity Backing (Hide)2'!CP$203:GN$217,1,0)</f>
        <v>0</v>
      </c>
      <c r="HO91">
        <f t="array" ref="HO91">IF($J91:$X91='Capacity Backing (Hide)2'!CQ$203:GO$217,1,0)</f>
        <v>0</v>
      </c>
      <c r="HP91">
        <f t="array" ref="HP91">IF($J91:$X91='Capacity Backing (Hide)2'!CR$203:GP$217,1,0)</f>
        <v>0</v>
      </c>
      <c r="HQ91">
        <f t="array" ref="HQ91">IF($J91:$X91='Capacity Backing (Hide)2'!CS$203:GQ$217,1,0)</f>
        <v>0</v>
      </c>
      <c r="HR91">
        <f t="array" ref="HR91">IF($J91:$X91='Capacity Backing (Hide)2'!CT$203:GR$217,1,0)</f>
        <v>0</v>
      </c>
      <c r="HS91">
        <f t="array" ref="HS91">IF($J91:$X91='Capacity Backing (Hide)2'!CU$203:GS$217,1,0)</f>
        <v>0</v>
      </c>
      <c r="HT91">
        <f t="array" ref="HT91">IF($J91:$X91='Capacity Backing (Hide)2'!CV$203:GT$217,1,0)</f>
        <v>0</v>
      </c>
      <c r="HU91">
        <f t="array" ref="HU91">IF($J91:$X91='Capacity Backing (Hide)2'!CW$203:GU$217,1,0)</f>
        <v>0</v>
      </c>
      <c r="HX91">
        <f>'Capacity Backing (Hide)2'!B$3*(AB91/MAX(1,SUMIFS('Treatment Backing (Hide)'!$B$110:$B$124,'Capacity Backing (Hide)2'!B$67:B$81,"X")))</f>
        <v>0</v>
      </c>
      <c r="HY91">
        <f>'Capacity Backing (Hide)2'!C$3*(AC91/MAX(1,SUMIFS('Treatment Backing (Hide)'!$B$110:$B$124,'Capacity Backing (Hide)2'!C$67:C$81,"X")))</f>
        <v>0</v>
      </c>
      <c r="HZ91">
        <f>'Capacity Backing (Hide)2'!D$3*(AD91/MAX(1,SUMIFS('Treatment Backing (Hide)'!$B$110:$B$124,'Capacity Backing (Hide)2'!D$67:D$81,"X")))</f>
        <v>0</v>
      </c>
      <c r="IA91">
        <f>'Capacity Backing (Hide)2'!E$3*(AE91/MAX(1,SUMIFS('Treatment Backing (Hide)'!$B$110:$B$124,'Capacity Backing (Hide)2'!E$67:E$81,"X")))</f>
        <v>0</v>
      </c>
      <c r="IB91">
        <f>'Capacity Backing (Hide)2'!F$3*(AF91/MAX(1,SUMIFS('Treatment Backing (Hide)'!$B$110:$B$124,'Capacity Backing (Hide)2'!F$67:F$81,"X")))</f>
        <v>0</v>
      </c>
      <c r="IC91">
        <f>'Capacity Backing (Hide)2'!G$3*(AG91/MAX(1,SUMIFS('Treatment Backing (Hide)'!$B$110:$B$124,'Capacity Backing (Hide)2'!G$67:G$81,"X")))</f>
        <v>0</v>
      </c>
      <c r="ID91">
        <f>'Capacity Backing (Hide)2'!H$3*(AH91/MAX(1,SUMIFS('Treatment Backing (Hide)'!$B$110:$B$124,'Capacity Backing (Hide)2'!H$67:H$81,"X")))</f>
        <v>0</v>
      </c>
      <c r="IE91">
        <f>'Capacity Backing (Hide)2'!I$3*(AI91/MAX(1,SUMIFS('Treatment Backing (Hide)'!$B$110:$B$124,'Capacity Backing (Hide)2'!I$67:I$81,"X")))</f>
        <v>0</v>
      </c>
      <c r="IF91">
        <f>'Capacity Backing (Hide)2'!J$3*(AJ91/MAX(1,SUMIFS('Treatment Backing (Hide)'!$B$110:$B$124,'Capacity Backing (Hide)2'!J$67:J$81,"X")))</f>
        <v>0</v>
      </c>
      <c r="IG91">
        <f>'Capacity Backing (Hide)2'!K$3*(AK91/MAX(1,SUMIFS('Treatment Backing (Hide)'!$B$110:$B$124,'Capacity Backing (Hide)2'!K$67:K$81,"X")))</f>
        <v>0</v>
      </c>
      <c r="IH91">
        <f>'Capacity Backing (Hide)2'!L$3*(AL91/MAX(1,SUMIFS('Treatment Backing (Hide)'!$B$110:$B$124,'Capacity Backing (Hide)2'!L$67:L$81,"X")))</f>
        <v>0</v>
      </c>
      <c r="II91">
        <f>'Capacity Backing (Hide)2'!M$3*(AM91/MAX(1,SUMIFS('Treatment Backing (Hide)'!$B$110:$B$124,'Capacity Backing (Hide)2'!M$67:M$81,"X")))</f>
        <v>0</v>
      </c>
      <c r="IJ91">
        <f>'Capacity Backing (Hide)2'!N$3*(AN91/MAX(1,SUMIFS('Treatment Backing (Hide)'!$B$110:$B$124,'Capacity Backing (Hide)2'!N$67:N$81,"X")))</f>
        <v>0</v>
      </c>
      <c r="IK91">
        <f>'Capacity Backing (Hide)2'!O$3*(AO91/MAX(1,SUMIFS('Treatment Backing (Hide)'!$B$110:$B$124,'Capacity Backing (Hide)2'!O$67:O$81,"X")))</f>
        <v>0</v>
      </c>
      <c r="IL91">
        <f>'Capacity Backing (Hide)2'!P$3*(AP91/MAX(1,SUMIFS('Treatment Backing (Hide)'!$B$110:$B$124,'Capacity Backing (Hide)2'!P$67:P$81,"X")))</f>
        <v>0</v>
      </c>
      <c r="IM91">
        <f>'Capacity Backing (Hide)2'!Q$3*(AQ91/MAX(1,SUMIFS('Treatment Backing (Hide)'!$B$110:$B$124,'Capacity Backing (Hide)2'!Q$67:Q$81,"X")))</f>
        <v>0</v>
      </c>
      <c r="IN91">
        <f>'Capacity Backing (Hide)2'!R$3*(AR91/MAX(1,SUMIFS('Treatment Backing (Hide)'!$B$110:$B$124,'Capacity Backing (Hide)2'!R$67:R$81,"X")))</f>
        <v>0</v>
      </c>
      <c r="IO91">
        <f>'Capacity Backing (Hide)2'!S$3*(AS91/MAX(1,SUMIFS('Treatment Backing (Hide)'!$B$110:$B$124,'Capacity Backing (Hide)2'!S$67:S$81,"X")))</f>
        <v>0</v>
      </c>
      <c r="IP91">
        <f>'Capacity Backing (Hide)2'!T$3*(AT91/MAX(1,SUMIFS('Treatment Backing (Hide)'!$B$110:$B$124,'Capacity Backing (Hide)2'!T$67:T$81,"X")))</f>
        <v>0</v>
      </c>
      <c r="IQ91">
        <f>'Capacity Backing (Hide)2'!U$3*(AU91/MAX(1,SUMIFS('Treatment Backing (Hide)'!$B$110:$B$124,'Capacity Backing (Hide)2'!U$67:U$81,"X")))</f>
        <v>0</v>
      </c>
      <c r="IR91">
        <f>'Capacity Backing (Hide)2'!V$3*(AV91/MAX(1,SUMIFS('Treatment Backing (Hide)'!$B$110:$B$124,'Capacity Backing (Hide)2'!V$67:V$81,"X")))</f>
        <v>0</v>
      </c>
      <c r="IS91">
        <f>'Capacity Backing (Hide)2'!W$3*(AW91/MAX(1,SUMIFS('Treatment Backing (Hide)'!$B$110:$B$124,'Capacity Backing (Hide)2'!W$67:W$81,"X")))</f>
        <v>0</v>
      </c>
      <c r="IT91">
        <f>'Capacity Backing (Hide)2'!X$3*(AX91/MAX(1,SUMIFS('Treatment Backing (Hide)'!$B$110:$B$124,'Capacity Backing (Hide)2'!X$67:X$81,"X")))</f>
        <v>0</v>
      </c>
      <c r="IU91">
        <f>'Capacity Backing (Hide)2'!Y$3*(AY91/MAX(1,SUMIFS('Treatment Backing (Hide)'!$B$110:$B$124,'Capacity Backing (Hide)2'!Y$67:Y$81,"X")))</f>
        <v>0</v>
      </c>
      <c r="IV91">
        <f>'Capacity Backing (Hide)2'!Z$3*(AZ91/MAX(1,SUMIFS('Treatment Backing (Hide)'!$B$110:$B$124,'Capacity Backing (Hide)2'!Z$67:Z$81,"X")))</f>
        <v>0</v>
      </c>
      <c r="IW91">
        <f>'Capacity Backing (Hide)2'!AA$3*(BA91/MAX(1,SUMIFS('Treatment Backing (Hide)'!$B$110:$B$124,'Capacity Backing (Hide)2'!AA$67:AA$81,"X")))</f>
        <v>0</v>
      </c>
      <c r="IX91">
        <f>'Capacity Backing (Hide)2'!AB$3*(BB91/MAX(1,SUMIFS('Treatment Backing (Hide)'!$B$110:$B$124,'Capacity Backing (Hide)2'!AB$67:AB$81,"X")))</f>
        <v>0</v>
      </c>
      <c r="IY91">
        <f>'Capacity Backing (Hide)2'!AC$3*(BC91/MAX(1,SUMIFS('Treatment Backing (Hide)'!$B$110:$B$124,'Capacity Backing (Hide)2'!AC$67:AC$81,"X")))</f>
        <v>0</v>
      </c>
      <c r="IZ91">
        <f>'Capacity Backing (Hide)2'!AD$3*(BD91/MAX(1,SUMIFS('Treatment Backing (Hide)'!$B$110:$B$124,'Capacity Backing (Hide)2'!AD$67:AD$81,"X")))</f>
        <v>0</v>
      </c>
      <c r="JA91">
        <f>'Capacity Backing (Hide)2'!AE$3*(BE91/MAX(1,SUMIFS('Treatment Backing (Hide)'!$B$110:$B$124,'Capacity Backing (Hide)2'!AE$67:AE$81,"X")))</f>
        <v>0</v>
      </c>
      <c r="JB91">
        <f>'Capacity Backing (Hide)2'!AF$3*(BF91/MAX(1,SUMIFS('Treatment Backing (Hide)'!$B$110:$B$124,'Capacity Backing (Hide)2'!AF$67:AF$81,"X")))</f>
        <v>0</v>
      </c>
      <c r="JC91">
        <f>'Capacity Backing (Hide)2'!AG$3*(BG91/MAX(1,SUMIFS('Treatment Backing (Hide)'!$B$110:$B$124,'Capacity Backing (Hide)2'!AG$67:AG$81,"X")))</f>
        <v>0</v>
      </c>
      <c r="JD91">
        <f>'Capacity Backing (Hide)2'!AH$3*(BH91/MAX(1,SUMIFS('Treatment Backing (Hide)'!$B$110:$B$124,'Capacity Backing (Hide)2'!AH$67:AH$81,"X")))</f>
        <v>0</v>
      </c>
      <c r="JE91">
        <f>'Capacity Backing (Hide)2'!AI$3*(BI91/MAX(1,SUMIFS('Treatment Backing (Hide)'!$B$110:$B$124,'Capacity Backing (Hide)2'!AI$67:AI$81,"X")))</f>
        <v>0</v>
      </c>
      <c r="JF91">
        <f>'Capacity Backing (Hide)2'!AJ$3*(BJ91/MAX(1,SUMIFS('Treatment Backing (Hide)'!$B$110:$B$124,'Capacity Backing (Hide)2'!AJ$67:AJ$81,"X")))</f>
        <v>0</v>
      </c>
      <c r="JG91">
        <f>'Capacity Backing (Hide)2'!AK$3*(BK91/MAX(1,SUMIFS('Treatment Backing (Hide)'!$B$110:$B$124,'Capacity Backing (Hide)2'!AK$67:AK$81,"X")))</f>
        <v>0</v>
      </c>
      <c r="JH91">
        <f>'Capacity Backing (Hide)2'!AL$3*(BL91/MAX(1,SUMIFS('Treatment Backing (Hide)'!$B$110:$B$124,'Capacity Backing (Hide)2'!AL$67:AL$81,"X")))</f>
        <v>0</v>
      </c>
      <c r="JI91">
        <f>'Capacity Backing (Hide)2'!AM$3*(BM91/MAX(1,SUMIFS('Treatment Backing (Hide)'!$B$110:$B$124,'Capacity Backing (Hide)2'!AM$67:AM$81,"X")))</f>
        <v>0</v>
      </c>
      <c r="JJ91">
        <f>'Capacity Backing (Hide)2'!AN$3*(BN91/MAX(1,SUMIFS('Treatment Backing (Hide)'!$B$110:$B$124,'Capacity Backing (Hide)2'!AN$67:AN$81,"X")))</f>
        <v>0</v>
      </c>
      <c r="JK91">
        <f>'Capacity Backing (Hide)2'!AO$3*(BO91/MAX(1,SUMIFS('Treatment Backing (Hide)'!$B$110:$B$124,'Capacity Backing (Hide)2'!AO$67:AO$81,"X")))</f>
        <v>0</v>
      </c>
      <c r="JL91">
        <f>'Capacity Backing (Hide)2'!AP$3*(BP91/MAX(1,SUMIFS('Treatment Backing (Hide)'!$B$110:$B$124,'Capacity Backing (Hide)2'!AP$67:AP$81,"X")))</f>
        <v>0</v>
      </c>
      <c r="JM91">
        <f>'Capacity Backing (Hide)2'!AQ$3*(BQ91/MAX(1,SUMIFS('Treatment Backing (Hide)'!$B$110:$B$124,'Capacity Backing (Hide)2'!AQ$67:AQ$81,"X")))</f>
        <v>0</v>
      </c>
      <c r="JN91">
        <f>'Capacity Backing (Hide)2'!AR$3*(BR91/MAX(1,SUMIFS('Treatment Backing (Hide)'!$B$110:$B$124,'Capacity Backing (Hide)2'!AR$67:AR$81,"X")))</f>
        <v>0</v>
      </c>
      <c r="JO91">
        <f>'Capacity Backing (Hide)2'!AS$3*(BS91/MAX(1,SUMIFS('Treatment Backing (Hide)'!$B$110:$B$124,'Capacity Backing (Hide)2'!AS$67:AS$81,"X")))</f>
        <v>0</v>
      </c>
      <c r="JP91">
        <f>'Capacity Backing (Hide)2'!AT$3*(BT91/MAX(1,SUMIFS('Treatment Backing (Hide)'!$B$110:$B$124,'Capacity Backing (Hide)2'!AT$67:AT$81,"X")))</f>
        <v>0</v>
      </c>
      <c r="JQ91">
        <f>'Capacity Backing (Hide)2'!AU$3*(BU91/MAX(1,SUMIFS('Treatment Backing (Hide)'!$B$110:$B$124,'Capacity Backing (Hide)2'!AU$67:AU$81,"X")))</f>
        <v>0</v>
      </c>
      <c r="JR91">
        <f>'Capacity Backing (Hide)2'!AV$3*(BV91/MAX(1,SUMIFS('Treatment Backing (Hide)'!$B$110:$B$124,'Capacity Backing (Hide)2'!AV$67:AV$81,"X")))</f>
        <v>0</v>
      </c>
      <c r="JS91">
        <f>'Capacity Backing (Hide)2'!AW$3*(BW91/MAX(1,SUMIFS('Treatment Backing (Hide)'!$B$110:$B$124,'Capacity Backing (Hide)2'!AW$67:AW$81,"X")))</f>
        <v>0</v>
      </c>
      <c r="JT91">
        <f>'Capacity Backing (Hide)2'!AX$3*(BX91/MAX(1,SUMIFS('Treatment Backing (Hide)'!$B$110:$B$124,'Capacity Backing (Hide)2'!AX$67:AX$81,"X")))</f>
        <v>0</v>
      </c>
      <c r="JU91">
        <f>'Capacity Backing (Hide)2'!AY$3*(BY91/MAX(1,SUMIFS('Treatment Backing (Hide)'!$B$110:$B$124,'Capacity Backing (Hide)2'!AY$67:AY$81,"X")))</f>
        <v>0</v>
      </c>
      <c r="JV91">
        <f>'Capacity Backing (Hide)2'!AZ$3*(BZ91/MAX(1,SUMIFS('Treatment Backing (Hide)'!$B$110:$B$124,'Capacity Backing (Hide)2'!AZ$67:AZ$81,"X")))</f>
        <v>0</v>
      </c>
      <c r="JW91">
        <f>'Capacity Backing (Hide)2'!BA$3*(CA91/MAX(1,SUMIFS('Treatment Backing (Hide)'!$B$110:$B$124,'Capacity Backing (Hide)2'!BA$67:BA$81,"X")))</f>
        <v>0</v>
      </c>
      <c r="JX91">
        <f>'Capacity Backing (Hide)2'!BB$3*(CB91/MAX(1,SUMIFS('Treatment Backing (Hide)'!$B$110:$B$124,'Capacity Backing (Hide)2'!BB$67:BB$81,"X")))</f>
        <v>0</v>
      </c>
      <c r="JY91">
        <f>'Capacity Backing (Hide)2'!BC$3*(CC91/MAX(1,SUMIFS('Treatment Backing (Hide)'!$B$110:$B$124,'Capacity Backing (Hide)2'!BC$67:BC$81,"X")))</f>
        <v>0</v>
      </c>
      <c r="JZ91">
        <f>'Capacity Backing (Hide)2'!BD$3*(CD91/MAX(1,SUMIFS('Treatment Backing (Hide)'!$B$110:$B$124,'Capacity Backing (Hide)2'!BD$67:BD$81,"X")))</f>
        <v>0</v>
      </c>
      <c r="KA91">
        <f>'Capacity Backing (Hide)2'!BE$3*(CE91/MAX(1,SUMIFS('Treatment Backing (Hide)'!$B$110:$B$124,'Capacity Backing (Hide)2'!BE$67:BE$81,"X")))</f>
        <v>0</v>
      </c>
      <c r="KB91">
        <f>'Capacity Backing (Hide)2'!BF$3*(CF91/MAX(1,SUMIFS('Treatment Backing (Hide)'!$B$110:$B$124,'Capacity Backing (Hide)2'!BF$67:BF$81,"X")))</f>
        <v>0</v>
      </c>
      <c r="KC91">
        <f>'Capacity Backing (Hide)2'!BG$3*(CG91/MAX(1,SUMIFS('Treatment Backing (Hide)'!$B$110:$B$124,'Capacity Backing (Hide)2'!BG$67:BG$81,"X")))</f>
        <v>0</v>
      </c>
      <c r="KD91">
        <f>'Capacity Backing (Hide)2'!BH$3*(CH91/MAX(1,SUMIFS('Treatment Backing (Hide)'!$B$110:$B$124,'Capacity Backing (Hide)2'!BH$67:BH$81,"X")))</f>
        <v>0</v>
      </c>
      <c r="KE91">
        <f>'Capacity Backing (Hide)2'!BI$3*(CI91/MAX(1,SUMIFS('Treatment Backing (Hide)'!$B$110:$B$124,'Capacity Backing (Hide)2'!BI$67:BI$81,"X")))</f>
        <v>0</v>
      </c>
      <c r="KF91">
        <f>'Capacity Backing (Hide)2'!BJ$3*(CJ91/MAX(1,SUMIFS('Treatment Backing (Hide)'!$B$110:$B$124,'Capacity Backing (Hide)2'!BJ$67:BJ$81,"X")))</f>
        <v>0</v>
      </c>
      <c r="KG91">
        <f>'Capacity Backing (Hide)2'!BK$3*(CK91/MAX(1,SUMIFS('Treatment Backing (Hide)'!$B$110:$B$124,'Capacity Backing (Hide)2'!BK$67:BK$81,"X")))</f>
        <v>0</v>
      </c>
      <c r="KH91">
        <f>'Capacity Backing (Hide)2'!BL$3*(CL91/MAX(1,SUMIFS('Treatment Backing (Hide)'!$B$110:$B$124,'Capacity Backing (Hide)2'!BL$67:BL$81,"X")))</f>
        <v>0</v>
      </c>
      <c r="KI91">
        <f>'Capacity Backing (Hide)2'!BM$3*(CM91/MAX(1,SUMIFS('Treatment Backing (Hide)'!$B$110:$B$124,'Capacity Backing (Hide)2'!BM$67:BM$81,"X")))</f>
        <v>0</v>
      </c>
      <c r="KJ91">
        <f>'Capacity Backing (Hide)2'!BN$3*(CN91/MAX(1,SUMIFS('Treatment Backing (Hide)'!$B$110:$B$124,'Capacity Backing (Hide)2'!BN$67:BN$81,"X")))</f>
        <v>0</v>
      </c>
      <c r="KK91">
        <f>'Capacity Backing (Hide)2'!BO$3*(CO91/MAX(1,SUMIFS('Treatment Backing (Hide)'!$B$110:$B$124,'Capacity Backing (Hide)2'!BO$67:BO$81,"X")))</f>
        <v>0</v>
      </c>
      <c r="KL91">
        <f>'Capacity Backing (Hide)2'!BP$3*(CP91/MAX(1,SUMIFS('Treatment Backing (Hide)'!$B$110:$B$124,'Capacity Backing (Hide)2'!BP$67:BP$81,"X")))</f>
        <v>0</v>
      </c>
      <c r="KM91">
        <f>'Capacity Backing (Hide)2'!BQ$3*(CQ91/MAX(1,SUMIFS('Treatment Backing (Hide)'!$B$110:$B$124,'Capacity Backing (Hide)2'!BQ$67:BQ$81,"X")))</f>
        <v>0</v>
      </c>
      <c r="KN91">
        <f>'Capacity Backing (Hide)2'!BR$3*(CR91/MAX(1,SUMIFS('Treatment Backing (Hide)'!$B$110:$B$124,'Capacity Backing (Hide)2'!BR$67:BR$81,"X")))</f>
        <v>0</v>
      </c>
      <c r="KO91">
        <f>'Capacity Backing (Hide)2'!BS$3*(CS91/MAX(1,SUMIFS('Treatment Backing (Hide)'!$B$110:$B$124,'Capacity Backing (Hide)2'!BS$67:BS$81,"X")))</f>
        <v>0</v>
      </c>
      <c r="KP91">
        <f>'Capacity Backing (Hide)2'!BT$3*(CT91/MAX(1,SUMIFS('Treatment Backing (Hide)'!$B$110:$B$124,'Capacity Backing (Hide)2'!BT$67:BT$81,"X")))</f>
        <v>0</v>
      </c>
      <c r="KQ91">
        <f>'Capacity Backing (Hide)2'!BU$3*(CU91/MAX(1,SUMIFS('Treatment Backing (Hide)'!$B$110:$B$124,'Capacity Backing (Hide)2'!BU$67:BU$81,"X")))</f>
        <v>0</v>
      </c>
      <c r="KR91">
        <f>'Capacity Backing (Hide)2'!BV$3*(CV91/MAX(1,SUMIFS('Treatment Backing (Hide)'!$B$110:$B$124,'Capacity Backing (Hide)2'!BV$67:BV$81,"X")))</f>
        <v>0</v>
      </c>
      <c r="KS91">
        <f>'Capacity Backing (Hide)2'!BW$3*(CW91/MAX(1,SUMIFS('Treatment Backing (Hide)'!$B$110:$B$124,'Capacity Backing (Hide)2'!BW$67:BW$81,"X")))</f>
        <v>0</v>
      </c>
      <c r="KT91">
        <f>'Capacity Backing (Hide)2'!BX$3*(CX91/MAX(1,SUMIFS('Treatment Backing (Hide)'!$B$110:$B$124,'Capacity Backing (Hide)2'!BX$67:BX$81,"X")))</f>
        <v>0</v>
      </c>
      <c r="KU91">
        <f>'Capacity Backing (Hide)2'!BY$3*(CY91/MAX(1,SUMIFS('Treatment Backing (Hide)'!$B$110:$B$124,'Capacity Backing (Hide)2'!BY$67:BY$81,"X")))</f>
        <v>0</v>
      </c>
      <c r="KV91">
        <f>'Capacity Backing (Hide)2'!BZ$3*(CZ91/MAX(1,SUMIFS('Treatment Backing (Hide)'!$B$110:$B$124,'Capacity Backing (Hide)2'!BZ$67:BZ$81,"X")))</f>
        <v>0</v>
      </c>
      <c r="KW91">
        <f>'Capacity Backing (Hide)2'!CA$3*(DA91/MAX(1,SUMIFS('Treatment Backing (Hide)'!$B$110:$B$124,'Capacity Backing (Hide)2'!CA$67:CA$81,"X")))</f>
        <v>0</v>
      </c>
      <c r="KX91">
        <f>'Capacity Backing (Hide)2'!CB$3*(DB91/MAX(1,SUMIFS('Treatment Backing (Hide)'!$B$110:$B$124,'Capacity Backing (Hide)2'!CB$67:CB$81,"X")))</f>
        <v>0</v>
      </c>
      <c r="KY91">
        <f>'Capacity Backing (Hide)2'!CC$3*(DC91/MAX(1,SUMIFS('Treatment Backing (Hide)'!$B$110:$B$124,'Capacity Backing (Hide)2'!CC$67:CC$81,"X")))</f>
        <v>0</v>
      </c>
      <c r="KZ91">
        <f>'Capacity Backing (Hide)2'!CD$3*(DD91/MAX(1,SUMIFS('Treatment Backing (Hide)'!$B$110:$B$124,'Capacity Backing (Hide)2'!CD$67:CD$81,"X")))</f>
        <v>0</v>
      </c>
      <c r="LA91">
        <f>'Capacity Backing (Hide)2'!CE$3*(DE91/MAX(1,SUMIFS('Treatment Backing (Hide)'!$B$110:$B$124,'Capacity Backing (Hide)2'!CE$67:CE$81,"X")))</f>
        <v>0</v>
      </c>
      <c r="LB91">
        <f>'Capacity Backing (Hide)2'!CF$3*(DF91/MAX(1,SUMIFS('Treatment Backing (Hide)'!$B$110:$B$124,'Capacity Backing (Hide)2'!CF$67:CF$81,"X")))</f>
        <v>0</v>
      </c>
      <c r="LC91">
        <f>'Capacity Backing (Hide)2'!CG$3*(DG91/MAX(1,SUMIFS('Treatment Backing (Hide)'!$B$110:$B$124,'Capacity Backing (Hide)2'!CG$67:CG$81,"X")))</f>
        <v>0</v>
      </c>
      <c r="LD91">
        <f>'Capacity Backing (Hide)2'!CH$3*(DH91/MAX(1,SUMIFS('Treatment Backing (Hide)'!$B$110:$B$124,'Capacity Backing (Hide)2'!CH$67:CH$81,"X")))</f>
        <v>0</v>
      </c>
      <c r="LE91">
        <f>'Capacity Backing (Hide)2'!CI$3*(DI91/MAX(1,SUMIFS('Treatment Backing (Hide)'!$B$110:$B$124,'Capacity Backing (Hide)2'!CI$67:CI$81,"X")))</f>
        <v>0</v>
      </c>
      <c r="LF91">
        <f>'Capacity Backing (Hide)2'!CJ$3*(DJ91/MAX(1,SUMIFS('Treatment Backing (Hide)'!$B$110:$B$124,'Capacity Backing (Hide)2'!CJ$67:CJ$81,"X")))</f>
        <v>0</v>
      </c>
      <c r="LG91">
        <f>'Capacity Backing (Hide)2'!CK$3*(DK91/MAX(1,SUMIFS('Treatment Backing (Hide)'!$B$110:$B$124,'Capacity Backing (Hide)2'!CK$67:CK$81,"X")))</f>
        <v>0</v>
      </c>
      <c r="LH91">
        <f>'Capacity Backing (Hide)2'!CL$3*(DL91/MAX(1,SUMIFS('Treatment Backing (Hide)'!$B$110:$B$124,'Capacity Backing (Hide)2'!CL$67:CL$81,"X")))</f>
        <v>0</v>
      </c>
      <c r="LI91">
        <f>'Capacity Backing (Hide)2'!CM$3*(DM91/MAX(1,SUMIFS('Treatment Backing (Hide)'!$B$110:$B$124,'Capacity Backing (Hide)2'!CM$67:CM$81,"X")))</f>
        <v>0</v>
      </c>
      <c r="LJ91">
        <f>'Capacity Backing (Hide)2'!CN$3*(DN91/MAX(1,SUMIFS('Treatment Backing (Hide)'!$B$110:$B$124,'Capacity Backing (Hide)2'!CN$67:CN$81,"X")))</f>
        <v>0</v>
      </c>
      <c r="LK91">
        <f>'Capacity Backing (Hide)2'!CO$3*(DO91/MAX(1,SUMIFS('Treatment Backing (Hide)'!$B$110:$B$124,'Capacity Backing (Hide)2'!CO$67:CO$81,"X")))</f>
        <v>0</v>
      </c>
      <c r="LL91">
        <f>'Capacity Backing (Hide)2'!CP$3*(DP91/MAX(1,SUMIFS('Treatment Backing (Hide)'!$B$110:$B$124,'Capacity Backing (Hide)2'!CP$67:CP$81,"X")))</f>
        <v>0</v>
      </c>
      <c r="LM91">
        <f>'Capacity Backing (Hide)2'!CQ$3*(DQ91/MAX(1,SUMIFS('Treatment Backing (Hide)'!$B$110:$B$124,'Capacity Backing (Hide)2'!CQ$67:CQ$81,"X")))</f>
        <v>0</v>
      </c>
      <c r="LN91">
        <f>'Capacity Backing (Hide)2'!CR$3*(DR91/MAX(1,SUMIFS('Treatment Backing (Hide)'!$B$110:$B$124,'Capacity Backing (Hide)2'!CR$67:CR$81,"X")))</f>
        <v>0</v>
      </c>
      <c r="LO91">
        <f>'Capacity Backing (Hide)2'!CS$3*(DS91/MAX(1,SUMIFS('Treatment Backing (Hide)'!$B$110:$B$124,'Capacity Backing (Hide)2'!CS$67:CS$81,"X")))</f>
        <v>0</v>
      </c>
      <c r="LP91">
        <f>'Capacity Backing (Hide)2'!CT$3*(DT91/MAX(1,SUMIFS('Treatment Backing (Hide)'!$B$110:$B$124,'Capacity Backing (Hide)2'!CT$67:CT$81,"X")))</f>
        <v>0</v>
      </c>
      <c r="LQ91">
        <f>'Capacity Backing (Hide)2'!CU$3*(DU91/MAX(1,SUMIFS('Treatment Backing (Hide)'!$B$110:$B$124,'Capacity Backing (Hide)2'!CU$67:CU$81,"X")))</f>
        <v>0</v>
      </c>
      <c r="LR91">
        <f>'Capacity Backing (Hide)2'!CV$3*(DV91/MAX(1,SUMIFS('Treatment Backing (Hide)'!$B$110:$B$124,'Capacity Backing (Hide)2'!CV$67:CV$81,"X")))</f>
        <v>0</v>
      </c>
      <c r="LS91">
        <f>'Capacity Backing (Hide)2'!CW$3*(DW91/MAX(1,SUMIFS('Treatment Backing (Hide)'!$B$110:$B$124,'Capacity Backing (Hide)2'!CW$67:CW$81,"X")))</f>
        <v>0</v>
      </c>
    </row>
    <row r="92" spans="8:331" x14ac:dyDescent="0.25">
      <c r="H92" t="str">
        <f>ROW(H89)&amp;". "&amp;'Clinical resources'!B95</f>
        <v xml:space="preserve">89. </v>
      </c>
      <c r="J92" t="str">
        <f>IF(COUNTIFS('Clinical resources'!F95:J95,"X")&gt;0,"X","")</f>
        <v/>
      </c>
      <c r="K92" t="str">
        <f>IF(COUNTIFS('Clinical resources'!K95:O95,"X")&gt;0,"X","")</f>
        <v/>
      </c>
      <c r="L92" t="str">
        <f>IF(COUNTIFS('Clinical resources'!P95:T95,"X")&gt;0,"X","")</f>
        <v/>
      </c>
      <c r="M92" t="str">
        <f>IF(COUNTIFS('Clinical resources'!U95:Y95,"X")&gt;0,"X","")</f>
        <v/>
      </c>
      <c r="N92" t="str">
        <f>IF(COUNTIFS('Clinical resources'!Z95:AD95,"X")&gt;0,"X","")</f>
        <v/>
      </c>
      <c r="O92" t="str">
        <f>IF(COUNTIFS('Clinical resources'!AE95:AI95,"X")&gt;0,"X","")</f>
        <v/>
      </c>
      <c r="P92" t="str">
        <f>IF(COUNTIFS('Clinical resources'!AJ95:AN95,"X")&gt;0,"X","")</f>
        <v/>
      </c>
      <c r="Q92" t="str">
        <f>IF(COUNTIFS('Clinical resources'!AO95:AS95,"X")&gt;0,"X","")</f>
        <v/>
      </c>
      <c r="R92" t="str">
        <f>IF(COUNTIFS('Clinical resources'!AT95:AX95,"X")&gt;0,"X","")</f>
        <v/>
      </c>
      <c r="S92" t="str">
        <f>IF(COUNTIFS('Clinical resources'!AY95:BC95,"X")&gt;0,"X","")</f>
        <v/>
      </c>
      <c r="T92" t="str">
        <f>IF(COUNTIFS('Clinical resources'!BD95:BH95,"X")&gt;0,"X","")</f>
        <v/>
      </c>
      <c r="U92" t="str">
        <f>IF(COUNTIFS('Clinical resources'!BI95:BM95,"X")&gt;0,"X","")</f>
        <v/>
      </c>
      <c r="V92" t="str">
        <f>IF(COUNTIFS('Clinical resources'!BN95:BR95,"X")&gt;0,"X","")</f>
        <v/>
      </c>
      <c r="W92" t="str">
        <f>IF(COUNTIFS('Clinical resources'!BS95:BW95,"X")&gt;0,"X","")</f>
        <v/>
      </c>
      <c r="X92" t="str">
        <f>IF(COUNTIFS('Clinical resources'!BX95:CB95,"X")&gt;0,"X","")</f>
        <v/>
      </c>
      <c r="AB92">
        <f t="array" ref="AB92">IF($J92:$X92='Capacity Backing (Hide)2'!B$67:B$81,1,0)</f>
        <v>0</v>
      </c>
      <c r="AC92">
        <f t="array" ref="AC92">IF($J92:$X92='Capacity Backing (Hide)2'!C$67:C$81,1,0)</f>
        <v>0</v>
      </c>
      <c r="AD92">
        <f t="array" ref="AD92">IF($J92:$X92='Capacity Backing (Hide)2'!D$67:D$81,1,0)</f>
        <v>0</v>
      </c>
      <c r="AE92">
        <f t="array" ref="AE92">IF($J92:$X92='Capacity Backing (Hide)2'!E$67:E$81,1,0)</f>
        <v>0</v>
      </c>
      <c r="AF92">
        <f t="array" ref="AF92">IF($J92:$X92='Capacity Backing (Hide)2'!F$67:F$81,1,0)</f>
        <v>0</v>
      </c>
      <c r="AG92">
        <f t="array" ref="AG92">IF($J92:$X92='Capacity Backing (Hide)2'!G$67:G$81,1,0)</f>
        <v>0</v>
      </c>
      <c r="AH92">
        <f t="array" ref="AH92">IF($J92:$X92='Capacity Backing (Hide)2'!H$67:H$81,1,0)</f>
        <v>0</v>
      </c>
      <c r="AI92">
        <f t="array" ref="AI92">IF($J92:$X92='Capacity Backing (Hide)2'!I$67:I$81,1,0)</f>
        <v>0</v>
      </c>
      <c r="AJ92">
        <f t="array" ref="AJ92">IF($J92:$X92='Capacity Backing (Hide)2'!J$67:J$81,1,0)</f>
        <v>0</v>
      </c>
      <c r="AK92">
        <f t="array" ref="AK92">IF($J92:$X92='Capacity Backing (Hide)2'!K$67:K$81,1,0)</f>
        <v>0</v>
      </c>
      <c r="AL92">
        <f t="array" ref="AL92">IF($J92:$X92='Capacity Backing (Hide)2'!L$67:L$81,1,0)</f>
        <v>0</v>
      </c>
      <c r="AM92">
        <f t="array" ref="AM92">IF($J92:$X92='Capacity Backing (Hide)2'!M$67:M$81,1,0)</f>
        <v>0</v>
      </c>
      <c r="AN92">
        <f t="array" ref="AN92">IF($J92:$X92='Capacity Backing (Hide)2'!N$67:N$81,1,0)</f>
        <v>0</v>
      </c>
      <c r="AO92">
        <f t="array" ref="AO92">IF($J92:$X92='Capacity Backing (Hide)2'!O$67:O$81,1,0)</f>
        <v>0</v>
      </c>
      <c r="AP92">
        <f t="array" ref="AP92">IF($J92:$X92='Capacity Backing (Hide)2'!P$67:P$81,1,0)</f>
        <v>0</v>
      </c>
      <c r="AQ92">
        <f t="array" ref="AQ92">IF($J92:$X92='Capacity Backing (Hide)2'!Q$67:Q$81,1,0)</f>
        <v>0</v>
      </c>
      <c r="AR92">
        <f t="array" ref="AR92">IF($J92:$X92='Capacity Backing (Hide)2'!R$67:R$81,1,0)</f>
        <v>0</v>
      </c>
      <c r="AS92">
        <f t="array" ref="AS92">IF($J92:$X92='Capacity Backing (Hide)2'!S$67:S$81,1,0)</f>
        <v>0</v>
      </c>
      <c r="AT92">
        <f t="array" ref="AT92">IF($J92:$X92='Capacity Backing (Hide)2'!T$67:T$81,1,0)</f>
        <v>0</v>
      </c>
      <c r="AU92">
        <f t="array" ref="AU92">IF($J92:$X92='Capacity Backing (Hide)2'!U$67:U$81,1,0)</f>
        <v>0</v>
      </c>
      <c r="AV92">
        <f t="array" ref="AV92">IF($J92:$X92='Capacity Backing (Hide)2'!V$67:V$81,1,0)</f>
        <v>0</v>
      </c>
      <c r="AW92">
        <f t="array" ref="AW92">IF($J92:$X92='Capacity Backing (Hide)2'!W$67:W$81,1,0)</f>
        <v>0</v>
      </c>
      <c r="AX92">
        <f t="array" ref="AX92">IF($J92:$X92='Capacity Backing (Hide)2'!X$67:X$81,1,0)</f>
        <v>0</v>
      </c>
      <c r="AY92">
        <f t="array" ref="AY92">IF($J92:$X92='Capacity Backing (Hide)2'!Y$67:Y$81,1,0)</f>
        <v>0</v>
      </c>
      <c r="AZ92">
        <f t="array" ref="AZ92">IF($J92:$X92='Capacity Backing (Hide)2'!Z$67:Z$81,1,0)</f>
        <v>0</v>
      </c>
      <c r="BA92">
        <f t="array" ref="BA92">IF($J92:$X92='Capacity Backing (Hide)2'!AA$67:AA$81,1,0)</f>
        <v>0</v>
      </c>
      <c r="BB92">
        <f t="array" ref="BB92">IF($J92:$X92='Capacity Backing (Hide)2'!AB$67:AB$81,1,0)</f>
        <v>0</v>
      </c>
      <c r="BC92">
        <f t="array" ref="BC92">IF($J92:$X92='Capacity Backing (Hide)2'!AC$67:AC$81,1,0)</f>
        <v>0</v>
      </c>
      <c r="BD92">
        <f t="array" ref="BD92">IF($J92:$X92='Capacity Backing (Hide)2'!AD$67:AD$81,1,0)</f>
        <v>0</v>
      </c>
      <c r="BE92">
        <f t="array" ref="BE92">IF($J92:$X92='Capacity Backing (Hide)2'!AE$67:AE$81,1,0)</f>
        <v>0</v>
      </c>
      <c r="BF92">
        <f t="array" ref="BF92">IF($J92:$X92='Capacity Backing (Hide)2'!AF$67:AF$81,1,0)</f>
        <v>0</v>
      </c>
      <c r="BG92">
        <f t="array" ref="BG92">IF($J92:$X92='Capacity Backing (Hide)2'!AG$67:AG$81,1,0)</f>
        <v>0</v>
      </c>
      <c r="BH92">
        <f t="array" ref="BH92">IF($J92:$X92='Capacity Backing (Hide)2'!AH$67:AH$81,1,0)</f>
        <v>0</v>
      </c>
      <c r="BI92">
        <f t="array" ref="BI92">IF($J92:$X92='Capacity Backing (Hide)2'!AI$67:AI$81,1,0)</f>
        <v>0</v>
      </c>
      <c r="BJ92">
        <f t="array" ref="BJ92">IF($J92:$X92='Capacity Backing (Hide)2'!AJ$67:AJ$81,1,0)</f>
        <v>0</v>
      </c>
      <c r="BK92">
        <f t="array" ref="BK92">IF($J92:$X92='Capacity Backing (Hide)2'!AK$67:AK$81,1,0)</f>
        <v>0</v>
      </c>
      <c r="BL92">
        <f t="array" ref="BL92">IF($J92:$X92='Capacity Backing (Hide)2'!AL$67:AL$81,1,0)</f>
        <v>0</v>
      </c>
      <c r="BM92">
        <f t="array" ref="BM92">IF($J92:$X92='Capacity Backing (Hide)2'!AM$67:AM$81,1,0)</f>
        <v>0</v>
      </c>
      <c r="BN92">
        <f t="array" ref="BN92">IF($J92:$X92='Capacity Backing (Hide)2'!AN$67:AN$81,1,0)</f>
        <v>0</v>
      </c>
      <c r="BO92">
        <f t="array" ref="BO92">IF($J92:$X92='Capacity Backing (Hide)2'!AO$67:AO$81,1,0)</f>
        <v>0</v>
      </c>
      <c r="BP92">
        <f t="array" ref="BP92">IF($J92:$X92='Capacity Backing (Hide)2'!AP$67:AP$81,1,0)</f>
        <v>0</v>
      </c>
      <c r="BQ92">
        <f t="array" ref="BQ92">IF($J92:$X92='Capacity Backing (Hide)2'!AQ$67:AQ$81,1,0)</f>
        <v>0</v>
      </c>
      <c r="BR92">
        <f t="array" ref="BR92">IF($J92:$X92='Capacity Backing (Hide)2'!AR$67:AR$81,1,0)</f>
        <v>0</v>
      </c>
      <c r="BS92">
        <f t="array" ref="BS92">IF($J92:$X92='Capacity Backing (Hide)2'!AS$67:AS$81,1,0)</f>
        <v>0</v>
      </c>
      <c r="BT92">
        <f t="array" ref="BT92">IF($J92:$X92='Capacity Backing (Hide)2'!AT$67:AT$81,1,0)</f>
        <v>0</v>
      </c>
      <c r="BU92">
        <f t="array" ref="BU92">IF($J92:$X92='Capacity Backing (Hide)2'!AU$67:AU$81,1,0)</f>
        <v>0</v>
      </c>
      <c r="BV92">
        <f t="array" ref="BV92">IF($J92:$X92='Capacity Backing (Hide)2'!AV$67:AV$81,1,0)</f>
        <v>0</v>
      </c>
      <c r="BW92">
        <f t="array" ref="BW92">IF($J92:$X92='Capacity Backing (Hide)2'!AW$67:AW$81,1,0)</f>
        <v>0</v>
      </c>
      <c r="BX92">
        <f t="array" ref="BX92">IF($J92:$X92='Capacity Backing (Hide)2'!AX$67:AX$81,1,0)</f>
        <v>0</v>
      </c>
      <c r="BY92">
        <f t="array" ref="BY92">IF($J92:$X92='Capacity Backing (Hide)2'!AY$67:AY$81,1,0)</f>
        <v>0</v>
      </c>
      <c r="BZ92">
        <f t="array" ref="BZ92">IF($J92:$X92='Capacity Backing (Hide)2'!AZ$67:AZ$81,1,0)</f>
        <v>0</v>
      </c>
      <c r="CA92">
        <f t="array" ref="CA92">IF($J92:$X92='Capacity Backing (Hide)2'!BA$67:BA$81,1,0)</f>
        <v>0</v>
      </c>
      <c r="CB92">
        <f t="array" ref="CB92">IF($J92:$X92='Capacity Backing (Hide)2'!BB$67:BB$81,1,0)</f>
        <v>0</v>
      </c>
      <c r="CC92">
        <f t="array" ref="CC92">IF($J92:$X92='Capacity Backing (Hide)2'!BC$67:BC$81,1,0)</f>
        <v>0</v>
      </c>
      <c r="CD92">
        <f t="array" ref="CD92">IF($J92:$X92='Capacity Backing (Hide)2'!BD$67:BD$81,1,0)</f>
        <v>0</v>
      </c>
      <c r="CE92">
        <f t="array" ref="CE92">IF($J92:$X92='Capacity Backing (Hide)2'!BE$67:BE$81,1,0)</f>
        <v>0</v>
      </c>
      <c r="CF92">
        <f t="array" ref="CF92">IF($J92:$X92='Capacity Backing (Hide)2'!BF$67:BF$81,1,0)</f>
        <v>0</v>
      </c>
      <c r="CG92">
        <f t="array" ref="CG92">IF($J92:$X92='Capacity Backing (Hide)2'!BG$67:BG$81,1,0)</f>
        <v>0</v>
      </c>
      <c r="CH92">
        <f t="array" ref="CH92">IF($J92:$X92='Capacity Backing (Hide)2'!BH$67:BH$81,1,0)</f>
        <v>0</v>
      </c>
      <c r="CI92">
        <f t="array" ref="CI92">IF($J92:$X92='Capacity Backing (Hide)2'!BI$67:BI$81,1,0)</f>
        <v>0</v>
      </c>
      <c r="CJ92">
        <f t="array" ref="CJ92">IF($J92:$X92='Capacity Backing (Hide)2'!BJ$67:BJ$81,1,0)</f>
        <v>0</v>
      </c>
      <c r="CK92">
        <f t="array" ref="CK92">IF($J92:$X92='Capacity Backing (Hide)2'!BK$67:BK$81,1,0)</f>
        <v>0</v>
      </c>
      <c r="CL92">
        <f t="array" ref="CL92">IF($J92:$X92='Capacity Backing (Hide)2'!BL$67:BL$81,1,0)</f>
        <v>0</v>
      </c>
      <c r="CM92">
        <f t="array" ref="CM92">IF($J92:$X92='Capacity Backing (Hide)2'!BM$67:BM$81,1,0)</f>
        <v>0</v>
      </c>
      <c r="CN92">
        <f t="array" ref="CN92">IF($J92:$X92='Capacity Backing (Hide)2'!BN$67:BN$81,1,0)</f>
        <v>0</v>
      </c>
      <c r="CO92">
        <f t="array" ref="CO92">IF($J92:$X92='Capacity Backing (Hide)2'!BO$67:BO$81,1,0)</f>
        <v>0</v>
      </c>
      <c r="CP92">
        <f t="array" ref="CP92">IF($J92:$X92='Capacity Backing (Hide)2'!BP$67:BP$81,1,0)</f>
        <v>0</v>
      </c>
      <c r="CQ92">
        <f t="array" ref="CQ92">IF($J92:$X92='Capacity Backing (Hide)2'!BQ$67:BQ$81,1,0)</f>
        <v>0</v>
      </c>
      <c r="CR92">
        <f t="array" ref="CR92">IF($J92:$X92='Capacity Backing (Hide)2'!BR$67:BR$81,1,0)</f>
        <v>0</v>
      </c>
      <c r="CS92">
        <f t="array" ref="CS92">IF($J92:$X92='Capacity Backing (Hide)2'!BS$67:BS$81,1,0)</f>
        <v>0</v>
      </c>
      <c r="CT92">
        <f t="array" ref="CT92">IF($J92:$X92='Capacity Backing (Hide)2'!BT$67:BT$81,1,0)</f>
        <v>0</v>
      </c>
      <c r="CU92">
        <f t="array" ref="CU92">IF($J92:$X92='Capacity Backing (Hide)2'!BU$67:BU$81,1,0)</f>
        <v>0</v>
      </c>
      <c r="CV92">
        <f t="array" ref="CV92">IF($J92:$X92='Capacity Backing (Hide)2'!BV$67:BV$81,1,0)</f>
        <v>0</v>
      </c>
      <c r="CW92">
        <f t="array" ref="CW92">IF($J92:$X92='Capacity Backing (Hide)2'!BW$67:BW$81,1,0)</f>
        <v>0</v>
      </c>
      <c r="CX92">
        <f t="array" ref="CX92">IF($J92:$X92='Capacity Backing (Hide)2'!BX$67:BX$81,1,0)</f>
        <v>0</v>
      </c>
      <c r="CY92">
        <f t="array" ref="CY92">IF($J92:$X92='Capacity Backing (Hide)2'!BY$67:BY$81,1,0)</f>
        <v>0</v>
      </c>
      <c r="CZ92">
        <f t="array" ref="CZ92">IF($J92:$X92='Capacity Backing (Hide)2'!BZ$67:BZ$81,1,0)</f>
        <v>0</v>
      </c>
      <c r="DA92">
        <f t="array" ref="DA92">IF($J92:$X92='Capacity Backing (Hide)2'!CA$67:CA$81,1,0)</f>
        <v>0</v>
      </c>
      <c r="DB92">
        <f t="array" ref="DB92">IF($J92:$X92='Capacity Backing (Hide)2'!CB$67:CB$81,1,0)</f>
        <v>0</v>
      </c>
      <c r="DC92">
        <f t="array" ref="DC92">IF($J92:$X92='Capacity Backing (Hide)2'!CC$67:CC$81,1,0)</f>
        <v>0</v>
      </c>
      <c r="DD92">
        <f t="array" ref="DD92">IF($J92:$X92='Capacity Backing (Hide)2'!CD$67:CD$81,1,0)</f>
        <v>0</v>
      </c>
      <c r="DE92">
        <f t="array" ref="DE92">IF($J92:$X92='Capacity Backing (Hide)2'!CE$67:CE$81,1,0)</f>
        <v>0</v>
      </c>
      <c r="DF92">
        <f t="array" ref="DF92">IF($J92:$X92='Capacity Backing (Hide)2'!CF$67:CF$81,1,0)</f>
        <v>0</v>
      </c>
      <c r="DG92">
        <f t="array" ref="DG92">IF($J92:$X92='Capacity Backing (Hide)2'!CG$67:CG$81,1,0)</f>
        <v>0</v>
      </c>
      <c r="DH92">
        <f t="array" ref="DH92">IF($J92:$X92='Capacity Backing (Hide)2'!CH$67:CH$81,1,0)</f>
        <v>0</v>
      </c>
      <c r="DI92">
        <f t="array" ref="DI92">IF($J92:$X92='Capacity Backing (Hide)2'!CI$67:CI$81,1,0)</f>
        <v>0</v>
      </c>
      <c r="DJ92">
        <f t="array" ref="DJ92">IF($J92:$X92='Capacity Backing (Hide)2'!CJ$67:CJ$81,1,0)</f>
        <v>0</v>
      </c>
      <c r="DK92">
        <f t="array" ref="DK92">IF($J92:$X92='Capacity Backing (Hide)2'!CK$67:CK$81,1,0)</f>
        <v>0</v>
      </c>
      <c r="DL92">
        <f t="array" ref="DL92">IF($J92:$X92='Capacity Backing (Hide)2'!CL$67:CL$81,1,0)</f>
        <v>0</v>
      </c>
      <c r="DM92">
        <f t="array" ref="DM92">IF($J92:$X92='Capacity Backing (Hide)2'!CM$67:CM$81,1,0)</f>
        <v>0</v>
      </c>
      <c r="DN92">
        <f t="array" ref="DN92">IF($J92:$X92='Capacity Backing (Hide)2'!CN$67:CN$81,1,0)</f>
        <v>0</v>
      </c>
      <c r="DO92">
        <f t="array" ref="DO92">IF($J92:$X92='Capacity Backing (Hide)2'!CO$67:CO$81,1,0)</f>
        <v>0</v>
      </c>
      <c r="DP92">
        <f t="array" ref="DP92">IF($J92:$X92='Capacity Backing (Hide)2'!CP$67:CP$81,1,0)</f>
        <v>0</v>
      </c>
      <c r="DQ92">
        <f t="array" ref="DQ92">IF($J92:$X92='Capacity Backing (Hide)2'!CQ$67:CQ$81,1,0)</f>
        <v>0</v>
      </c>
      <c r="DR92">
        <f t="array" ref="DR92">IF($J92:$X92='Capacity Backing (Hide)2'!CR$67:CR$81,1,0)</f>
        <v>0</v>
      </c>
      <c r="DS92">
        <f t="array" ref="DS92">IF($J92:$X92='Capacity Backing (Hide)2'!CS$67:CS$81,1,0)</f>
        <v>0</v>
      </c>
      <c r="DT92">
        <f t="array" ref="DT92">IF($J92:$X92='Capacity Backing (Hide)2'!CT$67:CT$81,1,0)</f>
        <v>0</v>
      </c>
      <c r="DU92">
        <f t="array" ref="DU92">IF($J92:$X92='Capacity Backing (Hide)2'!CU$67:CU$81,1,0)</f>
        <v>0</v>
      </c>
      <c r="DV92">
        <f t="array" ref="DV92">IF($J92:$X92='Capacity Backing (Hide)2'!CV$67:CV$81,1,0)</f>
        <v>0</v>
      </c>
      <c r="DW92">
        <f t="array" ref="DW92">IF($J92:$X92='Capacity Backing (Hide)2'!CW$67:CW$81,1,0)</f>
        <v>0</v>
      </c>
      <c r="DZ92">
        <f t="array" ref="DZ92">IF($J92:$X92='Capacity Backing (Hide)2'!B$203:CZ$217,1,0)</f>
        <v>0</v>
      </c>
      <c r="EA92">
        <f t="array" ref="EA92">IF($J92:$X92='Capacity Backing (Hide)2'!C$203:DA$217,1,0)</f>
        <v>0</v>
      </c>
      <c r="EB92">
        <f t="array" ref="EB92">IF($J92:$X92='Capacity Backing (Hide)2'!D$203:DB$217,1,0)</f>
        <v>0</v>
      </c>
      <c r="EC92">
        <f t="array" ref="EC92">IF($J92:$X92='Capacity Backing (Hide)2'!E$203:DC$217,1,0)</f>
        <v>0</v>
      </c>
      <c r="ED92">
        <f t="array" ref="ED92">IF($J92:$X92='Capacity Backing (Hide)2'!F$203:DD$217,1,0)</f>
        <v>0</v>
      </c>
      <c r="EE92">
        <f t="array" ref="EE92">IF($J92:$X92='Capacity Backing (Hide)2'!G$203:DE$217,1,0)</f>
        <v>0</v>
      </c>
      <c r="EF92">
        <f t="array" ref="EF92">IF($J92:$X92='Capacity Backing (Hide)2'!H$203:DF$217,1,0)</f>
        <v>0</v>
      </c>
      <c r="EG92">
        <f t="array" ref="EG92">IF($J92:$X92='Capacity Backing (Hide)2'!I$203:DG$217,1,0)</f>
        <v>0</v>
      </c>
      <c r="EH92">
        <f t="array" ref="EH92">IF($J92:$X92='Capacity Backing (Hide)2'!J$203:DH$217,1,0)</f>
        <v>0</v>
      </c>
      <c r="EI92">
        <f t="array" ref="EI92">IF($J92:$X92='Capacity Backing (Hide)2'!K$203:DI$217,1,0)</f>
        <v>0</v>
      </c>
      <c r="EJ92">
        <f t="array" ref="EJ92">IF($J92:$X92='Capacity Backing (Hide)2'!L$203:DJ$217,1,0)</f>
        <v>0</v>
      </c>
      <c r="EK92">
        <f t="array" ref="EK92">IF($J92:$X92='Capacity Backing (Hide)2'!M$203:DK$217,1,0)</f>
        <v>0</v>
      </c>
      <c r="EL92">
        <f t="array" ref="EL92">IF($J92:$X92='Capacity Backing (Hide)2'!N$203:DL$217,1,0)</f>
        <v>0</v>
      </c>
      <c r="EM92">
        <f t="array" ref="EM92">IF($J92:$X92='Capacity Backing (Hide)2'!O$203:DM$217,1,0)</f>
        <v>0</v>
      </c>
      <c r="EN92">
        <f t="array" ref="EN92">IF($J92:$X92='Capacity Backing (Hide)2'!P$203:DN$217,1,0)</f>
        <v>0</v>
      </c>
      <c r="EO92">
        <f t="array" ref="EO92">IF($J92:$X92='Capacity Backing (Hide)2'!Q$203:DO$217,1,0)</f>
        <v>0</v>
      </c>
      <c r="EP92">
        <f t="array" ref="EP92">IF($J92:$X92='Capacity Backing (Hide)2'!R$203:DP$217,1,0)</f>
        <v>0</v>
      </c>
      <c r="EQ92">
        <f t="array" ref="EQ92">IF($J92:$X92='Capacity Backing (Hide)2'!S$203:DQ$217,1,0)</f>
        <v>0</v>
      </c>
      <c r="ER92">
        <f t="array" ref="ER92">IF($J92:$X92='Capacity Backing (Hide)2'!T$203:DR$217,1,0)</f>
        <v>0</v>
      </c>
      <c r="ES92">
        <f t="array" ref="ES92">IF($J92:$X92='Capacity Backing (Hide)2'!U$203:DS$217,1,0)</f>
        <v>0</v>
      </c>
      <c r="ET92">
        <f t="array" ref="ET92">IF($J92:$X92='Capacity Backing (Hide)2'!V$203:DT$217,1,0)</f>
        <v>0</v>
      </c>
      <c r="EU92">
        <f t="array" ref="EU92">IF($J92:$X92='Capacity Backing (Hide)2'!W$203:DU$217,1,0)</f>
        <v>0</v>
      </c>
      <c r="EV92">
        <f t="array" ref="EV92">IF($J92:$X92='Capacity Backing (Hide)2'!X$203:DV$217,1,0)</f>
        <v>0</v>
      </c>
      <c r="EW92">
        <f t="array" ref="EW92">IF($J92:$X92='Capacity Backing (Hide)2'!Y$203:DW$217,1,0)</f>
        <v>0</v>
      </c>
      <c r="EX92">
        <f t="array" ref="EX92">IF($J92:$X92='Capacity Backing (Hide)2'!Z$203:DX$217,1,0)</f>
        <v>0</v>
      </c>
      <c r="EY92">
        <f t="array" ref="EY92">IF($J92:$X92='Capacity Backing (Hide)2'!AA$203:DY$217,1,0)</f>
        <v>0</v>
      </c>
      <c r="EZ92">
        <f t="array" ref="EZ92">IF($J92:$X92='Capacity Backing (Hide)2'!AB$203:DZ$217,1,0)</f>
        <v>0</v>
      </c>
      <c r="FA92">
        <f t="array" ref="FA92">IF($J92:$X92='Capacity Backing (Hide)2'!AC$203:EA$217,1,0)</f>
        <v>0</v>
      </c>
      <c r="FB92">
        <f t="array" ref="FB92">IF($J92:$X92='Capacity Backing (Hide)2'!AD$203:EB$217,1,0)</f>
        <v>0</v>
      </c>
      <c r="FC92">
        <f t="array" ref="FC92">IF($J92:$X92='Capacity Backing (Hide)2'!AE$203:EC$217,1,0)</f>
        <v>0</v>
      </c>
      <c r="FD92">
        <f t="array" ref="FD92">IF($J92:$X92='Capacity Backing (Hide)2'!AF$203:ED$217,1,0)</f>
        <v>0</v>
      </c>
      <c r="FE92">
        <f t="array" ref="FE92">IF($J92:$X92='Capacity Backing (Hide)2'!AG$203:EE$217,1,0)</f>
        <v>0</v>
      </c>
      <c r="FF92">
        <f t="array" ref="FF92">IF($J92:$X92='Capacity Backing (Hide)2'!AH$203:EF$217,1,0)</f>
        <v>0</v>
      </c>
      <c r="FG92">
        <f t="array" ref="FG92">IF($J92:$X92='Capacity Backing (Hide)2'!AI$203:EG$217,1,0)</f>
        <v>0</v>
      </c>
      <c r="FH92">
        <f t="array" ref="FH92">IF($J92:$X92='Capacity Backing (Hide)2'!AJ$203:EH$217,1,0)</f>
        <v>0</v>
      </c>
      <c r="FI92">
        <f t="array" ref="FI92">IF($J92:$X92='Capacity Backing (Hide)2'!AK$203:EI$217,1,0)</f>
        <v>0</v>
      </c>
      <c r="FJ92">
        <f t="array" ref="FJ92">IF($J92:$X92='Capacity Backing (Hide)2'!AL$203:EJ$217,1,0)</f>
        <v>0</v>
      </c>
      <c r="FK92">
        <f t="array" ref="FK92">IF($J92:$X92='Capacity Backing (Hide)2'!AM$203:EK$217,1,0)</f>
        <v>0</v>
      </c>
      <c r="FL92">
        <f t="array" ref="FL92">IF($J92:$X92='Capacity Backing (Hide)2'!AN$203:EL$217,1,0)</f>
        <v>0</v>
      </c>
      <c r="FM92">
        <f t="array" ref="FM92">IF($J92:$X92='Capacity Backing (Hide)2'!AO$203:EM$217,1,0)</f>
        <v>0</v>
      </c>
      <c r="FN92">
        <f t="array" ref="FN92">IF($J92:$X92='Capacity Backing (Hide)2'!AP$203:EN$217,1,0)</f>
        <v>0</v>
      </c>
      <c r="FO92">
        <f t="array" ref="FO92">IF($J92:$X92='Capacity Backing (Hide)2'!AQ$203:EO$217,1,0)</f>
        <v>0</v>
      </c>
      <c r="FP92">
        <f t="array" ref="FP92">IF($J92:$X92='Capacity Backing (Hide)2'!AR$203:EP$217,1,0)</f>
        <v>0</v>
      </c>
      <c r="FQ92">
        <f t="array" ref="FQ92">IF($J92:$X92='Capacity Backing (Hide)2'!AS$203:EQ$217,1,0)</f>
        <v>0</v>
      </c>
      <c r="FR92">
        <f t="array" ref="FR92">IF($J92:$X92='Capacity Backing (Hide)2'!AT$203:ER$217,1,0)</f>
        <v>0</v>
      </c>
      <c r="FS92">
        <f t="array" ref="FS92">IF($J92:$X92='Capacity Backing (Hide)2'!AU$203:ES$217,1,0)</f>
        <v>0</v>
      </c>
      <c r="FT92">
        <f t="array" ref="FT92">IF($J92:$X92='Capacity Backing (Hide)2'!AV$203:ET$217,1,0)</f>
        <v>0</v>
      </c>
      <c r="FU92">
        <f t="array" ref="FU92">IF($J92:$X92='Capacity Backing (Hide)2'!AW$203:EU$217,1,0)</f>
        <v>0</v>
      </c>
      <c r="FV92">
        <f t="array" ref="FV92">IF($J92:$X92='Capacity Backing (Hide)2'!AX$203:EV$217,1,0)</f>
        <v>0</v>
      </c>
      <c r="FW92">
        <f t="array" ref="FW92">IF($J92:$X92='Capacity Backing (Hide)2'!AY$203:EW$217,1,0)</f>
        <v>0</v>
      </c>
      <c r="FX92">
        <f t="array" ref="FX92">IF($J92:$X92='Capacity Backing (Hide)2'!AZ$203:EX$217,1,0)</f>
        <v>0</v>
      </c>
      <c r="FY92">
        <f t="array" ref="FY92">IF($J92:$X92='Capacity Backing (Hide)2'!BA$203:EY$217,1,0)</f>
        <v>0</v>
      </c>
      <c r="FZ92">
        <f t="array" ref="FZ92">IF($J92:$X92='Capacity Backing (Hide)2'!BB$203:EZ$217,1,0)</f>
        <v>0</v>
      </c>
      <c r="GA92">
        <f t="array" ref="GA92">IF($J92:$X92='Capacity Backing (Hide)2'!BC$203:FA$217,1,0)</f>
        <v>0</v>
      </c>
      <c r="GB92">
        <f t="array" ref="GB92">IF($J92:$X92='Capacity Backing (Hide)2'!BD$203:FB$217,1,0)</f>
        <v>0</v>
      </c>
      <c r="GC92">
        <f t="array" ref="GC92">IF($J92:$X92='Capacity Backing (Hide)2'!BE$203:FC$217,1,0)</f>
        <v>0</v>
      </c>
      <c r="GD92">
        <f t="array" ref="GD92">IF($J92:$X92='Capacity Backing (Hide)2'!BF$203:FD$217,1,0)</f>
        <v>0</v>
      </c>
      <c r="GE92">
        <f t="array" ref="GE92">IF($J92:$X92='Capacity Backing (Hide)2'!BG$203:FE$217,1,0)</f>
        <v>0</v>
      </c>
      <c r="GF92">
        <f t="array" ref="GF92">IF($J92:$X92='Capacity Backing (Hide)2'!BH$203:FF$217,1,0)</f>
        <v>0</v>
      </c>
      <c r="GG92">
        <f t="array" ref="GG92">IF($J92:$X92='Capacity Backing (Hide)2'!BI$203:FG$217,1,0)</f>
        <v>0</v>
      </c>
      <c r="GH92">
        <f t="array" ref="GH92">IF($J92:$X92='Capacity Backing (Hide)2'!BJ$203:FH$217,1,0)</f>
        <v>0</v>
      </c>
      <c r="GI92">
        <f t="array" ref="GI92">IF($J92:$X92='Capacity Backing (Hide)2'!BK$203:FI$217,1,0)</f>
        <v>0</v>
      </c>
      <c r="GJ92">
        <f t="array" ref="GJ92">IF($J92:$X92='Capacity Backing (Hide)2'!BL$203:FJ$217,1,0)</f>
        <v>0</v>
      </c>
      <c r="GK92">
        <f t="array" ref="GK92">IF($J92:$X92='Capacity Backing (Hide)2'!BM$203:FK$217,1,0)</f>
        <v>0</v>
      </c>
      <c r="GL92">
        <f t="array" ref="GL92">IF($J92:$X92='Capacity Backing (Hide)2'!BN$203:FL$217,1,0)</f>
        <v>0</v>
      </c>
      <c r="GM92">
        <f t="array" ref="GM92">IF($J92:$X92='Capacity Backing (Hide)2'!BO$203:FM$217,1,0)</f>
        <v>0</v>
      </c>
      <c r="GN92">
        <f t="array" ref="GN92">IF($J92:$X92='Capacity Backing (Hide)2'!BP$203:FN$217,1,0)</f>
        <v>0</v>
      </c>
      <c r="GO92">
        <f t="array" ref="GO92">IF($J92:$X92='Capacity Backing (Hide)2'!BQ$203:FO$217,1,0)</f>
        <v>0</v>
      </c>
      <c r="GP92">
        <f t="array" ref="GP92">IF($J92:$X92='Capacity Backing (Hide)2'!BR$203:FP$217,1,0)</f>
        <v>0</v>
      </c>
      <c r="GQ92">
        <f t="array" ref="GQ92">IF($J92:$X92='Capacity Backing (Hide)2'!BS$203:FQ$217,1,0)</f>
        <v>0</v>
      </c>
      <c r="GR92">
        <f t="array" ref="GR92">IF($J92:$X92='Capacity Backing (Hide)2'!BT$203:FR$217,1,0)</f>
        <v>0</v>
      </c>
      <c r="GS92">
        <f t="array" ref="GS92">IF($J92:$X92='Capacity Backing (Hide)2'!BU$203:FS$217,1,0)</f>
        <v>0</v>
      </c>
      <c r="GT92">
        <f t="array" ref="GT92">IF($J92:$X92='Capacity Backing (Hide)2'!BV$203:FT$217,1,0)</f>
        <v>0</v>
      </c>
      <c r="GU92">
        <f t="array" ref="GU92">IF($J92:$X92='Capacity Backing (Hide)2'!BW$203:FU$217,1,0)</f>
        <v>0</v>
      </c>
      <c r="GV92">
        <f t="array" ref="GV92">IF($J92:$X92='Capacity Backing (Hide)2'!BX$203:FV$217,1,0)</f>
        <v>0</v>
      </c>
      <c r="GW92">
        <f t="array" ref="GW92">IF($J92:$X92='Capacity Backing (Hide)2'!BY$203:FW$217,1,0)</f>
        <v>0</v>
      </c>
      <c r="GX92">
        <f t="array" ref="GX92">IF($J92:$X92='Capacity Backing (Hide)2'!BZ$203:FX$217,1,0)</f>
        <v>0</v>
      </c>
      <c r="GY92">
        <f t="array" ref="GY92">IF($J92:$X92='Capacity Backing (Hide)2'!CA$203:FY$217,1,0)</f>
        <v>0</v>
      </c>
      <c r="GZ92">
        <f t="array" ref="GZ92">IF($J92:$X92='Capacity Backing (Hide)2'!CB$203:FZ$217,1,0)</f>
        <v>0</v>
      </c>
      <c r="HA92">
        <f t="array" ref="HA92">IF($J92:$X92='Capacity Backing (Hide)2'!CC$203:GA$217,1,0)</f>
        <v>0</v>
      </c>
      <c r="HB92">
        <f t="array" ref="HB92">IF($J92:$X92='Capacity Backing (Hide)2'!CD$203:GB$217,1,0)</f>
        <v>0</v>
      </c>
      <c r="HC92">
        <f t="array" ref="HC92">IF($J92:$X92='Capacity Backing (Hide)2'!CE$203:GC$217,1,0)</f>
        <v>0</v>
      </c>
      <c r="HD92">
        <f t="array" ref="HD92">IF($J92:$X92='Capacity Backing (Hide)2'!CF$203:GD$217,1,0)</f>
        <v>0</v>
      </c>
      <c r="HE92">
        <f t="array" ref="HE92">IF($J92:$X92='Capacity Backing (Hide)2'!CG$203:GE$217,1,0)</f>
        <v>0</v>
      </c>
      <c r="HF92">
        <f t="array" ref="HF92">IF($J92:$X92='Capacity Backing (Hide)2'!CH$203:GF$217,1,0)</f>
        <v>0</v>
      </c>
      <c r="HG92">
        <f t="array" ref="HG92">IF($J92:$X92='Capacity Backing (Hide)2'!CI$203:GG$217,1,0)</f>
        <v>0</v>
      </c>
      <c r="HH92">
        <f t="array" ref="HH92">IF($J92:$X92='Capacity Backing (Hide)2'!CJ$203:GH$217,1,0)</f>
        <v>0</v>
      </c>
      <c r="HI92">
        <f t="array" ref="HI92">IF($J92:$X92='Capacity Backing (Hide)2'!CK$203:GI$217,1,0)</f>
        <v>0</v>
      </c>
      <c r="HJ92">
        <f t="array" ref="HJ92">IF($J92:$X92='Capacity Backing (Hide)2'!CL$203:GJ$217,1,0)</f>
        <v>0</v>
      </c>
      <c r="HK92">
        <f t="array" ref="HK92">IF($J92:$X92='Capacity Backing (Hide)2'!CM$203:GK$217,1,0)</f>
        <v>0</v>
      </c>
      <c r="HL92">
        <f t="array" ref="HL92">IF($J92:$X92='Capacity Backing (Hide)2'!CN$203:GL$217,1,0)</f>
        <v>0</v>
      </c>
      <c r="HM92">
        <f t="array" ref="HM92">IF($J92:$X92='Capacity Backing (Hide)2'!CO$203:GM$217,1,0)</f>
        <v>0</v>
      </c>
      <c r="HN92">
        <f t="array" ref="HN92">IF($J92:$X92='Capacity Backing (Hide)2'!CP$203:GN$217,1,0)</f>
        <v>0</v>
      </c>
      <c r="HO92">
        <f t="array" ref="HO92">IF($J92:$X92='Capacity Backing (Hide)2'!CQ$203:GO$217,1,0)</f>
        <v>0</v>
      </c>
      <c r="HP92">
        <f t="array" ref="HP92">IF($J92:$X92='Capacity Backing (Hide)2'!CR$203:GP$217,1,0)</f>
        <v>0</v>
      </c>
      <c r="HQ92">
        <f t="array" ref="HQ92">IF($J92:$X92='Capacity Backing (Hide)2'!CS$203:GQ$217,1,0)</f>
        <v>0</v>
      </c>
      <c r="HR92">
        <f t="array" ref="HR92">IF($J92:$X92='Capacity Backing (Hide)2'!CT$203:GR$217,1,0)</f>
        <v>0</v>
      </c>
      <c r="HS92">
        <f t="array" ref="HS92">IF($J92:$X92='Capacity Backing (Hide)2'!CU$203:GS$217,1,0)</f>
        <v>0</v>
      </c>
      <c r="HT92">
        <f t="array" ref="HT92">IF($J92:$X92='Capacity Backing (Hide)2'!CV$203:GT$217,1,0)</f>
        <v>0</v>
      </c>
      <c r="HU92">
        <f t="array" ref="HU92">IF($J92:$X92='Capacity Backing (Hide)2'!CW$203:GU$217,1,0)</f>
        <v>0</v>
      </c>
      <c r="HX92">
        <f>'Capacity Backing (Hide)2'!B$3*(AB92/MAX(1,SUMIFS('Treatment Backing (Hide)'!$B$110:$B$124,'Capacity Backing (Hide)2'!B$67:B$81,"X")))</f>
        <v>0</v>
      </c>
      <c r="HY92">
        <f>'Capacity Backing (Hide)2'!C$3*(AC92/MAX(1,SUMIFS('Treatment Backing (Hide)'!$B$110:$B$124,'Capacity Backing (Hide)2'!C$67:C$81,"X")))</f>
        <v>0</v>
      </c>
      <c r="HZ92">
        <f>'Capacity Backing (Hide)2'!D$3*(AD92/MAX(1,SUMIFS('Treatment Backing (Hide)'!$B$110:$B$124,'Capacity Backing (Hide)2'!D$67:D$81,"X")))</f>
        <v>0</v>
      </c>
      <c r="IA92">
        <f>'Capacity Backing (Hide)2'!E$3*(AE92/MAX(1,SUMIFS('Treatment Backing (Hide)'!$B$110:$B$124,'Capacity Backing (Hide)2'!E$67:E$81,"X")))</f>
        <v>0</v>
      </c>
      <c r="IB92">
        <f>'Capacity Backing (Hide)2'!F$3*(AF92/MAX(1,SUMIFS('Treatment Backing (Hide)'!$B$110:$B$124,'Capacity Backing (Hide)2'!F$67:F$81,"X")))</f>
        <v>0</v>
      </c>
      <c r="IC92">
        <f>'Capacity Backing (Hide)2'!G$3*(AG92/MAX(1,SUMIFS('Treatment Backing (Hide)'!$B$110:$B$124,'Capacity Backing (Hide)2'!G$67:G$81,"X")))</f>
        <v>0</v>
      </c>
      <c r="ID92">
        <f>'Capacity Backing (Hide)2'!H$3*(AH92/MAX(1,SUMIFS('Treatment Backing (Hide)'!$B$110:$B$124,'Capacity Backing (Hide)2'!H$67:H$81,"X")))</f>
        <v>0</v>
      </c>
      <c r="IE92">
        <f>'Capacity Backing (Hide)2'!I$3*(AI92/MAX(1,SUMIFS('Treatment Backing (Hide)'!$B$110:$B$124,'Capacity Backing (Hide)2'!I$67:I$81,"X")))</f>
        <v>0</v>
      </c>
      <c r="IF92">
        <f>'Capacity Backing (Hide)2'!J$3*(AJ92/MAX(1,SUMIFS('Treatment Backing (Hide)'!$B$110:$B$124,'Capacity Backing (Hide)2'!J$67:J$81,"X")))</f>
        <v>0</v>
      </c>
      <c r="IG92">
        <f>'Capacity Backing (Hide)2'!K$3*(AK92/MAX(1,SUMIFS('Treatment Backing (Hide)'!$B$110:$B$124,'Capacity Backing (Hide)2'!K$67:K$81,"X")))</f>
        <v>0</v>
      </c>
      <c r="IH92">
        <f>'Capacity Backing (Hide)2'!L$3*(AL92/MAX(1,SUMIFS('Treatment Backing (Hide)'!$B$110:$B$124,'Capacity Backing (Hide)2'!L$67:L$81,"X")))</f>
        <v>0</v>
      </c>
      <c r="II92">
        <f>'Capacity Backing (Hide)2'!M$3*(AM92/MAX(1,SUMIFS('Treatment Backing (Hide)'!$B$110:$B$124,'Capacity Backing (Hide)2'!M$67:M$81,"X")))</f>
        <v>0</v>
      </c>
      <c r="IJ92">
        <f>'Capacity Backing (Hide)2'!N$3*(AN92/MAX(1,SUMIFS('Treatment Backing (Hide)'!$B$110:$B$124,'Capacity Backing (Hide)2'!N$67:N$81,"X")))</f>
        <v>0</v>
      </c>
      <c r="IK92">
        <f>'Capacity Backing (Hide)2'!O$3*(AO92/MAX(1,SUMIFS('Treatment Backing (Hide)'!$B$110:$B$124,'Capacity Backing (Hide)2'!O$67:O$81,"X")))</f>
        <v>0</v>
      </c>
      <c r="IL92">
        <f>'Capacity Backing (Hide)2'!P$3*(AP92/MAX(1,SUMIFS('Treatment Backing (Hide)'!$B$110:$B$124,'Capacity Backing (Hide)2'!P$67:P$81,"X")))</f>
        <v>0</v>
      </c>
      <c r="IM92">
        <f>'Capacity Backing (Hide)2'!Q$3*(AQ92/MAX(1,SUMIFS('Treatment Backing (Hide)'!$B$110:$B$124,'Capacity Backing (Hide)2'!Q$67:Q$81,"X")))</f>
        <v>0</v>
      </c>
      <c r="IN92">
        <f>'Capacity Backing (Hide)2'!R$3*(AR92/MAX(1,SUMIFS('Treatment Backing (Hide)'!$B$110:$B$124,'Capacity Backing (Hide)2'!R$67:R$81,"X")))</f>
        <v>0</v>
      </c>
      <c r="IO92">
        <f>'Capacity Backing (Hide)2'!S$3*(AS92/MAX(1,SUMIFS('Treatment Backing (Hide)'!$B$110:$B$124,'Capacity Backing (Hide)2'!S$67:S$81,"X")))</f>
        <v>0</v>
      </c>
      <c r="IP92">
        <f>'Capacity Backing (Hide)2'!T$3*(AT92/MAX(1,SUMIFS('Treatment Backing (Hide)'!$B$110:$B$124,'Capacity Backing (Hide)2'!T$67:T$81,"X")))</f>
        <v>0</v>
      </c>
      <c r="IQ92">
        <f>'Capacity Backing (Hide)2'!U$3*(AU92/MAX(1,SUMIFS('Treatment Backing (Hide)'!$B$110:$B$124,'Capacity Backing (Hide)2'!U$67:U$81,"X")))</f>
        <v>0</v>
      </c>
      <c r="IR92">
        <f>'Capacity Backing (Hide)2'!V$3*(AV92/MAX(1,SUMIFS('Treatment Backing (Hide)'!$B$110:$B$124,'Capacity Backing (Hide)2'!V$67:V$81,"X")))</f>
        <v>0</v>
      </c>
      <c r="IS92">
        <f>'Capacity Backing (Hide)2'!W$3*(AW92/MAX(1,SUMIFS('Treatment Backing (Hide)'!$B$110:$B$124,'Capacity Backing (Hide)2'!W$67:W$81,"X")))</f>
        <v>0</v>
      </c>
      <c r="IT92">
        <f>'Capacity Backing (Hide)2'!X$3*(AX92/MAX(1,SUMIFS('Treatment Backing (Hide)'!$B$110:$B$124,'Capacity Backing (Hide)2'!X$67:X$81,"X")))</f>
        <v>0</v>
      </c>
      <c r="IU92">
        <f>'Capacity Backing (Hide)2'!Y$3*(AY92/MAX(1,SUMIFS('Treatment Backing (Hide)'!$B$110:$B$124,'Capacity Backing (Hide)2'!Y$67:Y$81,"X")))</f>
        <v>0</v>
      </c>
      <c r="IV92">
        <f>'Capacity Backing (Hide)2'!Z$3*(AZ92/MAX(1,SUMIFS('Treatment Backing (Hide)'!$B$110:$B$124,'Capacity Backing (Hide)2'!Z$67:Z$81,"X")))</f>
        <v>0</v>
      </c>
      <c r="IW92">
        <f>'Capacity Backing (Hide)2'!AA$3*(BA92/MAX(1,SUMIFS('Treatment Backing (Hide)'!$B$110:$B$124,'Capacity Backing (Hide)2'!AA$67:AA$81,"X")))</f>
        <v>0</v>
      </c>
      <c r="IX92">
        <f>'Capacity Backing (Hide)2'!AB$3*(BB92/MAX(1,SUMIFS('Treatment Backing (Hide)'!$B$110:$B$124,'Capacity Backing (Hide)2'!AB$67:AB$81,"X")))</f>
        <v>0</v>
      </c>
      <c r="IY92">
        <f>'Capacity Backing (Hide)2'!AC$3*(BC92/MAX(1,SUMIFS('Treatment Backing (Hide)'!$B$110:$B$124,'Capacity Backing (Hide)2'!AC$67:AC$81,"X")))</f>
        <v>0</v>
      </c>
      <c r="IZ92">
        <f>'Capacity Backing (Hide)2'!AD$3*(BD92/MAX(1,SUMIFS('Treatment Backing (Hide)'!$B$110:$B$124,'Capacity Backing (Hide)2'!AD$67:AD$81,"X")))</f>
        <v>0</v>
      </c>
      <c r="JA92">
        <f>'Capacity Backing (Hide)2'!AE$3*(BE92/MAX(1,SUMIFS('Treatment Backing (Hide)'!$B$110:$B$124,'Capacity Backing (Hide)2'!AE$67:AE$81,"X")))</f>
        <v>0</v>
      </c>
      <c r="JB92">
        <f>'Capacity Backing (Hide)2'!AF$3*(BF92/MAX(1,SUMIFS('Treatment Backing (Hide)'!$B$110:$B$124,'Capacity Backing (Hide)2'!AF$67:AF$81,"X")))</f>
        <v>0</v>
      </c>
      <c r="JC92">
        <f>'Capacity Backing (Hide)2'!AG$3*(BG92/MAX(1,SUMIFS('Treatment Backing (Hide)'!$B$110:$B$124,'Capacity Backing (Hide)2'!AG$67:AG$81,"X")))</f>
        <v>0</v>
      </c>
      <c r="JD92">
        <f>'Capacity Backing (Hide)2'!AH$3*(BH92/MAX(1,SUMIFS('Treatment Backing (Hide)'!$B$110:$B$124,'Capacity Backing (Hide)2'!AH$67:AH$81,"X")))</f>
        <v>0</v>
      </c>
      <c r="JE92">
        <f>'Capacity Backing (Hide)2'!AI$3*(BI92/MAX(1,SUMIFS('Treatment Backing (Hide)'!$B$110:$B$124,'Capacity Backing (Hide)2'!AI$67:AI$81,"X")))</f>
        <v>0</v>
      </c>
      <c r="JF92">
        <f>'Capacity Backing (Hide)2'!AJ$3*(BJ92/MAX(1,SUMIFS('Treatment Backing (Hide)'!$B$110:$B$124,'Capacity Backing (Hide)2'!AJ$67:AJ$81,"X")))</f>
        <v>0</v>
      </c>
      <c r="JG92">
        <f>'Capacity Backing (Hide)2'!AK$3*(BK92/MAX(1,SUMIFS('Treatment Backing (Hide)'!$B$110:$B$124,'Capacity Backing (Hide)2'!AK$67:AK$81,"X")))</f>
        <v>0</v>
      </c>
      <c r="JH92">
        <f>'Capacity Backing (Hide)2'!AL$3*(BL92/MAX(1,SUMIFS('Treatment Backing (Hide)'!$B$110:$B$124,'Capacity Backing (Hide)2'!AL$67:AL$81,"X")))</f>
        <v>0</v>
      </c>
      <c r="JI92">
        <f>'Capacity Backing (Hide)2'!AM$3*(BM92/MAX(1,SUMIFS('Treatment Backing (Hide)'!$B$110:$B$124,'Capacity Backing (Hide)2'!AM$67:AM$81,"X")))</f>
        <v>0</v>
      </c>
      <c r="JJ92">
        <f>'Capacity Backing (Hide)2'!AN$3*(BN92/MAX(1,SUMIFS('Treatment Backing (Hide)'!$B$110:$B$124,'Capacity Backing (Hide)2'!AN$67:AN$81,"X")))</f>
        <v>0</v>
      </c>
      <c r="JK92">
        <f>'Capacity Backing (Hide)2'!AO$3*(BO92/MAX(1,SUMIFS('Treatment Backing (Hide)'!$B$110:$B$124,'Capacity Backing (Hide)2'!AO$67:AO$81,"X")))</f>
        <v>0</v>
      </c>
      <c r="JL92">
        <f>'Capacity Backing (Hide)2'!AP$3*(BP92/MAX(1,SUMIFS('Treatment Backing (Hide)'!$B$110:$B$124,'Capacity Backing (Hide)2'!AP$67:AP$81,"X")))</f>
        <v>0</v>
      </c>
      <c r="JM92">
        <f>'Capacity Backing (Hide)2'!AQ$3*(BQ92/MAX(1,SUMIFS('Treatment Backing (Hide)'!$B$110:$B$124,'Capacity Backing (Hide)2'!AQ$67:AQ$81,"X")))</f>
        <v>0</v>
      </c>
      <c r="JN92">
        <f>'Capacity Backing (Hide)2'!AR$3*(BR92/MAX(1,SUMIFS('Treatment Backing (Hide)'!$B$110:$B$124,'Capacity Backing (Hide)2'!AR$67:AR$81,"X")))</f>
        <v>0</v>
      </c>
      <c r="JO92">
        <f>'Capacity Backing (Hide)2'!AS$3*(BS92/MAX(1,SUMIFS('Treatment Backing (Hide)'!$B$110:$B$124,'Capacity Backing (Hide)2'!AS$67:AS$81,"X")))</f>
        <v>0</v>
      </c>
      <c r="JP92">
        <f>'Capacity Backing (Hide)2'!AT$3*(BT92/MAX(1,SUMIFS('Treatment Backing (Hide)'!$B$110:$B$124,'Capacity Backing (Hide)2'!AT$67:AT$81,"X")))</f>
        <v>0</v>
      </c>
      <c r="JQ92">
        <f>'Capacity Backing (Hide)2'!AU$3*(BU92/MAX(1,SUMIFS('Treatment Backing (Hide)'!$B$110:$B$124,'Capacity Backing (Hide)2'!AU$67:AU$81,"X")))</f>
        <v>0</v>
      </c>
      <c r="JR92">
        <f>'Capacity Backing (Hide)2'!AV$3*(BV92/MAX(1,SUMIFS('Treatment Backing (Hide)'!$B$110:$B$124,'Capacity Backing (Hide)2'!AV$67:AV$81,"X")))</f>
        <v>0</v>
      </c>
      <c r="JS92">
        <f>'Capacity Backing (Hide)2'!AW$3*(BW92/MAX(1,SUMIFS('Treatment Backing (Hide)'!$B$110:$B$124,'Capacity Backing (Hide)2'!AW$67:AW$81,"X")))</f>
        <v>0</v>
      </c>
      <c r="JT92">
        <f>'Capacity Backing (Hide)2'!AX$3*(BX92/MAX(1,SUMIFS('Treatment Backing (Hide)'!$B$110:$B$124,'Capacity Backing (Hide)2'!AX$67:AX$81,"X")))</f>
        <v>0</v>
      </c>
      <c r="JU92">
        <f>'Capacity Backing (Hide)2'!AY$3*(BY92/MAX(1,SUMIFS('Treatment Backing (Hide)'!$B$110:$B$124,'Capacity Backing (Hide)2'!AY$67:AY$81,"X")))</f>
        <v>0</v>
      </c>
      <c r="JV92">
        <f>'Capacity Backing (Hide)2'!AZ$3*(BZ92/MAX(1,SUMIFS('Treatment Backing (Hide)'!$B$110:$B$124,'Capacity Backing (Hide)2'!AZ$67:AZ$81,"X")))</f>
        <v>0</v>
      </c>
      <c r="JW92">
        <f>'Capacity Backing (Hide)2'!BA$3*(CA92/MAX(1,SUMIFS('Treatment Backing (Hide)'!$B$110:$B$124,'Capacity Backing (Hide)2'!BA$67:BA$81,"X")))</f>
        <v>0</v>
      </c>
      <c r="JX92">
        <f>'Capacity Backing (Hide)2'!BB$3*(CB92/MAX(1,SUMIFS('Treatment Backing (Hide)'!$B$110:$B$124,'Capacity Backing (Hide)2'!BB$67:BB$81,"X")))</f>
        <v>0</v>
      </c>
      <c r="JY92">
        <f>'Capacity Backing (Hide)2'!BC$3*(CC92/MAX(1,SUMIFS('Treatment Backing (Hide)'!$B$110:$B$124,'Capacity Backing (Hide)2'!BC$67:BC$81,"X")))</f>
        <v>0</v>
      </c>
      <c r="JZ92">
        <f>'Capacity Backing (Hide)2'!BD$3*(CD92/MAX(1,SUMIFS('Treatment Backing (Hide)'!$B$110:$B$124,'Capacity Backing (Hide)2'!BD$67:BD$81,"X")))</f>
        <v>0</v>
      </c>
      <c r="KA92">
        <f>'Capacity Backing (Hide)2'!BE$3*(CE92/MAX(1,SUMIFS('Treatment Backing (Hide)'!$B$110:$B$124,'Capacity Backing (Hide)2'!BE$67:BE$81,"X")))</f>
        <v>0</v>
      </c>
      <c r="KB92">
        <f>'Capacity Backing (Hide)2'!BF$3*(CF92/MAX(1,SUMIFS('Treatment Backing (Hide)'!$B$110:$B$124,'Capacity Backing (Hide)2'!BF$67:BF$81,"X")))</f>
        <v>0</v>
      </c>
      <c r="KC92">
        <f>'Capacity Backing (Hide)2'!BG$3*(CG92/MAX(1,SUMIFS('Treatment Backing (Hide)'!$B$110:$B$124,'Capacity Backing (Hide)2'!BG$67:BG$81,"X")))</f>
        <v>0</v>
      </c>
      <c r="KD92">
        <f>'Capacity Backing (Hide)2'!BH$3*(CH92/MAX(1,SUMIFS('Treatment Backing (Hide)'!$B$110:$B$124,'Capacity Backing (Hide)2'!BH$67:BH$81,"X")))</f>
        <v>0</v>
      </c>
      <c r="KE92">
        <f>'Capacity Backing (Hide)2'!BI$3*(CI92/MAX(1,SUMIFS('Treatment Backing (Hide)'!$B$110:$B$124,'Capacity Backing (Hide)2'!BI$67:BI$81,"X")))</f>
        <v>0</v>
      </c>
      <c r="KF92">
        <f>'Capacity Backing (Hide)2'!BJ$3*(CJ92/MAX(1,SUMIFS('Treatment Backing (Hide)'!$B$110:$B$124,'Capacity Backing (Hide)2'!BJ$67:BJ$81,"X")))</f>
        <v>0</v>
      </c>
      <c r="KG92">
        <f>'Capacity Backing (Hide)2'!BK$3*(CK92/MAX(1,SUMIFS('Treatment Backing (Hide)'!$B$110:$B$124,'Capacity Backing (Hide)2'!BK$67:BK$81,"X")))</f>
        <v>0</v>
      </c>
      <c r="KH92">
        <f>'Capacity Backing (Hide)2'!BL$3*(CL92/MAX(1,SUMIFS('Treatment Backing (Hide)'!$B$110:$B$124,'Capacity Backing (Hide)2'!BL$67:BL$81,"X")))</f>
        <v>0</v>
      </c>
      <c r="KI92">
        <f>'Capacity Backing (Hide)2'!BM$3*(CM92/MAX(1,SUMIFS('Treatment Backing (Hide)'!$B$110:$B$124,'Capacity Backing (Hide)2'!BM$67:BM$81,"X")))</f>
        <v>0</v>
      </c>
      <c r="KJ92">
        <f>'Capacity Backing (Hide)2'!BN$3*(CN92/MAX(1,SUMIFS('Treatment Backing (Hide)'!$B$110:$B$124,'Capacity Backing (Hide)2'!BN$67:BN$81,"X")))</f>
        <v>0</v>
      </c>
      <c r="KK92">
        <f>'Capacity Backing (Hide)2'!BO$3*(CO92/MAX(1,SUMIFS('Treatment Backing (Hide)'!$B$110:$B$124,'Capacity Backing (Hide)2'!BO$67:BO$81,"X")))</f>
        <v>0</v>
      </c>
      <c r="KL92">
        <f>'Capacity Backing (Hide)2'!BP$3*(CP92/MAX(1,SUMIFS('Treatment Backing (Hide)'!$B$110:$B$124,'Capacity Backing (Hide)2'!BP$67:BP$81,"X")))</f>
        <v>0</v>
      </c>
      <c r="KM92">
        <f>'Capacity Backing (Hide)2'!BQ$3*(CQ92/MAX(1,SUMIFS('Treatment Backing (Hide)'!$B$110:$B$124,'Capacity Backing (Hide)2'!BQ$67:BQ$81,"X")))</f>
        <v>0</v>
      </c>
      <c r="KN92">
        <f>'Capacity Backing (Hide)2'!BR$3*(CR92/MAX(1,SUMIFS('Treatment Backing (Hide)'!$B$110:$B$124,'Capacity Backing (Hide)2'!BR$67:BR$81,"X")))</f>
        <v>0</v>
      </c>
      <c r="KO92">
        <f>'Capacity Backing (Hide)2'!BS$3*(CS92/MAX(1,SUMIFS('Treatment Backing (Hide)'!$B$110:$B$124,'Capacity Backing (Hide)2'!BS$67:BS$81,"X")))</f>
        <v>0</v>
      </c>
      <c r="KP92">
        <f>'Capacity Backing (Hide)2'!BT$3*(CT92/MAX(1,SUMIFS('Treatment Backing (Hide)'!$B$110:$B$124,'Capacity Backing (Hide)2'!BT$67:BT$81,"X")))</f>
        <v>0</v>
      </c>
      <c r="KQ92">
        <f>'Capacity Backing (Hide)2'!BU$3*(CU92/MAX(1,SUMIFS('Treatment Backing (Hide)'!$B$110:$B$124,'Capacity Backing (Hide)2'!BU$67:BU$81,"X")))</f>
        <v>0</v>
      </c>
      <c r="KR92">
        <f>'Capacity Backing (Hide)2'!BV$3*(CV92/MAX(1,SUMIFS('Treatment Backing (Hide)'!$B$110:$B$124,'Capacity Backing (Hide)2'!BV$67:BV$81,"X")))</f>
        <v>0</v>
      </c>
      <c r="KS92">
        <f>'Capacity Backing (Hide)2'!BW$3*(CW92/MAX(1,SUMIFS('Treatment Backing (Hide)'!$B$110:$B$124,'Capacity Backing (Hide)2'!BW$67:BW$81,"X")))</f>
        <v>0</v>
      </c>
      <c r="KT92">
        <f>'Capacity Backing (Hide)2'!BX$3*(CX92/MAX(1,SUMIFS('Treatment Backing (Hide)'!$B$110:$B$124,'Capacity Backing (Hide)2'!BX$67:BX$81,"X")))</f>
        <v>0</v>
      </c>
      <c r="KU92">
        <f>'Capacity Backing (Hide)2'!BY$3*(CY92/MAX(1,SUMIFS('Treatment Backing (Hide)'!$B$110:$B$124,'Capacity Backing (Hide)2'!BY$67:BY$81,"X")))</f>
        <v>0</v>
      </c>
      <c r="KV92">
        <f>'Capacity Backing (Hide)2'!BZ$3*(CZ92/MAX(1,SUMIFS('Treatment Backing (Hide)'!$B$110:$B$124,'Capacity Backing (Hide)2'!BZ$67:BZ$81,"X")))</f>
        <v>0</v>
      </c>
      <c r="KW92">
        <f>'Capacity Backing (Hide)2'!CA$3*(DA92/MAX(1,SUMIFS('Treatment Backing (Hide)'!$B$110:$B$124,'Capacity Backing (Hide)2'!CA$67:CA$81,"X")))</f>
        <v>0</v>
      </c>
      <c r="KX92">
        <f>'Capacity Backing (Hide)2'!CB$3*(DB92/MAX(1,SUMIFS('Treatment Backing (Hide)'!$B$110:$B$124,'Capacity Backing (Hide)2'!CB$67:CB$81,"X")))</f>
        <v>0</v>
      </c>
      <c r="KY92">
        <f>'Capacity Backing (Hide)2'!CC$3*(DC92/MAX(1,SUMIFS('Treatment Backing (Hide)'!$B$110:$B$124,'Capacity Backing (Hide)2'!CC$67:CC$81,"X")))</f>
        <v>0</v>
      </c>
      <c r="KZ92">
        <f>'Capacity Backing (Hide)2'!CD$3*(DD92/MAX(1,SUMIFS('Treatment Backing (Hide)'!$B$110:$B$124,'Capacity Backing (Hide)2'!CD$67:CD$81,"X")))</f>
        <v>0</v>
      </c>
      <c r="LA92">
        <f>'Capacity Backing (Hide)2'!CE$3*(DE92/MAX(1,SUMIFS('Treatment Backing (Hide)'!$B$110:$B$124,'Capacity Backing (Hide)2'!CE$67:CE$81,"X")))</f>
        <v>0</v>
      </c>
      <c r="LB92">
        <f>'Capacity Backing (Hide)2'!CF$3*(DF92/MAX(1,SUMIFS('Treatment Backing (Hide)'!$B$110:$B$124,'Capacity Backing (Hide)2'!CF$67:CF$81,"X")))</f>
        <v>0</v>
      </c>
      <c r="LC92">
        <f>'Capacity Backing (Hide)2'!CG$3*(DG92/MAX(1,SUMIFS('Treatment Backing (Hide)'!$B$110:$B$124,'Capacity Backing (Hide)2'!CG$67:CG$81,"X")))</f>
        <v>0</v>
      </c>
      <c r="LD92">
        <f>'Capacity Backing (Hide)2'!CH$3*(DH92/MAX(1,SUMIFS('Treatment Backing (Hide)'!$B$110:$B$124,'Capacity Backing (Hide)2'!CH$67:CH$81,"X")))</f>
        <v>0</v>
      </c>
      <c r="LE92">
        <f>'Capacity Backing (Hide)2'!CI$3*(DI92/MAX(1,SUMIFS('Treatment Backing (Hide)'!$B$110:$B$124,'Capacity Backing (Hide)2'!CI$67:CI$81,"X")))</f>
        <v>0</v>
      </c>
      <c r="LF92">
        <f>'Capacity Backing (Hide)2'!CJ$3*(DJ92/MAX(1,SUMIFS('Treatment Backing (Hide)'!$B$110:$B$124,'Capacity Backing (Hide)2'!CJ$67:CJ$81,"X")))</f>
        <v>0</v>
      </c>
      <c r="LG92">
        <f>'Capacity Backing (Hide)2'!CK$3*(DK92/MAX(1,SUMIFS('Treatment Backing (Hide)'!$B$110:$B$124,'Capacity Backing (Hide)2'!CK$67:CK$81,"X")))</f>
        <v>0</v>
      </c>
      <c r="LH92">
        <f>'Capacity Backing (Hide)2'!CL$3*(DL92/MAX(1,SUMIFS('Treatment Backing (Hide)'!$B$110:$B$124,'Capacity Backing (Hide)2'!CL$67:CL$81,"X")))</f>
        <v>0</v>
      </c>
      <c r="LI92">
        <f>'Capacity Backing (Hide)2'!CM$3*(DM92/MAX(1,SUMIFS('Treatment Backing (Hide)'!$B$110:$B$124,'Capacity Backing (Hide)2'!CM$67:CM$81,"X")))</f>
        <v>0</v>
      </c>
      <c r="LJ92">
        <f>'Capacity Backing (Hide)2'!CN$3*(DN92/MAX(1,SUMIFS('Treatment Backing (Hide)'!$B$110:$B$124,'Capacity Backing (Hide)2'!CN$67:CN$81,"X")))</f>
        <v>0</v>
      </c>
      <c r="LK92">
        <f>'Capacity Backing (Hide)2'!CO$3*(DO92/MAX(1,SUMIFS('Treatment Backing (Hide)'!$B$110:$B$124,'Capacity Backing (Hide)2'!CO$67:CO$81,"X")))</f>
        <v>0</v>
      </c>
      <c r="LL92">
        <f>'Capacity Backing (Hide)2'!CP$3*(DP92/MAX(1,SUMIFS('Treatment Backing (Hide)'!$B$110:$B$124,'Capacity Backing (Hide)2'!CP$67:CP$81,"X")))</f>
        <v>0</v>
      </c>
      <c r="LM92">
        <f>'Capacity Backing (Hide)2'!CQ$3*(DQ92/MAX(1,SUMIFS('Treatment Backing (Hide)'!$B$110:$B$124,'Capacity Backing (Hide)2'!CQ$67:CQ$81,"X")))</f>
        <v>0</v>
      </c>
      <c r="LN92">
        <f>'Capacity Backing (Hide)2'!CR$3*(DR92/MAX(1,SUMIFS('Treatment Backing (Hide)'!$B$110:$B$124,'Capacity Backing (Hide)2'!CR$67:CR$81,"X")))</f>
        <v>0</v>
      </c>
      <c r="LO92">
        <f>'Capacity Backing (Hide)2'!CS$3*(DS92/MAX(1,SUMIFS('Treatment Backing (Hide)'!$B$110:$B$124,'Capacity Backing (Hide)2'!CS$67:CS$81,"X")))</f>
        <v>0</v>
      </c>
      <c r="LP92">
        <f>'Capacity Backing (Hide)2'!CT$3*(DT92/MAX(1,SUMIFS('Treatment Backing (Hide)'!$B$110:$B$124,'Capacity Backing (Hide)2'!CT$67:CT$81,"X")))</f>
        <v>0</v>
      </c>
      <c r="LQ92">
        <f>'Capacity Backing (Hide)2'!CU$3*(DU92/MAX(1,SUMIFS('Treatment Backing (Hide)'!$B$110:$B$124,'Capacity Backing (Hide)2'!CU$67:CU$81,"X")))</f>
        <v>0</v>
      </c>
      <c r="LR92">
        <f>'Capacity Backing (Hide)2'!CV$3*(DV92/MAX(1,SUMIFS('Treatment Backing (Hide)'!$B$110:$B$124,'Capacity Backing (Hide)2'!CV$67:CV$81,"X")))</f>
        <v>0</v>
      </c>
      <c r="LS92">
        <f>'Capacity Backing (Hide)2'!CW$3*(DW92/MAX(1,SUMIFS('Treatment Backing (Hide)'!$B$110:$B$124,'Capacity Backing (Hide)2'!CW$67:CW$81,"X")))</f>
        <v>0</v>
      </c>
    </row>
    <row r="93" spans="8:331" x14ac:dyDescent="0.25">
      <c r="H93" t="str">
        <f>ROW(H90)&amp;". "&amp;'Clinical resources'!B96</f>
        <v xml:space="preserve">90. </v>
      </c>
      <c r="J93" t="str">
        <f>IF(COUNTIFS('Clinical resources'!F96:J96,"X")&gt;0,"X","")</f>
        <v/>
      </c>
      <c r="K93" t="str">
        <f>IF(COUNTIFS('Clinical resources'!K96:O96,"X")&gt;0,"X","")</f>
        <v/>
      </c>
      <c r="L93" t="str">
        <f>IF(COUNTIFS('Clinical resources'!P96:T96,"X")&gt;0,"X","")</f>
        <v/>
      </c>
      <c r="M93" t="str">
        <f>IF(COUNTIFS('Clinical resources'!U96:Y96,"X")&gt;0,"X","")</f>
        <v/>
      </c>
      <c r="N93" t="str">
        <f>IF(COUNTIFS('Clinical resources'!Z96:AD96,"X")&gt;0,"X","")</f>
        <v/>
      </c>
      <c r="O93" t="str">
        <f>IF(COUNTIFS('Clinical resources'!AE96:AI96,"X")&gt;0,"X","")</f>
        <v/>
      </c>
      <c r="P93" t="str">
        <f>IF(COUNTIFS('Clinical resources'!AJ96:AN96,"X")&gt;0,"X","")</f>
        <v/>
      </c>
      <c r="Q93" t="str">
        <f>IF(COUNTIFS('Clinical resources'!AO96:AS96,"X")&gt;0,"X","")</f>
        <v/>
      </c>
      <c r="R93" t="str">
        <f>IF(COUNTIFS('Clinical resources'!AT96:AX96,"X")&gt;0,"X","")</f>
        <v/>
      </c>
      <c r="S93" t="str">
        <f>IF(COUNTIFS('Clinical resources'!AY96:BC96,"X")&gt;0,"X","")</f>
        <v/>
      </c>
      <c r="T93" t="str">
        <f>IF(COUNTIFS('Clinical resources'!BD96:BH96,"X")&gt;0,"X","")</f>
        <v/>
      </c>
      <c r="U93" t="str">
        <f>IF(COUNTIFS('Clinical resources'!BI96:BM96,"X")&gt;0,"X","")</f>
        <v/>
      </c>
      <c r="V93" t="str">
        <f>IF(COUNTIFS('Clinical resources'!BN96:BR96,"X")&gt;0,"X","")</f>
        <v/>
      </c>
      <c r="W93" t="str">
        <f>IF(COUNTIFS('Clinical resources'!BS96:BW96,"X")&gt;0,"X","")</f>
        <v/>
      </c>
      <c r="X93" t="str">
        <f>IF(COUNTIFS('Clinical resources'!BX96:CB96,"X")&gt;0,"X","")</f>
        <v/>
      </c>
      <c r="AB93">
        <f t="array" ref="AB93">IF($J93:$X93='Capacity Backing (Hide)2'!B$67:B$81,1,0)</f>
        <v>0</v>
      </c>
      <c r="AC93">
        <f t="array" ref="AC93">IF($J93:$X93='Capacity Backing (Hide)2'!C$67:C$81,1,0)</f>
        <v>0</v>
      </c>
      <c r="AD93">
        <f t="array" ref="AD93">IF($J93:$X93='Capacity Backing (Hide)2'!D$67:D$81,1,0)</f>
        <v>0</v>
      </c>
      <c r="AE93">
        <f t="array" ref="AE93">IF($J93:$X93='Capacity Backing (Hide)2'!E$67:E$81,1,0)</f>
        <v>0</v>
      </c>
      <c r="AF93">
        <f t="array" ref="AF93">IF($J93:$X93='Capacity Backing (Hide)2'!F$67:F$81,1,0)</f>
        <v>0</v>
      </c>
      <c r="AG93">
        <f t="array" ref="AG93">IF($J93:$X93='Capacity Backing (Hide)2'!G$67:G$81,1,0)</f>
        <v>0</v>
      </c>
      <c r="AH93">
        <f t="array" ref="AH93">IF($J93:$X93='Capacity Backing (Hide)2'!H$67:H$81,1,0)</f>
        <v>0</v>
      </c>
      <c r="AI93">
        <f t="array" ref="AI93">IF($J93:$X93='Capacity Backing (Hide)2'!I$67:I$81,1,0)</f>
        <v>0</v>
      </c>
      <c r="AJ93">
        <f t="array" ref="AJ93">IF($J93:$X93='Capacity Backing (Hide)2'!J$67:J$81,1,0)</f>
        <v>0</v>
      </c>
      <c r="AK93">
        <f t="array" ref="AK93">IF($J93:$X93='Capacity Backing (Hide)2'!K$67:K$81,1,0)</f>
        <v>0</v>
      </c>
      <c r="AL93">
        <f t="array" ref="AL93">IF($J93:$X93='Capacity Backing (Hide)2'!L$67:L$81,1,0)</f>
        <v>0</v>
      </c>
      <c r="AM93">
        <f t="array" ref="AM93">IF($J93:$X93='Capacity Backing (Hide)2'!M$67:M$81,1,0)</f>
        <v>0</v>
      </c>
      <c r="AN93">
        <f t="array" ref="AN93">IF($J93:$X93='Capacity Backing (Hide)2'!N$67:N$81,1,0)</f>
        <v>0</v>
      </c>
      <c r="AO93">
        <f t="array" ref="AO93">IF($J93:$X93='Capacity Backing (Hide)2'!O$67:O$81,1,0)</f>
        <v>0</v>
      </c>
      <c r="AP93">
        <f t="array" ref="AP93">IF($J93:$X93='Capacity Backing (Hide)2'!P$67:P$81,1,0)</f>
        <v>0</v>
      </c>
      <c r="AQ93">
        <f t="array" ref="AQ93">IF($J93:$X93='Capacity Backing (Hide)2'!Q$67:Q$81,1,0)</f>
        <v>0</v>
      </c>
      <c r="AR93">
        <f t="array" ref="AR93">IF($J93:$X93='Capacity Backing (Hide)2'!R$67:R$81,1,0)</f>
        <v>0</v>
      </c>
      <c r="AS93">
        <f t="array" ref="AS93">IF($J93:$X93='Capacity Backing (Hide)2'!S$67:S$81,1,0)</f>
        <v>0</v>
      </c>
      <c r="AT93">
        <f t="array" ref="AT93">IF($J93:$X93='Capacity Backing (Hide)2'!T$67:T$81,1,0)</f>
        <v>0</v>
      </c>
      <c r="AU93">
        <f t="array" ref="AU93">IF($J93:$X93='Capacity Backing (Hide)2'!U$67:U$81,1,0)</f>
        <v>0</v>
      </c>
      <c r="AV93">
        <f t="array" ref="AV93">IF($J93:$X93='Capacity Backing (Hide)2'!V$67:V$81,1,0)</f>
        <v>0</v>
      </c>
      <c r="AW93">
        <f t="array" ref="AW93">IF($J93:$X93='Capacity Backing (Hide)2'!W$67:W$81,1,0)</f>
        <v>0</v>
      </c>
      <c r="AX93">
        <f t="array" ref="AX93">IF($J93:$X93='Capacity Backing (Hide)2'!X$67:X$81,1,0)</f>
        <v>0</v>
      </c>
      <c r="AY93">
        <f t="array" ref="AY93">IF($J93:$X93='Capacity Backing (Hide)2'!Y$67:Y$81,1,0)</f>
        <v>0</v>
      </c>
      <c r="AZ93">
        <f t="array" ref="AZ93">IF($J93:$X93='Capacity Backing (Hide)2'!Z$67:Z$81,1,0)</f>
        <v>0</v>
      </c>
      <c r="BA93">
        <f t="array" ref="BA93">IF($J93:$X93='Capacity Backing (Hide)2'!AA$67:AA$81,1,0)</f>
        <v>0</v>
      </c>
      <c r="BB93">
        <f t="array" ref="BB93">IF($J93:$X93='Capacity Backing (Hide)2'!AB$67:AB$81,1,0)</f>
        <v>0</v>
      </c>
      <c r="BC93">
        <f t="array" ref="BC93">IF($J93:$X93='Capacity Backing (Hide)2'!AC$67:AC$81,1,0)</f>
        <v>0</v>
      </c>
      <c r="BD93">
        <f t="array" ref="BD93">IF($J93:$X93='Capacity Backing (Hide)2'!AD$67:AD$81,1,0)</f>
        <v>0</v>
      </c>
      <c r="BE93">
        <f t="array" ref="BE93">IF($J93:$X93='Capacity Backing (Hide)2'!AE$67:AE$81,1,0)</f>
        <v>0</v>
      </c>
      <c r="BF93">
        <f t="array" ref="BF93">IF($J93:$X93='Capacity Backing (Hide)2'!AF$67:AF$81,1,0)</f>
        <v>0</v>
      </c>
      <c r="BG93">
        <f t="array" ref="BG93">IF($J93:$X93='Capacity Backing (Hide)2'!AG$67:AG$81,1,0)</f>
        <v>0</v>
      </c>
      <c r="BH93">
        <f t="array" ref="BH93">IF($J93:$X93='Capacity Backing (Hide)2'!AH$67:AH$81,1,0)</f>
        <v>0</v>
      </c>
      <c r="BI93">
        <f t="array" ref="BI93">IF($J93:$X93='Capacity Backing (Hide)2'!AI$67:AI$81,1,0)</f>
        <v>0</v>
      </c>
      <c r="BJ93">
        <f t="array" ref="BJ93">IF($J93:$X93='Capacity Backing (Hide)2'!AJ$67:AJ$81,1,0)</f>
        <v>0</v>
      </c>
      <c r="BK93">
        <f t="array" ref="BK93">IF($J93:$X93='Capacity Backing (Hide)2'!AK$67:AK$81,1,0)</f>
        <v>0</v>
      </c>
      <c r="BL93">
        <f t="array" ref="BL93">IF($J93:$X93='Capacity Backing (Hide)2'!AL$67:AL$81,1,0)</f>
        <v>0</v>
      </c>
      <c r="BM93">
        <f t="array" ref="BM93">IF($J93:$X93='Capacity Backing (Hide)2'!AM$67:AM$81,1,0)</f>
        <v>0</v>
      </c>
      <c r="BN93">
        <f t="array" ref="BN93">IF($J93:$X93='Capacity Backing (Hide)2'!AN$67:AN$81,1,0)</f>
        <v>0</v>
      </c>
      <c r="BO93">
        <f t="array" ref="BO93">IF($J93:$X93='Capacity Backing (Hide)2'!AO$67:AO$81,1,0)</f>
        <v>0</v>
      </c>
      <c r="BP93">
        <f t="array" ref="BP93">IF($J93:$X93='Capacity Backing (Hide)2'!AP$67:AP$81,1,0)</f>
        <v>0</v>
      </c>
      <c r="BQ93">
        <f t="array" ref="BQ93">IF($J93:$X93='Capacity Backing (Hide)2'!AQ$67:AQ$81,1,0)</f>
        <v>0</v>
      </c>
      <c r="BR93">
        <f t="array" ref="BR93">IF($J93:$X93='Capacity Backing (Hide)2'!AR$67:AR$81,1,0)</f>
        <v>0</v>
      </c>
      <c r="BS93">
        <f t="array" ref="BS93">IF($J93:$X93='Capacity Backing (Hide)2'!AS$67:AS$81,1,0)</f>
        <v>0</v>
      </c>
      <c r="BT93">
        <f t="array" ref="BT93">IF($J93:$X93='Capacity Backing (Hide)2'!AT$67:AT$81,1,0)</f>
        <v>0</v>
      </c>
      <c r="BU93">
        <f t="array" ref="BU93">IF($J93:$X93='Capacity Backing (Hide)2'!AU$67:AU$81,1,0)</f>
        <v>0</v>
      </c>
      <c r="BV93">
        <f t="array" ref="BV93">IF($J93:$X93='Capacity Backing (Hide)2'!AV$67:AV$81,1,0)</f>
        <v>0</v>
      </c>
      <c r="BW93">
        <f t="array" ref="BW93">IF($J93:$X93='Capacity Backing (Hide)2'!AW$67:AW$81,1,0)</f>
        <v>0</v>
      </c>
      <c r="BX93">
        <f t="array" ref="BX93">IF($J93:$X93='Capacity Backing (Hide)2'!AX$67:AX$81,1,0)</f>
        <v>0</v>
      </c>
      <c r="BY93">
        <f t="array" ref="BY93">IF($J93:$X93='Capacity Backing (Hide)2'!AY$67:AY$81,1,0)</f>
        <v>0</v>
      </c>
      <c r="BZ93">
        <f t="array" ref="BZ93">IF($J93:$X93='Capacity Backing (Hide)2'!AZ$67:AZ$81,1,0)</f>
        <v>0</v>
      </c>
      <c r="CA93">
        <f t="array" ref="CA93">IF($J93:$X93='Capacity Backing (Hide)2'!BA$67:BA$81,1,0)</f>
        <v>0</v>
      </c>
      <c r="CB93">
        <f t="array" ref="CB93">IF($J93:$X93='Capacity Backing (Hide)2'!BB$67:BB$81,1,0)</f>
        <v>0</v>
      </c>
      <c r="CC93">
        <f t="array" ref="CC93">IF($J93:$X93='Capacity Backing (Hide)2'!BC$67:BC$81,1,0)</f>
        <v>0</v>
      </c>
      <c r="CD93">
        <f t="array" ref="CD93">IF($J93:$X93='Capacity Backing (Hide)2'!BD$67:BD$81,1,0)</f>
        <v>0</v>
      </c>
      <c r="CE93">
        <f t="array" ref="CE93">IF($J93:$X93='Capacity Backing (Hide)2'!BE$67:BE$81,1,0)</f>
        <v>0</v>
      </c>
      <c r="CF93">
        <f t="array" ref="CF93">IF($J93:$X93='Capacity Backing (Hide)2'!BF$67:BF$81,1,0)</f>
        <v>0</v>
      </c>
      <c r="CG93">
        <f t="array" ref="CG93">IF($J93:$X93='Capacity Backing (Hide)2'!BG$67:BG$81,1,0)</f>
        <v>0</v>
      </c>
      <c r="CH93">
        <f t="array" ref="CH93">IF($J93:$X93='Capacity Backing (Hide)2'!BH$67:BH$81,1,0)</f>
        <v>0</v>
      </c>
      <c r="CI93">
        <f t="array" ref="CI93">IF($J93:$X93='Capacity Backing (Hide)2'!BI$67:BI$81,1,0)</f>
        <v>0</v>
      </c>
      <c r="CJ93">
        <f t="array" ref="CJ93">IF($J93:$X93='Capacity Backing (Hide)2'!BJ$67:BJ$81,1,0)</f>
        <v>0</v>
      </c>
      <c r="CK93">
        <f t="array" ref="CK93">IF($J93:$X93='Capacity Backing (Hide)2'!BK$67:BK$81,1,0)</f>
        <v>0</v>
      </c>
      <c r="CL93">
        <f t="array" ref="CL93">IF($J93:$X93='Capacity Backing (Hide)2'!BL$67:BL$81,1,0)</f>
        <v>0</v>
      </c>
      <c r="CM93">
        <f t="array" ref="CM93">IF($J93:$X93='Capacity Backing (Hide)2'!BM$67:BM$81,1,0)</f>
        <v>0</v>
      </c>
      <c r="CN93">
        <f t="array" ref="CN93">IF($J93:$X93='Capacity Backing (Hide)2'!BN$67:BN$81,1,0)</f>
        <v>0</v>
      </c>
      <c r="CO93">
        <f t="array" ref="CO93">IF($J93:$X93='Capacity Backing (Hide)2'!BO$67:BO$81,1,0)</f>
        <v>0</v>
      </c>
      <c r="CP93">
        <f t="array" ref="CP93">IF($J93:$X93='Capacity Backing (Hide)2'!BP$67:BP$81,1,0)</f>
        <v>0</v>
      </c>
      <c r="CQ93">
        <f t="array" ref="CQ93">IF($J93:$X93='Capacity Backing (Hide)2'!BQ$67:BQ$81,1,0)</f>
        <v>0</v>
      </c>
      <c r="CR93">
        <f t="array" ref="CR93">IF($J93:$X93='Capacity Backing (Hide)2'!BR$67:BR$81,1,0)</f>
        <v>0</v>
      </c>
      <c r="CS93">
        <f t="array" ref="CS93">IF($J93:$X93='Capacity Backing (Hide)2'!BS$67:BS$81,1,0)</f>
        <v>0</v>
      </c>
      <c r="CT93">
        <f t="array" ref="CT93">IF($J93:$X93='Capacity Backing (Hide)2'!BT$67:BT$81,1,0)</f>
        <v>0</v>
      </c>
      <c r="CU93">
        <f t="array" ref="CU93">IF($J93:$X93='Capacity Backing (Hide)2'!BU$67:BU$81,1,0)</f>
        <v>0</v>
      </c>
      <c r="CV93">
        <f t="array" ref="CV93">IF($J93:$X93='Capacity Backing (Hide)2'!BV$67:BV$81,1,0)</f>
        <v>0</v>
      </c>
      <c r="CW93">
        <f t="array" ref="CW93">IF($J93:$X93='Capacity Backing (Hide)2'!BW$67:BW$81,1,0)</f>
        <v>0</v>
      </c>
      <c r="CX93">
        <f t="array" ref="CX93">IF($J93:$X93='Capacity Backing (Hide)2'!BX$67:BX$81,1,0)</f>
        <v>0</v>
      </c>
      <c r="CY93">
        <f t="array" ref="CY93">IF($J93:$X93='Capacity Backing (Hide)2'!BY$67:BY$81,1,0)</f>
        <v>0</v>
      </c>
      <c r="CZ93">
        <f t="array" ref="CZ93">IF($J93:$X93='Capacity Backing (Hide)2'!BZ$67:BZ$81,1,0)</f>
        <v>0</v>
      </c>
      <c r="DA93">
        <f t="array" ref="DA93">IF($J93:$X93='Capacity Backing (Hide)2'!CA$67:CA$81,1,0)</f>
        <v>0</v>
      </c>
      <c r="DB93">
        <f t="array" ref="DB93">IF($J93:$X93='Capacity Backing (Hide)2'!CB$67:CB$81,1,0)</f>
        <v>0</v>
      </c>
      <c r="DC93">
        <f t="array" ref="DC93">IF($J93:$X93='Capacity Backing (Hide)2'!CC$67:CC$81,1,0)</f>
        <v>0</v>
      </c>
      <c r="DD93">
        <f t="array" ref="DD93">IF($J93:$X93='Capacity Backing (Hide)2'!CD$67:CD$81,1,0)</f>
        <v>0</v>
      </c>
      <c r="DE93">
        <f t="array" ref="DE93">IF($J93:$X93='Capacity Backing (Hide)2'!CE$67:CE$81,1,0)</f>
        <v>0</v>
      </c>
      <c r="DF93">
        <f t="array" ref="DF93">IF($J93:$X93='Capacity Backing (Hide)2'!CF$67:CF$81,1,0)</f>
        <v>0</v>
      </c>
      <c r="DG93">
        <f t="array" ref="DG93">IF($J93:$X93='Capacity Backing (Hide)2'!CG$67:CG$81,1,0)</f>
        <v>0</v>
      </c>
      <c r="DH93">
        <f t="array" ref="DH93">IF($J93:$X93='Capacity Backing (Hide)2'!CH$67:CH$81,1,0)</f>
        <v>0</v>
      </c>
      <c r="DI93">
        <f t="array" ref="DI93">IF($J93:$X93='Capacity Backing (Hide)2'!CI$67:CI$81,1,0)</f>
        <v>0</v>
      </c>
      <c r="DJ93">
        <f t="array" ref="DJ93">IF($J93:$X93='Capacity Backing (Hide)2'!CJ$67:CJ$81,1,0)</f>
        <v>0</v>
      </c>
      <c r="DK93">
        <f t="array" ref="DK93">IF($J93:$X93='Capacity Backing (Hide)2'!CK$67:CK$81,1,0)</f>
        <v>0</v>
      </c>
      <c r="DL93">
        <f t="array" ref="DL93">IF($J93:$X93='Capacity Backing (Hide)2'!CL$67:CL$81,1,0)</f>
        <v>0</v>
      </c>
      <c r="DM93">
        <f t="array" ref="DM93">IF($J93:$X93='Capacity Backing (Hide)2'!CM$67:CM$81,1,0)</f>
        <v>0</v>
      </c>
      <c r="DN93">
        <f t="array" ref="DN93">IF($J93:$X93='Capacity Backing (Hide)2'!CN$67:CN$81,1,0)</f>
        <v>0</v>
      </c>
      <c r="DO93">
        <f t="array" ref="DO93">IF($J93:$X93='Capacity Backing (Hide)2'!CO$67:CO$81,1,0)</f>
        <v>0</v>
      </c>
      <c r="DP93">
        <f t="array" ref="DP93">IF($J93:$X93='Capacity Backing (Hide)2'!CP$67:CP$81,1,0)</f>
        <v>0</v>
      </c>
      <c r="DQ93">
        <f t="array" ref="DQ93">IF($J93:$X93='Capacity Backing (Hide)2'!CQ$67:CQ$81,1,0)</f>
        <v>0</v>
      </c>
      <c r="DR93">
        <f t="array" ref="DR93">IF($J93:$X93='Capacity Backing (Hide)2'!CR$67:CR$81,1,0)</f>
        <v>0</v>
      </c>
      <c r="DS93">
        <f t="array" ref="DS93">IF($J93:$X93='Capacity Backing (Hide)2'!CS$67:CS$81,1,0)</f>
        <v>0</v>
      </c>
      <c r="DT93">
        <f t="array" ref="DT93">IF($J93:$X93='Capacity Backing (Hide)2'!CT$67:CT$81,1,0)</f>
        <v>0</v>
      </c>
      <c r="DU93">
        <f t="array" ref="DU93">IF($J93:$X93='Capacity Backing (Hide)2'!CU$67:CU$81,1,0)</f>
        <v>0</v>
      </c>
      <c r="DV93">
        <f t="array" ref="DV93">IF($J93:$X93='Capacity Backing (Hide)2'!CV$67:CV$81,1,0)</f>
        <v>0</v>
      </c>
      <c r="DW93">
        <f t="array" ref="DW93">IF($J93:$X93='Capacity Backing (Hide)2'!CW$67:CW$81,1,0)</f>
        <v>0</v>
      </c>
      <c r="DZ93">
        <f t="array" ref="DZ93">IF($J93:$X93='Capacity Backing (Hide)2'!B$203:CZ$217,1,0)</f>
        <v>0</v>
      </c>
      <c r="EA93">
        <f t="array" ref="EA93">IF($J93:$X93='Capacity Backing (Hide)2'!C$203:DA$217,1,0)</f>
        <v>0</v>
      </c>
      <c r="EB93">
        <f t="array" ref="EB93">IF($J93:$X93='Capacity Backing (Hide)2'!D$203:DB$217,1,0)</f>
        <v>0</v>
      </c>
      <c r="EC93">
        <f t="array" ref="EC93">IF($J93:$X93='Capacity Backing (Hide)2'!E$203:DC$217,1,0)</f>
        <v>0</v>
      </c>
      <c r="ED93">
        <f t="array" ref="ED93">IF($J93:$X93='Capacity Backing (Hide)2'!F$203:DD$217,1,0)</f>
        <v>0</v>
      </c>
      <c r="EE93">
        <f t="array" ref="EE93">IF($J93:$X93='Capacity Backing (Hide)2'!G$203:DE$217,1,0)</f>
        <v>0</v>
      </c>
      <c r="EF93">
        <f t="array" ref="EF93">IF($J93:$X93='Capacity Backing (Hide)2'!H$203:DF$217,1,0)</f>
        <v>0</v>
      </c>
      <c r="EG93">
        <f t="array" ref="EG93">IF($J93:$X93='Capacity Backing (Hide)2'!I$203:DG$217,1,0)</f>
        <v>0</v>
      </c>
      <c r="EH93">
        <f t="array" ref="EH93">IF($J93:$X93='Capacity Backing (Hide)2'!J$203:DH$217,1,0)</f>
        <v>0</v>
      </c>
      <c r="EI93">
        <f t="array" ref="EI93">IF($J93:$X93='Capacity Backing (Hide)2'!K$203:DI$217,1,0)</f>
        <v>0</v>
      </c>
      <c r="EJ93">
        <f t="array" ref="EJ93">IF($J93:$X93='Capacity Backing (Hide)2'!L$203:DJ$217,1,0)</f>
        <v>0</v>
      </c>
      <c r="EK93">
        <f t="array" ref="EK93">IF($J93:$X93='Capacity Backing (Hide)2'!M$203:DK$217,1,0)</f>
        <v>0</v>
      </c>
      <c r="EL93">
        <f t="array" ref="EL93">IF($J93:$X93='Capacity Backing (Hide)2'!N$203:DL$217,1,0)</f>
        <v>0</v>
      </c>
      <c r="EM93">
        <f t="array" ref="EM93">IF($J93:$X93='Capacity Backing (Hide)2'!O$203:DM$217,1,0)</f>
        <v>0</v>
      </c>
      <c r="EN93">
        <f t="array" ref="EN93">IF($J93:$X93='Capacity Backing (Hide)2'!P$203:DN$217,1,0)</f>
        <v>0</v>
      </c>
      <c r="EO93">
        <f t="array" ref="EO93">IF($J93:$X93='Capacity Backing (Hide)2'!Q$203:DO$217,1,0)</f>
        <v>0</v>
      </c>
      <c r="EP93">
        <f t="array" ref="EP93">IF($J93:$X93='Capacity Backing (Hide)2'!R$203:DP$217,1,0)</f>
        <v>0</v>
      </c>
      <c r="EQ93">
        <f t="array" ref="EQ93">IF($J93:$X93='Capacity Backing (Hide)2'!S$203:DQ$217,1,0)</f>
        <v>0</v>
      </c>
      <c r="ER93">
        <f t="array" ref="ER93">IF($J93:$X93='Capacity Backing (Hide)2'!T$203:DR$217,1,0)</f>
        <v>0</v>
      </c>
      <c r="ES93">
        <f t="array" ref="ES93">IF($J93:$X93='Capacity Backing (Hide)2'!U$203:DS$217,1,0)</f>
        <v>0</v>
      </c>
      <c r="ET93">
        <f t="array" ref="ET93">IF($J93:$X93='Capacity Backing (Hide)2'!V$203:DT$217,1,0)</f>
        <v>0</v>
      </c>
      <c r="EU93">
        <f t="array" ref="EU93">IF($J93:$X93='Capacity Backing (Hide)2'!W$203:DU$217,1,0)</f>
        <v>0</v>
      </c>
      <c r="EV93">
        <f t="array" ref="EV93">IF($J93:$X93='Capacity Backing (Hide)2'!X$203:DV$217,1,0)</f>
        <v>0</v>
      </c>
      <c r="EW93">
        <f t="array" ref="EW93">IF($J93:$X93='Capacity Backing (Hide)2'!Y$203:DW$217,1,0)</f>
        <v>0</v>
      </c>
      <c r="EX93">
        <f t="array" ref="EX93">IF($J93:$X93='Capacity Backing (Hide)2'!Z$203:DX$217,1,0)</f>
        <v>0</v>
      </c>
      <c r="EY93">
        <f t="array" ref="EY93">IF($J93:$X93='Capacity Backing (Hide)2'!AA$203:DY$217,1,0)</f>
        <v>0</v>
      </c>
      <c r="EZ93">
        <f t="array" ref="EZ93">IF($J93:$X93='Capacity Backing (Hide)2'!AB$203:DZ$217,1,0)</f>
        <v>0</v>
      </c>
      <c r="FA93">
        <f t="array" ref="FA93">IF($J93:$X93='Capacity Backing (Hide)2'!AC$203:EA$217,1,0)</f>
        <v>0</v>
      </c>
      <c r="FB93">
        <f t="array" ref="FB93">IF($J93:$X93='Capacity Backing (Hide)2'!AD$203:EB$217,1,0)</f>
        <v>0</v>
      </c>
      <c r="FC93">
        <f t="array" ref="FC93">IF($J93:$X93='Capacity Backing (Hide)2'!AE$203:EC$217,1,0)</f>
        <v>0</v>
      </c>
      <c r="FD93">
        <f t="array" ref="FD93">IF($J93:$X93='Capacity Backing (Hide)2'!AF$203:ED$217,1,0)</f>
        <v>0</v>
      </c>
      <c r="FE93">
        <f t="array" ref="FE93">IF($J93:$X93='Capacity Backing (Hide)2'!AG$203:EE$217,1,0)</f>
        <v>0</v>
      </c>
      <c r="FF93">
        <f t="array" ref="FF93">IF($J93:$X93='Capacity Backing (Hide)2'!AH$203:EF$217,1,0)</f>
        <v>0</v>
      </c>
      <c r="FG93">
        <f t="array" ref="FG93">IF($J93:$X93='Capacity Backing (Hide)2'!AI$203:EG$217,1,0)</f>
        <v>0</v>
      </c>
      <c r="FH93">
        <f t="array" ref="FH93">IF($J93:$X93='Capacity Backing (Hide)2'!AJ$203:EH$217,1,0)</f>
        <v>0</v>
      </c>
      <c r="FI93">
        <f t="array" ref="FI93">IF($J93:$X93='Capacity Backing (Hide)2'!AK$203:EI$217,1,0)</f>
        <v>0</v>
      </c>
      <c r="FJ93">
        <f t="array" ref="FJ93">IF($J93:$X93='Capacity Backing (Hide)2'!AL$203:EJ$217,1,0)</f>
        <v>0</v>
      </c>
      <c r="FK93">
        <f t="array" ref="FK93">IF($J93:$X93='Capacity Backing (Hide)2'!AM$203:EK$217,1,0)</f>
        <v>0</v>
      </c>
      <c r="FL93">
        <f t="array" ref="FL93">IF($J93:$X93='Capacity Backing (Hide)2'!AN$203:EL$217,1,0)</f>
        <v>0</v>
      </c>
      <c r="FM93">
        <f t="array" ref="FM93">IF($J93:$X93='Capacity Backing (Hide)2'!AO$203:EM$217,1,0)</f>
        <v>0</v>
      </c>
      <c r="FN93">
        <f t="array" ref="FN93">IF($J93:$X93='Capacity Backing (Hide)2'!AP$203:EN$217,1,0)</f>
        <v>0</v>
      </c>
      <c r="FO93">
        <f t="array" ref="FO93">IF($J93:$X93='Capacity Backing (Hide)2'!AQ$203:EO$217,1,0)</f>
        <v>0</v>
      </c>
      <c r="FP93">
        <f t="array" ref="FP93">IF($J93:$X93='Capacity Backing (Hide)2'!AR$203:EP$217,1,0)</f>
        <v>0</v>
      </c>
      <c r="FQ93">
        <f t="array" ref="FQ93">IF($J93:$X93='Capacity Backing (Hide)2'!AS$203:EQ$217,1,0)</f>
        <v>0</v>
      </c>
      <c r="FR93">
        <f t="array" ref="FR93">IF($J93:$X93='Capacity Backing (Hide)2'!AT$203:ER$217,1,0)</f>
        <v>0</v>
      </c>
      <c r="FS93">
        <f t="array" ref="FS93">IF($J93:$X93='Capacity Backing (Hide)2'!AU$203:ES$217,1,0)</f>
        <v>0</v>
      </c>
      <c r="FT93">
        <f t="array" ref="FT93">IF($J93:$X93='Capacity Backing (Hide)2'!AV$203:ET$217,1,0)</f>
        <v>0</v>
      </c>
      <c r="FU93">
        <f t="array" ref="FU93">IF($J93:$X93='Capacity Backing (Hide)2'!AW$203:EU$217,1,0)</f>
        <v>0</v>
      </c>
      <c r="FV93">
        <f t="array" ref="FV93">IF($J93:$X93='Capacity Backing (Hide)2'!AX$203:EV$217,1,0)</f>
        <v>0</v>
      </c>
      <c r="FW93">
        <f t="array" ref="FW93">IF($J93:$X93='Capacity Backing (Hide)2'!AY$203:EW$217,1,0)</f>
        <v>0</v>
      </c>
      <c r="FX93">
        <f t="array" ref="FX93">IF($J93:$X93='Capacity Backing (Hide)2'!AZ$203:EX$217,1,0)</f>
        <v>0</v>
      </c>
      <c r="FY93">
        <f t="array" ref="FY93">IF($J93:$X93='Capacity Backing (Hide)2'!BA$203:EY$217,1,0)</f>
        <v>0</v>
      </c>
      <c r="FZ93">
        <f t="array" ref="FZ93">IF($J93:$X93='Capacity Backing (Hide)2'!BB$203:EZ$217,1,0)</f>
        <v>0</v>
      </c>
      <c r="GA93">
        <f t="array" ref="GA93">IF($J93:$X93='Capacity Backing (Hide)2'!BC$203:FA$217,1,0)</f>
        <v>0</v>
      </c>
      <c r="GB93">
        <f t="array" ref="GB93">IF($J93:$X93='Capacity Backing (Hide)2'!BD$203:FB$217,1,0)</f>
        <v>0</v>
      </c>
      <c r="GC93">
        <f t="array" ref="GC93">IF($J93:$X93='Capacity Backing (Hide)2'!BE$203:FC$217,1,0)</f>
        <v>0</v>
      </c>
      <c r="GD93">
        <f t="array" ref="GD93">IF($J93:$X93='Capacity Backing (Hide)2'!BF$203:FD$217,1,0)</f>
        <v>0</v>
      </c>
      <c r="GE93">
        <f t="array" ref="GE93">IF($J93:$X93='Capacity Backing (Hide)2'!BG$203:FE$217,1,0)</f>
        <v>0</v>
      </c>
      <c r="GF93">
        <f t="array" ref="GF93">IF($J93:$X93='Capacity Backing (Hide)2'!BH$203:FF$217,1,0)</f>
        <v>0</v>
      </c>
      <c r="GG93">
        <f t="array" ref="GG93">IF($J93:$X93='Capacity Backing (Hide)2'!BI$203:FG$217,1,0)</f>
        <v>0</v>
      </c>
      <c r="GH93">
        <f t="array" ref="GH93">IF($J93:$X93='Capacity Backing (Hide)2'!BJ$203:FH$217,1,0)</f>
        <v>0</v>
      </c>
      <c r="GI93">
        <f t="array" ref="GI93">IF($J93:$X93='Capacity Backing (Hide)2'!BK$203:FI$217,1,0)</f>
        <v>0</v>
      </c>
      <c r="GJ93">
        <f t="array" ref="GJ93">IF($J93:$X93='Capacity Backing (Hide)2'!BL$203:FJ$217,1,0)</f>
        <v>0</v>
      </c>
      <c r="GK93">
        <f t="array" ref="GK93">IF($J93:$X93='Capacity Backing (Hide)2'!BM$203:FK$217,1,0)</f>
        <v>0</v>
      </c>
      <c r="GL93">
        <f t="array" ref="GL93">IF($J93:$X93='Capacity Backing (Hide)2'!BN$203:FL$217,1,0)</f>
        <v>0</v>
      </c>
      <c r="GM93">
        <f t="array" ref="GM93">IF($J93:$X93='Capacity Backing (Hide)2'!BO$203:FM$217,1,0)</f>
        <v>0</v>
      </c>
      <c r="GN93">
        <f t="array" ref="GN93">IF($J93:$X93='Capacity Backing (Hide)2'!BP$203:FN$217,1,0)</f>
        <v>0</v>
      </c>
      <c r="GO93">
        <f t="array" ref="GO93">IF($J93:$X93='Capacity Backing (Hide)2'!BQ$203:FO$217,1,0)</f>
        <v>0</v>
      </c>
      <c r="GP93">
        <f t="array" ref="GP93">IF($J93:$X93='Capacity Backing (Hide)2'!BR$203:FP$217,1,0)</f>
        <v>0</v>
      </c>
      <c r="GQ93">
        <f t="array" ref="GQ93">IF($J93:$X93='Capacity Backing (Hide)2'!BS$203:FQ$217,1,0)</f>
        <v>0</v>
      </c>
      <c r="GR93">
        <f t="array" ref="GR93">IF($J93:$X93='Capacity Backing (Hide)2'!BT$203:FR$217,1,0)</f>
        <v>0</v>
      </c>
      <c r="GS93">
        <f t="array" ref="GS93">IF($J93:$X93='Capacity Backing (Hide)2'!BU$203:FS$217,1,0)</f>
        <v>0</v>
      </c>
      <c r="GT93">
        <f t="array" ref="GT93">IF($J93:$X93='Capacity Backing (Hide)2'!BV$203:FT$217,1,0)</f>
        <v>0</v>
      </c>
      <c r="GU93">
        <f t="array" ref="GU93">IF($J93:$X93='Capacity Backing (Hide)2'!BW$203:FU$217,1,0)</f>
        <v>0</v>
      </c>
      <c r="GV93">
        <f t="array" ref="GV93">IF($J93:$X93='Capacity Backing (Hide)2'!BX$203:FV$217,1,0)</f>
        <v>0</v>
      </c>
      <c r="GW93">
        <f t="array" ref="GW93">IF($J93:$X93='Capacity Backing (Hide)2'!BY$203:FW$217,1,0)</f>
        <v>0</v>
      </c>
      <c r="GX93">
        <f t="array" ref="GX93">IF($J93:$X93='Capacity Backing (Hide)2'!BZ$203:FX$217,1,0)</f>
        <v>0</v>
      </c>
      <c r="GY93">
        <f t="array" ref="GY93">IF($J93:$X93='Capacity Backing (Hide)2'!CA$203:FY$217,1,0)</f>
        <v>0</v>
      </c>
      <c r="GZ93">
        <f t="array" ref="GZ93">IF($J93:$X93='Capacity Backing (Hide)2'!CB$203:FZ$217,1,0)</f>
        <v>0</v>
      </c>
      <c r="HA93">
        <f t="array" ref="HA93">IF($J93:$X93='Capacity Backing (Hide)2'!CC$203:GA$217,1,0)</f>
        <v>0</v>
      </c>
      <c r="HB93">
        <f t="array" ref="HB93">IF($J93:$X93='Capacity Backing (Hide)2'!CD$203:GB$217,1,0)</f>
        <v>0</v>
      </c>
      <c r="HC93">
        <f t="array" ref="HC93">IF($J93:$X93='Capacity Backing (Hide)2'!CE$203:GC$217,1,0)</f>
        <v>0</v>
      </c>
      <c r="HD93">
        <f t="array" ref="HD93">IF($J93:$X93='Capacity Backing (Hide)2'!CF$203:GD$217,1,0)</f>
        <v>0</v>
      </c>
      <c r="HE93">
        <f t="array" ref="HE93">IF($J93:$X93='Capacity Backing (Hide)2'!CG$203:GE$217,1,0)</f>
        <v>0</v>
      </c>
      <c r="HF93">
        <f t="array" ref="HF93">IF($J93:$X93='Capacity Backing (Hide)2'!CH$203:GF$217,1,0)</f>
        <v>0</v>
      </c>
      <c r="HG93">
        <f t="array" ref="HG93">IF($J93:$X93='Capacity Backing (Hide)2'!CI$203:GG$217,1,0)</f>
        <v>0</v>
      </c>
      <c r="HH93">
        <f t="array" ref="HH93">IF($J93:$X93='Capacity Backing (Hide)2'!CJ$203:GH$217,1,0)</f>
        <v>0</v>
      </c>
      <c r="HI93">
        <f t="array" ref="HI93">IF($J93:$X93='Capacity Backing (Hide)2'!CK$203:GI$217,1,0)</f>
        <v>0</v>
      </c>
      <c r="HJ93">
        <f t="array" ref="HJ93">IF($J93:$X93='Capacity Backing (Hide)2'!CL$203:GJ$217,1,0)</f>
        <v>0</v>
      </c>
      <c r="HK93">
        <f t="array" ref="HK93">IF($J93:$X93='Capacity Backing (Hide)2'!CM$203:GK$217,1,0)</f>
        <v>0</v>
      </c>
      <c r="HL93">
        <f t="array" ref="HL93">IF($J93:$X93='Capacity Backing (Hide)2'!CN$203:GL$217,1,0)</f>
        <v>0</v>
      </c>
      <c r="HM93">
        <f t="array" ref="HM93">IF($J93:$X93='Capacity Backing (Hide)2'!CO$203:GM$217,1,0)</f>
        <v>0</v>
      </c>
      <c r="HN93">
        <f t="array" ref="HN93">IF($J93:$X93='Capacity Backing (Hide)2'!CP$203:GN$217,1,0)</f>
        <v>0</v>
      </c>
      <c r="HO93">
        <f t="array" ref="HO93">IF($J93:$X93='Capacity Backing (Hide)2'!CQ$203:GO$217,1,0)</f>
        <v>0</v>
      </c>
      <c r="HP93">
        <f t="array" ref="HP93">IF($J93:$X93='Capacity Backing (Hide)2'!CR$203:GP$217,1,0)</f>
        <v>0</v>
      </c>
      <c r="HQ93">
        <f t="array" ref="HQ93">IF($J93:$X93='Capacity Backing (Hide)2'!CS$203:GQ$217,1,0)</f>
        <v>0</v>
      </c>
      <c r="HR93">
        <f t="array" ref="HR93">IF($J93:$X93='Capacity Backing (Hide)2'!CT$203:GR$217,1,0)</f>
        <v>0</v>
      </c>
      <c r="HS93">
        <f t="array" ref="HS93">IF($J93:$X93='Capacity Backing (Hide)2'!CU$203:GS$217,1,0)</f>
        <v>0</v>
      </c>
      <c r="HT93">
        <f t="array" ref="HT93">IF($J93:$X93='Capacity Backing (Hide)2'!CV$203:GT$217,1,0)</f>
        <v>0</v>
      </c>
      <c r="HU93">
        <f t="array" ref="HU93">IF($J93:$X93='Capacity Backing (Hide)2'!CW$203:GU$217,1,0)</f>
        <v>0</v>
      </c>
      <c r="HX93">
        <f>'Capacity Backing (Hide)2'!B$3*(AB93/MAX(1,SUMIFS('Treatment Backing (Hide)'!$B$110:$B$124,'Capacity Backing (Hide)2'!B$67:B$81,"X")))</f>
        <v>0</v>
      </c>
      <c r="HY93">
        <f>'Capacity Backing (Hide)2'!C$3*(AC93/MAX(1,SUMIFS('Treatment Backing (Hide)'!$B$110:$B$124,'Capacity Backing (Hide)2'!C$67:C$81,"X")))</f>
        <v>0</v>
      </c>
      <c r="HZ93">
        <f>'Capacity Backing (Hide)2'!D$3*(AD93/MAX(1,SUMIFS('Treatment Backing (Hide)'!$B$110:$B$124,'Capacity Backing (Hide)2'!D$67:D$81,"X")))</f>
        <v>0</v>
      </c>
      <c r="IA93">
        <f>'Capacity Backing (Hide)2'!E$3*(AE93/MAX(1,SUMIFS('Treatment Backing (Hide)'!$B$110:$B$124,'Capacity Backing (Hide)2'!E$67:E$81,"X")))</f>
        <v>0</v>
      </c>
      <c r="IB93">
        <f>'Capacity Backing (Hide)2'!F$3*(AF93/MAX(1,SUMIFS('Treatment Backing (Hide)'!$B$110:$B$124,'Capacity Backing (Hide)2'!F$67:F$81,"X")))</f>
        <v>0</v>
      </c>
      <c r="IC93">
        <f>'Capacity Backing (Hide)2'!G$3*(AG93/MAX(1,SUMIFS('Treatment Backing (Hide)'!$B$110:$B$124,'Capacity Backing (Hide)2'!G$67:G$81,"X")))</f>
        <v>0</v>
      </c>
      <c r="ID93">
        <f>'Capacity Backing (Hide)2'!H$3*(AH93/MAX(1,SUMIFS('Treatment Backing (Hide)'!$B$110:$B$124,'Capacity Backing (Hide)2'!H$67:H$81,"X")))</f>
        <v>0</v>
      </c>
      <c r="IE93">
        <f>'Capacity Backing (Hide)2'!I$3*(AI93/MAX(1,SUMIFS('Treatment Backing (Hide)'!$B$110:$B$124,'Capacity Backing (Hide)2'!I$67:I$81,"X")))</f>
        <v>0</v>
      </c>
      <c r="IF93">
        <f>'Capacity Backing (Hide)2'!J$3*(AJ93/MAX(1,SUMIFS('Treatment Backing (Hide)'!$B$110:$B$124,'Capacity Backing (Hide)2'!J$67:J$81,"X")))</f>
        <v>0</v>
      </c>
      <c r="IG93">
        <f>'Capacity Backing (Hide)2'!K$3*(AK93/MAX(1,SUMIFS('Treatment Backing (Hide)'!$B$110:$B$124,'Capacity Backing (Hide)2'!K$67:K$81,"X")))</f>
        <v>0</v>
      </c>
      <c r="IH93">
        <f>'Capacity Backing (Hide)2'!L$3*(AL93/MAX(1,SUMIFS('Treatment Backing (Hide)'!$B$110:$B$124,'Capacity Backing (Hide)2'!L$67:L$81,"X")))</f>
        <v>0</v>
      </c>
      <c r="II93">
        <f>'Capacity Backing (Hide)2'!M$3*(AM93/MAX(1,SUMIFS('Treatment Backing (Hide)'!$B$110:$B$124,'Capacity Backing (Hide)2'!M$67:M$81,"X")))</f>
        <v>0</v>
      </c>
      <c r="IJ93">
        <f>'Capacity Backing (Hide)2'!N$3*(AN93/MAX(1,SUMIFS('Treatment Backing (Hide)'!$B$110:$B$124,'Capacity Backing (Hide)2'!N$67:N$81,"X")))</f>
        <v>0</v>
      </c>
      <c r="IK93">
        <f>'Capacity Backing (Hide)2'!O$3*(AO93/MAX(1,SUMIFS('Treatment Backing (Hide)'!$B$110:$B$124,'Capacity Backing (Hide)2'!O$67:O$81,"X")))</f>
        <v>0</v>
      </c>
      <c r="IL93">
        <f>'Capacity Backing (Hide)2'!P$3*(AP93/MAX(1,SUMIFS('Treatment Backing (Hide)'!$B$110:$B$124,'Capacity Backing (Hide)2'!P$67:P$81,"X")))</f>
        <v>0</v>
      </c>
      <c r="IM93">
        <f>'Capacity Backing (Hide)2'!Q$3*(AQ93/MAX(1,SUMIFS('Treatment Backing (Hide)'!$B$110:$B$124,'Capacity Backing (Hide)2'!Q$67:Q$81,"X")))</f>
        <v>0</v>
      </c>
      <c r="IN93">
        <f>'Capacity Backing (Hide)2'!R$3*(AR93/MAX(1,SUMIFS('Treatment Backing (Hide)'!$B$110:$B$124,'Capacity Backing (Hide)2'!R$67:R$81,"X")))</f>
        <v>0</v>
      </c>
      <c r="IO93">
        <f>'Capacity Backing (Hide)2'!S$3*(AS93/MAX(1,SUMIFS('Treatment Backing (Hide)'!$B$110:$B$124,'Capacity Backing (Hide)2'!S$67:S$81,"X")))</f>
        <v>0</v>
      </c>
      <c r="IP93">
        <f>'Capacity Backing (Hide)2'!T$3*(AT93/MAX(1,SUMIFS('Treatment Backing (Hide)'!$B$110:$B$124,'Capacity Backing (Hide)2'!T$67:T$81,"X")))</f>
        <v>0</v>
      </c>
      <c r="IQ93">
        <f>'Capacity Backing (Hide)2'!U$3*(AU93/MAX(1,SUMIFS('Treatment Backing (Hide)'!$B$110:$B$124,'Capacity Backing (Hide)2'!U$67:U$81,"X")))</f>
        <v>0</v>
      </c>
      <c r="IR93">
        <f>'Capacity Backing (Hide)2'!V$3*(AV93/MAX(1,SUMIFS('Treatment Backing (Hide)'!$B$110:$B$124,'Capacity Backing (Hide)2'!V$67:V$81,"X")))</f>
        <v>0</v>
      </c>
      <c r="IS93">
        <f>'Capacity Backing (Hide)2'!W$3*(AW93/MAX(1,SUMIFS('Treatment Backing (Hide)'!$B$110:$B$124,'Capacity Backing (Hide)2'!W$67:W$81,"X")))</f>
        <v>0</v>
      </c>
      <c r="IT93">
        <f>'Capacity Backing (Hide)2'!X$3*(AX93/MAX(1,SUMIFS('Treatment Backing (Hide)'!$B$110:$B$124,'Capacity Backing (Hide)2'!X$67:X$81,"X")))</f>
        <v>0</v>
      </c>
      <c r="IU93">
        <f>'Capacity Backing (Hide)2'!Y$3*(AY93/MAX(1,SUMIFS('Treatment Backing (Hide)'!$B$110:$B$124,'Capacity Backing (Hide)2'!Y$67:Y$81,"X")))</f>
        <v>0</v>
      </c>
      <c r="IV93">
        <f>'Capacity Backing (Hide)2'!Z$3*(AZ93/MAX(1,SUMIFS('Treatment Backing (Hide)'!$B$110:$B$124,'Capacity Backing (Hide)2'!Z$67:Z$81,"X")))</f>
        <v>0</v>
      </c>
      <c r="IW93">
        <f>'Capacity Backing (Hide)2'!AA$3*(BA93/MAX(1,SUMIFS('Treatment Backing (Hide)'!$B$110:$B$124,'Capacity Backing (Hide)2'!AA$67:AA$81,"X")))</f>
        <v>0</v>
      </c>
      <c r="IX93">
        <f>'Capacity Backing (Hide)2'!AB$3*(BB93/MAX(1,SUMIFS('Treatment Backing (Hide)'!$B$110:$B$124,'Capacity Backing (Hide)2'!AB$67:AB$81,"X")))</f>
        <v>0</v>
      </c>
      <c r="IY93">
        <f>'Capacity Backing (Hide)2'!AC$3*(BC93/MAX(1,SUMIFS('Treatment Backing (Hide)'!$B$110:$B$124,'Capacity Backing (Hide)2'!AC$67:AC$81,"X")))</f>
        <v>0</v>
      </c>
      <c r="IZ93">
        <f>'Capacity Backing (Hide)2'!AD$3*(BD93/MAX(1,SUMIFS('Treatment Backing (Hide)'!$B$110:$B$124,'Capacity Backing (Hide)2'!AD$67:AD$81,"X")))</f>
        <v>0</v>
      </c>
      <c r="JA93">
        <f>'Capacity Backing (Hide)2'!AE$3*(BE93/MAX(1,SUMIFS('Treatment Backing (Hide)'!$B$110:$B$124,'Capacity Backing (Hide)2'!AE$67:AE$81,"X")))</f>
        <v>0</v>
      </c>
      <c r="JB93">
        <f>'Capacity Backing (Hide)2'!AF$3*(BF93/MAX(1,SUMIFS('Treatment Backing (Hide)'!$B$110:$B$124,'Capacity Backing (Hide)2'!AF$67:AF$81,"X")))</f>
        <v>0</v>
      </c>
      <c r="JC93">
        <f>'Capacity Backing (Hide)2'!AG$3*(BG93/MAX(1,SUMIFS('Treatment Backing (Hide)'!$B$110:$B$124,'Capacity Backing (Hide)2'!AG$67:AG$81,"X")))</f>
        <v>0</v>
      </c>
      <c r="JD93">
        <f>'Capacity Backing (Hide)2'!AH$3*(BH93/MAX(1,SUMIFS('Treatment Backing (Hide)'!$B$110:$B$124,'Capacity Backing (Hide)2'!AH$67:AH$81,"X")))</f>
        <v>0</v>
      </c>
      <c r="JE93">
        <f>'Capacity Backing (Hide)2'!AI$3*(BI93/MAX(1,SUMIFS('Treatment Backing (Hide)'!$B$110:$B$124,'Capacity Backing (Hide)2'!AI$67:AI$81,"X")))</f>
        <v>0</v>
      </c>
      <c r="JF93">
        <f>'Capacity Backing (Hide)2'!AJ$3*(BJ93/MAX(1,SUMIFS('Treatment Backing (Hide)'!$B$110:$B$124,'Capacity Backing (Hide)2'!AJ$67:AJ$81,"X")))</f>
        <v>0</v>
      </c>
      <c r="JG93">
        <f>'Capacity Backing (Hide)2'!AK$3*(BK93/MAX(1,SUMIFS('Treatment Backing (Hide)'!$B$110:$B$124,'Capacity Backing (Hide)2'!AK$67:AK$81,"X")))</f>
        <v>0</v>
      </c>
      <c r="JH93">
        <f>'Capacity Backing (Hide)2'!AL$3*(BL93/MAX(1,SUMIFS('Treatment Backing (Hide)'!$B$110:$B$124,'Capacity Backing (Hide)2'!AL$67:AL$81,"X")))</f>
        <v>0</v>
      </c>
      <c r="JI93">
        <f>'Capacity Backing (Hide)2'!AM$3*(BM93/MAX(1,SUMIFS('Treatment Backing (Hide)'!$B$110:$B$124,'Capacity Backing (Hide)2'!AM$67:AM$81,"X")))</f>
        <v>0</v>
      </c>
      <c r="JJ93">
        <f>'Capacity Backing (Hide)2'!AN$3*(BN93/MAX(1,SUMIFS('Treatment Backing (Hide)'!$B$110:$B$124,'Capacity Backing (Hide)2'!AN$67:AN$81,"X")))</f>
        <v>0</v>
      </c>
      <c r="JK93">
        <f>'Capacity Backing (Hide)2'!AO$3*(BO93/MAX(1,SUMIFS('Treatment Backing (Hide)'!$B$110:$B$124,'Capacity Backing (Hide)2'!AO$67:AO$81,"X")))</f>
        <v>0</v>
      </c>
      <c r="JL93">
        <f>'Capacity Backing (Hide)2'!AP$3*(BP93/MAX(1,SUMIFS('Treatment Backing (Hide)'!$B$110:$B$124,'Capacity Backing (Hide)2'!AP$67:AP$81,"X")))</f>
        <v>0</v>
      </c>
      <c r="JM93">
        <f>'Capacity Backing (Hide)2'!AQ$3*(BQ93/MAX(1,SUMIFS('Treatment Backing (Hide)'!$B$110:$B$124,'Capacity Backing (Hide)2'!AQ$67:AQ$81,"X")))</f>
        <v>0</v>
      </c>
      <c r="JN93">
        <f>'Capacity Backing (Hide)2'!AR$3*(BR93/MAX(1,SUMIFS('Treatment Backing (Hide)'!$B$110:$B$124,'Capacity Backing (Hide)2'!AR$67:AR$81,"X")))</f>
        <v>0</v>
      </c>
      <c r="JO93">
        <f>'Capacity Backing (Hide)2'!AS$3*(BS93/MAX(1,SUMIFS('Treatment Backing (Hide)'!$B$110:$B$124,'Capacity Backing (Hide)2'!AS$67:AS$81,"X")))</f>
        <v>0</v>
      </c>
      <c r="JP93">
        <f>'Capacity Backing (Hide)2'!AT$3*(BT93/MAX(1,SUMIFS('Treatment Backing (Hide)'!$B$110:$B$124,'Capacity Backing (Hide)2'!AT$67:AT$81,"X")))</f>
        <v>0</v>
      </c>
      <c r="JQ93">
        <f>'Capacity Backing (Hide)2'!AU$3*(BU93/MAX(1,SUMIFS('Treatment Backing (Hide)'!$B$110:$B$124,'Capacity Backing (Hide)2'!AU$67:AU$81,"X")))</f>
        <v>0</v>
      </c>
      <c r="JR93">
        <f>'Capacity Backing (Hide)2'!AV$3*(BV93/MAX(1,SUMIFS('Treatment Backing (Hide)'!$B$110:$B$124,'Capacity Backing (Hide)2'!AV$67:AV$81,"X")))</f>
        <v>0</v>
      </c>
      <c r="JS93">
        <f>'Capacity Backing (Hide)2'!AW$3*(BW93/MAX(1,SUMIFS('Treatment Backing (Hide)'!$B$110:$B$124,'Capacity Backing (Hide)2'!AW$67:AW$81,"X")))</f>
        <v>0</v>
      </c>
      <c r="JT93">
        <f>'Capacity Backing (Hide)2'!AX$3*(BX93/MAX(1,SUMIFS('Treatment Backing (Hide)'!$B$110:$B$124,'Capacity Backing (Hide)2'!AX$67:AX$81,"X")))</f>
        <v>0</v>
      </c>
      <c r="JU93">
        <f>'Capacity Backing (Hide)2'!AY$3*(BY93/MAX(1,SUMIFS('Treatment Backing (Hide)'!$B$110:$B$124,'Capacity Backing (Hide)2'!AY$67:AY$81,"X")))</f>
        <v>0</v>
      </c>
      <c r="JV93">
        <f>'Capacity Backing (Hide)2'!AZ$3*(BZ93/MAX(1,SUMIFS('Treatment Backing (Hide)'!$B$110:$B$124,'Capacity Backing (Hide)2'!AZ$67:AZ$81,"X")))</f>
        <v>0</v>
      </c>
      <c r="JW93">
        <f>'Capacity Backing (Hide)2'!BA$3*(CA93/MAX(1,SUMIFS('Treatment Backing (Hide)'!$B$110:$B$124,'Capacity Backing (Hide)2'!BA$67:BA$81,"X")))</f>
        <v>0</v>
      </c>
      <c r="JX93">
        <f>'Capacity Backing (Hide)2'!BB$3*(CB93/MAX(1,SUMIFS('Treatment Backing (Hide)'!$B$110:$B$124,'Capacity Backing (Hide)2'!BB$67:BB$81,"X")))</f>
        <v>0</v>
      </c>
      <c r="JY93">
        <f>'Capacity Backing (Hide)2'!BC$3*(CC93/MAX(1,SUMIFS('Treatment Backing (Hide)'!$B$110:$B$124,'Capacity Backing (Hide)2'!BC$67:BC$81,"X")))</f>
        <v>0</v>
      </c>
      <c r="JZ93">
        <f>'Capacity Backing (Hide)2'!BD$3*(CD93/MAX(1,SUMIFS('Treatment Backing (Hide)'!$B$110:$B$124,'Capacity Backing (Hide)2'!BD$67:BD$81,"X")))</f>
        <v>0</v>
      </c>
      <c r="KA93">
        <f>'Capacity Backing (Hide)2'!BE$3*(CE93/MAX(1,SUMIFS('Treatment Backing (Hide)'!$B$110:$B$124,'Capacity Backing (Hide)2'!BE$67:BE$81,"X")))</f>
        <v>0</v>
      </c>
      <c r="KB93">
        <f>'Capacity Backing (Hide)2'!BF$3*(CF93/MAX(1,SUMIFS('Treatment Backing (Hide)'!$B$110:$B$124,'Capacity Backing (Hide)2'!BF$67:BF$81,"X")))</f>
        <v>0</v>
      </c>
      <c r="KC93">
        <f>'Capacity Backing (Hide)2'!BG$3*(CG93/MAX(1,SUMIFS('Treatment Backing (Hide)'!$B$110:$B$124,'Capacity Backing (Hide)2'!BG$67:BG$81,"X")))</f>
        <v>0</v>
      </c>
      <c r="KD93">
        <f>'Capacity Backing (Hide)2'!BH$3*(CH93/MAX(1,SUMIFS('Treatment Backing (Hide)'!$B$110:$B$124,'Capacity Backing (Hide)2'!BH$67:BH$81,"X")))</f>
        <v>0</v>
      </c>
      <c r="KE93">
        <f>'Capacity Backing (Hide)2'!BI$3*(CI93/MAX(1,SUMIFS('Treatment Backing (Hide)'!$B$110:$B$124,'Capacity Backing (Hide)2'!BI$67:BI$81,"X")))</f>
        <v>0</v>
      </c>
      <c r="KF93">
        <f>'Capacity Backing (Hide)2'!BJ$3*(CJ93/MAX(1,SUMIFS('Treatment Backing (Hide)'!$B$110:$B$124,'Capacity Backing (Hide)2'!BJ$67:BJ$81,"X")))</f>
        <v>0</v>
      </c>
      <c r="KG93">
        <f>'Capacity Backing (Hide)2'!BK$3*(CK93/MAX(1,SUMIFS('Treatment Backing (Hide)'!$B$110:$B$124,'Capacity Backing (Hide)2'!BK$67:BK$81,"X")))</f>
        <v>0</v>
      </c>
      <c r="KH93">
        <f>'Capacity Backing (Hide)2'!BL$3*(CL93/MAX(1,SUMIFS('Treatment Backing (Hide)'!$B$110:$B$124,'Capacity Backing (Hide)2'!BL$67:BL$81,"X")))</f>
        <v>0</v>
      </c>
      <c r="KI93">
        <f>'Capacity Backing (Hide)2'!BM$3*(CM93/MAX(1,SUMIFS('Treatment Backing (Hide)'!$B$110:$B$124,'Capacity Backing (Hide)2'!BM$67:BM$81,"X")))</f>
        <v>0</v>
      </c>
      <c r="KJ93">
        <f>'Capacity Backing (Hide)2'!BN$3*(CN93/MAX(1,SUMIFS('Treatment Backing (Hide)'!$B$110:$B$124,'Capacity Backing (Hide)2'!BN$67:BN$81,"X")))</f>
        <v>0</v>
      </c>
      <c r="KK93">
        <f>'Capacity Backing (Hide)2'!BO$3*(CO93/MAX(1,SUMIFS('Treatment Backing (Hide)'!$B$110:$B$124,'Capacity Backing (Hide)2'!BO$67:BO$81,"X")))</f>
        <v>0</v>
      </c>
      <c r="KL93">
        <f>'Capacity Backing (Hide)2'!BP$3*(CP93/MAX(1,SUMIFS('Treatment Backing (Hide)'!$B$110:$B$124,'Capacity Backing (Hide)2'!BP$67:BP$81,"X")))</f>
        <v>0</v>
      </c>
      <c r="KM93">
        <f>'Capacity Backing (Hide)2'!BQ$3*(CQ93/MAX(1,SUMIFS('Treatment Backing (Hide)'!$B$110:$B$124,'Capacity Backing (Hide)2'!BQ$67:BQ$81,"X")))</f>
        <v>0</v>
      </c>
      <c r="KN93">
        <f>'Capacity Backing (Hide)2'!BR$3*(CR93/MAX(1,SUMIFS('Treatment Backing (Hide)'!$B$110:$B$124,'Capacity Backing (Hide)2'!BR$67:BR$81,"X")))</f>
        <v>0</v>
      </c>
      <c r="KO93">
        <f>'Capacity Backing (Hide)2'!BS$3*(CS93/MAX(1,SUMIFS('Treatment Backing (Hide)'!$B$110:$B$124,'Capacity Backing (Hide)2'!BS$67:BS$81,"X")))</f>
        <v>0</v>
      </c>
      <c r="KP93">
        <f>'Capacity Backing (Hide)2'!BT$3*(CT93/MAX(1,SUMIFS('Treatment Backing (Hide)'!$B$110:$B$124,'Capacity Backing (Hide)2'!BT$67:BT$81,"X")))</f>
        <v>0</v>
      </c>
      <c r="KQ93">
        <f>'Capacity Backing (Hide)2'!BU$3*(CU93/MAX(1,SUMIFS('Treatment Backing (Hide)'!$B$110:$B$124,'Capacity Backing (Hide)2'!BU$67:BU$81,"X")))</f>
        <v>0</v>
      </c>
      <c r="KR93">
        <f>'Capacity Backing (Hide)2'!BV$3*(CV93/MAX(1,SUMIFS('Treatment Backing (Hide)'!$B$110:$B$124,'Capacity Backing (Hide)2'!BV$67:BV$81,"X")))</f>
        <v>0</v>
      </c>
      <c r="KS93">
        <f>'Capacity Backing (Hide)2'!BW$3*(CW93/MAX(1,SUMIFS('Treatment Backing (Hide)'!$B$110:$B$124,'Capacity Backing (Hide)2'!BW$67:BW$81,"X")))</f>
        <v>0</v>
      </c>
      <c r="KT93">
        <f>'Capacity Backing (Hide)2'!BX$3*(CX93/MAX(1,SUMIFS('Treatment Backing (Hide)'!$B$110:$B$124,'Capacity Backing (Hide)2'!BX$67:BX$81,"X")))</f>
        <v>0</v>
      </c>
      <c r="KU93">
        <f>'Capacity Backing (Hide)2'!BY$3*(CY93/MAX(1,SUMIFS('Treatment Backing (Hide)'!$B$110:$B$124,'Capacity Backing (Hide)2'!BY$67:BY$81,"X")))</f>
        <v>0</v>
      </c>
      <c r="KV93">
        <f>'Capacity Backing (Hide)2'!BZ$3*(CZ93/MAX(1,SUMIFS('Treatment Backing (Hide)'!$B$110:$B$124,'Capacity Backing (Hide)2'!BZ$67:BZ$81,"X")))</f>
        <v>0</v>
      </c>
      <c r="KW93">
        <f>'Capacity Backing (Hide)2'!CA$3*(DA93/MAX(1,SUMIFS('Treatment Backing (Hide)'!$B$110:$B$124,'Capacity Backing (Hide)2'!CA$67:CA$81,"X")))</f>
        <v>0</v>
      </c>
      <c r="KX93">
        <f>'Capacity Backing (Hide)2'!CB$3*(DB93/MAX(1,SUMIFS('Treatment Backing (Hide)'!$B$110:$B$124,'Capacity Backing (Hide)2'!CB$67:CB$81,"X")))</f>
        <v>0</v>
      </c>
      <c r="KY93">
        <f>'Capacity Backing (Hide)2'!CC$3*(DC93/MAX(1,SUMIFS('Treatment Backing (Hide)'!$B$110:$B$124,'Capacity Backing (Hide)2'!CC$67:CC$81,"X")))</f>
        <v>0</v>
      </c>
      <c r="KZ93">
        <f>'Capacity Backing (Hide)2'!CD$3*(DD93/MAX(1,SUMIFS('Treatment Backing (Hide)'!$B$110:$B$124,'Capacity Backing (Hide)2'!CD$67:CD$81,"X")))</f>
        <v>0</v>
      </c>
      <c r="LA93">
        <f>'Capacity Backing (Hide)2'!CE$3*(DE93/MAX(1,SUMIFS('Treatment Backing (Hide)'!$B$110:$B$124,'Capacity Backing (Hide)2'!CE$67:CE$81,"X")))</f>
        <v>0</v>
      </c>
      <c r="LB93">
        <f>'Capacity Backing (Hide)2'!CF$3*(DF93/MAX(1,SUMIFS('Treatment Backing (Hide)'!$B$110:$B$124,'Capacity Backing (Hide)2'!CF$67:CF$81,"X")))</f>
        <v>0</v>
      </c>
      <c r="LC93">
        <f>'Capacity Backing (Hide)2'!CG$3*(DG93/MAX(1,SUMIFS('Treatment Backing (Hide)'!$B$110:$B$124,'Capacity Backing (Hide)2'!CG$67:CG$81,"X")))</f>
        <v>0</v>
      </c>
      <c r="LD93">
        <f>'Capacity Backing (Hide)2'!CH$3*(DH93/MAX(1,SUMIFS('Treatment Backing (Hide)'!$B$110:$B$124,'Capacity Backing (Hide)2'!CH$67:CH$81,"X")))</f>
        <v>0</v>
      </c>
      <c r="LE93">
        <f>'Capacity Backing (Hide)2'!CI$3*(DI93/MAX(1,SUMIFS('Treatment Backing (Hide)'!$B$110:$B$124,'Capacity Backing (Hide)2'!CI$67:CI$81,"X")))</f>
        <v>0</v>
      </c>
      <c r="LF93">
        <f>'Capacity Backing (Hide)2'!CJ$3*(DJ93/MAX(1,SUMIFS('Treatment Backing (Hide)'!$B$110:$B$124,'Capacity Backing (Hide)2'!CJ$67:CJ$81,"X")))</f>
        <v>0</v>
      </c>
      <c r="LG93">
        <f>'Capacity Backing (Hide)2'!CK$3*(DK93/MAX(1,SUMIFS('Treatment Backing (Hide)'!$B$110:$B$124,'Capacity Backing (Hide)2'!CK$67:CK$81,"X")))</f>
        <v>0</v>
      </c>
      <c r="LH93">
        <f>'Capacity Backing (Hide)2'!CL$3*(DL93/MAX(1,SUMIFS('Treatment Backing (Hide)'!$B$110:$B$124,'Capacity Backing (Hide)2'!CL$67:CL$81,"X")))</f>
        <v>0</v>
      </c>
      <c r="LI93">
        <f>'Capacity Backing (Hide)2'!CM$3*(DM93/MAX(1,SUMIFS('Treatment Backing (Hide)'!$B$110:$B$124,'Capacity Backing (Hide)2'!CM$67:CM$81,"X")))</f>
        <v>0</v>
      </c>
      <c r="LJ93">
        <f>'Capacity Backing (Hide)2'!CN$3*(DN93/MAX(1,SUMIFS('Treatment Backing (Hide)'!$B$110:$B$124,'Capacity Backing (Hide)2'!CN$67:CN$81,"X")))</f>
        <v>0</v>
      </c>
      <c r="LK93">
        <f>'Capacity Backing (Hide)2'!CO$3*(DO93/MAX(1,SUMIFS('Treatment Backing (Hide)'!$B$110:$B$124,'Capacity Backing (Hide)2'!CO$67:CO$81,"X")))</f>
        <v>0</v>
      </c>
      <c r="LL93">
        <f>'Capacity Backing (Hide)2'!CP$3*(DP93/MAX(1,SUMIFS('Treatment Backing (Hide)'!$B$110:$B$124,'Capacity Backing (Hide)2'!CP$67:CP$81,"X")))</f>
        <v>0</v>
      </c>
      <c r="LM93">
        <f>'Capacity Backing (Hide)2'!CQ$3*(DQ93/MAX(1,SUMIFS('Treatment Backing (Hide)'!$B$110:$B$124,'Capacity Backing (Hide)2'!CQ$67:CQ$81,"X")))</f>
        <v>0</v>
      </c>
      <c r="LN93">
        <f>'Capacity Backing (Hide)2'!CR$3*(DR93/MAX(1,SUMIFS('Treatment Backing (Hide)'!$B$110:$B$124,'Capacity Backing (Hide)2'!CR$67:CR$81,"X")))</f>
        <v>0</v>
      </c>
      <c r="LO93">
        <f>'Capacity Backing (Hide)2'!CS$3*(DS93/MAX(1,SUMIFS('Treatment Backing (Hide)'!$B$110:$B$124,'Capacity Backing (Hide)2'!CS$67:CS$81,"X")))</f>
        <v>0</v>
      </c>
      <c r="LP93">
        <f>'Capacity Backing (Hide)2'!CT$3*(DT93/MAX(1,SUMIFS('Treatment Backing (Hide)'!$B$110:$B$124,'Capacity Backing (Hide)2'!CT$67:CT$81,"X")))</f>
        <v>0</v>
      </c>
      <c r="LQ93">
        <f>'Capacity Backing (Hide)2'!CU$3*(DU93/MAX(1,SUMIFS('Treatment Backing (Hide)'!$B$110:$B$124,'Capacity Backing (Hide)2'!CU$67:CU$81,"X")))</f>
        <v>0</v>
      </c>
      <c r="LR93">
        <f>'Capacity Backing (Hide)2'!CV$3*(DV93/MAX(1,SUMIFS('Treatment Backing (Hide)'!$B$110:$B$124,'Capacity Backing (Hide)2'!CV$67:CV$81,"X")))</f>
        <v>0</v>
      </c>
      <c r="LS93">
        <f>'Capacity Backing (Hide)2'!CW$3*(DW93/MAX(1,SUMIFS('Treatment Backing (Hide)'!$B$110:$B$124,'Capacity Backing (Hide)2'!CW$67:CW$81,"X")))</f>
        <v>0</v>
      </c>
    </row>
    <row r="94" spans="8:331" x14ac:dyDescent="0.25">
      <c r="H94" t="str">
        <f>ROW(H91)&amp;". "&amp;'Clinical resources'!B97</f>
        <v xml:space="preserve">91. </v>
      </c>
      <c r="J94" t="str">
        <f>IF(COUNTIFS('Clinical resources'!F97:J97,"X")&gt;0,"X","")</f>
        <v/>
      </c>
      <c r="K94" t="str">
        <f>IF(COUNTIFS('Clinical resources'!K97:O97,"X")&gt;0,"X","")</f>
        <v/>
      </c>
      <c r="L94" t="str">
        <f>IF(COUNTIFS('Clinical resources'!P97:T97,"X")&gt;0,"X","")</f>
        <v/>
      </c>
      <c r="M94" t="str">
        <f>IF(COUNTIFS('Clinical resources'!U97:Y97,"X")&gt;0,"X","")</f>
        <v/>
      </c>
      <c r="N94" t="str">
        <f>IF(COUNTIFS('Clinical resources'!Z97:AD97,"X")&gt;0,"X","")</f>
        <v/>
      </c>
      <c r="O94" t="str">
        <f>IF(COUNTIFS('Clinical resources'!AE97:AI97,"X")&gt;0,"X","")</f>
        <v/>
      </c>
      <c r="P94" t="str">
        <f>IF(COUNTIFS('Clinical resources'!AJ97:AN97,"X")&gt;0,"X","")</f>
        <v/>
      </c>
      <c r="Q94" t="str">
        <f>IF(COUNTIFS('Clinical resources'!AO97:AS97,"X")&gt;0,"X","")</f>
        <v/>
      </c>
      <c r="R94" t="str">
        <f>IF(COUNTIFS('Clinical resources'!AT97:AX97,"X")&gt;0,"X","")</f>
        <v/>
      </c>
      <c r="S94" t="str">
        <f>IF(COUNTIFS('Clinical resources'!AY97:BC97,"X")&gt;0,"X","")</f>
        <v/>
      </c>
      <c r="T94" t="str">
        <f>IF(COUNTIFS('Clinical resources'!BD97:BH97,"X")&gt;0,"X","")</f>
        <v/>
      </c>
      <c r="U94" t="str">
        <f>IF(COUNTIFS('Clinical resources'!BI97:BM97,"X")&gt;0,"X","")</f>
        <v/>
      </c>
      <c r="V94" t="str">
        <f>IF(COUNTIFS('Clinical resources'!BN97:BR97,"X")&gt;0,"X","")</f>
        <v/>
      </c>
      <c r="W94" t="str">
        <f>IF(COUNTIFS('Clinical resources'!BS97:BW97,"X")&gt;0,"X","")</f>
        <v/>
      </c>
      <c r="X94" t="str">
        <f>IF(COUNTIFS('Clinical resources'!BX97:CB97,"X")&gt;0,"X","")</f>
        <v/>
      </c>
      <c r="AB94">
        <f t="array" ref="AB94">IF($J94:$X94='Capacity Backing (Hide)2'!B$67:B$81,1,0)</f>
        <v>0</v>
      </c>
      <c r="AC94">
        <f t="array" ref="AC94">IF($J94:$X94='Capacity Backing (Hide)2'!C$67:C$81,1,0)</f>
        <v>0</v>
      </c>
      <c r="AD94">
        <f t="array" ref="AD94">IF($J94:$X94='Capacity Backing (Hide)2'!D$67:D$81,1,0)</f>
        <v>0</v>
      </c>
      <c r="AE94">
        <f t="array" ref="AE94">IF($J94:$X94='Capacity Backing (Hide)2'!E$67:E$81,1,0)</f>
        <v>0</v>
      </c>
      <c r="AF94">
        <f t="array" ref="AF94">IF($J94:$X94='Capacity Backing (Hide)2'!F$67:F$81,1,0)</f>
        <v>0</v>
      </c>
      <c r="AG94">
        <f t="array" ref="AG94">IF($J94:$X94='Capacity Backing (Hide)2'!G$67:G$81,1,0)</f>
        <v>0</v>
      </c>
      <c r="AH94">
        <f t="array" ref="AH94">IF($J94:$X94='Capacity Backing (Hide)2'!H$67:H$81,1,0)</f>
        <v>0</v>
      </c>
      <c r="AI94">
        <f t="array" ref="AI94">IF($J94:$X94='Capacity Backing (Hide)2'!I$67:I$81,1,0)</f>
        <v>0</v>
      </c>
      <c r="AJ94">
        <f t="array" ref="AJ94">IF($J94:$X94='Capacity Backing (Hide)2'!J$67:J$81,1,0)</f>
        <v>0</v>
      </c>
      <c r="AK94">
        <f t="array" ref="AK94">IF($J94:$X94='Capacity Backing (Hide)2'!K$67:K$81,1,0)</f>
        <v>0</v>
      </c>
      <c r="AL94">
        <f t="array" ref="AL94">IF($J94:$X94='Capacity Backing (Hide)2'!L$67:L$81,1,0)</f>
        <v>0</v>
      </c>
      <c r="AM94">
        <f t="array" ref="AM94">IF($J94:$X94='Capacity Backing (Hide)2'!M$67:M$81,1,0)</f>
        <v>0</v>
      </c>
      <c r="AN94">
        <f t="array" ref="AN94">IF($J94:$X94='Capacity Backing (Hide)2'!N$67:N$81,1,0)</f>
        <v>0</v>
      </c>
      <c r="AO94">
        <f t="array" ref="AO94">IF($J94:$X94='Capacity Backing (Hide)2'!O$67:O$81,1,0)</f>
        <v>0</v>
      </c>
      <c r="AP94">
        <f t="array" ref="AP94">IF($J94:$X94='Capacity Backing (Hide)2'!P$67:P$81,1,0)</f>
        <v>0</v>
      </c>
      <c r="AQ94">
        <f t="array" ref="AQ94">IF($J94:$X94='Capacity Backing (Hide)2'!Q$67:Q$81,1,0)</f>
        <v>0</v>
      </c>
      <c r="AR94">
        <f t="array" ref="AR94">IF($J94:$X94='Capacity Backing (Hide)2'!R$67:R$81,1,0)</f>
        <v>0</v>
      </c>
      <c r="AS94">
        <f t="array" ref="AS94">IF($J94:$X94='Capacity Backing (Hide)2'!S$67:S$81,1,0)</f>
        <v>0</v>
      </c>
      <c r="AT94">
        <f t="array" ref="AT94">IF($J94:$X94='Capacity Backing (Hide)2'!T$67:T$81,1,0)</f>
        <v>0</v>
      </c>
      <c r="AU94">
        <f t="array" ref="AU94">IF($J94:$X94='Capacity Backing (Hide)2'!U$67:U$81,1,0)</f>
        <v>0</v>
      </c>
      <c r="AV94">
        <f t="array" ref="AV94">IF($J94:$X94='Capacity Backing (Hide)2'!V$67:V$81,1,0)</f>
        <v>0</v>
      </c>
      <c r="AW94">
        <f t="array" ref="AW94">IF($J94:$X94='Capacity Backing (Hide)2'!W$67:W$81,1,0)</f>
        <v>0</v>
      </c>
      <c r="AX94">
        <f t="array" ref="AX94">IF($J94:$X94='Capacity Backing (Hide)2'!X$67:X$81,1,0)</f>
        <v>0</v>
      </c>
      <c r="AY94">
        <f t="array" ref="AY94">IF($J94:$X94='Capacity Backing (Hide)2'!Y$67:Y$81,1,0)</f>
        <v>0</v>
      </c>
      <c r="AZ94">
        <f t="array" ref="AZ94">IF($J94:$X94='Capacity Backing (Hide)2'!Z$67:Z$81,1,0)</f>
        <v>0</v>
      </c>
      <c r="BA94">
        <f t="array" ref="BA94">IF($J94:$X94='Capacity Backing (Hide)2'!AA$67:AA$81,1,0)</f>
        <v>0</v>
      </c>
      <c r="BB94">
        <f t="array" ref="BB94">IF($J94:$X94='Capacity Backing (Hide)2'!AB$67:AB$81,1,0)</f>
        <v>0</v>
      </c>
      <c r="BC94">
        <f t="array" ref="BC94">IF($J94:$X94='Capacity Backing (Hide)2'!AC$67:AC$81,1,0)</f>
        <v>0</v>
      </c>
      <c r="BD94">
        <f t="array" ref="BD94">IF($J94:$X94='Capacity Backing (Hide)2'!AD$67:AD$81,1,0)</f>
        <v>0</v>
      </c>
      <c r="BE94">
        <f t="array" ref="BE94">IF($J94:$X94='Capacity Backing (Hide)2'!AE$67:AE$81,1,0)</f>
        <v>0</v>
      </c>
      <c r="BF94">
        <f t="array" ref="BF94">IF($J94:$X94='Capacity Backing (Hide)2'!AF$67:AF$81,1,0)</f>
        <v>0</v>
      </c>
      <c r="BG94">
        <f t="array" ref="BG94">IF($J94:$X94='Capacity Backing (Hide)2'!AG$67:AG$81,1,0)</f>
        <v>0</v>
      </c>
      <c r="BH94">
        <f t="array" ref="BH94">IF($J94:$X94='Capacity Backing (Hide)2'!AH$67:AH$81,1,0)</f>
        <v>0</v>
      </c>
      <c r="BI94">
        <f t="array" ref="BI94">IF($J94:$X94='Capacity Backing (Hide)2'!AI$67:AI$81,1,0)</f>
        <v>0</v>
      </c>
      <c r="BJ94">
        <f t="array" ref="BJ94">IF($J94:$X94='Capacity Backing (Hide)2'!AJ$67:AJ$81,1,0)</f>
        <v>0</v>
      </c>
      <c r="BK94">
        <f t="array" ref="BK94">IF($J94:$X94='Capacity Backing (Hide)2'!AK$67:AK$81,1,0)</f>
        <v>0</v>
      </c>
      <c r="BL94">
        <f t="array" ref="BL94">IF($J94:$X94='Capacity Backing (Hide)2'!AL$67:AL$81,1,0)</f>
        <v>0</v>
      </c>
      <c r="BM94">
        <f t="array" ref="BM94">IF($J94:$X94='Capacity Backing (Hide)2'!AM$67:AM$81,1,0)</f>
        <v>0</v>
      </c>
      <c r="BN94">
        <f t="array" ref="BN94">IF($J94:$X94='Capacity Backing (Hide)2'!AN$67:AN$81,1,0)</f>
        <v>0</v>
      </c>
      <c r="BO94">
        <f t="array" ref="BO94">IF($J94:$X94='Capacity Backing (Hide)2'!AO$67:AO$81,1,0)</f>
        <v>0</v>
      </c>
      <c r="BP94">
        <f t="array" ref="BP94">IF($J94:$X94='Capacity Backing (Hide)2'!AP$67:AP$81,1,0)</f>
        <v>0</v>
      </c>
      <c r="BQ94">
        <f t="array" ref="BQ94">IF($J94:$X94='Capacity Backing (Hide)2'!AQ$67:AQ$81,1,0)</f>
        <v>0</v>
      </c>
      <c r="BR94">
        <f t="array" ref="BR94">IF($J94:$X94='Capacity Backing (Hide)2'!AR$67:AR$81,1,0)</f>
        <v>0</v>
      </c>
      <c r="BS94">
        <f t="array" ref="BS94">IF($J94:$X94='Capacity Backing (Hide)2'!AS$67:AS$81,1,0)</f>
        <v>0</v>
      </c>
      <c r="BT94">
        <f t="array" ref="BT94">IF($J94:$X94='Capacity Backing (Hide)2'!AT$67:AT$81,1,0)</f>
        <v>0</v>
      </c>
      <c r="BU94">
        <f t="array" ref="BU94">IF($J94:$X94='Capacity Backing (Hide)2'!AU$67:AU$81,1,0)</f>
        <v>0</v>
      </c>
      <c r="BV94">
        <f t="array" ref="BV94">IF($J94:$X94='Capacity Backing (Hide)2'!AV$67:AV$81,1,0)</f>
        <v>0</v>
      </c>
      <c r="BW94">
        <f t="array" ref="BW94">IF($J94:$X94='Capacity Backing (Hide)2'!AW$67:AW$81,1,0)</f>
        <v>0</v>
      </c>
      <c r="BX94">
        <f t="array" ref="BX94">IF($J94:$X94='Capacity Backing (Hide)2'!AX$67:AX$81,1,0)</f>
        <v>0</v>
      </c>
      <c r="BY94">
        <f t="array" ref="BY94">IF($J94:$X94='Capacity Backing (Hide)2'!AY$67:AY$81,1,0)</f>
        <v>0</v>
      </c>
      <c r="BZ94">
        <f t="array" ref="BZ94">IF($J94:$X94='Capacity Backing (Hide)2'!AZ$67:AZ$81,1,0)</f>
        <v>0</v>
      </c>
      <c r="CA94">
        <f t="array" ref="CA94">IF($J94:$X94='Capacity Backing (Hide)2'!BA$67:BA$81,1,0)</f>
        <v>0</v>
      </c>
      <c r="CB94">
        <f t="array" ref="CB94">IF($J94:$X94='Capacity Backing (Hide)2'!BB$67:BB$81,1,0)</f>
        <v>0</v>
      </c>
      <c r="CC94">
        <f t="array" ref="CC94">IF($J94:$X94='Capacity Backing (Hide)2'!BC$67:BC$81,1,0)</f>
        <v>0</v>
      </c>
      <c r="CD94">
        <f t="array" ref="CD94">IF($J94:$X94='Capacity Backing (Hide)2'!BD$67:BD$81,1,0)</f>
        <v>0</v>
      </c>
      <c r="CE94">
        <f t="array" ref="CE94">IF($J94:$X94='Capacity Backing (Hide)2'!BE$67:BE$81,1,0)</f>
        <v>0</v>
      </c>
      <c r="CF94">
        <f t="array" ref="CF94">IF($J94:$X94='Capacity Backing (Hide)2'!BF$67:BF$81,1,0)</f>
        <v>0</v>
      </c>
      <c r="CG94">
        <f t="array" ref="CG94">IF($J94:$X94='Capacity Backing (Hide)2'!BG$67:BG$81,1,0)</f>
        <v>0</v>
      </c>
      <c r="CH94">
        <f t="array" ref="CH94">IF($J94:$X94='Capacity Backing (Hide)2'!BH$67:BH$81,1,0)</f>
        <v>0</v>
      </c>
      <c r="CI94">
        <f t="array" ref="CI94">IF($J94:$X94='Capacity Backing (Hide)2'!BI$67:BI$81,1,0)</f>
        <v>0</v>
      </c>
      <c r="CJ94">
        <f t="array" ref="CJ94">IF($J94:$X94='Capacity Backing (Hide)2'!BJ$67:BJ$81,1,0)</f>
        <v>0</v>
      </c>
      <c r="CK94">
        <f t="array" ref="CK94">IF($J94:$X94='Capacity Backing (Hide)2'!BK$67:BK$81,1,0)</f>
        <v>0</v>
      </c>
      <c r="CL94">
        <f t="array" ref="CL94">IF($J94:$X94='Capacity Backing (Hide)2'!BL$67:BL$81,1,0)</f>
        <v>0</v>
      </c>
      <c r="CM94">
        <f t="array" ref="CM94">IF($J94:$X94='Capacity Backing (Hide)2'!BM$67:BM$81,1,0)</f>
        <v>0</v>
      </c>
      <c r="CN94">
        <f t="array" ref="CN94">IF($J94:$X94='Capacity Backing (Hide)2'!BN$67:BN$81,1,0)</f>
        <v>0</v>
      </c>
      <c r="CO94">
        <f t="array" ref="CO94">IF($J94:$X94='Capacity Backing (Hide)2'!BO$67:BO$81,1,0)</f>
        <v>0</v>
      </c>
      <c r="CP94">
        <f t="array" ref="CP94">IF($J94:$X94='Capacity Backing (Hide)2'!BP$67:BP$81,1,0)</f>
        <v>0</v>
      </c>
      <c r="CQ94">
        <f t="array" ref="CQ94">IF($J94:$X94='Capacity Backing (Hide)2'!BQ$67:BQ$81,1,0)</f>
        <v>0</v>
      </c>
      <c r="CR94">
        <f t="array" ref="CR94">IF($J94:$X94='Capacity Backing (Hide)2'!BR$67:BR$81,1,0)</f>
        <v>0</v>
      </c>
      <c r="CS94">
        <f t="array" ref="CS94">IF($J94:$X94='Capacity Backing (Hide)2'!BS$67:BS$81,1,0)</f>
        <v>0</v>
      </c>
      <c r="CT94">
        <f t="array" ref="CT94">IF($J94:$X94='Capacity Backing (Hide)2'!BT$67:BT$81,1,0)</f>
        <v>0</v>
      </c>
      <c r="CU94">
        <f t="array" ref="CU94">IF($J94:$X94='Capacity Backing (Hide)2'!BU$67:BU$81,1,0)</f>
        <v>0</v>
      </c>
      <c r="CV94">
        <f t="array" ref="CV94">IF($J94:$X94='Capacity Backing (Hide)2'!BV$67:BV$81,1,0)</f>
        <v>0</v>
      </c>
      <c r="CW94">
        <f t="array" ref="CW94">IF($J94:$X94='Capacity Backing (Hide)2'!BW$67:BW$81,1,0)</f>
        <v>0</v>
      </c>
      <c r="CX94">
        <f t="array" ref="CX94">IF($J94:$X94='Capacity Backing (Hide)2'!BX$67:BX$81,1,0)</f>
        <v>0</v>
      </c>
      <c r="CY94">
        <f t="array" ref="CY94">IF($J94:$X94='Capacity Backing (Hide)2'!BY$67:BY$81,1,0)</f>
        <v>0</v>
      </c>
      <c r="CZ94">
        <f t="array" ref="CZ94">IF($J94:$X94='Capacity Backing (Hide)2'!BZ$67:BZ$81,1,0)</f>
        <v>0</v>
      </c>
      <c r="DA94">
        <f t="array" ref="DA94">IF($J94:$X94='Capacity Backing (Hide)2'!CA$67:CA$81,1,0)</f>
        <v>0</v>
      </c>
      <c r="DB94">
        <f t="array" ref="DB94">IF($J94:$X94='Capacity Backing (Hide)2'!CB$67:CB$81,1,0)</f>
        <v>0</v>
      </c>
      <c r="DC94">
        <f t="array" ref="DC94">IF($J94:$X94='Capacity Backing (Hide)2'!CC$67:CC$81,1,0)</f>
        <v>0</v>
      </c>
      <c r="DD94">
        <f t="array" ref="DD94">IF($J94:$X94='Capacity Backing (Hide)2'!CD$67:CD$81,1,0)</f>
        <v>0</v>
      </c>
      <c r="DE94">
        <f t="array" ref="DE94">IF($J94:$X94='Capacity Backing (Hide)2'!CE$67:CE$81,1,0)</f>
        <v>0</v>
      </c>
      <c r="DF94">
        <f t="array" ref="DF94">IF($J94:$X94='Capacity Backing (Hide)2'!CF$67:CF$81,1,0)</f>
        <v>0</v>
      </c>
      <c r="DG94">
        <f t="array" ref="DG94">IF($J94:$X94='Capacity Backing (Hide)2'!CG$67:CG$81,1,0)</f>
        <v>0</v>
      </c>
      <c r="DH94">
        <f t="array" ref="DH94">IF($J94:$X94='Capacity Backing (Hide)2'!CH$67:CH$81,1,0)</f>
        <v>0</v>
      </c>
      <c r="DI94">
        <f t="array" ref="DI94">IF($J94:$X94='Capacity Backing (Hide)2'!CI$67:CI$81,1,0)</f>
        <v>0</v>
      </c>
      <c r="DJ94">
        <f t="array" ref="DJ94">IF($J94:$X94='Capacity Backing (Hide)2'!CJ$67:CJ$81,1,0)</f>
        <v>0</v>
      </c>
      <c r="DK94">
        <f t="array" ref="DK94">IF($J94:$X94='Capacity Backing (Hide)2'!CK$67:CK$81,1,0)</f>
        <v>0</v>
      </c>
      <c r="DL94">
        <f t="array" ref="DL94">IF($J94:$X94='Capacity Backing (Hide)2'!CL$67:CL$81,1,0)</f>
        <v>0</v>
      </c>
      <c r="DM94">
        <f t="array" ref="DM94">IF($J94:$X94='Capacity Backing (Hide)2'!CM$67:CM$81,1,0)</f>
        <v>0</v>
      </c>
      <c r="DN94">
        <f t="array" ref="DN94">IF($J94:$X94='Capacity Backing (Hide)2'!CN$67:CN$81,1,0)</f>
        <v>0</v>
      </c>
      <c r="DO94">
        <f t="array" ref="DO94">IF($J94:$X94='Capacity Backing (Hide)2'!CO$67:CO$81,1,0)</f>
        <v>0</v>
      </c>
      <c r="DP94">
        <f t="array" ref="DP94">IF($J94:$X94='Capacity Backing (Hide)2'!CP$67:CP$81,1,0)</f>
        <v>0</v>
      </c>
      <c r="DQ94">
        <f t="array" ref="DQ94">IF($J94:$X94='Capacity Backing (Hide)2'!CQ$67:CQ$81,1,0)</f>
        <v>0</v>
      </c>
      <c r="DR94">
        <f t="array" ref="DR94">IF($J94:$X94='Capacity Backing (Hide)2'!CR$67:CR$81,1,0)</f>
        <v>0</v>
      </c>
      <c r="DS94">
        <f t="array" ref="DS94">IF($J94:$X94='Capacity Backing (Hide)2'!CS$67:CS$81,1,0)</f>
        <v>0</v>
      </c>
      <c r="DT94">
        <f t="array" ref="DT94">IF($J94:$X94='Capacity Backing (Hide)2'!CT$67:CT$81,1,0)</f>
        <v>0</v>
      </c>
      <c r="DU94">
        <f t="array" ref="DU94">IF($J94:$X94='Capacity Backing (Hide)2'!CU$67:CU$81,1,0)</f>
        <v>0</v>
      </c>
      <c r="DV94">
        <f t="array" ref="DV94">IF($J94:$X94='Capacity Backing (Hide)2'!CV$67:CV$81,1,0)</f>
        <v>0</v>
      </c>
      <c r="DW94">
        <f t="array" ref="DW94">IF($J94:$X94='Capacity Backing (Hide)2'!CW$67:CW$81,1,0)</f>
        <v>0</v>
      </c>
      <c r="DZ94">
        <f t="array" ref="DZ94">IF($J94:$X94='Capacity Backing (Hide)2'!B$203:CZ$217,1,0)</f>
        <v>0</v>
      </c>
      <c r="EA94">
        <f t="array" ref="EA94">IF($J94:$X94='Capacity Backing (Hide)2'!C$203:DA$217,1,0)</f>
        <v>0</v>
      </c>
      <c r="EB94">
        <f t="array" ref="EB94">IF($J94:$X94='Capacity Backing (Hide)2'!D$203:DB$217,1,0)</f>
        <v>0</v>
      </c>
      <c r="EC94">
        <f t="array" ref="EC94">IF($J94:$X94='Capacity Backing (Hide)2'!E$203:DC$217,1,0)</f>
        <v>0</v>
      </c>
      <c r="ED94">
        <f t="array" ref="ED94">IF($J94:$X94='Capacity Backing (Hide)2'!F$203:DD$217,1,0)</f>
        <v>0</v>
      </c>
      <c r="EE94">
        <f t="array" ref="EE94">IF($J94:$X94='Capacity Backing (Hide)2'!G$203:DE$217,1,0)</f>
        <v>0</v>
      </c>
      <c r="EF94">
        <f t="array" ref="EF94">IF($J94:$X94='Capacity Backing (Hide)2'!H$203:DF$217,1,0)</f>
        <v>0</v>
      </c>
      <c r="EG94">
        <f t="array" ref="EG94">IF($J94:$X94='Capacity Backing (Hide)2'!I$203:DG$217,1,0)</f>
        <v>0</v>
      </c>
      <c r="EH94">
        <f t="array" ref="EH94">IF($J94:$X94='Capacity Backing (Hide)2'!J$203:DH$217,1,0)</f>
        <v>0</v>
      </c>
      <c r="EI94">
        <f t="array" ref="EI94">IF($J94:$X94='Capacity Backing (Hide)2'!K$203:DI$217,1,0)</f>
        <v>0</v>
      </c>
      <c r="EJ94">
        <f t="array" ref="EJ94">IF($J94:$X94='Capacity Backing (Hide)2'!L$203:DJ$217,1,0)</f>
        <v>0</v>
      </c>
      <c r="EK94">
        <f t="array" ref="EK94">IF($J94:$X94='Capacity Backing (Hide)2'!M$203:DK$217,1,0)</f>
        <v>0</v>
      </c>
      <c r="EL94">
        <f t="array" ref="EL94">IF($J94:$X94='Capacity Backing (Hide)2'!N$203:DL$217,1,0)</f>
        <v>0</v>
      </c>
      <c r="EM94">
        <f t="array" ref="EM94">IF($J94:$X94='Capacity Backing (Hide)2'!O$203:DM$217,1,0)</f>
        <v>0</v>
      </c>
      <c r="EN94">
        <f t="array" ref="EN94">IF($J94:$X94='Capacity Backing (Hide)2'!P$203:DN$217,1,0)</f>
        <v>0</v>
      </c>
      <c r="EO94">
        <f t="array" ref="EO94">IF($J94:$X94='Capacity Backing (Hide)2'!Q$203:DO$217,1,0)</f>
        <v>0</v>
      </c>
      <c r="EP94">
        <f t="array" ref="EP94">IF($J94:$X94='Capacity Backing (Hide)2'!R$203:DP$217,1,0)</f>
        <v>0</v>
      </c>
      <c r="EQ94">
        <f t="array" ref="EQ94">IF($J94:$X94='Capacity Backing (Hide)2'!S$203:DQ$217,1,0)</f>
        <v>0</v>
      </c>
      <c r="ER94">
        <f t="array" ref="ER94">IF($J94:$X94='Capacity Backing (Hide)2'!T$203:DR$217,1,0)</f>
        <v>0</v>
      </c>
      <c r="ES94">
        <f t="array" ref="ES94">IF($J94:$X94='Capacity Backing (Hide)2'!U$203:DS$217,1,0)</f>
        <v>0</v>
      </c>
      <c r="ET94">
        <f t="array" ref="ET94">IF($J94:$X94='Capacity Backing (Hide)2'!V$203:DT$217,1,0)</f>
        <v>0</v>
      </c>
      <c r="EU94">
        <f t="array" ref="EU94">IF($J94:$X94='Capacity Backing (Hide)2'!W$203:DU$217,1,0)</f>
        <v>0</v>
      </c>
      <c r="EV94">
        <f t="array" ref="EV94">IF($J94:$X94='Capacity Backing (Hide)2'!X$203:DV$217,1,0)</f>
        <v>0</v>
      </c>
      <c r="EW94">
        <f t="array" ref="EW94">IF($J94:$X94='Capacity Backing (Hide)2'!Y$203:DW$217,1,0)</f>
        <v>0</v>
      </c>
      <c r="EX94">
        <f t="array" ref="EX94">IF($J94:$X94='Capacity Backing (Hide)2'!Z$203:DX$217,1,0)</f>
        <v>0</v>
      </c>
      <c r="EY94">
        <f t="array" ref="EY94">IF($J94:$X94='Capacity Backing (Hide)2'!AA$203:DY$217,1,0)</f>
        <v>0</v>
      </c>
      <c r="EZ94">
        <f t="array" ref="EZ94">IF($J94:$X94='Capacity Backing (Hide)2'!AB$203:DZ$217,1,0)</f>
        <v>0</v>
      </c>
      <c r="FA94">
        <f t="array" ref="FA94">IF($J94:$X94='Capacity Backing (Hide)2'!AC$203:EA$217,1,0)</f>
        <v>0</v>
      </c>
      <c r="FB94">
        <f t="array" ref="FB94">IF($J94:$X94='Capacity Backing (Hide)2'!AD$203:EB$217,1,0)</f>
        <v>0</v>
      </c>
      <c r="FC94">
        <f t="array" ref="FC94">IF($J94:$X94='Capacity Backing (Hide)2'!AE$203:EC$217,1,0)</f>
        <v>0</v>
      </c>
      <c r="FD94">
        <f t="array" ref="FD94">IF($J94:$X94='Capacity Backing (Hide)2'!AF$203:ED$217,1,0)</f>
        <v>0</v>
      </c>
      <c r="FE94">
        <f t="array" ref="FE94">IF($J94:$X94='Capacity Backing (Hide)2'!AG$203:EE$217,1,0)</f>
        <v>0</v>
      </c>
      <c r="FF94">
        <f t="array" ref="FF94">IF($J94:$X94='Capacity Backing (Hide)2'!AH$203:EF$217,1,0)</f>
        <v>0</v>
      </c>
      <c r="FG94">
        <f t="array" ref="FG94">IF($J94:$X94='Capacity Backing (Hide)2'!AI$203:EG$217,1,0)</f>
        <v>0</v>
      </c>
      <c r="FH94">
        <f t="array" ref="FH94">IF($J94:$X94='Capacity Backing (Hide)2'!AJ$203:EH$217,1,0)</f>
        <v>0</v>
      </c>
      <c r="FI94">
        <f t="array" ref="FI94">IF($J94:$X94='Capacity Backing (Hide)2'!AK$203:EI$217,1,0)</f>
        <v>0</v>
      </c>
      <c r="FJ94">
        <f t="array" ref="FJ94">IF($J94:$X94='Capacity Backing (Hide)2'!AL$203:EJ$217,1,0)</f>
        <v>0</v>
      </c>
      <c r="FK94">
        <f t="array" ref="FK94">IF($J94:$X94='Capacity Backing (Hide)2'!AM$203:EK$217,1,0)</f>
        <v>0</v>
      </c>
      <c r="FL94">
        <f t="array" ref="FL94">IF($J94:$X94='Capacity Backing (Hide)2'!AN$203:EL$217,1,0)</f>
        <v>0</v>
      </c>
      <c r="FM94">
        <f t="array" ref="FM94">IF($J94:$X94='Capacity Backing (Hide)2'!AO$203:EM$217,1,0)</f>
        <v>0</v>
      </c>
      <c r="FN94">
        <f t="array" ref="FN94">IF($J94:$X94='Capacity Backing (Hide)2'!AP$203:EN$217,1,0)</f>
        <v>0</v>
      </c>
      <c r="FO94">
        <f t="array" ref="FO94">IF($J94:$X94='Capacity Backing (Hide)2'!AQ$203:EO$217,1,0)</f>
        <v>0</v>
      </c>
      <c r="FP94">
        <f t="array" ref="FP94">IF($J94:$X94='Capacity Backing (Hide)2'!AR$203:EP$217,1,0)</f>
        <v>0</v>
      </c>
      <c r="FQ94">
        <f t="array" ref="FQ94">IF($J94:$X94='Capacity Backing (Hide)2'!AS$203:EQ$217,1,0)</f>
        <v>0</v>
      </c>
      <c r="FR94">
        <f t="array" ref="FR94">IF($J94:$X94='Capacity Backing (Hide)2'!AT$203:ER$217,1,0)</f>
        <v>0</v>
      </c>
      <c r="FS94">
        <f t="array" ref="FS94">IF($J94:$X94='Capacity Backing (Hide)2'!AU$203:ES$217,1,0)</f>
        <v>0</v>
      </c>
      <c r="FT94">
        <f t="array" ref="FT94">IF($J94:$X94='Capacity Backing (Hide)2'!AV$203:ET$217,1,0)</f>
        <v>0</v>
      </c>
      <c r="FU94">
        <f t="array" ref="FU94">IF($J94:$X94='Capacity Backing (Hide)2'!AW$203:EU$217,1,0)</f>
        <v>0</v>
      </c>
      <c r="FV94">
        <f t="array" ref="FV94">IF($J94:$X94='Capacity Backing (Hide)2'!AX$203:EV$217,1,0)</f>
        <v>0</v>
      </c>
      <c r="FW94">
        <f t="array" ref="FW94">IF($J94:$X94='Capacity Backing (Hide)2'!AY$203:EW$217,1,0)</f>
        <v>0</v>
      </c>
      <c r="FX94">
        <f t="array" ref="FX94">IF($J94:$X94='Capacity Backing (Hide)2'!AZ$203:EX$217,1,0)</f>
        <v>0</v>
      </c>
      <c r="FY94">
        <f t="array" ref="FY94">IF($J94:$X94='Capacity Backing (Hide)2'!BA$203:EY$217,1,0)</f>
        <v>0</v>
      </c>
      <c r="FZ94">
        <f t="array" ref="FZ94">IF($J94:$X94='Capacity Backing (Hide)2'!BB$203:EZ$217,1,0)</f>
        <v>0</v>
      </c>
      <c r="GA94">
        <f t="array" ref="GA94">IF($J94:$X94='Capacity Backing (Hide)2'!BC$203:FA$217,1,0)</f>
        <v>0</v>
      </c>
      <c r="GB94">
        <f t="array" ref="GB94">IF($J94:$X94='Capacity Backing (Hide)2'!BD$203:FB$217,1,0)</f>
        <v>0</v>
      </c>
      <c r="GC94">
        <f t="array" ref="GC94">IF($J94:$X94='Capacity Backing (Hide)2'!BE$203:FC$217,1,0)</f>
        <v>0</v>
      </c>
      <c r="GD94">
        <f t="array" ref="GD94">IF($J94:$X94='Capacity Backing (Hide)2'!BF$203:FD$217,1,0)</f>
        <v>0</v>
      </c>
      <c r="GE94">
        <f t="array" ref="GE94">IF($J94:$X94='Capacity Backing (Hide)2'!BG$203:FE$217,1,0)</f>
        <v>0</v>
      </c>
      <c r="GF94">
        <f t="array" ref="GF94">IF($J94:$X94='Capacity Backing (Hide)2'!BH$203:FF$217,1,0)</f>
        <v>0</v>
      </c>
      <c r="GG94">
        <f t="array" ref="GG94">IF($J94:$X94='Capacity Backing (Hide)2'!BI$203:FG$217,1,0)</f>
        <v>0</v>
      </c>
      <c r="GH94">
        <f t="array" ref="GH94">IF($J94:$X94='Capacity Backing (Hide)2'!BJ$203:FH$217,1,0)</f>
        <v>0</v>
      </c>
      <c r="GI94">
        <f t="array" ref="GI94">IF($J94:$X94='Capacity Backing (Hide)2'!BK$203:FI$217,1,0)</f>
        <v>0</v>
      </c>
      <c r="GJ94">
        <f t="array" ref="GJ94">IF($J94:$X94='Capacity Backing (Hide)2'!BL$203:FJ$217,1,0)</f>
        <v>0</v>
      </c>
      <c r="GK94">
        <f t="array" ref="GK94">IF($J94:$X94='Capacity Backing (Hide)2'!BM$203:FK$217,1,0)</f>
        <v>0</v>
      </c>
      <c r="GL94">
        <f t="array" ref="GL94">IF($J94:$X94='Capacity Backing (Hide)2'!BN$203:FL$217,1,0)</f>
        <v>0</v>
      </c>
      <c r="GM94">
        <f t="array" ref="GM94">IF($J94:$X94='Capacity Backing (Hide)2'!BO$203:FM$217,1,0)</f>
        <v>0</v>
      </c>
      <c r="GN94">
        <f t="array" ref="GN94">IF($J94:$X94='Capacity Backing (Hide)2'!BP$203:FN$217,1,0)</f>
        <v>0</v>
      </c>
      <c r="GO94">
        <f t="array" ref="GO94">IF($J94:$X94='Capacity Backing (Hide)2'!BQ$203:FO$217,1,0)</f>
        <v>0</v>
      </c>
      <c r="GP94">
        <f t="array" ref="GP94">IF($J94:$X94='Capacity Backing (Hide)2'!BR$203:FP$217,1,0)</f>
        <v>0</v>
      </c>
      <c r="GQ94">
        <f t="array" ref="GQ94">IF($J94:$X94='Capacity Backing (Hide)2'!BS$203:FQ$217,1,0)</f>
        <v>0</v>
      </c>
      <c r="GR94">
        <f t="array" ref="GR94">IF($J94:$X94='Capacity Backing (Hide)2'!BT$203:FR$217,1,0)</f>
        <v>0</v>
      </c>
      <c r="GS94">
        <f t="array" ref="GS94">IF($J94:$X94='Capacity Backing (Hide)2'!BU$203:FS$217,1,0)</f>
        <v>0</v>
      </c>
      <c r="GT94">
        <f t="array" ref="GT94">IF($J94:$X94='Capacity Backing (Hide)2'!BV$203:FT$217,1,0)</f>
        <v>0</v>
      </c>
      <c r="GU94">
        <f t="array" ref="GU94">IF($J94:$X94='Capacity Backing (Hide)2'!BW$203:FU$217,1,0)</f>
        <v>0</v>
      </c>
      <c r="GV94">
        <f t="array" ref="GV94">IF($J94:$X94='Capacity Backing (Hide)2'!BX$203:FV$217,1,0)</f>
        <v>0</v>
      </c>
      <c r="GW94">
        <f t="array" ref="GW94">IF($J94:$X94='Capacity Backing (Hide)2'!BY$203:FW$217,1,0)</f>
        <v>0</v>
      </c>
      <c r="GX94">
        <f t="array" ref="GX94">IF($J94:$X94='Capacity Backing (Hide)2'!BZ$203:FX$217,1,0)</f>
        <v>0</v>
      </c>
      <c r="GY94">
        <f t="array" ref="GY94">IF($J94:$X94='Capacity Backing (Hide)2'!CA$203:FY$217,1,0)</f>
        <v>0</v>
      </c>
      <c r="GZ94">
        <f t="array" ref="GZ94">IF($J94:$X94='Capacity Backing (Hide)2'!CB$203:FZ$217,1,0)</f>
        <v>0</v>
      </c>
      <c r="HA94">
        <f t="array" ref="HA94">IF($J94:$X94='Capacity Backing (Hide)2'!CC$203:GA$217,1,0)</f>
        <v>0</v>
      </c>
      <c r="HB94">
        <f t="array" ref="HB94">IF($J94:$X94='Capacity Backing (Hide)2'!CD$203:GB$217,1,0)</f>
        <v>0</v>
      </c>
      <c r="HC94">
        <f t="array" ref="HC94">IF($J94:$X94='Capacity Backing (Hide)2'!CE$203:GC$217,1,0)</f>
        <v>0</v>
      </c>
      <c r="HD94">
        <f t="array" ref="HD94">IF($J94:$X94='Capacity Backing (Hide)2'!CF$203:GD$217,1,0)</f>
        <v>0</v>
      </c>
      <c r="HE94">
        <f t="array" ref="HE94">IF($J94:$X94='Capacity Backing (Hide)2'!CG$203:GE$217,1,0)</f>
        <v>0</v>
      </c>
      <c r="HF94">
        <f t="array" ref="HF94">IF($J94:$X94='Capacity Backing (Hide)2'!CH$203:GF$217,1,0)</f>
        <v>0</v>
      </c>
      <c r="HG94">
        <f t="array" ref="HG94">IF($J94:$X94='Capacity Backing (Hide)2'!CI$203:GG$217,1,0)</f>
        <v>0</v>
      </c>
      <c r="HH94">
        <f t="array" ref="HH94">IF($J94:$X94='Capacity Backing (Hide)2'!CJ$203:GH$217,1,0)</f>
        <v>0</v>
      </c>
      <c r="HI94">
        <f t="array" ref="HI94">IF($J94:$X94='Capacity Backing (Hide)2'!CK$203:GI$217,1,0)</f>
        <v>0</v>
      </c>
      <c r="HJ94">
        <f t="array" ref="HJ94">IF($J94:$X94='Capacity Backing (Hide)2'!CL$203:GJ$217,1,0)</f>
        <v>0</v>
      </c>
      <c r="HK94">
        <f t="array" ref="HK94">IF($J94:$X94='Capacity Backing (Hide)2'!CM$203:GK$217,1,0)</f>
        <v>0</v>
      </c>
      <c r="HL94">
        <f t="array" ref="HL94">IF($J94:$X94='Capacity Backing (Hide)2'!CN$203:GL$217,1,0)</f>
        <v>0</v>
      </c>
      <c r="HM94">
        <f t="array" ref="HM94">IF($J94:$X94='Capacity Backing (Hide)2'!CO$203:GM$217,1,0)</f>
        <v>0</v>
      </c>
      <c r="HN94">
        <f t="array" ref="HN94">IF($J94:$X94='Capacity Backing (Hide)2'!CP$203:GN$217,1,0)</f>
        <v>0</v>
      </c>
      <c r="HO94">
        <f t="array" ref="HO94">IF($J94:$X94='Capacity Backing (Hide)2'!CQ$203:GO$217,1,0)</f>
        <v>0</v>
      </c>
      <c r="HP94">
        <f t="array" ref="HP94">IF($J94:$X94='Capacity Backing (Hide)2'!CR$203:GP$217,1,0)</f>
        <v>0</v>
      </c>
      <c r="HQ94">
        <f t="array" ref="HQ94">IF($J94:$X94='Capacity Backing (Hide)2'!CS$203:GQ$217,1,0)</f>
        <v>0</v>
      </c>
      <c r="HR94">
        <f t="array" ref="HR94">IF($J94:$X94='Capacity Backing (Hide)2'!CT$203:GR$217,1,0)</f>
        <v>0</v>
      </c>
      <c r="HS94">
        <f t="array" ref="HS94">IF($J94:$X94='Capacity Backing (Hide)2'!CU$203:GS$217,1,0)</f>
        <v>0</v>
      </c>
      <c r="HT94">
        <f t="array" ref="HT94">IF($J94:$X94='Capacity Backing (Hide)2'!CV$203:GT$217,1,0)</f>
        <v>0</v>
      </c>
      <c r="HU94">
        <f t="array" ref="HU94">IF($J94:$X94='Capacity Backing (Hide)2'!CW$203:GU$217,1,0)</f>
        <v>0</v>
      </c>
      <c r="HX94">
        <f>'Capacity Backing (Hide)2'!B$3*(AB94/MAX(1,SUMIFS('Treatment Backing (Hide)'!$B$110:$B$124,'Capacity Backing (Hide)2'!B$67:B$81,"X")))</f>
        <v>0</v>
      </c>
      <c r="HY94">
        <f>'Capacity Backing (Hide)2'!C$3*(AC94/MAX(1,SUMIFS('Treatment Backing (Hide)'!$B$110:$B$124,'Capacity Backing (Hide)2'!C$67:C$81,"X")))</f>
        <v>0</v>
      </c>
      <c r="HZ94">
        <f>'Capacity Backing (Hide)2'!D$3*(AD94/MAX(1,SUMIFS('Treatment Backing (Hide)'!$B$110:$B$124,'Capacity Backing (Hide)2'!D$67:D$81,"X")))</f>
        <v>0</v>
      </c>
      <c r="IA94">
        <f>'Capacity Backing (Hide)2'!E$3*(AE94/MAX(1,SUMIFS('Treatment Backing (Hide)'!$B$110:$B$124,'Capacity Backing (Hide)2'!E$67:E$81,"X")))</f>
        <v>0</v>
      </c>
      <c r="IB94">
        <f>'Capacity Backing (Hide)2'!F$3*(AF94/MAX(1,SUMIFS('Treatment Backing (Hide)'!$B$110:$B$124,'Capacity Backing (Hide)2'!F$67:F$81,"X")))</f>
        <v>0</v>
      </c>
      <c r="IC94">
        <f>'Capacity Backing (Hide)2'!G$3*(AG94/MAX(1,SUMIFS('Treatment Backing (Hide)'!$B$110:$B$124,'Capacity Backing (Hide)2'!G$67:G$81,"X")))</f>
        <v>0</v>
      </c>
      <c r="ID94">
        <f>'Capacity Backing (Hide)2'!H$3*(AH94/MAX(1,SUMIFS('Treatment Backing (Hide)'!$B$110:$B$124,'Capacity Backing (Hide)2'!H$67:H$81,"X")))</f>
        <v>0</v>
      </c>
      <c r="IE94">
        <f>'Capacity Backing (Hide)2'!I$3*(AI94/MAX(1,SUMIFS('Treatment Backing (Hide)'!$B$110:$B$124,'Capacity Backing (Hide)2'!I$67:I$81,"X")))</f>
        <v>0</v>
      </c>
      <c r="IF94">
        <f>'Capacity Backing (Hide)2'!J$3*(AJ94/MAX(1,SUMIFS('Treatment Backing (Hide)'!$B$110:$B$124,'Capacity Backing (Hide)2'!J$67:J$81,"X")))</f>
        <v>0</v>
      </c>
      <c r="IG94">
        <f>'Capacity Backing (Hide)2'!K$3*(AK94/MAX(1,SUMIFS('Treatment Backing (Hide)'!$B$110:$B$124,'Capacity Backing (Hide)2'!K$67:K$81,"X")))</f>
        <v>0</v>
      </c>
      <c r="IH94">
        <f>'Capacity Backing (Hide)2'!L$3*(AL94/MAX(1,SUMIFS('Treatment Backing (Hide)'!$B$110:$B$124,'Capacity Backing (Hide)2'!L$67:L$81,"X")))</f>
        <v>0</v>
      </c>
      <c r="II94">
        <f>'Capacity Backing (Hide)2'!M$3*(AM94/MAX(1,SUMIFS('Treatment Backing (Hide)'!$B$110:$B$124,'Capacity Backing (Hide)2'!M$67:M$81,"X")))</f>
        <v>0</v>
      </c>
      <c r="IJ94">
        <f>'Capacity Backing (Hide)2'!N$3*(AN94/MAX(1,SUMIFS('Treatment Backing (Hide)'!$B$110:$B$124,'Capacity Backing (Hide)2'!N$67:N$81,"X")))</f>
        <v>0</v>
      </c>
      <c r="IK94">
        <f>'Capacity Backing (Hide)2'!O$3*(AO94/MAX(1,SUMIFS('Treatment Backing (Hide)'!$B$110:$B$124,'Capacity Backing (Hide)2'!O$67:O$81,"X")))</f>
        <v>0</v>
      </c>
      <c r="IL94">
        <f>'Capacity Backing (Hide)2'!P$3*(AP94/MAX(1,SUMIFS('Treatment Backing (Hide)'!$B$110:$B$124,'Capacity Backing (Hide)2'!P$67:P$81,"X")))</f>
        <v>0</v>
      </c>
      <c r="IM94">
        <f>'Capacity Backing (Hide)2'!Q$3*(AQ94/MAX(1,SUMIFS('Treatment Backing (Hide)'!$B$110:$B$124,'Capacity Backing (Hide)2'!Q$67:Q$81,"X")))</f>
        <v>0</v>
      </c>
      <c r="IN94">
        <f>'Capacity Backing (Hide)2'!R$3*(AR94/MAX(1,SUMIFS('Treatment Backing (Hide)'!$B$110:$B$124,'Capacity Backing (Hide)2'!R$67:R$81,"X")))</f>
        <v>0</v>
      </c>
      <c r="IO94">
        <f>'Capacity Backing (Hide)2'!S$3*(AS94/MAX(1,SUMIFS('Treatment Backing (Hide)'!$B$110:$B$124,'Capacity Backing (Hide)2'!S$67:S$81,"X")))</f>
        <v>0</v>
      </c>
      <c r="IP94">
        <f>'Capacity Backing (Hide)2'!T$3*(AT94/MAX(1,SUMIFS('Treatment Backing (Hide)'!$B$110:$B$124,'Capacity Backing (Hide)2'!T$67:T$81,"X")))</f>
        <v>0</v>
      </c>
      <c r="IQ94">
        <f>'Capacity Backing (Hide)2'!U$3*(AU94/MAX(1,SUMIFS('Treatment Backing (Hide)'!$B$110:$B$124,'Capacity Backing (Hide)2'!U$67:U$81,"X")))</f>
        <v>0</v>
      </c>
      <c r="IR94">
        <f>'Capacity Backing (Hide)2'!V$3*(AV94/MAX(1,SUMIFS('Treatment Backing (Hide)'!$B$110:$B$124,'Capacity Backing (Hide)2'!V$67:V$81,"X")))</f>
        <v>0</v>
      </c>
      <c r="IS94">
        <f>'Capacity Backing (Hide)2'!W$3*(AW94/MAX(1,SUMIFS('Treatment Backing (Hide)'!$B$110:$B$124,'Capacity Backing (Hide)2'!W$67:W$81,"X")))</f>
        <v>0</v>
      </c>
      <c r="IT94">
        <f>'Capacity Backing (Hide)2'!X$3*(AX94/MAX(1,SUMIFS('Treatment Backing (Hide)'!$B$110:$B$124,'Capacity Backing (Hide)2'!X$67:X$81,"X")))</f>
        <v>0</v>
      </c>
      <c r="IU94">
        <f>'Capacity Backing (Hide)2'!Y$3*(AY94/MAX(1,SUMIFS('Treatment Backing (Hide)'!$B$110:$B$124,'Capacity Backing (Hide)2'!Y$67:Y$81,"X")))</f>
        <v>0</v>
      </c>
      <c r="IV94">
        <f>'Capacity Backing (Hide)2'!Z$3*(AZ94/MAX(1,SUMIFS('Treatment Backing (Hide)'!$B$110:$B$124,'Capacity Backing (Hide)2'!Z$67:Z$81,"X")))</f>
        <v>0</v>
      </c>
      <c r="IW94">
        <f>'Capacity Backing (Hide)2'!AA$3*(BA94/MAX(1,SUMIFS('Treatment Backing (Hide)'!$B$110:$B$124,'Capacity Backing (Hide)2'!AA$67:AA$81,"X")))</f>
        <v>0</v>
      </c>
      <c r="IX94">
        <f>'Capacity Backing (Hide)2'!AB$3*(BB94/MAX(1,SUMIFS('Treatment Backing (Hide)'!$B$110:$B$124,'Capacity Backing (Hide)2'!AB$67:AB$81,"X")))</f>
        <v>0</v>
      </c>
      <c r="IY94">
        <f>'Capacity Backing (Hide)2'!AC$3*(BC94/MAX(1,SUMIFS('Treatment Backing (Hide)'!$B$110:$B$124,'Capacity Backing (Hide)2'!AC$67:AC$81,"X")))</f>
        <v>0</v>
      </c>
      <c r="IZ94">
        <f>'Capacity Backing (Hide)2'!AD$3*(BD94/MAX(1,SUMIFS('Treatment Backing (Hide)'!$B$110:$B$124,'Capacity Backing (Hide)2'!AD$67:AD$81,"X")))</f>
        <v>0</v>
      </c>
      <c r="JA94">
        <f>'Capacity Backing (Hide)2'!AE$3*(BE94/MAX(1,SUMIFS('Treatment Backing (Hide)'!$B$110:$B$124,'Capacity Backing (Hide)2'!AE$67:AE$81,"X")))</f>
        <v>0</v>
      </c>
      <c r="JB94">
        <f>'Capacity Backing (Hide)2'!AF$3*(BF94/MAX(1,SUMIFS('Treatment Backing (Hide)'!$B$110:$B$124,'Capacity Backing (Hide)2'!AF$67:AF$81,"X")))</f>
        <v>0</v>
      </c>
      <c r="JC94">
        <f>'Capacity Backing (Hide)2'!AG$3*(BG94/MAX(1,SUMIFS('Treatment Backing (Hide)'!$B$110:$B$124,'Capacity Backing (Hide)2'!AG$67:AG$81,"X")))</f>
        <v>0</v>
      </c>
      <c r="JD94">
        <f>'Capacity Backing (Hide)2'!AH$3*(BH94/MAX(1,SUMIFS('Treatment Backing (Hide)'!$B$110:$B$124,'Capacity Backing (Hide)2'!AH$67:AH$81,"X")))</f>
        <v>0</v>
      </c>
      <c r="JE94">
        <f>'Capacity Backing (Hide)2'!AI$3*(BI94/MAX(1,SUMIFS('Treatment Backing (Hide)'!$B$110:$B$124,'Capacity Backing (Hide)2'!AI$67:AI$81,"X")))</f>
        <v>0</v>
      </c>
      <c r="JF94">
        <f>'Capacity Backing (Hide)2'!AJ$3*(BJ94/MAX(1,SUMIFS('Treatment Backing (Hide)'!$B$110:$B$124,'Capacity Backing (Hide)2'!AJ$67:AJ$81,"X")))</f>
        <v>0</v>
      </c>
      <c r="JG94">
        <f>'Capacity Backing (Hide)2'!AK$3*(BK94/MAX(1,SUMIFS('Treatment Backing (Hide)'!$B$110:$B$124,'Capacity Backing (Hide)2'!AK$67:AK$81,"X")))</f>
        <v>0</v>
      </c>
      <c r="JH94">
        <f>'Capacity Backing (Hide)2'!AL$3*(BL94/MAX(1,SUMIFS('Treatment Backing (Hide)'!$B$110:$B$124,'Capacity Backing (Hide)2'!AL$67:AL$81,"X")))</f>
        <v>0</v>
      </c>
      <c r="JI94">
        <f>'Capacity Backing (Hide)2'!AM$3*(BM94/MAX(1,SUMIFS('Treatment Backing (Hide)'!$B$110:$B$124,'Capacity Backing (Hide)2'!AM$67:AM$81,"X")))</f>
        <v>0</v>
      </c>
      <c r="JJ94">
        <f>'Capacity Backing (Hide)2'!AN$3*(BN94/MAX(1,SUMIFS('Treatment Backing (Hide)'!$B$110:$B$124,'Capacity Backing (Hide)2'!AN$67:AN$81,"X")))</f>
        <v>0</v>
      </c>
      <c r="JK94">
        <f>'Capacity Backing (Hide)2'!AO$3*(BO94/MAX(1,SUMIFS('Treatment Backing (Hide)'!$B$110:$B$124,'Capacity Backing (Hide)2'!AO$67:AO$81,"X")))</f>
        <v>0</v>
      </c>
      <c r="JL94">
        <f>'Capacity Backing (Hide)2'!AP$3*(BP94/MAX(1,SUMIFS('Treatment Backing (Hide)'!$B$110:$B$124,'Capacity Backing (Hide)2'!AP$67:AP$81,"X")))</f>
        <v>0</v>
      </c>
      <c r="JM94">
        <f>'Capacity Backing (Hide)2'!AQ$3*(BQ94/MAX(1,SUMIFS('Treatment Backing (Hide)'!$B$110:$B$124,'Capacity Backing (Hide)2'!AQ$67:AQ$81,"X")))</f>
        <v>0</v>
      </c>
      <c r="JN94">
        <f>'Capacity Backing (Hide)2'!AR$3*(BR94/MAX(1,SUMIFS('Treatment Backing (Hide)'!$B$110:$B$124,'Capacity Backing (Hide)2'!AR$67:AR$81,"X")))</f>
        <v>0</v>
      </c>
      <c r="JO94">
        <f>'Capacity Backing (Hide)2'!AS$3*(BS94/MAX(1,SUMIFS('Treatment Backing (Hide)'!$B$110:$B$124,'Capacity Backing (Hide)2'!AS$67:AS$81,"X")))</f>
        <v>0</v>
      </c>
      <c r="JP94">
        <f>'Capacity Backing (Hide)2'!AT$3*(BT94/MAX(1,SUMIFS('Treatment Backing (Hide)'!$B$110:$B$124,'Capacity Backing (Hide)2'!AT$67:AT$81,"X")))</f>
        <v>0</v>
      </c>
      <c r="JQ94">
        <f>'Capacity Backing (Hide)2'!AU$3*(BU94/MAX(1,SUMIFS('Treatment Backing (Hide)'!$B$110:$B$124,'Capacity Backing (Hide)2'!AU$67:AU$81,"X")))</f>
        <v>0</v>
      </c>
      <c r="JR94">
        <f>'Capacity Backing (Hide)2'!AV$3*(BV94/MAX(1,SUMIFS('Treatment Backing (Hide)'!$B$110:$B$124,'Capacity Backing (Hide)2'!AV$67:AV$81,"X")))</f>
        <v>0</v>
      </c>
      <c r="JS94">
        <f>'Capacity Backing (Hide)2'!AW$3*(BW94/MAX(1,SUMIFS('Treatment Backing (Hide)'!$B$110:$B$124,'Capacity Backing (Hide)2'!AW$67:AW$81,"X")))</f>
        <v>0</v>
      </c>
      <c r="JT94">
        <f>'Capacity Backing (Hide)2'!AX$3*(BX94/MAX(1,SUMIFS('Treatment Backing (Hide)'!$B$110:$B$124,'Capacity Backing (Hide)2'!AX$67:AX$81,"X")))</f>
        <v>0</v>
      </c>
      <c r="JU94">
        <f>'Capacity Backing (Hide)2'!AY$3*(BY94/MAX(1,SUMIFS('Treatment Backing (Hide)'!$B$110:$B$124,'Capacity Backing (Hide)2'!AY$67:AY$81,"X")))</f>
        <v>0</v>
      </c>
      <c r="JV94">
        <f>'Capacity Backing (Hide)2'!AZ$3*(BZ94/MAX(1,SUMIFS('Treatment Backing (Hide)'!$B$110:$B$124,'Capacity Backing (Hide)2'!AZ$67:AZ$81,"X")))</f>
        <v>0</v>
      </c>
      <c r="JW94">
        <f>'Capacity Backing (Hide)2'!BA$3*(CA94/MAX(1,SUMIFS('Treatment Backing (Hide)'!$B$110:$B$124,'Capacity Backing (Hide)2'!BA$67:BA$81,"X")))</f>
        <v>0</v>
      </c>
      <c r="JX94">
        <f>'Capacity Backing (Hide)2'!BB$3*(CB94/MAX(1,SUMIFS('Treatment Backing (Hide)'!$B$110:$B$124,'Capacity Backing (Hide)2'!BB$67:BB$81,"X")))</f>
        <v>0</v>
      </c>
      <c r="JY94">
        <f>'Capacity Backing (Hide)2'!BC$3*(CC94/MAX(1,SUMIFS('Treatment Backing (Hide)'!$B$110:$B$124,'Capacity Backing (Hide)2'!BC$67:BC$81,"X")))</f>
        <v>0</v>
      </c>
      <c r="JZ94">
        <f>'Capacity Backing (Hide)2'!BD$3*(CD94/MAX(1,SUMIFS('Treatment Backing (Hide)'!$B$110:$B$124,'Capacity Backing (Hide)2'!BD$67:BD$81,"X")))</f>
        <v>0</v>
      </c>
      <c r="KA94">
        <f>'Capacity Backing (Hide)2'!BE$3*(CE94/MAX(1,SUMIFS('Treatment Backing (Hide)'!$B$110:$B$124,'Capacity Backing (Hide)2'!BE$67:BE$81,"X")))</f>
        <v>0</v>
      </c>
      <c r="KB94">
        <f>'Capacity Backing (Hide)2'!BF$3*(CF94/MAX(1,SUMIFS('Treatment Backing (Hide)'!$B$110:$B$124,'Capacity Backing (Hide)2'!BF$67:BF$81,"X")))</f>
        <v>0</v>
      </c>
      <c r="KC94">
        <f>'Capacity Backing (Hide)2'!BG$3*(CG94/MAX(1,SUMIFS('Treatment Backing (Hide)'!$B$110:$B$124,'Capacity Backing (Hide)2'!BG$67:BG$81,"X")))</f>
        <v>0</v>
      </c>
      <c r="KD94">
        <f>'Capacity Backing (Hide)2'!BH$3*(CH94/MAX(1,SUMIFS('Treatment Backing (Hide)'!$B$110:$B$124,'Capacity Backing (Hide)2'!BH$67:BH$81,"X")))</f>
        <v>0</v>
      </c>
      <c r="KE94">
        <f>'Capacity Backing (Hide)2'!BI$3*(CI94/MAX(1,SUMIFS('Treatment Backing (Hide)'!$B$110:$B$124,'Capacity Backing (Hide)2'!BI$67:BI$81,"X")))</f>
        <v>0</v>
      </c>
      <c r="KF94">
        <f>'Capacity Backing (Hide)2'!BJ$3*(CJ94/MAX(1,SUMIFS('Treatment Backing (Hide)'!$B$110:$B$124,'Capacity Backing (Hide)2'!BJ$67:BJ$81,"X")))</f>
        <v>0</v>
      </c>
      <c r="KG94">
        <f>'Capacity Backing (Hide)2'!BK$3*(CK94/MAX(1,SUMIFS('Treatment Backing (Hide)'!$B$110:$B$124,'Capacity Backing (Hide)2'!BK$67:BK$81,"X")))</f>
        <v>0</v>
      </c>
      <c r="KH94">
        <f>'Capacity Backing (Hide)2'!BL$3*(CL94/MAX(1,SUMIFS('Treatment Backing (Hide)'!$B$110:$B$124,'Capacity Backing (Hide)2'!BL$67:BL$81,"X")))</f>
        <v>0</v>
      </c>
      <c r="KI94">
        <f>'Capacity Backing (Hide)2'!BM$3*(CM94/MAX(1,SUMIFS('Treatment Backing (Hide)'!$B$110:$B$124,'Capacity Backing (Hide)2'!BM$67:BM$81,"X")))</f>
        <v>0</v>
      </c>
      <c r="KJ94">
        <f>'Capacity Backing (Hide)2'!BN$3*(CN94/MAX(1,SUMIFS('Treatment Backing (Hide)'!$B$110:$B$124,'Capacity Backing (Hide)2'!BN$67:BN$81,"X")))</f>
        <v>0</v>
      </c>
      <c r="KK94">
        <f>'Capacity Backing (Hide)2'!BO$3*(CO94/MAX(1,SUMIFS('Treatment Backing (Hide)'!$B$110:$B$124,'Capacity Backing (Hide)2'!BO$67:BO$81,"X")))</f>
        <v>0</v>
      </c>
      <c r="KL94">
        <f>'Capacity Backing (Hide)2'!BP$3*(CP94/MAX(1,SUMIFS('Treatment Backing (Hide)'!$B$110:$B$124,'Capacity Backing (Hide)2'!BP$67:BP$81,"X")))</f>
        <v>0</v>
      </c>
      <c r="KM94">
        <f>'Capacity Backing (Hide)2'!BQ$3*(CQ94/MAX(1,SUMIFS('Treatment Backing (Hide)'!$B$110:$B$124,'Capacity Backing (Hide)2'!BQ$67:BQ$81,"X")))</f>
        <v>0</v>
      </c>
      <c r="KN94">
        <f>'Capacity Backing (Hide)2'!BR$3*(CR94/MAX(1,SUMIFS('Treatment Backing (Hide)'!$B$110:$B$124,'Capacity Backing (Hide)2'!BR$67:BR$81,"X")))</f>
        <v>0</v>
      </c>
      <c r="KO94">
        <f>'Capacity Backing (Hide)2'!BS$3*(CS94/MAX(1,SUMIFS('Treatment Backing (Hide)'!$B$110:$B$124,'Capacity Backing (Hide)2'!BS$67:BS$81,"X")))</f>
        <v>0</v>
      </c>
      <c r="KP94">
        <f>'Capacity Backing (Hide)2'!BT$3*(CT94/MAX(1,SUMIFS('Treatment Backing (Hide)'!$B$110:$B$124,'Capacity Backing (Hide)2'!BT$67:BT$81,"X")))</f>
        <v>0</v>
      </c>
      <c r="KQ94">
        <f>'Capacity Backing (Hide)2'!BU$3*(CU94/MAX(1,SUMIFS('Treatment Backing (Hide)'!$B$110:$B$124,'Capacity Backing (Hide)2'!BU$67:BU$81,"X")))</f>
        <v>0</v>
      </c>
      <c r="KR94">
        <f>'Capacity Backing (Hide)2'!BV$3*(CV94/MAX(1,SUMIFS('Treatment Backing (Hide)'!$B$110:$B$124,'Capacity Backing (Hide)2'!BV$67:BV$81,"X")))</f>
        <v>0</v>
      </c>
      <c r="KS94">
        <f>'Capacity Backing (Hide)2'!BW$3*(CW94/MAX(1,SUMIFS('Treatment Backing (Hide)'!$B$110:$B$124,'Capacity Backing (Hide)2'!BW$67:BW$81,"X")))</f>
        <v>0</v>
      </c>
      <c r="KT94">
        <f>'Capacity Backing (Hide)2'!BX$3*(CX94/MAX(1,SUMIFS('Treatment Backing (Hide)'!$B$110:$B$124,'Capacity Backing (Hide)2'!BX$67:BX$81,"X")))</f>
        <v>0</v>
      </c>
      <c r="KU94">
        <f>'Capacity Backing (Hide)2'!BY$3*(CY94/MAX(1,SUMIFS('Treatment Backing (Hide)'!$B$110:$B$124,'Capacity Backing (Hide)2'!BY$67:BY$81,"X")))</f>
        <v>0</v>
      </c>
      <c r="KV94">
        <f>'Capacity Backing (Hide)2'!BZ$3*(CZ94/MAX(1,SUMIFS('Treatment Backing (Hide)'!$B$110:$B$124,'Capacity Backing (Hide)2'!BZ$67:BZ$81,"X")))</f>
        <v>0</v>
      </c>
      <c r="KW94">
        <f>'Capacity Backing (Hide)2'!CA$3*(DA94/MAX(1,SUMIFS('Treatment Backing (Hide)'!$B$110:$B$124,'Capacity Backing (Hide)2'!CA$67:CA$81,"X")))</f>
        <v>0</v>
      </c>
      <c r="KX94">
        <f>'Capacity Backing (Hide)2'!CB$3*(DB94/MAX(1,SUMIFS('Treatment Backing (Hide)'!$B$110:$B$124,'Capacity Backing (Hide)2'!CB$67:CB$81,"X")))</f>
        <v>0</v>
      </c>
      <c r="KY94">
        <f>'Capacity Backing (Hide)2'!CC$3*(DC94/MAX(1,SUMIFS('Treatment Backing (Hide)'!$B$110:$B$124,'Capacity Backing (Hide)2'!CC$67:CC$81,"X")))</f>
        <v>0</v>
      </c>
      <c r="KZ94">
        <f>'Capacity Backing (Hide)2'!CD$3*(DD94/MAX(1,SUMIFS('Treatment Backing (Hide)'!$B$110:$B$124,'Capacity Backing (Hide)2'!CD$67:CD$81,"X")))</f>
        <v>0</v>
      </c>
      <c r="LA94">
        <f>'Capacity Backing (Hide)2'!CE$3*(DE94/MAX(1,SUMIFS('Treatment Backing (Hide)'!$B$110:$B$124,'Capacity Backing (Hide)2'!CE$67:CE$81,"X")))</f>
        <v>0</v>
      </c>
      <c r="LB94">
        <f>'Capacity Backing (Hide)2'!CF$3*(DF94/MAX(1,SUMIFS('Treatment Backing (Hide)'!$B$110:$B$124,'Capacity Backing (Hide)2'!CF$67:CF$81,"X")))</f>
        <v>0</v>
      </c>
      <c r="LC94">
        <f>'Capacity Backing (Hide)2'!CG$3*(DG94/MAX(1,SUMIFS('Treatment Backing (Hide)'!$B$110:$B$124,'Capacity Backing (Hide)2'!CG$67:CG$81,"X")))</f>
        <v>0</v>
      </c>
      <c r="LD94">
        <f>'Capacity Backing (Hide)2'!CH$3*(DH94/MAX(1,SUMIFS('Treatment Backing (Hide)'!$B$110:$B$124,'Capacity Backing (Hide)2'!CH$67:CH$81,"X")))</f>
        <v>0</v>
      </c>
      <c r="LE94">
        <f>'Capacity Backing (Hide)2'!CI$3*(DI94/MAX(1,SUMIFS('Treatment Backing (Hide)'!$B$110:$B$124,'Capacity Backing (Hide)2'!CI$67:CI$81,"X")))</f>
        <v>0</v>
      </c>
      <c r="LF94">
        <f>'Capacity Backing (Hide)2'!CJ$3*(DJ94/MAX(1,SUMIFS('Treatment Backing (Hide)'!$B$110:$B$124,'Capacity Backing (Hide)2'!CJ$67:CJ$81,"X")))</f>
        <v>0</v>
      </c>
      <c r="LG94">
        <f>'Capacity Backing (Hide)2'!CK$3*(DK94/MAX(1,SUMIFS('Treatment Backing (Hide)'!$B$110:$B$124,'Capacity Backing (Hide)2'!CK$67:CK$81,"X")))</f>
        <v>0</v>
      </c>
      <c r="LH94">
        <f>'Capacity Backing (Hide)2'!CL$3*(DL94/MAX(1,SUMIFS('Treatment Backing (Hide)'!$B$110:$B$124,'Capacity Backing (Hide)2'!CL$67:CL$81,"X")))</f>
        <v>0</v>
      </c>
      <c r="LI94">
        <f>'Capacity Backing (Hide)2'!CM$3*(DM94/MAX(1,SUMIFS('Treatment Backing (Hide)'!$B$110:$B$124,'Capacity Backing (Hide)2'!CM$67:CM$81,"X")))</f>
        <v>0</v>
      </c>
      <c r="LJ94">
        <f>'Capacity Backing (Hide)2'!CN$3*(DN94/MAX(1,SUMIFS('Treatment Backing (Hide)'!$B$110:$B$124,'Capacity Backing (Hide)2'!CN$67:CN$81,"X")))</f>
        <v>0</v>
      </c>
      <c r="LK94">
        <f>'Capacity Backing (Hide)2'!CO$3*(DO94/MAX(1,SUMIFS('Treatment Backing (Hide)'!$B$110:$B$124,'Capacity Backing (Hide)2'!CO$67:CO$81,"X")))</f>
        <v>0</v>
      </c>
      <c r="LL94">
        <f>'Capacity Backing (Hide)2'!CP$3*(DP94/MAX(1,SUMIFS('Treatment Backing (Hide)'!$B$110:$B$124,'Capacity Backing (Hide)2'!CP$67:CP$81,"X")))</f>
        <v>0</v>
      </c>
      <c r="LM94">
        <f>'Capacity Backing (Hide)2'!CQ$3*(DQ94/MAX(1,SUMIFS('Treatment Backing (Hide)'!$B$110:$B$124,'Capacity Backing (Hide)2'!CQ$67:CQ$81,"X")))</f>
        <v>0</v>
      </c>
      <c r="LN94">
        <f>'Capacity Backing (Hide)2'!CR$3*(DR94/MAX(1,SUMIFS('Treatment Backing (Hide)'!$B$110:$B$124,'Capacity Backing (Hide)2'!CR$67:CR$81,"X")))</f>
        <v>0</v>
      </c>
      <c r="LO94">
        <f>'Capacity Backing (Hide)2'!CS$3*(DS94/MAX(1,SUMIFS('Treatment Backing (Hide)'!$B$110:$B$124,'Capacity Backing (Hide)2'!CS$67:CS$81,"X")))</f>
        <v>0</v>
      </c>
      <c r="LP94">
        <f>'Capacity Backing (Hide)2'!CT$3*(DT94/MAX(1,SUMIFS('Treatment Backing (Hide)'!$B$110:$B$124,'Capacity Backing (Hide)2'!CT$67:CT$81,"X")))</f>
        <v>0</v>
      </c>
      <c r="LQ94">
        <f>'Capacity Backing (Hide)2'!CU$3*(DU94/MAX(1,SUMIFS('Treatment Backing (Hide)'!$B$110:$B$124,'Capacity Backing (Hide)2'!CU$67:CU$81,"X")))</f>
        <v>0</v>
      </c>
      <c r="LR94">
        <f>'Capacity Backing (Hide)2'!CV$3*(DV94/MAX(1,SUMIFS('Treatment Backing (Hide)'!$B$110:$B$124,'Capacity Backing (Hide)2'!CV$67:CV$81,"X")))</f>
        <v>0</v>
      </c>
      <c r="LS94">
        <f>'Capacity Backing (Hide)2'!CW$3*(DW94/MAX(1,SUMIFS('Treatment Backing (Hide)'!$B$110:$B$124,'Capacity Backing (Hide)2'!CW$67:CW$81,"X")))</f>
        <v>0</v>
      </c>
    </row>
    <row r="95" spans="8:331" x14ac:dyDescent="0.25">
      <c r="H95" t="str">
        <f>ROW(H92)&amp;". "&amp;'Clinical resources'!B98</f>
        <v xml:space="preserve">92. </v>
      </c>
      <c r="J95" t="str">
        <f>IF(COUNTIFS('Clinical resources'!F98:J98,"X")&gt;0,"X","")</f>
        <v/>
      </c>
      <c r="K95" t="str">
        <f>IF(COUNTIFS('Clinical resources'!K98:O98,"X")&gt;0,"X","")</f>
        <v/>
      </c>
      <c r="L95" t="str">
        <f>IF(COUNTIFS('Clinical resources'!P98:T98,"X")&gt;0,"X","")</f>
        <v/>
      </c>
      <c r="M95" t="str">
        <f>IF(COUNTIFS('Clinical resources'!U98:Y98,"X")&gt;0,"X","")</f>
        <v/>
      </c>
      <c r="N95" t="str">
        <f>IF(COUNTIFS('Clinical resources'!Z98:AD98,"X")&gt;0,"X","")</f>
        <v/>
      </c>
      <c r="O95" t="str">
        <f>IF(COUNTIFS('Clinical resources'!AE98:AI98,"X")&gt;0,"X","")</f>
        <v/>
      </c>
      <c r="P95" t="str">
        <f>IF(COUNTIFS('Clinical resources'!AJ98:AN98,"X")&gt;0,"X","")</f>
        <v/>
      </c>
      <c r="Q95" t="str">
        <f>IF(COUNTIFS('Clinical resources'!AO98:AS98,"X")&gt;0,"X","")</f>
        <v/>
      </c>
      <c r="R95" t="str">
        <f>IF(COUNTIFS('Clinical resources'!AT98:AX98,"X")&gt;0,"X","")</f>
        <v/>
      </c>
      <c r="S95" t="str">
        <f>IF(COUNTIFS('Clinical resources'!AY98:BC98,"X")&gt;0,"X","")</f>
        <v/>
      </c>
      <c r="T95" t="str">
        <f>IF(COUNTIFS('Clinical resources'!BD98:BH98,"X")&gt;0,"X","")</f>
        <v/>
      </c>
      <c r="U95" t="str">
        <f>IF(COUNTIFS('Clinical resources'!BI98:BM98,"X")&gt;0,"X","")</f>
        <v/>
      </c>
      <c r="V95" t="str">
        <f>IF(COUNTIFS('Clinical resources'!BN98:BR98,"X")&gt;0,"X","")</f>
        <v/>
      </c>
      <c r="W95" t="str">
        <f>IF(COUNTIFS('Clinical resources'!BS98:BW98,"X")&gt;0,"X","")</f>
        <v/>
      </c>
      <c r="X95" t="str">
        <f>IF(COUNTIFS('Clinical resources'!BX98:CB98,"X")&gt;0,"X","")</f>
        <v/>
      </c>
      <c r="AB95">
        <f t="array" ref="AB95">IF($J95:$X95='Capacity Backing (Hide)2'!B$67:B$81,1,0)</f>
        <v>0</v>
      </c>
      <c r="AC95">
        <f t="array" ref="AC95">IF($J95:$X95='Capacity Backing (Hide)2'!C$67:C$81,1,0)</f>
        <v>0</v>
      </c>
      <c r="AD95">
        <f t="array" ref="AD95">IF($J95:$X95='Capacity Backing (Hide)2'!D$67:D$81,1,0)</f>
        <v>0</v>
      </c>
      <c r="AE95">
        <f t="array" ref="AE95">IF($J95:$X95='Capacity Backing (Hide)2'!E$67:E$81,1,0)</f>
        <v>0</v>
      </c>
      <c r="AF95">
        <f t="array" ref="AF95">IF($J95:$X95='Capacity Backing (Hide)2'!F$67:F$81,1,0)</f>
        <v>0</v>
      </c>
      <c r="AG95">
        <f t="array" ref="AG95">IF($J95:$X95='Capacity Backing (Hide)2'!G$67:G$81,1,0)</f>
        <v>0</v>
      </c>
      <c r="AH95">
        <f t="array" ref="AH95">IF($J95:$X95='Capacity Backing (Hide)2'!H$67:H$81,1,0)</f>
        <v>0</v>
      </c>
      <c r="AI95">
        <f t="array" ref="AI95">IF($J95:$X95='Capacity Backing (Hide)2'!I$67:I$81,1,0)</f>
        <v>0</v>
      </c>
      <c r="AJ95">
        <f t="array" ref="AJ95">IF($J95:$X95='Capacity Backing (Hide)2'!J$67:J$81,1,0)</f>
        <v>0</v>
      </c>
      <c r="AK95">
        <f t="array" ref="AK95">IF($J95:$X95='Capacity Backing (Hide)2'!K$67:K$81,1,0)</f>
        <v>0</v>
      </c>
      <c r="AL95">
        <f t="array" ref="AL95">IF($J95:$X95='Capacity Backing (Hide)2'!L$67:L$81,1,0)</f>
        <v>0</v>
      </c>
      <c r="AM95">
        <f t="array" ref="AM95">IF($J95:$X95='Capacity Backing (Hide)2'!M$67:M$81,1,0)</f>
        <v>0</v>
      </c>
      <c r="AN95">
        <f t="array" ref="AN95">IF($J95:$X95='Capacity Backing (Hide)2'!N$67:N$81,1,0)</f>
        <v>0</v>
      </c>
      <c r="AO95">
        <f t="array" ref="AO95">IF($J95:$X95='Capacity Backing (Hide)2'!O$67:O$81,1,0)</f>
        <v>0</v>
      </c>
      <c r="AP95">
        <f t="array" ref="AP95">IF($J95:$X95='Capacity Backing (Hide)2'!P$67:P$81,1,0)</f>
        <v>0</v>
      </c>
      <c r="AQ95">
        <f t="array" ref="AQ95">IF($J95:$X95='Capacity Backing (Hide)2'!Q$67:Q$81,1,0)</f>
        <v>0</v>
      </c>
      <c r="AR95">
        <f t="array" ref="AR95">IF($J95:$X95='Capacity Backing (Hide)2'!R$67:R$81,1,0)</f>
        <v>0</v>
      </c>
      <c r="AS95">
        <f t="array" ref="AS95">IF($J95:$X95='Capacity Backing (Hide)2'!S$67:S$81,1,0)</f>
        <v>0</v>
      </c>
      <c r="AT95">
        <f t="array" ref="AT95">IF($J95:$X95='Capacity Backing (Hide)2'!T$67:T$81,1,0)</f>
        <v>0</v>
      </c>
      <c r="AU95">
        <f t="array" ref="AU95">IF($J95:$X95='Capacity Backing (Hide)2'!U$67:U$81,1,0)</f>
        <v>0</v>
      </c>
      <c r="AV95">
        <f t="array" ref="AV95">IF($J95:$X95='Capacity Backing (Hide)2'!V$67:V$81,1,0)</f>
        <v>0</v>
      </c>
      <c r="AW95">
        <f t="array" ref="AW95">IF($J95:$X95='Capacity Backing (Hide)2'!W$67:W$81,1,0)</f>
        <v>0</v>
      </c>
      <c r="AX95">
        <f t="array" ref="AX95">IF($J95:$X95='Capacity Backing (Hide)2'!X$67:X$81,1,0)</f>
        <v>0</v>
      </c>
      <c r="AY95">
        <f t="array" ref="AY95">IF($J95:$X95='Capacity Backing (Hide)2'!Y$67:Y$81,1,0)</f>
        <v>0</v>
      </c>
      <c r="AZ95">
        <f t="array" ref="AZ95">IF($J95:$X95='Capacity Backing (Hide)2'!Z$67:Z$81,1,0)</f>
        <v>0</v>
      </c>
      <c r="BA95">
        <f t="array" ref="BA95">IF($J95:$X95='Capacity Backing (Hide)2'!AA$67:AA$81,1,0)</f>
        <v>0</v>
      </c>
      <c r="BB95">
        <f t="array" ref="BB95">IF($J95:$X95='Capacity Backing (Hide)2'!AB$67:AB$81,1,0)</f>
        <v>0</v>
      </c>
      <c r="BC95">
        <f t="array" ref="BC95">IF($J95:$X95='Capacity Backing (Hide)2'!AC$67:AC$81,1,0)</f>
        <v>0</v>
      </c>
      <c r="BD95">
        <f t="array" ref="BD95">IF($J95:$X95='Capacity Backing (Hide)2'!AD$67:AD$81,1,0)</f>
        <v>0</v>
      </c>
      <c r="BE95">
        <f t="array" ref="BE95">IF($J95:$X95='Capacity Backing (Hide)2'!AE$67:AE$81,1,0)</f>
        <v>0</v>
      </c>
      <c r="BF95">
        <f t="array" ref="BF95">IF($J95:$X95='Capacity Backing (Hide)2'!AF$67:AF$81,1,0)</f>
        <v>0</v>
      </c>
      <c r="BG95">
        <f t="array" ref="BG95">IF($J95:$X95='Capacity Backing (Hide)2'!AG$67:AG$81,1,0)</f>
        <v>0</v>
      </c>
      <c r="BH95">
        <f t="array" ref="BH95">IF($J95:$X95='Capacity Backing (Hide)2'!AH$67:AH$81,1,0)</f>
        <v>0</v>
      </c>
      <c r="BI95">
        <f t="array" ref="BI95">IF($J95:$X95='Capacity Backing (Hide)2'!AI$67:AI$81,1,0)</f>
        <v>0</v>
      </c>
      <c r="BJ95">
        <f t="array" ref="BJ95">IF($J95:$X95='Capacity Backing (Hide)2'!AJ$67:AJ$81,1,0)</f>
        <v>0</v>
      </c>
      <c r="BK95">
        <f t="array" ref="BK95">IF($J95:$X95='Capacity Backing (Hide)2'!AK$67:AK$81,1,0)</f>
        <v>0</v>
      </c>
      <c r="BL95">
        <f t="array" ref="BL95">IF($J95:$X95='Capacity Backing (Hide)2'!AL$67:AL$81,1,0)</f>
        <v>0</v>
      </c>
      <c r="BM95">
        <f t="array" ref="BM95">IF($J95:$X95='Capacity Backing (Hide)2'!AM$67:AM$81,1,0)</f>
        <v>0</v>
      </c>
      <c r="BN95">
        <f t="array" ref="BN95">IF($J95:$X95='Capacity Backing (Hide)2'!AN$67:AN$81,1,0)</f>
        <v>0</v>
      </c>
      <c r="BO95">
        <f t="array" ref="BO95">IF($J95:$X95='Capacity Backing (Hide)2'!AO$67:AO$81,1,0)</f>
        <v>0</v>
      </c>
      <c r="BP95">
        <f t="array" ref="BP95">IF($J95:$X95='Capacity Backing (Hide)2'!AP$67:AP$81,1,0)</f>
        <v>0</v>
      </c>
      <c r="BQ95">
        <f t="array" ref="BQ95">IF($J95:$X95='Capacity Backing (Hide)2'!AQ$67:AQ$81,1,0)</f>
        <v>0</v>
      </c>
      <c r="BR95">
        <f t="array" ref="BR95">IF($J95:$X95='Capacity Backing (Hide)2'!AR$67:AR$81,1,0)</f>
        <v>0</v>
      </c>
      <c r="BS95">
        <f t="array" ref="BS95">IF($J95:$X95='Capacity Backing (Hide)2'!AS$67:AS$81,1,0)</f>
        <v>0</v>
      </c>
      <c r="BT95">
        <f t="array" ref="BT95">IF($J95:$X95='Capacity Backing (Hide)2'!AT$67:AT$81,1,0)</f>
        <v>0</v>
      </c>
      <c r="BU95">
        <f t="array" ref="BU95">IF($J95:$X95='Capacity Backing (Hide)2'!AU$67:AU$81,1,0)</f>
        <v>0</v>
      </c>
      <c r="BV95">
        <f t="array" ref="BV95">IF($J95:$X95='Capacity Backing (Hide)2'!AV$67:AV$81,1,0)</f>
        <v>0</v>
      </c>
      <c r="BW95">
        <f t="array" ref="BW95">IF($J95:$X95='Capacity Backing (Hide)2'!AW$67:AW$81,1,0)</f>
        <v>0</v>
      </c>
      <c r="BX95">
        <f t="array" ref="BX95">IF($J95:$X95='Capacity Backing (Hide)2'!AX$67:AX$81,1,0)</f>
        <v>0</v>
      </c>
      <c r="BY95">
        <f t="array" ref="BY95">IF($J95:$X95='Capacity Backing (Hide)2'!AY$67:AY$81,1,0)</f>
        <v>0</v>
      </c>
      <c r="BZ95">
        <f t="array" ref="BZ95">IF($J95:$X95='Capacity Backing (Hide)2'!AZ$67:AZ$81,1,0)</f>
        <v>0</v>
      </c>
      <c r="CA95">
        <f t="array" ref="CA95">IF($J95:$X95='Capacity Backing (Hide)2'!BA$67:BA$81,1,0)</f>
        <v>0</v>
      </c>
      <c r="CB95">
        <f t="array" ref="CB95">IF($J95:$X95='Capacity Backing (Hide)2'!BB$67:BB$81,1,0)</f>
        <v>0</v>
      </c>
      <c r="CC95">
        <f t="array" ref="CC95">IF($J95:$X95='Capacity Backing (Hide)2'!BC$67:BC$81,1,0)</f>
        <v>0</v>
      </c>
      <c r="CD95">
        <f t="array" ref="CD95">IF($J95:$X95='Capacity Backing (Hide)2'!BD$67:BD$81,1,0)</f>
        <v>0</v>
      </c>
      <c r="CE95">
        <f t="array" ref="CE95">IF($J95:$X95='Capacity Backing (Hide)2'!BE$67:BE$81,1,0)</f>
        <v>0</v>
      </c>
      <c r="CF95">
        <f t="array" ref="CF95">IF($J95:$X95='Capacity Backing (Hide)2'!BF$67:BF$81,1,0)</f>
        <v>0</v>
      </c>
      <c r="CG95">
        <f t="array" ref="CG95">IF($J95:$X95='Capacity Backing (Hide)2'!BG$67:BG$81,1,0)</f>
        <v>0</v>
      </c>
      <c r="CH95">
        <f t="array" ref="CH95">IF($J95:$X95='Capacity Backing (Hide)2'!BH$67:BH$81,1,0)</f>
        <v>0</v>
      </c>
      <c r="CI95">
        <f t="array" ref="CI95">IF($J95:$X95='Capacity Backing (Hide)2'!BI$67:BI$81,1,0)</f>
        <v>0</v>
      </c>
      <c r="CJ95">
        <f t="array" ref="CJ95">IF($J95:$X95='Capacity Backing (Hide)2'!BJ$67:BJ$81,1,0)</f>
        <v>0</v>
      </c>
      <c r="CK95">
        <f t="array" ref="CK95">IF($J95:$X95='Capacity Backing (Hide)2'!BK$67:BK$81,1,0)</f>
        <v>0</v>
      </c>
      <c r="CL95">
        <f t="array" ref="CL95">IF($J95:$X95='Capacity Backing (Hide)2'!BL$67:BL$81,1,0)</f>
        <v>0</v>
      </c>
      <c r="CM95">
        <f t="array" ref="CM95">IF($J95:$X95='Capacity Backing (Hide)2'!BM$67:BM$81,1,0)</f>
        <v>0</v>
      </c>
      <c r="CN95">
        <f t="array" ref="CN95">IF($J95:$X95='Capacity Backing (Hide)2'!BN$67:BN$81,1,0)</f>
        <v>0</v>
      </c>
      <c r="CO95">
        <f t="array" ref="CO95">IF($J95:$X95='Capacity Backing (Hide)2'!BO$67:BO$81,1,0)</f>
        <v>0</v>
      </c>
      <c r="CP95">
        <f t="array" ref="CP95">IF($J95:$X95='Capacity Backing (Hide)2'!BP$67:BP$81,1,0)</f>
        <v>0</v>
      </c>
      <c r="CQ95">
        <f t="array" ref="CQ95">IF($J95:$X95='Capacity Backing (Hide)2'!BQ$67:BQ$81,1,0)</f>
        <v>0</v>
      </c>
      <c r="CR95">
        <f t="array" ref="CR95">IF($J95:$X95='Capacity Backing (Hide)2'!BR$67:BR$81,1,0)</f>
        <v>0</v>
      </c>
      <c r="CS95">
        <f t="array" ref="CS95">IF($J95:$X95='Capacity Backing (Hide)2'!BS$67:BS$81,1,0)</f>
        <v>0</v>
      </c>
      <c r="CT95">
        <f t="array" ref="CT95">IF($J95:$X95='Capacity Backing (Hide)2'!BT$67:BT$81,1,0)</f>
        <v>0</v>
      </c>
      <c r="CU95">
        <f t="array" ref="CU95">IF($J95:$X95='Capacity Backing (Hide)2'!BU$67:BU$81,1,0)</f>
        <v>0</v>
      </c>
      <c r="CV95">
        <f t="array" ref="CV95">IF($J95:$X95='Capacity Backing (Hide)2'!BV$67:BV$81,1,0)</f>
        <v>0</v>
      </c>
      <c r="CW95">
        <f t="array" ref="CW95">IF($J95:$X95='Capacity Backing (Hide)2'!BW$67:BW$81,1,0)</f>
        <v>0</v>
      </c>
      <c r="CX95">
        <f t="array" ref="CX95">IF($J95:$X95='Capacity Backing (Hide)2'!BX$67:BX$81,1,0)</f>
        <v>0</v>
      </c>
      <c r="CY95">
        <f t="array" ref="CY95">IF($J95:$X95='Capacity Backing (Hide)2'!BY$67:BY$81,1,0)</f>
        <v>0</v>
      </c>
      <c r="CZ95">
        <f t="array" ref="CZ95">IF($J95:$X95='Capacity Backing (Hide)2'!BZ$67:BZ$81,1,0)</f>
        <v>0</v>
      </c>
      <c r="DA95">
        <f t="array" ref="DA95">IF($J95:$X95='Capacity Backing (Hide)2'!CA$67:CA$81,1,0)</f>
        <v>0</v>
      </c>
      <c r="DB95">
        <f t="array" ref="DB95">IF($J95:$X95='Capacity Backing (Hide)2'!CB$67:CB$81,1,0)</f>
        <v>0</v>
      </c>
      <c r="DC95">
        <f t="array" ref="DC95">IF($J95:$X95='Capacity Backing (Hide)2'!CC$67:CC$81,1,0)</f>
        <v>0</v>
      </c>
      <c r="DD95">
        <f t="array" ref="DD95">IF($J95:$X95='Capacity Backing (Hide)2'!CD$67:CD$81,1,0)</f>
        <v>0</v>
      </c>
      <c r="DE95">
        <f t="array" ref="DE95">IF($J95:$X95='Capacity Backing (Hide)2'!CE$67:CE$81,1,0)</f>
        <v>0</v>
      </c>
      <c r="DF95">
        <f t="array" ref="DF95">IF($J95:$X95='Capacity Backing (Hide)2'!CF$67:CF$81,1,0)</f>
        <v>0</v>
      </c>
      <c r="DG95">
        <f t="array" ref="DG95">IF($J95:$X95='Capacity Backing (Hide)2'!CG$67:CG$81,1,0)</f>
        <v>0</v>
      </c>
      <c r="DH95">
        <f t="array" ref="DH95">IF($J95:$X95='Capacity Backing (Hide)2'!CH$67:CH$81,1,0)</f>
        <v>0</v>
      </c>
      <c r="DI95">
        <f t="array" ref="DI95">IF($J95:$X95='Capacity Backing (Hide)2'!CI$67:CI$81,1,0)</f>
        <v>0</v>
      </c>
      <c r="DJ95">
        <f t="array" ref="DJ95">IF($J95:$X95='Capacity Backing (Hide)2'!CJ$67:CJ$81,1,0)</f>
        <v>0</v>
      </c>
      <c r="DK95">
        <f t="array" ref="DK95">IF($J95:$X95='Capacity Backing (Hide)2'!CK$67:CK$81,1,0)</f>
        <v>0</v>
      </c>
      <c r="DL95">
        <f t="array" ref="DL95">IF($J95:$X95='Capacity Backing (Hide)2'!CL$67:CL$81,1,0)</f>
        <v>0</v>
      </c>
      <c r="DM95">
        <f t="array" ref="DM95">IF($J95:$X95='Capacity Backing (Hide)2'!CM$67:CM$81,1,0)</f>
        <v>0</v>
      </c>
      <c r="DN95">
        <f t="array" ref="DN95">IF($J95:$X95='Capacity Backing (Hide)2'!CN$67:CN$81,1,0)</f>
        <v>0</v>
      </c>
      <c r="DO95">
        <f t="array" ref="DO95">IF($J95:$X95='Capacity Backing (Hide)2'!CO$67:CO$81,1,0)</f>
        <v>0</v>
      </c>
      <c r="DP95">
        <f t="array" ref="DP95">IF($J95:$X95='Capacity Backing (Hide)2'!CP$67:CP$81,1,0)</f>
        <v>0</v>
      </c>
      <c r="DQ95">
        <f t="array" ref="DQ95">IF($J95:$X95='Capacity Backing (Hide)2'!CQ$67:CQ$81,1,0)</f>
        <v>0</v>
      </c>
      <c r="DR95">
        <f t="array" ref="DR95">IF($J95:$X95='Capacity Backing (Hide)2'!CR$67:CR$81,1,0)</f>
        <v>0</v>
      </c>
      <c r="DS95">
        <f t="array" ref="DS95">IF($J95:$X95='Capacity Backing (Hide)2'!CS$67:CS$81,1,0)</f>
        <v>0</v>
      </c>
      <c r="DT95">
        <f t="array" ref="DT95">IF($J95:$X95='Capacity Backing (Hide)2'!CT$67:CT$81,1,0)</f>
        <v>0</v>
      </c>
      <c r="DU95">
        <f t="array" ref="DU95">IF($J95:$X95='Capacity Backing (Hide)2'!CU$67:CU$81,1,0)</f>
        <v>0</v>
      </c>
      <c r="DV95">
        <f t="array" ref="DV95">IF($J95:$X95='Capacity Backing (Hide)2'!CV$67:CV$81,1,0)</f>
        <v>0</v>
      </c>
      <c r="DW95">
        <f t="array" ref="DW95">IF($J95:$X95='Capacity Backing (Hide)2'!CW$67:CW$81,1,0)</f>
        <v>0</v>
      </c>
      <c r="DZ95">
        <f t="array" ref="DZ95">IF($J95:$X95='Capacity Backing (Hide)2'!B$203:CZ$217,1,0)</f>
        <v>0</v>
      </c>
      <c r="EA95">
        <f t="array" ref="EA95">IF($J95:$X95='Capacity Backing (Hide)2'!C$203:DA$217,1,0)</f>
        <v>0</v>
      </c>
      <c r="EB95">
        <f t="array" ref="EB95">IF($J95:$X95='Capacity Backing (Hide)2'!D$203:DB$217,1,0)</f>
        <v>0</v>
      </c>
      <c r="EC95">
        <f t="array" ref="EC95">IF($J95:$X95='Capacity Backing (Hide)2'!E$203:DC$217,1,0)</f>
        <v>0</v>
      </c>
      <c r="ED95">
        <f t="array" ref="ED95">IF($J95:$X95='Capacity Backing (Hide)2'!F$203:DD$217,1,0)</f>
        <v>0</v>
      </c>
      <c r="EE95">
        <f t="array" ref="EE95">IF($J95:$X95='Capacity Backing (Hide)2'!G$203:DE$217,1,0)</f>
        <v>0</v>
      </c>
      <c r="EF95">
        <f t="array" ref="EF95">IF($J95:$X95='Capacity Backing (Hide)2'!H$203:DF$217,1,0)</f>
        <v>0</v>
      </c>
      <c r="EG95">
        <f t="array" ref="EG95">IF($J95:$X95='Capacity Backing (Hide)2'!I$203:DG$217,1,0)</f>
        <v>0</v>
      </c>
      <c r="EH95">
        <f t="array" ref="EH95">IF($J95:$X95='Capacity Backing (Hide)2'!J$203:DH$217,1,0)</f>
        <v>0</v>
      </c>
      <c r="EI95">
        <f t="array" ref="EI95">IF($J95:$X95='Capacity Backing (Hide)2'!K$203:DI$217,1,0)</f>
        <v>0</v>
      </c>
      <c r="EJ95">
        <f t="array" ref="EJ95">IF($J95:$X95='Capacity Backing (Hide)2'!L$203:DJ$217,1,0)</f>
        <v>0</v>
      </c>
      <c r="EK95">
        <f t="array" ref="EK95">IF($J95:$X95='Capacity Backing (Hide)2'!M$203:DK$217,1,0)</f>
        <v>0</v>
      </c>
      <c r="EL95">
        <f t="array" ref="EL95">IF($J95:$X95='Capacity Backing (Hide)2'!N$203:DL$217,1,0)</f>
        <v>0</v>
      </c>
      <c r="EM95">
        <f t="array" ref="EM95">IF($J95:$X95='Capacity Backing (Hide)2'!O$203:DM$217,1,0)</f>
        <v>0</v>
      </c>
      <c r="EN95">
        <f t="array" ref="EN95">IF($J95:$X95='Capacity Backing (Hide)2'!P$203:DN$217,1,0)</f>
        <v>0</v>
      </c>
      <c r="EO95">
        <f t="array" ref="EO95">IF($J95:$X95='Capacity Backing (Hide)2'!Q$203:DO$217,1,0)</f>
        <v>0</v>
      </c>
      <c r="EP95">
        <f t="array" ref="EP95">IF($J95:$X95='Capacity Backing (Hide)2'!R$203:DP$217,1,0)</f>
        <v>0</v>
      </c>
      <c r="EQ95">
        <f t="array" ref="EQ95">IF($J95:$X95='Capacity Backing (Hide)2'!S$203:DQ$217,1,0)</f>
        <v>0</v>
      </c>
      <c r="ER95">
        <f t="array" ref="ER95">IF($J95:$X95='Capacity Backing (Hide)2'!T$203:DR$217,1,0)</f>
        <v>0</v>
      </c>
      <c r="ES95">
        <f t="array" ref="ES95">IF($J95:$X95='Capacity Backing (Hide)2'!U$203:DS$217,1,0)</f>
        <v>0</v>
      </c>
      <c r="ET95">
        <f t="array" ref="ET95">IF($J95:$X95='Capacity Backing (Hide)2'!V$203:DT$217,1,0)</f>
        <v>0</v>
      </c>
      <c r="EU95">
        <f t="array" ref="EU95">IF($J95:$X95='Capacity Backing (Hide)2'!W$203:DU$217,1,0)</f>
        <v>0</v>
      </c>
      <c r="EV95">
        <f t="array" ref="EV95">IF($J95:$X95='Capacity Backing (Hide)2'!X$203:DV$217,1,0)</f>
        <v>0</v>
      </c>
      <c r="EW95">
        <f t="array" ref="EW95">IF($J95:$X95='Capacity Backing (Hide)2'!Y$203:DW$217,1,0)</f>
        <v>0</v>
      </c>
      <c r="EX95">
        <f t="array" ref="EX95">IF($J95:$X95='Capacity Backing (Hide)2'!Z$203:DX$217,1,0)</f>
        <v>0</v>
      </c>
      <c r="EY95">
        <f t="array" ref="EY95">IF($J95:$X95='Capacity Backing (Hide)2'!AA$203:DY$217,1,0)</f>
        <v>0</v>
      </c>
      <c r="EZ95">
        <f t="array" ref="EZ95">IF($J95:$X95='Capacity Backing (Hide)2'!AB$203:DZ$217,1,0)</f>
        <v>0</v>
      </c>
      <c r="FA95">
        <f t="array" ref="FA95">IF($J95:$X95='Capacity Backing (Hide)2'!AC$203:EA$217,1,0)</f>
        <v>0</v>
      </c>
      <c r="FB95">
        <f t="array" ref="FB95">IF($J95:$X95='Capacity Backing (Hide)2'!AD$203:EB$217,1,0)</f>
        <v>0</v>
      </c>
      <c r="FC95">
        <f t="array" ref="FC95">IF($J95:$X95='Capacity Backing (Hide)2'!AE$203:EC$217,1,0)</f>
        <v>0</v>
      </c>
      <c r="FD95">
        <f t="array" ref="FD95">IF($J95:$X95='Capacity Backing (Hide)2'!AF$203:ED$217,1,0)</f>
        <v>0</v>
      </c>
      <c r="FE95">
        <f t="array" ref="FE95">IF($J95:$X95='Capacity Backing (Hide)2'!AG$203:EE$217,1,0)</f>
        <v>0</v>
      </c>
      <c r="FF95">
        <f t="array" ref="FF95">IF($J95:$X95='Capacity Backing (Hide)2'!AH$203:EF$217,1,0)</f>
        <v>0</v>
      </c>
      <c r="FG95">
        <f t="array" ref="FG95">IF($J95:$X95='Capacity Backing (Hide)2'!AI$203:EG$217,1,0)</f>
        <v>0</v>
      </c>
      <c r="FH95">
        <f t="array" ref="FH95">IF($J95:$X95='Capacity Backing (Hide)2'!AJ$203:EH$217,1,0)</f>
        <v>0</v>
      </c>
      <c r="FI95">
        <f t="array" ref="FI95">IF($J95:$X95='Capacity Backing (Hide)2'!AK$203:EI$217,1,0)</f>
        <v>0</v>
      </c>
      <c r="FJ95">
        <f t="array" ref="FJ95">IF($J95:$X95='Capacity Backing (Hide)2'!AL$203:EJ$217,1,0)</f>
        <v>0</v>
      </c>
      <c r="FK95">
        <f t="array" ref="FK95">IF($J95:$X95='Capacity Backing (Hide)2'!AM$203:EK$217,1,0)</f>
        <v>0</v>
      </c>
      <c r="FL95">
        <f t="array" ref="FL95">IF($J95:$X95='Capacity Backing (Hide)2'!AN$203:EL$217,1,0)</f>
        <v>0</v>
      </c>
      <c r="FM95">
        <f t="array" ref="FM95">IF($J95:$X95='Capacity Backing (Hide)2'!AO$203:EM$217,1,0)</f>
        <v>0</v>
      </c>
      <c r="FN95">
        <f t="array" ref="FN95">IF($J95:$X95='Capacity Backing (Hide)2'!AP$203:EN$217,1,0)</f>
        <v>0</v>
      </c>
      <c r="FO95">
        <f t="array" ref="FO95">IF($J95:$X95='Capacity Backing (Hide)2'!AQ$203:EO$217,1,0)</f>
        <v>0</v>
      </c>
      <c r="FP95">
        <f t="array" ref="FP95">IF($J95:$X95='Capacity Backing (Hide)2'!AR$203:EP$217,1,0)</f>
        <v>0</v>
      </c>
      <c r="FQ95">
        <f t="array" ref="FQ95">IF($J95:$X95='Capacity Backing (Hide)2'!AS$203:EQ$217,1,0)</f>
        <v>0</v>
      </c>
      <c r="FR95">
        <f t="array" ref="FR95">IF($J95:$X95='Capacity Backing (Hide)2'!AT$203:ER$217,1,0)</f>
        <v>0</v>
      </c>
      <c r="FS95">
        <f t="array" ref="FS95">IF($J95:$X95='Capacity Backing (Hide)2'!AU$203:ES$217,1,0)</f>
        <v>0</v>
      </c>
      <c r="FT95">
        <f t="array" ref="FT95">IF($J95:$X95='Capacity Backing (Hide)2'!AV$203:ET$217,1,0)</f>
        <v>0</v>
      </c>
      <c r="FU95">
        <f t="array" ref="FU95">IF($J95:$X95='Capacity Backing (Hide)2'!AW$203:EU$217,1,0)</f>
        <v>0</v>
      </c>
      <c r="FV95">
        <f t="array" ref="FV95">IF($J95:$X95='Capacity Backing (Hide)2'!AX$203:EV$217,1,0)</f>
        <v>0</v>
      </c>
      <c r="FW95">
        <f t="array" ref="FW95">IF($J95:$X95='Capacity Backing (Hide)2'!AY$203:EW$217,1,0)</f>
        <v>0</v>
      </c>
      <c r="FX95">
        <f t="array" ref="FX95">IF($J95:$X95='Capacity Backing (Hide)2'!AZ$203:EX$217,1,0)</f>
        <v>0</v>
      </c>
      <c r="FY95">
        <f t="array" ref="FY95">IF($J95:$X95='Capacity Backing (Hide)2'!BA$203:EY$217,1,0)</f>
        <v>0</v>
      </c>
      <c r="FZ95">
        <f t="array" ref="FZ95">IF($J95:$X95='Capacity Backing (Hide)2'!BB$203:EZ$217,1,0)</f>
        <v>0</v>
      </c>
      <c r="GA95">
        <f t="array" ref="GA95">IF($J95:$X95='Capacity Backing (Hide)2'!BC$203:FA$217,1,0)</f>
        <v>0</v>
      </c>
      <c r="GB95">
        <f t="array" ref="GB95">IF($J95:$X95='Capacity Backing (Hide)2'!BD$203:FB$217,1,0)</f>
        <v>0</v>
      </c>
      <c r="GC95">
        <f t="array" ref="GC95">IF($J95:$X95='Capacity Backing (Hide)2'!BE$203:FC$217,1,0)</f>
        <v>0</v>
      </c>
      <c r="GD95">
        <f t="array" ref="GD95">IF($J95:$X95='Capacity Backing (Hide)2'!BF$203:FD$217,1,0)</f>
        <v>0</v>
      </c>
      <c r="GE95">
        <f t="array" ref="GE95">IF($J95:$X95='Capacity Backing (Hide)2'!BG$203:FE$217,1,0)</f>
        <v>0</v>
      </c>
      <c r="GF95">
        <f t="array" ref="GF95">IF($J95:$X95='Capacity Backing (Hide)2'!BH$203:FF$217,1,0)</f>
        <v>0</v>
      </c>
      <c r="GG95">
        <f t="array" ref="GG95">IF($J95:$X95='Capacity Backing (Hide)2'!BI$203:FG$217,1,0)</f>
        <v>0</v>
      </c>
      <c r="GH95">
        <f t="array" ref="GH95">IF($J95:$X95='Capacity Backing (Hide)2'!BJ$203:FH$217,1,0)</f>
        <v>0</v>
      </c>
      <c r="GI95">
        <f t="array" ref="GI95">IF($J95:$X95='Capacity Backing (Hide)2'!BK$203:FI$217,1,0)</f>
        <v>0</v>
      </c>
      <c r="GJ95">
        <f t="array" ref="GJ95">IF($J95:$X95='Capacity Backing (Hide)2'!BL$203:FJ$217,1,0)</f>
        <v>0</v>
      </c>
      <c r="GK95">
        <f t="array" ref="GK95">IF($J95:$X95='Capacity Backing (Hide)2'!BM$203:FK$217,1,0)</f>
        <v>0</v>
      </c>
      <c r="GL95">
        <f t="array" ref="GL95">IF($J95:$X95='Capacity Backing (Hide)2'!BN$203:FL$217,1,0)</f>
        <v>0</v>
      </c>
      <c r="GM95">
        <f t="array" ref="GM95">IF($J95:$X95='Capacity Backing (Hide)2'!BO$203:FM$217,1,0)</f>
        <v>0</v>
      </c>
      <c r="GN95">
        <f t="array" ref="GN95">IF($J95:$X95='Capacity Backing (Hide)2'!BP$203:FN$217,1,0)</f>
        <v>0</v>
      </c>
      <c r="GO95">
        <f t="array" ref="GO95">IF($J95:$X95='Capacity Backing (Hide)2'!BQ$203:FO$217,1,0)</f>
        <v>0</v>
      </c>
      <c r="GP95">
        <f t="array" ref="GP95">IF($J95:$X95='Capacity Backing (Hide)2'!BR$203:FP$217,1,0)</f>
        <v>0</v>
      </c>
      <c r="GQ95">
        <f t="array" ref="GQ95">IF($J95:$X95='Capacity Backing (Hide)2'!BS$203:FQ$217,1,0)</f>
        <v>0</v>
      </c>
      <c r="GR95">
        <f t="array" ref="GR95">IF($J95:$X95='Capacity Backing (Hide)2'!BT$203:FR$217,1,0)</f>
        <v>0</v>
      </c>
      <c r="GS95">
        <f t="array" ref="GS95">IF($J95:$X95='Capacity Backing (Hide)2'!BU$203:FS$217,1,0)</f>
        <v>0</v>
      </c>
      <c r="GT95">
        <f t="array" ref="GT95">IF($J95:$X95='Capacity Backing (Hide)2'!BV$203:FT$217,1,0)</f>
        <v>0</v>
      </c>
      <c r="GU95">
        <f t="array" ref="GU95">IF($J95:$X95='Capacity Backing (Hide)2'!BW$203:FU$217,1,0)</f>
        <v>0</v>
      </c>
      <c r="GV95">
        <f t="array" ref="GV95">IF($J95:$X95='Capacity Backing (Hide)2'!BX$203:FV$217,1,0)</f>
        <v>0</v>
      </c>
      <c r="GW95">
        <f t="array" ref="GW95">IF($J95:$X95='Capacity Backing (Hide)2'!BY$203:FW$217,1,0)</f>
        <v>0</v>
      </c>
      <c r="GX95">
        <f t="array" ref="GX95">IF($J95:$X95='Capacity Backing (Hide)2'!BZ$203:FX$217,1,0)</f>
        <v>0</v>
      </c>
      <c r="GY95">
        <f t="array" ref="GY95">IF($J95:$X95='Capacity Backing (Hide)2'!CA$203:FY$217,1,0)</f>
        <v>0</v>
      </c>
      <c r="GZ95">
        <f t="array" ref="GZ95">IF($J95:$X95='Capacity Backing (Hide)2'!CB$203:FZ$217,1,0)</f>
        <v>0</v>
      </c>
      <c r="HA95">
        <f t="array" ref="HA95">IF($J95:$X95='Capacity Backing (Hide)2'!CC$203:GA$217,1,0)</f>
        <v>0</v>
      </c>
      <c r="HB95">
        <f t="array" ref="HB95">IF($J95:$X95='Capacity Backing (Hide)2'!CD$203:GB$217,1,0)</f>
        <v>0</v>
      </c>
      <c r="HC95">
        <f t="array" ref="HC95">IF($J95:$X95='Capacity Backing (Hide)2'!CE$203:GC$217,1,0)</f>
        <v>0</v>
      </c>
      <c r="HD95">
        <f t="array" ref="HD95">IF($J95:$X95='Capacity Backing (Hide)2'!CF$203:GD$217,1,0)</f>
        <v>0</v>
      </c>
      <c r="HE95">
        <f t="array" ref="HE95">IF($J95:$X95='Capacity Backing (Hide)2'!CG$203:GE$217,1,0)</f>
        <v>0</v>
      </c>
      <c r="HF95">
        <f t="array" ref="HF95">IF($J95:$X95='Capacity Backing (Hide)2'!CH$203:GF$217,1,0)</f>
        <v>0</v>
      </c>
      <c r="HG95">
        <f t="array" ref="HG95">IF($J95:$X95='Capacity Backing (Hide)2'!CI$203:GG$217,1,0)</f>
        <v>0</v>
      </c>
      <c r="HH95">
        <f t="array" ref="HH95">IF($J95:$X95='Capacity Backing (Hide)2'!CJ$203:GH$217,1,0)</f>
        <v>0</v>
      </c>
      <c r="HI95">
        <f t="array" ref="HI95">IF($J95:$X95='Capacity Backing (Hide)2'!CK$203:GI$217,1,0)</f>
        <v>0</v>
      </c>
      <c r="HJ95">
        <f t="array" ref="HJ95">IF($J95:$X95='Capacity Backing (Hide)2'!CL$203:GJ$217,1,0)</f>
        <v>0</v>
      </c>
      <c r="HK95">
        <f t="array" ref="HK95">IF($J95:$X95='Capacity Backing (Hide)2'!CM$203:GK$217,1,0)</f>
        <v>0</v>
      </c>
      <c r="HL95">
        <f t="array" ref="HL95">IF($J95:$X95='Capacity Backing (Hide)2'!CN$203:GL$217,1,0)</f>
        <v>0</v>
      </c>
      <c r="HM95">
        <f t="array" ref="HM95">IF($J95:$X95='Capacity Backing (Hide)2'!CO$203:GM$217,1,0)</f>
        <v>0</v>
      </c>
      <c r="HN95">
        <f t="array" ref="HN95">IF($J95:$X95='Capacity Backing (Hide)2'!CP$203:GN$217,1,0)</f>
        <v>0</v>
      </c>
      <c r="HO95">
        <f t="array" ref="HO95">IF($J95:$X95='Capacity Backing (Hide)2'!CQ$203:GO$217,1,0)</f>
        <v>0</v>
      </c>
      <c r="HP95">
        <f t="array" ref="HP95">IF($J95:$X95='Capacity Backing (Hide)2'!CR$203:GP$217,1,0)</f>
        <v>0</v>
      </c>
      <c r="HQ95">
        <f t="array" ref="HQ95">IF($J95:$X95='Capacity Backing (Hide)2'!CS$203:GQ$217,1,0)</f>
        <v>0</v>
      </c>
      <c r="HR95">
        <f t="array" ref="HR95">IF($J95:$X95='Capacity Backing (Hide)2'!CT$203:GR$217,1,0)</f>
        <v>0</v>
      </c>
      <c r="HS95">
        <f t="array" ref="HS95">IF($J95:$X95='Capacity Backing (Hide)2'!CU$203:GS$217,1,0)</f>
        <v>0</v>
      </c>
      <c r="HT95">
        <f t="array" ref="HT95">IF($J95:$X95='Capacity Backing (Hide)2'!CV$203:GT$217,1,0)</f>
        <v>0</v>
      </c>
      <c r="HU95">
        <f t="array" ref="HU95">IF($J95:$X95='Capacity Backing (Hide)2'!CW$203:GU$217,1,0)</f>
        <v>0</v>
      </c>
      <c r="HX95">
        <f>'Capacity Backing (Hide)2'!B$3*(AB95/MAX(1,SUMIFS('Treatment Backing (Hide)'!$B$110:$B$124,'Capacity Backing (Hide)2'!B$67:B$81,"X")))</f>
        <v>0</v>
      </c>
      <c r="HY95">
        <f>'Capacity Backing (Hide)2'!C$3*(AC95/MAX(1,SUMIFS('Treatment Backing (Hide)'!$B$110:$B$124,'Capacity Backing (Hide)2'!C$67:C$81,"X")))</f>
        <v>0</v>
      </c>
      <c r="HZ95">
        <f>'Capacity Backing (Hide)2'!D$3*(AD95/MAX(1,SUMIFS('Treatment Backing (Hide)'!$B$110:$B$124,'Capacity Backing (Hide)2'!D$67:D$81,"X")))</f>
        <v>0</v>
      </c>
      <c r="IA95">
        <f>'Capacity Backing (Hide)2'!E$3*(AE95/MAX(1,SUMIFS('Treatment Backing (Hide)'!$B$110:$B$124,'Capacity Backing (Hide)2'!E$67:E$81,"X")))</f>
        <v>0</v>
      </c>
      <c r="IB95">
        <f>'Capacity Backing (Hide)2'!F$3*(AF95/MAX(1,SUMIFS('Treatment Backing (Hide)'!$B$110:$B$124,'Capacity Backing (Hide)2'!F$67:F$81,"X")))</f>
        <v>0</v>
      </c>
      <c r="IC95">
        <f>'Capacity Backing (Hide)2'!G$3*(AG95/MAX(1,SUMIFS('Treatment Backing (Hide)'!$B$110:$B$124,'Capacity Backing (Hide)2'!G$67:G$81,"X")))</f>
        <v>0</v>
      </c>
      <c r="ID95">
        <f>'Capacity Backing (Hide)2'!H$3*(AH95/MAX(1,SUMIFS('Treatment Backing (Hide)'!$B$110:$B$124,'Capacity Backing (Hide)2'!H$67:H$81,"X")))</f>
        <v>0</v>
      </c>
      <c r="IE95">
        <f>'Capacity Backing (Hide)2'!I$3*(AI95/MAX(1,SUMIFS('Treatment Backing (Hide)'!$B$110:$B$124,'Capacity Backing (Hide)2'!I$67:I$81,"X")))</f>
        <v>0</v>
      </c>
      <c r="IF95">
        <f>'Capacity Backing (Hide)2'!J$3*(AJ95/MAX(1,SUMIFS('Treatment Backing (Hide)'!$B$110:$B$124,'Capacity Backing (Hide)2'!J$67:J$81,"X")))</f>
        <v>0</v>
      </c>
      <c r="IG95">
        <f>'Capacity Backing (Hide)2'!K$3*(AK95/MAX(1,SUMIFS('Treatment Backing (Hide)'!$B$110:$B$124,'Capacity Backing (Hide)2'!K$67:K$81,"X")))</f>
        <v>0</v>
      </c>
      <c r="IH95">
        <f>'Capacity Backing (Hide)2'!L$3*(AL95/MAX(1,SUMIFS('Treatment Backing (Hide)'!$B$110:$B$124,'Capacity Backing (Hide)2'!L$67:L$81,"X")))</f>
        <v>0</v>
      </c>
      <c r="II95">
        <f>'Capacity Backing (Hide)2'!M$3*(AM95/MAX(1,SUMIFS('Treatment Backing (Hide)'!$B$110:$B$124,'Capacity Backing (Hide)2'!M$67:M$81,"X")))</f>
        <v>0</v>
      </c>
      <c r="IJ95">
        <f>'Capacity Backing (Hide)2'!N$3*(AN95/MAX(1,SUMIFS('Treatment Backing (Hide)'!$B$110:$B$124,'Capacity Backing (Hide)2'!N$67:N$81,"X")))</f>
        <v>0</v>
      </c>
      <c r="IK95">
        <f>'Capacity Backing (Hide)2'!O$3*(AO95/MAX(1,SUMIFS('Treatment Backing (Hide)'!$B$110:$B$124,'Capacity Backing (Hide)2'!O$67:O$81,"X")))</f>
        <v>0</v>
      </c>
      <c r="IL95">
        <f>'Capacity Backing (Hide)2'!P$3*(AP95/MAX(1,SUMIFS('Treatment Backing (Hide)'!$B$110:$B$124,'Capacity Backing (Hide)2'!P$67:P$81,"X")))</f>
        <v>0</v>
      </c>
      <c r="IM95">
        <f>'Capacity Backing (Hide)2'!Q$3*(AQ95/MAX(1,SUMIFS('Treatment Backing (Hide)'!$B$110:$B$124,'Capacity Backing (Hide)2'!Q$67:Q$81,"X")))</f>
        <v>0</v>
      </c>
      <c r="IN95">
        <f>'Capacity Backing (Hide)2'!R$3*(AR95/MAX(1,SUMIFS('Treatment Backing (Hide)'!$B$110:$B$124,'Capacity Backing (Hide)2'!R$67:R$81,"X")))</f>
        <v>0</v>
      </c>
      <c r="IO95">
        <f>'Capacity Backing (Hide)2'!S$3*(AS95/MAX(1,SUMIFS('Treatment Backing (Hide)'!$B$110:$B$124,'Capacity Backing (Hide)2'!S$67:S$81,"X")))</f>
        <v>0</v>
      </c>
      <c r="IP95">
        <f>'Capacity Backing (Hide)2'!T$3*(AT95/MAX(1,SUMIFS('Treatment Backing (Hide)'!$B$110:$B$124,'Capacity Backing (Hide)2'!T$67:T$81,"X")))</f>
        <v>0</v>
      </c>
      <c r="IQ95">
        <f>'Capacity Backing (Hide)2'!U$3*(AU95/MAX(1,SUMIFS('Treatment Backing (Hide)'!$B$110:$B$124,'Capacity Backing (Hide)2'!U$67:U$81,"X")))</f>
        <v>0</v>
      </c>
      <c r="IR95">
        <f>'Capacity Backing (Hide)2'!V$3*(AV95/MAX(1,SUMIFS('Treatment Backing (Hide)'!$B$110:$B$124,'Capacity Backing (Hide)2'!V$67:V$81,"X")))</f>
        <v>0</v>
      </c>
      <c r="IS95">
        <f>'Capacity Backing (Hide)2'!W$3*(AW95/MAX(1,SUMIFS('Treatment Backing (Hide)'!$B$110:$B$124,'Capacity Backing (Hide)2'!W$67:W$81,"X")))</f>
        <v>0</v>
      </c>
      <c r="IT95">
        <f>'Capacity Backing (Hide)2'!X$3*(AX95/MAX(1,SUMIFS('Treatment Backing (Hide)'!$B$110:$B$124,'Capacity Backing (Hide)2'!X$67:X$81,"X")))</f>
        <v>0</v>
      </c>
      <c r="IU95">
        <f>'Capacity Backing (Hide)2'!Y$3*(AY95/MAX(1,SUMIFS('Treatment Backing (Hide)'!$B$110:$B$124,'Capacity Backing (Hide)2'!Y$67:Y$81,"X")))</f>
        <v>0</v>
      </c>
      <c r="IV95">
        <f>'Capacity Backing (Hide)2'!Z$3*(AZ95/MAX(1,SUMIFS('Treatment Backing (Hide)'!$B$110:$B$124,'Capacity Backing (Hide)2'!Z$67:Z$81,"X")))</f>
        <v>0</v>
      </c>
      <c r="IW95">
        <f>'Capacity Backing (Hide)2'!AA$3*(BA95/MAX(1,SUMIFS('Treatment Backing (Hide)'!$B$110:$B$124,'Capacity Backing (Hide)2'!AA$67:AA$81,"X")))</f>
        <v>0</v>
      </c>
      <c r="IX95">
        <f>'Capacity Backing (Hide)2'!AB$3*(BB95/MAX(1,SUMIFS('Treatment Backing (Hide)'!$B$110:$B$124,'Capacity Backing (Hide)2'!AB$67:AB$81,"X")))</f>
        <v>0</v>
      </c>
      <c r="IY95">
        <f>'Capacity Backing (Hide)2'!AC$3*(BC95/MAX(1,SUMIFS('Treatment Backing (Hide)'!$B$110:$B$124,'Capacity Backing (Hide)2'!AC$67:AC$81,"X")))</f>
        <v>0</v>
      </c>
      <c r="IZ95">
        <f>'Capacity Backing (Hide)2'!AD$3*(BD95/MAX(1,SUMIFS('Treatment Backing (Hide)'!$B$110:$B$124,'Capacity Backing (Hide)2'!AD$67:AD$81,"X")))</f>
        <v>0</v>
      </c>
      <c r="JA95">
        <f>'Capacity Backing (Hide)2'!AE$3*(BE95/MAX(1,SUMIFS('Treatment Backing (Hide)'!$B$110:$B$124,'Capacity Backing (Hide)2'!AE$67:AE$81,"X")))</f>
        <v>0</v>
      </c>
      <c r="JB95">
        <f>'Capacity Backing (Hide)2'!AF$3*(BF95/MAX(1,SUMIFS('Treatment Backing (Hide)'!$B$110:$B$124,'Capacity Backing (Hide)2'!AF$67:AF$81,"X")))</f>
        <v>0</v>
      </c>
      <c r="JC95">
        <f>'Capacity Backing (Hide)2'!AG$3*(BG95/MAX(1,SUMIFS('Treatment Backing (Hide)'!$B$110:$B$124,'Capacity Backing (Hide)2'!AG$67:AG$81,"X")))</f>
        <v>0</v>
      </c>
      <c r="JD95">
        <f>'Capacity Backing (Hide)2'!AH$3*(BH95/MAX(1,SUMIFS('Treatment Backing (Hide)'!$B$110:$B$124,'Capacity Backing (Hide)2'!AH$67:AH$81,"X")))</f>
        <v>0</v>
      </c>
      <c r="JE95">
        <f>'Capacity Backing (Hide)2'!AI$3*(BI95/MAX(1,SUMIFS('Treatment Backing (Hide)'!$B$110:$B$124,'Capacity Backing (Hide)2'!AI$67:AI$81,"X")))</f>
        <v>0</v>
      </c>
      <c r="JF95">
        <f>'Capacity Backing (Hide)2'!AJ$3*(BJ95/MAX(1,SUMIFS('Treatment Backing (Hide)'!$B$110:$B$124,'Capacity Backing (Hide)2'!AJ$67:AJ$81,"X")))</f>
        <v>0</v>
      </c>
      <c r="JG95">
        <f>'Capacity Backing (Hide)2'!AK$3*(BK95/MAX(1,SUMIFS('Treatment Backing (Hide)'!$B$110:$B$124,'Capacity Backing (Hide)2'!AK$67:AK$81,"X")))</f>
        <v>0</v>
      </c>
      <c r="JH95">
        <f>'Capacity Backing (Hide)2'!AL$3*(BL95/MAX(1,SUMIFS('Treatment Backing (Hide)'!$B$110:$B$124,'Capacity Backing (Hide)2'!AL$67:AL$81,"X")))</f>
        <v>0</v>
      </c>
      <c r="JI95">
        <f>'Capacity Backing (Hide)2'!AM$3*(BM95/MAX(1,SUMIFS('Treatment Backing (Hide)'!$B$110:$B$124,'Capacity Backing (Hide)2'!AM$67:AM$81,"X")))</f>
        <v>0</v>
      </c>
      <c r="JJ95">
        <f>'Capacity Backing (Hide)2'!AN$3*(BN95/MAX(1,SUMIFS('Treatment Backing (Hide)'!$B$110:$B$124,'Capacity Backing (Hide)2'!AN$67:AN$81,"X")))</f>
        <v>0</v>
      </c>
      <c r="JK95">
        <f>'Capacity Backing (Hide)2'!AO$3*(BO95/MAX(1,SUMIFS('Treatment Backing (Hide)'!$B$110:$B$124,'Capacity Backing (Hide)2'!AO$67:AO$81,"X")))</f>
        <v>0</v>
      </c>
      <c r="JL95">
        <f>'Capacity Backing (Hide)2'!AP$3*(BP95/MAX(1,SUMIFS('Treatment Backing (Hide)'!$B$110:$B$124,'Capacity Backing (Hide)2'!AP$67:AP$81,"X")))</f>
        <v>0</v>
      </c>
      <c r="JM95">
        <f>'Capacity Backing (Hide)2'!AQ$3*(BQ95/MAX(1,SUMIFS('Treatment Backing (Hide)'!$B$110:$B$124,'Capacity Backing (Hide)2'!AQ$67:AQ$81,"X")))</f>
        <v>0</v>
      </c>
      <c r="JN95">
        <f>'Capacity Backing (Hide)2'!AR$3*(BR95/MAX(1,SUMIFS('Treatment Backing (Hide)'!$B$110:$B$124,'Capacity Backing (Hide)2'!AR$67:AR$81,"X")))</f>
        <v>0</v>
      </c>
      <c r="JO95">
        <f>'Capacity Backing (Hide)2'!AS$3*(BS95/MAX(1,SUMIFS('Treatment Backing (Hide)'!$B$110:$B$124,'Capacity Backing (Hide)2'!AS$67:AS$81,"X")))</f>
        <v>0</v>
      </c>
      <c r="JP95">
        <f>'Capacity Backing (Hide)2'!AT$3*(BT95/MAX(1,SUMIFS('Treatment Backing (Hide)'!$B$110:$B$124,'Capacity Backing (Hide)2'!AT$67:AT$81,"X")))</f>
        <v>0</v>
      </c>
      <c r="JQ95">
        <f>'Capacity Backing (Hide)2'!AU$3*(BU95/MAX(1,SUMIFS('Treatment Backing (Hide)'!$B$110:$B$124,'Capacity Backing (Hide)2'!AU$67:AU$81,"X")))</f>
        <v>0</v>
      </c>
      <c r="JR95">
        <f>'Capacity Backing (Hide)2'!AV$3*(BV95/MAX(1,SUMIFS('Treatment Backing (Hide)'!$B$110:$B$124,'Capacity Backing (Hide)2'!AV$67:AV$81,"X")))</f>
        <v>0</v>
      </c>
      <c r="JS95">
        <f>'Capacity Backing (Hide)2'!AW$3*(BW95/MAX(1,SUMIFS('Treatment Backing (Hide)'!$B$110:$B$124,'Capacity Backing (Hide)2'!AW$67:AW$81,"X")))</f>
        <v>0</v>
      </c>
      <c r="JT95">
        <f>'Capacity Backing (Hide)2'!AX$3*(BX95/MAX(1,SUMIFS('Treatment Backing (Hide)'!$B$110:$B$124,'Capacity Backing (Hide)2'!AX$67:AX$81,"X")))</f>
        <v>0</v>
      </c>
      <c r="JU95">
        <f>'Capacity Backing (Hide)2'!AY$3*(BY95/MAX(1,SUMIFS('Treatment Backing (Hide)'!$B$110:$B$124,'Capacity Backing (Hide)2'!AY$67:AY$81,"X")))</f>
        <v>0</v>
      </c>
      <c r="JV95">
        <f>'Capacity Backing (Hide)2'!AZ$3*(BZ95/MAX(1,SUMIFS('Treatment Backing (Hide)'!$B$110:$B$124,'Capacity Backing (Hide)2'!AZ$67:AZ$81,"X")))</f>
        <v>0</v>
      </c>
      <c r="JW95">
        <f>'Capacity Backing (Hide)2'!BA$3*(CA95/MAX(1,SUMIFS('Treatment Backing (Hide)'!$B$110:$B$124,'Capacity Backing (Hide)2'!BA$67:BA$81,"X")))</f>
        <v>0</v>
      </c>
      <c r="JX95">
        <f>'Capacity Backing (Hide)2'!BB$3*(CB95/MAX(1,SUMIFS('Treatment Backing (Hide)'!$B$110:$B$124,'Capacity Backing (Hide)2'!BB$67:BB$81,"X")))</f>
        <v>0</v>
      </c>
      <c r="JY95">
        <f>'Capacity Backing (Hide)2'!BC$3*(CC95/MAX(1,SUMIFS('Treatment Backing (Hide)'!$B$110:$B$124,'Capacity Backing (Hide)2'!BC$67:BC$81,"X")))</f>
        <v>0</v>
      </c>
      <c r="JZ95">
        <f>'Capacity Backing (Hide)2'!BD$3*(CD95/MAX(1,SUMIFS('Treatment Backing (Hide)'!$B$110:$B$124,'Capacity Backing (Hide)2'!BD$67:BD$81,"X")))</f>
        <v>0</v>
      </c>
      <c r="KA95">
        <f>'Capacity Backing (Hide)2'!BE$3*(CE95/MAX(1,SUMIFS('Treatment Backing (Hide)'!$B$110:$B$124,'Capacity Backing (Hide)2'!BE$67:BE$81,"X")))</f>
        <v>0</v>
      </c>
      <c r="KB95">
        <f>'Capacity Backing (Hide)2'!BF$3*(CF95/MAX(1,SUMIFS('Treatment Backing (Hide)'!$B$110:$B$124,'Capacity Backing (Hide)2'!BF$67:BF$81,"X")))</f>
        <v>0</v>
      </c>
      <c r="KC95">
        <f>'Capacity Backing (Hide)2'!BG$3*(CG95/MAX(1,SUMIFS('Treatment Backing (Hide)'!$B$110:$B$124,'Capacity Backing (Hide)2'!BG$67:BG$81,"X")))</f>
        <v>0</v>
      </c>
      <c r="KD95">
        <f>'Capacity Backing (Hide)2'!BH$3*(CH95/MAX(1,SUMIFS('Treatment Backing (Hide)'!$B$110:$B$124,'Capacity Backing (Hide)2'!BH$67:BH$81,"X")))</f>
        <v>0</v>
      </c>
      <c r="KE95">
        <f>'Capacity Backing (Hide)2'!BI$3*(CI95/MAX(1,SUMIFS('Treatment Backing (Hide)'!$B$110:$B$124,'Capacity Backing (Hide)2'!BI$67:BI$81,"X")))</f>
        <v>0</v>
      </c>
      <c r="KF95">
        <f>'Capacity Backing (Hide)2'!BJ$3*(CJ95/MAX(1,SUMIFS('Treatment Backing (Hide)'!$B$110:$B$124,'Capacity Backing (Hide)2'!BJ$67:BJ$81,"X")))</f>
        <v>0</v>
      </c>
      <c r="KG95">
        <f>'Capacity Backing (Hide)2'!BK$3*(CK95/MAX(1,SUMIFS('Treatment Backing (Hide)'!$B$110:$B$124,'Capacity Backing (Hide)2'!BK$67:BK$81,"X")))</f>
        <v>0</v>
      </c>
      <c r="KH95">
        <f>'Capacity Backing (Hide)2'!BL$3*(CL95/MAX(1,SUMIFS('Treatment Backing (Hide)'!$B$110:$B$124,'Capacity Backing (Hide)2'!BL$67:BL$81,"X")))</f>
        <v>0</v>
      </c>
      <c r="KI95">
        <f>'Capacity Backing (Hide)2'!BM$3*(CM95/MAX(1,SUMIFS('Treatment Backing (Hide)'!$B$110:$B$124,'Capacity Backing (Hide)2'!BM$67:BM$81,"X")))</f>
        <v>0</v>
      </c>
      <c r="KJ95">
        <f>'Capacity Backing (Hide)2'!BN$3*(CN95/MAX(1,SUMIFS('Treatment Backing (Hide)'!$B$110:$B$124,'Capacity Backing (Hide)2'!BN$67:BN$81,"X")))</f>
        <v>0</v>
      </c>
      <c r="KK95">
        <f>'Capacity Backing (Hide)2'!BO$3*(CO95/MAX(1,SUMIFS('Treatment Backing (Hide)'!$B$110:$B$124,'Capacity Backing (Hide)2'!BO$67:BO$81,"X")))</f>
        <v>0</v>
      </c>
      <c r="KL95">
        <f>'Capacity Backing (Hide)2'!BP$3*(CP95/MAX(1,SUMIFS('Treatment Backing (Hide)'!$B$110:$B$124,'Capacity Backing (Hide)2'!BP$67:BP$81,"X")))</f>
        <v>0</v>
      </c>
      <c r="KM95">
        <f>'Capacity Backing (Hide)2'!BQ$3*(CQ95/MAX(1,SUMIFS('Treatment Backing (Hide)'!$B$110:$B$124,'Capacity Backing (Hide)2'!BQ$67:BQ$81,"X")))</f>
        <v>0</v>
      </c>
      <c r="KN95">
        <f>'Capacity Backing (Hide)2'!BR$3*(CR95/MAX(1,SUMIFS('Treatment Backing (Hide)'!$B$110:$B$124,'Capacity Backing (Hide)2'!BR$67:BR$81,"X")))</f>
        <v>0</v>
      </c>
      <c r="KO95">
        <f>'Capacity Backing (Hide)2'!BS$3*(CS95/MAX(1,SUMIFS('Treatment Backing (Hide)'!$B$110:$B$124,'Capacity Backing (Hide)2'!BS$67:BS$81,"X")))</f>
        <v>0</v>
      </c>
      <c r="KP95">
        <f>'Capacity Backing (Hide)2'!BT$3*(CT95/MAX(1,SUMIFS('Treatment Backing (Hide)'!$B$110:$B$124,'Capacity Backing (Hide)2'!BT$67:BT$81,"X")))</f>
        <v>0</v>
      </c>
      <c r="KQ95">
        <f>'Capacity Backing (Hide)2'!BU$3*(CU95/MAX(1,SUMIFS('Treatment Backing (Hide)'!$B$110:$B$124,'Capacity Backing (Hide)2'!BU$67:BU$81,"X")))</f>
        <v>0</v>
      </c>
      <c r="KR95">
        <f>'Capacity Backing (Hide)2'!BV$3*(CV95/MAX(1,SUMIFS('Treatment Backing (Hide)'!$B$110:$B$124,'Capacity Backing (Hide)2'!BV$67:BV$81,"X")))</f>
        <v>0</v>
      </c>
      <c r="KS95">
        <f>'Capacity Backing (Hide)2'!BW$3*(CW95/MAX(1,SUMIFS('Treatment Backing (Hide)'!$B$110:$B$124,'Capacity Backing (Hide)2'!BW$67:BW$81,"X")))</f>
        <v>0</v>
      </c>
      <c r="KT95">
        <f>'Capacity Backing (Hide)2'!BX$3*(CX95/MAX(1,SUMIFS('Treatment Backing (Hide)'!$B$110:$B$124,'Capacity Backing (Hide)2'!BX$67:BX$81,"X")))</f>
        <v>0</v>
      </c>
      <c r="KU95">
        <f>'Capacity Backing (Hide)2'!BY$3*(CY95/MAX(1,SUMIFS('Treatment Backing (Hide)'!$B$110:$B$124,'Capacity Backing (Hide)2'!BY$67:BY$81,"X")))</f>
        <v>0</v>
      </c>
      <c r="KV95">
        <f>'Capacity Backing (Hide)2'!BZ$3*(CZ95/MAX(1,SUMIFS('Treatment Backing (Hide)'!$B$110:$B$124,'Capacity Backing (Hide)2'!BZ$67:BZ$81,"X")))</f>
        <v>0</v>
      </c>
      <c r="KW95">
        <f>'Capacity Backing (Hide)2'!CA$3*(DA95/MAX(1,SUMIFS('Treatment Backing (Hide)'!$B$110:$B$124,'Capacity Backing (Hide)2'!CA$67:CA$81,"X")))</f>
        <v>0</v>
      </c>
      <c r="KX95">
        <f>'Capacity Backing (Hide)2'!CB$3*(DB95/MAX(1,SUMIFS('Treatment Backing (Hide)'!$B$110:$B$124,'Capacity Backing (Hide)2'!CB$67:CB$81,"X")))</f>
        <v>0</v>
      </c>
      <c r="KY95">
        <f>'Capacity Backing (Hide)2'!CC$3*(DC95/MAX(1,SUMIFS('Treatment Backing (Hide)'!$B$110:$B$124,'Capacity Backing (Hide)2'!CC$67:CC$81,"X")))</f>
        <v>0</v>
      </c>
      <c r="KZ95">
        <f>'Capacity Backing (Hide)2'!CD$3*(DD95/MAX(1,SUMIFS('Treatment Backing (Hide)'!$B$110:$B$124,'Capacity Backing (Hide)2'!CD$67:CD$81,"X")))</f>
        <v>0</v>
      </c>
      <c r="LA95">
        <f>'Capacity Backing (Hide)2'!CE$3*(DE95/MAX(1,SUMIFS('Treatment Backing (Hide)'!$B$110:$B$124,'Capacity Backing (Hide)2'!CE$67:CE$81,"X")))</f>
        <v>0</v>
      </c>
      <c r="LB95">
        <f>'Capacity Backing (Hide)2'!CF$3*(DF95/MAX(1,SUMIFS('Treatment Backing (Hide)'!$B$110:$B$124,'Capacity Backing (Hide)2'!CF$67:CF$81,"X")))</f>
        <v>0</v>
      </c>
      <c r="LC95">
        <f>'Capacity Backing (Hide)2'!CG$3*(DG95/MAX(1,SUMIFS('Treatment Backing (Hide)'!$B$110:$B$124,'Capacity Backing (Hide)2'!CG$67:CG$81,"X")))</f>
        <v>0</v>
      </c>
      <c r="LD95">
        <f>'Capacity Backing (Hide)2'!CH$3*(DH95/MAX(1,SUMIFS('Treatment Backing (Hide)'!$B$110:$B$124,'Capacity Backing (Hide)2'!CH$67:CH$81,"X")))</f>
        <v>0</v>
      </c>
      <c r="LE95">
        <f>'Capacity Backing (Hide)2'!CI$3*(DI95/MAX(1,SUMIFS('Treatment Backing (Hide)'!$B$110:$B$124,'Capacity Backing (Hide)2'!CI$67:CI$81,"X")))</f>
        <v>0</v>
      </c>
      <c r="LF95">
        <f>'Capacity Backing (Hide)2'!CJ$3*(DJ95/MAX(1,SUMIFS('Treatment Backing (Hide)'!$B$110:$B$124,'Capacity Backing (Hide)2'!CJ$67:CJ$81,"X")))</f>
        <v>0</v>
      </c>
      <c r="LG95">
        <f>'Capacity Backing (Hide)2'!CK$3*(DK95/MAX(1,SUMIFS('Treatment Backing (Hide)'!$B$110:$B$124,'Capacity Backing (Hide)2'!CK$67:CK$81,"X")))</f>
        <v>0</v>
      </c>
      <c r="LH95">
        <f>'Capacity Backing (Hide)2'!CL$3*(DL95/MAX(1,SUMIFS('Treatment Backing (Hide)'!$B$110:$B$124,'Capacity Backing (Hide)2'!CL$67:CL$81,"X")))</f>
        <v>0</v>
      </c>
      <c r="LI95">
        <f>'Capacity Backing (Hide)2'!CM$3*(DM95/MAX(1,SUMIFS('Treatment Backing (Hide)'!$B$110:$B$124,'Capacity Backing (Hide)2'!CM$67:CM$81,"X")))</f>
        <v>0</v>
      </c>
      <c r="LJ95">
        <f>'Capacity Backing (Hide)2'!CN$3*(DN95/MAX(1,SUMIFS('Treatment Backing (Hide)'!$B$110:$B$124,'Capacity Backing (Hide)2'!CN$67:CN$81,"X")))</f>
        <v>0</v>
      </c>
      <c r="LK95">
        <f>'Capacity Backing (Hide)2'!CO$3*(DO95/MAX(1,SUMIFS('Treatment Backing (Hide)'!$B$110:$B$124,'Capacity Backing (Hide)2'!CO$67:CO$81,"X")))</f>
        <v>0</v>
      </c>
      <c r="LL95">
        <f>'Capacity Backing (Hide)2'!CP$3*(DP95/MAX(1,SUMIFS('Treatment Backing (Hide)'!$B$110:$B$124,'Capacity Backing (Hide)2'!CP$67:CP$81,"X")))</f>
        <v>0</v>
      </c>
      <c r="LM95">
        <f>'Capacity Backing (Hide)2'!CQ$3*(DQ95/MAX(1,SUMIFS('Treatment Backing (Hide)'!$B$110:$B$124,'Capacity Backing (Hide)2'!CQ$67:CQ$81,"X")))</f>
        <v>0</v>
      </c>
      <c r="LN95">
        <f>'Capacity Backing (Hide)2'!CR$3*(DR95/MAX(1,SUMIFS('Treatment Backing (Hide)'!$B$110:$B$124,'Capacity Backing (Hide)2'!CR$67:CR$81,"X")))</f>
        <v>0</v>
      </c>
      <c r="LO95">
        <f>'Capacity Backing (Hide)2'!CS$3*(DS95/MAX(1,SUMIFS('Treatment Backing (Hide)'!$B$110:$B$124,'Capacity Backing (Hide)2'!CS$67:CS$81,"X")))</f>
        <v>0</v>
      </c>
      <c r="LP95">
        <f>'Capacity Backing (Hide)2'!CT$3*(DT95/MAX(1,SUMIFS('Treatment Backing (Hide)'!$B$110:$B$124,'Capacity Backing (Hide)2'!CT$67:CT$81,"X")))</f>
        <v>0</v>
      </c>
      <c r="LQ95">
        <f>'Capacity Backing (Hide)2'!CU$3*(DU95/MAX(1,SUMIFS('Treatment Backing (Hide)'!$B$110:$B$124,'Capacity Backing (Hide)2'!CU$67:CU$81,"X")))</f>
        <v>0</v>
      </c>
      <c r="LR95">
        <f>'Capacity Backing (Hide)2'!CV$3*(DV95/MAX(1,SUMIFS('Treatment Backing (Hide)'!$B$110:$B$124,'Capacity Backing (Hide)2'!CV$67:CV$81,"X")))</f>
        <v>0</v>
      </c>
      <c r="LS95">
        <f>'Capacity Backing (Hide)2'!CW$3*(DW95/MAX(1,SUMIFS('Treatment Backing (Hide)'!$B$110:$B$124,'Capacity Backing (Hide)2'!CW$67:CW$81,"X")))</f>
        <v>0</v>
      </c>
    </row>
    <row r="96" spans="8:331" x14ac:dyDescent="0.25">
      <c r="H96" t="str">
        <f>ROW(H93)&amp;". "&amp;'Clinical resources'!B99</f>
        <v xml:space="preserve">93. </v>
      </c>
      <c r="J96" t="str">
        <f>IF(COUNTIFS('Clinical resources'!F99:J99,"X")&gt;0,"X","")</f>
        <v/>
      </c>
      <c r="K96" t="str">
        <f>IF(COUNTIFS('Clinical resources'!K99:O99,"X")&gt;0,"X","")</f>
        <v/>
      </c>
      <c r="L96" t="str">
        <f>IF(COUNTIFS('Clinical resources'!P99:T99,"X")&gt;0,"X","")</f>
        <v/>
      </c>
      <c r="M96" t="str">
        <f>IF(COUNTIFS('Clinical resources'!U99:Y99,"X")&gt;0,"X","")</f>
        <v/>
      </c>
      <c r="N96" t="str">
        <f>IF(COUNTIFS('Clinical resources'!Z99:AD99,"X")&gt;0,"X","")</f>
        <v/>
      </c>
      <c r="O96" t="str">
        <f>IF(COUNTIFS('Clinical resources'!AE99:AI99,"X")&gt;0,"X","")</f>
        <v/>
      </c>
      <c r="P96" t="str">
        <f>IF(COUNTIFS('Clinical resources'!AJ99:AN99,"X")&gt;0,"X","")</f>
        <v/>
      </c>
      <c r="Q96" t="str">
        <f>IF(COUNTIFS('Clinical resources'!AO99:AS99,"X")&gt;0,"X","")</f>
        <v/>
      </c>
      <c r="R96" t="str">
        <f>IF(COUNTIFS('Clinical resources'!AT99:AX99,"X")&gt;0,"X","")</f>
        <v/>
      </c>
      <c r="S96" t="str">
        <f>IF(COUNTIFS('Clinical resources'!AY99:BC99,"X")&gt;0,"X","")</f>
        <v/>
      </c>
      <c r="T96" t="str">
        <f>IF(COUNTIFS('Clinical resources'!BD99:BH99,"X")&gt;0,"X","")</f>
        <v/>
      </c>
      <c r="U96" t="str">
        <f>IF(COUNTIFS('Clinical resources'!BI99:BM99,"X")&gt;0,"X","")</f>
        <v/>
      </c>
      <c r="V96" t="str">
        <f>IF(COUNTIFS('Clinical resources'!BN99:BR99,"X")&gt;0,"X","")</f>
        <v/>
      </c>
      <c r="W96" t="str">
        <f>IF(COUNTIFS('Clinical resources'!BS99:BW99,"X")&gt;0,"X","")</f>
        <v/>
      </c>
      <c r="X96" t="str">
        <f>IF(COUNTIFS('Clinical resources'!BX99:CB99,"X")&gt;0,"X","")</f>
        <v/>
      </c>
      <c r="AB96">
        <f t="array" ref="AB96">IF($J96:$X96='Capacity Backing (Hide)2'!B$67:B$81,1,0)</f>
        <v>0</v>
      </c>
      <c r="AC96">
        <f t="array" ref="AC96">IF($J96:$X96='Capacity Backing (Hide)2'!C$67:C$81,1,0)</f>
        <v>0</v>
      </c>
      <c r="AD96">
        <f t="array" ref="AD96">IF($J96:$X96='Capacity Backing (Hide)2'!D$67:D$81,1,0)</f>
        <v>0</v>
      </c>
      <c r="AE96">
        <f t="array" ref="AE96">IF($J96:$X96='Capacity Backing (Hide)2'!E$67:E$81,1,0)</f>
        <v>0</v>
      </c>
      <c r="AF96">
        <f t="array" ref="AF96">IF($J96:$X96='Capacity Backing (Hide)2'!F$67:F$81,1,0)</f>
        <v>0</v>
      </c>
      <c r="AG96">
        <f t="array" ref="AG96">IF($J96:$X96='Capacity Backing (Hide)2'!G$67:G$81,1,0)</f>
        <v>0</v>
      </c>
      <c r="AH96">
        <f t="array" ref="AH96">IF($J96:$X96='Capacity Backing (Hide)2'!H$67:H$81,1,0)</f>
        <v>0</v>
      </c>
      <c r="AI96">
        <f t="array" ref="AI96">IF($J96:$X96='Capacity Backing (Hide)2'!I$67:I$81,1,0)</f>
        <v>0</v>
      </c>
      <c r="AJ96">
        <f t="array" ref="AJ96">IF($J96:$X96='Capacity Backing (Hide)2'!J$67:J$81,1,0)</f>
        <v>0</v>
      </c>
      <c r="AK96">
        <f t="array" ref="AK96">IF($J96:$X96='Capacity Backing (Hide)2'!K$67:K$81,1,0)</f>
        <v>0</v>
      </c>
      <c r="AL96">
        <f t="array" ref="AL96">IF($J96:$X96='Capacity Backing (Hide)2'!L$67:L$81,1,0)</f>
        <v>0</v>
      </c>
      <c r="AM96">
        <f t="array" ref="AM96">IF($J96:$X96='Capacity Backing (Hide)2'!M$67:M$81,1,0)</f>
        <v>0</v>
      </c>
      <c r="AN96">
        <f t="array" ref="AN96">IF($J96:$X96='Capacity Backing (Hide)2'!N$67:N$81,1,0)</f>
        <v>0</v>
      </c>
      <c r="AO96">
        <f t="array" ref="AO96">IF($J96:$X96='Capacity Backing (Hide)2'!O$67:O$81,1,0)</f>
        <v>0</v>
      </c>
      <c r="AP96">
        <f t="array" ref="AP96">IF($J96:$X96='Capacity Backing (Hide)2'!P$67:P$81,1,0)</f>
        <v>0</v>
      </c>
      <c r="AQ96">
        <f t="array" ref="AQ96">IF($J96:$X96='Capacity Backing (Hide)2'!Q$67:Q$81,1,0)</f>
        <v>0</v>
      </c>
      <c r="AR96">
        <f t="array" ref="AR96">IF($J96:$X96='Capacity Backing (Hide)2'!R$67:R$81,1,0)</f>
        <v>0</v>
      </c>
      <c r="AS96">
        <f t="array" ref="AS96">IF($J96:$X96='Capacity Backing (Hide)2'!S$67:S$81,1,0)</f>
        <v>0</v>
      </c>
      <c r="AT96">
        <f t="array" ref="AT96">IF($J96:$X96='Capacity Backing (Hide)2'!T$67:T$81,1,0)</f>
        <v>0</v>
      </c>
      <c r="AU96">
        <f t="array" ref="AU96">IF($J96:$X96='Capacity Backing (Hide)2'!U$67:U$81,1,0)</f>
        <v>0</v>
      </c>
      <c r="AV96">
        <f t="array" ref="AV96">IF($J96:$X96='Capacity Backing (Hide)2'!V$67:V$81,1,0)</f>
        <v>0</v>
      </c>
      <c r="AW96">
        <f t="array" ref="AW96">IF($J96:$X96='Capacity Backing (Hide)2'!W$67:W$81,1,0)</f>
        <v>0</v>
      </c>
      <c r="AX96">
        <f t="array" ref="AX96">IF($J96:$X96='Capacity Backing (Hide)2'!X$67:X$81,1,0)</f>
        <v>0</v>
      </c>
      <c r="AY96">
        <f t="array" ref="AY96">IF($J96:$X96='Capacity Backing (Hide)2'!Y$67:Y$81,1,0)</f>
        <v>0</v>
      </c>
      <c r="AZ96">
        <f t="array" ref="AZ96">IF($J96:$X96='Capacity Backing (Hide)2'!Z$67:Z$81,1,0)</f>
        <v>0</v>
      </c>
      <c r="BA96">
        <f t="array" ref="BA96">IF($J96:$X96='Capacity Backing (Hide)2'!AA$67:AA$81,1,0)</f>
        <v>0</v>
      </c>
      <c r="BB96">
        <f t="array" ref="BB96">IF($J96:$X96='Capacity Backing (Hide)2'!AB$67:AB$81,1,0)</f>
        <v>0</v>
      </c>
      <c r="BC96">
        <f t="array" ref="BC96">IF($J96:$X96='Capacity Backing (Hide)2'!AC$67:AC$81,1,0)</f>
        <v>0</v>
      </c>
      <c r="BD96">
        <f t="array" ref="BD96">IF($J96:$X96='Capacity Backing (Hide)2'!AD$67:AD$81,1,0)</f>
        <v>0</v>
      </c>
      <c r="BE96">
        <f t="array" ref="BE96">IF($J96:$X96='Capacity Backing (Hide)2'!AE$67:AE$81,1,0)</f>
        <v>0</v>
      </c>
      <c r="BF96">
        <f t="array" ref="BF96">IF($J96:$X96='Capacity Backing (Hide)2'!AF$67:AF$81,1,0)</f>
        <v>0</v>
      </c>
      <c r="BG96">
        <f t="array" ref="BG96">IF($J96:$X96='Capacity Backing (Hide)2'!AG$67:AG$81,1,0)</f>
        <v>0</v>
      </c>
      <c r="BH96">
        <f t="array" ref="BH96">IF($J96:$X96='Capacity Backing (Hide)2'!AH$67:AH$81,1,0)</f>
        <v>0</v>
      </c>
      <c r="BI96">
        <f t="array" ref="BI96">IF($J96:$X96='Capacity Backing (Hide)2'!AI$67:AI$81,1,0)</f>
        <v>0</v>
      </c>
      <c r="BJ96">
        <f t="array" ref="BJ96">IF($J96:$X96='Capacity Backing (Hide)2'!AJ$67:AJ$81,1,0)</f>
        <v>0</v>
      </c>
      <c r="BK96">
        <f t="array" ref="BK96">IF($J96:$X96='Capacity Backing (Hide)2'!AK$67:AK$81,1,0)</f>
        <v>0</v>
      </c>
      <c r="BL96">
        <f t="array" ref="BL96">IF($J96:$X96='Capacity Backing (Hide)2'!AL$67:AL$81,1,0)</f>
        <v>0</v>
      </c>
      <c r="BM96">
        <f t="array" ref="BM96">IF($J96:$X96='Capacity Backing (Hide)2'!AM$67:AM$81,1,0)</f>
        <v>0</v>
      </c>
      <c r="BN96">
        <f t="array" ref="BN96">IF($J96:$X96='Capacity Backing (Hide)2'!AN$67:AN$81,1,0)</f>
        <v>0</v>
      </c>
      <c r="BO96">
        <f t="array" ref="BO96">IF($J96:$X96='Capacity Backing (Hide)2'!AO$67:AO$81,1,0)</f>
        <v>0</v>
      </c>
      <c r="BP96">
        <f t="array" ref="BP96">IF($J96:$X96='Capacity Backing (Hide)2'!AP$67:AP$81,1,0)</f>
        <v>0</v>
      </c>
      <c r="BQ96">
        <f t="array" ref="BQ96">IF($J96:$X96='Capacity Backing (Hide)2'!AQ$67:AQ$81,1,0)</f>
        <v>0</v>
      </c>
      <c r="BR96">
        <f t="array" ref="BR96">IF($J96:$X96='Capacity Backing (Hide)2'!AR$67:AR$81,1,0)</f>
        <v>0</v>
      </c>
      <c r="BS96">
        <f t="array" ref="BS96">IF($J96:$X96='Capacity Backing (Hide)2'!AS$67:AS$81,1,0)</f>
        <v>0</v>
      </c>
      <c r="BT96">
        <f t="array" ref="BT96">IF($J96:$X96='Capacity Backing (Hide)2'!AT$67:AT$81,1,0)</f>
        <v>0</v>
      </c>
      <c r="BU96">
        <f t="array" ref="BU96">IF($J96:$X96='Capacity Backing (Hide)2'!AU$67:AU$81,1,0)</f>
        <v>0</v>
      </c>
      <c r="BV96">
        <f t="array" ref="BV96">IF($J96:$X96='Capacity Backing (Hide)2'!AV$67:AV$81,1,0)</f>
        <v>0</v>
      </c>
      <c r="BW96">
        <f t="array" ref="BW96">IF($J96:$X96='Capacity Backing (Hide)2'!AW$67:AW$81,1,0)</f>
        <v>0</v>
      </c>
      <c r="BX96">
        <f t="array" ref="BX96">IF($J96:$X96='Capacity Backing (Hide)2'!AX$67:AX$81,1,0)</f>
        <v>0</v>
      </c>
      <c r="BY96">
        <f t="array" ref="BY96">IF($J96:$X96='Capacity Backing (Hide)2'!AY$67:AY$81,1,0)</f>
        <v>0</v>
      </c>
      <c r="BZ96">
        <f t="array" ref="BZ96">IF($J96:$X96='Capacity Backing (Hide)2'!AZ$67:AZ$81,1,0)</f>
        <v>0</v>
      </c>
      <c r="CA96">
        <f t="array" ref="CA96">IF($J96:$X96='Capacity Backing (Hide)2'!BA$67:BA$81,1,0)</f>
        <v>0</v>
      </c>
      <c r="CB96">
        <f t="array" ref="CB96">IF($J96:$X96='Capacity Backing (Hide)2'!BB$67:BB$81,1,0)</f>
        <v>0</v>
      </c>
      <c r="CC96">
        <f t="array" ref="CC96">IF($J96:$X96='Capacity Backing (Hide)2'!BC$67:BC$81,1,0)</f>
        <v>0</v>
      </c>
      <c r="CD96">
        <f t="array" ref="CD96">IF($J96:$X96='Capacity Backing (Hide)2'!BD$67:BD$81,1,0)</f>
        <v>0</v>
      </c>
      <c r="CE96">
        <f t="array" ref="CE96">IF($J96:$X96='Capacity Backing (Hide)2'!BE$67:BE$81,1,0)</f>
        <v>0</v>
      </c>
      <c r="CF96">
        <f t="array" ref="CF96">IF($J96:$X96='Capacity Backing (Hide)2'!BF$67:BF$81,1,0)</f>
        <v>0</v>
      </c>
      <c r="CG96">
        <f t="array" ref="CG96">IF($J96:$X96='Capacity Backing (Hide)2'!BG$67:BG$81,1,0)</f>
        <v>0</v>
      </c>
      <c r="CH96">
        <f t="array" ref="CH96">IF($J96:$X96='Capacity Backing (Hide)2'!BH$67:BH$81,1,0)</f>
        <v>0</v>
      </c>
      <c r="CI96">
        <f t="array" ref="CI96">IF($J96:$X96='Capacity Backing (Hide)2'!BI$67:BI$81,1,0)</f>
        <v>0</v>
      </c>
      <c r="CJ96">
        <f t="array" ref="CJ96">IF($J96:$X96='Capacity Backing (Hide)2'!BJ$67:BJ$81,1,0)</f>
        <v>0</v>
      </c>
      <c r="CK96">
        <f t="array" ref="CK96">IF($J96:$X96='Capacity Backing (Hide)2'!BK$67:BK$81,1,0)</f>
        <v>0</v>
      </c>
      <c r="CL96">
        <f t="array" ref="CL96">IF($J96:$X96='Capacity Backing (Hide)2'!BL$67:BL$81,1,0)</f>
        <v>0</v>
      </c>
      <c r="CM96">
        <f t="array" ref="CM96">IF($J96:$X96='Capacity Backing (Hide)2'!BM$67:BM$81,1,0)</f>
        <v>0</v>
      </c>
      <c r="CN96">
        <f t="array" ref="CN96">IF($J96:$X96='Capacity Backing (Hide)2'!BN$67:BN$81,1,0)</f>
        <v>0</v>
      </c>
      <c r="CO96">
        <f t="array" ref="CO96">IF($J96:$X96='Capacity Backing (Hide)2'!BO$67:BO$81,1,0)</f>
        <v>0</v>
      </c>
      <c r="CP96">
        <f t="array" ref="CP96">IF($J96:$X96='Capacity Backing (Hide)2'!BP$67:BP$81,1,0)</f>
        <v>0</v>
      </c>
      <c r="CQ96">
        <f t="array" ref="CQ96">IF($J96:$X96='Capacity Backing (Hide)2'!BQ$67:BQ$81,1,0)</f>
        <v>0</v>
      </c>
      <c r="CR96">
        <f t="array" ref="CR96">IF($J96:$X96='Capacity Backing (Hide)2'!BR$67:BR$81,1,0)</f>
        <v>0</v>
      </c>
      <c r="CS96">
        <f t="array" ref="CS96">IF($J96:$X96='Capacity Backing (Hide)2'!BS$67:BS$81,1,0)</f>
        <v>0</v>
      </c>
      <c r="CT96">
        <f t="array" ref="CT96">IF($J96:$X96='Capacity Backing (Hide)2'!BT$67:BT$81,1,0)</f>
        <v>0</v>
      </c>
      <c r="CU96">
        <f t="array" ref="CU96">IF($J96:$X96='Capacity Backing (Hide)2'!BU$67:BU$81,1,0)</f>
        <v>0</v>
      </c>
      <c r="CV96">
        <f t="array" ref="CV96">IF($J96:$X96='Capacity Backing (Hide)2'!BV$67:BV$81,1,0)</f>
        <v>0</v>
      </c>
      <c r="CW96">
        <f t="array" ref="CW96">IF($J96:$X96='Capacity Backing (Hide)2'!BW$67:BW$81,1,0)</f>
        <v>0</v>
      </c>
      <c r="CX96">
        <f t="array" ref="CX96">IF($J96:$X96='Capacity Backing (Hide)2'!BX$67:BX$81,1,0)</f>
        <v>0</v>
      </c>
      <c r="CY96">
        <f t="array" ref="CY96">IF($J96:$X96='Capacity Backing (Hide)2'!BY$67:BY$81,1,0)</f>
        <v>0</v>
      </c>
      <c r="CZ96">
        <f t="array" ref="CZ96">IF($J96:$X96='Capacity Backing (Hide)2'!BZ$67:BZ$81,1,0)</f>
        <v>0</v>
      </c>
      <c r="DA96">
        <f t="array" ref="DA96">IF($J96:$X96='Capacity Backing (Hide)2'!CA$67:CA$81,1,0)</f>
        <v>0</v>
      </c>
      <c r="DB96">
        <f t="array" ref="DB96">IF($J96:$X96='Capacity Backing (Hide)2'!CB$67:CB$81,1,0)</f>
        <v>0</v>
      </c>
      <c r="DC96">
        <f t="array" ref="DC96">IF($J96:$X96='Capacity Backing (Hide)2'!CC$67:CC$81,1,0)</f>
        <v>0</v>
      </c>
      <c r="DD96">
        <f t="array" ref="DD96">IF($J96:$X96='Capacity Backing (Hide)2'!CD$67:CD$81,1,0)</f>
        <v>0</v>
      </c>
      <c r="DE96">
        <f t="array" ref="DE96">IF($J96:$X96='Capacity Backing (Hide)2'!CE$67:CE$81,1,0)</f>
        <v>0</v>
      </c>
      <c r="DF96">
        <f t="array" ref="DF96">IF($J96:$X96='Capacity Backing (Hide)2'!CF$67:CF$81,1,0)</f>
        <v>0</v>
      </c>
      <c r="DG96">
        <f t="array" ref="DG96">IF($J96:$X96='Capacity Backing (Hide)2'!CG$67:CG$81,1,0)</f>
        <v>0</v>
      </c>
      <c r="DH96">
        <f t="array" ref="DH96">IF($J96:$X96='Capacity Backing (Hide)2'!CH$67:CH$81,1,0)</f>
        <v>0</v>
      </c>
      <c r="DI96">
        <f t="array" ref="DI96">IF($J96:$X96='Capacity Backing (Hide)2'!CI$67:CI$81,1,0)</f>
        <v>0</v>
      </c>
      <c r="DJ96">
        <f t="array" ref="DJ96">IF($J96:$X96='Capacity Backing (Hide)2'!CJ$67:CJ$81,1,0)</f>
        <v>0</v>
      </c>
      <c r="DK96">
        <f t="array" ref="DK96">IF($J96:$X96='Capacity Backing (Hide)2'!CK$67:CK$81,1,0)</f>
        <v>0</v>
      </c>
      <c r="DL96">
        <f t="array" ref="DL96">IF($J96:$X96='Capacity Backing (Hide)2'!CL$67:CL$81,1,0)</f>
        <v>0</v>
      </c>
      <c r="DM96">
        <f t="array" ref="DM96">IF($J96:$X96='Capacity Backing (Hide)2'!CM$67:CM$81,1,0)</f>
        <v>0</v>
      </c>
      <c r="DN96">
        <f t="array" ref="DN96">IF($J96:$X96='Capacity Backing (Hide)2'!CN$67:CN$81,1,0)</f>
        <v>0</v>
      </c>
      <c r="DO96">
        <f t="array" ref="DO96">IF($J96:$X96='Capacity Backing (Hide)2'!CO$67:CO$81,1,0)</f>
        <v>0</v>
      </c>
      <c r="DP96">
        <f t="array" ref="DP96">IF($J96:$X96='Capacity Backing (Hide)2'!CP$67:CP$81,1,0)</f>
        <v>0</v>
      </c>
      <c r="DQ96">
        <f t="array" ref="DQ96">IF($J96:$X96='Capacity Backing (Hide)2'!CQ$67:CQ$81,1,0)</f>
        <v>0</v>
      </c>
      <c r="DR96">
        <f t="array" ref="DR96">IF($J96:$X96='Capacity Backing (Hide)2'!CR$67:CR$81,1,0)</f>
        <v>0</v>
      </c>
      <c r="DS96">
        <f t="array" ref="DS96">IF($J96:$X96='Capacity Backing (Hide)2'!CS$67:CS$81,1,0)</f>
        <v>0</v>
      </c>
      <c r="DT96">
        <f t="array" ref="DT96">IF($J96:$X96='Capacity Backing (Hide)2'!CT$67:CT$81,1,0)</f>
        <v>0</v>
      </c>
      <c r="DU96">
        <f t="array" ref="DU96">IF($J96:$X96='Capacity Backing (Hide)2'!CU$67:CU$81,1,0)</f>
        <v>0</v>
      </c>
      <c r="DV96">
        <f t="array" ref="DV96">IF($J96:$X96='Capacity Backing (Hide)2'!CV$67:CV$81,1,0)</f>
        <v>0</v>
      </c>
      <c r="DW96">
        <f t="array" ref="DW96">IF($J96:$X96='Capacity Backing (Hide)2'!CW$67:CW$81,1,0)</f>
        <v>0</v>
      </c>
      <c r="DZ96">
        <f t="array" ref="DZ96">IF($J96:$X96='Capacity Backing (Hide)2'!B$203:CZ$217,1,0)</f>
        <v>0</v>
      </c>
      <c r="EA96">
        <f t="array" ref="EA96">IF($J96:$X96='Capacity Backing (Hide)2'!C$203:DA$217,1,0)</f>
        <v>0</v>
      </c>
      <c r="EB96">
        <f t="array" ref="EB96">IF($J96:$X96='Capacity Backing (Hide)2'!D$203:DB$217,1,0)</f>
        <v>0</v>
      </c>
      <c r="EC96">
        <f t="array" ref="EC96">IF($J96:$X96='Capacity Backing (Hide)2'!E$203:DC$217,1,0)</f>
        <v>0</v>
      </c>
      <c r="ED96">
        <f t="array" ref="ED96">IF($J96:$X96='Capacity Backing (Hide)2'!F$203:DD$217,1,0)</f>
        <v>0</v>
      </c>
      <c r="EE96">
        <f t="array" ref="EE96">IF($J96:$X96='Capacity Backing (Hide)2'!G$203:DE$217,1,0)</f>
        <v>0</v>
      </c>
      <c r="EF96">
        <f t="array" ref="EF96">IF($J96:$X96='Capacity Backing (Hide)2'!H$203:DF$217,1,0)</f>
        <v>0</v>
      </c>
      <c r="EG96">
        <f t="array" ref="EG96">IF($J96:$X96='Capacity Backing (Hide)2'!I$203:DG$217,1,0)</f>
        <v>0</v>
      </c>
      <c r="EH96">
        <f t="array" ref="EH96">IF($J96:$X96='Capacity Backing (Hide)2'!J$203:DH$217,1,0)</f>
        <v>0</v>
      </c>
      <c r="EI96">
        <f t="array" ref="EI96">IF($J96:$X96='Capacity Backing (Hide)2'!K$203:DI$217,1,0)</f>
        <v>0</v>
      </c>
      <c r="EJ96">
        <f t="array" ref="EJ96">IF($J96:$X96='Capacity Backing (Hide)2'!L$203:DJ$217,1,0)</f>
        <v>0</v>
      </c>
      <c r="EK96">
        <f t="array" ref="EK96">IF($J96:$X96='Capacity Backing (Hide)2'!M$203:DK$217,1,0)</f>
        <v>0</v>
      </c>
      <c r="EL96">
        <f t="array" ref="EL96">IF($J96:$X96='Capacity Backing (Hide)2'!N$203:DL$217,1,0)</f>
        <v>0</v>
      </c>
      <c r="EM96">
        <f t="array" ref="EM96">IF($J96:$X96='Capacity Backing (Hide)2'!O$203:DM$217,1,0)</f>
        <v>0</v>
      </c>
      <c r="EN96">
        <f t="array" ref="EN96">IF($J96:$X96='Capacity Backing (Hide)2'!P$203:DN$217,1,0)</f>
        <v>0</v>
      </c>
      <c r="EO96">
        <f t="array" ref="EO96">IF($J96:$X96='Capacity Backing (Hide)2'!Q$203:DO$217,1,0)</f>
        <v>0</v>
      </c>
      <c r="EP96">
        <f t="array" ref="EP96">IF($J96:$X96='Capacity Backing (Hide)2'!R$203:DP$217,1,0)</f>
        <v>0</v>
      </c>
      <c r="EQ96">
        <f t="array" ref="EQ96">IF($J96:$X96='Capacity Backing (Hide)2'!S$203:DQ$217,1,0)</f>
        <v>0</v>
      </c>
      <c r="ER96">
        <f t="array" ref="ER96">IF($J96:$X96='Capacity Backing (Hide)2'!T$203:DR$217,1,0)</f>
        <v>0</v>
      </c>
      <c r="ES96">
        <f t="array" ref="ES96">IF($J96:$X96='Capacity Backing (Hide)2'!U$203:DS$217,1,0)</f>
        <v>0</v>
      </c>
      <c r="ET96">
        <f t="array" ref="ET96">IF($J96:$X96='Capacity Backing (Hide)2'!V$203:DT$217,1,0)</f>
        <v>0</v>
      </c>
      <c r="EU96">
        <f t="array" ref="EU96">IF($J96:$X96='Capacity Backing (Hide)2'!W$203:DU$217,1,0)</f>
        <v>0</v>
      </c>
      <c r="EV96">
        <f t="array" ref="EV96">IF($J96:$X96='Capacity Backing (Hide)2'!X$203:DV$217,1,0)</f>
        <v>0</v>
      </c>
      <c r="EW96">
        <f t="array" ref="EW96">IF($J96:$X96='Capacity Backing (Hide)2'!Y$203:DW$217,1,0)</f>
        <v>0</v>
      </c>
      <c r="EX96">
        <f t="array" ref="EX96">IF($J96:$X96='Capacity Backing (Hide)2'!Z$203:DX$217,1,0)</f>
        <v>0</v>
      </c>
      <c r="EY96">
        <f t="array" ref="EY96">IF($J96:$X96='Capacity Backing (Hide)2'!AA$203:DY$217,1,0)</f>
        <v>0</v>
      </c>
      <c r="EZ96">
        <f t="array" ref="EZ96">IF($J96:$X96='Capacity Backing (Hide)2'!AB$203:DZ$217,1,0)</f>
        <v>0</v>
      </c>
      <c r="FA96">
        <f t="array" ref="FA96">IF($J96:$X96='Capacity Backing (Hide)2'!AC$203:EA$217,1,0)</f>
        <v>0</v>
      </c>
      <c r="FB96">
        <f t="array" ref="FB96">IF($J96:$X96='Capacity Backing (Hide)2'!AD$203:EB$217,1,0)</f>
        <v>0</v>
      </c>
      <c r="FC96">
        <f t="array" ref="FC96">IF($J96:$X96='Capacity Backing (Hide)2'!AE$203:EC$217,1,0)</f>
        <v>0</v>
      </c>
      <c r="FD96">
        <f t="array" ref="FD96">IF($J96:$X96='Capacity Backing (Hide)2'!AF$203:ED$217,1,0)</f>
        <v>0</v>
      </c>
      <c r="FE96">
        <f t="array" ref="FE96">IF($J96:$X96='Capacity Backing (Hide)2'!AG$203:EE$217,1,0)</f>
        <v>0</v>
      </c>
      <c r="FF96">
        <f t="array" ref="FF96">IF($J96:$X96='Capacity Backing (Hide)2'!AH$203:EF$217,1,0)</f>
        <v>0</v>
      </c>
      <c r="FG96">
        <f t="array" ref="FG96">IF($J96:$X96='Capacity Backing (Hide)2'!AI$203:EG$217,1,0)</f>
        <v>0</v>
      </c>
      <c r="FH96">
        <f t="array" ref="FH96">IF($J96:$X96='Capacity Backing (Hide)2'!AJ$203:EH$217,1,0)</f>
        <v>0</v>
      </c>
      <c r="FI96">
        <f t="array" ref="FI96">IF($J96:$X96='Capacity Backing (Hide)2'!AK$203:EI$217,1,0)</f>
        <v>0</v>
      </c>
      <c r="FJ96">
        <f t="array" ref="FJ96">IF($J96:$X96='Capacity Backing (Hide)2'!AL$203:EJ$217,1,0)</f>
        <v>0</v>
      </c>
      <c r="FK96">
        <f t="array" ref="FK96">IF($J96:$X96='Capacity Backing (Hide)2'!AM$203:EK$217,1,0)</f>
        <v>0</v>
      </c>
      <c r="FL96">
        <f t="array" ref="FL96">IF($J96:$X96='Capacity Backing (Hide)2'!AN$203:EL$217,1,0)</f>
        <v>0</v>
      </c>
      <c r="FM96">
        <f t="array" ref="FM96">IF($J96:$X96='Capacity Backing (Hide)2'!AO$203:EM$217,1,0)</f>
        <v>0</v>
      </c>
      <c r="FN96">
        <f t="array" ref="FN96">IF($J96:$X96='Capacity Backing (Hide)2'!AP$203:EN$217,1,0)</f>
        <v>0</v>
      </c>
      <c r="FO96">
        <f t="array" ref="FO96">IF($J96:$X96='Capacity Backing (Hide)2'!AQ$203:EO$217,1,0)</f>
        <v>0</v>
      </c>
      <c r="FP96">
        <f t="array" ref="FP96">IF($J96:$X96='Capacity Backing (Hide)2'!AR$203:EP$217,1,0)</f>
        <v>0</v>
      </c>
      <c r="FQ96">
        <f t="array" ref="FQ96">IF($J96:$X96='Capacity Backing (Hide)2'!AS$203:EQ$217,1,0)</f>
        <v>0</v>
      </c>
      <c r="FR96">
        <f t="array" ref="FR96">IF($J96:$X96='Capacity Backing (Hide)2'!AT$203:ER$217,1,0)</f>
        <v>0</v>
      </c>
      <c r="FS96">
        <f t="array" ref="FS96">IF($J96:$X96='Capacity Backing (Hide)2'!AU$203:ES$217,1,0)</f>
        <v>0</v>
      </c>
      <c r="FT96">
        <f t="array" ref="FT96">IF($J96:$X96='Capacity Backing (Hide)2'!AV$203:ET$217,1,0)</f>
        <v>0</v>
      </c>
      <c r="FU96">
        <f t="array" ref="FU96">IF($J96:$X96='Capacity Backing (Hide)2'!AW$203:EU$217,1,0)</f>
        <v>0</v>
      </c>
      <c r="FV96">
        <f t="array" ref="FV96">IF($J96:$X96='Capacity Backing (Hide)2'!AX$203:EV$217,1,0)</f>
        <v>0</v>
      </c>
      <c r="FW96">
        <f t="array" ref="FW96">IF($J96:$X96='Capacity Backing (Hide)2'!AY$203:EW$217,1,0)</f>
        <v>0</v>
      </c>
      <c r="FX96">
        <f t="array" ref="FX96">IF($J96:$X96='Capacity Backing (Hide)2'!AZ$203:EX$217,1,0)</f>
        <v>0</v>
      </c>
      <c r="FY96">
        <f t="array" ref="FY96">IF($J96:$X96='Capacity Backing (Hide)2'!BA$203:EY$217,1,0)</f>
        <v>0</v>
      </c>
      <c r="FZ96">
        <f t="array" ref="FZ96">IF($J96:$X96='Capacity Backing (Hide)2'!BB$203:EZ$217,1,0)</f>
        <v>0</v>
      </c>
      <c r="GA96">
        <f t="array" ref="GA96">IF($J96:$X96='Capacity Backing (Hide)2'!BC$203:FA$217,1,0)</f>
        <v>0</v>
      </c>
      <c r="GB96">
        <f t="array" ref="GB96">IF($J96:$X96='Capacity Backing (Hide)2'!BD$203:FB$217,1,0)</f>
        <v>0</v>
      </c>
      <c r="GC96">
        <f t="array" ref="GC96">IF($J96:$X96='Capacity Backing (Hide)2'!BE$203:FC$217,1,0)</f>
        <v>0</v>
      </c>
      <c r="GD96">
        <f t="array" ref="GD96">IF($J96:$X96='Capacity Backing (Hide)2'!BF$203:FD$217,1,0)</f>
        <v>0</v>
      </c>
      <c r="GE96">
        <f t="array" ref="GE96">IF($J96:$X96='Capacity Backing (Hide)2'!BG$203:FE$217,1,0)</f>
        <v>0</v>
      </c>
      <c r="GF96">
        <f t="array" ref="GF96">IF($J96:$X96='Capacity Backing (Hide)2'!BH$203:FF$217,1,0)</f>
        <v>0</v>
      </c>
      <c r="GG96">
        <f t="array" ref="GG96">IF($J96:$X96='Capacity Backing (Hide)2'!BI$203:FG$217,1,0)</f>
        <v>0</v>
      </c>
      <c r="GH96">
        <f t="array" ref="GH96">IF($J96:$X96='Capacity Backing (Hide)2'!BJ$203:FH$217,1,0)</f>
        <v>0</v>
      </c>
      <c r="GI96">
        <f t="array" ref="GI96">IF($J96:$X96='Capacity Backing (Hide)2'!BK$203:FI$217,1,0)</f>
        <v>0</v>
      </c>
      <c r="GJ96">
        <f t="array" ref="GJ96">IF($J96:$X96='Capacity Backing (Hide)2'!BL$203:FJ$217,1,0)</f>
        <v>0</v>
      </c>
      <c r="GK96">
        <f t="array" ref="GK96">IF($J96:$X96='Capacity Backing (Hide)2'!BM$203:FK$217,1,0)</f>
        <v>0</v>
      </c>
      <c r="GL96">
        <f t="array" ref="GL96">IF($J96:$X96='Capacity Backing (Hide)2'!BN$203:FL$217,1,0)</f>
        <v>0</v>
      </c>
      <c r="GM96">
        <f t="array" ref="GM96">IF($J96:$X96='Capacity Backing (Hide)2'!BO$203:FM$217,1,0)</f>
        <v>0</v>
      </c>
      <c r="GN96">
        <f t="array" ref="GN96">IF($J96:$X96='Capacity Backing (Hide)2'!BP$203:FN$217,1,0)</f>
        <v>0</v>
      </c>
      <c r="GO96">
        <f t="array" ref="GO96">IF($J96:$X96='Capacity Backing (Hide)2'!BQ$203:FO$217,1,0)</f>
        <v>0</v>
      </c>
      <c r="GP96">
        <f t="array" ref="GP96">IF($J96:$X96='Capacity Backing (Hide)2'!BR$203:FP$217,1,0)</f>
        <v>0</v>
      </c>
      <c r="GQ96">
        <f t="array" ref="GQ96">IF($J96:$X96='Capacity Backing (Hide)2'!BS$203:FQ$217,1,0)</f>
        <v>0</v>
      </c>
      <c r="GR96">
        <f t="array" ref="GR96">IF($J96:$X96='Capacity Backing (Hide)2'!BT$203:FR$217,1,0)</f>
        <v>0</v>
      </c>
      <c r="GS96">
        <f t="array" ref="GS96">IF($J96:$X96='Capacity Backing (Hide)2'!BU$203:FS$217,1,0)</f>
        <v>0</v>
      </c>
      <c r="GT96">
        <f t="array" ref="GT96">IF($J96:$X96='Capacity Backing (Hide)2'!BV$203:FT$217,1,0)</f>
        <v>0</v>
      </c>
      <c r="GU96">
        <f t="array" ref="GU96">IF($J96:$X96='Capacity Backing (Hide)2'!BW$203:FU$217,1,0)</f>
        <v>0</v>
      </c>
      <c r="GV96">
        <f t="array" ref="GV96">IF($J96:$X96='Capacity Backing (Hide)2'!BX$203:FV$217,1,0)</f>
        <v>0</v>
      </c>
      <c r="GW96">
        <f t="array" ref="GW96">IF($J96:$X96='Capacity Backing (Hide)2'!BY$203:FW$217,1,0)</f>
        <v>0</v>
      </c>
      <c r="GX96">
        <f t="array" ref="GX96">IF($J96:$X96='Capacity Backing (Hide)2'!BZ$203:FX$217,1,0)</f>
        <v>0</v>
      </c>
      <c r="GY96">
        <f t="array" ref="GY96">IF($J96:$X96='Capacity Backing (Hide)2'!CA$203:FY$217,1,0)</f>
        <v>0</v>
      </c>
      <c r="GZ96">
        <f t="array" ref="GZ96">IF($J96:$X96='Capacity Backing (Hide)2'!CB$203:FZ$217,1,0)</f>
        <v>0</v>
      </c>
      <c r="HA96">
        <f t="array" ref="HA96">IF($J96:$X96='Capacity Backing (Hide)2'!CC$203:GA$217,1,0)</f>
        <v>0</v>
      </c>
      <c r="HB96">
        <f t="array" ref="HB96">IF($J96:$X96='Capacity Backing (Hide)2'!CD$203:GB$217,1,0)</f>
        <v>0</v>
      </c>
      <c r="HC96">
        <f t="array" ref="HC96">IF($J96:$X96='Capacity Backing (Hide)2'!CE$203:GC$217,1,0)</f>
        <v>0</v>
      </c>
      <c r="HD96">
        <f t="array" ref="HD96">IF($J96:$X96='Capacity Backing (Hide)2'!CF$203:GD$217,1,0)</f>
        <v>0</v>
      </c>
      <c r="HE96">
        <f t="array" ref="HE96">IF($J96:$X96='Capacity Backing (Hide)2'!CG$203:GE$217,1,0)</f>
        <v>0</v>
      </c>
      <c r="HF96">
        <f t="array" ref="HF96">IF($J96:$X96='Capacity Backing (Hide)2'!CH$203:GF$217,1,0)</f>
        <v>0</v>
      </c>
      <c r="HG96">
        <f t="array" ref="HG96">IF($J96:$X96='Capacity Backing (Hide)2'!CI$203:GG$217,1,0)</f>
        <v>0</v>
      </c>
      <c r="HH96">
        <f t="array" ref="HH96">IF($J96:$X96='Capacity Backing (Hide)2'!CJ$203:GH$217,1,0)</f>
        <v>0</v>
      </c>
      <c r="HI96">
        <f t="array" ref="HI96">IF($J96:$X96='Capacity Backing (Hide)2'!CK$203:GI$217,1,0)</f>
        <v>0</v>
      </c>
      <c r="HJ96">
        <f t="array" ref="HJ96">IF($J96:$X96='Capacity Backing (Hide)2'!CL$203:GJ$217,1,0)</f>
        <v>0</v>
      </c>
      <c r="HK96">
        <f t="array" ref="HK96">IF($J96:$X96='Capacity Backing (Hide)2'!CM$203:GK$217,1,0)</f>
        <v>0</v>
      </c>
      <c r="HL96">
        <f t="array" ref="HL96">IF($J96:$X96='Capacity Backing (Hide)2'!CN$203:GL$217,1,0)</f>
        <v>0</v>
      </c>
      <c r="HM96">
        <f t="array" ref="HM96">IF($J96:$X96='Capacity Backing (Hide)2'!CO$203:GM$217,1,0)</f>
        <v>0</v>
      </c>
      <c r="HN96">
        <f t="array" ref="HN96">IF($J96:$X96='Capacity Backing (Hide)2'!CP$203:GN$217,1,0)</f>
        <v>0</v>
      </c>
      <c r="HO96">
        <f t="array" ref="HO96">IF($J96:$X96='Capacity Backing (Hide)2'!CQ$203:GO$217,1,0)</f>
        <v>0</v>
      </c>
      <c r="HP96">
        <f t="array" ref="HP96">IF($J96:$X96='Capacity Backing (Hide)2'!CR$203:GP$217,1,0)</f>
        <v>0</v>
      </c>
      <c r="HQ96">
        <f t="array" ref="HQ96">IF($J96:$X96='Capacity Backing (Hide)2'!CS$203:GQ$217,1,0)</f>
        <v>0</v>
      </c>
      <c r="HR96">
        <f t="array" ref="HR96">IF($J96:$X96='Capacity Backing (Hide)2'!CT$203:GR$217,1,0)</f>
        <v>0</v>
      </c>
      <c r="HS96">
        <f t="array" ref="HS96">IF($J96:$X96='Capacity Backing (Hide)2'!CU$203:GS$217,1,0)</f>
        <v>0</v>
      </c>
      <c r="HT96">
        <f t="array" ref="HT96">IF($J96:$X96='Capacity Backing (Hide)2'!CV$203:GT$217,1,0)</f>
        <v>0</v>
      </c>
      <c r="HU96">
        <f t="array" ref="HU96">IF($J96:$X96='Capacity Backing (Hide)2'!CW$203:GU$217,1,0)</f>
        <v>0</v>
      </c>
      <c r="HX96">
        <f>'Capacity Backing (Hide)2'!B$3*(AB96/MAX(1,SUMIFS('Treatment Backing (Hide)'!$B$110:$B$124,'Capacity Backing (Hide)2'!B$67:B$81,"X")))</f>
        <v>0</v>
      </c>
      <c r="HY96">
        <f>'Capacity Backing (Hide)2'!C$3*(AC96/MAX(1,SUMIFS('Treatment Backing (Hide)'!$B$110:$B$124,'Capacity Backing (Hide)2'!C$67:C$81,"X")))</f>
        <v>0</v>
      </c>
      <c r="HZ96">
        <f>'Capacity Backing (Hide)2'!D$3*(AD96/MAX(1,SUMIFS('Treatment Backing (Hide)'!$B$110:$B$124,'Capacity Backing (Hide)2'!D$67:D$81,"X")))</f>
        <v>0</v>
      </c>
      <c r="IA96">
        <f>'Capacity Backing (Hide)2'!E$3*(AE96/MAX(1,SUMIFS('Treatment Backing (Hide)'!$B$110:$B$124,'Capacity Backing (Hide)2'!E$67:E$81,"X")))</f>
        <v>0</v>
      </c>
      <c r="IB96">
        <f>'Capacity Backing (Hide)2'!F$3*(AF96/MAX(1,SUMIFS('Treatment Backing (Hide)'!$B$110:$B$124,'Capacity Backing (Hide)2'!F$67:F$81,"X")))</f>
        <v>0</v>
      </c>
      <c r="IC96">
        <f>'Capacity Backing (Hide)2'!G$3*(AG96/MAX(1,SUMIFS('Treatment Backing (Hide)'!$B$110:$B$124,'Capacity Backing (Hide)2'!G$67:G$81,"X")))</f>
        <v>0</v>
      </c>
      <c r="ID96">
        <f>'Capacity Backing (Hide)2'!H$3*(AH96/MAX(1,SUMIFS('Treatment Backing (Hide)'!$B$110:$B$124,'Capacity Backing (Hide)2'!H$67:H$81,"X")))</f>
        <v>0</v>
      </c>
      <c r="IE96">
        <f>'Capacity Backing (Hide)2'!I$3*(AI96/MAX(1,SUMIFS('Treatment Backing (Hide)'!$B$110:$B$124,'Capacity Backing (Hide)2'!I$67:I$81,"X")))</f>
        <v>0</v>
      </c>
      <c r="IF96">
        <f>'Capacity Backing (Hide)2'!J$3*(AJ96/MAX(1,SUMIFS('Treatment Backing (Hide)'!$B$110:$B$124,'Capacity Backing (Hide)2'!J$67:J$81,"X")))</f>
        <v>0</v>
      </c>
      <c r="IG96">
        <f>'Capacity Backing (Hide)2'!K$3*(AK96/MAX(1,SUMIFS('Treatment Backing (Hide)'!$B$110:$B$124,'Capacity Backing (Hide)2'!K$67:K$81,"X")))</f>
        <v>0</v>
      </c>
      <c r="IH96">
        <f>'Capacity Backing (Hide)2'!L$3*(AL96/MAX(1,SUMIFS('Treatment Backing (Hide)'!$B$110:$B$124,'Capacity Backing (Hide)2'!L$67:L$81,"X")))</f>
        <v>0</v>
      </c>
      <c r="II96">
        <f>'Capacity Backing (Hide)2'!M$3*(AM96/MAX(1,SUMIFS('Treatment Backing (Hide)'!$B$110:$B$124,'Capacity Backing (Hide)2'!M$67:M$81,"X")))</f>
        <v>0</v>
      </c>
      <c r="IJ96">
        <f>'Capacity Backing (Hide)2'!N$3*(AN96/MAX(1,SUMIFS('Treatment Backing (Hide)'!$B$110:$B$124,'Capacity Backing (Hide)2'!N$67:N$81,"X")))</f>
        <v>0</v>
      </c>
      <c r="IK96">
        <f>'Capacity Backing (Hide)2'!O$3*(AO96/MAX(1,SUMIFS('Treatment Backing (Hide)'!$B$110:$B$124,'Capacity Backing (Hide)2'!O$67:O$81,"X")))</f>
        <v>0</v>
      </c>
      <c r="IL96">
        <f>'Capacity Backing (Hide)2'!P$3*(AP96/MAX(1,SUMIFS('Treatment Backing (Hide)'!$B$110:$B$124,'Capacity Backing (Hide)2'!P$67:P$81,"X")))</f>
        <v>0</v>
      </c>
      <c r="IM96">
        <f>'Capacity Backing (Hide)2'!Q$3*(AQ96/MAX(1,SUMIFS('Treatment Backing (Hide)'!$B$110:$B$124,'Capacity Backing (Hide)2'!Q$67:Q$81,"X")))</f>
        <v>0</v>
      </c>
      <c r="IN96">
        <f>'Capacity Backing (Hide)2'!R$3*(AR96/MAX(1,SUMIFS('Treatment Backing (Hide)'!$B$110:$B$124,'Capacity Backing (Hide)2'!R$67:R$81,"X")))</f>
        <v>0</v>
      </c>
      <c r="IO96">
        <f>'Capacity Backing (Hide)2'!S$3*(AS96/MAX(1,SUMIFS('Treatment Backing (Hide)'!$B$110:$B$124,'Capacity Backing (Hide)2'!S$67:S$81,"X")))</f>
        <v>0</v>
      </c>
      <c r="IP96">
        <f>'Capacity Backing (Hide)2'!T$3*(AT96/MAX(1,SUMIFS('Treatment Backing (Hide)'!$B$110:$B$124,'Capacity Backing (Hide)2'!T$67:T$81,"X")))</f>
        <v>0</v>
      </c>
      <c r="IQ96">
        <f>'Capacity Backing (Hide)2'!U$3*(AU96/MAX(1,SUMIFS('Treatment Backing (Hide)'!$B$110:$B$124,'Capacity Backing (Hide)2'!U$67:U$81,"X")))</f>
        <v>0</v>
      </c>
      <c r="IR96">
        <f>'Capacity Backing (Hide)2'!V$3*(AV96/MAX(1,SUMIFS('Treatment Backing (Hide)'!$B$110:$B$124,'Capacity Backing (Hide)2'!V$67:V$81,"X")))</f>
        <v>0</v>
      </c>
      <c r="IS96">
        <f>'Capacity Backing (Hide)2'!W$3*(AW96/MAX(1,SUMIFS('Treatment Backing (Hide)'!$B$110:$B$124,'Capacity Backing (Hide)2'!W$67:W$81,"X")))</f>
        <v>0</v>
      </c>
      <c r="IT96">
        <f>'Capacity Backing (Hide)2'!X$3*(AX96/MAX(1,SUMIFS('Treatment Backing (Hide)'!$B$110:$B$124,'Capacity Backing (Hide)2'!X$67:X$81,"X")))</f>
        <v>0</v>
      </c>
      <c r="IU96">
        <f>'Capacity Backing (Hide)2'!Y$3*(AY96/MAX(1,SUMIFS('Treatment Backing (Hide)'!$B$110:$B$124,'Capacity Backing (Hide)2'!Y$67:Y$81,"X")))</f>
        <v>0</v>
      </c>
      <c r="IV96">
        <f>'Capacity Backing (Hide)2'!Z$3*(AZ96/MAX(1,SUMIFS('Treatment Backing (Hide)'!$B$110:$B$124,'Capacity Backing (Hide)2'!Z$67:Z$81,"X")))</f>
        <v>0</v>
      </c>
      <c r="IW96">
        <f>'Capacity Backing (Hide)2'!AA$3*(BA96/MAX(1,SUMIFS('Treatment Backing (Hide)'!$B$110:$B$124,'Capacity Backing (Hide)2'!AA$67:AA$81,"X")))</f>
        <v>0</v>
      </c>
      <c r="IX96">
        <f>'Capacity Backing (Hide)2'!AB$3*(BB96/MAX(1,SUMIFS('Treatment Backing (Hide)'!$B$110:$B$124,'Capacity Backing (Hide)2'!AB$67:AB$81,"X")))</f>
        <v>0</v>
      </c>
      <c r="IY96">
        <f>'Capacity Backing (Hide)2'!AC$3*(BC96/MAX(1,SUMIFS('Treatment Backing (Hide)'!$B$110:$B$124,'Capacity Backing (Hide)2'!AC$67:AC$81,"X")))</f>
        <v>0</v>
      </c>
      <c r="IZ96">
        <f>'Capacity Backing (Hide)2'!AD$3*(BD96/MAX(1,SUMIFS('Treatment Backing (Hide)'!$B$110:$B$124,'Capacity Backing (Hide)2'!AD$67:AD$81,"X")))</f>
        <v>0</v>
      </c>
      <c r="JA96">
        <f>'Capacity Backing (Hide)2'!AE$3*(BE96/MAX(1,SUMIFS('Treatment Backing (Hide)'!$B$110:$B$124,'Capacity Backing (Hide)2'!AE$67:AE$81,"X")))</f>
        <v>0</v>
      </c>
      <c r="JB96">
        <f>'Capacity Backing (Hide)2'!AF$3*(BF96/MAX(1,SUMIFS('Treatment Backing (Hide)'!$B$110:$B$124,'Capacity Backing (Hide)2'!AF$67:AF$81,"X")))</f>
        <v>0</v>
      </c>
      <c r="JC96">
        <f>'Capacity Backing (Hide)2'!AG$3*(BG96/MAX(1,SUMIFS('Treatment Backing (Hide)'!$B$110:$B$124,'Capacity Backing (Hide)2'!AG$67:AG$81,"X")))</f>
        <v>0</v>
      </c>
      <c r="JD96">
        <f>'Capacity Backing (Hide)2'!AH$3*(BH96/MAX(1,SUMIFS('Treatment Backing (Hide)'!$B$110:$B$124,'Capacity Backing (Hide)2'!AH$67:AH$81,"X")))</f>
        <v>0</v>
      </c>
      <c r="JE96">
        <f>'Capacity Backing (Hide)2'!AI$3*(BI96/MAX(1,SUMIFS('Treatment Backing (Hide)'!$B$110:$B$124,'Capacity Backing (Hide)2'!AI$67:AI$81,"X")))</f>
        <v>0</v>
      </c>
      <c r="JF96">
        <f>'Capacity Backing (Hide)2'!AJ$3*(BJ96/MAX(1,SUMIFS('Treatment Backing (Hide)'!$B$110:$B$124,'Capacity Backing (Hide)2'!AJ$67:AJ$81,"X")))</f>
        <v>0</v>
      </c>
      <c r="JG96">
        <f>'Capacity Backing (Hide)2'!AK$3*(BK96/MAX(1,SUMIFS('Treatment Backing (Hide)'!$B$110:$B$124,'Capacity Backing (Hide)2'!AK$67:AK$81,"X")))</f>
        <v>0</v>
      </c>
      <c r="JH96">
        <f>'Capacity Backing (Hide)2'!AL$3*(BL96/MAX(1,SUMIFS('Treatment Backing (Hide)'!$B$110:$B$124,'Capacity Backing (Hide)2'!AL$67:AL$81,"X")))</f>
        <v>0</v>
      </c>
      <c r="JI96">
        <f>'Capacity Backing (Hide)2'!AM$3*(BM96/MAX(1,SUMIFS('Treatment Backing (Hide)'!$B$110:$B$124,'Capacity Backing (Hide)2'!AM$67:AM$81,"X")))</f>
        <v>0</v>
      </c>
      <c r="JJ96">
        <f>'Capacity Backing (Hide)2'!AN$3*(BN96/MAX(1,SUMIFS('Treatment Backing (Hide)'!$B$110:$B$124,'Capacity Backing (Hide)2'!AN$67:AN$81,"X")))</f>
        <v>0</v>
      </c>
      <c r="JK96">
        <f>'Capacity Backing (Hide)2'!AO$3*(BO96/MAX(1,SUMIFS('Treatment Backing (Hide)'!$B$110:$B$124,'Capacity Backing (Hide)2'!AO$67:AO$81,"X")))</f>
        <v>0</v>
      </c>
      <c r="JL96">
        <f>'Capacity Backing (Hide)2'!AP$3*(BP96/MAX(1,SUMIFS('Treatment Backing (Hide)'!$B$110:$B$124,'Capacity Backing (Hide)2'!AP$67:AP$81,"X")))</f>
        <v>0</v>
      </c>
      <c r="JM96">
        <f>'Capacity Backing (Hide)2'!AQ$3*(BQ96/MAX(1,SUMIFS('Treatment Backing (Hide)'!$B$110:$B$124,'Capacity Backing (Hide)2'!AQ$67:AQ$81,"X")))</f>
        <v>0</v>
      </c>
      <c r="JN96">
        <f>'Capacity Backing (Hide)2'!AR$3*(BR96/MAX(1,SUMIFS('Treatment Backing (Hide)'!$B$110:$B$124,'Capacity Backing (Hide)2'!AR$67:AR$81,"X")))</f>
        <v>0</v>
      </c>
      <c r="JO96">
        <f>'Capacity Backing (Hide)2'!AS$3*(BS96/MAX(1,SUMIFS('Treatment Backing (Hide)'!$B$110:$B$124,'Capacity Backing (Hide)2'!AS$67:AS$81,"X")))</f>
        <v>0</v>
      </c>
      <c r="JP96">
        <f>'Capacity Backing (Hide)2'!AT$3*(BT96/MAX(1,SUMIFS('Treatment Backing (Hide)'!$B$110:$B$124,'Capacity Backing (Hide)2'!AT$67:AT$81,"X")))</f>
        <v>0</v>
      </c>
      <c r="JQ96">
        <f>'Capacity Backing (Hide)2'!AU$3*(BU96/MAX(1,SUMIFS('Treatment Backing (Hide)'!$B$110:$B$124,'Capacity Backing (Hide)2'!AU$67:AU$81,"X")))</f>
        <v>0</v>
      </c>
      <c r="JR96">
        <f>'Capacity Backing (Hide)2'!AV$3*(BV96/MAX(1,SUMIFS('Treatment Backing (Hide)'!$B$110:$B$124,'Capacity Backing (Hide)2'!AV$67:AV$81,"X")))</f>
        <v>0</v>
      </c>
      <c r="JS96">
        <f>'Capacity Backing (Hide)2'!AW$3*(BW96/MAX(1,SUMIFS('Treatment Backing (Hide)'!$B$110:$B$124,'Capacity Backing (Hide)2'!AW$67:AW$81,"X")))</f>
        <v>0</v>
      </c>
      <c r="JT96">
        <f>'Capacity Backing (Hide)2'!AX$3*(BX96/MAX(1,SUMIFS('Treatment Backing (Hide)'!$B$110:$B$124,'Capacity Backing (Hide)2'!AX$67:AX$81,"X")))</f>
        <v>0</v>
      </c>
      <c r="JU96">
        <f>'Capacity Backing (Hide)2'!AY$3*(BY96/MAX(1,SUMIFS('Treatment Backing (Hide)'!$B$110:$B$124,'Capacity Backing (Hide)2'!AY$67:AY$81,"X")))</f>
        <v>0</v>
      </c>
      <c r="JV96">
        <f>'Capacity Backing (Hide)2'!AZ$3*(BZ96/MAX(1,SUMIFS('Treatment Backing (Hide)'!$B$110:$B$124,'Capacity Backing (Hide)2'!AZ$67:AZ$81,"X")))</f>
        <v>0</v>
      </c>
      <c r="JW96">
        <f>'Capacity Backing (Hide)2'!BA$3*(CA96/MAX(1,SUMIFS('Treatment Backing (Hide)'!$B$110:$B$124,'Capacity Backing (Hide)2'!BA$67:BA$81,"X")))</f>
        <v>0</v>
      </c>
      <c r="JX96">
        <f>'Capacity Backing (Hide)2'!BB$3*(CB96/MAX(1,SUMIFS('Treatment Backing (Hide)'!$B$110:$B$124,'Capacity Backing (Hide)2'!BB$67:BB$81,"X")))</f>
        <v>0</v>
      </c>
      <c r="JY96">
        <f>'Capacity Backing (Hide)2'!BC$3*(CC96/MAX(1,SUMIFS('Treatment Backing (Hide)'!$B$110:$B$124,'Capacity Backing (Hide)2'!BC$67:BC$81,"X")))</f>
        <v>0</v>
      </c>
      <c r="JZ96">
        <f>'Capacity Backing (Hide)2'!BD$3*(CD96/MAX(1,SUMIFS('Treatment Backing (Hide)'!$B$110:$B$124,'Capacity Backing (Hide)2'!BD$67:BD$81,"X")))</f>
        <v>0</v>
      </c>
      <c r="KA96">
        <f>'Capacity Backing (Hide)2'!BE$3*(CE96/MAX(1,SUMIFS('Treatment Backing (Hide)'!$B$110:$B$124,'Capacity Backing (Hide)2'!BE$67:BE$81,"X")))</f>
        <v>0</v>
      </c>
      <c r="KB96">
        <f>'Capacity Backing (Hide)2'!BF$3*(CF96/MAX(1,SUMIFS('Treatment Backing (Hide)'!$B$110:$B$124,'Capacity Backing (Hide)2'!BF$67:BF$81,"X")))</f>
        <v>0</v>
      </c>
      <c r="KC96">
        <f>'Capacity Backing (Hide)2'!BG$3*(CG96/MAX(1,SUMIFS('Treatment Backing (Hide)'!$B$110:$B$124,'Capacity Backing (Hide)2'!BG$67:BG$81,"X")))</f>
        <v>0</v>
      </c>
      <c r="KD96">
        <f>'Capacity Backing (Hide)2'!BH$3*(CH96/MAX(1,SUMIFS('Treatment Backing (Hide)'!$B$110:$B$124,'Capacity Backing (Hide)2'!BH$67:BH$81,"X")))</f>
        <v>0</v>
      </c>
      <c r="KE96">
        <f>'Capacity Backing (Hide)2'!BI$3*(CI96/MAX(1,SUMIFS('Treatment Backing (Hide)'!$B$110:$B$124,'Capacity Backing (Hide)2'!BI$67:BI$81,"X")))</f>
        <v>0</v>
      </c>
      <c r="KF96">
        <f>'Capacity Backing (Hide)2'!BJ$3*(CJ96/MAX(1,SUMIFS('Treatment Backing (Hide)'!$B$110:$B$124,'Capacity Backing (Hide)2'!BJ$67:BJ$81,"X")))</f>
        <v>0</v>
      </c>
      <c r="KG96">
        <f>'Capacity Backing (Hide)2'!BK$3*(CK96/MAX(1,SUMIFS('Treatment Backing (Hide)'!$B$110:$B$124,'Capacity Backing (Hide)2'!BK$67:BK$81,"X")))</f>
        <v>0</v>
      </c>
      <c r="KH96">
        <f>'Capacity Backing (Hide)2'!BL$3*(CL96/MAX(1,SUMIFS('Treatment Backing (Hide)'!$B$110:$B$124,'Capacity Backing (Hide)2'!BL$67:BL$81,"X")))</f>
        <v>0</v>
      </c>
      <c r="KI96">
        <f>'Capacity Backing (Hide)2'!BM$3*(CM96/MAX(1,SUMIFS('Treatment Backing (Hide)'!$B$110:$B$124,'Capacity Backing (Hide)2'!BM$67:BM$81,"X")))</f>
        <v>0</v>
      </c>
      <c r="KJ96">
        <f>'Capacity Backing (Hide)2'!BN$3*(CN96/MAX(1,SUMIFS('Treatment Backing (Hide)'!$B$110:$B$124,'Capacity Backing (Hide)2'!BN$67:BN$81,"X")))</f>
        <v>0</v>
      </c>
      <c r="KK96">
        <f>'Capacity Backing (Hide)2'!BO$3*(CO96/MAX(1,SUMIFS('Treatment Backing (Hide)'!$B$110:$B$124,'Capacity Backing (Hide)2'!BO$67:BO$81,"X")))</f>
        <v>0</v>
      </c>
      <c r="KL96">
        <f>'Capacity Backing (Hide)2'!BP$3*(CP96/MAX(1,SUMIFS('Treatment Backing (Hide)'!$B$110:$B$124,'Capacity Backing (Hide)2'!BP$67:BP$81,"X")))</f>
        <v>0</v>
      </c>
      <c r="KM96">
        <f>'Capacity Backing (Hide)2'!BQ$3*(CQ96/MAX(1,SUMIFS('Treatment Backing (Hide)'!$B$110:$B$124,'Capacity Backing (Hide)2'!BQ$67:BQ$81,"X")))</f>
        <v>0</v>
      </c>
      <c r="KN96">
        <f>'Capacity Backing (Hide)2'!BR$3*(CR96/MAX(1,SUMIFS('Treatment Backing (Hide)'!$B$110:$B$124,'Capacity Backing (Hide)2'!BR$67:BR$81,"X")))</f>
        <v>0</v>
      </c>
      <c r="KO96">
        <f>'Capacity Backing (Hide)2'!BS$3*(CS96/MAX(1,SUMIFS('Treatment Backing (Hide)'!$B$110:$B$124,'Capacity Backing (Hide)2'!BS$67:BS$81,"X")))</f>
        <v>0</v>
      </c>
      <c r="KP96">
        <f>'Capacity Backing (Hide)2'!BT$3*(CT96/MAX(1,SUMIFS('Treatment Backing (Hide)'!$B$110:$B$124,'Capacity Backing (Hide)2'!BT$67:BT$81,"X")))</f>
        <v>0</v>
      </c>
      <c r="KQ96">
        <f>'Capacity Backing (Hide)2'!BU$3*(CU96/MAX(1,SUMIFS('Treatment Backing (Hide)'!$B$110:$B$124,'Capacity Backing (Hide)2'!BU$67:BU$81,"X")))</f>
        <v>0</v>
      </c>
      <c r="KR96">
        <f>'Capacity Backing (Hide)2'!BV$3*(CV96/MAX(1,SUMIFS('Treatment Backing (Hide)'!$B$110:$B$124,'Capacity Backing (Hide)2'!BV$67:BV$81,"X")))</f>
        <v>0</v>
      </c>
      <c r="KS96">
        <f>'Capacity Backing (Hide)2'!BW$3*(CW96/MAX(1,SUMIFS('Treatment Backing (Hide)'!$B$110:$B$124,'Capacity Backing (Hide)2'!BW$67:BW$81,"X")))</f>
        <v>0</v>
      </c>
      <c r="KT96">
        <f>'Capacity Backing (Hide)2'!BX$3*(CX96/MAX(1,SUMIFS('Treatment Backing (Hide)'!$B$110:$B$124,'Capacity Backing (Hide)2'!BX$67:BX$81,"X")))</f>
        <v>0</v>
      </c>
      <c r="KU96">
        <f>'Capacity Backing (Hide)2'!BY$3*(CY96/MAX(1,SUMIFS('Treatment Backing (Hide)'!$B$110:$B$124,'Capacity Backing (Hide)2'!BY$67:BY$81,"X")))</f>
        <v>0</v>
      </c>
      <c r="KV96">
        <f>'Capacity Backing (Hide)2'!BZ$3*(CZ96/MAX(1,SUMIFS('Treatment Backing (Hide)'!$B$110:$B$124,'Capacity Backing (Hide)2'!BZ$67:BZ$81,"X")))</f>
        <v>0</v>
      </c>
      <c r="KW96">
        <f>'Capacity Backing (Hide)2'!CA$3*(DA96/MAX(1,SUMIFS('Treatment Backing (Hide)'!$B$110:$B$124,'Capacity Backing (Hide)2'!CA$67:CA$81,"X")))</f>
        <v>0</v>
      </c>
      <c r="KX96">
        <f>'Capacity Backing (Hide)2'!CB$3*(DB96/MAX(1,SUMIFS('Treatment Backing (Hide)'!$B$110:$B$124,'Capacity Backing (Hide)2'!CB$67:CB$81,"X")))</f>
        <v>0</v>
      </c>
      <c r="KY96">
        <f>'Capacity Backing (Hide)2'!CC$3*(DC96/MAX(1,SUMIFS('Treatment Backing (Hide)'!$B$110:$B$124,'Capacity Backing (Hide)2'!CC$67:CC$81,"X")))</f>
        <v>0</v>
      </c>
      <c r="KZ96">
        <f>'Capacity Backing (Hide)2'!CD$3*(DD96/MAX(1,SUMIFS('Treatment Backing (Hide)'!$B$110:$B$124,'Capacity Backing (Hide)2'!CD$67:CD$81,"X")))</f>
        <v>0</v>
      </c>
      <c r="LA96">
        <f>'Capacity Backing (Hide)2'!CE$3*(DE96/MAX(1,SUMIFS('Treatment Backing (Hide)'!$B$110:$B$124,'Capacity Backing (Hide)2'!CE$67:CE$81,"X")))</f>
        <v>0</v>
      </c>
      <c r="LB96">
        <f>'Capacity Backing (Hide)2'!CF$3*(DF96/MAX(1,SUMIFS('Treatment Backing (Hide)'!$B$110:$B$124,'Capacity Backing (Hide)2'!CF$67:CF$81,"X")))</f>
        <v>0</v>
      </c>
      <c r="LC96">
        <f>'Capacity Backing (Hide)2'!CG$3*(DG96/MAX(1,SUMIFS('Treatment Backing (Hide)'!$B$110:$B$124,'Capacity Backing (Hide)2'!CG$67:CG$81,"X")))</f>
        <v>0</v>
      </c>
      <c r="LD96">
        <f>'Capacity Backing (Hide)2'!CH$3*(DH96/MAX(1,SUMIFS('Treatment Backing (Hide)'!$B$110:$B$124,'Capacity Backing (Hide)2'!CH$67:CH$81,"X")))</f>
        <v>0</v>
      </c>
      <c r="LE96">
        <f>'Capacity Backing (Hide)2'!CI$3*(DI96/MAX(1,SUMIFS('Treatment Backing (Hide)'!$B$110:$B$124,'Capacity Backing (Hide)2'!CI$67:CI$81,"X")))</f>
        <v>0</v>
      </c>
      <c r="LF96">
        <f>'Capacity Backing (Hide)2'!CJ$3*(DJ96/MAX(1,SUMIFS('Treatment Backing (Hide)'!$B$110:$B$124,'Capacity Backing (Hide)2'!CJ$67:CJ$81,"X")))</f>
        <v>0</v>
      </c>
      <c r="LG96">
        <f>'Capacity Backing (Hide)2'!CK$3*(DK96/MAX(1,SUMIFS('Treatment Backing (Hide)'!$B$110:$B$124,'Capacity Backing (Hide)2'!CK$67:CK$81,"X")))</f>
        <v>0</v>
      </c>
      <c r="LH96">
        <f>'Capacity Backing (Hide)2'!CL$3*(DL96/MAX(1,SUMIFS('Treatment Backing (Hide)'!$B$110:$B$124,'Capacity Backing (Hide)2'!CL$67:CL$81,"X")))</f>
        <v>0</v>
      </c>
      <c r="LI96">
        <f>'Capacity Backing (Hide)2'!CM$3*(DM96/MAX(1,SUMIFS('Treatment Backing (Hide)'!$B$110:$B$124,'Capacity Backing (Hide)2'!CM$67:CM$81,"X")))</f>
        <v>0</v>
      </c>
      <c r="LJ96">
        <f>'Capacity Backing (Hide)2'!CN$3*(DN96/MAX(1,SUMIFS('Treatment Backing (Hide)'!$B$110:$B$124,'Capacity Backing (Hide)2'!CN$67:CN$81,"X")))</f>
        <v>0</v>
      </c>
      <c r="LK96">
        <f>'Capacity Backing (Hide)2'!CO$3*(DO96/MAX(1,SUMIFS('Treatment Backing (Hide)'!$B$110:$B$124,'Capacity Backing (Hide)2'!CO$67:CO$81,"X")))</f>
        <v>0</v>
      </c>
      <c r="LL96">
        <f>'Capacity Backing (Hide)2'!CP$3*(DP96/MAX(1,SUMIFS('Treatment Backing (Hide)'!$B$110:$B$124,'Capacity Backing (Hide)2'!CP$67:CP$81,"X")))</f>
        <v>0</v>
      </c>
      <c r="LM96">
        <f>'Capacity Backing (Hide)2'!CQ$3*(DQ96/MAX(1,SUMIFS('Treatment Backing (Hide)'!$B$110:$B$124,'Capacity Backing (Hide)2'!CQ$67:CQ$81,"X")))</f>
        <v>0</v>
      </c>
      <c r="LN96">
        <f>'Capacity Backing (Hide)2'!CR$3*(DR96/MAX(1,SUMIFS('Treatment Backing (Hide)'!$B$110:$B$124,'Capacity Backing (Hide)2'!CR$67:CR$81,"X")))</f>
        <v>0</v>
      </c>
      <c r="LO96">
        <f>'Capacity Backing (Hide)2'!CS$3*(DS96/MAX(1,SUMIFS('Treatment Backing (Hide)'!$B$110:$B$124,'Capacity Backing (Hide)2'!CS$67:CS$81,"X")))</f>
        <v>0</v>
      </c>
      <c r="LP96">
        <f>'Capacity Backing (Hide)2'!CT$3*(DT96/MAX(1,SUMIFS('Treatment Backing (Hide)'!$B$110:$B$124,'Capacity Backing (Hide)2'!CT$67:CT$81,"X")))</f>
        <v>0</v>
      </c>
      <c r="LQ96">
        <f>'Capacity Backing (Hide)2'!CU$3*(DU96/MAX(1,SUMIFS('Treatment Backing (Hide)'!$B$110:$B$124,'Capacity Backing (Hide)2'!CU$67:CU$81,"X")))</f>
        <v>0</v>
      </c>
      <c r="LR96">
        <f>'Capacity Backing (Hide)2'!CV$3*(DV96/MAX(1,SUMIFS('Treatment Backing (Hide)'!$B$110:$B$124,'Capacity Backing (Hide)2'!CV$67:CV$81,"X")))</f>
        <v>0</v>
      </c>
      <c r="LS96">
        <f>'Capacity Backing (Hide)2'!CW$3*(DW96/MAX(1,SUMIFS('Treatment Backing (Hide)'!$B$110:$B$124,'Capacity Backing (Hide)2'!CW$67:CW$81,"X")))</f>
        <v>0</v>
      </c>
    </row>
    <row r="97" spans="8:331" x14ac:dyDescent="0.25">
      <c r="H97" t="str">
        <f>ROW(H94)&amp;". "&amp;'Clinical resources'!B100</f>
        <v xml:space="preserve">94. </v>
      </c>
      <c r="J97" t="str">
        <f>IF(COUNTIFS('Clinical resources'!F100:J100,"X")&gt;0,"X","")</f>
        <v/>
      </c>
      <c r="K97" t="str">
        <f>IF(COUNTIFS('Clinical resources'!K100:O100,"X")&gt;0,"X","")</f>
        <v/>
      </c>
      <c r="L97" t="str">
        <f>IF(COUNTIFS('Clinical resources'!P100:T100,"X")&gt;0,"X","")</f>
        <v/>
      </c>
      <c r="M97" t="str">
        <f>IF(COUNTIFS('Clinical resources'!U100:Y100,"X")&gt;0,"X","")</f>
        <v/>
      </c>
      <c r="N97" t="str">
        <f>IF(COUNTIFS('Clinical resources'!Z100:AD100,"X")&gt;0,"X","")</f>
        <v/>
      </c>
      <c r="O97" t="str">
        <f>IF(COUNTIFS('Clinical resources'!AE100:AI100,"X")&gt;0,"X","")</f>
        <v/>
      </c>
      <c r="P97" t="str">
        <f>IF(COUNTIFS('Clinical resources'!AJ100:AN100,"X")&gt;0,"X","")</f>
        <v/>
      </c>
      <c r="Q97" t="str">
        <f>IF(COUNTIFS('Clinical resources'!AO100:AS100,"X")&gt;0,"X","")</f>
        <v/>
      </c>
      <c r="R97" t="str">
        <f>IF(COUNTIFS('Clinical resources'!AT100:AX100,"X")&gt;0,"X","")</f>
        <v/>
      </c>
      <c r="S97" t="str">
        <f>IF(COUNTIFS('Clinical resources'!AY100:BC100,"X")&gt;0,"X","")</f>
        <v/>
      </c>
      <c r="T97" t="str">
        <f>IF(COUNTIFS('Clinical resources'!BD100:BH100,"X")&gt;0,"X","")</f>
        <v/>
      </c>
      <c r="U97" t="str">
        <f>IF(COUNTIFS('Clinical resources'!BI100:BM100,"X")&gt;0,"X","")</f>
        <v/>
      </c>
      <c r="V97" t="str">
        <f>IF(COUNTIFS('Clinical resources'!BN100:BR100,"X")&gt;0,"X","")</f>
        <v/>
      </c>
      <c r="W97" t="str">
        <f>IF(COUNTIFS('Clinical resources'!BS100:BW100,"X")&gt;0,"X","")</f>
        <v/>
      </c>
      <c r="X97" t="str">
        <f>IF(COUNTIFS('Clinical resources'!BX100:CB100,"X")&gt;0,"X","")</f>
        <v/>
      </c>
      <c r="AB97">
        <f t="array" ref="AB97">IF($J97:$X97='Capacity Backing (Hide)2'!B$67:B$81,1,0)</f>
        <v>0</v>
      </c>
      <c r="AC97">
        <f t="array" ref="AC97">IF($J97:$X97='Capacity Backing (Hide)2'!C$67:C$81,1,0)</f>
        <v>0</v>
      </c>
      <c r="AD97">
        <f t="array" ref="AD97">IF($J97:$X97='Capacity Backing (Hide)2'!D$67:D$81,1,0)</f>
        <v>0</v>
      </c>
      <c r="AE97">
        <f t="array" ref="AE97">IF($J97:$X97='Capacity Backing (Hide)2'!E$67:E$81,1,0)</f>
        <v>0</v>
      </c>
      <c r="AF97">
        <f t="array" ref="AF97">IF($J97:$X97='Capacity Backing (Hide)2'!F$67:F$81,1,0)</f>
        <v>0</v>
      </c>
      <c r="AG97">
        <f t="array" ref="AG97">IF($J97:$X97='Capacity Backing (Hide)2'!G$67:G$81,1,0)</f>
        <v>0</v>
      </c>
      <c r="AH97">
        <f t="array" ref="AH97">IF($J97:$X97='Capacity Backing (Hide)2'!H$67:H$81,1,0)</f>
        <v>0</v>
      </c>
      <c r="AI97">
        <f t="array" ref="AI97">IF($J97:$X97='Capacity Backing (Hide)2'!I$67:I$81,1,0)</f>
        <v>0</v>
      </c>
      <c r="AJ97">
        <f t="array" ref="AJ97">IF($J97:$X97='Capacity Backing (Hide)2'!J$67:J$81,1,0)</f>
        <v>0</v>
      </c>
      <c r="AK97">
        <f t="array" ref="AK97">IF($J97:$X97='Capacity Backing (Hide)2'!K$67:K$81,1,0)</f>
        <v>0</v>
      </c>
      <c r="AL97">
        <f t="array" ref="AL97">IF($J97:$X97='Capacity Backing (Hide)2'!L$67:L$81,1,0)</f>
        <v>0</v>
      </c>
      <c r="AM97">
        <f t="array" ref="AM97">IF($J97:$X97='Capacity Backing (Hide)2'!M$67:M$81,1,0)</f>
        <v>0</v>
      </c>
      <c r="AN97">
        <f t="array" ref="AN97">IF($J97:$X97='Capacity Backing (Hide)2'!N$67:N$81,1,0)</f>
        <v>0</v>
      </c>
      <c r="AO97">
        <f t="array" ref="AO97">IF($J97:$X97='Capacity Backing (Hide)2'!O$67:O$81,1,0)</f>
        <v>0</v>
      </c>
      <c r="AP97">
        <f t="array" ref="AP97">IF($J97:$X97='Capacity Backing (Hide)2'!P$67:P$81,1,0)</f>
        <v>0</v>
      </c>
      <c r="AQ97">
        <f t="array" ref="AQ97">IF($J97:$X97='Capacity Backing (Hide)2'!Q$67:Q$81,1,0)</f>
        <v>0</v>
      </c>
      <c r="AR97">
        <f t="array" ref="AR97">IF($J97:$X97='Capacity Backing (Hide)2'!R$67:R$81,1,0)</f>
        <v>0</v>
      </c>
      <c r="AS97">
        <f t="array" ref="AS97">IF($J97:$X97='Capacity Backing (Hide)2'!S$67:S$81,1,0)</f>
        <v>0</v>
      </c>
      <c r="AT97">
        <f t="array" ref="AT97">IF($J97:$X97='Capacity Backing (Hide)2'!T$67:T$81,1,0)</f>
        <v>0</v>
      </c>
      <c r="AU97">
        <f t="array" ref="AU97">IF($J97:$X97='Capacity Backing (Hide)2'!U$67:U$81,1,0)</f>
        <v>0</v>
      </c>
      <c r="AV97">
        <f t="array" ref="AV97">IF($J97:$X97='Capacity Backing (Hide)2'!V$67:V$81,1,0)</f>
        <v>0</v>
      </c>
      <c r="AW97">
        <f t="array" ref="AW97">IF($J97:$X97='Capacity Backing (Hide)2'!W$67:W$81,1,0)</f>
        <v>0</v>
      </c>
      <c r="AX97">
        <f t="array" ref="AX97">IF($J97:$X97='Capacity Backing (Hide)2'!X$67:X$81,1,0)</f>
        <v>0</v>
      </c>
      <c r="AY97">
        <f t="array" ref="AY97">IF($J97:$X97='Capacity Backing (Hide)2'!Y$67:Y$81,1,0)</f>
        <v>0</v>
      </c>
      <c r="AZ97">
        <f t="array" ref="AZ97">IF($J97:$X97='Capacity Backing (Hide)2'!Z$67:Z$81,1,0)</f>
        <v>0</v>
      </c>
      <c r="BA97">
        <f t="array" ref="BA97">IF($J97:$X97='Capacity Backing (Hide)2'!AA$67:AA$81,1,0)</f>
        <v>0</v>
      </c>
      <c r="BB97">
        <f t="array" ref="BB97">IF($J97:$X97='Capacity Backing (Hide)2'!AB$67:AB$81,1,0)</f>
        <v>0</v>
      </c>
      <c r="BC97">
        <f t="array" ref="BC97">IF($J97:$X97='Capacity Backing (Hide)2'!AC$67:AC$81,1,0)</f>
        <v>0</v>
      </c>
      <c r="BD97">
        <f t="array" ref="BD97">IF($J97:$X97='Capacity Backing (Hide)2'!AD$67:AD$81,1,0)</f>
        <v>0</v>
      </c>
      <c r="BE97">
        <f t="array" ref="BE97">IF($J97:$X97='Capacity Backing (Hide)2'!AE$67:AE$81,1,0)</f>
        <v>0</v>
      </c>
      <c r="BF97">
        <f t="array" ref="BF97">IF($J97:$X97='Capacity Backing (Hide)2'!AF$67:AF$81,1,0)</f>
        <v>0</v>
      </c>
      <c r="BG97">
        <f t="array" ref="BG97">IF($J97:$X97='Capacity Backing (Hide)2'!AG$67:AG$81,1,0)</f>
        <v>0</v>
      </c>
      <c r="BH97">
        <f t="array" ref="BH97">IF($J97:$X97='Capacity Backing (Hide)2'!AH$67:AH$81,1,0)</f>
        <v>0</v>
      </c>
      <c r="BI97">
        <f t="array" ref="BI97">IF($J97:$X97='Capacity Backing (Hide)2'!AI$67:AI$81,1,0)</f>
        <v>0</v>
      </c>
      <c r="BJ97">
        <f t="array" ref="BJ97">IF($J97:$X97='Capacity Backing (Hide)2'!AJ$67:AJ$81,1,0)</f>
        <v>0</v>
      </c>
      <c r="BK97">
        <f t="array" ref="BK97">IF($J97:$X97='Capacity Backing (Hide)2'!AK$67:AK$81,1,0)</f>
        <v>0</v>
      </c>
      <c r="BL97">
        <f t="array" ref="BL97">IF($J97:$X97='Capacity Backing (Hide)2'!AL$67:AL$81,1,0)</f>
        <v>0</v>
      </c>
      <c r="BM97">
        <f t="array" ref="BM97">IF($J97:$X97='Capacity Backing (Hide)2'!AM$67:AM$81,1,0)</f>
        <v>0</v>
      </c>
      <c r="BN97">
        <f t="array" ref="BN97">IF($J97:$X97='Capacity Backing (Hide)2'!AN$67:AN$81,1,0)</f>
        <v>0</v>
      </c>
      <c r="BO97">
        <f t="array" ref="BO97">IF($J97:$X97='Capacity Backing (Hide)2'!AO$67:AO$81,1,0)</f>
        <v>0</v>
      </c>
      <c r="BP97">
        <f t="array" ref="BP97">IF($J97:$X97='Capacity Backing (Hide)2'!AP$67:AP$81,1,0)</f>
        <v>0</v>
      </c>
      <c r="BQ97">
        <f t="array" ref="BQ97">IF($J97:$X97='Capacity Backing (Hide)2'!AQ$67:AQ$81,1,0)</f>
        <v>0</v>
      </c>
      <c r="BR97">
        <f t="array" ref="BR97">IF($J97:$X97='Capacity Backing (Hide)2'!AR$67:AR$81,1,0)</f>
        <v>0</v>
      </c>
      <c r="BS97">
        <f t="array" ref="BS97">IF($J97:$X97='Capacity Backing (Hide)2'!AS$67:AS$81,1,0)</f>
        <v>0</v>
      </c>
      <c r="BT97">
        <f t="array" ref="BT97">IF($J97:$X97='Capacity Backing (Hide)2'!AT$67:AT$81,1,0)</f>
        <v>0</v>
      </c>
      <c r="BU97">
        <f t="array" ref="BU97">IF($J97:$X97='Capacity Backing (Hide)2'!AU$67:AU$81,1,0)</f>
        <v>0</v>
      </c>
      <c r="BV97">
        <f t="array" ref="BV97">IF($J97:$X97='Capacity Backing (Hide)2'!AV$67:AV$81,1,0)</f>
        <v>0</v>
      </c>
      <c r="BW97">
        <f t="array" ref="BW97">IF($J97:$X97='Capacity Backing (Hide)2'!AW$67:AW$81,1,0)</f>
        <v>0</v>
      </c>
      <c r="BX97">
        <f t="array" ref="BX97">IF($J97:$X97='Capacity Backing (Hide)2'!AX$67:AX$81,1,0)</f>
        <v>0</v>
      </c>
      <c r="BY97">
        <f t="array" ref="BY97">IF($J97:$X97='Capacity Backing (Hide)2'!AY$67:AY$81,1,0)</f>
        <v>0</v>
      </c>
      <c r="BZ97">
        <f t="array" ref="BZ97">IF($J97:$X97='Capacity Backing (Hide)2'!AZ$67:AZ$81,1,0)</f>
        <v>0</v>
      </c>
      <c r="CA97">
        <f t="array" ref="CA97">IF($J97:$X97='Capacity Backing (Hide)2'!BA$67:BA$81,1,0)</f>
        <v>0</v>
      </c>
      <c r="CB97">
        <f t="array" ref="CB97">IF($J97:$X97='Capacity Backing (Hide)2'!BB$67:BB$81,1,0)</f>
        <v>0</v>
      </c>
      <c r="CC97">
        <f t="array" ref="CC97">IF($J97:$X97='Capacity Backing (Hide)2'!BC$67:BC$81,1,0)</f>
        <v>0</v>
      </c>
      <c r="CD97">
        <f t="array" ref="CD97">IF($J97:$X97='Capacity Backing (Hide)2'!BD$67:BD$81,1,0)</f>
        <v>0</v>
      </c>
      <c r="CE97">
        <f t="array" ref="CE97">IF($J97:$X97='Capacity Backing (Hide)2'!BE$67:BE$81,1,0)</f>
        <v>0</v>
      </c>
      <c r="CF97">
        <f t="array" ref="CF97">IF($J97:$X97='Capacity Backing (Hide)2'!BF$67:BF$81,1,0)</f>
        <v>0</v>
      </c>
      <c r="CG97">
        <f t="array" ref="CG97">IF($J97:$X97='Capacity Backing (Hide)2'!BG$67:BG$81,1,0)</f>
        <v>0</v>
      </c>
      <c r="CH97">
        <f t="array" ref="CH97">IF($J97:$X97='Capacity Backing (Hide)2'!BH$67:BH$81,1,0)</f>
        <v>0</v>
      </c>
      <c r="CI97">
        <f t="array" ref="CI97">IF($J97:$X97='Capacity Backing (Hide)2'!BI$67:BI$81,1,0)</f>
        <v>0</v>
      </c>
      <c r="CJ97">
        <f t="array" ref="CJ97">IF($J97:$X97='Capacity Backing (Hide)2'!BJ$67:BJ$81,1,0)</f>
        <v>0</v>
      </c>
      <c r="CK97">
        <f t="array" ref="CK97">IF($J97:$X97='Capacity Backing (Hide)2'!BK$67:BK$81,1,0)</f>
        <v>0</v>
      </c>
      <c r="CL97">
        <f t="array" ref="CL97">IF($J97:$X97='Capacity Backing (Hide)2'!BL$67:BL$81,1,0)</f>
        <v>0</v>
      </c>
      <c r="CM97">
        <f t="array" ref="CM97">IF($J97:$X97='Capacity Backing (Hide)2'!BM$67:BM$81,1,0)</f>
        <v>0</v>
      </c>
      <c r="CN97">
        <f t="array" ref="CN97">IF($J97:$X97='Capacity Backing (Hide)2'!BN$67:BN$81,1,0)</f>
        <v>0</v>
      </c>
      <c r="CO97">
        <f t="array" ref="CO97">IF($J97:$X97='Capacity Backing (Hide)2'!BO$67:BO$81,1,0)</f>
        <v>0</v>
      </c>
      <c r="CP97">
        <f t="array" ref="CP97">IF($J97:$X97='Capacity Backing (Hide)2'!BP$67:BP$81,1,0)</f>
        <v>0</v>
      </c>
      <c r="CQ97">
        <f t="array" ref="CQ97">IF($J97:$X97='Capacity Backing (Hide)2'!BQ$67:BQ$81,1,0)</f>
        <v>0</v>
      </c>
      <c r="CR97">
        <f t="array" ref="CR97">IF($J97:$X97='Capacity Backing (Hide)2'!BR$67:BR$81,1,0)</f>
        <v>0</v>
      </c>
      <c r="CS97">
        <f t="array" ref="CS97">IF($J97:$X97='Capacity Backing (Hide)2'!BS$67:BS$81,1,0)</f>
        <v>0</v>
      </c>
      <c r="CT97">
        <f t="array" ref="CT97">IF($J97:$X97='Capacity Backing (Hide)2'!BT$67:BT$81,1,0)</f>
        <v>0</v>
      </c>
      <c r="CU97">
        <f t="array" ref="CU97">IF($J97:$X97='Capacity Backing (Hide)2'!BU$67:BU$81,1,0)</f>
        <v>0</v>
      </c>
      <c r="CV97">
        <f t="array" ref="CV97">IF($J97:$X97='Capacity Backing (Hide)2'!BV$67:BV$81,1,0)</f>
        <v>0</v>
      </c>
      <c r="CW97">
        <f t="array" ref="CW97">IF($J97:$X97='Capacity Backing (Hide)2'!BW$67:BW$81,1,0)</f>
        <v>0</v>
      </c>
      <c r="CX97">
        <f t="array" ref="CX97">IF($J97:$X97='Capacity Backing (Hide)2'!BX$67:BX$81,1,0)</f>
        <v>0</v>
      </c>
      <c r="CY97">
        <f t="array" ref="CY97">IF($J97:$X97='Capacity Backing (Hide)2'!BY$67:BY$81,1,0)</f>
        <v>0</v>
      </c>
      <c r="CZ97">
        <f t="array" ref="CZ97">IF($J97:$X97='Capacity Backing (Hide)2'!BZ$67:BZ$81,1,0)</f>
        <v>0</v>
      </c>
      <c r="DA97">
        <f t="array" ref="DA97">IF($J97:$X97='Capacity Backing (Hide)2'!CA$67:CA$81,1,0)</f>
        <v>0</v>
      </c>
      <c r="DB97">
        <f t="array" ref="DB97">IF($J97:$X97='Capacity Backing (Hide)2'!CB$67:CB$81,1,0)</f>
        <v>0</v>
      </c>
      <c r="DC97">
        <f t="array" ref="DC97">IF($J97:$X97='Capacity Backing (Hide)2'!CC$67:CC$81,1,0)</f>
        <v>0</v>
      </c>
      <c r="DD97">
        <f t="array" ref="DD97">IF($J97:$X97='Capacity Backing (Hide)2'!CD$67:CD$81,1,0)</f>
        <v>0</v>
      </c>
      <c r="DE97">
        <f t="array" ref="DE97">IF($J97:$X97='Capacity Backing (Hide)2'!CE$67:CE$81,1,0)</f>
        <v>0</v>
      </c>
      <c r="DF97">
        <f t="array" ref="DF97">IF($J97:$X97='Capacity Backing (Hide)2'!CF$67:CF$81,1,0)</f>
        <v>0</v>
      </c>
      <c r="DG97">
        <f t="array" ref="DG97">IF($J97:$X97='Capacity Backing (Hide)2'!CG$67:CG$81,1,0)</f>
        <v>0</v>
      </c>
      <c r="DH97">
        <f t="array" ref="DH97">IF($J97:$X97='Capacity Backing (Hide)2'!CH$67:CH$81,1,0)</f>
        <v>0</v>
      </c>
      <c r="DI97">
        <f t="array" ref="DI97">IF($J97:$X97='Capacity Backing (Hide)2'!CI$67:CI$81,1,0)</f>
        <v>0</v>
      </c>
      <c r="DJ97">
        <f t="array" ref="DJ97">IF($J97:$X97='Capacity Backing (Hide)2'!CJ$67:CJ$81,1,0)</f>
        <v>0</v>
      </c>
      <c r="DK97">
        <f t="array" ref="DK97">IF($J97:$X97='Capacity Backing (Hide)2'!CK$67:CK$81,1,0)</f>
        <v>0</v>
      </c>
      <c r="DL97">
        <f t="array" ref="DL97">IF($J97:$X97='Capacity Backing (Hide)2'!CL$67:CL$81,1,0)</f>
        <v>0</v>
      </c>
      <c r="DM97">
        <f t="array" ref="DM97">IF($J97:$X97='Capacity Backing (Hide)2'!CM$67:CM$81,1,0)</f>
        <v>0</v>
      </c>
      <c r="DN97">
        <f t="array" ref="DN97">IF($J97:$X97='Capacity Backing (Hide)2'!CN$67:CN$81,1,0)</f>
        <v>0</v>
      </c>
      <c r="DO97">
        <f t="array" ref="DO97">IF($J97:$X97='Capacity Backing (Hide)2'!CO$67:CO$81,1,0)</f>
        <v>0</v>
      </c>
      <c r="DP97">
        <f t="array" ref="DP97">IF($J97:$X97='Capacity Backing (Hide)2'!CP$67:CP$81,1,0)</f>
        <v>0</v>
      </c>
      <c r="DQ97">
        <f t="array" ref="DQ97">IF($J97:$X97='Capacity Backing (Hide)2'!CQ$67:CQ$81,1,0)</f>
        <v>0</v>
      </c>
      <c r="DR97">
        <f t="array" ref="DR97">IF($J97:$X97='Capacity Backing (Hide)2'!CR$67:CR$81,1,0)</f>
        <v>0</v>
      </c>
      <c r="DS97">
        <f t="array" ref="DS97">IF($J97:$X97='Capacity Backing (Hide)2'!CS$67:CS$81,1,0)</f>
        <v>0</v>
      </c>
      <c r="DT97">
        <f t="array" ref="DT97">IF($J97:$X97='Capacity Backing (Hide)2'!CT$67:CT$81,1,0)</f>
        <v>0</v>
      </c>
      <c r="DU97">
        <f t="array" ref="DU97">IF($J97:$X97='Capacity Backing (Hide)2'!CU$67:CU$81,1,0)</f>
        <v>0</v>
      </c>
      <c r="DV97">
        <f t="array" ref="DV97">IF($J97:$X97='Capacity Backing (Hide)2'!CV$67:CV$81,1,0)</f>
        <v>0</v>
      </c>
      <c r="DW97">
        <f t="array" ref="DW97">IF($J97:$X97='Capacity Backing (Hide)2'!CW$67:CW$81,1,0)</f>
        <v>0</v>
      </c>
      <c r="DZ97">
        <f t="array" ref="DZ97">IF($J97:$X97='Capacity Backing (Hide)2'!B$203:CZ$217,1,0)</f>
        <v>0</v>
      </c>
      <c r="EA97">
        <f t="array" ref="EA97">IF($J97:$X97='Capacity Backing (Hide)2'!C$203:DA$217,1,0)</f>
        <v>0</v>
      </c>
      <c r="EB97">
        <f t="array" ref="EB97">IF($J97:$X97='Capacity Backing (Hide)2'!D$203:DB$217,1,0)</f>
        <v>0</v>
      </c>
      <c r="EC97">
        <f t="array" ref="EC97">IF($J97:$X97='Capacity Backing (Hide)2'!E$203:DC$217,1,0)</f>
        <v>0</v>
      </c>
      <c r="ED97">
        <f t="array" ref="ED97">IF($J97:$X97='Capacity Backing (Hide)2'!F$203:DD$217,1,0)</f>
        <v>0</v>
      </c>
      <c r="EE97">
        <f t="array" ref="EE97">IF($J97:$X97='Capacity Backing (Hide)2'!G$203:DE$217,1,0)</f>
        <v>0</v>
      </c>
      <c r="EF97">
        <f t="array" ref="EF97">IF($J97:$X97='Capacity Backing (Hide)2'!H$203:DF$217,1,0)</f>
        <v>0</v>
      </c>
      <c r="EG97">
        <f t="array" ref="EG97">IF($J97:$X97='Capacity Backing (Hide)2'!I$203:DG$217,1,0)</f>
        <v>0</v>
      </c>
      <c r="EH97">
        <f t="array" ref="EH97">IF($J97:$X97='Capacity Backing (Hide)2'!J$203:DH$217,1,0)</f>
        <v>0</v>
      </c>
      <c r="EI97">
        <f t="array" ref="EI97">IF($J97:$X97='Capacity Backing (Hide)2'!K$203:DI$217,1,0)</f>
        <v>0</v>
      </c>
      <c r="EJ97">
        <f t="array" ref="EJ97">IF($J97:$X97='Capacity Backing (Hide)2'!L$203:DJ$217,1,0)</f>
        <v>0</v>
      </c>
      <c r="EK97">
        <f t="array" ref="EK97">IF($J97:$X97='Capacity Backing (Hide)2'!M$203:DK$217,1,0)</f>
        <v>0</v>
      </c>
      <c r="EL97">
        <f t="array" ref="EL97">IF($J97:$X97='Capacity Backing (Hide)2'!N$203:DL$217,1,0)</f>
        <v>0</v>
      </c>
      <c r="EM97">
        <f t="array" ref="EM97">IF($J97:$X97='Capacity Backing (Hide)2'!O$203:DM$217,1,0)</f>
        <v>0</v>
      </c>
      <c r="EN97">
        <f t="array" ref="EN97">IF($J97:$X97='Capacity Backing (Hide)2'!P$203:DN$217,1,0)</f>
        <v>0</v>
      </c>
      <c r="EO97">
        <f t="array" ref="EO97">IF($J97:$X97='Capacity Backing (Hide)2'!Q$203:DO$217,1,0)</f>
        <v>0</v>
      </c>
      <c r="EP97">
        <f t="array" ref="EP97">IF($J97:$X97='Capacity Backing (Hide)2'!R$203:DP$217,1,0)</f>
        <v>0</v>
      </c>
      <c r="EQ97">
        <f t="array" ref="EQ97">IF($J97:$X97='Capacity Backing (Hide)2'!S$203:DQ$217,1,0)</f>
        <v>0</v>
      </c>
      <c r="ER97">
        <f t="array" ref="ER97">IF($J97:$X97='Capacity Backing (Hide)2'!T$203:DR$217,1,0)</f>
        <v>0</v>
      </c>
      <c r="ES97">
        <f t="array" ref="ES97">IF($J97:$X97='Capacity Backing (Hide)2'!U$203:DS$217,1,0)</f>
        <v>0</v>
      </c>
      <c r="ET97">
        <f t="array" ref="ET97">IF($J97:$X97='Capacity Backing (Hide)2'!V$203:DT$217,1,0)</f>
        <v>0</v>
      </c>
      <c r="EU97">
        <f t="array" ref="EU97">IF($J97:$X97='Capacity Backing (Hide)2'!W$203:DU$217,1,0)</f>
        <v>0</v>
      </c>
      <c r="EV97">
        <f t="array" ref="EV97">IF($J97:$X97='Capacity Backing (Hide)2'!X$203:DV$217,1,0)</f>
        <v>0</v>
      </c>
      <c r="EW97">
        <f t="array" ref="EW97">IF($J97:$X97='Capacity Backing (Hide)2'!Y$203:DW$217,1,0)</f>
        <v>0</v>
      </c>
      <c r="EX97">
        <f t="array" ref="EX97">IF($J97:$X97='Capacity Backing (Hide)2'!Z$203:DX$217,1,0)</f>
        <v>0</v>
      </c>
      <c r="EY97">
        <f t="array" ref="EY97">IF($J97:$X97='Capacity Backing (Hide)2'!AA$203:DY$217,1,0)</f>
        <v>0</v>
      </c>
      <c r="EZ97">
        <f t="array" ref="EZ97">IF($J97:$X97='Capacity Backing (Hide)2'!AB$203:DZ$217,1,0)</f>
        <v>0</v>
      </c>
      <c r="FA97">
        <f t="array" ref="FA97">IF($J97:$X97='Capacity Backing (Hide)2'!AC$203:EA$217,1,0)</f>
        <v>0</v>
      </c>
      <c r="FB97">
        <f t="array" ref="FB97">IF($J97:$X97='Capacity Backing (Hide)2'!AD$203:EB$217,1,0)</f>
        <v>0</v>
      </c>
      <c r="FC97">
        <f t="array" ref="FC97">IF($J97:$X97='Capacity Backing (Hide)2'!AE$203:EC$217,1,0)</f>
        <v>0</v>
      </c>
      <c r="FD97">
        <f t="array" ref="FD97">IF($J97:$X97='Capacity Backing (Hide)2'!AF$203:ED$217,1,0)</f>
        <v>0</v>
      </c>
      <c r="FE97">
        <f t="array" ref="FE97">IF($J97:$X97='Capacity Backing (Hide)2'!AG$203:EE$217,1,0)</f>
        <v>0</v>
      </c>
      <c r="FF97">
        <f t="array" ref="FF97">IF($J97:$X97='Capacity Backing (Hide)2'!AH$203:EF$217,1,0)</f>
        <v>0</v>
      </c>
      <c r="FG97">
        <f t="array" ref="FG97">IF($J97:$X97='Capacity Backing (Hide)2'!AI$203:EG$217,1,0)</f>
        <v>0</v>
      </c>
      <c r="FH97">
        <f t="array" ref="FH97">IF($J97:$X97='Capacity Backing (Hide)2'!AJ$203:EH$217,1,0)</f>
        <v>0</v>
      </c>
      <c r="FI97">
        <f t="array" ref="FI97">IF($J97:$X97='Capacity Backing (Hide)2'!AK$203:EI$217,1,0)</f>
        <v>0</v>
      </c>
      <c r="FJ97">
        <f t="array" ref="FJ97">IF($J97:$X97='Capacity Backing (Hide)2'!AL$203:EJ$217,1,0)</f>
        <v>0</v>
      </c>
      <c r="FK97">
        <f t="array" ref="FK97">IF($J97:$X97='Capacity Backing (Hide)2'!AM$203:EK$217,1,0)</f>
        <v>0</v>
      </c>
      <c r="FL97">
        <f t="array" ref="FL97">IF($J97:$X97='Capacity Backing (Hide)2'!AN$203:EL$217,1,0)</f>
        <v>0</v>
      </c>
      <c r="FM97">
        <f t="array" ref="FM97">IF($J97:$X97='Capacity Backing (Hide)2'!AO$203:EM$217,1,0)</f>
        <v>0</v>
      </c>
      <c r="FN97">
        <f t="array" ref="FN97">IF($J97:$X97='Capacity Backing (Hide)2'!AP$203:EN$217,1,0)</f>
        <v>0</v>
      </c>
      <c r="FO97">
        <f t="array" ref="FO97">IF($J97:$X97='Capacity Backing (Hide)2'!AQ$203:EO$217,1,0)</f>
        <v>0</v>
      </c>
      <c r="FP97">
        <f t="array" ref="FP97">IF($J97:$X97='Capacity Backing (Hide)2'!AR$203:EP$217,1,0)</f>
        <v>0</v>
      </c>
      <c r="FQ97">
        <f t="array" ref="FQ97">IF($J97:$X97='Capacity Backing (Hide)2'!AS$203:EQ$217,1,0)</f>
        <v>0</v>
      </c>
      <c r="FR97">
        <f t="array" ref="FR97">IF($J97:$X97='Capacity Backing (Hide)2'!AT$203:ER$217,1,0)</f>
        <v>0</v>
      </c>
      <c r="FS97">
        <f t="array" ref="FS97">IF($J97:$X97='Capacity Backing (Hide)2'!AU$203:ES$217,1,0)</f>
        <v>0</v>
      </c>
      <c r="FT97">
        <f t="array" ref="FT97">IF($J97:$X97='Capacity Backing (Hide)2'!AV$203:ET$217,1,0)</f>
        <v>0</v>
      </c>
      <c r="FU97">
        <f t="array" ref="FU97">IF($J97:$X97='Capacity Backing (Hide)2'!AW$203:EU$217,1,0)</f>
        <v>0</v>
      </c>
      <c r="FV97">
        <f t="array" ref="FV97">IF($J97:$X97='Capacity Backing (Hide)2'!AX$203:EV$217,1,0)</f>
        <v>0</v>
      </c>
      <c r="FW97">
        <f t="array" ref="FW97">IF($J97:$X97='Capacity Backing (Hide)2'!AY$203:EW$217,1,0)</f>
        <v>0</v>
      </c>
      <c r="FX97">
        <f t="array" ref="FX97">IF($J97:$X97='Capacity Backing (Hide)2'!AZ$203:EX$217,1,0)</f>
        <v>0</v>
      </c>
      <c r="FY97">
        <f t="array" ref="FY97">IF($J97:$X97='Capacity Backing (Hide)2'!BA$203:EY$217,1,0)</f>
        <v>0</v>
      </c>
      <c r="FZ97">
        <f t="array" ref="FZ97">IF($J97:$X97='Capacity Backing (Hide)2'!BB$203:EZ$217,1,0)</f>
        <v>0</v>
      </c>
      <c r="GA97">
        <f t="array" ref="GA97">IF($J97:$X97='Capacity Backing (Hide)2'!BC$203:FA$217,1,0)</f>
        <v>0</v>
      </c>
      <c r="GB97">
        <f t="array" ref="GB97">IF($J97:$X97='Capacity Backing (Hide)2'!BD$203:FB$217,1,0)</f>
        <v>0</v>
      </c>
      <c r="GC97">
        <f t="array" ref="GC97">IF($J97:$X97='Capacity Backing (Hide)2'!BE$203:FC$217,1,0)</f>
        <v>0</v>
      </c>
      <c r="GD97">
        <f t="array" ref="GD97">IF($J97:$X97='Capacity Backing (Hide)2'!BF$203:FD$217,1,0)</f>
        <v>0</v>
      </c>
      <c r="GE97">
        <f t="array" ref="GE97">IF($J97:$X97='Capacity Backing (Hide)2'!BG$203:FE$217,1,0)</f>
        <v>0</v>
      </c>
      <c r="GF97">
        <f t="array" ref="GF97">IF($J97:$X97='Capacity Backing (Hide)2'!BH$203:FF$217,1,0)</f>
        <v>0</v>
      </c>
      <c r="GG97">
        <f t="array" ref="GG97">IF($J97:$X97='Capacity Backing (Hide)2'!BI$203:FG$217,1,0)</f>
        <v>0</v>
      </c>
      <c r="GH97">
        <f t="array" ref="GH97">IF($J97:$X97='Capacity Backing (Hide)2'!BJ$203:FH$217,1,0)</f>
        <v>0</v>
      </c>
      <c r="GI97">
        <f t="array" ref="GI97">IF($J97:$X97='Capacity Backing (Hide)2'!BK$203:FI$217,1,0)</f>
        <v>0</v>
      </c>
      <c r="GJ97">
        <f t="array" ref="GJ97">IF($J97:$X97='Capacity Backing (Hide)2'!BL$203:FJ$217,1,0)</f>
        <v>0</v>
      </c>
      <c r="GK97">
        <f t="array" ref="GK97">IF($J97:$X97='Capacity Backing (Hide)2'!BM$203:FK$217,1,0)</f>
        <v>0</v>
      </c>
      <c r="GL97">
        <f t="array" ref="GL97">IF($J97:$X97='Capacity Backing (Hide)2'!BN$203:FL$217,1,0)</f>
        <v>0</v>
      </c>
      <c r="GM97">
        <f t="array" ref="GM97">IF($J97:$X97='Capacity Backing (Hide)2'!BO$203:FM$217,1,0)</f>
        <v>0</v>
      </c>
      <c r="GN97">
        <f t="array" ref="GN97">IF($J97:$X97='Capacity Backing (Hide)2'!BP$203:FN$217,1,0)</f>
        <v>0</v>
      </c>
      <c r="GO97">
        <f t="array" ref="GO97">IF($J97:$X97='Capacity Backing (Hide)2'!BQ$203:FO$217,1,0)</f>
        <v>0</v>
      </c>
      <c r="GP97">
        <f t="array" ref="GP97">IF($J97:$X97='Capacity Backing (Hide)2'!BR$203:FP$217,1,0)</f>
        <v>0</v>
      </c>
      <c r="GQ97">
        <f t="array" ref="GQ97">IF($J97:$X97='Capacity Backing (Hide)2'!BS$203:FQ$217,1,0)</f>
        <v>0</v>
      </c>
      <c r="GR97">
        <f t="array" ref="GR97">IF($J97:$X97='Capacity Backing (Hide)2'!BT$203:FR$217,1,0)</f>
        <v>0</v>
      </c>
      <c r="GS97">
        <f t="array" ref="GS97">IF($J97:$X97='Capacity Backing (Hide)2'!BU$203:FS$217,1,0)</f>
        <v>0</v>
      </c>
      <c r="GT97">
        <f t="array" ref="GT97">IF($J97:$X97='Capacity Backing (Hide)2'!BV$203:FT$217,1,0)</f>
        <v>0</v>
      </c>
      <c r="GU97">
        <f t="array" ref="GU97">IF($J97:$X97='Capacity Backing (Hide)2'!BW$203:FU$217,1,0)</f>
        <v>0</v>
      </c>
      <c r="GV97">
        <f t="array" ref="GV97">IF($J97:$X97='Capacity Backing (Hide)2'!BX$203:FV$217,1,0)</f>
        <v>0</v>
      </c>
      <c r="GW97">
        <f t="array" ref="GW97">IF($J97:$X97='Capacity Backing (Hide)2'!BY$203:FW$217,1,0)</f>
        <v>0</v>
      </c>
      <c r="GX97">
        <f t="array" ref="GX97">IF($J97:$X97='Capacity Backing (Hide)2'!BZ$203:FX$217,1,0)</f>
        <v>0</v>
      </c>
      <c r="GY97">
        <f t="array" ref="GY97">IF($J97:$X97='Capacity Backing (Hide)2'!CA$203:FY$217,1,0)</f>
        <v>0</v>
      </c>
      <c r="GZ97">
        <f t="array" ref="GZ97">IF($J97:$X97='Capacity Backing (Hide)2'!CB$203:FZ$217,1,0)</f>
        <v>0</v>
      </c>
      <c r="HA97">
        <f t="array" ref="HA97">IF($J97:$X97='Capacity Backing (Hide)2'!CC$203:GA$217,1,0)</f>
        <v>0</v>
      </c>
      <c r="HB97">
        <f t="array" ref="HB97">IF($J97:$X97='Capacity Backing (Hide)2'!CD$203:GB$217,1,0)</f>
        <v>0</v>
      </c>
      <c r="HC97">
        <f t="array" ref="HC97">IF($J97:$X97='Capacity Backing (Hide)2'!CE$203:GC$217,1,0)</f>
        <v>0</v>
      </c>
      <c r="HD97">
        <f t="array" ref="HD97">IF($J97:$X97='Capacity Backing (Hide)2'!CF$203:GD$217,1,0)</f>
        <v>0</v>
      </c>
      <c r="HE97">
        <f t="array" ref="HE97">IF($J97:$X97='Capacity Backing (Hide)2'!CG$203:GE$217,1,0)</f>
        <v>0</v>
      </c>
      <c r="HF97">
        <f t="array" ref="HF97">IF($J97:$X97='Capacity Backing (Hide)2'!CH$203:GF$217,1,0)</f>
        <v>0</v>
      </c>
      <c r="HG97">
        <f t="array" ref="HG97">IF($J97:$X97='Capacity Backing (Hide)2'!CI$203:GG$217,1,0)</f>
        <v>0</v>
      </c>
      <c r="HH97">
        <f t="array" ref="HH97">IF($J97:$X97='Capacity Backing (Hide)2'!CJ$203:GH$217,1,0)</f>
        <v>0</v>
      </c>
      <c r="HI97">
        <f t="array" ref="HI97">IF($J97:$X97='Capacity Backing (Hide)2'!CK$203:GI$217,1,0)</f>
        <v>0</v>
      </c>
      <c r="HJ97">
        <f t="array" ref="HJ97">IF($J97:$X97='Capacity Backing (Hide)2'!CL$203:GJ$217,1,0)</f>
        <v>0</v>
      </c>
      <c r="HK97">
        <f t="array" ref="HK97">IF($J97:$X97='Capacity Backing (Hide)2'!CM$203:GK$217,1,0)</f>
        <v>0</v>
      </c>
      <c r="HL97">
        <f t="array" ref="HL97">IF($J97:$X97='Capacity Backing (Hide)2'!CN$203:GL$217,1,0)</f>
        <v>0</v>
      </c>
      <c r="HM97">
        <f t="array" ref="HM97">IF($J97:$X97='Capacity Backing (Hide)2'!CO$203:GM$217,1,0)</f>
        <v>0</v>
      </c>
      <c r="HN97">
        <f t="array" ref="HN97">IF($J97:$X97='Capacity Backing (Hide)2'!CP$203:GN$217,1,0)</f>
        <v>0</v>
      </c>
      <c r="HO97">
        <f t="array" ref="HO97">IF($J97:$X97='Capacity Backing (Hide)2'!CQ$203:GO$217,1,0)</f>
        <v>0</v>
      </c>
      <c r="HP97">
        <f t="array" ref="HP97">IF($J97:$X97='Capacity Backing (Hide)2'!CR$203:GP$217,1,0)</f>
        <v>0</v>
      </c>
      <c r="HQ97">
        <f t="array" ref="HQ97">IF($J97:$X97='Capacity Backing (Hide)2'!CS$203:GQ$217,1,0)</f>
        <v>0</v>
      </c>
      <c r="HR97">
        <f t="array" ref="HR97">IF($J97:$X97='Capacity Backing (Hide)2'!CT$203:GR$217,1,0)</f>
        <v>0</v>
      </c>
      <c r="HS97">
        <f t="array" ref="HS97">IF($J97:$X97='Capacity Backing (Hide)2'!CU$203:GS$217,1,0)</f>
        <v>0</v>
      </c>
      <c r="HT97">
        <f t="array" ref="HT97">IF($J97:$X97='Capacity Backing (Hide)2'!CV$203:GT$217,1,0)</f>
        <v>0</v>
      </c>
      <c r="HU97">
        <f t="array" ref="HU97">IF($J97:$X97='Capacity Backing (Hide)2'!CW$203:GU$217,1,0)</f>
        <v>0</v>
      </c>
      <c r="HX97">
        <f>'Capacity Backing (Hide)2'!B$3*(AB97/MAX(1,SUMIFS('Treatment Backing (Hide)'!$B$110:$B$124,'Capacity Backing (Hide)2'!B$67:B$81,"X")))</f>
        <v>0</v>
      </c>
      <c r="HY97">
        <f>'Capacity Backing (Hide)2'!C$3*(AC97/MAX(1,SUMIFS('Treatment Backing (Hide)'!$B$110:$B$124,'Capacity Backing (Hide)2'!C$67:C$81,"X")))</f>
        <v>0</v>
      </c>
      <c r="HZ97">
        <f>'Capacity Backing (Hide)2'!D$3*(AD97/MAX(1,SUMIFS('Treatment Backing (Hide)'!$B$110:$B$124,'Capacity Backing (Hide)2'!D$67:D$81,"X")))</f>
        <v>0</v>
      </c>
      <c r="IA97">
        <f>'Capacity Backing (Hide)2'!E$3*(AE97/MAX(1,SUMIFS('Treatment Backing (Hide)'!$B$110:$B$124,'Capacity Backing (Hide)2'!E$67:E$81,"X")))</f>
        <v>0</v>
      </c>
      <c r="IB97">
        <f>'Capacity Backing (Hide)2'!F$3*(AF97/MAX(1,SUMIFS('Treatment Backing (Hide)'!$B$110:$B$124,'Capacity Backing (Hide)2'!F$67:F$81,"X")))</f>
        <v>0</v>
      </c>
      <c r="IC97">
        <f>'Capacity Backing (Hide)2'!G$3*(AG97/MAX(1,SUMIFS('Treatment Backing (Hide)'!$B$110:$B$124,'Capacity Backing (Hide)2'!G$67:G$81,"X")))</f>
        <v>0</v>
      </c>
      <c r="ID97">
        <f>'Capacity Backing (Hide)2'!H$3*(AH97/MAX(1,SUMIFS('Treatment Backing (Hide)'!$B$110:$B$124,'Capacity Backing (Hide)2'!H$67:H$81,"X")))</f>
        <v>0</v>
      </c>
      <c r="IE97">
        <f>'Capacity Backing (Hide)2'!I$3*(AI97/MAX(1,SUMIFS('Treatment Backing (Hide)'!$B$110:$B$124,'Capacity Backing (Hide)2'!I$67:I$81,"X")))</f>
        <v>0</v>
      </c>
      <c r="IF97">
        <f>'Capacity Backing (Hide)2'!J$3*(AJ97/MAX(1,SUMIFS('Treatment Backing (Hide)'!$B$110:$B$124,'Capacity Backing (Hide)2'!J$67:J$81,"X")))</f>
        <v>0</v>
      </c>
      <c r="IG97">
        <f>'Capacity Backing (Hide)2'!K$3*(AK97/MAX(1,SUMIFS('Treatment Backing (Hide)'!$B$110:$B$124,'Capacity Backing (Hide)2'!K$67:K$81,"X")))</f>
        <v>0</v>
      </c>
      <c r="IH97">
        <f>'Capacity Backing (Hide)2'!L$3*(AL97/MAX(1,SUMIFS('Treatment Backing (Hide)'!$B$110:$B$124,'Capacity Backing (Hide)2'!L$67:L$81,"X")))</f>
        <v>0</v>
      </c>
      <c r="II97">
        <f>'Capacity Backing (Hide)2'!M$3*(AM97/MAX(1,SUMIFS('Treatment Backing (Hide)'!$B$110:$B$124,'Capacity Backing (Hide)2'!M$67:M$81,"X")))</f>
        <v>0</v>
      </c>
      <c r="IJ97">
        <f>'Capacity Backing (Hide)2'!N$3*(AN97/MAX(1,SUMIFS('Treatment Backing (Hide)'!$B$110:$B$124,'Capacity Backing (Hide)2'!N$67:N$81,"X")))</f>
        <v>0</v>
      </c>
      <c r="IK97">
        <f>'Capacity Backing (Hide)2'!O$3*(AO97/MAX(1,SUMIFS('Treatment Backing (Hide)'!$B$110:$B$124,'Capacity Backing (Hide)2'!O$67:O$81,"X")))</f>
        <v>0</v>
      </c>
      <c r="IL97">
        <f>'Capacity Backing (Hide)2'!P$3*(AP97/MAX(1,SUMIFS('Treatment Backing (Hide)'!$B$110:$B$124,'Capacity Backing (Hide)2'!P$67:P$81,"X")))</f>
        <v>0</v>
      </c>
      <c r="IM97">
        <f>'Capacity Backing (Hide)2'!Q$3*(AQ97/MAX(1,SUMIFS('Treatment Backing (Hide)'!$B$110:$B$124,'Capacity Backing (Hide)2'!Q$67:Q$81,"X")))</f>
        <v>0</v>
      </c>
      <c r="IN97">
        <f>'Capacity Backing (Hide)2'!R$3*(AR97/MAX(1,SUMIFS('Treatment Backing (Hide)'!$B$110:$B$124,'Capacity Backing (Hide)2'!R$67:R$81,"X")))</f>
        <v>0</v>
      </c>
      <c r="IO97">
        <f>'Capacity Backing (Hide)2'!S$3*(AS97/MAX(1,SUMIFS('Treatment Backing (Hide)'!$B$110:$B$124,'Capacity Backing (Hide)2'!S$67:S$81,"X")))</f>
        <v>0</v>
      </c>
      <c r="IP97">
        <f>'Capacity Backing (Hide)2'!T$3*(AT97/MAX(1,SUMIFS('Treatment Backing (Hide)'!$B$110:$B$124,'Capacity Backing (Hide)2'!T$67:T$81,"X")))</f>
        <v>0</v>
      </c>
      <c r="IQ97">
        <f>'Capacity Backing (Hide)2'!U$3*(AU97/MAX(1,SUMIFS('Treatment Backing (Hide)'!$B$110:$B$124,'Capacity Backing (Hide)2'!U$67:U$81,"X")))</f>
        <v>0</v>
      </c>
      <c r="IR97">
        <f>'Capacity Backing (Hide)2'!V$3*(AV97/MAX(1,SUMIFS('Treatment Backing (Hide)'!$B$110:$B$124,'Capacity Backing (Hide)2'!V$67:V$81,"X")))</f>
        <v>0</v>
      </c>
      <c r="IS97">
        <f>'Capacity Backing (Hide)2'!W$3*(AW97/MAX(1,SUMIFS('Treatment Backing (Hide)'!$B$110:$B$124,'Capacity Backing (Hide)2'!W$67:W$81,"X")))</f>
        <v>0</v>
      </c>
      <c r="IT97">
        <f>'Capacity Backing (Hide)2'!X$3*(AX97/MAX(1,SUMIFS('Treatment Backing (Hide)'!$B$110:$B$124,'Capacity Backing (Hide)2'!X$67:X$81,"X")))</f>
        <v>0</v>
      </c>
      <c r="IU97">
        <f>'Capacity Backing (Hide)2'!Y$3*(AY97/MAX(1,SUMIFS('Treatment Backing (Hide)'!$B$110:$B$124,'Capacity Backing (Hide)2'!Y$67:Y$81,"X")))</f>
        <v>0</v>
      </c>
      <c r="IV97">
        <f>'Capacity Backing (Hide)2'!Z$3*(AZ97/MAX(1,SUMIFS('Treatment Backing (Hide)'!$B$110:$B$124,'Capacity Backing (Hide)2'!Z$67:Z$81,"X")))</f>
        <v>0</v>
      </c>
      <c r="IW97">
        <f>'Capacity Backing (Hide)2'!AA$3*(BA97/MAX(1,SUMIFS('Treatment Backing (Hide)'!$B$110:$B$124,'Capacity Backing (Hide)2'!AA$67:AA$81,"X")))</f>
        <v>0</v>
      </c>
      <c r="IX97">
        <f>'Capacity Backing (Hide)2'!AB$3*(BB97/MAX(1,SUMIFS('Treatment Backing (Hide)'!$B$110:$B$124,'Capacity Backing (Hide)2'!AB$67:AB$81,"X")))</f>
        <v>0</v>
      </c>
      <c r="IY97">
        <f>'Capacity Backing (Hide)2'!AC$3*(BC97/MAX(1,SUMIFS('Treatment Backing (Hide)'!$B$110:$B$124,'Capacity Backing (Hide)2'!AC$67:AC$81,"X")))</f>
        <v>0</v>
      </c>
      <c r="IZ97">
        <f>'Capacity Backing (Hide)2'!AD$3*(BD97/MAX(1,SUMIFS('Treatment Backing (Hide)'!$B$110:$B$124,'Capacity Backing (Hide)2'!AD$67:AD$81,"X")))</f>
        <v>0</v>
      </c>
      <c r="JA97">
        <f>'Capacity Backing (Hide)2'!AE$3*(BE97/MAX(1,SUMIFS('Treatment Backing (Hide)'!$B$110:$B$124,'Capacity Backing (Hide)2'!AE$67:AE$81,"X")))</f>
        <v>0</v>
      </c>
      <c r="JB97">
        <f>'Capacity Backing (Hide)2'!AF$3*(BF97/MAX(1,SUMIFS('Treatment Backing (Hide)'!$B$110:$B$124,'Capacity Backing (Hide)2'!AF$67:AF$81,"X")))</f>
        <v>0</v>
      </c>
      <c r="JC97">
        <f>'Capacity Backing (Hide)2'!AG$3*(BG97/MAX(1,SUMIFS('Treatment Backing (Hide)'!$B$110:$B$124,'Capacity Backing (Hide)2'!AG$67:AG$81,"X")))</f>
        <v>0</v>
      </c>
      <c r="JD97">
        <f>'Capacity Backing (Hide)2'!AH$3*(BH97/MAX(1,SUMIFS('Treatment Backing (Hide)'!$B$110:$B$124,'Capacity Backing (Hide)2'!AH$67:AH$81,"X")))</f>
        <v>0</v>
      </c>
      <c r="JE97">
        <f>'Capacity Backing (Hide)2'!AI$3*(BI97/MAX(1,SUMIFS('Treatment Backing (Hide)'!$B$110:$B$124,'Capacity Backing (Hide)2'!AI$67:AI$81,"X")))</f>
        <v>0</v>
      </c>
      <c r="JF97">
        <f>'Capacity Backing (Hide)2'!AJ$3*(BJ97/MAX(1,SUMIFS('Treatment Backing (Hide)'!$B$110:$B$124,'Capacity Backing (Hide)2'!AJ$67:AJ$81,"X")))</f>
        <v>0</v>
      </c>
      <c r="JG97">
        <f>'Capacity Backing (Hide)2'!AK$3*(BK97/MAX(1,SUMIFS('Treatment Backing (Hide)'!$B$110:$B$124,'Capacity Backing (Hide)2'!AK$67:AK$81,"X")))</f>
        <v>0</v>
      </c>
      <c r="JH97">
        <f>'Capacity Backing (Hide)2'!AL$3*(BL97/MAX(1,SUMIFS('Treatment Backing (Hide)'!$B$110:$B$124,'Capacity Backing (Hide)2'!AL$67:AL$81,"X")))</f>
        <v>0</v>
      </c>
      <c r="JI97">
        <f>'Capacity Backing (Hide)2'!AM$3*(BM97/MAX(1,SUMIFS('Treatment Backing (Hide)'!$B$110:$B$124,'Capacity Backing (Hide)2'!AM$67:AM$81,"X")))</f>
        <v>0</v>
      </c>
      <c r="JJ97">
        <f>'Capacity Backing (Hide)2'!AN$3*(BN97/MAX(1,SUMIFS('Treatment Backing (Hide)'!$B$110:$B$124,'Capacity Backing (Hide)2'!AN$67:AN$81,"X")))</f>
        <v>0</v>
      </c>
      <c r="JK97">
        <f>'Capacity Backing (Hide)2'!AO$3*(BO97/MAX(1,SUMIFS('Treatment Backing (Hide)'!$B$110:$B$124,'Capacity Backing (Hide)2'!AO$67:AO$81,"X")))</f>
        <v>0</v>
      </c>
      <c r="JL97">
        <f>'Capacity Backing (Hide)2'!AP$3*(BP97/MAX(1,SUMIFS('Treatment Backing (Hide)'!$B$110:$B$124,'Capacity Backing (Hide)2'!AP$67:AP$81,"X")))</f>
        <v>0</v>
      </c>
      <c r="JM97">
        <f>'Capacity Backing (Hide)2'!AQ$3*(BQ97/MAX(1,SUMIFS('Treatment Backing (Hide)'!$B$110:$B$124,'Capacity Backing (Hide)2'!AQ$67:AQ$81,"X")))</f>
        <v>0</v>
      </c>
      <c r="JN97">
        <f>'Capacity Backing (Hide)2'!AR$3*(BR97/MAX(1,SUMIFS('Treatment Backing (Hide)'!$B$110:$B$124,'Capacity Backing (Hide)2'!AR$67:AR$81,"X")))</f>
        <v>0</v>
      </c>
      <c r="JO97">
        <f>'Capacity Backing (Hide)2'!AS$3*(BS97/MAX(1,SUMIFS('Treatment Backing (Hide)'!$B$110:$B$124,'Capacity Backing (Hide)2'!AS$67:AS$81,"X")))</f>
        <v>0</v>
      </c>
      <c r="JP97">
        <f>'Capacity Backing (Hide)2'!AT$3*(BT97/MAX(1,SUMIFS('Treatment Backing (Hide)'!$B$110:$B$124,'Capacity Backing (Hide)2'!AT$67:AT$81,"X")))</f>
        <v>0</v>
      </c>
      <c r="JQ97">
        <f>'Capacity Backing (Hide)2'!AU$3*(BU97/MAX(1,SUMIFS('Treatment Backing (Hide)'!$B$110:$B$124,'Capacity Backing (Hide)2'!AU$67:AU$81,"X")))</f>
        <v>0</v>
      </c>
      <c r="JR97">
        <f>'Capacity Backing (Hide)2'!AV$3*(BV97/MAX(1,SUMIFS('Treatment Backing (Hide)'!$B$110:$B$124,'Capacity Backing (Hide)2'!AV$67:AV$81,"X")))</f>
        <v>0</v>
      </c>
      <c r="JS97">
        <f>'Capacity Backing (Hide)2'!AW$3*(BW97/MAX(1,SUMIFS('Treatment Backing (Hide)'!$B$110:$B$124,'Capacity Backing (Hide)2'!AW$67:AW$81,"X")))</f>
        <v>0</v>
      </c>
      <c r="JT97">
        <f>'Capacity Backing (Hide)2'!AX$3*(BX97/MAX(1,SUMIFS('Treatment Backing (Hide)'!$B$110:$B$124,'Capacity Backing (Hide)2'!AX$67:AX$81,"X")))</f>
        <v>0</v>
      </c>
      <c r="JU97">
        <f>'Capacity Backing (Hide)2'!AY$3*(BY97/MAX(1,SUMIFS('Treatment Backing (Hide)'!$B$110:$B$124,'Capacity Backing (Hide)2'!AY$67:AY$81,"X")))</f>
        <v>0</v>
      </c>
      <c r="JV97">
        <f>'Capacity Backing (Hide)2'!AZ$3*(BZ97/MAX(1,SUMIFS('Treatment Backing (Hide)'!$B$110:$B$124,'Capacity Backing (Hide)2'!AZ$67:AZ$81,"X")))</f>
        <v>0</v>
      </c>
      <c r="JW97">
        <f>'Capacity Backing (Hide)2'!BA$3*(CA97/MAX(1,SUMIFS('Treatment Backing (Hide)'!$B$110:$B$124,'Capacity Backing (Hide)2'!BA$67:BA$81,"X")))</f>
        <v>0</v>
      </c>
      <c r="JX97">
        <f>'Capacity Backing (Hide)2'!BB$3*(CB97/MAX(1,SUMIFS('Treatment Backing (Hide)'!$B$110:$B$124,'Capacity Backing (Hide)2'!BB$67:BB$81,"X")))</f>
        <v>0</v>
      </c>
      <c r="JY97">
        <f>'Capacity Backing (Hide)2'!BC$3*(CC97/MAX(1,SUMIFS('Treatment Backing (Hide)'!$B$110:$B$124,'Capacity Backing (Hide)2'!BC$67:BC$81,"X")))</f>
        <v>0</v>
      </c>
      <c r="JZ97">
        <f>'Capacity Backing (Hide)2'!BD$3*(CD97/MAX(1,SUMIFS('Treatment Backing (Hide)'!$B$110:$B$124,'Capacity Backing (Hide)2'!BD$67:BD$81,"X")))</f>
        <v>0</v>
      </c>
      <c r="KA97">
        <f>'Capacity Backing (Hide)2'!BE$3*(CE97/MAX(1,SUMIFS('Treatment Backing (Hide)'!$B$110:$B$124,'Capacity Backing (Hide)2'!BE$67:BE$81,"X")))</f>
        <v>0</v>
      </c>
      <c r="KB97">
        <f>'Capacity Backing (Hide)2'!BF$3*(CF97/MAX(1,SUMIFS('Treatment Backing (Hide)'!$B$110:$B$124,'Capacity Backing (Hide)2'!BF$67:BF$81,"X")))</f>
        <v>0</v>
      </c>
      <c r="KC97">
        <f>'Capacity Backing (Hide)2'!BG$3*(CG97/MAX(1,SUMIFS('Treatment Backing (Hide)'!$B$110:$B$124,'Capacity Backing (Hide)2'!BG$67:BG$81,"X")))</f>
        <v>0</v>
      </c>
      <c r="KD97">
        <f>'Capacity Backing (Hide)2'!BH$3*(CH97/MAX(1,SUMIFS('Treatment Backing (Hide)'!$B$110:$B$124,'Capacity Backing (Hide)2'!BH$67:BH$81,"X")))</f>
        <v>0</v>
      </c>
      <c r="KE97">
        <f>'Capacity Backing (Hide)2'!BI$3*(CI97/MAX(1,SUMIFS('Treatment Backing (Hide)'!$B$110:$B$124,'Capacity Backing (Hide)2'!BI$67:BI$81,"X")))</f>
        <v>0</v>
      </c>
      <c r="KF97">
        <f>'Capacity Backing (Hide)2'!BJ$3*(CJ97/MAX(1,SUMIFS('Treatment Backing (Hide)'!$B$110:$B$124,'Capacity Backing (Hide)2'!BJ$67:BJ$81,"X")))</f>
        <v>0</v>
      </c>
      <c r="KG97">
        <f>'Capacity Backing (Hide)2'!BK$3*(CK97/MAX(1,SUMIFS('Treatment Backing (Hide)'!$B$110:$B$124,'Capacity Backing (Hide)2'!BK$67:BK$81,"X")))</f>
        <v>0</v>
      </c>
      <c r="KH97">
        <f>'Capacity Backing (Hide)2'!BL$3*(CL97/MAX(1,SUMIFS('Treatment Backing (Hide)'!$B$110:$B$124,'Capacity Backing (Hide)2'!BL$67:BL$81,"X")))</f>
        <v>0</v>
      </c>
      <c r="KI97">
        <f>'Capacity Backing (Hide)2'!BM$3*(CM97/MAX(1,SUMIFS('Treatment Backing (Hide)'!$B$110:$B$124,'Capacity Backing (Hide)2'!BM$67:BM$81,"X")))</f>
        <v>0</v>
      </c>
      <c r="KJ97">
        <f>'Capacity Backing (Hide)2'!BN$3*(CN97/MAX(1,SUMIFS('Treatment Backing (Hide)'!$B$110:$B$124,'Capacity Backing (Hide)2'!BN$67:BN$81,"X")))</f>
        <v>0</v>
      </c>
      <c r="KK97">
        <f>'Capacity Backing (Hide)2'!BO$3*(CO97/MAX(1,SUMIFS('Treatment Backing (Hide)'!$B$110:$B$124,'Capacity Backing (Hide)2'!BO$67:BO$81,"X")))</f>
        <v>0</v>
      </c>
      <c r="KL97">
        <f>'Capacity Backing (Hide)2'!BP$3*(CP97/MAX(1,SUMIFS('Treatment Backing (Hide)'!$B$110:$B$124,'Capacity Backing (Hide)2'!BP$67:BP$81,"X")))</f>
        <v>0</v>
      </c>
      <c r="KM97">
        <f>'Capacity Backing (Hide)2'!BQ$3*(CQ97/MAX(1,SUMIFS('Treatment Backing (Hide)'!$B$110:$B$124,'Capacity Backing (Hide)2'!BQ$67:BQ$81,"X")))</f>
        <v>0</v>
      </c>
      <c r="KN97">
        <f>'Capacity Backing (Hide)2'!BR$3*(CR97/MAX(1,SUMIFS('Treatment Backing (Hide)'!$B$110:$B$124,'Capacity Backing (Hide)2'!BR$67:BR$81,"X")))</f>
        <v>0</v>
      </c>
      <c r="KO97">
        <f>'Capacity Backing (Hide)2'!BS$3*(CS97/MAX(1,SUMIFS('Treatment Backing (Hide)'!$B$110:$B$124,'Capacity Backing (Hide)2'!BS$67:BS$81,"X")))</f>
        <v>0</v>
      </c>
      <c r="KP97">
        <f>'Capacity Backing (Hide)2'!BT$3*(CT97/MAX(1,SUMIFS('Treatment Backing (Hide)'!$B$110:$B$124,'Capacity Backing (Hide)2'!BT$67:BT$81,"X")))</f>
        <v>0</v>
      </c>
      <c r="KQ97">
        <f>'Capacity Backing (Hide)2'!BU$3*(CU97/MAX(1,SUMIFS('Treatment Backing (Hide)'!$B$110:$B$124,'Capacity Backing (Hide)2'!BU$67:BU$81,"X")))</f>
        <v>0</v>
      </c>
      <c r="KR97">
        <f>'Capacity Backing (Hide)2'!BV$3*(CV97/MAX(1,SUMIFS('Treatment Backing (Hide)'!$B$110:$B$124,'Capacity Backing (Hide)2'!BV$67:BV$81,"X")))</f>
        <v>0</v>
      </c>
      <c r="KS97">
        <f>'Capacity Backing (Hide)2'!BW$3*(CW97/MAX(1,SUMIFS('Treatment Backing (Hide)'!$B$110:$B$124,'Capacity Backing (Hide)2'!BW$67:BW$81,"X")))</f>
        <v>0</v>
      </c>
      <c r="KT97">
        <f>'Capacity Backing (Hide)2'!BX$3*(CX97/MAX(1,SUMIFS('Treatment Backing (Hide)'!$B$110:$B$124,'Capacity Backing (Hide)2'!BX$67:BX$81,"X")))</f>
        <v>0</v>
      </c>
      <c r="KU97">
        <f>'Capacity Backing (Hide)2'!BY$3*(CY97/MAX(1,SUMIFS('Treatment Backing (Hide)'!$B$110:$B$124,'Capacity Backing (Hide)2'!BY$67:BY$81,"X")))</f>
        <v>0</v>
      </c>
      <c r="KV97">
        <f>'Capacity Backing (Hide)2'!BZ$3*(CZ97/MAX(1,SUMIFS('Treatment Backing (Hide)'!$B$110:$B$124,'Capacity Backing (Hide)2'!BZ$67:BZ$81,"X")))</f>
        <v>0</v>
      </c>
      <c r="KW97">
        <f>'Capacity Backing (Hide)2'!CA$3*(DA97/MAX(1,SUMIFS('Treatment Backing (Hide)'!$B$110:$B$124,'Capacity Backing (Hide)2'!CA$67:CA$81,"X")))</f>
        <v>0</v>
      </c>
      <c r="KX97">
        <f>'Capacity Backing (Hide)2'!CB$3*(DB97/MAX(1,SUMIFS('Treatment Backing (Hide)'!$B$110:$B$124,'Capacity Backing (Hide)2'!CB$67:CB$81,"X")))</f>
        <v>0</v>
      </c>
      <c r="KY97">
        <f>'Capacity Backing (Hide)2'!CC$3*(DC97/MAX(1,SUMIFS('Treatment Backing (Hide)'!$B$110:$B$124,'Capacity Backing (Hide)2'!CC$67:CC$81,"X")))</f>
        <v>0</v>
      </c>
      <c r="KZ97">
        <f>'Capacity Backing (Hide)2'!CD$3*(DD97/MAX(1,SUMIFS('Treatment Backing (Hide)'!$B$110:$B$124,'Capacity Backing (Hide)2'!CD$67:CD$81,"X")))</f>
        <v>0</v>
      </c>
      <c r="LA97">
        <f>'Capacity Backing (Hide)2'!CE$3*(DE97/MAX(1,SUMIFS('Treatment Backing (Hide)'!$B$110:$B$124,'Capacity Backing (Hide)2'!CE$67:CE$81,"X")))</f>
        <v>0</v>
      </c>
      <c r="LB97">
        <f>'Capacity Backing (Hide)2'!CF$3*(DF97/MAX(1,SUMIFS('Treatment Backing (Hide)'!$B$110:$B$124,'Capacity Backing (Hide)2'!CF$67:CF$81,"X")))</f>
        <v>0</v>
      </c>
      <c r="LC97">
        <f>'Capacity Backing (Hide)2'!CG$3*(DG97/MAX(1,SUMIFS('Treatment Backing (Hide)'!$B$110:$B$124,'Capacity Backing (Hide)2'!CG$67:CG$81,"X")))</f>
        <v>0</v>
      </c>
      <c r="LD97">
        <f>'Capacity Backing (Hide)2'!CH$3*(DH97/MAX(1,SUMIFS('Treatment Backing (Hide)'!$B$110:$B$124,'Capacity Backing (Hide)2'!CH$67:CH$81,"X")))</f>
        <v>0</v>
      </c>
      <c r="LE97">
        <f>'Capacity Backing (Hide)2'!CI$3*(DI97/MAX(1,SUMIFS('Treatment Backing (Hide)'!$B$110:$B$124,'Capacity Backing (Hide)2'!CI$67:CI$81,"X")))</f>
        <v>0</v>
      </c>
      <c r="LF97">
        <f>'Capacity Backing (Hide)2'!CJ$3*(DJ97/MAX(1,SUMIFS('Treatment Backing (Hide)'!$B$110:$B$124,'Capacity Backing (Hide)2'!CJ$67:CJ$81,"X")))</f>
        <v>0</v>
      </c>
      <c r="LG97">
        <f>'Capacity Backing (Hide)2'!CK$3*(DK97/MAX(1,SUMIFS('Treatment Backing (Hide)'!$B$110:$B$124,'Capacity Backing (Hide)2'!CK$67:CK$81,"X")))</f>
        <v>0</v>
      </c>
      <c r="LH97">
        <f>'Capacity Backing (Hide)2'!CL$3*(DL97/MAX(1,SUMIFS('Treatment Backing (Hide)'!$B$110:$B$124,'Capacity Backing (Hide)2'!CL$67:CL$81,"X")))</f>
        <v>0</v>
      </c>
      <c r="LI97">
        <f>'Capacity Backing (Hide)2'!CM$3*(DM97/MAX(1,SUMIFS('Treatment Backing (Hide)'!$B$110:$B$124,'Capacity Backing (Hide)2'!CM$67:CM$81,"X")))</f>
        <v>0</v>
      </c>
      <c r="LJ97">
        <f>'Capacity Backing (Hide)2'!CN$3*(DN97/MAX(1,SUMIFS('Treatment Backing (Hide)'!$B$110:$B$124,'Capacity Backing (Hide)2'!CN$67:CN$81,"X")))</f>
        <v>0</v>
      </c>
      <c r="LK97">
        <f>'Capacity Backing (Hide)2'!CO$3*(DO97/MAX(1,SUMIFS('Treatment Backing (Hide)'!$B$110:$B$124,'Capacity Backing (Hide)2'!CO$67:CO$81,"X")))</f>
        <v>0</v>
      </c>
      <c r="LL97">
        <f>'Capacity Backing (Hide)2'!CP$3*(DP97/MAX(1,SUMIFS('Treatment Backing (Hide)'!$B$110:$B$124,'Capacity Backing (Hide)2'!CP$67:CP$81,"X")))</f>
        <v>0</v>
      </c>
      <c r="LM97">
        <f>'Capacity Backing (Hide)2'!CQ$3*(DQ97/MAX(1,SUMIFS('Treatment Backing (Hide)'!$B$110:$B$124,'Capacity Backing (Hide)2'!CQ$67:CQ$81,"X")))</f>
        <v>0</v>
      </c>
      <c r="LN97">
        <f>'Capacity Backing (Hide)2'!CR$3*(DR97/MAX(1,SUMIFS('Treatment Backing (Hide)'!$B$110:$B$124,'Capacity Backing (Hide)2'!CR$67:CR$81,"X")))</f>
        <v>0</v>
      </c>
      <c r="LO97">
        <f>'Capacity Backing (Hide)2'!CS$3*(DS97/MAX(1,SUMIFS('Treatment Backing (Hide)'!$B$110:$B$124,'Capacity Backing (Hide)2'!CS$67:CS$81,"X")))</f>
        <v>0</v>
      </c>
      <c r="LP97">
        <f>'Capacity Backing (Hide)2'!CT$3*(DT97/MAX(1,SUMIFS('Treatment Backing (Hide)'!$B$110:$B$124,'Capacity Backing (Hide)2'!CT$67:CT$81,"X")))</f>
        <v>0</v>
      </c>
      <c r="LQ97">
        <f>'Capacity Backing (Hide)2'!CU$3*(DU97/MAX(1,SUMIFS('Treatment Backing (Hide)'!$B$110:$B$124,'Capacity Backing (Hide)2'!CU$67:CU$81,"X")))</f>
        <v>0</v>
      </c>
      <c r="LR97">
        <f>'Capacity Backing (Hide)2'!CV$3*(DV97/MAX(1,SUMIFS('Treatment Backing (Hide)'!$B$110:$B$124,'Capacity Backing (Hide)2'!CV$67:CV$81,"X")))</f>
        <v>0</v>
      </c>
      <c r="LS97">
        <f>'Capacity Backing (Hide)2'!CW$3*(DW97/MAX(1,SUMIFS('Treatment Backing (Hide)'!$B$110:$B$124,'Capacity Backing (Hide)2'!CW$67:CW$81,"X")))</f>
        <v>0</v>
      </c>
    </row>
    <row r="98" spans="8:331" x14ac:dyDescent="0.25">
      <c r="H98" t="str">
        <f>ROW(H95)&amp;". "&amp;'Clinical resources'!B101</f>
        <v xml:space="preserve">95. </v>
      </c>
      <c r="J98" t="str">
        <f>IF(COUNTIFS('Clinical resources'!F101:J101,"X")&gt;0,"X","")</f>
        <v/>
      </c>
      <c r="K98" t="str">
        <f>IF(COUNTIFS('Clinical resources'!K101:O101,"X")&gt;0,"X","")</f>
        <v/>
      </c>
      <c r="L98" t="str">
        <f>IF(COUNTIFS('Clinical resources'!P101:T101,"X")&gt;0,"X","")</f>
        <v/>
      </c>
      <c r="M98" t="str">
        <f>IF(COUNTIFS('Clinical resources'!U101:Y101,"X")&gt;0,"X","")</f>
        <v/>
      </c>
      <c r="N98" t="str">
        <f>IF(COUNTIFS('Clinical resources'!Z101:AD101,"X")&gt;0,"X","")</f>
        <v/>
      </c>
      <c r="O98" t="str">
        <f>IF(COUNTIFS('Clinical resources'!AE101:AI101,"X")&gt;0,"X","")</f>
        <v/>
      </c>
      <c r="P98" t="str">
        <f>IF(COUNTIFS('Clinical resources'!AJ101:AN101,"X")&gt;0,"X","")</f>
        <v/>
      </c>
      <c r="Q98" t="str">
        <f>IF(COUNTIFS('Clinical resources'!AO101:AS101,"X")&gt;0,"X","")</f>
        <v/>
      </c>
      <c r="R98" t="str">
        <f>IF(COUNTIFS('Clinical resources'!AT101:AX101,"X")&gt;0,"X","")</f>
        <v/>
      </c>
      <c r="S98" t="str">
        <f>IF(COUNTIFS('Clinical resources'!AY101:BC101,"X")&gt;0,"X","")</f>
        <v/>
      </c>
      <c r="T98" t="str">
        <f>IF(COUNTIFS('Clinical resources'!BD101:BH101,"X")&gt;0,"X","")</f>
        <v/>
      </c>
      <c r="U98" t="str">
        <f>IF(COUNTIFS('Clinical resources'!BI101:BM101,"X")&gt;0,"X","")</f>
        <v/>
      </c>
      <c r="V98" t="str">
        <f>IF(COUNTIFS('Clinical resources'!BN101:BR101,"X")&gt;0,"X","")</f>
        <v/>
      </c>
      <c r="W98" t="str">
        <f>IF(COUNTIFS('Clinical resources'!BS101:BW101,"X")&gt;0,"X","")</f>
        <v/>
      </c>
      <c r="X98" t="str">
        <f>IF(COUNTIFS('Clinical resources'!BX101:CB101,"X")&gt;0,"X","")</f>
        <v/>
      </c>
      <c r="AB98">
        <f t="array" ref="AB98">IF($J98:$X98='Capacity Backing (Hide)2'!B$67:B$81,1,0)</f>
        <v>0</v>
      </c>
      <c r="AC98">
        <f t="array" ref="AC98">IF($J98:$X98='Capacity Backing (Hide)2'!C$67:C$81,1,0)</f>
        <v>0</v>
      </c>
      <c r="AD98">
        <f t="array" ref="AD98">IF($J98:$X98='Capacity Backing (Hide)2'!D$67:D$81,1,0)</f>
        <v>0</v>
      </c>
      <c r="AE98">
        <f t="array" ref="AE98">IF($J98:$X98='Capacity Backing (Hide)2'!E$67:E$81,1,0)</f>
        <v>0</v>
      </c>
      <c r="AF98">
        <f t="array" ref="AF98">IF($J98:$X98='Capacity Backing (Hide)2'!F$67:F$81,1,0)</f>
        <v>0</v>
      </c>
      <c r="AG98">
        <f t="array" ref="AG98">IF($J98:$X98='Capacity Backing (Hide)2'!G$67:G$81,1,0)</f>
        <v>0</v>
      </c>
      <c r="AH98">
        <f t="array" ref="AH98">IF($J98:$X98='Capacity Backing (Hide)2'!H$67:H$81,1,0)</f>
        <v>0</v>
      </c>
      <c r="AI98">
        <f t="array" ref="AI98">IF($J98:$X98='Capacity Backing (Hide)2'!I$67:I$81,1,0)</f>
        <v>0</v>
      </c>
      <c r="AJ98">
        <f t="array" ref="AJ98">IF($J98:$X98='Capacity Backing (Hide)2'!J$67:J$81,1,0)</f>
        <v>0</v>
      </c>
      <c r="AK98">
        <f t="array" ref="AK98">IF($J98:$X98='Capacity Backing (Hide)2'!K$67:K$81,1,0)</f>
        <v>0</v>
      </c>
      <c r="AL98">
        <f t="array" ref="AL98">IF($J98:$X98='Capacity Backing (Hide)2'!L$67:L$81,1,0)</f>
        <v>0</v>
      </c>
      <c r="AM98">
        <f t="array" ref="AM98">IF($J98:$X98='Capacity Backing (Hide)2'!M$67:M$81,1,0)</f>
        <v>0</v>
      </c>
      <c r="AN98">
        <f t="array" ref="AN98">IF($J98:$X98='Capacity Backing (Hide)2'!N$67:N$81,1,0)</f>
        <v>0</v>
      </c>
      <c r="AO98">
        <f t="array" ref="AO98">IF($J98:$X98='Capacity Backing (Hide)2'!O$67:O$81,1,0)</f>
        <v>0</v>
      </c>
      <c r="AP98">
        <f t="array" ref="AP98">IF($J98:$X98='Capacity Backing (Hide)2'!P$67:P$81,1,0)</f>
        <v>0</v>
      </c>
      <c r="AQ98">
        <f t="array" ref="AQ98">IF($J98:$X98='Capacity Backing (Hide)2'!Q$67:Q$81,1,0)</f>
        <v>0</v>
      </c>
      <c r="AR98">
        <f t="array" ref="AR98">IF($J98:$X98='Capacity Backing (Hide)2'!R$67:R$81,1,0)</f>
        <v>0</v>
      </c>
      <c r="AS98">
        <f t="array" ref="AS98">IF($J98:$X98='Capacity Backing (Hide)2'!S$67:S$81,1,0)</f>
        <v>0</v>
      </c>
      <c r="AT98">
        <f t="array" ref="AT98">IF($J98:$X98='Capacity Backing (Hide)2'!T$67:T$81,1,0)</f>
        <v>0</v>
      </c>
      <c r="AU98">
        <f t="array" ref="AU98">IF($J98:$X98='Capacity Backing (Hide)2'!U$67:U$81,1,0)</f>
        <v>0</v>
      </c>
      <c r="AV98">
        <f t="array" ref="AV98">IF($J98:$X98='Capacity Backing (Hide)2'!V$67:V$81,1,0)</f>
        <v>0</v>
      </c>
      <c r="AW98">
        <f t="array" ref="AW98">IF($J98:$X98='Capacity Backing (Hide)2'!W$67:W$81,1,0)</f>
        <v>0</v>
      </c>
      <c r="AX98">
        <f t="array" ref="AX98">IF($J98:$X98='Capacity Backing (Hide)2'!X$67:X$81,1,0)</f>
        <v>0</v>
      </c>
      <c r="AY98">
        <f t="array" ref="AY98">IF($J98:$X98='Capacity Backing (Hide)2'!Y$67:Y$81,1,0)</f>
        <v>0</v>
      </c>
      <c r="AZ98">
        <f t="array" ref="AZ98">IF($J98:$X98='Capacity Backing (Hide)2'!Z$67:Z$81,1,0)</f>
        <v>0</v>
      </c>
      <c r="BA98">
        <f t="array" ref="BA98">IF($J98:$X98='Capacity Backing (Hide)2'!AA$67:AA$81,1,0)</f>
        <v>0</v>
      </c>
      <c r="BB98">
        <f t="array" ref="BB98">IF($J98:$X98='Capacity Backing (Hide)2'!AB$67:AB$81,1,0)</f>
        <v>0</v>
      </c>
      <c r="BC98">
        <f t="array" ref="BC98">IF($J98:$X98='Capacity Backing (Hide)2'!AC$67:AC$81,1,0)</f>
        <v>0</v>
      </c>
      <c r="BD98">
        <f t="array" ref="BD98">IF($J98:$X98='Capacity Backing (Hide)2'!AD$67:AD$81,1,0)</f>
        <v>0</v>
      </c>
      <c r="BE98">
        <f t="array" ref="BE98">IF($J98:$X98='Capacity Backing (Hide)2'!AE$67:AE$81,1,0)</f>
        <v>0</v>
      </c>
      <c r="BF98">
        <f t="array" ref="BF98">IF($J98:$X98='Capacity Backing (Hide)2'!AF$67:AF$81,1,0)</f>
        <v>0</v>
      </c>
      <c r="BG98">
        <f t="array" ref="BG98">IF($J98:$X98='Capacity Backing (Hide)2'!AG$67:AG$81,1,0)</f>
        <v>0</v>
      </c>
      <c r="BH98">
        <f t="array" ref="BH98">IF($J98:$X98='Capacity Backing (Hide)2'!AH$67:AH$81,1,0)</f>
        <v>0</v>
      </c>
      <c r="BI98">
        <f t="array" ref="BI98">IF($J98:$X98='Capacity Backing (Hide)2'!AI$67:AI$81,1,0)</f>
        <v>0</v>
      </c>
      <c r="BJ98">
        <f t="array" ref="BJ98">IF($J98:$X98='Capacity Backing (Hide)2'!AJ$67:AJ$81,1,0)</f>
        <v>0</v>
      </c>
      <c r="BK98">
        <f t="array" ref="BK98">IF($J98:$X98='Capacity Backing (Hide)2'!AK$67:AK$81,1,0)</f>
        <v>0</v>
      </c>
      <c r="BL98">
        <f t="array" ref="BL98">IF($J98:$X98='Capacity Backing (Hide)2'!AL$67:AL$81,1,0)</f>
        <v>0</v>
      </c>
      <c r="BM98">
        <f t="array" ref="BM98">IF($J98:$X98='Capacity Backing (Hide)2'!AM$67:AM$81,1,0)</f>
        <v>0</v>
      </c>
      <c r="BN98">
        <f t="array" ref="BN98">IF($J98:$X98='Capacity Backing (Hide)2'!AN$67:AN$81,1,0)</f>
        <v>0</v>
      </c>
      <c r="BO98">
        <f t="array" ref="BO98">IF($J98:$X98='Capacity Backing (Hide)2'!AO$67:AO$81,1,0)</f>
        <v>0</v>
      </c>
      <c r="BP98">
        <f t="array" ref="BP98">IF($J98:$X98='Capacity Backing (Hide)2'!AP$67:AP$81,1,0)</f>
        <v>0</v>
      </c>
      <c r="BQ98">
        <f t="array" ref="BQ98">IF($J98:$X98='Capacity Backing (Hide)2'!AQ$67:AQ$81,1,0)</f>
        <v>0</v>
      </c>
      <c r="BR98">
        <f t="array" ref="BR98">IF($J98:$X98='Capacity Backing (Hide)2'!AR$67:AR$81,1,0)</f>
        <v>0</v>
      </c>
      <c r="BS98">
        <f t="array" ref="BS98">IF($J98:$X98='Capacity Backing (Hide)2'!AS$67:AS$81,1,0)</f>
        <v>0</v>
      </c>
      <c r="BT98">
        <f t="array" ref="BT98">IF($J98:$X98='Capacity Backing (Hide)2'!AT$67:AT$81,1,0)</f>
        <v>0</v>
      </c>
      <c r="BU98">
        <f t="array" ref="BU98">IF($J98:$X98='Capacity Backing (Hide)2'!AU$67:AU$81,1,0)</f>
        <v>0</v>
      </c>
      <c r="BV98">
        <f t="array" ref="BV98">IF($J98:$X98='Capacity Backing (Hide)2'!AV$67:AV$81,1,0)</f>
        <v>0</v>
      </c>
      <c r="BW98">
        <f t="array" ref="BW98">IF($J98:$X98='Capacity Backing (Hide)2'!AW$67:AW$81,1,0)</f>
        <v>0</v>
      </c>
      <c r="BX98">
        <f t="array" ref="BX98">IF($J98:$X98='Capacity Backing (Hide)2'!AX$67:AX$81,1,0)</f>
        <v>0</v>
      </c>
      <c r="BY98">
        <f t="array" ref="BY98">IF($J98:$X98='Capacity Backing (Hide)2'!AY$67:AY$81,1,0)</f>
        <v>0</v>
      </c>
      <c r="BZ98">
        <f t="array" ref="BZ98">IF($J98:$X98='Capacity Backing (Hide)2'!AZ$67:AZ$81,1,0)</f>
        <v>0</v>
      </c>
      <c r="CA98">
        <f t="array" ref="CA98">IF($J98:$X98='Capacity Backing (Hide)2'!BA$67:BA$81,1,0)</f>
        <v>0</v>
      </c>
      <c r="CB98">
        <f t="array" ref="CB98">IF($J98:$X98='Capacity Backing (Hide)2'!BB$67:BB$81,1,0)</f>
        <v>0</v>
      </c>
      <c r="CC98">
        <f t="array" ref="CC98">IF($J98:$X98='Capacity Backing (Hide)2'!BC$67:BC$81,1,0)</f>
        <v>0</v>
      </c>
      <c r="CD98">
        <f t="array" ref="CD98">IF($J98:$X98='Capacity Backing (Hide)2'!BD$67:BD$81,1,0)</f>
        <v>0</v>
      </c>
      <c r="CE98">
        <f t="array" ref="CE98">IF($J98:$X98='Capacity Backing (Hide)2'!BE$67:BE$81,1,0)</f>
        <v>0</v>
      </c>
      <c r="CF98">
        <f t="array" ref="CF98">IF($J98:$X98='Capacity Backing (Hide)2'!BF$67:BF$81,1,0)</f>
        <v>0</v>
      </c>
      <c r="CG98">
        <f t="array" ref="CG98">IF($J98:$X98='Capacity Backing (Hide)2'!BG$67:BG$81,1,0)</f>
        <v>0</v>
      </c>
      <c r="CH98">
        <f t="array" ref="CH98">IF($J98:$X98='Capacity Backing (Hide)2'!BH$67:BH$81,1,0)</f>
        <v>0</v>
      </c>
      <c r="CI98">
        <f t="array" ref="CI98">IF($J98:$X98='Capacity Backing (Hide)2'!BI$67:BI$81,1,0)</f>
        <v>0</v>
      </c>
      <c r="CJ98">
        <f t="array" ref="CJ98">IF($J98:$X98='Capacity Backing (Hide)2'!BJ$67:BJ$81,1,0)</f>
        <v>0</v>
      </c>
      <c r="CK98">
        <f t="array" ref="CK98">IF($J98:$X98='Capacity Backing (Hide)2'!BK$67:BK$81,1,0)</f>
        <v>0</v>
      </c>
      <c r="CL98">
        <f t="array" ref="CL98">IF($J98:$X98='Capacity Backing (Hide)2'!BL$67:BL$81,1,0)</f>
        <v>0</v>
      </c>
      <c r="CM98">
        <f t="array" ref="CM98">IF($J98:$X98='Capacity Backing (Hide)2'!BM$67:BM$81,1,0)</f>
        <v>0</v>
      </c>
      <c r="CN98">
        <f t="array" ref="CN98">IF($J98:$X98='Capacity Backing (Hide)2'!BN$67:BN$81,1,0)</f>
        <v>0</v>
      </c>
      <c r="CO98">
        <f t="array" ref="CO98">IF($J98:$X98='Capacity Backing (Hide)2'!BO$67:BO$81,1,0)</f>
        <v>0</v>
      </c>
      <c r="CP98">
        <f t="array" ref="CP98">IF($J98:$X98='Capacity Backing (Hide)2'!BP$67:BP$81,1,0)</f>
        <v>0</v>
      </c>
      <c r="CQ98">
        <f t="array" ref="CQ98">IF($J98:$X98='Capacity Backing (Hide)2'!BQ$67:BQ$81,1,0)</f>
        <v>0</v>
      </c>
      <c r="CR98">
        <f t="array" ref="CR98">IF($J98:$X98='Capacity Backing (Hide)2'!BR$67:BR$81,1,0)</f>
        <v>0</v>
      </c>
      <c r="CS98">
        <f t="array" ref="CS98">IF($J98:$X98='Capacity Backing (Hide)2'!BS$67:BS$81,1,0)</f>
        <v>0</v>
      </c>
      <c r="CT98">
        <f t="array" ref="CT98">IF($J98:$X98='Capacity Backing (Hide)2'!BT$67:BT$81,1,0)</f>
        <v>0</v>
      </c>
      <c r="CU98">
        <f t="array" ref="CU98">IF($J98:$X98='Capacity Backing (Hide)2'!BU$67:BU$81,1,0)</f>
        <v>0</v>
      </c>
      <c r="CV98">
        <f t="array" ref="CV98">IF($J98:$X98='Capacity Backing (Hide)2'!BV$67:BV$81,1,0)</f>
        <v>0</v>
      </c>
      <c r="CW98">
        <f t="array" ref="CW98">IF($J98:$X98='Capacity Backing (Hide)2'!BW$67:BW$81,1,0)</f>
        <v>0</v>
      </c>
      <c r="CX98">
        <f t="array" ref="CX98">IF($J98:$X98='Capacity Backing (Hide)2'!BX$67:BX$81,1,0)</f>
        <v>0</v>
      </c>
      <c r="CY98">
        <f t="array" ref="CY98">IF($J98:$X98='Capacity Backing (Hide)2'!BY$67:BY$81,1,0)</f>
        <v>0</v>
      </c>
      <c r="CZ98">
        <f t="array" ref="CZ98">IF($J98:$X98='Capacity Backing (Hide)2'!BZ$67:BZ$81,1,0)</f>
        <v>0</v>
      </c>
      <c r="DA98">
        <f t="array" ref="DA98">IF($J98:$X98='Capacity Backing (Hide)2'!CA$67:CA$81,1,0)</f>
        <v>0</v>
      </c>
      <c r="DB98">
        <f t="array" ref="DB98">IF($J98:$X98='Capacity Backing (Hide)2'!CB$67:CB$81,1,0)</f>
        <v>0</v>
      </c>
      <c r="DC98">
        <f t="array" ref="DC98">IF($J98:$X98='Capacity Backing (Hide)2'!CC$67:CC$81,1,0)</f>
        <v>0</v>
      </c>
      <c r="DD98">
        <f t="array" ref="DD98">IF($J98:$X98='Capacity Backing (Hide)2'!CD$67:CD$81,1,0)</f>
        <v>0</v>
      </c>
      <c r="DE98">
        <f t="array" ref="DE98">IF($J98:$X98='Capacity Backing (Hide)2'!CE$67:CE$81,1,0)</f>
        <v>0</v>
      </c>
      <c r="DF98">
        <f t="array" ref="DF98">IF($J98:$X98='Capacity Backing (Hide)2'!CF$67:CF$81,1,0)</f>
        <v>0</v>
      </c>
      <c r="DG98">
        <f t="array" ref="DG98">IF($J98:$X98='Capacity Backing (Hide)2'!CG$67:CG$81,1,0)</f>
        <v>0</v>
      </c>
      <c r="DH98">
        <f t="array" ref="DH98">IF($J98:$X98='Capacity Backing (Hide)2'!CH$67:CH$81,1,0)</f>
        <v>0</v>
      </c>
      <c r="DI98">
        <f t="array" ref="DI98">IF($J98:$X98='Capacity Backing (Hide)2'!CI$67:CI$81,1,0)</f>
        <v>0</v>
      </c>
      <c r="DJ98">
        <f t="array" ref="DJ98">IF($J98:$X98='Capacity Backing (Hide)2'!CJ$67:CJ$81,1,0)</f>
        <v>0</v>
      </c>
      <c r="DK98">
        <f t="array" ref="DK98">IF($J98:$X98='Capacity Backing (Hide)2'!CK$67:CK$81,1,0)</f>
        <v>0</v>
      </c>
      <c r="DL98">
        <f t="array" ref="DL98">IF($J98:$X98='Capacity Backing (Hide)2'!CL$67:CL$81,1,0)</f>
        <v>0</v>
      </c>
      <c r="DM98">
        <f t="array" ref="DM98">IF($J98:$X98='Capacity Backing (Hide)2'!CM$67:CM$81,1,0)</f>
        <v>0</v>
      </c>
      <c r="DN98">
        <f t="array" ref="DN98">IF($J98:$X98='Capacity Backing (Hide)2'!CN$67:CN$81,1,0)</f>
        <v>0</v>
      </c>
      <c r="DO98">
        <f t="array" ref="DO98">IF($J98:$X98='Capacity Backing (Hide)2'!CO$67:CO$81,1,0)</f>
        <v>0</v>
      </c>
      <c r="DP98">
        <f t="array" ref="DP98">IF($J98:$X98='Capacity Backing (Hide)2'!CP$67:CP$81,1,0)</f>
        <v>0</v>
      </c>
      <c r="DQ98">
        <f t="array" ref="DQ98">IF($J98:$X98='Capacity Backing (Hide)2'!CQ$67:CQ$81,1,0)</f>
        <v>0</v>
      </c>
      <c r="DR98">
        <f t="array" ref="DR98">IF($J98:$X98='Capacity Backing (Hide)2'!CR$67:CR$81,1,0)</f>
        <v>0</v>
      </c>
      <c r="DS98">
        <f t="array" ref="DS98">IF($J98:$X98='Capacity Backing (Hide)2'!CS$67:CS$81,1,0)</f>
        <v>0</v>
      </c>
      <c r="DT98">
        <f t="array" ref="DT98">IF($J98:$X98='Capacity Backing (Hide)2'!CT$67:CT$81,1,0)</f>
        <v>0</v>
      </c>
      <c r="DU98">
        <f t="array" ref="DU98">IF($J98:$X98='Capacity Backing (Hide)2'!CU$67:CU$81,1,0)</f>
        <v>0</v>
      </c>
      <c r="DV98">
        <f t="array" ref="DV98">IF($J98:$X98='Capacity Backing (Hide)2'!CV$67:CV$81,1,0)</f>
        <v>0</v>
      </c>
      <c r="DW98">
        <f t="array" ref="DW98">IF($J98:$X98='Capacity Backing (Hide)2'!CW$67:CW$81,1,0)</f>
        <v>0</v>
      </c>
      <c r="DZ98">
        <f t="array" ref="DZ98">IF($J98:$X98='Capacity Backing (Hide)2'!B$203:CZ$217,1,0)</f>
        <v>0</v>
      </c>
      <c r="EA98">
        <f t="array" ref="EA98">IF($J98:$X98='Capacity Backing (Hide)2'!C$203:DA$217,1,0)</f>
        <v>0</v>
      </c>
      <c r="EB98">
        <f t="array" ref="EB98">IF($J98:$X98='Capacity Backing (Hide)2'!D$203:DB$217,1,0)</f>
        <v>0</v>
      </c>
      <c r="EC98">
        <f t="array" ref="EC98">IF($J98:$X98='Capacity Backing (Hide)2'!E$203:DC$217,1,0)</f>
        <v>0</v>
      </c>
      <c r="ED98">
        <f t="array" ref="ED98">IF($J98:$X98='Capacity Backing (Hide)2'!F$203:DD$217,1,0)</f>
        <v>0</v>
      </c>
      <c r="EE98">
        <f t="array" ref="EE98">IF($J98:$X98='Capacity Backing (Hide)2'!G$203:DE$217,1,0)</f>
        <v>0</v>
      </c>
      <c r="EF98">
        <f t="array" ref="EF98">IF($J98:$X98='Capacity Backing (Hide)2'!H$203:DF$217,1,0)</f>
        <v>0</v>
      </c>
      <c r="EG98">
        <f t="array" ref="EG98">IF($J98:$X98='Capacity Backing (Hide)2'!I$203:DG$217,1,0)</f>
        <v>0</v>
      </c>
      <c r="EH98">
        <f t="array" ref="EH98">IF($J98:$X98='Capacity Backing (Hide)2'!J$203:DH$217,1,0)</f>
        <v>0</v>
      </c>
      <c r="EI98">
        <f t="array" ref="EI98">IF($J98:$X98='Capacity Backing (Hide)2'!K$203:DI$217,1,0)</f>
        <v>0</v>
      </c>
      <c r="EJ98">
        <f t="array" ref="EJ98">IF($J98:$X98='Capacity Backing (Hide)2'!L$203:DJ$217,1,0)</f>
        <v>0</v>
      </c>
      <c r="EK98">
        <f t="array" ref="EK98">IF($J98:$X98='Capacity Backing (Hide)2'!M$203:DK$217,1,0)</f>
        <v>0</v>
      </c>
      <c r="EL98">
        <f t="array" ref="EL98">IF($J98:$X98='Capacity Backing (Hide)2'!N$203:DL$217,1,0)</f>
        <v>0</v>
      </c>
      <c r="EM98">
        <f t="array" ref="EM98">IF($J98:$X98='Capacity Backing (Hide)2'!O$203:DM$217,1,0)</f>
        <v>0</v>
      </c>
      <c r="EN98">
        <f t="array" ref="EN98">IF($J98:$X98='Capacity Backing (Hide)2'!P$203:DN$217,1,0)</f>
        <v>0</v>
      </c>
      <c r="EO98">
        <f t="array" ref="EO98">IF($J98:$X98='Capacity Backing (Hide)2'!Q$203:DO$217,1,0)</f>
        <v>0</v>
      </c>
      <c r="EP98">
        <f t="array" ref="EP98">IF($J98:$X98='Capacity Backing (Hide)2'!R$203:DP$217,1,0)</f>
        <v>0</v>
      </c>
      <c r="EQ98">
        <f t="array" ref="EQ98">IF($J98:$X98='Capacity Backing (Hide)2'!S$203:DQ$217,1,0)</f>
        <v>0</v>
      </c>
      <c r="ER98">
        <f t="array" ref="ER98">IF($J98:$X98='Capacity Backing (Hide)2'!T$203:DR$217,1,0)</f>
        <v>0</v>
      </c>
      <c r="ES98">
        <f t="array" ref="ES98">IF($J98:$X98='Capacity Backing (Hide)2'!U$203:DS$217,1,0)</f>
        <v>0</v>
      </c>
      <c r="ET98">
        <f t="array" ref="ET98">IF($J98:$X98='Capacity Backing (Hide)2'!V$203:DT$217,1,0)</f>
        <v>0</v>
      </c>
      <c r="EU98">
        <f t="array" ref="EU98">IF($J98:$X98='Capacity Backing (Hide)2'!W$203:DU$217,1,0)</f>
        <v>0</v>
      </c>
      <c r="EV98">
        <f t="array" ref="EV98">IF($J98:$X98='Capacity Backing (Hide)2'!X$203:DV$217,1,0)</f>
        <v>0</v>
      </c>
      <c r="EW98">
        <f t="array" ref="EW98">IF($J98:$X98='Capacity Backing (Hide)2'!Y$203:DW$217,1,0)</f>
        <v>0</v>
      </c>
      <c r="EX98">
        <f t="array" ref="EX98">IF($J98:$X98='Capacity Backing (Hide)2'!Z$203:DX$217,1,0)</f>
        <v>0</v>
      </c>
      <c r="EY98">
        <f t="array" ref="EY98">IF($J98:$X98='Capacity Backing (Hide)2'!AA$203:DY$217,1,0)</f>
        <v>0</v>
      </c>
      <c r="EZ98">
        <f t="array" ref="EZ98">IF($J98:$X98='Capacity Backing (Hide)2'!AB$203:DZ$217,1,0)</f>
        <v>0</v>
      </c>
      <c r="FA98">
        <f t="array" ref="FA98">IF($J98:$X98='Capacity Backing (Hide)2'!AC$203:EA$217,1,0)</f>
        <v>0</v>
      </c>
      <c r="FB98">
        <f t="array" ref="FB98">IF($J98:$X98='Capacity Backing (Hide)2'!AD$203:EB$217,1,0)</f>
        <v>0</v>
      </c>
      <c r="FC98">
        <f t="array" ref="FC98">IF($J98:$X98='Capacity Backing (Hide)2'!AE$203:EC$217,1,0)</f>
        <v>0</v>
      </c>
      <c r="FD98">
        <f t="array" ref="FD98">IF($J98:$X98='Capacity Backing (Hide)2'!AF$203:ED$217,1,0)</f>
        <v>0</v>
      </c>
      <c r="FE98">
        <f t="array" ref="FE98">IF($J98:$X98='Capacity Backing (Hide)2'!AG$203:EE$217,1,0)</f>
        <v>0</v>
      </c>
      <c r="FF98">
        <f t="array" ref="FF98">IF($J98:$X98='Capacity Backing (Hide)2'!AH$203:EF$217,1,0)</f>
        <v>0</v>
      </c>
      <c r="FG98">
        <f t="array" ref="FG98">IF($J98:$X98='Capacity Backing (Hide)2'!AI$203:EG$217,1,0)</f>
        <v>0</v>
      </c>
      <c r="FH98">
        <f t="array" ref="FH98">IF($J98:$X98='Capacity Backing (Hide)2'!AJ$203:EH$217,1,0)</f>
        <v>0</v>
      </c>
      <c r="FI98">
        <f t="array" ref="FI98">IF($J98:$X98='Capacity Backing (Hide)2'!AK$203:EI$217,1,0)</f>
        <v>0</v>
      </c>
      <c r="FJ98">
        <f t="array" ref="FJ98">IF($J98:$X98='Capacity Backing (Hide)2'!AL$203:EJ$217,1,0)</f>
        <v>0</v>
      </c>
      <c r="FK98">
        <f t="array" ref="FK98">IF($J98:$X98='Capacity Backing (Hide)2'!AM$203:EK$217,1,0)</f>
        <v>0</v>
      </c>
      <c r="FL98">
        <f t="array" ref="FL98">IF($J98:$X98='Capacity Backing (Hide)2'!AN$203:EL$217,1,0)</f>
        <v>0</v>
      </c>
      <c r="FM98">
        <f t="array" ref="FM98">IF($J98:$X98='Capacity Backing (Hide)2'!AO$203:EM$217,1,0)</f>
        <v>0</v>
      </c>
      <c r="FN98">
        <f t="array" ref="FN98">IF($J98:$X98='Capacity Backing (Hide)2'!AP$203:EN$217,1,0)</f>
        <v>0</v>
      </c>
      <c r="FO98">
        <f t="array" ref="FO98">IF($J98:$X98='Capacity Backing (Hide)2'!AQ$203:EO$217,1,0)</f>
        <v>0</v>
      </c>
      <c r="FP98">
        <f t="array" ref="FP98">IF($J98:$X98='Capacity Backing (Hide)2'!AR$203:EP$217,1,0)</f>
        <v>0</v>
      </c>
      <c r="FQ98">
        <f t="array" ref="FQ98">IF($J98:$X98='Capacity Backing (Hide)2'!AS$203:EQ$217,1,0)</f>
        <v>0</v>
      </c>
      <c r="FR98">
        <f t="array" ref="FR98">IF($J98:$X98='Capacity Backing (Hide)2'!AT$203:ER$217,1,0)</f>
        <v>0</v>
      </c>
      <c r="FS98">
        <f t="array" ref="FS98">IF($J98:$X98='Capacity Backing (Hide)2'!AU$203:ES$217,1,0)</f>
        <v>0</v>
      </c>
      <c r="FT98">
        <f t="array" ref="FT98">IF($J98:$X98='Capacity Backing (Hide)2'!AV$203:ET$217,1,0)</f>
        <v>0</v>
      </c>
      <c r="FU98">
        <f t="array" ref="FU98">IF($J98:$X98='Capacity Backing (Hide)2'!AW$203:EU$217,1,0)</f>
        <v>0</v>
      </c>
      <c r="FV98">
        <f t="array" ref="FV98">IF($J98:$X98='Capacity Backing (Hide)2'!AX$203:EV$217,1,0)</f>
        <v>0</v>
      </c>
      <c r="FW98">
        <f t="array" ref="FW98">IF($J98:$X98='Capacity Backing (Hide)2'!AY$203:EW$217,1,0)</f>
        <v>0</v>
      </c>
      <c r="FX98">
        <f t="array" ref="FX98">IF($J98:$X98='Capacity Backing (Hide)2'!AZ$203:EX$217,1,0)</f>
        <v>0</v>
      </c>
      <c r="FY98">
        <f t="array" ref="FY98">IF($J98:$X98='Capacity Backing (Hide)2'!BA$203:EY$217,1,0)</f>
        <v>0</v>
      </c>
      <c r="FZ98">
        <f t="array" ref="FZ98">IF($J98:$X98='Capacity Backing (Hide)2'!BB$203:EZ$217,1,0)</f>
        <v>0</v>
      </c>
      <c r="GA98">
        <f t="array" ref="GA98">IF($J98:$X98='Capacity Backing (Hide)2'!BC$203:FA$217,1,0)</f>
        <v>0</v>
      </c>
      <c r="GB98">
        <f t="array" ref="GB98">IF($J98:$X98='Capacity Backing (Hide)2'!BD$203:FB$217,1,0)</f>
        <v>0</v>
      </c>
      <c r="GC98">
        <f t="array" ref="GC98">IF($J98:$X98='Capacity Backing (Hide)2'!BE$203:FC$217,1,0)</f>
        <v>0</v>
      </c>
      <c r="GD98">
        <f t="array" ref="GD98">IF($J98:$X98='Capacity Backing (Hide)2'!BF$203:FD$217,1,0)</f>
        <v>0</v>
      </c>
      <c r="GE98">
        <f t="array" ref="GE98">IF($J98:$X98='Capacity Backing (Hide)2'!BG$203:FE$217,1,0)</f>
        <v>0</v>
      </c>
      <c r="GF98">
        <f t="array" ref="GF98">IF($J98:$X98='Capacity Backing (Hide)2'!BH$203:FF$217,1,0)</f>
        <v>0</v>
      </c>
      <c r="GG98">
        <f t="array" ref="GG98">IF($J98:$X98='Capacity Backing (Hide)2'!BI$203:FG$217,1,0)</f>
        <v>0</v>
      </c>
      <c r="GH98">
        <f t="array" ref="GH98">IF($J98:$X98='Capacity Backing (Hide)2'!BJ$203:FH$217,1,0)</f>
        <v>0</v>
      </c>
      <c r="GI98">
        <f t="array" ref="GI98">IF($J98:$X98='Capacity Backing (Hide)2'!BK$203:FI$217,1,0)</f>
        <v>0</v>
      </c>
      <c r="GJ98">
        <f t="array" ref="GJ98">IF($J98:$X98='Capacity Backing (Hide)2'!BL$203:FJ$217,1,0)</f>
        <v>0</v>
      </c>
      <c r="GK98">
        <f t="array" ref="GK98">IF($J98:$X98='Capacity Backing (Hide)2'!BM$203:FK$217,1,0)</f>
        <v>0</v>
      </c>
      <c r="GL98">
        <f t="array" ref="GL98">IF($J98:$X98='Capacity Backing (Hide)2'!BN$203:FL$217,1,0)</f>
        <v>0</v>
      </c>
      <c r="GM98">
        <f t="array" ref="GM98">IF($J98:$X98='Capacity Backing (Hide)2'!BO$203:FM$217,1,0)</f>
        <v>0</v>
      </c>
      <c r="GN98">
        <f t="array" ref="GN98">IF($J98:$X98='Capacity Backing (Hide)2'!BP$203:FN$217,1,0)</f>
        <v>0</v>
      </c>
      <c r="GO98">
        <f t="array" ref="GO98">IF($J98:$X98='Capacity Backing (Hide)2'!BQ$203:FO$217,1,0)</f>
        <v>0</v>
      </c>
      <c r="GP98">
        <f t="array" ref="GP98">IF($J98:$X98='Capacity Backing (Hide)2'!BR$203:FP$217,1,0)</f>
        <v>0</v>
      </c>
      <c r="GQ98">
        <f t="array" ref="GQ98">IF($J98:$X98='Capacity Backing (Hide)2'!BS$203:FQ$217,1,0)</f>
        <v>0</v>
      </c>
      <c r="GR98">
        <f t="array" ref="GR98">IF($J98:$X98='Capacity Backing (Hide)2'!BT$203:FR$217,1,0)</f>
        <v>0</v>
      </c>
      <c r="GS98">
        <f t="array" ref="GS98">IF($J98:$X98='Capacity Backing (Hide)2'!BU$203:FS$217,1,0)</f>
        <v>0</v>
      </c>
      <c r="GT98">
        <f t="array" ref="GT98">IF($J98:$X98='Capacity Backing (Hide)2'!BV$203:FT$217,1,0)</f>
        <v>0</v>
      </c>
      <c r="GU98">
        <f t="array" ref="GU98">IF($J98:$X98='Capacity Backing (Hide)2'!BW$203:FU$217,1,0)</f>
        <v>0</v>
      </c>
      <c r="GV98">
        <f t="array" ref="GV98">IF($J98:$X98='Capacity Backing (Hide)2'!BX$203:FV$217,1,0)</f>
        <v>0</v>
      </c>
      <c r="GW98">
        <f t="array" ref="GW98">IF($J98:$X98='Capacity Backing (Hide)2'!BY$203:FW$217,1,0)</f>
        <v>0</v>
      </c>
      <c r="GX98">
        <f t="array" ref="GX98">IF($J98:$X98='Capacity Backing (Hide)2'!BZ$203:FX$217,1,0)</f>
        <v>0</v>
      </c>
      <c r="GY98">
        <f t="array" ref="GY98">IF($J98:$X98='Capacity Backing (Hide)2'!CA$203:FY$217,1,0)</f>
        <v>0</v>
      </c>
      <c r="GZ98">
        <f t="array" ref="GZ98">IF($J98:$X98='Capacity Backing (Hide)2'!CB$203:FZ$217,1,0)</f>
        <v>0</v>
      </c>
      <c r="HA98">
        <f t="array" ref="HA98">IF($J98:$X98='Capacity Backing (Hide)2'!CC$203:GA$217,1,0)</f>
        <v>0</v>
      </c>
      <c r="HB98">
        <f t="array" ref="HB98">IF($J98:$X98='Capacity Backing (Hide)2'!CD$203:GB$217,1,0)</f>
        <v>0</v>
      </c>
      <c r="HC98">
        <f t="array" ref="HC98">IF($J98:$X98='Capacity Backing (Hide)2'!CE$203:GC$217,1,0)</f>
        <v>0</v>
      </c>
      <c r="HD98">
        <f t="array" ref="HD98">IF($J98:$X98='Capacity Backing (Hide)2'!CF$203:GD$217,1,0)</f>
        <v>0</v>
      </c>
      <c r="HE98">
        <f t="array" ref="HE98">IF($J98:$X98='Capacity Backing (Hide)2'!CG$203:GE$217,1,0)</f>
        <v>0</v>
      </c>
      <c r="HF98">
        <f t="array" ref="HF98">IF($J98:$X98='Capacity Backing (Hide)2'!CH$203:GF$217,1,0)</f>
        <v>0</v>
      </c>
      <c r="HG98">
        <f t="array" ref="HG98">IF($J98:$X98='Capacity Backing (Hide)2'!CI$203:GG$217,1,0)</f>
        <v>0</v>
      </c>
      <c r="HH98">
        <f t="array" ref="HH98">IF($J98:$X98='Capacity Backing (Hide)2'!CJ$203:GH$217,1,0)</f>
        <v>0</v>
      </c>
      <c r="HI98">
        <f t="array" ref="HI98">IF($J98:$X98='Capacity Backing (Hide)2'!CK$203:GI$217,1,0)</f>
        <v>0</v>
      </c>
      <c r="HJ98">
        <f t="array" ref="HJ98">IF($J98:$X98='Capacity Backing (Hide)2'!CL$203:GJ$217,1,0)</f>
        <v>0</v>
      </c>
      <c r="HK98">
        <f t="array" ref="HK98">IF($J98:$X98='Capacity Backing (Hide)2'!CM$203:GK$217,1,0)</f>
        <v>0</v>
      </c>
      <c r="HL98">
        <f t="array" ref="HL98">IF($J98:$X98='Capacity Backing (Hide)2'!CN$203:GL$217,1,0)</f>
        <v>0</v>
      </c>
      <c r="HM98">
        <f t="array" ref="HM98">IF($J98:$X98='Capacity Backing (Hide)2'!CO$203:GM$217,1,0)</f>
        <v>0</v>
      </c>
      <c r="HN98">
        <f t="array" ref="HN98">IF($J98:$X98='Capacity Backing (Hide)2'!CP$203:GN$217,1,0)</f>
        <v>0</v>
      </c>
      <c r="HO98">
        <f t="array" ref="HO98">IF($J98:$X98='Capacity Backing (Hide)2'!CQ$203:GO$217,1,0)</f>
        <v>0</v>
      </c>
      <c r="HP98">
        <f t="array" ref="HP98">IF($J98:$X98='Capacity Backing (Hide)2'!CR$203:GP$217,1,0)</f>
        <v>0</v>
      </c>
      <c r="HQ98">
        <f t="array" ref="HQ98">IF($J98:$X98='Capacity Backing (Hide)2'!CS$203:GQ$217,1,0)</f>
        <v>0</v>
      </c>
      <c r="HR98">
        <f t="array" ref="HR98">IF($J98:$X98='Capacity Backing (Hide)2'!CT$203:GR$217,1,0)</f>
        <v>0</v>
      </c>
      <c r="HS98">
        <f t="array" ref="HS98">IF($J98:$X98='Capacity Backing (Hide)2'!CU$203:GS$217,1,0)</f>
        <v>0</v>
      </c>
      <c r="HT98">
        <f t="array" ref="HT98">IF($J98:$X98='Capacity Backing (Hide)2'!CV$203:GT$217,1,0)</f>
        <v>0</v>
      </c>
      <c r="HU98">
        <f t="array" ref="HU98">IF($J98:$X98='Capacity Backing (Hide)2'!CW$203:GU$217,1,0)</f>
        <v>0</v>
      </c>
      <c r="HX98">
        <f>'Capacity Backing (Hide)2'!B$3*(AB98/MAX(1,SUMIFS('Treatment Backing (Hide)'!$B$110:$B$124,'Capacity Backing (Hide)2'!B$67:B$81,"X")))</f>
        <v>0</v>
      </c>
      <c r="HY98">
        <f>'Capacity Backing (Hide)2'!C$3*(AC98/MAX(1,SUMIFS('Treatment Backing (Hide)'!$B$110:$B$124,'Capacity Backing (Hide)2'!C$67:C$81,"X")))</f>
        <v>0</v>
      </c>
      <c r="HZ98">
        <f>'Capacity Backing (Hide)2'!D$3*(AD98/MAX(1,SUMIFS('Treatment Backing (Hide)'!$B$110:$B$124,'Capacity Backing (Hide)2'!D$67:D$81,"X")))</f>
        <v>0</v>
      </c>
      <c r="IA98">
        <f>'Capacity Backing (Hide)2'!E$3*(AE98/MAX(1,SUMIFS('Treatment Backing (Hide)'!$B$110:$B$124,'Capacity Backing (Hide)2'!E$67:E$81,"X")))</f>
        <v>0</v>
      </c>
      <c r="IB98">
        <f>'Capacity Backing (Hide)2'!F$3*(AF98/MAX(1,SUMIFS('Treatment Backing (Hide)'!$B$110:$B$124,'Capacity Backing (Hide)2'!F$67:F$81,"X")))</f>
        <v>0</v>
      </c>
      <c r="IC98">
        <f>'Capacity Backing (Hide)2'!G$3*(AG98/MAX(1,SUMIFS('Treatment Backing (Hide)'!$B$110:$B$124,'Capacity Backing (Hide)2'!G$67:G$81,"X")))</f>
        <v>0</v>
      </c>
      <c r="ID98">
        <f>'Capacity Backing (Hide)2'!H$3*(AH98/MAX(1,SUMIFS('Treatment Backing (Hide)'!$B$110:$B$124,'Capacity Backing (Hide)2'!H$67:H$81,"X")))</f>
        <v>0</v>
      </c>
      <c r="IE98">
        <f>'Capacity Backing (Hide)2'!I$3*(AI98/MAX(1,SUMIFS('Treatment Backing (Hide)'!$B$110:$B$124,'Capacity Backing (Hide)2'!I$67:I$81,"X")))</f>
        <v>0</v>
      </c>
      <c r="IF98">
        <f>'Capacity Backing (Hide)2'!J$3*(AJ98/MAX(1,SUMIFS('Treatment Backing (Hide)'!$B$110:$B$124,'Capacity Backing (Hide)2'!J$67:J$81,"X")))</f>
        <v>0</v>
      </c>
      <c r="IG98">
        <f>'Capacity Backing (Hide)2'!K$3*(AK98/MAX(1,SUMIFS('Treatment Backing (Hide)'!$B$110:$B$124,'Capacity Backing (Hide)2'!K$67:K$81,"X")))</f>
        <v>0</v>
      </c>
      <c r="IH98">
        <f>'Capacity Backing (Hide)2'!L$3*(AL98/MAX(1,SUMIFS('Treatment Backing (Hide)'!$B$110:$B$124,'Capacity Backing (Hide)2'!L$67:L$81,"X")))</f>
        <v>0</v>
      </c>
      <c r="II98">
        <f>'Capacity Backing (Hide)2'!M$3*(AM98/MAX(1,SUMIFS('Treatment Backing (Hide)'!$B$110:$B$124,'Capacity Backing (Hide)2'!M$67:M$81,"X")))</f>
        <v>0</v>
      </c>
      <c r="IJ98">
        <f>'Capacity Backing (Hide)2'!N$3*(AN98/MAX(1,SUMIFS('Treatment Backing (Hide)'!$B$110:$B$124,'Capacity Backing (Hide)2'!N$67:N$81,"X")))</f>
        <v>0</v>
      </c>
      <c r="IK98">
        <f>'Capacity Backing (Hide)2'!O$3*(AO98/MAX(1,SUMIFS('Treatment Backing (Hide)'!$B$110:$B$124,'Capacity Backing (Hide)2'!O$67:O$81,"X")))</f>
        <v>0</v>
      </c>
      <c r="IL98">
        <f>'Capacity Backing (Hide)2'!P$3*(AP98/MAX(1,SUMIFS('Treatment Backing (Hide)'!$B$110:$B$124,'Capacity Backing (Hide)2'!P$67:P$81,"X")))</f>
        <v>0</v>
      </c>
      <c r="IM98">
        <f>'Capacity Backing (Hide)2'!Q$3*(AQ98/MAX(1,SUMIFS('Treatment Backing (Hide)'!$B$110:$B$124,'Capacity Backing (Hide)2'!Q$67:Q$81,"X")))</f>
        <v>0</v>
      </c>
      <c r="IN98">
        <f>'Capacity Backing (Hide)2'!R$3*(AR98/MAX(1,SUMIFS('Treatment Backing (Hide)'!$B$110:$B$124,'Capacity Backing (Hide)2'!R$67:R$81,"X")))</f>
        <v>0</v>
      </c>
      <c r="IO98">
        <f>'Capacity Backing (Hide)2'!S$3*(AS98/MAX(1,SUMIFS('Treatment Backing (Hide)'!$B$110:$B$124,'Capacity Backing (Hide)2'!S$67:S$81,"X")))</f>
        <v>0</v>
      </c>
      <c r="IP98">
        <f>'Capacity Backing (Hide)2'!T$3*(AT98/MAX(1,SUMIFS('Treatment Backing (Hide)'!$B$110:$B$124,'Capacity Backing (Hide)2'!T$67:T$81,"X")))</f>
        <v>0</v>
      </c>
      <c r="IQ98">
        <f>'Capacity Backing (Hide)2'!U$3*(AU98/MAX(1,SUMIFS('Treatment Backing (Hide)'!$B$110:$B$124,'Capacity Backing (Hide)2'!U$67:U$81,"X")))</f>
        <v>0</v>
      </c>
      <c r="IR98">
        <f>'Capacity Backing (Hide)2'!V$3*(AV98/MAX(1,SUMIFS('Treatment Backing (Hide)'!$B$110:$B$124,'Capacity Backing (Hide)2'!V$67:V$81,"X")))</f>
        <v>0</v>
      </c>
      <c r="IS98">
        <f>'Capacity Backing (Hide)2'!W$3*(AW98/MAX(1,SUMIFS('Treatment Backing (Hide)'!$B$110:$B$124,'Capacity Backing (Hide)2'!W$67:W$81,"X")))</f>
        <v>0</v>
      </c>
      <c r="IT98">
        <f>'Capacity Backing (Hide)2'!X$3*(AX98/MAX(1,SUMIFS('Treatment Backing (Hide)'!$B$110:$B$124,'Capacity Backing (Hide)2'!X$67:X$81,"X")))</f>
        <v>0</v>
      </c>
      <c r="IU98">
        <f>'Capacity Backing (Hide)2'!Y$3*(AY98/MAX(1,SUMIFS('Treatment Backing (Hide)'!$B$110:$B$124,'Capacity Backing (Hide)2'!Y$67:Y$81,"X")))</f>
        <v>0</v>
      </c>
      <c r="IV98">
        <f>'Capacity Backing (Hide)2'!Z$3*(AZ98/MAX(1,SUMIFS('Treatment Backing (Hide)'!$B$110:$B$124,'Capacity Backing (Hide)2'!Z$67:Z$81,"X")))</f>
        <v>0</v>
      </c>
      <c r="IW98">
        <f>'Capacity Backing (Hide)2'!AA$3*(BA98/MAX(1,SUMIFS('Treatment Backing (Hide)'!$B$110:$B$124,'Capacity Backing (Hide)2'!AA$67:AA$81,"X")))</f>
        <v>0</v>
      </c>
      <c r="IX98">
        <f>'Capacity Backing (Hide)2'!AB$3*(BB98/MAX(1,SUMIFS('Treatment Backing (Hide)'!$B$110:$B$124,'Capacity Backing (Hide)2'!AB$67:AB$81,"X")))</f>
        <v>0</v>
      </c>
      <c r="IY98">
        <f>'Capacity Backing (Hide)2'!AC$3*(BC98/MAX(1,SUMIFS('Treatment Backing (Hide)'!$B$110:$B$124,'Capacity Backing (Hide)2'!AC$67:AC$81,"X")))</f>
        <v>0</v>
      </c>
      <c r="IZ98">
        <f>'Capacity Backing (Hide)2'!AD$3*(BD98/MAX(1,SUMIFS('Treatment Backing (Hide)'!$B$110:$B$124,'Capacity Backing (Hide)2'!AD$67:AD$81,"X")))</f>
        <v>0</v>
      </c>
      <c r="JA98">
        <f>'Capacity Backing (Hide)2'!AE$3*(BE98/MAX(1,SUMIFS('Treatment Backing (Hide)'!$B$110:$B$124,'Capacity Backing (Hide)2'!AE$67:AE$81,"X")))</f>
        <v>0</v>
      </c>
      <c r="JB98">
        <f>'Capacity Backing (Hide)2'!AF$3*(BF98/MAX(1,SUMIFS('Treatment Backing (Hide)'!$B$110:$B$124,'Capacity Backing (Hide)2'!AF$67:AF$81,"X")))</f>
        <v>0</v>
      </c>
      <c r="JC98">
        <f>'Capacity Backing (Hide)2'!AG$3*(BG98/MAX(1,SUMIFS('Treatment Backing (Hide)'!$B$110:$B$124,'Capacity Backing (Hide)2'!AG$67:AG$81,"X")))</f>
        <v>0</v>
      </c>
      <c r="JD98">
        <f>'Capacity Backing (Hide)2'!AH$3*(BH98/MAX(1,SUMIFS('Treatment Backing (Hide)'!$B$110:$B$124,'Capacity Backing (Hide)2'!AH$67:AH$81,"X")))</f>
        <v>0</v>
      </c>
      <c r="JE98">
        <f>'Capacity Backing (Hide)2'!AI$3*(BI98/MAX(1,SUMIFS('Treatment Backing (Hide)'!$B$110:$B$124,'Capacity Backing (Hide)2'!AI$67:AI$81,"X")))</f>
        <v>0</v>
      </c>
      <c r="JF98">
        <f>'Capacity Backing (Hide)2'!AJ$3*(BJ98/MAX(1,SUMIFS('Treatment Backing (Hide)'!$B$110:$B$124,'Capacity Backing (Hide)2'!AJ$67:AJ$81,"X")))</f>
        <v>0</v>
      </c>
      <c r="JG98">
        <f>'Capacity Backing (Hide)2'!AK$3*(BK98/MAX(1,SUMIFS('Treatment Backing (Hide)'!$B$110:$B$124,'Capacity Backing (Hide)2'!AK$67:AK$81,"X")))</f>
        <v>0</v>
      </c>
      <c r="JH98">
        <f>'Capacity Backing (Hide)2'!AL$3*(BL98/MAX(1,SUMIFS('Treatment Backing (Hide)'!$B$110:$B$124,'Capacity Backing (Hide)2'!AL$67:AL$81,"X")))</f>
        <v>0</v>
      </c>
      <c r="JI98">
        <f>'Capacity Backing (Hide)2'!AM$3*(BM98/MAX(1,SUMIFS('Treatment Backing (Hide)'!$B$110:$B$124,'Capacity Backing (Hide)2'!AM$67:AM$81,"X")))</f>
        <v>0</v>
      </c>
      <c r="JJ98">
        <f>'Capacity Backing (Hide)2'!AN$3*(BN98/MAX(1,SUMIFS('Treatment Backing (Hide)'!$B$110:$B$124,'Capacity Backing (Hide)2'!AN$67:AN$81,"X")))</f>
        <v>0</v>
      </c>
      <c r="JK98">
        <f>'Capacity Backing (Hide)2'!AO$3*(BO98/MAX(1,SUMIFS('Treatment Backing (Hide)'!$B$110:$B$124,'Capacity Backing (Hide)2'!AO$67:AO$81,"X")))</f>
        <v>0</v>
      </c>
      <c r="JL98">
        <f>'Capacity Backing (Hide)2'!AP$3*(BP98/MAX(1,SUMIFS('Treatment Backing (Hide)'!$B$110:$B$124,'Capacity Backing (Hide)2'!AP$67:AP$81,"X")))</f>
        <v>0</v>
      </c>
      <c r="JM98">
        <f>'Capacity Backing (Hide)2'!AQ$3*(BQ98/MAX(1,SUMIFS('Treatment Backing (Hide)'!$B$110:$B$124,'Capacity Backing (Hide)2'!AQ$67:AQ$81,"X")))</f>
        <v>0</v>
      </c>
      <c r="JN98">
        <f>'Capacity Backing (Hide)2'!AR$3*(BR98/MAX(1,SUMIFS('Treatment Backing (Hide)'!$B$110:$B$124,'Capacity Backing (Hide)2'!AR$67:AR$81,"X")))</f>
        <v>0</v>
      </c>
      <c r="JO98">
        <f>'Capacity Backing (Hide)2'!AS$3*(BS98/MAX(1,SUMIFS('Treatment Backing (Hide)'!$B$110:$B$124,'Capacity Backing (Hide)2'!AS$67:AS$81,"X")))</f>
        <v>0</v>
      </c>
      <c r="JP98">
        <f>'Capacity Backing (Hide)2'!AT$3*(BT98/MAX(1,SUMIFS('Treatment Backing (Hide)'!$B$110:$B$124,'Capacity Backing (Hide)2'!AT$67:AT$81,"X")))</f>
        <v>0</v>
      </c>
      <c r="JQ98">
        <f>'Capacity Backing (Hide)2'!AU$3*(BU98/MAX(1,SUMIFS('Treatment Backing (Hide)'!$B$110:$B$124,'Capacity Backing (Hide)2'!AU$67:AU$81,"X")))</f>
        <v>0</v>
      </c>
      <c r="JR98">
        <f>'Capacity Backing (Hide)2'!AV$3*(BV98/MAX(1,SUMIFS('Treatment Backing (Hide)'!$B$110:$B$124,'Capacity Backing (Hide)2'!AV$67:AV$81,"X")))</f>
        <v>0</v>
      </c>
      <c r="JS98">
        <f>'Capacity Backing (Hide)2'!AW$3*(BW98/MAX(1,SUMIFS('Treatment Backing (Hide)'!$B$110:$B$124,'Capacity Backing (Hide)2'!AW$67:AW$81,"X")))</f>
        <v>0</v>
      </c>
      <c r="JT98">
        <f>'Capacity Backing (Hide)2'!AX$3*(BX98/MAX(1,SUMIFS('Treatment Backing (Hide)'!$B$110:$B$124,'Capacity Backing (Hide)2'!AX$67:AX$81,"X")))</f>
        <v>0</v>
      </c>
      <c r="JU98">
        <f>'Capacity Backing (Hide)2'!AY$3*(BY98/MAX(1,SUMIFS('Treatment Backing (Hide)'!$B$110:$B$124,'Capacity Backing (Hide)2'!AY$67:AY$81,"X")))</f>
        <v>0</v>
      </c>
      <c r="JV98">
        <f>'Capacity Backing (Hide)2'!AZ$3*(BZ98/MAX(1,SUMIFS('Treatment Backing (Hide)'!$B$110:$B$124,'Capacity Backing (Hide)2'!AZ$67:AZ$81,"X")))</f>
        <v>0</v>
      </c>
      <c r="JW98">
        <f>'Capacity Backing (Hide)2'!BA$3*(CA98/MAX(1,SUMIFS('Treatment Backing (Hide)'!$B$110:$B$124,'Capacity Backing (Hide)2'!BA$67:BA$81,"X")))</f>
        <v>0</v>
      </c>
      <c r="JX98">
        <f>'Capacity Backing (Hide)2'!BB$3*(CB98/MAX(1,SUMIFS('Treatment Backing (Hide)'!$B$110:$B$124,'Capacity Backing (Hide)2'!BB$67:BB$81,"X")))</f>
        <v>0</v>
      </c>
      <c r="JY98">
        <f>'Capacity Backing (Hide)2'!BC$3*(CC98/MAX(1,SUMIFS('Treatment Backing (Hide)'!$B$110:$B$124,'Capacity Backing (Hide)2'!BC$67:BC$81,"X")))</f>
        <v>0</v>
      </c>
      <c r="JZ98">
        <f>'Capacity Backing (Hide)2'!BD$3*(CD98/MAX(1,SUMIFS('Treatment Backing (Hide)'!$B$110:$B$124,'Capacity Backing (Hide)2'!BD$67:BD$81,"X")))</f>
        <v>0</v>
      </c>
      <c r="KA98">
        <f>'Capacity Backing (Hide)2'!BE$3*(CE98/MAX(1,SUMIFS('Treatment Backing (Hide)'!$B$110:$B$124,'Capacity Backing (Hide)2'!BE$67:BE$81,"X")))</f>
        <v>0</v>
      </c>
      <c r="KB98">
        <f>'Capacity Backing (Hide)2'!BF$3*(CF98/MAX(1,SUMIFS('Treatment Backing (Hide)'!$B$110:$B$124,'Capacity Backing (Hide)2'!BF$67:BF$81,"X")))</f>
        <v>0</v>
      </c>
      <c r="KC98">
        <f>'Capacity Backing (Hide)2'!BG$3*(CG98/MAX(1,SUMIFS('Treatment Backing (Hide)'!$B$110:$B$124,'Capacity Backing (Hide)2'!BG$67:BG$81,"X")))</f>
        <v>0</v>
      </c>
      <c r="KD98">
        <f>'Capacity Backing (Hide)2'!BH$3*(CH98/MAX(1,SUMIFS('Treatment Backing (Hide)'!$B$110:$B$124,'Capacity Backing (Hide)2'!BH$67:BH$81,"X")))</f>
        <v>0</v>
      </c>
      <c r="KE98">
        <f>'Capacity Backing (Hide)2'!BI$3*(CI98/MAX(1,SUMIFS('Treatment Backing (Hide)'!$B$110:$B$124,'Capacity Backing (Hide)2'!BI$67:BI$81,"X")))</f>
        <v>0</v>
      </c>
      <c r="KF98">
        <f>'Capacity Backing (Hide)2'!BJ$3*(CJ98/MAX(1,SUMIFS('Treatment Backing (Hide)'!$B$110:$B$124,'Capacity Backing (Hide)2'!BJ$67:BJ$81,"X")))</f>
        <v>0</v>
      </c>
      <c r="KG98">
        <f>'Capacity Backing (Hide)2'!BK$3*(CK98/MAX(1,SUMIFS('Treatment Backing (Hide)'!$B$110:$B$124,'Capacity Backing (Hide)2'!BK$67:BK$81,"X")))</f>
        <v>0</v>
      </c>
      <c r="KH98">
        <f>'Capacity Backing (Hide)2'!BL$3*(CL98/MAX(1,SUMIFS('Treatment Backing (Hide)'!$B$110:$B$124,'Capacity Backing (Hide)2'!BL$67:BL$81,"X")))</f>
        <v>0</v>
      </c>
      <c r="KI98">
        <f>'Capacity Backing (Hide)2'!BM$3*(CM98/MAX(1,SUMIFS('Treatment Backing (Hide)'!$B$110:$B$124,'Capacity Backing (Hide)2'!BM$67:BM$81,"X")))</f>
        <v>0</v>
      </c>
      <c r="KJ98">
        <f>'Capacity Backing (Hide)2'!BN$3*(CN98/MAX(1,SUMIFS('Treatment Backing (Hide)'!$B$110:$B$124,'Capacity Backing (Hide)2'!BN$67:BN$81,"X")))</f>
        <v>0</v>
      </c>
      <c r="KK98">
        <f>'Capacity Backing (Hide)2'!BO$3*(CO98/MAX(1,SUMIFS('Treatment Backing (Hide)'!$B$110:$B$124,'Capacity Backing (Hide)2'!BO$67:BO$81,"X")))</f>
        <v>0</v>
      </c>
      <c r="KL98">
        <f>'Capacity Backing (Hide)2'!BP$3*(CP98/MAX(1,SUMIFS('Treatment Backing (Hide)'!$B$110:$B$124,'Capacity Backing (Hide)2'!BP$67:BP$81,"X")))</f>
        <v>0</v>
      </c>
      <c r="KM98">
        <f>'Capacity Backing (Hide)2'!BQ$3*(CQ98/MAX(1,SUMIFS('Treatment Backing (Hide)'!$B$110:$B$124,'Capacity Backing (Hide)2'!BQ$67:BQ$81,"X")))</f>
        <v>0</v>
      </c>
      <c r="KN98">
        <f>'Capacity Backing (Hide)2'!BR$3*(CR98/MAX(1,SUMIFS('Treatment Backing (Hide)'!$B$110:$B$124,'Capacity Backing (Hide)2'!BR$67:BR$81,"X")))</f>
        <v>0</v>
      </c>
      <c r="KO98">
        <f>'Capacity Backing (Hide)2'!BS$3*(CS98/MAX(1,SUMIFS('Treatment Backing (Hide)'!$B$110:$B$124,'Capacity Backing (Hide)2'!BS$67:BS$81,"X")))</f>
        <v>0</v>
      </c>
      <c r="KP98">
        <f>'Capacity Backing (Hide)2'!BT$3*(CT98/MAX(1,SUMIFS('Treatment Backing (Hide)'!$B$110:$B$124,'Capacity Backing (Hide)2'!BT$67:BT$81,"X")))</f>
        <v>0</v>
      </c>
      <c r="KQ98">
        <f>'Capacity Backing (Hide)2'!BU$3*(CU98/MAX(1,SUMIFS('Treatment Backing (Hide)'!$B$110:$B$124,'Capacity Backing (Hide)2'!BU$67:BU$81,"X")))</f>
        <v>0</v>
      </c>
      <c r="KR98">
        <f>'Capacity Backing (Hide)2'!BV$3*(CV98/MAX(1,SUMIFS('Treatment Backing (Hide)'!$B$110:$B$124,'Capacity Backing (Hide)2'!BV$67:BV$81,"X")))</f>
        <v>0</v>
      </c>
      <c r="KS98">
        <f>'Capacity Backing (Hide)2'!BW$3*(CW98/MAX(1,SUMIFS('Treatment Backing (Hide)'!$B$110:$B$124,'Capacity Backing (Hide)2'!BW$67:BW$81,"X")))</f>
        <v>0</v>
      </c>
      <c r="KT98">
        <f>'Capacity Backing (Hide)2'!BX$3*(CX98/MAX(1,SUMIFS('Treatment Backing (Hide)'!$B$110:$B$124,'Capacity Backing (Hide)2'!BX$67:BX$81,"X")))</f>
        <v>0</v>
      </c>
      <c r="KU98">
        <f>'Capacity Backing (Hide)2'!BY$3*(CY98/MAX(1,SUMIFS('Treatment Backing (Hide)'!$B$110:$B$124,'Capacity Backing (Hide)2'!BY$67:BY$81,"X")))</f>
        <v>0</v>
      </c>
      <c r="KV98">
        <f>'Capacity Backing (Hide)2'!BZ$3*(CZ98/MAX(1,SUMIFS('Treatment Backing (Hide)'!$B$110:$B$124,'Capacity Backing (Hide)2'!BZ$67:BZ$81,"X")))</f>
        <v>0</v>
      </c>
      <c r="KW98">
        <f>'Capacity Backing (Hide)2'!CA$3*(DA98/MAX(1,SUMIFS('Treatment Backing (Hide)'!$B$110:$B$124,'Capacity Backing (Hide)2'!CA$67:CA$81,"X")))</f>
        <v>0</v>
      </c>
      <c r="KX98">
        <f>'Capacity Backing (Hide)2'!CB$3*(DB98/MAX(1,SUMIFS('Treatment Backing (Hide)'!$B$110:$B$124,'Capacity Backing (Hide)2'!CB$67:CB$81,"X")))</f>
        <v>0</v>
      </c>
      <c r="KY98">
        <f>'Capacity Backing (Hide)2'!CC$3*(DC98/MAX(1,SUMIFS('Treatment Backing (Hide)'!$B$110:$B$124,'Capacity Backing (Hide)2'!CC$67:CC$81,"X")))</f>
        <v>0</v>
      </c>
      <c r="KZ98">
        <f>'Capacity Backing (Hide)2'!CD$3*(DD98/MAX(1,SUMIFS('Treatment Backing (Hide)'!$B$110:$B$124,'Capacity Backing (Hide)2'!CD$67:CD$81,"X")))</f>
        <v>0</v>
      </c>
      <c r="LA98">
        <f>'Capacity Backing (Hide)2'!CE$3*(DE98/MAX(1,SUMIFS('Treatment Backing (Hide)'!$B$110:$B$124,'Capacity Backing (Hide)2'!CE$67:CE$81,"X")))</f>
        <v>0</v>
      </c>
      <c r="LB98">
        <f>'Capacity Backing (Hide)2'!CF$3*(DF98/MAX(1,SUMIFS('Treatment Backing (Hide)'!$B$110:$B$124,'Capacity Backing (Hide)2'!CF$67:CF$81,"X")))</f>
        <v>0</v>
      </c>
      <c r="LC98">
        <f>'Capacity Backing (Hide)2'!CG$3*(DG98/MAX(1,SUMIFS('Treatment Backing (Hide)'!$B$110:$B$124,'Capacity Backing (Hide)2'!CG$67:CG$81,"X")))</f>
        <v>0</v>
      </c>
      <c r="LD98">
        <f>'Capacity Backing (Hide)2'!CH$3*(DH98/MAX(1,SUMIFS('Treatment Backing (Hide)'!$B$110:$B$124,'Capacity Backing (Hide)2'!CH$67:CH$81,"X")))</f>
        <v>0</v>
      </c>
      <c r="LE98">
        <f>'Capacity Backing (Hide)2'!CI$3*(DI98/MAX(1,SUMIFS('Treatment Backing (Hide)'!$B$110:$B$124,'Capacity Backing (Hide)2'!CI$67:CI$81,"X")))</f>
        <v>0</v>
      </c>
      <c r="LF98">
        <f>'Capacity Backing (Hide)2'!CJ$3*(DJ98/MAX(1,SUMIFS('Treatment Backing (Hide)'!$B$110:$B$124,'Capacity Backing (Hide)2'!CJ$67:CJ$81,"X")))</f>
        <v>0</v>
      </c>
      <c r="LG98">
        <f>'Capacity Backing (Hide)2'!CK$3*(DK98/MAX(1,SUMIFS('Treatment Backing (Hide)'!$B$110:$B$124,'Capacity Backing (Hide)2'!CK$67:CK$81,"X")))</f>
        <v>0</v>
      </c>
      <c r="LH98">
        <f>'Capacity Backing (Hide)2'!CL$3*(DL98/MAX(1,SUMIFS('Treatment Backing (Hide)'!$B$110:$B$124,'Capacity Backing (Hide)2'!CL$67:CL$81,"X")))</f>
        <v>0</v>
      </c>
      <c r="LI98">
        <f>'Capacity Backing (Hide)2'!CM$3*(DM98/MAX(1,SUMIFS('Treatment Backing (Hide)'!$B$110:$B$124,'Capacity Backing (Hide)2'!CM$67:CM$81,"X")))</f>
        <v>0</v>
      </c>
      <c r="LJ98">
        <f>'Capacity Backing (Hide)2'!CN$3*(DN98/MAX(1,SUMIFS('Treatment Backing (Hide)'!$B$110:$B$124,'Capacity Backing (Hide)2'!CN$67:CN$81,"X")))</f>
        <v>0</v>
      </c>
      <c r="LK98">
        <f>'Capacity Backing (Hide)2'!CO$3*(DO98/MAX(1,SUMIFS('Treatment Backing (Hide)'!$B$110:$B$124,'Capacity Backing (Hide)2'!CO$67:CO$81,"X")))</f>
        <v>0</v>
      </c>
      <c r="LL98">
        <f>'Capacity Backing (Hide)2'!CP$3*(DP98/MAX(1,SUMIFS('Treatment Backing (Hide)'!$B$110:$B$124,'Capacity Backing (Hide)2'!CP$67:CP$81,"X")))</f>
        <v>0</v>
      </c>
      <c r="LM98">
        <f>'Capacity Backing (Hide)2'!CQ$3*(DQ98/MAX(1,SUMIFS('Treatment Backing (Hide)'!$B$110:$B$124,'Capacity Backing (Hide)2'!CQ$67:CQ$81,"X")))</f>
        <v>0</v>
      </c>
      <c r="LN98">
        <f>'Capacity Backing (Hide)2'!CR$3*(DR98/MAX(1,SUMIFS('Treatment Backing (Hide)'!$B$110:$B$124,'Capacity Backing (Hide)2'!CR$67:CR$81,"X")))</f>
        <v>0</v>
      </c>
      <c r="LO98">
        <f>'Capacity Backing (Hide)2'!CS$3*(DS98/MAX(1,SUMIFS('Treatment Backing (Hide)'!$B$110:$B$124,'Capacity Backing (Hide)2'!CS$67:CS$81,"X")))</f>
        <v>0</v>
      </c>
      <c r="LP98">
        <f>'Capacity Backing (Hide)2'!CT$3*(DT98/MAX(1,SUMIFS('Treatment Backing (Hide)'!$B$110:$B$124,'Capacity Backing (Hide)2'!CT$67:CT$81,"X")))</f>
        <v>0</v>
      </c>
      <c r="LQ98">
        <f>'Capacity Backing (Hide)2'!CU$3*(DU98/MAX(1,SUMIFS('Treatment Backing (Hide)'!$B$110:$B$124,'Capacity Backing (Hide)2'!CU$67:CU$81,"X")))</f>
        <v>0</v>
      </c>
      <c r="LR98">
        <f>'Capacity Backing (Hide)2'!CV$3*(DV98/MAX(1,SUMIFS('Treatment Backing (Hide)'!$B$110:$B$124,'Capacity Backing (Hide)2'!CV$67:CV$81,"X")))</f>
        <v>0</v>
      </c>
      <c r="LS98">
        <f>'Capacity Backing (Hide)2'!CW$3*(DW98/MAX(1,SUMIFS('Treatment Backing (Hide)'!$B$110:$B$124,'Capacity Backing (Hide)2'!CW$67:CW$81,"X")))</f>
        <v>0</v>
      </c>
    </row>
    <row r="99" spans="8:331" x14ac:dyDescent="0.25">
      <c r="H99" t="str">
        <f>ROW(H96)&amp;". "&amp;'Clinical resources'!B102</f>
        <v xml:space="preserve">96. </v>
      </c>
      <c r="J99" t="str">
        <f>IF(COUNTIFS('Clinical resources'!F102:J102,"X")&gt;0,"X","")</f>
        <v/>
      </c>
      <c r="K99" t="str">
        <f>IF(COUNTIFS('Clinical resources'!K102:O102,"X")&gt;0,"X","")</f>
        <v/>
      </c>
      <c r="L99" t="str">
        <f>IF(COUNTIFS('Clinical resources'!P102:T102,"X")&gt;0,"X","")</f>
        <v/>
      </c>
      <c r="M99" t="str">
        <f>IF(COUNTIFS('Clinical resources'!U102:Y102,"X")&gt;0,"X","")</f>
        <v/>
      </c>
      <c r="N99" t="str">
        <f>IF(COUNTIFS('Clinical resources'!Z102:AD102,"X")&gt;0,"X","")</f>
        <v/>
      </c>
      <c r="O99" t="str">
        <f>IF(COUNTIFS('Clinical resources'!AE102:AI102,"X")&gt;0,"X","")</f>
        <v/>
      </c>
      <c r="P99" t="str">
        <f>IF(COUNTIFS('Clinical resources'!AJ102:AN102,"X")&gt;0,"X","")</f>
        <v/>
      </c>
      <c r="Q99" t="str">
        <f>IF(COUNTIFS('Clinical resources'!AO102:AS102,"X")&gt;0,"X","")</f>
        <v/>
      </c>
      <c r="R99" t="str">
        <f>IF(COUNTIFS('Clinical resources'!AT102:AX102,"X")&gt;0,"X","")</f>
        <v/>
      </c>
      <c r="S99" t="str">
        <f>IF(COUNTIFS('Clinical resources'!AY102:BC102,"X")&gt;0,"X","")</f>
        <v/>
      </c>
      <c r="T99" t="str">
        <f>IF(COUNTIFS('Clinical resources'!BD102:BH102,"X")&gt;0,"X","")</f>
        <v/>
      </c>
      <c r="U99" t="str">
        <f>IF(COUNTIFS('Clinical resources'!BI102:BM102,"X")&gt;0,"X","")</f>
        <v/>
      </c>
      <c r="V99" t="str">
        <f>IF(COUNTIFS('Clinical resources'!BN102:BR102,"X")&gt;0,"X","")</f>
        <v/>
      </c>
      <c r="W99" t="str">
        <f>IF(COUNTIFS('Clinical resources'!BS102:BW102,"X")&gt;0,"X","")</f>
        <v/>
      </c>
      <c r="X99" t="str">
        <f>IF(COUNTIFS('Clinical resources'!BX102:CB102,"X")&gt;0,"X","")</f>
        <v/>
      </c>
      <c r="AB99">
        <f t="array" ref="AB99">IF($J99:$X99='Capacity Backing (Hide)2'!B$67:B$81,1,0)</f>
        <v>0</v>
      </c>
      <c r="AC99">
        <f t="array" ref="AC99">IF($J99:$X99='Capacity Backing (Hide)2'!C$67:C$81,1,0)</f>
        <v>0</v>
      </c>
      <c r="AD99">
        <f t="array" ref="AD99">IF($J99:$X99='Capacity Backing (Hide)2'!D$67:D$81,1,0)</f>
        <v>0</v>
      </c>
      <c r="AE99">
        <f t="array" ref="AE99">IF($J99:$X99='Capacity Backing (Hide)2'!E$67:E$81,1,0)</f>
        <v>0</v>
      </c>
      <c r="AF99">
        <f t="array" ref="AF99">IF($J99:$X99='Capacity Backing (Hide)2'!F$67:F$81,1,0)</f>
        <v>0</v>
      </c>
      <c r="AG99">
        <f t="array" ref="AG99">IF($J99:$X99='Capacity Backing (Hide)2'!G$67:G$81,1,0)</f>
        <v>0</v>
      </c>
      <c r="AH99">
        <f t="array" ref="AH99">IF($J99:$X99='Capacity Backing (Hide)2'!H$67:H$81,1,0)</f>
        <v>0</v>
      </c>
      <c r="AI99">
        <f t="array" ref="AI99">IF($J99:$X99='Capacity Backing (Hide)2'!I$67:I$81,1,0)</f>
        <v>0</v>
      </c>
      <c r="AJ99">
        <f t="array" ref="AJ99">IF($J99:$X99='Capacity Backing (Hide)2'!J$67:J$81,1,0)</f>
        <v>0</v>
      </c>
      <c r="AK99">
        <f t="array" ref="AK99">IF($J99:$X99='Capacity Backing (Hide)2'!K$67:K$81,1,0)</f>
        <v>0</v>
      </c>
      <c r="AL99">
        <f t="array" ref="AL99">IF($J99:$X99='Capacity Backing (Hide)2'!L$67:L$81,1,0)</f>
        <v>0</v>
      </c>
      <c r="AM99">
        <f t="array" ref="AM99">IF($J99:$X99='Capacity Backing (Hide)2'!M$67:M$81,1,0)</f>
        <v>0</v>
      </c>
      <c r="AN99">
        <f t="array" ref="AN99">IF($J99:$X99='Capacity Backing (Hide)2'!N$67:N$81,1,0)</f>
        <v>0</v>
      </c>
      <c r="AO99">
        <f t="array" ref="AO99">IF($J99:$X99='Capacity Backing (Hide)2'!O$67:O$81,1,0)</f>
        <v>0</v>
      </c>
      <c r="AP99">
        <f t="array" ref="AP99">IF($J99:$X99='Capacity Backing (Hide)2'!P$67:P$81,1,0)</f>
        <v>0</v>
      </c>
      <c r="AQ99">
        <f t="array" ref="AQ99">IF($J99:$X99='Capacity Backing (Hide)2'!Q$67:Q$81,1,0)</f>
        <v>0</v>
      </c>
      <c r="AR99">
        <f t="array" ref="AR99">IF($J99:$X99='Capacity Backing (Hide)2'!R$67:R$81,1,0)</f>
        <v>0</v>
      </c>
      <c r="AS99">
        <f t="array" ref="AS99">IF($J99:$X99='Capacity Backing (Hide)2'!S$67:S$81,1,0)</f>
        <v>0</v>
      </c>
      <c r="AT99">
        <f t="array" ref="AT99">IF($J99:$X99='Capacity Backing (Hide)2'!T$67:T$81,1,0)</f>
        <v>0</v>
      </c>
      <c r="AU99">
        <f t="array" ref="AU99">IF($J99:$X99='Capacity Backing (Hide)2'!U$67:U$81,1,0)</f>
        <v>0</v>
      </c>
      <c r="AV99">
        <f t="array" ref="AV99">IF($J99:$X99='Capacity Backing (Hide)2'!V$67:V$81,1,0)</f>
        <v>0</v>
      </c>
      <c r="AW99">
        <f t="array" ref="AW99">IF($J99:$X99='Capacity Backing (Hide)2'!W$67:W$81,1,0)</f>
        <v>0</v>
      </c>
      <c r="AX99">
        <f t="array" ref="AX99">IF($J99:$X99='Capacity Backing (Hide)2'!X$67:X$81,1,0)</f>
        <v>0</v>
      </c>
      <c r="AY99">
        <f t="array" ref="AY99">IF($J99:$X99='Capacity Backing (Hide)2'!Y$67:Y$81,1,0)</f>
        <v>0</v>
      </c>
      <c r="AZ99">
        <f t="array" ref="AZ99">IF($J99:$X99='Capacity Backing (Hide)2'!Z$67:Z$81,1,0)</f>
        <v>0</v>
      </c>
      <c r="BA99">
        <f t="array" ref="BA99">IF($J99:$X99='Capacity Backing (Hide)2'!AA$67:AA$81,1,0)</f>
        <v>0</v>
      </c>
      <c r="BB99">
        <f t="array" ref="BB99">IF($J99:$X99='Capacity Backing (Hide)2'!AB$67:AB$81,1,0)</f>
        <v>0</v>
      </c>
      <c r="BC99">
        <f t="array" ref="BC99">IF($J99:$X99='Capacity Backing (Hide)2'!AC$67:AC$81,1,0)</f>
        <v>0</v>
      </c>
      <c r="BD99">
        <f t="array" ref="BD99">IF($J99:$X99='Capacity Backing (Hide)2'!AD$67:AD$81,1,0)</f>
        <v>0</v>
      </c>
      <c r="BE99">
        <f t="array" ref="BE99">IF($J99:$X99='Capacity Backing (Hide)2'!AE$67:AE$81,1,0)</f>
        <v>0</v>
      </c>
      <c r="BF99">
        <f t="array" ref="BF99">IF($J99:$X99='Capacity Backing (Hide)2'!AF$67:AF$81,1,0)</f>
        <v>0</v>
      </c>
      <c r="BG99">
        <f t="array" ref="BG99">IF($J99:$X99='Capacity Backing (Hide)2'!AG$67:AG$81,1,0)</f>
        <v>0</v>
      </c>
      <c r="BH99">
        <f t="array" ref="BH99">IF($J99:$X99='Capacity Backing (Hide)2'!AH$67:AH$81,1,0)</f>
        <v>0</v>
      </c>
      <c r="BI99">
        <f t="array" ref="BI99">IF($J99:$X99='Capacity Backing (Hide)2'!AI$67:AI$81,1,0)</f>
        <v>0</v>
      </c>
      <c r="BJ99">
        <f t="array" ref="BJ99">IF($J99:$X99='Capacity Backing (Hide)2'!AJ$67:AJ$81,1,0)</f>
        <v>0</v>
      </c>
      <c r="BK99">
        <f t="array" ref="BK99">IF($J99:$X99='Capacity Backing (Hide)2'!AK$67:AK$81,1,0)</f>
        <v>0</v>
      </c>
      <c r="BL99">
        <f t="array" ref="BL99">IF($J99:$X99='Capacity Backing (Hide)2'!AL$67:AL$81,1,0)</f>
        <v>0</v>
      </c>
      <c r="BM99">
        <f t="array" ref="BM99">IF($J99:$X99='Capacity Backing (Hide)2'!AM$67:AM$81,1,0)</f>
        <v>0</v>
      </c>
      <c r="BN99">
        <f t="array" ref="BN99">IF($J99:$X99='Capacity Backing (Hide)2'!AN$67:AN$81,1,0)</f>
        <v>0</v>
      </c>
      <c r="BO99">
        <f t="array" ref="BO99">IF($J99:$X99='Capacity Backing (Hide)2'!AO$67:AO$81,1,0)</f>
        <v>0</v>
      </c>
      <c r="BP99">
        <f t="array" ref="BP99">IF($J99:$X99='Capacity Backing (Hide)2'!AP$67:AP$81,1,0)</f>
        <v>0</v>
      </c>
      <c r="BQ99">
        <f t="array" ref="BQ99">IF($J99:$X99='Capacity Backing (Hide)2'!AQ$67:AQ$81,1,0)</f>
        <v>0</v>
      </c>
      <c r="BR99">
        <f t="array" ref="BR99">IF($J99:$X99='Capacity Backing (Hide)2'!AR$67:AR$81,1,0)</f>
        <v>0</v>
      </c>
      <c r="BS99">
        <f t="array" ref="BS99">IF($J99:$X99='Capacity Backing (Hide)2'!AS$67:AS$81,1,0)</f>
        <v>0</v>
      </c>
      <c r="BT99">
        <f t="array" ref="BT99">IF($J99:$X99='Capacity Backing (Hide)2'!AT$67:AT$81,1,0)</f>
        <v>0</v>
      </c>
      <c r="BU99">
        <f t="array" ref="BU99">IF($J99:$X99='Capacity Backing (Hide)2'!AU$67:AU$81,1,0)</f>
        <v>0</v>
      </c>
      <c r="BV99">
        <f t="array" ref="BV99">IF($J99:$X99='Capacity Backing (Hide)2'!AV$67:AV$81,1,0)</f>
        <v>0</v>
      </c>
      <c r="BW99">
        <f t="array" ref="BW99">IF($J99:$X99='Capacity Backing (Hide)2'!AW$67:AW$81,1,0)</f>
        <v>0</v>
      </c>
      <c r="BX99">
        <f t="array" ref="BX99">IF($J99:$X99='Capacity Backing (Hide)2'!AX$67:AX$81,1,0)</f>
        <v>0</v>
      </c>
      <c r="BY99">
        <f t="array" ref="BY99">IF($J99:$X99='Capacity Backing (Hide)2'!AY$67:AY$81,1,0)</f>
        <v>0</v>
      </c>
      <c r="BZ99">
        <f t="array" ref="BZ99">IF($J99:$X99='Capacity Backing (Hide)2'!AZ$67:AZ$81,1,0)</f>
        <v>0</v>
      </c>
      <c r="CA99">
        <f t="array" ref="CA99">IF($J99:$X99='Capacity Backing (Hide)2'!BA$67:BA$81,1,0)</f>
        <v>0</v>
      </c>
      <c r="CB99">
        <f t="array" ref="CB99">IF($J99:$X99='Capacity Backing (Hide)2'!BB$67:BB$81,1,0)</f>
        <v>0</v>
      </c>
      <c r="CC99">
        <f t="array" ref="CC99">IF($J99:$X99='Capacity Backing (Hide)2'!BC$67:BC$81,1,0)</f>
        <v>0</v>
      </c>
      <c r="CD99">
        <f t="array" ref="CD99">IF($J99:$X99='Capacity Backing (Hide)2'!BD$67:BD$81,1,0)</f>
        <v>0</v>
      </c>
      <c r="CE99">
        <f t="array" ref="CE99">IF($J99:$X99='Capacity Backing (Hide)2'!BE$67:BE$81,1,0)</f>
        <v>0</v>
      </c>
      <c r="CF99">
        <f t="array" ref="CF99">IF($J99:$X99='Capacity Backing (Hide)2'!BF$67:BF$81,1,0)</f>
        <v>0</v>
      </c>
      <c r="CG99">
        <f t="array" ref="CG99">IF($J99:$X99='Capacity Backing (Hide)2'!BG$67:BG$81,1,0)</f>
        <v>0</v>
      </c>
      <c r="CH99">
        <f t="array" ref="CH99">IF($J99:$X99='Capacity Backing (Hide)2'!BH$67:BH$81,1,0)</f>
        <v>0</v>
      </c>
      <c r="CI99">
        <f t="array" ref="CI99">IF($J99:$X99='Capacity Backing (Hide)2'!BI$67:BI$81,1,0)</f>
        <v>0</v>
      </c>
      <c r="CJ99">
        <f t="array" ref="CJ99">IF($J99:$X99='Capacity Backing (Hide)2'!BJ$67:BJ$81,1,0)</f>
        <v>0</v>
      </c>
      <c r="CK99">
        <f t="array" ref="CK99">IF($J99:$X99='Capacity Backing (Hide)2'!BK$67:BK$81,1,0)</f>
        <v>0</v>
      </c>
      <c r="CL99">
        <f t="array" ref="CL99">IF($J99:$X99='Capacity Backing (Hide)2'!BL$67:BL$81,1,0)</f>
        <v>0</v>
      </c>
      <c r="CM99">
        <f t="array" ref="CM99">IF($J99:$X99='Capacity Backing (Hide)2'!BM$67:BM$81,1,0)</f>
        <v>0</v>
      </c>
      <c r="CN99">
        <f t="array" ref="CN99">IF($J99:$X99='Capacity Backing (Hide)2'!BN$67:BN$81,1,0)</f>
        <v>0</v>
      </c>
      <c r="CO99">
        <f t="array" ref="CO99">IF($J99:$X99='Capacity Backing (Hide)2'!BO$67:BO$81,1,0)</f>
        <v>0</v>
      </c>
      <c r="CP99">
        <f t="array" ref="CP99">IF($J99:$X99='Capacity Backing (Hide)2'!BP$67:BP$81,1,0)</f>
        <v>0</v>
      </c>
      <c r="CQ99">
        <f t="array" ref="CQ99">IF($J99:$X99='Capacity Backing (Hide)2'!BQ$67:BQ$81,1,0)</f>
        <v>0</v>
      </c>
      <c r="CR99">
        <f t="array" ref="CR99">IF($J99:$X99='Capacity Backing (Hide)2'!BR$67:BR$81,1,0)</f>
        <v>0</v>
      </c>
      <c r="CS99">
        <f t="array" ref="CS99">IF($J99:$X99='Capacity Backing (Hide)2'!BS$67:BS$81,1,0)</f>
        <v>0</v>
      </c>
      <c r="CT99">
        <f t="array" ref="CT99">IF($J99:$X99='Capacity Backing (Hide)2'!BT$67:BT$81,1,0)</f>
        <v>0</v>
      </c>
      <c r="CU99">
        <f t="array" ref="CU99">IF($J99:$X99='Capacity Backing (Hide)2'!BU$67:BU$81,1,0)</f>
        <v>0</v>
      </c>
      <c r="CV99">
        <f t="array" ref="CV99">IF($J99:$X99='Capacity Backing (Hide)2'!BV$67:BV$81,1,0)</f>
        <v>0</v>
      </c>
      <c r="CW99">
        <f t="array" ref="CW99">IF($J99:$X99='Capacity Backing (Hide)2'!BW$67:BW$81,1,0)</f>
        <v>0</v>
      </c>
      <c r="CX99">
        <f t="array" ref="CX99">IF($J99:$X99='Capacity Backing (Hide)2'!BX$67:BX$81,1,0)</f>
        <v>0</v>
      </c>
      <c r="CY99">
        <f t="array" ref="CY99">IF($J99:$X99='Capacity Backing (Hide)2'!BY$67:BY$81,1,0)</f>
        <v>0</v>
      </c>
      <c r="CZ99">
        <f t="array" ref="CZ99">IF($J99:$X99='Capacity Backing (Hide)2'!BZ$67:BZ$81,1,0)</f>
        <v>0</v>
      </c>
      <c r="DA99">
        <f t="array" ref="DA99">IF($J99:$X99='Capacity Backing (Hide)2'!CA$67:CA$81,1,0)</f>
        <v>0</v>
      </c>
      <c r="DB99">
        <f t="array" ref="DB99">IF($J99:$X99='Capacity Backing (Hide)2'!CB$67:CB$81,1,0)</f>
        <v>0</v>
      </c>
      <c r="DC99">
        <f t="array" ref="DC99">IF($J99:$X99='Capacity Backing (Hide)2'!CC$67:CC$81,1,0)</f>
        <v>0</v>
      </c>
      <c r="DD99">
        <f t="array" ref="DD99">IF($J99:$X99='Capacity Backing (Hide)2'!CD$67:CD$81,1,0)</f>
        <v>0</v>
      </c>
      <c r="DE99">
        <f t="array" ref="DE99">IF($J99:$X99='Capacity Backing (Hide)2'!CE$67:CE$81,1,0)</f>
        <v>0</v>
      </c>
      <c r="DF99">
        <f t="array" ref="DF99">IF($J99:$X99='Capacity Backing (Hide)2'!CF$67:CF$81,1,0)</f>
        <v>0</v>
      </c>
      <c r="DG99">
        <f t="array" ref="DG99">IF($J99:$X99='Capacity Backing (Hide)2'!CG$67:CG$81,1,0)</f>
        <v>0</v>
      </c>
      <c r="DH99">
        <f t="array" ref="DH99">IF($J99:$X99='Capacity Backing (Hide)2'!CH$67:CH$81,1,0)</f>
        <v>0</v>
      </c>
      <c r="DI99">
        <f t="array" ref="DI99">IF($J99:$X99='Capacity Backing (Hide)2'!CI$67:CI$81,1,0)</f>
        <v>0</v>
      </c>
      <c r="DJ99">
        <f t="array" ref="DJ99">IF($J99:$X99='Capacity Backing (Hide)2'!CJ$67:CJ$81,1,0)</f>
        <v>0</v>
      </c>
      <c r="DK99">
        <f t="array" ref="DK99">IF($J99:$X99='Capacity Backing (Hide)2'!CK$67:CK$81,1,0)</f>
        <v>0</v>
      </c>
      <c r="DL99">
        <f t="array" ref="DL99">IF($J99:$X99='Capacity Backing (Hide)2'!CL$67:CL$81,1,0)</f>
        <v>0</v>
      </c>
      <c r="DM99">
        <f t="array" ref="DM99">IF($J99:$X99='Capacity Backing (Hide)2'!CM$67:CM$81,1,0)</f>
        <v>0</v>
      </c>
      <c r="DN99">
        <f t="array" ref="DN99">IF($J99:$X99='Capacity Backing (Hide)2'!CN$67:CN$81,1,0)</f>
        <v>0</v>
      </c>
      <c r="DO99">
        <f t="array" ref="DO99">IF($J99:$X99='Capacity Backing (Hide)2'!CO$67:CO$81,1,0)</f>
        <v>0</v>
      </c>
      <c r="DP99">
        <f t="array" ref="DP99">IF($J99:$X99='Capacity Backing (Hide)2'!CP$67:CP$81,1,0)</f>
        <v>0</v>
      </c>
      <c r="DQ99">
        <f t="array" ref="DQ99">IF($J99:$X99='Capacity Backing (Hide)2'!CQ$67:CQ$81,1,0)</f>
        <v>0</v>
      </c>
      <c r="DR99">
        <f t="array" ref="DR99">IF($J99:$X99='Capacity Backing (Hide)2'!CR$67:CR$81,1,0)</f>
        <v>0</v>
      </c>
      <c r="DS99">
        <f t="array" ref="DS99">IF($J99:$X99='Capacity Backing (Hide)2'!CS$67:CS$81,1,0)</f>
        <v>0</v>
      </c>
      <c r="DT99">
        <f t="array" ref="DT99">IF($J99:$X99='Capacity Backing (Hide)2'!CT$67:CT$81,1,0)</f>
        <v>0</v>
      </c>
      <c r="DU99">
        <f t="array" ref="DU99">IF($J99:$X99='Capacity Backing (Hide)2'!CU$67:CU$81,1,0)</f>
        <v>0</v>
      </c>
      <c r="DV99">
        <f t="array" ref="DV99">IF($J99:$X99='Capacity Backing (Hide)2'!CV$67:CV$81,1,0)</f>
        <v>0</v>
      </c>
      <c r="DW99">
        <f t="array" ref="DW99">IF($J99:$X99='Capacity Backing (Hide)2'!CW$67:CW$81,1,0)</f>
        <v>0</v>
      </c>
      <c r="DZ99">
        <f t="array" ref="DZ99">IF($J99:$X99='Capacity Backing (Hide)2'!B$203:CZ$217,1,0)</f>
        <v>0</v>
      </c>
      <c r="EA99">
        <f t="array" ref="EA99">IF($J99:$X99='Capacity Backing (Hide)2'!C$203:DA$217,1,0)</f>
        <v>0</v>
      </c>
      <c r="EB99">
        <f t="array" ref="EB99">IF($J99:$X99='Capacity Backing (Hide)2'!D$203:DB$217,1,0)</f>
        <v>0</v>
      </c>
      <c r="EC99">
        <f t="array" ref="EC99">IF($J99:$X99='Capacity Backing (Hide)2'!E$203:DC$217,1,0)</f>
        <v>0</v>
      </c>
      <c r="ED99">
        <f t="array" ref="ED99">IF($J99:$X99='Capacity Backing (Hide)2'!F$203:DD$217,1,0)</f>
        <v>0</v>
      </c>
      <c r="EE99">
        <f t="array" ref="EE99">IF($J99:$X99='Capacity Backing (Hide)2'!G$203:DE$217,1,0)</f>
        <v>0</v>
      </c>
      <c r="EF99">
        <f t="array" ref="EF99">IF($J99:$X99='Capacity Backing (Hide)2'!H$203:DF$217,1,0)</f>
        <v>0</v>
      </c>
      <c r="EG99">
        <f t="array" ref="EG99">IF($J99:$X99='Capacity Backing (Hide)2'!I$203:DG$217,1,0)</f>
        <v>0</v>
      </c>
      <c r="EH99">
        <f t="array" ref="EH99">IF($J99:$X99='Capacity Backing (Hide)2'!J$203:DH$217,1,0)</f>
        <v>0</v>
      </c>
      <c r="EI99">
        <f t="array" ref="EI99">IF($J99:$X99='Capacity Backing (Hide)2'!K$203:DI$217,1,0)</f>
        <v>0</v>
      </c>
      <c r="EJ99">
        <f t="array" ref="EJ99">IF($J99:$X99='Capacity Backing (Hide)2'!L$203:DJ$217,1,0)</f>
        <v>0</v>
      </c>
      <c r="EK99">
        <f t="array" ref="EK99">IF($J99:$X99='Capacity Backing (Hide)2'!M$203:DK$217,1,0)</f>
        <v>0</v>
      </c>
      <c r="EL99">
        <f t="array" ref="EL99">IF($J99:$X99='Capacity Backing (Hide)2'!N$203:DL$217,1,0)</f>
        <v>0</v>
      </c>
      <c r="EM99">
        <f t="array" ref="EM99">IF($J99:$X99='Capacity Backing (Hide)2'!O$203:DM$217,1,0)</f>
        <v>0</v>
      </c>
      <c r="EN99">
        <f t="array" ref="EN99">IF($J99:$X99='Capacity Backing (Hide)2'!P$203:DN$217,1,0)</f>
        <v>0</v>
      </c>
      <c r="EO99">
        <f t="array" ref="EO99">IF($J99:$X99='Capacity Backing (Hide)2'!Q$203:DO$217,1,0)</f>
        <v>0</v>
      </c>
      <c r="EP99">
        <f t="array" ref="EP99">IF($J99:$X99='Capacity Backing (Hide)2'!R$203:DP$217,1,0)</f>
        <v>0</v>
      </c>
      <c r="EQ99">
        <f t="array" ref="EQ99">IF($J99:$X99='Capacity Backing (Hide)2'!S$203:DQ$217,1,0)</f>
        <v>0</v>
      </c>
      <c r="ER99">
        <f t="array" ref="ER99">IF($J99:$X99='Capacity Backing (Hide)2'!T$203:DR$217,1,0)</f>
        <v>0</v>
      </c>
      <c r="ES99">
        <f t="array" ref="ES99">IF($J99:$X99='Capacity Backing (Hide)2'!U$203:DS$217,1,0)</f>
        <v>0</v>
      </c>
      <c r="ET99">
        <f t="array" ref="ET99">IF($J99:$X99='Capacity Backing (Hide)2'!V$203:DT$217,1,0)</f>
        <v>0</v>
      </c>
      <c r="EU99">
        <f t="array" ref="EU99">IF($J99:$X99='Capacity Backing (Hide)2'!W$203:DU$217,1,0)</f>
        <v>0</v>
      </c>
      <c r="EV99">
        <f t="array" ref="EV99">IF($J99:$X99='Capacity Backing (Hide)2'!X$203:DV$217,1,0)</f>
        <v>0</v>
      </c>
      <c r="EW99">
        <f t="array" ref="EW99">IF($J99:$X99='Capacity Backing (Hide)2'!Y$203:DW$217,1,0)</f>
        <v>0</v>
      </c>
      <c r="EX99">
        <f t="array" ref="EX99">IF($J99:$X99='Capacity Backing (Hide)2'!Z$203:DX$217,1,0)</f>
        <v>0</v>
      </c>
      <c r="EY99">
        <f t="array" ref="EY99">IF($J99:$X99='Capacity Backing (Hide)2'!AA$203:DY$217,1,0)</f>
        <v>0</v>
      </c>
      <c r="EZ99">
        <f t="array" ref="EZ99">IF($J99:$X99='Capacity Backing (Hide)2'!AB$203:DZ$217,1,0)</f>
        <v>0</v>
      </c>
      <c r="FA99">
        <f t="array" ref="FA99">IF($J99:$X99='Capacity Backing (Hide)2'!AC$203:EA$217,1,0)</f>
        <v>0</v>
      </c>
      <c r="FB99">
        <f t="array" ref="FB99">IF($J99:$X99='Capacity Backing (Hide)2'!AD$203:EB$217,1,0)</f>
        <v>0</v>
      </c>
      <c r="FC99">
        <f t="array" ref="FC99">IF($J99:$X99='Capacity Backing (Hide)2'!AE$203:EC$217,1,0)</f>
        <v>0</v>
      </c>
      <c r="FD99">
        <f t="array" ref="FD99">IF($J99:$X99='Capacity Backing (Hide)2'!AF$203:ED$217,1,0)</f>
        <v>0</v>
      </c>
      <c r="FE99">
        <f t="array" ref="FE99">IF($J99:$X99='Capacity Backing (Hide)2'!AG$203:EE$217,1,0)</f>
        <v>0</v>
      </c>
      <c r="FF99">
        <f t="array" ref="FF99">IF($J99:$X99='Capacity Backing (Hide)2'!AH$203:EF$217,1,0)</f>
        <v>0</v>
      </c>
      <c r="FG99">
        <f t="array" ref="FG99">IF($J99:$X99='Capacity Backing (Hide)2'!AI$203:EG$217,1,0)</f>
        <v>0</v>
      </c>
      <c r="FH99">
        <f t="array" ref="FH99">IF($J99:$X99='Capacity Backing (Hide)2'!AJ$203:EH$217,1,0)</f>
        <v>0</v>
      </c>
      <c r="FI99">
        <f t="array" ref="FI99">IF($J99:$X99='Capacity Backing (Hide)2'!AK$203:EI$217,1,0)</f>
        <v>0</v>
      </c>
      <c r="FJ99">
        <f t="array" ref="FJ99">IF($J99:$X99='Capacity Backing (Hide)2'!AL$203:EJ$217,1,0)</f>
        <v>0</v>
      </c>
      <c r="FK99">
        <f t="array" ref="FK99">IF($J99:$X99='Capacity Backing (Hide)2'!AM$203:EK$217,1,0)</f>
        <v>0</v>
      </c>
      <c r="FL99">
        <f t="array" ref="FL99">IF($J99:$X99='Capacity Backing (Hide)2'!AN$203:EL$217,1,0)</f>
        <v>0</v>
      </c>
      <c r="FM99">
        <f t="array" ref="FM99">IF($J99:$X99='Capacity Backing (Hide)2'!AO$203:EM$217,1,0)</f>
        <v>0</v>
      </c>
      <c r="FN99">
        <f t="array" ref="FN99">IF($J99:$X99='Capacity Backing (Hide)2'!AP$203:EN$217,1,0)</f>
        <v>0</v>
      </c>
      <c r="FO99">
        <f t="array" ref="FO99">IF($J99:$X99='Capacity Backing (Hide)2'!AQ$203:EO$217,1,0)</f>
        <v>0</v>
      </c>
      <c r="FP99">
        <f t="array" ref="FP99">IF($J99:$X99='Capacity Backing (Hide)2'!AR$203:EP$217,1,0)</f>
        <v>0</v>
      </c>
      <c r="FQ99">
        <f t="array" ref="FQ99">IF($J99:$X99='Capacity Backing (Hide)2'!AS$203:EQ$217,1,0)</f>
        <v>0</v>
      </c>
      <c r="FR99">
        <f t="array" ref="FR99">IF($J99:$X99='Capacity Backing (Hide)2'!AT$203:ER$217,1,0)</f>
        <v>0</v>
      </c>
      <c r="FS99">
        <f t="array" ref="FS99">IF($J99:$X99='Capacity Backing (Hide)2'!AU$203:ES$217,1,0)</f>
        <v>0</v>
      </c>
      <c r="FT99">
        <f t="array" ref="FT99">IF($J99:$X99='Capacity Backing (Hide)2'!AV$203:ET$217,1,0)</f>
        <v>0</v>
      </c>
      <c r="FU99">
        <f t="array" ref="FU99">IF($J99:$X99='Capacity Backing (Hide)2'!AW$203:EU$217,1,0)</f>
        <v>0</v>
      </c>
      <c r="FV99">
        <f t="array" ref="FV99">IF($J99:$X99='Capacity Backing (Hide)2'!AX$203:EV$217,1,0)</f>
        <v>0</v>
      </c>
      <c r="FW99">
        <f t="array" ref="FW99">IF($J99:$X99='Capacity Backing (Hide)2'!AY$203:EW$217,1,0)</f>
        <v>0</v>
      </c>
      <c r="FX99">
        <f t="array" ref="FX99">IF($J99:$X99='Capacity Backing (Hide)2'!AZ$203:EX$217,1,0)</f>
        <v>0</v>
      </c>
      <c r="FY99">
        <f t="array" ref="FY99">IF($J99:$X99='Capacity Backing (Hide)2'!BA$203:EY$217,1,0)</f>
        <v>0</v>
      </c>
      <c r="FZ99">
        <f t="array" ref="FZ99">IF($J99:$X99='Capacity Backing (Hide)2'!BB$203:EZ$217,1,0)</f>
        <v>0</v>
      </c>
      <c r="GA99">
        <f t="array" ref="GA99">IF($J99:$X99='Capacity Backing (Hide)2'!BC$203:FA$217,1,0)</f>
        <v>0</v>
      </c>
      <c r="GB99">
        <f t="array" ref="GB99">IF($J99:$X99='Capacity Backing (Hide)2'!BD$203:FB$217,1,0)</f>
        <v>0</v>
      </c>
      <c r="GC99">
        <f t="array" ref="GC99">IF($J99:$X99='Capacity Backing (Hide)2'!BE$203:FC$217,1,0)</f>
        <v>0</v>
      </c>
      <c r="GD99">
        <f t="array" ref="GD99">IF($J99:$X99='Capacity Backing (Hide)2'!BF$203:FD$217,1,0)</f>
        <v>0</v>
      </c>
      <c r="GE99">
        <f t="array" ref="GE99">IF($J99:$X99='Capacity Backing (Hide)2'!BG$203:FE$217,1,0)</f>
        <v>0</v>
      </c>
      <c r="GF99">
        <f t="array" ref="GF99">IF($J99:$X99='Capacity Backing (Hide)2'!BH$203:FF$217,1,0)</f>
        <v>0</v>
      </c>
      <c r="GG99">
        <f t="array" ref="GG99">IF($J99:$X99='Capacity Backing (Hide)2'!BI$203:FG$217,1,0)</f>
        <v>0</v>
      </c>
      <c r="GH99">
        <f t="array" ref="GH99">IF($J99:$X99='Capacity Backing (Hide)2'!BJ$203:FH$217,1,0)</f>
        <v>0</v>
      </c>
      <c r="GI99">
        <f t="array" ref="GI99">IF($J99:$X99='Capacity Backing (Hide)2'!BK$203:FI$217,1,0)</f>
        <v>0</v>
      </c>
      <c r="GJ99">
        <f t="array" ref="GJ99">IF($J99:$X99='Capacity Backing (Hide)2'!BL$203:FJ$217,1,0)</f>
        <v>0</v>
      </c>
      <c r="GK99">
        <f t="array" ref="GK99">IF($J99:$X99='Capacity Backing (Hide)2'!BM$203:FK$217,1,0)</f>
        <v>0</v>
      </c>
      <c r="GL99">
        <f t="array" ref="GL99">IF($J99:$X99='Capacity Backing (Hide)2'!BN$203:FL$217,1,0)</f>
        <v>0</v>
      </c>
      <c r="GM99">
        <f t="array" ref="GM99">IF($J99:$X99='Capacity Backing (Hide)2'!BO$203:FM$217,1,0)</f>
        <v>0</v>
      </c>
      <c r="GN99">
        <f t="array" ref="GN99">IF($J99:$X99='Capacity Backing (Hide)2'!BP$203:FN$217,1,0)</f>
        <v>0</v>
      </c>
      <c r="GO99">
        <f t="array" ref="GO99">IF($J99:$X99='Capacity Backing (Hide)2'!BQ$203:FO$217,1,0)</f>
        <v>0</v>
      </c>
      <c r="GP99">
        <f t="array" ref="GP99">IF($J99:$X99='Capacity Backing (Hide)2'!BR$203:FP$217,1,0)</f>
        <v>0</v>
      </c>
      <c r="GQ99">
        <f t="array" ref="GQ99">IF($J99:$X99='Capacity Backing (Hide)2'!BS$203:FQ$217,1,0)</f>
        <v>0</v>
      </c>
      <c r="GR99">
        <f t="array" ref="GR99">IF($J99:$X99='Capacity Backing (Hide)2'!BT$203:FR$217,1,0)</f>
        <v>0</v>
      </c>
      <c r="GS99">
        <f t="array" ref="GS99">IF($J99:$X99='Capacity Backing (Hide)2'!BU$203:FS$217,1,0)</f>
        <v>0</v>
      </c>
      <c r="GT99">
        <f t="array" ref="GT99">IF($J99:$X99='Capacity Backing (Hide)2'!BV$203:FT$217,1,0)</f>
        <v>0</v>
      </c>
      <c r="GU99">
        <f t="array" ref="GU99">IF($J99:$X99='Capacity Backing (Hide)2'!BW$203:FU$217,1,0)</f>
        <v>0</v>
      </c>
      <c r="GV99">
        <f t="array" ref="GV99">IF($J99:$X99='Capacity Backing (Hide)2'!BX$203:FV$217,1,0)</f>
        <v>0</v>
      </c>
      <c r="GW99">
        <f t="array" ref="GW99">IF($J99:$X99='Capacity Backing (Hide)2'!BY$203:FW$217,1,0)</f>
        <v>0</v>
      </c>
      <c r="GX99">
        <f t="array" ref="GX99">IF($J99:$X99='Capacity Backing (Hide)2'!BZ$203:FX$217,1,0)</f>
        <v>0</v>
      </c>
      <c r="GY99">
        <f t="array" ref="GY99">IF($J99:$X99='Capacity Backing (Hide)2'!CA$203:FY$217,1,0)</f>
        <v>0</v>
      </c>
      <c r="GZ99">
        <f t="array" ref="GZ99">IF($J99:$X99='Capacity Backing (Hide)2'!CB$203:FZ$217,1,0)</f>
        <v>0</v>
      </c>
      <c r="HA99">
        <f t="array" ref="HA99">IF($J99:$X99='Capacity Backing (Hide)2'!CC$203:GA$217,1,0)</f>
        <v>0</v>
      </c>
      <c r="HB99">
        <f t="array" ref="HB99">IF($J99:$X99='Capacity Backing (Hide)2'!CD$203:GB$217,1,0)</f>
        <v>0</v>
      </c>
      <c r="HC99">
        <f t="array" ref="HC99">IF($J99:$X99='Capacity Backing (Hide)2'!CE$203:GC$217,1,0)</f>
        <v>0</v>
      </c>
      <c r="HD99">
        <f t="array" ref="HD99">IF($J99:$X99='Capacity Backing (Hide)2'!CF$203:GD$217,1,0)</f>
        <v>0</v>
      </c>
      <c r="HE99">
        <f t="array" ref="HE99">IF($J99:$X99='Capacity Backing (Hide)2'!CG$203:GE$217,1,0)</f>
        <v>0</v>
      </c>
      <c r="HF99">
        <f t="array" ref="HF99">IF($J99:$X99='Capacity Backing (Hide)2'!CH$203:GF$217,1,0)</f>
        <v>0</v>
      </c>
      <c r="HG99">
        <f t="array" ref="HG99">IF($J99:$X99='Capacity Backing (Hide)2'!CI$203:GG$217,1,0)</f>
        <v>0</v>
      </c>
      <c r="HH99">
        <f t="array" ref="HH99">IF($J99:$X99='Capacity Backing (Hide)2'!CJ$203:GH$217,1,0)</f>
        <v>0</v>
      </c>
      <c r="HI99">
        <f t="array" ref="HI99">IF($J99:$X99='Capacity Backing (Hide)2'!CK$203:GI$217,1,0)</f>
        <v>0</v>
      </c>
      <c r="HJ99">
        <f t="array" ref="HJ99">IF($J99:$X99='Capacity Backing (Hide)2'!CL$203:GJ$217,1,0)</f>
        <v>0</v>
      </c>
      <c r="HK99">
        <f t="array" ref="HK99">IF($J99:$X99='Capacity Backing (Hide)2'!CM$203:GK$217,1,0)</f>
        <v>0</v>
      </c>
      <c r="HL99">
        <f t="array" ref="HL99">IF($J99:$X99='Capacity Backing (Hide)2'!CN$203:GL$217,1,0)</f>
        <v>0</v>
      </c>
      <c r="HM99">
        <f t="array" ref="HM99">IF($J99:$X99='Capacity Backing (Hide)2'!CO$203:GM$217,1,0)</f>
        <v>0</v>
      </c>
      <c r="HN99">
        <f t="array" ref="HN99">IF($J99:$X99='Capacity Backing (Hide)2'!CP$203:GN$217,1,0)</f>
        <v>0</v>
      </c>
      <c r="HO99">
        <f t="array" ref="HO99">IF($J99:$X99='Capacity Backing (Hide)2'!CQ$203:GO$217,1,0)</f>
        <v>0</v>
      </c>
      <c r="HP99">
        <f t="array" ref="HP99">IF($J99:$X99='Capacity Backing (Hide)2'!CR$203:GP$217,1,0)</f>
        <v>0</v>
      </c>
      <c r="HQ99">
        <f t="array" ref="HQ99">IF($J99:$X99='Capacity Backing (Hide)2'!CS$203:GQ$217,1,0)</f>
        <v>0</v>
      </c>
      <c r="HR99">
        <f t="array" ref="HR99">IF($J99:$X99='Capacity Backing (Hide)2'!CT$203:GR$217,1,0)</f>
        <v>0</v>
      </c>
      <c r="HS99">
        <f t="array" ref="HS99">IF($J99:$X99='Capacity Backing (Hide)2'!CU$203:GS$217,1,0)</f>
        <v>0</v>
      </c>
      <c r="HT99">
        <f t="array" ref="HT99">IF($J99:$X99='Capacity Backing (Hide)2'!CV$203:GT$217,1,0)</f>
        <v>0</v>
      </c>
      <c r="HU99">
        <f t="array" ref="HU99">IF($J99:$X99='Capacity Backing (Hide)2'!CW$203:GU$217,1,0)</f>
        <v>0</v>
      </c>
      <c r="HX99">
        <f>'Capacity Backing (Hide)2'!B$3*(AB99/MAX(1,SUMIFS('Treatment Backing (Hide)'!$B$110:$B$124,'Capacity Backing (Hide)2'!B$67:B$81,"X")))</f>
        <v>0</v>
      </c>
      <c r="HY99">
        <f>'Capacity Backing (Hide)2'!C$3*(AC99/MAX(1,SUMIFS('Treatment Backing (Hide)'!$B$110:$B$124,'Capacity Backing (Hide)2'!C$67:C$81,"X")))</f>
        <v>0</v>
      </c>
      <c r="HZ99">
        <f>'Capacity Backing (Hide)2'!D$3*(AD99/MAX(1,SUMIFS('Treatment Backing (Hide)'!$B$110:$B$124,'Capacity Backing (Hide)2'!D$67:D$81,"X")))</f>
        <v>0</v>
      </c>
      <c r="IA99">
        <f>'Capacity Backing (Hide)2'!E$3*(AE99/MAX(1,SUMIFS('Treatment Backing (Hide)'!$B$110:$B$124,'Capacity Backing (Hide)2'!E$67:E$81,"X")))</f>
        <v>0</v>
      </c>
      <c r="IB99">
        <f>'Capacity Backing (Hide)2'!F$3*(AF99/MAX(1,SUMIFS('Treatment Backing (Hide)'!$B$110:$B$124,'Capacity Backing (Hide)2'!F$67:F$81,"X")))</f>
        <v>0</v>
      </c>
      <c r="IC99">
        <f>'Capacity Backing (Hide)2'!G$3*(AG99/MAX(1,SUMIFS('Treatment Backing (Hide)'!$B$110:$B$124,'Capacity Backing (Hide)2'!G$67:G$81,"X")))</f>
        <v>0</v>
      </c>
      <c r="ID99">
        <f>'Capacity Backing (Hide)2'!H$3*(AH99/MAX(1,SUMIFS('Treatment Backing (Hide)'!$B$110:$B$124,'Capacity Backing (Hide)2'!H$67:H$81,"X")))</f>
        <v>0</v>
      </c>
      <c r="IE99">
        <f>'Capacity Backing (Hide)2'!I$3*(AI99/MAX(1,SUMIFS('Treatment Backing (Hide)'!$B$110:$B$124,'Capacity Backing (Hide)2'!I$67:I$81,"X")))</f>
        <v>0</v>
      </c>
      <c r="IF99">
        <f>'Capacity Backing (Hide)2'!J$3*(AJ99/MAX(1,SUMIFS('Treatment Backing (Hide)'!$B$110:$B$124,'Capacity Backing (Hide)2'!J$67:J$81,"X")))</f>
        <v>0</v>
      </c>
      <c r="IG99">
        <f>'Capacity Backing (Hide)2'!K$3*(AK99/MAX(1,SUMIFS('Treatment Backing (Hide)'!$B$110:$B$124,'Capacity Backing (Hide)2'!K$67:K$81,"X")))</f>
        <v>0</v>
      </c>
      <c r="IH99">
        <f>'Capacity Backing (Hide)2'!L$3*(AL99/MAX(1,SUMIFS('Treatment Backing (Hide)'!$B$110:$B$124,'Capacity Backing (Hide)2'!L$67:L$81,"X")))</f>
        <v>0</v>
      </c>
      <c r="II99">
        <f>'Capacity Backing (Hide)2'!M$3*(AM99/MAX(1,SUMIFS('Treatment Backing (Hide)'!$B$110:$B$124,'Capacity Backing (Hide)2'!M$67:M$81,"X")))</f>
        <v>0</v>
      </c>
      <c r="IJ99">
        <f>'Capacity Backing (Hide)2'!N$3*(AN99/MAX(1,SUMIFS('Treatment Backing (Hide)'!$B$110:$B$124,'Capacity Backing (Hide)2'!N$67:N$81,"X")))</f>
        <v>0</v>
      </c>
      <c r="IK99">
        <f>'Capacity Backing (Hide)2'!O$3*(AO99/MAX(1,SUMIFS('Treatment Backing (Hide)'!$B$110:$B$124,'Capacity Backing (Hide)2'!O$67:O$81,"X")))</f>
        <v>0</v>
      </c>
      <c r="IL99">
        <f>'Capacity Backing (Hide)2'!P$3*(AP99/MAX(1,SUMIFS('Treatment Backing (Hide)'!$B$110:$B$124,'Capacity Backing (Hide)2'!P$67:P$81,"X")))</f>
        <v>0</v>
      </c>
      <c r="IM99">
        <f>'Capacity Backing (Hide)2'!Q$3*(AQ99/MAX(1,SUMIFS('Treatment Backing (Hide)'!$B$110:$B$124,'Capacity Backing (Hide)2'!Q$67:Q$81,"X")))</f>
        <v>0</v>
      </c>
      <c r="IN99">
        <f>'Capacity Backing (Hide)2'!R$3*(AR99/MAX(1,SUMIFS('Treatment Backing (Hide)'!$B$110:$B$124,'Capacity Backing (Hide)2'!R$67:R$81,"X")))</f>
        <v>0</v>
      </c>
      <c r="IO99">
        <f>'Capacity Backing (Hide)2'!S$3*(AS99/MAX(1,SUMIFS('Treatment Backing (Hide)'!$B$110:$B$124,'Capacity Backing (Hide)2'!S$67:S$81,"X")))</f>
        <v>0</v>
      </c>
      <c r="IP99">
        <f>'Capacity Backing (Hide)2'!T$3*(AT99/MAX(1,SUMIFS('Treatment Backing (Hide)'!$B$110:$B$124,'Capacity Backing (Hide)2'!T$67:T$81,"X")))</f>
        <v>0</v>
      </c>
      <c r="IQ99">
        <f>'Capacity Backing (Hide)2'!U$3*(AU99/MAX(1,SUMIFS('Treatment Backing (Hide)'!$B$110:$B$124,'Capacity Backing (Hide)2'!U$67:U$81,"X")))</f>
        <v>0</v>
      </c>
      <c r="IR99">
        <f>'Capacity Backing (Hide)2'!V$3*(AV99/MAX(1,SUMIFS('Treatment Backing (Hide)'!$B$110:$B$124,'Capacity Backing (Hide)2'!V$67:V$81,"X")))</f>
        <v>0</v>
      </c>
      <c r="IS99">
        <f>'Capacity Backing (Hide)2'!W$3*(AW99/MAX(1,SUMIFS('Treatment Backing (Hide)'!$B$110:$B$124,'Capacity Backing (Hide)2'!W$67:W$81,"X")))</f>
        <v>0</v>
      </c>
      <c r="IT99">
        <f>'Capacity Backing (Hide)2'!X$3*(AX99/MAX(1,SUMIFS('Treatment Backing (Hide)'!$B$110:$B$124,'Capacity Backing (Hide)2'!X$67:X$81,"X")))</f>
        <v>0</v>
      </c>
      <c r="IU99">
        <f>'Capacity Backing (Hide)2'!Y$3*(AY99/MAX(1,SUMIFS('Treatment Backing (Hide)'!$B$110:$B$124,'Capacity Backing (Hide)2'!Y$67:Y$81,"X")))</f>
        <v>0</v>
      </c>
      <c r="IV99">
        <f>'Capacity Backing (Hide)2'!Z$3*(AZ99/MAX(1,SUMIFS('Treatment Backing (Hide)'!$B$110:$B$124,'Capacity Backing (Hide)2'!Z$67:Z$81,"X")))</f>
        <v>0</v>
      </c>
      <c r="IW99">
        <f>'Capacity Backing (Hide)2'!AA$3*(BA99/MAX(1,SUMIFS('Treatment Backing (Hide)'!$B$110:$B$124,'Capacity Backing (Hide)2'!AA$67:AA$81,"X")))</f>
        <v>0</v>
      </c>
      <c r="IX99">
        <f>'Capacity Backing (Hide)2'!AB$3*(BB99/MAX(1,SUMIFS('Treatment Backing (Hide)'!$B$110:$B$124,'Capacity Backing (Hide)2'!AB$67:AB$81,"X")))</f>
        <v>0</v>
      </c>
      <c r="IY99">
        <f>'Capacity Backing (Hide)2'!AC$3*(BC99/MAX(1,SUMIFS('Treatment Backing (Hide)'!$B$110:$B$124,'Capacity Backing (Hide)2'!AC$67:AC$81,"X")))</f>
        <v>0</v>
      </c>
      <c r="IZ99">
        <f>'Capacity Backing (Hide)2'!AD$3*(BD99/MAX(1,SUMIFS('Treatment Backing (Hide)'!$B$110:$B$124,'Capacity Backing (Hide)2'!AD$67:AD$81,"X")))</f>
        <v>0</v>
      </c>
      <c r="JA99">
        <f>'Capacity Backing (Hide)2'!AE$3*(BE99/MAX(1,SUMIFS('Treatment Backing (Hide)'!$B$110:$B$124,'Capacity Backing (Hide)2'!AE$67:AE$81,"X")))</f>
        <v>0</v>
      </c>
      <c r="JB99">
        <f>'Capacity Backing (Hide)2'!AF$3*(BF99/MAX(1,SUMIFS('Treatment Backing (Hide)'!$B$110:$B$124,'Capacity Backing (Hide)2'!AF$67:AF$81,"X")))</f>
        <v>0</v>
      </c>
      <c r="JC99">
        <f>'Capacity Backing (Hide)2'!AG$3*(BG99/MAX(1,SUMIFS('Treatment Backing (Hide)'!$B$110:$B$124,'Capacity Backing (Hide)2'!AG$67:AG$81,"X")))</f>
        <v>0</v>
      </c>
      <c r="JD99">
        <f>'Capacity Backing (Hide)2'!AH$3*(BH99/MAX(1,SUMIFS('Treatment Backing (Hide)'!$B$110:$B$124,'Capacity Backing (Hide)2'!AH$67:AH$81,"X")))</f>
        <v>0</v>
      </c>
      <c r="JE99">
        <f>'Capacity Backing (Hide)2'!AI$3*(BI99/MAX(1,SUMIFS('Treatment Backing (Hide)'!$B$110:$B$124,'Capacity Backing (Hide)2'!AI$67:AI$81,"X")))</f>
        <v>0</v>
      </c>
      <c r="JF99">
        <f>'Capacity Backing (Hide)2'!AJ$3*(BJ99/MAX(1,SUMIFS('Treatment Backing (Hide)'!$B$110:$B$124,'Capacity Backing (Hide)2'!AJ$67:AJ$81,"X")))</f>
        <v>0</v>
      </c>
      <c r="JG99">
        <f>'Capacity Backing (Hide)2'!AK$3*(BK99/MAX(1,SUMIFS('Treatment Backing (Hide)'!$B$110:$B$124,'Capacity Backing (Hide)2'!AK$67:AK$81,"X")))</f>
        <v>0</v>
      </c>
      <c r="JH99">
        <f>'Capacity Backing (Hide)2'!AL$3*(BL99/MAX(1,SUMIFS('Treatment Backing (Hide)'!$B$110:$B$124,'Capacity Backing (Hide)2'!AL$67:AL$81,"X")))</f>
        <v>0</v>
      </c>
      <c r="JI99">
        <f>'Capacity Backing (Hide)2'!AM$3*(BM99/MAX(1,SUMIFS('Treatment Backing (Hide)'!$B$110:$B$124,'Capacity Backing (Hide)2'!AM$67:AM$81,"X")))</f>
        <v>0</v>
      </c>
      <c r="JJ99">
        <f>'Capacity Backing (Hide)2'!AN$3*(BN99/MAX(1,SUMIFS('Treatment Backing (Hide)'!$B$110:$B$124,'Capacity Backing (Hide)2'!AN$67:AN$81,"X")))</f>
        <v>0</v>
      </c>
      <c r="JK99">
        <f>'Capacity Backing (Hide)2'!AO$3*(BO99/MAX(1,SUMIFS('Treatment Backing (Hide)'!$B$110:$B$124,'Capacity Backing (Hide)2'!AO$67:AO$81,"X")))</f>
        <v>0</v>
      </c>
      <c r="JL99">
        <f>'Capacity Backing (Hide)2'!AP$3*(BP99/MAX(1,SUMIFS('Treatment Backing (Hide)'!$B$110:$B$124,'Capacity Backing (Hide)2'!AP$67:AP$81,"X")))</f>
        <v>0</v>
      </c>
      <c r="JM99">
        <f>'Capacity Backing (Hide)2'!AQ$3*(BQ99/MAX(1,SUMIFS('Treatment Backing (Hide)'!$B$110:$B$124,'Capacity Backing (Hide)2'!AQ$67:AQ$81,"X")))</f>
        <v>0</v>
      </c>
      <c r="JN99">
        <f>'Capacity Backing (Hide)2'!AR$3*(BR99/MAX(1,SUMIFS('Treatment Backing (Hide)'!$B$110:$B$124,'Capacity Backing (Hide)2'!AR$67:AR$81,"X")))</f>
        <v>0</v>
      </c>
      <c r="JO99">
        <f>'Capacity Backing (Hide)2'!AS$3*(BS99/MAX(1,SUMIFS('Treatment Backing (Hide)'!$B$110:$B$124,'Capacity Backing (Hide)2'!AS$67:AS$81,"X")))</f>
        <v>0</v>
      </c>
      <c r="JP99">
        <f>'Capacity Backing (Hide)2'!AT$3*(BT99/MAX(1,SUMIFS('Treatment Backing (Hide)'!$B$110:$B$124,'Capacity Backing (Hide)2'!AT$67:AT$81,"X")))</f>
        <v>0</v>
      </c>
      <c r="JQ99">
        <f>'Capacity Backing (Hide)2'!AU$3*(BU99/MAX(1,SUMIFS('Treatment Backing (Hide)'!$B$110:$B$124,'Capacity Backing (Hide)2'!AU$67:AU$81,"X")))</f>
        <v>0</v>
      </c>
      <c r="JR99">
        <f>'Capacity Backing (Hide)2'!AV$3*(BV99/MAX(1,SUMIFS('Treatment Backing (Hide)'!$B$110:$B$124,'Capacity Backing (Hide)2'!AV$67:AV$81,"X")))</f>
        <v>0</v>
      </c>
      <c r="JS99">
        <f>'Capacity Backing (Hide)2'!AW$3*(BW99/MAX(1,SUMIFS('Treatment Backing (Hide)'!$B$110:$B$124,'Capacity Backing (Hide)2'!AW$67:AW$81,"X")))</f>
        <v>0</v>
      </c>
      <c r="JT99">
        <f>'Capacity Backing (Hide)2'!AX$3*(BX99/MAX(1,SUMIFS('Treatment Backing (Hide)'!$B$110:$B$124,'Capacity Backing (Hide)2'!AX$67:AX$81,"X")))</f>
        <v>0</v>
      </c>
      <c r="JU99">
        <f>'Capacity Backing (Hide)2'!AY$3*(BY99/MAX(1,SUMIFS('Treatment Backing (Hide)'!$B$110:$B$124,'Capacity Backing (Hide)2'!AY$67:AY$81,"X")))</f>
        <v>0</v>
      </c>
      <c r="JV99">
        <f>'Capacity Backing (Hide)2'!AZ$3*(BZ99/MAX(1,SUMIFS('Treatment Backing (Hide)'!$B$110:$B$124,'Capacity Backing (Hide)2'!AZ$67:AZ$81,"X")))</f>
        <v>0</v>
      </c>
      <c r="JW99">
        <f>'Capacity Backing (Hide)2'!BA$3*(CA99/MAX(1,SUMIFS('Treatment Backing (Hide)'!$B$110:$B$124,'Capacity Backing (Hide)2'!BA$67:BA$81,"X")))</f>
        <v>0</v>
      </c>
      <c r="JX99">
        <f>'Capacity Backing (Hide)2'!BB$3*(CB99/MAX(1,SUMIFS('Treatment Backing (Hide)'!$B$110:$B$124,'Capacity Backing (Hide)2'!BB$67:BB$81,"X")))</f>
        <v>0</v>
      </c>
      <c r="JY99">
        <f>'Capacity Backing (Hide)2'!BC$3*(CC99/MAX(1,SUMIFS('Treatment Backing (Hide)'!$B$110:$B$124,'Capacity Backing (Hide)2'!BC$67:BC$81,"X")))</f>
        <v>0</v>
      </c>
      <c r="JZ99">
        <f>'Capacity Backing (Hide)2'!BD$3*(CD99/MAX(1,SUMIFS('Treatment Backing (Hide)'!$B$110:$B$124,'Capacity Backing (Hide)2'!BD$67:BD$81,"X")))</f>
        <v>0</v>
      </c>
      <c r="KA99">
        <f>'Capacity Backing (Hide)2'!BE$3*(CE99/MAX(1,SUMIFS('Treatment Backing (Hide)'!$B$110:$B$124,'Capacity Backing (Hide)2'!BE$67:BE$81,"X")))</f>
        <v>0</v>
      </c>
      <c r="KB99">
        <f>'Capacity Backing (Hide)2'!BF$3*(CF99/MAX(1,SUMIFS('Treatment Backing (Hide)'!$B$110:$B$124,'Capacity Backing (Hide)2'!BF$67:BF$81,"X")))</f>
        <v>0</v>
      </c>
      <c r="KC99">
        <f>'Capacity Backing (Hide)2'!BG$3*(CG99/MAX(1,SUMIFS('Treatment Backing (Hide)'!$B$110:$B$124,'Capacity Backing (Hide)2'!BG$67:BG$81,"X")))</f>
        <v>0</v>
      </c>
      <c r="KD99">
        <f>'Capacity Backing (Hide)2'!BH$3*(CH99/MAX(1,SUMIFS('Treatment Backing (Hide)'!$B$110:$B$124,'Capacity Backing (Hide)2'!BH$67:BH$81,"X")))</f>
        <v>0</v>
      </c>
      <c r="KE99">
        <f>'Capacity Backing (Hide)2'!BI$3*(CI99/MAX(1,SUMIFS('Treatment Backing (Hide)'!$B$110:$B$124,'Capacity Backing (Hide)2'!BI$67:BI$81,"X")))</f>
        <v>0</v>
      </c>
      <c r="KF99">
        <f>'Capacity Backing (Hide)2'!BJ$3*(CJ99/MAX(1,SUMIFS('Treatment Backing (Hide)'!$B$110:$B$124,'Capacity Backing (Hide)2'!BJ$67:BJ$81,"X")))</f>
        <v>0</v>
      </c>
      <c r="KG99">
        <f>'Capacity Backing (Hide)2'!BK$3*(CK99/MAX(1,SUMIFS('Treatment Backing (Hide)'!$B$110:$B$124,'Capacity Backing (Hide)2'!BK$67:BK$81,"X")))</f>
        <v>0</v>
      </c>
      <c r="KH99">
        <f>'Capacity Backing (Hide)2'!BL$3*(CL99/MAX(1,SUMIFS('Treatment Backing (Hide)'!$B$110:$B$124,'Capacity Backing (Hide)2'!BL$67:BL$81,"X")))</f>
        <v>0</v>
      </c>
      <c r="KI99">
        <f>'Capacity Backing (Hide)2'!BM$3*(CM99/MAX(1,SUMIFS('Treatment Backing (Hide)'!$B$110:$B$124,'Capacity Backing (Hide)2'!BM$67:BM$81,"X")))</f>
        <v>0</v>
      </c>
      <c r="KJ99">
        <f>'Capacity Backing (Hide)2'!BN$3*(CN99/MAX(1,SUMIFS('Treatment Backing (Hide)'!$B$110:$B$124,'Capacity Backing (Hide)2'!BN$67:BN$81,"X")))</f>
        <v>0</v>
      </c>
      <c r="KK99">
        <f>'Capacity Backing (Hide)2'!BO$3*(CO99/MAX(1,SUMIFS('Treatment Backing (Hide)'!$B$110:$B$124,'Capacity Backing (Hide)2'!BO$67:BO$81,"X")))</f>
        <v>0</v>
      </c>
      <c r="KL99">
        <f>'Capacity Backing (Hide)2'!BP$3*(CP99/MAX(1,SUMIFS('Treatment Backing (Hide)'!$B$110:$B$124,'Capacity Backing (Hide)2'!BP$67:BP$81,"X")))</f>
        <v>0</v>
      </c>
      <c r="KM99">
        <f>'Capacity Backing (Hide)2'!BQ$3*(CQ99/MAX(1,SUMIFS('Treatment Backing (Hide)'!$B$110:$B$124,'Capacity Backing (Hide)2'!BQ$67:BQ$81,"X")))</f>
        <v>0</v>
      </c>
      <c r="KN99">
        <f>'Capacity Backing (Hide)2'!BR$3*(CR99/MAX(1,SUMIFS('Treatment Backing (Hide)'!$B$110:$B$124,'Capacity Backing (Hide)2'!BR$67:BR$81,"X")))</f>
        <v>0</v>
      </c>
      <c r="KO99">
        <f>'Capacity Backing (Hide)2'!BS$3*(CS99/MAX(1,SUMIFS('Treatment Backing (Hide)'!$B$110:$B$124,'Capacity Backing (Hide)2'!BS$67:BS$81,"X")))</f>
        <v>0</v>
      </c>
      <c r="KP99">
        <f>'Capacity Backing (Hide)2'!BT$3*(CT99/MAX(1,SUMIFS('Treatment Backing (Hide)'!$B$110:$B$124,'Capacity Backing (Hide)2'!BT$67:BT$81,"X")))</f>
        <v>0</v>
      </c>
      <c r="KQ99">
        <f>'Capacity Backing (Hide)2'!BU$3*(CU99/MAX(1,SUMIFS('Treatment Backing (Hide)'!$B$110:$B$124,'Capacity Backing (Hide)2'!BU$67:BU$81,"X")))</f>
        <v>0</v>
      </c>
      <c r="KR99">
        <f>'Capacity Backing (Hide)2'!BV$3*(CV99/MAX(1,SUMIFS('Treatment Backing (Hide)'!$B$110:$B$124,'Capacity Backing (Hide)2'!BV$67:BV$81,"X")))</f>
        <v>0</v>
      </c>
      <c r="KS99">
        <f>'Capacity Backing (Hide)2'!BW$3*(CW99/MAX(1,SUMIFS('Treatment Backing (Hide)'!$B$110:$B$124,'Capacity Backing (Hide)2'!BW$67:BW$81,"X")))</f>
        <v>0</v>
      </c>
      <c r="KT99">
        <f>'Capacity Backing (Hide)2'!BX$3*(CX99/MAX(1,SUMIFS('Treatment Backing (Hide)'!$B$110:$B$124,'Capacity Backing (Hide)2'!BX$67:BX$81,"X")))</f>
        <v>0</v>
      </c>
      <c r="KU99">
        <f>'Capacity Backing (Hide)2'!BY$3*(CY99/MAX(1,SUMIFS('Treatment Backing (Hide)'!$B$110:$B$124,'Capacity Backing (Hide)2'!BY$67:BY$81,"X")))</f>
        <v>0</v>
      </c>
      <c r="KV99">
        <f>'Capacity Backing (Hide)2'!BZ$3*(CZ99/MAX(1,SUMIFS('Treatment Backing (Hide)'!$B$110:$B$124,'Capacity Backing (Hide)2'!BZ$67:BZ$81,"X")))</f>
        <v>0</v>
      </c>
      <c r="KW99">
        <f>'Capacity Backing (Hide)2'!CA$3*(DA99/MAX(1,SUMIFS('Treatment Backing (Hide)'!$B$110:$B$124,'Capacity Backing (Hide)2'!CA$67:CA$81,"X")))</f>
        <v>0</v>
      </c>
      <c r="KX99">
        <f>'Capacity Backing (Hide)2'!CB$3*(DB99/MAX(1,SUMIFS('Treatment Backing (Hide)'!$B$110:$B$124,'Capacity Backing (Hide)2'!CB$67:CB$81,"X")))</f>
        <v>0</v>
      </c>
      <c r="KY99">
        <f>'Capacity Backing (Hide)2'!CC$3*(DC99/MAX(1,SUMIFS('Treatment Backing (Hide)'!$B$110:$B$124,'Capacity Backing (Hide)2'!CC$67:CC$81,"X")))</f>
        <v>0</v>
      </c>
      <c r="KZ99">
        <f>'Capacity Backing (Hide)2'!CD$3*(DD99/MAX(1,SUMIFS('Treatment Backing (Hide)'!$B$110:$B$124,'Capacity Backing (Hide)2'!CD$67:CD$81,"X")))</f>
        <v>0</v>
      </c>
      <c r="LA99">
        <f>'Capacity Backing (Hide)2'!CE$3*(DE99/MAX(1,SUMIFS('Treatment Backing (Hide)'!$B$110:$B$124,'Capacity Backing (Hide)2'!CE$67:CE$81,"X")))</f>
        <v>0</v>
      </c>
      <c r="LB99">
        <f>'Capacity Backing (Hide)2'!CF$3*(DF99/MAX(1,SUMIFS('Treatment Backing (Hide)'!$B$110:$B$124,'Capacity Backing (Hide)2'!CF$67:CF$81,"X")))</f>
        <v>0</v>
      </c>
      <c r="LC99">
        <f>'Capacity Backing (Hide)2'!CG$3*(DG99/MAX(1,SUMIFS('Treatment Backing (Hide)'!$B$110:$B$124,'Capacity Backing (Hide)2'!CG$67:CG$81,"X")))</f>
        <v>0</v>
      </c>
      <c r="LD99">
        <f>'Capacity Backing (Hide)2'!CH$3*(DH99/MAX(1,SUMIFS('Treatment Backing (Hide)'!$B$110:$B$124,'Capacity Backing (Hide)2'!CH$67:CH$81,"X")))</f>
        <v>0</v>
      </c>
      <c r="LE99">
        <f>'Capacity Backing (Hide)2'!CI$3*(DI99/MAX(1,SUMIFS('Treatment Backing (Hide)'!$B$110:$B$124,'Capacity Backing (Hide)2'!CI$67:CI$81,"X")))</f>
        <v>0</v>
      </c>
      <c r="LF99">
        <f>'Capacity Backing (Hide)2'!CJ$3*(DJ99/MAX(1,SUMIFS('Treatment Backing (Hide)'!$B$110:$B$124,'Capacity Backing (Hide)2'!CJ$67:CJ$81,"X")))</f>
        <v>0</v>
      </c>
      <c r="LG99">
        <f>'Capacity Backing (Hide)2'!CK$3*(DK99/MAX(1,SUMIFS('Treatment Backing (Hide)'!$B$110:$B$124,'Capacity Backing (Hide)2'!CK$67:CK$81,"X")))</f>
        <v>0</v>
      </c>
      <c r="LH99">
        <f>'Capacity Backing (Hide)2'!CL$3*(DL99/MAX(1,SUMIFS('Treatment Backing (Hide)'!$B$110:$B$124,'Capacity Backing (Hide)2'!CL$67:CL$81,"X")))</f>
        <v>0</v>
      </c>
      <c r="LI99">
        <f>'Capacity Backing (Hide)2'!CM$3*(DM99/MAX(1,SUMIFS('Treatment Backing (Hide)'!$B$110:$B$124,'Capacity Backing (Hide)2'!CM$67:CM$81,"X")))</f>
        <v>0</v>
      </c>
      <c r="LJ99">
        <f>'Capacity Backing (Hide)2'!CN$3*(DN99/MAX(1,SUMIFS('Treatment Backing (Hide)'!$B$110:$B$124,'Capacity Backing (Hide)2'!CN$67:CN$81,"X")))</f>
        <v>0</v>
      </c>
      <c r="LK99">
        <f>'Capacity Backing (Hide)2'!CO$3*(DO99/MAX(1,SUMIFS('Treatment Backing (Hide)'!$B$110:$B$124,'Capacity Backing (Hide)2'!CO$67:CO$81,"X")))</f>
        <v>0</v>
      </c>
      <c r="LL99">
        <f>'Capacity Backing (Hide)2'!CP$3*(DP99/MAX(1,SUMIFS('Treatment Backing (Hide)'!$B$110:$B$124,'Capacity Backing (Hide)2'!CP$67:CP$81,"X")))</f>
        <v>0</v>
      </c>
      <c r="LM99">
        <f>'Capacity Backing (Hide)2'!CQ$3*(DQ99/MAX(1,SUMIFS('Treatment Backing (Hide)'!$B$110:$B$124,'Capacity Backing (Hide)2'!CQ$67:CQ$81,"X")))</f>
        <v>0</v>
      </c>
      <c r="LN99">
        <f>'Capacity Backing (Hide)2'!CR$3*(DR99/MAX(1,SUMIFS('Treatment Backing (Hide)'!$B$110:$B$124,'Capacity Backing (Hide)2'!CR$67:CR$81,"X")))</f>
        <v>0</v>
      </c>
      <c r="LO99">
        <f>'Capacity Backing (Hide)2'!CS$3*(DS99/MAX(1,SUMIFS('Treatment Backing (Hide)'!$B$110:$B$124,'Capacity Backing (Hide)2'!CS$67:CS$81,"X")))</f>
        <v>0</v>
      </c>
      <c r="LP99">
        <f>'Capacity Backing (Hide)2'!CT$3*(DT99/MAX(1,SUMIFS('Treatment Backing (Hide)'!$B$110:$B$124,'Capacity Backing (Hide)2'!CT$67:CT$81,"X")))</f>
        <v>0</v>
      </c>
      <c r="LQ99">
        <f>'Capacity Backing (Hide)2'!CU$3*(DU99/MAX(1,SUMIFS('Treatment Backing (Hide)'!$B$110:$B$124,'Capacity Backing (Hide)2'!CU$67:CU$81,"X")))</f>
        <v>0</v>
      </c>
      <c r="LR99">
        <f>'Capacity Backing (Hide)2'!CV$3*(DV99/MAX(1,SUMIFS('Treatment Backing (Hide)'!$B$110:$B$124,'Capacity Backing (Hide)2'!CV$67:CV$81,"X")))</f>
        <v>0</v>
      </c>
      <c r="LS99">
        <f>'Capacity Backing (Hide)2'!CW$3*(DW99/MAX(1,SUMIFS('Treatment Backing (Hide)'!$B$110:$B$124,'Capacity Backing (Hide)2'!CW$67:CW$81,"X")))</f>
        <v>0</v>
      </c>
    </row>
    <row r="100" spans="8:331" x14ac:dyDescent="0.25">
      <c r="H100" t="str">
        <f>ROW(H97)&amp;". "&amp;'Clinical resources'!B103</f>
        <v xml:space="preserve">97. </v>
      </c>
      <c r="J100" t="str">
        <f>IF(COUNTIFS('Clinical resources'!F103:J103,"X")&gt;0,"X","")</f>
        <v/>
      </c>
      <c r="K100" t="str">
        <f>IF(COUNTIFS('Clinical resources'!K103:O103,"X")&gt;0,"X","")</f>
        <v/>
      </c>
      <c r="L100" t="str">
        <f>IF(COUNTIFS('Clinical resources'!P103:T103,"X")&gt;0,"X","")</f>
        <v/>
      </c>
      <c r="M100" t="str">
        <f>IF(COUNTIFS('Clinical resources'!U103:Y103,"X")&gt;0,"X","")</f>
        <v/>
      </c>
      <c r="N100" t="str">
        <f>IF(COUNTIFS('Clinical resources'!Z103:AD103,"X")&gt;0,"X","")</f>
        <v/>
      </c>
      <c r="O100" t="str">
        <f>IF(COUNTIFS('Clinical resources'!AE103:AI103,"X")&gt;0,"X","")</f>
        <v/>
      </c>
      <c r="P100" t="str">
        <f>IF(COUNTIFS('Clinical resources'!AJ103:AN103,"X")&gt;0,"X","")</f>
        <v/>
      </c>
      <c r="Q100" t="str">
        <f>IF(COUNTIFS('Clinical resources'!AO103:AS103,"X")&gt;0,"X","")</f>
        <v/>
      </c>
      <c r="R100" t="str">
        <f>IF(COUNTIFS('Clinical resources'!AT103:AX103,"X")&gt;0,"X","")</f>
        <v/>
      </c>
      <c r="S100" t="str">
        <f>IF(COUNTIFS('Clinical resources'!AY103:BC103,"X")&gt;0,"X","")</f>
        <v/>
      </c>
      <c r="T100" t="str">
        <f>IF(COUNTIFS('Clinical resources'!BD103:BH103,"X")&gt;0,"X","")</f>
        <v/>
      </c>
      <c r="U100" t="str">
        <f>IF(COUNTIFS('Clinical resources'!BI103:BM103,"X")&gt;0,"X","")</f>
        <v/>
      </c>
      <c r="V100" t="str">
        <f>IF(COUNTIFS('Clinical resources'!BN103:BR103,"X")&gt;0,"X","")</f>
        <v/>
      </c>
      <c r="W100" t="str">
        <f>IF(COUNTIFS('Clinical resources'!BS103:BW103,"X")&gt;0,"X","")</f>
        <v/>
      </c>
      <c r="X100" t="str">
        <f>IF(COUNTIFS('Clinical resources'!BX103:CB103,"X")&gt;0,"X","")</f>
        <v/>
      </c>
      <c r="AB100">
        <f t="array" ref="AB100">IF($J100:$X100='Capacity Backing (Hide)2'!B$67:B$81,1,0)</f>
        <v>0</v>
      </c>
      <c r="AC100">
        <f t="array" ref="AC100">IF($J100:$X100='Capacity Backing (Hide)2'!C$67:C$81,1,0)</f>
        <v>0</v>
      </c>
      <c r="AD100">
        <f t="array" ref="AD100">IF($J100:$X100='Capacity Backing (Hide)2'!D$67:D$81,1,0)</f>
        <v>0</v>
      </c>
      <c r="AE100">
        <f t="array" ref="AE100">IF($J100:$X100='Capacity Backing (Hide)2'!E$67:E$81,1,0)</f>
        <v>0</v>
      </c>
      <c r="AF100">
        <f t="array" ref="AF100">IF($J100:$X100='Capacity Backing (Hide)2'!F$67:F$81,1,0)</f>
        <v>0</v>
      </c>
      <c r="AG100">
        <f t="array" ref="AG100">IF($J100:$X100='Capacity Backing (Hide)2'!G$67:G$81,1,0)</f>
        <v>0</v>
      </c>
      <c r="AH100">
        <f t="array" ref="AH100">IF($J100:$X100='Capacity Backing (Hide)2'!H$67:H$81,1,0)</f>
        <v>0</v>
      </c>
      <c r="AI100">
        <f t="array" ref="AI100">IF($J100:$X100='Capacity Backing (Hide)2'!I$67:I$81,1,0)</f>
        <v>0</v>
      </c>
      <c r="AJ100">
        <f t="array" ref="AJ100">IF($J100:$X100='Capacity Backing (Hide)2'!J$67:J$81,1,0)</f>
        <v>0</v>
      </c>
      <c r="AK100">
        <f t="array" ref="AK100">IF($J100:$X100='Capacity Backing (Hide)2'!K$67:K$81,1,0)</f>
        <v>0</v>
      </c>
      <c r="AL100">
        <f t="array" ref="AL100">IF($J100:$X100='Capacity Backing (Hide)2'!L$67:L$81,1,0)</f>
        <v>0</v>
      </c>
      <c r="AM100">
        <f t="array" ref="AM100">IF($J100:$X100='Capacity Backing (Hide)2'!M$67:M$81,1,0)</f>
        <v>0</v>
      </c>
      <c r="AN100">
        <f t="array" ref="AN100">IF($J100:$X100='Capacity Backing (Hide)2'!N$67:N$81,1,0)</f>
        <v>0</v>
      </c>
      <c r="AO100">
        <f t="array" ref="AO100">IF($J100:$X100='Capacity Backing (Hide)2'!O$67:O$81,1,0)</f>
        <v>0</v>
      </c>
      <c r="AP100">
        <f t="array" ref="AP100">IF($J100:$X100='Capacity Backing (Hide)2'!P$67:P$81,1,0)</f>
        <v>0</v>
      </c>
      <c r="AQ100">
        <f t="array" ref="AQ100">IF($J100:$X100='Capacity Backing (Hide)2'!Q$67:Q$81,1,0)</f>
        <v>0</v>
      </c>
      <c r="AR100">
        <f t="array" ref="AR100">IF($J100:$X100='Capacity Backing (Hide)2'!R$67:R$81,1,0)</f>
        <v>0</v>
      </c>
      <c r="AS100">
        <f t="array" ref="AS100">IF($J100:$X100='Capacity Backing (Hide)2'!S$67:S$81,1,0)</f>
        <v>0</v>
      </c>
      <c r="AT100">
        <f t="array" ref="AT100">IF($J100:$X100='Capacity Backing (Hide)2'!T$67:T$81,1,0)</f>
        <v>0</v>
      </c>
      <c r="AU100">
        <f t="array" ref="AU100">IF($J100:$X100='Capacity Backing (Hide)2'!U$67:U$81,1,0)</f>
        <v>0</v>
      </c>
      <c r="AV100">
        <f t="array" ref="AV100">IF($J100:$X100='Capacity Backing (Hide)2'!V$67:V$81,1,0)</f>
        <v>0</v>
      </c>
      <c r="AW100">
        <f t="array" ref="AW100">IF($J100:$X100='Capacity Backing (Hide)2'!W$67:W$81,1,0)</f>
        <v>0</v>
      </c>
      <c r="AX100">
        <f t="array" ref="AX100">IF($J100:$X100='Capacity Backing (Hide)2'!X$67:X$81,1,0)</f>
        <v>0</v>
      </c>
      <c r="AY100">
        <f t="array" ref="AY100">IF($J100:$X100='Capacity Backing (Hide)2'!Y$67:Y$81,1,0)</f>
        <v>0</v>
      </c>
      <c r="AZ100">
        <f t="array" ref="AZ100">IF($J100:$X100='Capacity Backing (Hide)2'!Z$67:Z$81,1,0)</f>
        <v>0</v>
      </c>
      <c r="BA100">
        <f t="array" ref="BA100">IF($J100:$X100='Capacity Backing (Hide)2'!AA$67:AA$81,1,0)</f>
        <v>0</v>
      </c>
      <c r="BB100">
        <f t="array" ref="BB100">IF($J100:$X100='Capacity Backing (Hide)2'!AB$67:AB$81,1,0)</f>
        <v>0</v>
      </c>
      <c r="BC100">
        <f t="array" ref="BC100">IF($J100:$X100='Capacity Backing (Hide)2'!AC$67:AC$81,1,0)</f>
        <v>0</v>
      </c>
      <c r="BD100">
        <f t="array" ref="BD100">IF($J100:$X100='Capacity Backing (Hide)2'!AD$67:AD$81,1,0)</f>
        <v>0</v>
      </c>
      <c r="BE100">
        <f t="array" ref="BE100">IF($J100:$X100='Capacity Backing (Hide)2'!AE$67:AE$81,1,0)</f>
        <v>0</v>
      </c>
      <c r="BF100">
        <f t="array" ref="BF100">IF($J100:$X100='Capacity Backing (Hide)2'!AF$67:AF$81,1,0)</f>
        <v>0</v>
      </c>
      <c r="BG100">
        <f t="array" ref="BG100">IF($J100:$X100='Capacity Backing (Hide)2'!AG$67:AG$81,1,0)</f>
        <v>0</v>
      </c>
      <c r="BH100">
        <f t="array" ref="BH100">IF($J100:$X100='Capacity Backing (Hide)2'!AH$67:AH$81,1,0)</f>
        <v>0</v>
      </c>
      <c r="BI100">
        <f t="array" ref="BI100">IF($J100:$X100='Capacity Backing (Hide)2'!AI$67:AI$81,1,0)</f>
        <v>0</v>
      </c>
      <c r="BJ100">
        <f t="array" ref="BJ100">IF($J100:$X100='Capacity Backing (Hide)2'!AJ$67:AJ$81,1,0)</f>
        <v>0</v>
      </c>
      <c r="BK100">
        <f t="array" ref="BK100">IF($J100:$X100='Capacity Backing (Hide)2'!AK$67:AK$81,1,0)</f>
        <v>0</v>
      </c>
      <c r="BL100">
        <f t="array" ref="BL100">IF($J100:$X100='Capacity Backing (Hide)2'!AL$67:AL$81,1,0)</f>
        <v>0</v>
      </c>
      <c r="BM100">
        <f t="array" ref="BM100">IF($J100:$X100='Capacity Backing (Hide)2'!AM$67:AM$81,1,0)</f>
        <v>0</v>
      </c>
      <c r="BN100">
        <f t="array" ref="BN100">IF($J100:$X100='Capacity Backing (Hide)2'!AN$67:AN$81,1,0)</f>
        <v>0</v>
      </c>
      <c r="BO100">
        <f t="array" ref="BO100">IF($J100:$X100='Capacity Backing (Hide)2'!AO$67:AO$81,1,0)</f>
        <v>0</v>
      </c>
      <c r="BP100">
        <f t="array" ref="BP100">IF($J100:$X100='Capacity Backing (Hide)2'!AP$67:AP$81,1,0)</f>
        <v>0</v>
      </c>
      <c r="BQ100">
        <f t="array" ref="BQ100">IF($J100:$X100='Capacity Backing (Hide)2'!AQ$67:AQ$81,1,0)</f>
        <v>0</v>
      </c>
      <c r="BR100">
        <f t="array" ref="BR100">IF($J100:$X100='Capacity Backing (Hide)2'!AR$67:AR$81,1,0)</f>
        <v>0</v>
      </c>
      <c r="BS100">
        <f t="array" ref="BS100">IF($J100:$X100='Capacity Backing (Hide)2'!AS$67:AS$81,1,0)</f>
        <v>0</v>
      </c>
      <c r="BT100">
        <f t="array" ref="BT100">IF($J100:$X100='Capacity Backing (Hide)2'!AT$67:AT$81,1,0)</f>
        <v>0</v>
      </c>
      <c r="BU100">
        <f t="array" ref="BU100">IF($J100:$X100='Capacity Backing (Hide)2'!AU$67:AU$81,1,0)</f>
        <v>0</v>
      </c>
      <c r="BV100">
        <f t="array" ref="BV100">IF($J100:$X100='Capacity Backing (Hide)2'!AV$67:AV$81,1,0)</f>
        <v>0</v>
      </c>
      <c r="BW100">
        <f t="array" ref="BW100">IF($J100:$X100='Capacity Backing (Hide)2'!AW$67:AW$81,1,0)</f>
        <v>0</v>
      </c>
      <c r="BX100">
        <f t="array" ref="BX100">IF($J100:$X100='Capacity Backing (Hide)2'!AX$67:AX$81,1,0)</f>
        <v>0</v>
      </c>
      <c r="BY100">
        <f t="array" ref="BY100">IF($J100:$X100='Capacity Backing (Hide)2'!AY$67:AY$81,1,0)</f>
        <v>0</v>
      </c>
      <c r="BZ100">
        <f t="array" ref="BZ100">IF($J100:$X100='Capacity Backing (Hide)2'!AZ$67:AZ$81,1,0)</f>
        <v>0</v>
      </c>
      <c r="CA100">
        <f t="array" ref="CA100">IF($J100:$X100='Capacity Backing (Hide)2'!BA$67:BA$81,1,0)</f>
        <v>0</v>
      </c>
      <c r="CB100">
        <f t="array" ref="CB100">IF($J100:$X100='Capacity Backing (Hide)2'!BB$67:BB$81,1,0)</f>
        <v>0</v>
      </c>
      <c r="CC100">
        <f t="array" ref="CC100">IF($J100:$X100='Capacity Backing (Hide)2'!BC$67:BC$81,1,0)</f>
        <v>0</v>
      </c>
      <c r="CD100">
        <f t="array" ref="CD100">IF($J100:$X100='Capacity Backing (Hide)2'!BD$67:BD$81,1,0)</f>
        <v>0</v>
      </c>
      <c r="CE100">
        <f t="array" ref="CE100">IF($J100:$X100='Capacity Backing (Hide)2'!BE$67:BE$81,1,0)</f>
        <v>0</v>
      </c>
      <c r="CF100">
        <f t="array" ref="CF100">IF($J100:$X100='Capacity Backing (Hide)2'!BF$67:BF$81,1,0)</f>
        <v>0</v>
      </c>
      <c r="CG100">
        <f t="array" ref="CG100">IF($J100:$X100='Capacity Backing (Hide)2'!BG$67:BG$81,1,0)</f>
        <v>0</v>
      </c>
      <c r="CH100">
        <f t="array" ref="CH100">IF($J100:$X100='Capacity Backing (Hide)2'!BH$67:BH$81,1,0)</f>
        <v>0</v>
      </c>
      <c r="CI100">
        <f t="array" ref="CI100">IF($J100:$X100='Capacity Backing (Hide)2'!BI$67:BI$81,1,0)</f>
        <v>0</v>
      </c>
      <c r="CJ100">
        <f t="array" ref="CJ100">IF($J100:$X100='Capacity Backing (Hide)2'!BJ$67:BJ$81,1,0)</f>
        <v>0</v>
      </c>
      <c r="CK100">
        <f t="array" ref="CK100">IF($J100:$X100='Capacity Backing (Hide)2'!BK$67:BK$81,1,0)</f>
        <v>0</v>
      </c>
      <c r="CL100">
        <f t="array" ref="CL100">IF($J100:$X100='Capacity Backing (Hide)2'!BL$67:BL$81,1,0)</f>
        <v>0</v>
      </c>
      <c r="CM100">
        <f t="array" ref="CM100">IF($J100:$X100='Capacity Backing (Hide)2'!BM$67:BM$81,1,0)</f>
        <v>0</v>
      </c>
      <c r="CN100">
        <f t="array" ref="CN100">IF($J100:$X100='Capacity Backing (Hide)2'!BN$67:BN$81,1,0)</f>
        <v>0</v>
      </c>
      <c r="CO100">
        <f t="array" ref="CO100">IF($J100:$X100='Capacity Backing (Hide)2'!BO$67:BO$81,1,0)</f>
        <v>0</v>
      </c>
      <c r="CP100">
        <f t="array" ref="CP100">IF($J100:$X100='Capacity Backing (Hide)2'!BP$67:BP$81,1,0)</f>
        <v>0</v>
      </c>
      <c r="CQ100">
        <f t="array" ref="CQ100">IF($J100:$X100='Capacity Backing (Hide)2'!BQ$67:BQ$81,1,0)</f>
        <v>0</v>
      </c>
      <c r="CR100">
        <f t="array" ref="CR100">IF($J100:$X100='Capacity Backing (Hide)2'!BR$67:BR$81,1,0)</f>
        <v>0</v>
      </c>
      <c r="CS100">
        <f t="array" ref="CS100">IF($J100:$X100='Capacity Backing (Hide)2'!BS$67:BS$81,1,0)</f>
        <v>0</v>
      </c>
      <c r="CT100">
        <f t="array" ref="CT100">IF($J100:$X100='Capacity Backing (Hide)2'!BT$67:BT$81,1,0)</f>
        <v>0</v>
      </c>
      <c r="CU100">
        <f t="array" ref="CU100">IF($J100:$X100='Capacity Backing (Hide)2'!BU$67:BU$81,1,0)</f>
        <v>0</v>
      </c>
      <c r="CV100">
        <f t="array" ref="CV100">IF($J100:$X100='Capacity Backing (Hide)2'!BV$67:BV$81,1,0)</f>
        <v>0</v>
      </c>
      <c r="CW100">
        <f t="array" ref="CW100">IF($J100:$X100='Capacity Backing (Hide)2'!BW$67:BW$81,1,0)</f>
        <v>0</v>
      </c>
      <c r="CX100">
        <f t="array" ref="CX100">IF($J100:$X100='Capacity Backing (Hide)2'!BX$67:BX$81,1,0)</f>
        <v>0</v>
      </c>
      <c r="CY100">
        <f t="array" ref="CY100">IF($J100:$X100='Capacity Backing (Hide)2'!BY$67:BY$81,1,0)</f>
        <v>0</v>
      </c>
      <c r="CZ100">
        <f t="array" ref="CZ100">IF($J100:$X100='Capacity Backing (Hide)2'!BZ$67:BZ$81,1,0)</f>
        <v>0</v>
      </c>
      <c r="DA100">
        <f t="array" ref="DA100">IF($J100:$X100='Capacity Backing (Hide)2'!CA$67:CA$81,1,0)</f>
        <v>0</v>
      </c>
      <c r="DB100">
        <f t="array" ref="DB100">IF($J100:$X100='Capacity Backing (Hide)2'!CB$67:CB$81,1,0)</f>
        <v>0</v>
      </c>
      <c r="DC100">
        <f t="array" ref="DC100">IF($J100:$X100='Capacity Backing (Hide)2'!CC$67:CC$81,1,0)</f>
        <v>0</v>
      </c>
      <c r="DD100">
        <f t="array" ref="DD100">IF($J100:$X100='Capacity Backing (Hide)2'!CD$67:CD$81,1,0)</f>
        <v>0</v>
      </c>
      <c r="DE100">
        <f t="array" ref="DE100">IF($J100:$X100='Capacity Backing (Hide)2'!CE$67:CE$81,1,0)</f>
        <v>0</v>
      </c>
      <c r="DF100">
        <f t="array" ref="DF100">IF($J100:$X100='Capacity Backing (Hide)2'!CF$67:CF$81,1,0)</f>
        <v>0</v>
      </c>
      <c r="DG100">
        <f t="array" ref="DG100">IF($J100:$X100='Capacity Backing (Hide)2'!CG$67:CG$81,1,0)</f>
        <v>0</v>
      </c>
      <c r="DH100">
        <f t="array" ref="DH100">IF($J100:$X100='Capacity Backing (Hide)2'!CH$67:CH$81,1,0)</f>
        <v>0</v>
      </c>
      <c r="DI100">
        <f t="array" ref="DI100">IF($J100:$X100='Capacity Backing (Hide)2'!CI$67:CI$81,1,0)</f>
        <v>0</v>
      </c>
      <c r="DJ100">
        <f t="array" ref="DJ100">IF($J100:$X100='Capacity Backing (Hide)2'!CJ$67:CJ$81,1,0)</f>
        <v>0</v>
      </c>
      <c r="DK100">
        <f t="array" ref="DK100">IF($J100:$X100='Capacity Backing (Hide)2'!CK$67:CK$81,1,0)</f>
        <v>0</v>
      </c>
      <c r="DL100">
        <f t="array" ref="DL100">IF($J100:$X100='Capacity Backing (Hide)2'!CL$67:CL$81,1,0)</f>
        <v>0</v>
      </c>
      <c r="DM100">
        <f t="array" ref="DM100">IF($J100:$X100='Capacity Backing (Hide)2'!CM$67:CM$81,1,0)</f>
        <v>0</v>
      </c>
      <c r="DN100">
        <f t="array" ref="DN100">IF($J100:$X100='Capacity Backing (Hide)2'!CN$67:CN$81,1,0)</f>
        <v>0</v>
      </c>
      <c r="DO100">
        <f t="array" ref="DO100">IF($J100:$X100='Capacity Backing (Hide)2'!CO$67:CO$81,1,0)</f>
        <v>0</v>
      </c>
      <c r="DP100">
        <f t="array" ref="DP100">IF($J100:$X100='Capacity Backing (Hide)2'!CP$67:CP$81,1,0)</f>
        <v>0</v>
      </c>
      <c r="DQ100">
        <f t="array" ref="DQ100">IF($J100:$X100='Capacity Backing (Hide)2'!CQ$67:CQ$81,1,0)</f>
        <v>0</v>
      </c>
      <c r="DR100">
        <f t="array" ref="DR100">IF($J100:$X100='Capacity Backing (Hide)2'!CR$67:CR$81,1,0)</f>
        <v>0</v>
      </c>
      <c r="DS100">
        <f t="array" ref="DS100">IF($J100:$X100='Capacity Backing (Hide)2'!CS$67:CS$81,1,0)</f>
        <v>0</v>
      </c>
      <c r="DT100">
        <f t="array" ref="DT100">IF($J100:$X100='Capacity Backing (Hide)2'!CT$67:CT$81,1,0)</f>
        <v>0</v>
      </c>
      <c r="DU100">
        <f t="array" ref="DU100">IF($J100:$X100='Capacity Backing (Hide)2'!CU$67:CU$81,1,0)</f>
        <v>0</v>
      </c>
      <c r="DV100">
        <f t="array" ref="DV100">IF($J100:$X100='Capacity Backing (Hide)2'!CV$67:CV$81,1,0)</f>
        <v>0</v>
      </c>
      <c r="DW100">
        <f t="array" ref="DW100">IF($J100:$X100='Capacity Backing (Hide)2'!CW$67:CW$81,1,0)</f>
        <v>0</v>
      </c>
      <c r="DZ100">
        <f t="array" ref="DZ100">IF($J100:$X100='Capacity Backing (Hide)2'!B$203:CZ$217,1,0)</f>
        <v>0</v>
      </c>
      <c r="EA100">
        <f t="array" ref="EA100">IF($J100:$X100='Capacity Backing (Hide)2'!C$203:DA$217,1,0)</f>
        <v>0</v>
      </c>
      <c r="EB100">
        <f t="array" ref="EB100">IF($J100:$X100='Capacity Backing (Hide)2'!D$203:DB$217,1,0)</f>
        <v>0</v>
      </c>
      <c r="EC100">
        <f t="array" ref="EC100">IF($J100:$X100='Capacity Backing (Hide)2'!E$203:DC$217,1,0)</f>
        <v>0</v>
      </c>
      <c r="ED100">
        <f t="array" ref="ED100">IF($J100:$X100='Capacity Backing (Hide)2'!F$203:DD$217,1,0)</f>
        <v>0</v>
      </c>
      <c r="EE100">
        <f t="array" ref="EE100">IF($J100:$X100='Capacity Backing (Hide)2'!G$203:DE$217,1,0)</f>
        <v>0</v>
      </c>
      <c r="EF100">
        <f t="array" ref="EF100">IF($J100:$X100='Capacity Backing (Hide)2'!H$203:DF$217,1,0)</f>
        <v>0</v>
      </c>
      <c r="EG100">
        <f t="array" ref="EG100">IF($J100:$X100='Capacity Backing (Hide)2'!I$203:DG$217,1,0)</f>
        <v>0</v>
      </c>
      <c r="EH100">
        <f t="array" ref="EH100">IF($J100:$X100='Capacity Backing (Hide)2'!J$203:DH$217,1,0)</f>
        <v>0</v>
      </c>
      <c r="EI100">
        <f t="array" ref="EI100">IF($J100:$X100='Capacity Backing (Hide)2'!K$203:DI$217,1,0)</f>
        <v>0</v>
      </c>
      <c r="EJ100">
        <f t="array" ref="EJ100">IF($J100:$X100='Capacity Backing (Hide)2'!L$203:DJ$217,1,0)</f>
        <v>0</v>
      </c>
      <c r="EK100">
        <f t="array" ref="EK100">IF($J100:$X100='Capacity Backing (Hide)2'!M$203:DK$217,1,0)</f>
        <v>0</v>
      </c>
      <c r="EL100">
        <f t="array" ref="EL100">IF($J100:$X100='Capacity Backing (Hide)2'!N$203:DL$217,1,0)</f>
        <v>0</v>
      </c>
      <c r="EM100">
        <f t="array" ref="EM100">IF($J100:$X100='Capacity Backing (Hide)2'!O$203:DM$217,1,0)</f>
        <v>0</v>
      </c>
      <c r="EN100">
        <f t="array" ref="EN100">IF($J100:$X100='Capacity Backing (Hide)2'!P$203:DN$217,1,0)</f>
        <v>0</v>
      </c>
      <c r="EO100">
        <f t="array" ref="EO100">IF($J100:$X100='Capacity Backing (Hide)2'!Q$203:DO$217,1,0)</f>
        <v>0</v>
      </c>
      <c r="EP100">
        <f t="array" ref="EP100">IF($J100:$X100='Capacity Backing (Hide)2'!R$203:DP$217,1,0)</f>
        <v>0</v>
      </c>
      <c r="EQ100">
        <f t="array" ref="EQ100">IF($J100:$X100='Capacity Backing (Hide)2'!S$203:DQ$217,1,0)</f>
        <v>0</v>
      </c>
      <c r="ER100">
        <f t="array" ref="ER100">IF($J100:$X100='Capacity Backing (Hide)2'!T$203:DR$217,1,0)</f>
        <v>0</v>
      </c>
      <c r="ES100">
        <f t="array" ref="ES100">IF($J100:$X100='Capacity Backing (Hide)2'!U$203:DS$217,1,0)</f>
        <v>0</v>
      </c>
      <c r="ET100">
        <f t="array" ref="ET100">IF($J100:$X100='Capacity Backing (Hide)2'!V$203:DT$217,1,0)</f>
        <v>0</v>
      </c>
      <c r="EU100">
        <f t="array" ref="EU100">IF($J100:$X100='Capacity Backing (Hide)2'!W$203:DU$217,1,0)</f>
        <v>0</v>
      </c>
      <c r="EV100">
        <f t="array" ref="EV100">IF($J100:$X100='Capacity Backing (Hide)2'!X$203:DV$217,1,0)</f>
        <v>0</v>
      </c>
      <c r="EW100">
        <f t="array" ref="EW100">IF($J100:$X100='Capacity Backing (Hide)2'!Y$203:DW$217,1,0)</f>
        <v>0</v>
      </c>
      <c r="EX100">
        <f t="array" ref="EX100">IF($J100:$X100='Capacity Backing (Hide)2'!Z$203:DX$217,1,0)</f>
        <v>0</v>
      </c>
      <c r="EY100">
        <f t="array" ref="EY100">IF($J100:$X100='Capacity Backing (Hide)2'!AA$203:DY$217,1,0)</f>
        <v>0</v>
      </c>
      <c r="EZ100">
        <f t="array" ref="EZ100">IF($J100:$X100='Capacity Backing (Hide)2'!AB$203:DZ$217,1,0)</f>
        <v>0</v>
      </c>
      <c r="FA100">
        <f t="array" ref="FA100">IF($J100:$X100='Capacity Backing (Hide)2'!AC$203:EA$217,1,0)</f>
        <v>0</v>
      </c>
      <c r="FB100">
        <f t="array" ref="FB100">IF($J100:$X100='Capacity Backing (Hide)2'!AD$203:EB$217,1,0)</f>
        <v>0</v>
      </c>
      <c r="FC100">
        <f t="array" ref="FC100">IF($J100:$X100='Capacity Backing (Hide)2'!AE$203:EC$217,1,0)</f>
        <v>0</v>
      </c>
      <c r="FD100">
        <f t="array" ref="FD100">IF($J100:$X100='Capacity Backing (Hide)2'!AF$203:ED$217,1,0)</f>
        <v>0</v>
      </c>
      <c r="FE100">
        <f t="array" ref="FE100">IF($J100:$X100='Capacity Backing (Hide)2'!AG$203:EE$217,1,0)</f>
        <v>0</v>
      </c>
      <c r="FF100">
        <f t="array" ref="FF100">IF($J100:$X100='Capacity Backing (Hide)2'!AH$203:EF$217,1,0)</f>
        <v>0</v>
      </c>
      <c r="FG100">
        <f t="array" ref="FG100">IF($J100:$X100='Capacity Backing (Hide)2'!AI$203:EG$217,1,0)</f>
        <v>0</v>
      </c>
      <c r="FH100">
        <f t="array" ref="FH100">IF($J100:$X100='Capacity Backing (Hide)2'!AJ$203:EH$217,1,0)</f>
        <v>0</v>
      </c>
      <c r="FI100">
        <f t="array" ref="FI100">IF($J100:$X100='Capacity Backing (Hide)2'!AK$203:EI$217,1,0)</f>
        <v>0</v>
      </c>
      <c r="FJ100">
        <f t="array" ref="FJ100">IF($J100:$X100='Capacity Backing (Hide)2'!AL$203:EJ$217,1,0)</f>
        <v>0</v>
      </c>
      <c r="FK100">
        <f t="array" ref="FK100">IF($J100:$X100='Capacity Backing (Hide)2'!AM$203:EK$217,1,0)</f>
        <v>0</v>
      </c>
      <c r="FL100">
        <f t="array" ref="FL100">IF($J100:$X100='Capacity Backing (Hide)2'!AN$203:EL$217,1,0)</f>
        <v>0</v>
      </c>
      <c r="FM100">
        <f t="array" ref="FM100">IF($J100:$X100='Capacity Backing (Hide)2'!AO$203:EM$217,1,0)</f>
        <v>0</v>
      </c>
      <c r="FN100">
        <f t="array" ref="FN100">IF($J100:$X100='Capacity Backing (Hide)2'!AP$203:EN$217,1,0)</f>
        <v>0</v>
      </c>
      <c r="FO100">
        <f t="array" ref="FO100">IF($J100:$X100='Capacity Backing (Hide)2'!AQ$203:EO$217,1,0)</f>
        <v>0</v>
      </c>
      <c r="FP100">
        <f t="array" ref="FP100">IF($J100:$X100='Capacity Backing (Hide)2'!AR$203:EP$217,1,0)</f>
        <v>0</v>
      </c>
      <c r="FQ100">
        <f t="array" ref="FQ100">IF($J100:$X100='Capacity Backing (Hide)2'!AS$203:EQ$217,1,0)</f>
        <v>0</v>
      </c>
      <c r="FR100">
        <f t="array" ref="FR100">IF($J100:$X100='Capacity Backing (Hide)2'!AT$203:ER$217,1,0)</f>
        <v>0</v>
      </c>
      <c r="FS100">
        <f t="array" ref="FS100">IF($J100:$X100='Capacity Backing (Hide)2'!AU$203:ES$217,1,0)</f>
        <v>0</v>
      </c>
      <c r="FT100">
        <f t="array" ref="FT100">IF($J100:$X100='Capacity Backing (Hide)2'!AV$203:ET$217,1,0)</f>
        <v>0</v>
      </c>
      <c r="FU100">
        <f t="array" ref="FU100">IF($J100:$X100='Capacity Backing (Hide)2'!AW$203:EU$217,1,0)</f>
        <v>0</v>
      </c>
      <c r="FV100">
        <f t="array" ref="FV100">IF($J100:$X100='Capacity Backing (Hide)2'!AX$203:EV$217,1,0)</f>
        <v>0</v>
      </c>
      <c r="FW100">
        <f t="array" ref="FW100">IF($J100:$X100='Capacity Backing (Hide)2'!AY$203:EW$217,1,0)</f>
        <v>0</v>
      </c>
      <c r="FX100">
        <f t="array" ref="FX100">IF($J100:$X100='Capacity Backing (Hide)2'!AZ$203:EX$217,1,0)</f>
        <v>0</v>
      </c>
      <c r="FY100">
        <f t="array" ref="FY100">IF($J100:$X100='Capacity Backing (Hide)2'!BA$203:EY$217,1,0)</f>
        <v>0</v>
      </c>
      <c r="FZ100">
        <f t="array" ref="FZ100">IF($J100:$X100='Capacity Backing (Hide)2'!BB$203:EZ$217,1,0)</f>
        <v>0</v>
      </c>
      <c r="GA100">
        <f t="array" ref="GA100">IF($J100:$X100='Capacity Backing (Hide)2'!BC$203:FA$217,1,0)</f>
        <v>0</v>
      </c>
      <c r="GB100">
        <f t="array" ref="GB100">IF($J100:$X100='Capacity Backing (Hide)2'!BD$203:FB$217,1,0)</f>
        <v>0</v>
      </c>
      <c r="GC100">
        <f t="array" ref="GC100">IF($J100:$X100='Capacity Backing (Hide)2'!BE$203:FC$217,1,0)</f>
        <v>0</v>
      </c>
      <c r="GD100">
        <f t="array" ref="GD100">IF($J100:$X100='Capacity Backing (Hide)2'!BF$203:FD$217,1,0)</f>
        <v>0</v>
      </c>
      <c r="GE100">
        <f t="array" ref="GE100">IF($J100:$X100='Capacity Backing (Hide)2'!BG$203:FE$217,1,0)</f>
        <v>0</v>
      </c>
      <c r="GF100">
        <f t="array" ref="GF100">IF($J100:$X100='Capacity Backing (Hide)2'!BH$203:FF$217,1,0)</f>
        <v>0</v>
      </c>
      <c r="GG100">
        <f t="array" ref="GG100">IF($J100:$X100='Capacity Backing (Hide)2'!BI$203:FG$217,1,0)</f>
        <v>0</v>
      </c>
      <c r="GH100">
        <f t="array" ref="GH100">IF($J100:$X100='Capacity Backing (Hide)2'!BJ$203:FH$217,1,0)</f>
        <v>0</v>
      </c>
      <c r="GI100">
        <f t="array" ref="GI100">IF($J100:$X100='Capacity Backing (Hide)2'!BK$203:FI$217,1,0)</f>
        <v>0</v>
      </c>
      <c r="GJ100">
        <f t="array" ref="GJ100">IF($J100:$X100='Capacity Backing (Hide)2'!BL$203:FJ$217,1,0)</f>
        <v>0</v>
      </c>
      <c r="GK100">
        <f t="array" ref="GK100">IF($J100:$X100='Capacity Backing (Hide)2'!BM$203:FK$217,1,0)</f>
        <v>0</v>
      </c>
      <c r="GL100">
        <f t="array" ref="GL100">IF($J100:$X100='Capacity Backing (Hide)2'!BN$203:FL$217,1,0)</f>
        <v>0</v>
      </c>
      <c r="GM100">
        <f t="array" ref="GM100">IF($J100:$X100='Capacity Backing (Hide)2'!BO$203:FM$217,1,0)</f>
        <v>0</v>
      </c>
      <c r="GN100">
        <f t="array" ref="GN100">IF($J100:$X100='Capacity Backing (Hide)2'!BP$203:FN$217,1,0)</f>
        <v>0</v>
      </c>
      <c r="GO100">
        <f t="array" ref="GO100">IF($J100:$X100='Capacity Backing (Hide)2'!BQ$203:FO$217,1,0)</f>
        <v>0</v>
      </c>
      <c r="GP100">
        <f t="array" ref="GP100">IF($J100:$X100='Capacity Backing (Hide)2'!BR$203:FP$217,1,0)</f>
        <v>0</v>
      </c>
      <c r="GQ100">
        <f t="array" ref="GQ100">IF($J100:$X100='Capacity Backing (Hide)2'!BS$203:FQ$217,1,0)</f>
        <v>0</v>
      </c>
      <c r="GR100">
        <f t="array" ref="GR100">IF($J100:$X100='Capacity Backing (Hide)2'!BT$203:FR$217,1,0)</f>
        <v>0</v>
      </c>
      <c r="GS100">
        <f t="array" ref="GS100">IF($J100:$X100='Capacity Backing (Hide)2'!BU$203:FS$217,1,0)</f>
        <v>0</v>
      </c>
      <c r="GT100">
        <f t="array" ref="GT100">IF($J100:$X100='Capacity Backing (Hide)2'!BV$203:FT$217,1,0)</f>
        <v>0</v>
      </c>
      <c r="GU100">
        <f t="array" ref="GU100">IF($J100:$X100='Capacity Backing (Hide)2'!BW$203:FU$217,1,0)</f>
        <v>0</v>
      </c>
      <c r="GV100">
        <f t="array" ref="GV100">IF($J100:$X100='Capacity Backing (Hide)2'!BX$203:FV$217,1,0)</f>
        <v>0</v>
      </c>
      <c r="GW100">
        <f t="array" ref="GW100">IF($J100:$X100='Capacity Backing (Hide)2'!BY$203:FW$217,1,0)</f>
        <v>0</v>
      </c>
      <c r="GX100">
        <f t="array" ref="GX100">IF($J100:$X100='Capacity Backing (Hide)2'!BZ$203:FX$217,1,0)</f>
        <v>0</v>
      </c>
      <c r="GY100">
        <f t="array" ref="GY100">IF($J100:$X100='Capacity Backing (Hide)2'!CA$203:FY$217,1,0)</f>
        <v>0</v>
      </c>
      <c r="GZ100">
        <f t="array" ref="GZ100">IF($J100:$X100='Capacity Backing (Hide)2'!CB$203:FZ$217,1,0)</f>
        <v>0</v>
      </c>
      <c r="HA100">
        <f t="array" ref="HA100">IF($J100:$X100='Capacity Backing (Hide)2'!CC$203:GA$217,1,0)</f>
        <v>0</v>
      </c>
      <c r="HB100">
        <f t="array" ref="HB100">IF($J100:$X100='Capacity Backing (Hide)2'!CD$203:GB$217,1,0)</f>
        <v>0</v>
      </c>
      <c r="HC100">
        <f t="array" ref="HC100">IF($J100:$X100='Capacity Backing (Hide)2'!CE$203:GC$217,1,0)</f>
        <v>0</v>
      </c>
      <c r="HD100">
        <f t="array" ref="HD100">IF($J100:$X100='Capacity Backing (Hide)2'!CF$203:GD$217,1,0)</f>
        <v>0</v>
      </c>
      <c r="HE100">
        <f t="array" ref="HE100">IF($J100:$X100='Capacity Backing (Hide)2'!CG$203:GE$217,1,0)</f>
        <v>0</v>
      </c>
      <c r="HF100">
        <f t="array" ref="HF100">IF($J100:$X100='Capacity Backing (Hide)2'!CH$203:GF$217,1,0)</f>
        <v>0</v>
      </c>
      <c r="HG100">
        <f t="array" ref="HG100">IF($J100:$X100='Capacity Backing (Hide)2'!CI$203:GG$217,1,0)</f>
        <v>0</v>
      </c>
      <c r="HH100">
        <f t="array" ref="HH100">IF($J100:$X100='Capacity Backing (Hide)2'!CJ$203:GH$217,1,0)</f>
        <v>0</v>
      </c>
      <c r="HI100">
        <f t="array" ref="HI100">IF($J100:$X100='Capacity Backing (Hide)2'!CK$203:GI$217,1,0)</f>
        <v>0</v>
      </c>
      <c r="HJ100">
        <f t="array" ref="HJ100">IF($J100:$X100='Capacity Backing (Hide)2'!CL$203:GJ$217,1,0)</f>
        <v>0</v>
      </c>
      <c r="HK100">
        <f t="array" ref="HK100">IF($J100:$X100='Capacity Backing (Hide)2'!CM$203:GK$217,1,0)</f>
        <v>0</v>
      </c>
      <c r="HL100">
        <f t="array" ref="HL100">IF($J100:$X100='Capacity Backing (Hide)2'!CN$203:GL$217,1,0)</f>
        <v>0</v>
      </c>
      <c r="HM100">
        <f t="array" ref="HM100">IF($J100:$X100='Capacity Backing (Hide)2'!CO$203:GM$217,1,0)</f>
        <v>0</v>
      </c>
      <c r="HN100">
        <f t="array" ref="HN100">IF($J100:$X100='Capacity Backing (Hide)2'!CP$203:GN$217,1,0)</f>
        <v>0</v>
      </c>
      <c r="HO100">
        <f t="array" ref="HO100">IF($J100:$X100='Capacity Backing (Hide)2'!CQ$203:GO$217,1,0)</f>
        <v>0</v>
      </c>
      <c r="HP100">
        <f t="array" ref="HP100">IF($J100:$X100='Capacity Backing (Hide)2'!CR$203:GP$217,1,0)</f>
        <v>0</v>
      </c>
      <c r="HQ100">
        <f t="array" ref="HQ100">IF($J100:$X100='Capacity Backing (Hide)2'!CS$203:GQ$217,1,0)</f>
        <v>0</v>
      </c>
      <c r="HR100">
        <f t="array" ref="HR100">IF($J100:$X100='Capacity Backing (Hide)2'!CT$203:GR$217,1,0)</f>
        <v>0</v>
      </c>
      <c r="HS100">
        <f t="array" ref="HS100">IF($J100:$X100='Capacity Backing (Hide)2'!CU$203:GS$217,1,0)</f>
        <v>0</v>
      </c>
      <c r="HT100">
        <f t="array" ref="HT100">IF($J100:$X100='Capacity Backing (Hide)2'!CV$203:GT$217,1,0)</f>
        <v>0</v>
      </c>
      <c r="HU100">
        <f t="array" ref="HU100">IF($J100:$X100='Capacity Backing (Hide)2'!CW$203:GU$217,1,0)</f>
        <v>0</v>
      </c>
      <c r="HX100">
        <f>'Capacity Backing (Hide)2'!B$3*(AB100/MAX(1,SUMIFS('Treatment Backing (Hide)'!$B$110:$B$124,'Capacity Backing (Hide)2'!B$67:B$81,"X")))</f>
        <v>0</v>
      </c>
      <c r="HY100">
        <f>'Capacity Backing (Hide)2'!C$3*(AC100/MAX(1,SUMIFS('Treatment Backing (Hide)'!$B$110:$B$124,'Capacity Backing (Hide)2'!C$67:C$81,"X")))</f>
        <v>0</v>
      </c>
      <c r="HZ100">
        <f>'Capacity Backing (Hide)2'!D$3*(AD100/MAX(1,SUMIFS('Treatment Backing (Hide)'!$B$110:$B$124,'Capacity Backing (Hide)2'!D$67:D$81,"X")))</f>
        <v>0</v>
      </c>
      <c r="IA100">
        <f>'Capacity Backing (Hide)2'!E$3*(AE100/MAX(1,SUMIFS('Treatment Backing (Hide)'!$B$110:$B$124,'Capacity Backing (Hide)2'!E$67:E$81,"X")))</f>
        <v>0</v>
      </c>
      <c r="IB100">
        <f>'Capacity Backing (Hide)2'!F$3*(AF100/MAX(1,SUMIFS('Treatment Backing (Hide)'!$B$110:$B$124,'Capacity Backing (Hide)2'!F$67:F$81,"X")))</f>
        <v>0</v>
      </c>
      <c r="IC100">
        <f>'Capacity Backing (Hide)2'!G$3*(AG100/MAX(1,SUMIFS('Treatment Backing (Hide)'!$B$110:$B$124,'Capacity Backing (Hide)2'!G$67:G$81,"X")))</f>
        <v>0</v>
      </c>
      <c r="ID100">
        <f>'Capacity Backing (Hide)2'!H$3*(AH100/MAX(1,SUMIFS('Treatment Backing (Hide)'!$B$110:$B$124,'Capacity Backing (Hide)2'!H$67:H$81,"X")))</f>
        <v>0</v>
      </c>
      <c r="IE100">
        <f>'Capacity Backing (Hide)2'!I$3*(AI100/MAX(1,SUMIFS('Treatment Backing (Hide)'!$B$110:$B$124,'Capacity Backing (Hide)2'!I$67:I$81,"X")))</f>
        <v>0</v>
      </c>
      <c r="IF100">
        <f>'Capacity Backing (Hide)2'!J$3*(AJ100/MAX(1,SUMIFS('Treatment Backing (Hide)'!$B$110:$B$124,'Capacity Backing (Hide)2'!J$67:J$81,"X")))</f>
        <v>0</v>
      </c>
      <c r="IG100">
        <f>'Capacity Backing (Hide)2'!K$3*(AK100/MAX(1,SUMIFS('Treatment Backing (Hide)'!$B$110:$B$124,'Capacity Backing (Hide)2'!K$67:K$81,"X")))</f>
        <v>0</v>
      </c>
      <c r="IH100">
        <f>'Capacity Backing (Hide)2'!L$3*(AL100/MAX(1,SUMIFS('Treatment Backing (Hide)'!$B$110:$B$124,'Capacity Backing (Hide)2'!L$67:L$81,"X")))</f>
        <v>0</v>
      </c>
      <c r="II100">
        <f>'Capacity Backing (Hide)2'!M$3*(AM100/MAX(1,SUMIFS('Treatment Backing (Hide)'!$B$110:$B$124,'Capacity Backing (Hide)2'!M$67:M$81,"X")))</f>
        <v>0</v>
      </c>
      <c r="IJ100">
        <f>'Capacity Backing (Hide)2'!N$3*(AN100/MAX(1,SUMIFS('Treatment Backing (Hide)'!$B$110:$B$124,'Capacity Backing (Hide)2'!N$67:N$81,"X")))</f>
        <v>0</v>
      </c>
      <c r="IK100">
        <f>'Capacity Backing (Hide)2'!O$3*(AO100/MAX(1,SUMIFS('Treatment Backing (Hide)'!$B$110:$B$124,'Capacity Backing (Hide)2'!O$67:O$81,"X")))</f>
        <v>0</v>
      </c>
      <c r="IL100">
        <f>'Capacity Backing (Hide)2'!P$3*(AP100/MAX(1,SUMIFS('Treatment Backing (Hide)'!$B$110:$B$124,'Capacity Backing (Hide)2'!P$67:P$81,"X")))</f>
        <v>0</v>
      </c>
      <c r="IM100">
        <f>'Capacity Backing (Hide)2'!Q$3*(AQ100/MAX(1,SUMIFS('Treatment Backing (Hide)'!$B$110:$B$124,'Capacity Backing (Hide)2'!Q$67:Q$81,"X")))</f>
        <v>0</v>
      </c>
      <c r="IN100">
        <f>'Capacity Backing (Hide)2'!R$3*(AR100/MAX(1,SUMIFS('Treatment Backing (Hide)'!$B$110:$B$124,'Capacity Backing (Hide)2'!R$67:R$81,"X")))</f>
        <v>0</v>
      </c>
      <c r="IO100">
        <f>'Capacity Backing (Hide)2'!S$3*(AS100/MAX(1,SUMIFS('Treatment Backing (Hide)'!$B$110:$B$124,'Capacity Backing (Hide)2'!S$67:S$81,"X")))</f>
        <v>0</v>
      </c>
      <c r="IP100">
        <f>'Capacity Backing (Hide)2'!T$3*(AT100/MAX(1,SUMIFS('Treatment Backing (Hide)'!$B$110:$B$124,'Capacity Backing (Hide)2'!T$67:T$81,"X")))</f>
        <v>0</v>
      </c>
      <c r="IQ100">
        <f>'Capacity Backing (Hide)2'!U$3*(AU100/MAX(1,SUMIFS('Treatment Backing (Hide)'!$B$110:$B$124,'Capacity Backing (Hide)2'!U$67:U$81,"X")))</f>
        <v>0</v>
      </c>
      <c r="IR100">
        <f>'Capacity Backing (Hide)2'!V$3*(AV100/MAX(1,SUMIFS('Treatment Backing (Hide)'!$B$110:$B$124,'Capacity Backing (Hide)2'!V$67:V$81,"X")))</f>
        <v>0</v>
      </c>
      <c r="IS100">
        <f>'Capacity Backing (Hide)2'!W$3*(AW100/MAX(1,SUMIFS('Treatment Backing (Hide)'!$B$110:$B$124,'Capacity Backing (Hide)2'!W$67:W$81,"X")))</f>
        <v>0</v>
      </c>
      <c r="IT100">
        <f>'Capacity Backing (Hide)2'!X$3*(AX100/MAX(1,SUMIFS('Treatment Backing (Hide)'!$B$110:$B$124,'Capacity Backing (Hide)2'!X$67:X$81,"X")))</f>
        <v>0</v>
      </c>
      <c r="IU100">
        <f>'Capacity Backing (Hide)2'!Y$3*(AY100/MAX(1,SUMIFS('Treatment Backing (Hide)'!$B$110:$B$124,'Capacity Backing (Hide)2'!Y$67:Y$81,"X")))</f>
        <v>0</v>
      </c>
      <c r="IV100">
        <f>'Capacity Backing (Hide)2'!Z$3*(AZ100/MAX(1,SUMIFS('Treatment Backing (Hide)'!$B$110:$B$124,'Capacity Backing (Hide)2'!Z$67:Z$81,"X")))</f>
        <v>0</v>
      </c>
      <c r="IW100">
        <f>'Capacity Backing (Hide)2'!AA$3*(BA100/MAX(1,SUMIFS('Treatment Backing (Hide)'!$B$110:$B$124,'Capacity Backing (Hide)2'!AA$67:AA$81,"X")))</f>
        <v>0</v>
      </c>
      <c r="IX100">
        <f>'Capacity Backing (Hide)2'!AB$3*(BB100/MAX(1,SUMIFS('Treatment Backing (Hide)'!$B$110:$B$124,'Capacity Backing (Hide)2'!AB$67:AB$81,"X")))</f>
        <v>0</v>
      </c>
      <c r="IY100">
        <f>'Capacity Backing (Hide)2'!AC$3*(BC100/MAX(1,SUMIFS('Treatment Backing (Hide)'!$B$110:$B$124,'Capacity Backing (Hide)2'!AC$67:AC$81,"X")))</f>
        <v>0</v>
      </c>
      <c r="IZ100">
        <f>'Capacity Backing (Hide)2'!AD$3*(BD100/MAX(1,SUMIFS('Treatment Backing (Hide)'!$B$110:$B$124,'Capacity Backing (Hide)2'!AD$67:AD$81,"X")))</f>
        <v>0</v>
      </c>
      <c r="JA100">
        <f>'Capacity Backing (Hide)2'!AE$3*(BE100/MAX(1,SUMIFS('Treatment Backing (Hide)'!$B$110:$B$124,'Capacity Backing (Hide)2'!AE$67:AE$81,"X")))</f>
        <v>0</v>
      </c>
      <c r="JB100">
        <f>'Capacity Backing (Hide)2'!AF$3*(BF100/MAX(1,SUMIFS('Treatment Backing (Hide)'!$B$110:$B$124,'Capacity Backing (Hide)2'!AF$67:AF$81,"X")))</f>
        <v>0</v>
      </c>
      <c r="JC100">
        <f>'Capacity Backing (Hide)2'!AG$3*(BG100/MAX(1,SUMIFS('Treatment Backing (Hide)'!$B$110:$B$124,'Capacity Backing (Hide)2'!AG$67:AG$81,"X")))</f>
        <v>0</v>
      </c>
      <c r="JD100">
        <f>'Capacity Backing (Hide)2'!AH$3*(BH100/MAX(1,SUMIFS('Treatment Backing (Hide)'!$B$110:$B$124,'Capacity Backing (Hide)2'!AH$67:AH$81,"X")))</f>
        <v>0</v>
      </c>
      <c r="JE100">
        <f>'Capacity Backing (Hide)2'!AI$3*(BI100/MAX(1,SUMIFS('Treatment Backing (Hide)'!$B$110:$B$124,'Capacity Backing (Hide)2'!AI$67:AI$81,"X")))</f>
        <v>0</v>
      </c>
      <c r="JF100">
        <f>'Capacity Backing (Hide)2'!AJ$3*(BJ100/MAX(1,SUMIFS('Treatment Backing (Hide)'!$B$110:$B$124,'Capacity Backing (Hide)2'!AJ$67:AJ$81,"X")))</f>
        <v>0</v>
      </c>
      <c r="JG100">
        <f>'Capacity Backing (Hide)2'!AK$3*(BK100/MAX(1,SUMIFS('Treatment Backing (Hide)'!$B$110:$B$124,'Capacity Backing (Hide)2'!AK$67:AK$81,"X")))</f>
        <v>0</v>
      </c>
      <c r="JH100">
        <f>'Capacity Backing (Hide)2'!AL$3*(BL100/MAX(1,SUMIFS('Treatment Backing (Hide)'!$B$110:$B$124,'Capacity Backing (Hide)2'!AL$67:AL$81,"X")))</f>
        <v>0</v>
      </c>
      <c r="JI100">
        <f>'Capacity Backing (Hide)2'!AM$3*(BM100/MAX(1,SUMIFS('Treatment Backing (Hide)'!$B$110:$B$124,'Capacity Backing (Hide)2'!AM$67:AM$81,"X")))</f>
        <v>0</v>
      </c>
      <c r="JJ100">
        <f>'Capacity Backing (Hide)2'!AN$3*(BN100/MAX(1,SUMIFS('Treatment Backing (Hide)'!$B$110:$B$124,'Capacity Backing (Hide)2'!AN$67:AN$81,"X")))</f>
        <v>0</v>
      </c>
      <c r="JK100">
        <f>'Capacity Backing (Hide)2'!AO$3*(BO100/MAX(1,SUMIFS('Treatment Backing (Hide)'!$B$110:$B$124,'Capacity Backing (Hide)2'!AO$67:AO$81,"X")))</f>
        <v>0</v>
      </c>
      <c r="JL100">
        <f>'Capacity Backing (Hide)2'!AP$3*(BP100/MAX(1,SUMIFS('Treatment Backing (Hide)'!$B$110:$B$124,'Capacity Backing (Hide)2'!AP$67:AP$81,"X")))</f>
        <v>0</v>
      </c>
      <c r="JM100">
        <f>'Capacity Backing (Hide)2'!AQ$3*(BQ100/MAX(1,SUMIFS('Treatment Backing (Hide)'!$B$110:$B$124,'Capacity Backing (Hide)2'!AQ$67:AQ$81,"X")))</f>
        <v>0</v>
      </c>
      <c r="JN100">
        <f>'Capacity Backing (Hide)2'!AR$3*(BR100/MAX(1,SUMIFS('Treatment Backing (Hide)'!$B$110:$B$124,'Capacity Backing (Hide)2'!AR$67:AR$81,"X")))</f>
        <v>0</v>
      </c>
      <c r="JO100">
        <f>'Capacity Backing (Hide)2'!AS$3*(BS100/MAX(1,SUMIFS('Treatment Backing (Hide)'!$B$110:$B$124,'Capacity Backing (Hide)2'!AS$67:AS$81,"X")))</f>
        <v>0</v>
      </c>
      <c r="JP100">
        <f>'Capacity Backing (Hide)2'!AT$3*(BT100/MAX(1,SUMIFS('Treatment Backing (Hide)'!$B$110:$B$124,'Capacity Backing (Hide)2'!AT$67:AT$81,"X")))</f>
        <v>0</v>
      </c>
      <c r="JQ100">
        <f>'Capacity Backing (Hide)2'!AU$3*(BU100/MAX(1,SUMIFS('Treatment Backing (Hide)'!$B$110:$B$124,'Capacity Backing (Hide)2'!AU$67:AU$81,"X")))</f>
        <v>0</v>
      </c>
      <c r="JR100">
        <f>'Capacity Backing (Hide)2'!AV$3*(BV100/MAX(1,SUMIFS('Treatment Backing (Hide)'!$B$110:$B$124,'Capacity Backing (Hide)2'!AV$67:AV$81,"X")))</f>
        <v>0</v>
      </c>
      <c r="JS100">
        <f>'Capacity Backing (Hide)2'!AW$3*(BW100/MAX(1,SUMIFS('Treatment Backing (Hide)'!$B$110:$B$124,'Capacity Backing (Hide)2'!AW$67:AW$81,"X")))</f>
        <v>0</v>
      </c>
      <c r="JT100">
        <f>'Capacity Backing (Hide)2'!AX$3*(BX100/MAX(1,SUMIFS('Treatment Backing (Hide)'!$B$110:$B$124,'Capacity Backing (Hide)2'!AX$67:AX$81,"X")))</f>
        <v>0</v>
      </c>
      <c r="JU100">
        <f>'Capacity Backing (Hide)2'!AY$3*(BY100/MAX(1,SUMIFS('Treatment Backing (Hide)'!$B$110:$B$124,'Capacity Backing (Hide)2'!AY$67:AY$81,"X")))</f>
        <v>0</v>
      </c>
      <c r="JV100">
        <f>'Capacity Backing (Hide)2'!AZ$3*(BZ100/MAX(1,SUMIFS('Treatment Backing (Hide)'!$B$110:$B$124,'Capacity Backing (Hide)2'!AZ$67:AZ$81,"X")))</f>
        <v>0</v>
      </c>
      <c r="JW100">
        <f>'Capacity Backing (Hide)2'!BA$3*(CA100/MAX(1,SUMIFS('Treatment Backing (Hide)'!$B$110:$B$124,'Capacity Backing (Hide)2'!BA$67:BA$81,"X")))</f>
        <v>0</v>
      </c>
      <c r="JX100">
        <f>'Capacity Backing (Hide)2'!BB$3*(CB100/MAX(1,SUMIFS('Treatment Backing (Hide)'!$B$110:$B$124,'Capacity Backing (Hide)2'!BB$67:BB$81,"X")))</f>
        <v>0</v>
      </c>
      <c r="JY100">
        <f>'Capacity Backing (Hide)2'!BC$3*(CC100/MAX(1,SUMIFS('Treatment Backing (Hide)'!$B$110:$B$124,'Capacity Backing (Hide)2'!BC$67:BC$81,"X")))</f>
        <v>0</v>
      </c>
      <c r="JZ100">
        <f>'Capacity Backing (Hide)2'!BD$3*(CD100/MAX(1,SUMIFS('Treatment Backing (Hide)'!$B$110:$B$124,'Capacity Backing (Hide)2'!BD$67:BD$81,"X")))</f>
        <v>0</v>
      </c>
      <c r="KA100">
        <f>'Capacity Backing (Hide)2'!BE$3*(CE100/MAX(1,SUMIFS('Treatment Backing (Hide)'!$B$110:$B$124,'Capacity Backing (Hide)2'!BE$67:BE$81,"X")))</f>
        <v>0</v>
      </c>
      <c r="KB100">
        <f>'Capacity Backing (Hide)2'!BF$3*(CF100/MAX(1,SUMIFS('Treatment Backing (Hide)'!$B$110:$B$124,'Capacity Backing (Hide)2'!BF$67:BF$81,"X")))</f>
        <v>0</v>
      </c>
      <c r="KC100">
        <f>'Capacity Backing (Hide)2'!BG$3*(CG100/MAX(1,SUMIFS('Treatment Backing (Hide)'!$B$110:$B$124,'Capacity Backing (Hide)2'!BG$67:BG$81,"X")))</f>
        <v>0</v>
      </c>
      <c r="KD100">
        <f>'Capacity Backing (Hide)2'!BH$3*(CH100/MAX(1,SUMIFS('Treatment Backing (Hide)'!$B$110:$B$124,'Capacity Backing (Hide)2'!BH$67:BH$81,"X")))</f>
        <v>0</v>
      </c>
      <c r="KE100">
        <f>'Capacity Backing (Hide)2'!BI$3*(CI100/MAX(1,SUMIFS('Treatment Backing (Hide)'!$B$110:$B$124,'Capacity Backing (Hide)2'!BI$67:BI$81,"X")))</f>
        <v>0</v>
      </c>
      <c r="KF100">
        <f>'Capacity Backing (Hide)2'!BJ$3*(CJ100/MAX(1,SUMIFS('Treatment Backing (Hide)'!$B$110:$B$124,'Capacity Backing (Hide)2'!BJ$67:BJ$81,"X")))</f>
        <v>0</v>
      </c>
      <c r="KG100">
        <f>'Capacity Backing (Hide)2'!BK$3*(CK100/MAX(1,SUMIFS('Treatment Backing (Hide)'!$B$110:$B$124,'Capacity Backing (Hide)2'!BK$67:BK$81,"X")))</f>
        <v>0</v>
      </c>
      <c r="KH100">
        <f>'Capacity Backing (Hide)2'!BL$3*(CL100/MAX(1,SUMIFS('Treatment Backing (Hide)'!$B$110:$B$124,'Capacity Backing (Hide)2'!BL$67:BL$81,"X")))</f>
        <v>0</v>
      </c>
      <c r="KI100">
        <f>'Capacity Backing (Hide)2'!BM$3*(CM100/MAX(1,SUMIFS('Treatment Backing (Hide)'!$B$110:$B$124,'Capacity Backing (Hide)2'!BM$67:BM$81,"X")))</f>
        <v>0</v>
      </c>
      <c r="KJ100">
        <f>'Capacity Backing (Hide)2'!BN$3*(CN100/MAX(1,SUMIFS('Treatment Backing (Hide)'!$B$110:$B$124,'Capacity Backing (Hide)2'!BN$67:BN$81,"X")))</f>
        <v>0</v>
      </c>
      <c r="KK100">
        <f>'Capacity Backing (Hide)2'!BO$3*(CO100/MAX(1,SUMIFS('Treatment Backing (Hide)'!$B$110:$B$124,'Capacity Backing (Hide)2'!BO$67:BO$81,"X")))</f>
        <v>0</v>
      </c>
      <c r="KL100">
        <f>'Capacity Backing (Hide)2'!BP$3*(CP100/MAX(1,SUMIFS('Treatment Backing (Hide)'!$B$110:$B$124,'Capacity Backing (Hide)2'!BP$67:BP$81,"X")))</f>
        <v>0</v>
      </c>
      <c r="KM100">
        <f>'Capacity Backing (Hide)2'!BQ$3*(CQ100/MAX(1,SUMIFS('Treatment Backing (Hide)'!$B$110:$B$124,'Capacity Backing (Hide)2'!BQ$67:BQ$81,"X")))</f>
        <v>0</v>
      </c>
      <c r="KN100">
        <f>'Capacity Backing (Hide)2'!BR$3*(CR100/MAX(1,SUMIFS('Treatment Backing (Hide)'!$B$110:$B$124,'Capacity Backing (Hide)2'!BR$67:BR$81,"X")))</f>
        <v>0</v>
      </c>
      <c r="KO100">
        <f>'Capacity Backing (Hide)2'!BS$3*(CS100/MAX(1,SUMIFS('Treatment Backing (Hide)'!$B$110:$B$124,'Capacity Backing (Hide)2'!BS$67:BS$81,"X")))</f>
        <v>0</v>
      </c>
      <c r="KP100">
        <f>'Capacity Backing (Hide)2'!BT$3*(CT100/MAX(1,SUMIFS('Treatment Backing (Hide)'!$B$110:$B$124,'Capacity Backing (Hide)2'!BT$67:BT$81,"X")))</f>
        <v>0</v>
      </c>
      <c r="KQ100">
        <f>'Capacity Backing (Hide)2'!BU$3*(CU100/MAX(1,SUMIFS('Treatment Backing (Hide)'!$B$110:$B$124,'Capacity Backing (Hide)2'!BU$67:BU$81,"X")))</f>
        <v>0</v>
      </c>
      <c r="KR100">
        <f>'Capacity Backing (Hide)2'!BV$3*(CV100/MAX(1,SUMIFS('Treatment Backing (Hide)'!$B$110:$B$124,'Capacity Backing (Hide)2'!BV$67:BV$81,"X")))</f>
        <v>0</v>
      </c>
      <c r="KS100">
        <f>'Capacity Backing (Hide)2'!BW$3*(CW100/MAX(1,SUMIFS('Treatment Backing (Hide)'!$B$110:$B$124,'Capacity Backing (Hide)2'!BW$67:BW$81,"X")))</f>
        <v>0</v>
      </c>
      <c r="KT100">
        <f>'Capacity Backing (Hide)2'!BX$3*(CX100/MAX(1,SUMIFS('Treatment Backing (Hide)'!$B$110:$B$124,'Capacity Backing (Hide)2'!BX$67:BX$81,"X")))</f>
        <v>0</v>
      </c>
      <c r="KU100">
        <f>'Capacity Backing (Hide)2'!BY$3*(CY100/MAX(1,SUMIFS('Treatment Backing (Hide)'!$B$110:$B$124,'Capacity Backing (Hide)2'!BY$67:BY$81,"X")))</f>
        <v>0</v>
      </c>
      <c r="KV100">
        <f>'Capacity Backing (Hide)2'!BZ$3*(CZ100/MAX(1,SUMIFS('Treatment Backing (Hide)'!$B$110:$B$124,'Capacity Backing (Hide)2'!BZ$67:BZ$81,"X")))</f>
        <v>0</v>
      </c>
      <c r="KW100">
        <f>'Capacity Backing (Hide)2'!CA$3*(DA100/MAX(1,SUMIFS('Treatment Backing (Hide)'!$B$110:$B$124,'Capacity Backing (Hide)2'!CA$67:CA$81,"X")))</f>
        <v>0</v>
      </c>
      <c r="KX100">
        <f>'Capacity Backing (Hide)2'!CB$3*(DB100/MAX(1,SUMIFS('Treatment Backing (Hide)'!$B$110:$B$124,'Capacity Backing (Hide)2'!CB$67:CB$81,"X")))</f>
        <v>0</v>
      </c>
      <c r="KY100">
        <f>'Capacity Backing (Hide)2'!CC$3*(DC100/MAX(1,SUMIFS('Treatment Backing (Hide)'!$B$110:$B$124,'Capacity Backing (Hide)2'!CC$67:CC$81,"X")))</f>
        <v>0</v>
      </c>
      <c r="KZ100">
        <f>'Capacity Backing (Hide)2'!CD$3*(DD100/MAX(1,SUMIFS('Treatment Backing (Hide)'!$B$110:$B$124,'Capacity Backing (Hide)2'!CD$67:CD$81,"X")))</f>
        <v>0</v>
      </c>
      <c r="LA100">
        <f>'Capacity Backing (Hide)2'!CE$3*(DE100/MAX(1,SUMIFS('Treatment Backing (Hide)'!$B$110:$B$124,'Capacity Backing (Hide)2'!CE$67:CE$81,"X")))</f>
        <v>0</v>
      </c>
      <c r="LB100">
        <f>'Capacity Backing (Hide)2'!CF$3*(DF100/MAX(1,SUMIFS('Treatment Backing (Hide)'!$B$110:$B$124,'Capacity Backing (Hide)2'!CF$67:CF$81,"X")))</f>
        <v>0</v>
      </c>
      <c r="LC100">
        <f>'Capacity Backing (Hide)2'!CG$3*(DG100/MAX(1,SUMIFS('Treatment Backing (Hide)'!$B$110:$B$124,'Capacity Backing (Hide)2'!CG$67:CG$81,"X")))</f>
        <v>0</v>
      </c>
      <c r="LD100">
        <f>'Capacity Backing (Hide)2'!CH$3*(DH100/MAX(1,SUMIFS('Treatment Backing (Hide)'!$B$110:$B$124,'Capacity Backing (Hide)2'!CH$67:CH$81,"X")))</f>
        <v>0</v>
      </c>
      <c r="LE100">
        <f>'Capacity Backing (Hide)2'!CI$3*(DI100/MAX(1,SUMIFS('Treatment Backing (Hide)'!$B$110:$B$124,'Capacity Backing (Hide)2'!CI$67:CI$81,"X")))</f>
        <v>0</v>
      </c>
      <c r="LF100">
        <f>'Capacity Backing (Hide)2'!CJ$3*(DJ100/MAX(1,SUMIFS('Treatment Backing (Hide)'!$B$110:$B$124,'Capacity Backing (Hide)2'!CJ$67:CJ$81,"X")))</f>
        <v>0</v>
      </c>
      <c r="LG100">
        <f>'Capacity Backing (Hide)2'!CK$3*(DK100/MAX(1,SUMIFS('Treatment Backing (Hide)'!$B$110:$B$124,'Capacity Backing (Hide)2'!CK$67:CK$81,"X")))</f>
        <v>0</v>
      </c>
      <c r="LH100">
        <f>'Capacity Backing (Hide)2'!CL$3*(DL100/MAX(1,SUMIFS('Treatment Backing (Hide)'!$B$110:$B$124,'Capacity Backing (Hide)2'!CL$67:CL$81,"X")))</f>
        <v>0</v>
      </c>
      <c r="LI100">
        <f>'Capacity Backing (Hide)2'!CM$3*(DM100/MAX(1,SUMIFS('Treatment Backing (Hide)'!$B$110:$B$124,'Capacity Backing (Hide)2'!CM$67:CM$81,"X")))</f>
        <v>0</v>
      </c>
      <c r="LJ100">
        <f>'Capacity Backing (Hide)2'!CN$3*(DN100/MAX(1,SUMIFS('Treatment Backing (Hide)'!$B$110:$B$124,'Capacity Backing (Hide)2'!CN$67:CN$81,"X")))</f>
        <v>0</v>
      </c>
      <c r="LK100">
        <f>'Capacity Backing (Hide)2'!CO$3*(DO100/MAX(1,SUMIFS('Treatment Backing (Hide)'!$B$110:$B$124,'Capacity Backing (Hide)2'!CO$67:CO$81,"X")))</f>
        <v>0</v>
      </c>
      <c r="LL100">
        <f>'Capacity Backing (Hide)2'!CP$3*(DP100/MAX(1,SUMIFS('Treatment Backing (Hide)'!$B$110:$B$124,'Capacity Backing (Hide)2'!CP$67:CP$81,"X")))</f>
        <v>0</v>
      </c>
      <c r="LM100">
        <f>'Capacity Backing (Hide)2'!CQ$3*(DQ100/MAX(1,SUMIFS('Treatment Backing (Hide)'!$B$110:$B$124,'Capacity Backing (Hide)2'!CQ$67:CQ$81,"X")))</f>
        <v>0</v>
      </c>
      <c r="LN100">
        <f>'Capacity Backing (Hide)2'!CR$3*(DR100/MAX(1,SUMIFS('Treatment Backing (Hide)'!$B$110:$B$124,'Capacity Backing (Hide)2'!CR$67:CR$81,"X")))</f>
        <v>0</v>
      </c>
      <c r="LO100">
        <f>'Capacity Backing (Hide)2'!CS$3*(DS100/MAX(1,SUMIFS('Treatment Backing (Hide)'!$B$110:$B$124,'Capacity Backing (Hide)2'!CS$67:CS$81,"X")))</f>
        <v>0</v>
      </c>
      <c r="LP100">
        <f>'Capacity Backing (Hide)2'!CT$3*(DT100/MAX(1,SUMIFS('Treatment Backing (Hide)'!$B$110:$B$124,'Capacity Backing (Hide)2'!CT$67:CT$81,"X")))</f>
        <v>0</v>
      </c>
      <c r="LQ100">
        <f>'Capacity Backing (Hide)2'!CU$3*(DU100/MAX(1,SUMIFS('Treatment Backing (Hide)'!$B$110:$B$124,'Capacity Backing (Hide)2'!CU$67:CU$81,"X")))</f>
        <v>0</v>
      </c>
      <c r="LR100">
        <f>'Capacity Backing (Hide)2'!CV$3*(DV100/MAX(1,SUMIFS('Treatment Backing (Hide)'!$B$110:$B$124,'Capacity Backing (Hide)2'!CV$67:CV$81,"X")))</f>
        <v>0</v>
      </c>
      <c r="LS100">
        <f>'Capacity Backing (Hide)2'!CW$3*(DW100/MAX(1,SUMIFS('Treatment Backing (Hide)'!$B$110:$B$124,'Capacity Backing (Hide)2'!CW$67:CW$81,"X")))</f>
        <v>0</v>
      </c>
    </row>
    <row r="101" spans="8:331" x14ac:dyDescent="0.25">
      <c r="H101" t="str">
        <f>ROW(H98)&amp;". "&amp;'Clinical resources'!B104</f>
        <v xml:space="preserve">98. </v>
      </c>
      <c r="J101" t="str">
        <f>IF(COUNTIFS('Clinical resources'!F104:J104,"X")&gt;0,"X","")</f>
        <v/>
      </c>
      <c r="K101" t="str">
        <f>IF(COUNTIFS('Clinical resources'!K104:O104,"X")&gt;0,"X","")</f>
        <v/>
      </c>
      <c r="L101" t="str">
        <f>IF(COUNTIFS('Clinical resources'!P104:T104,"X")&gt;0,"X","")</f>
        <v/>
      </c>
      <c r="M101" t="str">
        <f>IF(COUNTIFS('Clinical resources'!U104:Y104,"X")&gt;0,"X","")</f>
        <v/>
      </c>
      <c r="N101" t="str">
        <f>IF(COUNTIFS('Clinical resources'!Z104:AD104,"X")&gt;0,"X","")</f>
        <v/>
      </c>
      <c r="O101" t="str">
        <f>IF(COUNTIFS('Clinical resources'!AE104:AI104,"X")&gt;0,"X","")</f>
        <v/>
      </c>
      <c r="P101" t="str">
        <f>IF(COUNTIFS('Clinical resources'!AJ104:AN104,"X")&gt;0,"X","")</f>
        <v/>
      </c>
      <c r="Q101" t="str">
        <f>IF(COUNTIFS('Clinical resources'!AO104:AS104,"X")&gt;0,"X","")</f>
        <v/>
      </c>
      <c r="R101" t="str">
        <f>IF(COUNTIFS('Clinical resources'!AT104:AX104,"X")&gt;0,"X","")</f>
        <v/>
      </c>
      <c r="S101" t="str">
        <f>IF(COUNTIFS('Clinical resources'!AY104:BC104,"X")&gt;0,"X","")</f>
        <v/>
      </c>
      <c r="T101" t="str">
        <f>IF(COUNTIFS('Clinical resources'!BD104:BH104,"X")&gt;0,"X","")</f>
        <v/>
      </c>
      <c r="U101" t="str">
        <f>IF(COUNTIFS('Clinical resources'!BI104:BM104,"X")&gt;0,"X","")</f>
        <v/>
      </c>
      <c r="V101" t="str">
        <f>IF(COUNTIFS('Clinical resources'!BN104:BR104,"X")&gt;0,"X","")</f>
        <v/>
      </c>
      <c r="W101" t="str">
        <f>IF(COUNTIFS('Clinical resources'!BS104:BW104,"X")&gt;0,"X","")</f>
        <v/>
      </c>
      <c r="X101" t="str">
        <f>IF(COUNTIFS('Clinical resources'!BX104:CB104,"X")&gt;0,"X","")</f>
        <v/>
      </c>
      <c r="AB101">
        <f t="array" ref="AB101">IF($J101:$X101='Capacity Backing (Hide)2'!B$67:B$81,1,0)</f>
        <v>0</v>
      </c>
      <c r="AC101">
        <f t="array" ref="AC101">IF($J101:$X101='Capacity Backing (Hide)2'!C$67:C$81,1,0)</f>
        <v>0</v>
      </c>
      <c r="AD101">
        <f t="array" ref="AD101">IF($J101:$X101='Capacity Backing (Hide)2'!D$67:D$81,1,0)</f>
        <v>0</v>
      </c>
      <c r="AE101">
        <f t="array" ref="AE101">IF($J101:$X101='Capacity Backing (Hide)2'!E$67:E$81,1,0)</f>
        <v>0</v>
      </c>
      <c r="AF101">
        <f t="array" ref="AF101">IF($J101:$X101='Capacity Backing (Hide)2'!F$67:F$81,1,0)</f>
        <v>0</v>
      </c>
      <c r="AG101">
        <f t="array" ref="AG101">IF($J101:$X101='Capacity Backing (Hide)2'!G$67:G$81,1,0)</f>
        <v>0</v>
      </c>
      <c r="AH101">
        <f t="array" ref="AH101">IF($J101:$X101='Capacity Backing (Hide)2'!H$67:H$81,1,0)</f>
        <v>0</v>
      </c>
      <c r="AI101">
        <f t="array" ref="AI101">IF($J101:$X101='Capacity Backing (Hide)2'!I$67:I$81,1,0)</f>
        <v>0</v>
      </c>
      <c r="AJ101">
        <f t="array" ref="AJ101">IF($J101:$X101='Capacity Backing (Hide)2'!J$67:J$81,1,0)</f>
        <v>0</v>
      </c>
      <c r="AK101">
        <f t="array" ref="AK101">IF($J101:$X101='Capacity Backing (Hide)2'!K$67:K$81,1,0)</f>
        <v>0</v>
      </c>
      <c r="AL101">
        <f t="array" ref="AL101">IF($J101:$X101='Capacity Backing (Hide)2'!L$67:L$81,1,0)</f>
        <v>0</v>
      </c>
      <c r="AM101">
        <f t="array" ref="AM101">IF($J101:$X101='Capacity Backing (Hide)2'!M$67:M$81,1,0)</f>
        <v>0</v>
      </c>
      <c r="AN101">
        <f t="array" ref="AN101">IF($J101:$X101='Capacity Backing (Hide)2'!N$67:N$81,1,0)</f>
        <v>0</v>
      </c>
      <c r="AO101">
        <f t="array" ref="AO101">IF($J101:$X101='Capacity Backing (Hide)2'!O$67:O$81,1,0)</f>
        <v>0</v>
      </c>
      <c r="AP101">
        <f t="array" ref="AP101">IF($J101:$X101='Capacity Backing (Hide)2'!P$67:P$81,1,0)</f>
        <v>0</v>
      </c>
      <c r="AQ101">
        <f t="array" ref="AQ101">IF($J101:$X101='Capacity Backing (Hide)2'!Q$67:Q$81,1,0)</f>
        <v>0</v>
      </c>
      <c r="AR101">
        <f t="array" ref="AR101">IF($J101:$X101='Capacity Backing (Hide)2'!R$67:R$81,1,0)</f>
        <v>0</v>
      </c>
      <c r="AS101">
        <f t="array" ref="AS101">IF($J101:$X101='Capacity Backing (Hide)2'!S$67:S$81,1,0)</f>
        <v>0</v>
      </c>
      <c r="AT101">
        <f t="array" ref="AT101">IF($J101:$X101='Capacity Backing (Hide)2'!T$67:T$81,1,0)</f>
        <v>0</v>
      </c>
      <c r="AU101">
        <f t="array" ref="AU101">IF($J101:$X101='Capacity Backing (Hide)2'!U$67:U$81,1,0)</f>
        <v>0</v>
      </c>
      <c r="AV101">
        <f t="array" ref="AV101">IF($J101:$X101='Capacity Backing (Hide)2'!V$67:V$81,1,0)</f>
        <v>0</v>
      </c>
      <c r="AW101">
        <f t="array" ref="AW101">IF($J101:$X101='Capacity Backing (Hide)2'!W$67:W$81,1,0)</f>
        <v>0</v>
      </c>
      <c r="AX101">
        <f t="array" ref="AX101">IF($J101:$X101='Capacity Backing (Hide)2'!X$67:X$81,1,0)</f>
        <v>0</v>
      </c>
      <c r="AY101">
        <f t="array" ref="AY101">IF($J101:$X101='Capacity Backing (Hide)2'!Y$67:Y$81,1,0)</f>
        <v>0</v>
      </c>
      <c r="AZ101">
        <f t="array" ref="AZ101">IF($J101:$X101='Capacity Backing (Hide)2'!Z$67:Z$81,1,0)</f>
        <v>0</v>
      </c>
      <c r="BA101">
        <f t="array" ref="BA101">IF($J101:$X101='Capacity Backing (Hide)2'!AA$67:AA$81,1,0)</f>
        <v>0</v>
      </c>
      <c r="BB101">
        <f t="array" ref="BB101">IF($J101:$X101='Capacity Backing (Hide)2'!AB$67:AB$81,1,0)</f>
        <v>0</v>
      </c>
      <c r="BC101">
        <f t="array" ref="BC101">IF($J101:$X101='Capacity Backing (Hide)2'!AC$67:AC$81,1,0)</f>
        <v>0</v>
      </c>
      <c r="BD101">
        <f t="array" ref="BD101">IF($J101:$X101='Capacity Backing (Hide)2'!AD$67:AD$81,1,0)</f>
        <v>0</v>
      </c>
      <c r="BE101">
        <f t="array" ref="BE101">IF($J101:$X101='Capacity Backing (Hide)2'!AE$67:AE$81,1,0)</f>
        <v>0</v>
      </c>
      <c r="BF101">
        <f t="array" ref="BF101">IF($J101:$X101='Capacity Backing (Hide)2'!AF$67:AF$81,1,0)</f>
        <v>0</v>
      </c>
      <c r="BG101">
        <f t="array" ref="BG101">IF($J101:$X101='Capacity Backing (Hide)2'!AG$67:AG$81,1,0)</f>
        <v>0</v>
      </c>
      <c r="BH101">
        <f t="array" ref="BH101">IF($J101:$X101='Capacity Backing (Hide)2'!AH$67:AH$81,1,0)</f>
        <v>0</v>
      </c>
      <c r="BI101">
        <f t="array" ref="BI101">IF($J101:$X101='Capacity Backing (Hide)2'!AI$67:AI$81,1,0)</f>
        <v>0</v>
      </c>
      <c r="BJ101">
        <f t="array" ref="BJ101">IF($J101:$X101='Capacity Backing (Hide)2'!AJ$67:AJ$81,1,0)</f>
        <v>0</v>
      </c>
      <c r="BK101">
        <f t="array" ref="BK101">IF($J101:$X101='Capacity Backing (Hide)2'!AK$67:AK$81,1,0)</f>
        <v>0</v>
      </c>
      <c r="BL101">
        <f t="array" ref="BL101">IF($J101:$X101='Capacity Backing (Hide)2'!AL$67:AL$81,1,0)</f>
        <v>0</v>
      </c>
      <c r="BM101">
        <f t="array" ref="BM101">IF($J101:$X101='Capacity Backing (Hide)2'!AM$67:AM$81,1,0)</f>
        <v>0</v>
      </c>
      <c r="BN101">
        <f t="array" ref="BN101">IF($J101:$X101='Capacity Backing (Hide)2'!AN$67:AN$81,1,0)</f>
        <v>0</v>
      </c>
      <c r="BO101">
        <f t="array" ref="BO101">IF($J101:$X101='Capacity Backing (Hide)2'!AO$67:AO$81,1,0)</f>
        <v>0</v>
      </c>
      <c r="BP101">
        <f t="array" ref="BP101">IF($J101:$X101='Capacity Backing (Hide)2'!AP$67:AP$81,1,0)</f>
        <v>0</v>
      </c>
      <c r="BQ101">
        <f t="array" ref="BQ101">IF($J101:$X101='Capacity Backing (Hide)2'!AQ$67:AQ$81,1,0)</f>
        <v>0</v>
      </c>
      <c r="BR101">
        <f t="array" ref="BR101">IF($J101:$X101='Capacity Backing (Hide)2'!AR$67:AR$81,1,0)</f>
        <v>0</v>
      </c>
      <c r="BS101">
        <f t="array" ref="BS101">IF($J101:$X101='Capacity Backing (Hide)2'!AS$67:AS$81,1,0)</f>
        <v>0</v>
      </c>
      <c r="BT101">
        <f t="array" ref="BT101">IF($J101:$X101='Capacity Backing (Hide)2'!AT$67:AT$81,1,0)</f>
        <v>0</v>
      </c>
      <c r="BU101">
        <f t="array" ref="BU101">IF($J101:$X101='Capacity Backing (Hide)2'!AU$67:AU$81,1,0)</f>
        <v>0</v>
      </c>
      <c r="BV101">
        <f t="array" ref="BV101">IF($J101:$X101='Capacity Backing (Hide)2'!AV$67:AV$81,1,0)</f>
        <v>0</v>
      </c>
      <c r="BW101">
        <f t="array" ref="BW101">IF($J101:$X101='Capacity Backing (Hide)2'!AW$67:AW$81,1,0)</f>
        <v>0</v>
      </c>
      <c r="BX101">
        <f t="array" ref="BX101">IF($J101:$X101='Capacity Backing (Hide)2'!AX$67:AX$81,1,0)</f>
        <v>0</v>
      </c>
      <c r="BY101">
        <f t="array" ref="BY101">IF($J101:$X101='Capacity Backing (Hide)2'!AY$67:AY$81,1,0)</f>
        <v>0</v>
      </c>
      <c r="BZ101">
        <f t="array" ref="BZ101">IF($J101:$X101='Capacity Backing (Hide)2'!AZ$67:AZ$81,1,0)</f>
        <v>0</v>
      </c>
      <c r="CA101">
        <f t="array" ref="CA101">IF($J101:$X101='Capacity Backing (Hide)2'!BA$67:BA$81,1,0)</f>
        <v>0</v>
      </c>
      <c r="CB101">
        <f t="array" ref="CB101">IF($J101:$X101='Capacity Backing (Hide)2'!BB$67:BB$81,1,0)</f>
        <v>0</v>
      </c>
      <c r="CC101">
        <f t="array" ref="CC101">IF($J101:$X101='Capacity Backing (Hide)2'!BC$67:BC$81,1,0)</f>
        <v>0</v>
      </c>
      <c r="CD101">
        <f t="array" ref="CD101">IF($J101:$X101='Capacity Backing (Hide)2'!BD$67:BD$81,1,0)</f>
        <v>0</v>
      </c>
      <c r="CE101">
        <f t="array" ref="CE101">IF($J101:$X101='Capacity Backing (Hide)2'!BE$67:BE$81,1,0)</f>
        <v>0</v>
      </c>
      <c r="CF101">
        <f t="array" ref="CF101">IF($J101:$X101='Capacity Backing (Hide)2'!BF$67:BF$81,1,0)</f>
        <v>0</v>
      </c>
      <c r="CG101">
        <f t="array" ref="CG101">IF($J101:$X101='Capacity Backing (Hide)2'!BG$67:BG$81,1,0)</f>
        <v>0</v>
      </c>
      <c r="CH101">
        <f t="array" ref="CH101">IF($J101:$X101='Capacity Backing (Hide)2'!BH$67:BH$81,1,0)</f>
        <v>0</v>
      </c>
      <c r="CI101">
        <f t="array" ref="CI101">IF($J101:$X101='Capacity Backing (Hide)2'!BI$67:BI$81,1,0)</f>
        <v>0</v>
      </c>
      <c r="CJ101">
        <f t="array" ref="CJ101">IF($J101:$X101='Capacity Backing (Hide)2'!BJ$67:BJ$81,1,0)</f>
        <v>0</v>
      </c>
      <c r="CK101">
        <f t="array" ref="CK101">IF($J101:$X101='Capacity Backing (Hide)2'!BK$67:BK$81,1,0)</f>
        <v>0</v>
      </c>
      <c r="CL101">
        <f t="array" ref="CL101">IF($J101:$X101='Capacity Backing (Hide)2'!BL$67:BL$81,1,0)</f>
        <v>0</v>
      </c>
      <c r="CM101">
        <f t="array" ref="CM101">IF($J101:$X101='Capacity Backing (Hide)2'!BM$67:BM$81,1,0)</f>
        <v>0</v>
      </c>
      <c r="CN101">
        <f t="array" ref="CN101">IF($J101:$X101='Capacity Backing (Hide)2'!BN$67:BN$81,1,0)</f>
        <v>0</v>
      </c>
      <c r="CO101">
        <f t="array" ref="CO101">IF($J101:$X101='Capacity Backing (Hide)2'!BO$67:BO$81,1,0)</f>
        <v>0</v>
      </c>
      <c r="CP101">
        <f t="array" ref="CP101">IF($J101:$X101='Capacity Backing (Hide)2'!BP$67:BP$81,1,0)</f>
        <v>0</v>
      </c>
      <c r="CQ101">
        <f t="array" ref="CQ101">IF($J101:$X101='Capacity Backing (Hide)2'!BQ$67:BQ$81,1,0)</f>
        <v>0</v>
      </c>
      <c r="CR101">
        <f t="array" ref="CR101">IF($J101:$X101='Capacity Backing (Hide)2'!BR$67:BR$81,1,0)</f>
        <v>0</v>
      </c>
      <c r="CS101">
        <f t="array" ref="CS101">IF($J101:$X101='Capacity Backing (Hide)2'!BS$67:BS$81,1,0)</f>
        <v>0</v>
      </c>
      <c r="CT101">
        <f t="array" ref="CT101">IF($J101:$X101='Capacity Backing (Hide)2'!BT$67:BT$81,1,0)</f>
        <v>0</v>
      </c>
      <c r="CU101">
        <f t="array" ref="CU101">IF($J101:$X101='Capacity Backing (Hide)2'!BU$67:BU$81,1,0)</f>
        <v>0</v>
      </c>
      <c r="CV101">
        <f t="array" ref="CV101">IF($J101:$X101='Capacity Backing (Hide)2'!BV$67:BV$81,1,0)</f>
        <v>0</v>
      </c>
      <c r="CW101">
        <f t="array" ref="CW101">IF($J101:$X101='Capacity Backing (Hide)2'!BW$67:BW$81,1,0)</f>
        <v>0</v>
      </c>
      <c r="CX101">
        <f t="array" ref="CX101">IF($J101:$X101='Capacity Backing (Hide)2'!BX$67:BX$81,1,0)</f>
        <v>0</v>
      </c>
      <c r="CY101">
        <f t="array" ref="CY101">IF($J101:$X101='Capacity Backing (Hide)2'!BY$67:BY$81,1,0)</f>
        <v>0</v>
      </c>
      <c r="CZ101">
        <f t="array" ref="CZ101">IF($J101:$X101='Capacity Backing (Hide)2'!BZ$67:BZ$81,1,0)</f>
        <v>0</v>
      </c>
      <c r="DA101">
        <f t="array" ref="DA101">IF($J101:$X101='Capacity Backing (Hide)2'!CA$67:CA$81,1,0)</f>
        <v>0</v>
      </c>
      <c r="DB101">
        <f t="array" ref="DB101">IF($J101:$X101='Capacity Backing (Hide)2'!CB$67:CB$81,1,0)</f>
        <v>0</v>
      </c>
      <c r="DC101">
        <f t="array" ref="DC101">IF($J101:$X101='Capacity Backing (Hide)2'!CC$67:CC$81,1,0)</f>
        <v>0</v>
      </c>
      <c r="DD101">
        <f t="array" ref="DD101">IF($J101:$X101='Capacity Backing (Hide)2'!CD$67:CD$81,1,0)</f>
        <v>0</v>
      </c>
      <c r="DE101">
        <f t="array" ref="DE101">IF($J101:$X101='Capacity Backing (Hide)2'!CE$67:CE$81,1,0)</f>
        <v>0</v>
      </c>
      <c r="DF101">
        <f t="array" ref="DF101">IF($J101:$X101='Capacity Backing (Hide)2'!CF$67:CF$81,1,0)</f>
        <v>0</v>
      </c>
      <c r="DG101">
        <f t="array" ref="DG101">IF($J101:$X101='Capacity Backing (Hide)2'!CG$67:CG$81,1,0)</f>
        <v>0</v>
      </c>
      <c r="DH101">
        <f t="array" ref="DH101">IF($J101:$X101='Capacity Backing (Hide)2'!CH$67:CH$81,1,0)</f>
        <v>0</v>
      </c>
      <c r="DI101">
        <f t="array" ref="DI101">IF($J101:$X101='Capacity Backing (Hide)2'!CI$67:CI$81,1,0)</f>
        <v>0</v>
      </c>
      <c r="DJ101">
        <f t="array" ref="DJ101">IF($J101:$X101='Capacity Backing (Hide)2'!CJ$67:CJ$81,1,0)</f>
        <v>0</v>
      </c>
      <c r="DK101">
        <f t="array" ref="DK101">IF($J101:$X101='Capacity Backing (Hide)2'!CK$67:CK$81,1,0)</f>
        <v>0</v>
      </c>
      <c r="DL101">
        <f t="array" ref="DL101">IF($J101:$X101='Capacity Backing (Hide)2'!CL$67:CL$81,1,0)</f>
        <v>0</v>
      </c>
      <c r="DM101">
        <f t="array" ref="DM101">IF($J101:$X101='Capacity Backing (Hide)2'!CM$67:CM$81,1,0)</f>
        <v>0</v>
      </c>
      <c r="DN101">
        <f t="array" ref="DN101">IF($J101:$X101='Capacity Backing (Hide)2'!CN$67:CN$81,1,0)</f>
        <v>0</v>
      </c>
      <c r="DO101">
        <f t="array" ref="DO101">IF($J101:$X101='Capacity Backing (Hide)2'!CO$67:CO$81,1,0)</f>
        <v>0</v>
      </c>
      <c r="DP101">
        <f t="array" ref="DP101">IF($J101:$X101='Capacity Backing (Hide)2'!CP$67:CP$81,1,0)</f>
        <v>0</v>
      </c>
      <c r="DQ101">
        <f t="array" ref="DQ101">IF($J101:$X101='Capacity Backing (Hide)2'!CQ$67:CQ$81,1,0)</f>
        <v>0</v>
      </c>
      <c r="DR101">
        <f t="array" ref="DR101">IF($J101:$X101='Capacity Backing (Hide)2'!CR$67:CR$81,1,0)</f>
        <v>0</v>
      </c>
      <c r="DS101">
        <f t="array" ref="DS101">IF($J101:$X101='Capacity Backing (Hide)2'!CS$67:CS$81,1,0)</f>
        <v>0</v>
      </c>
      <c r="DT101">
        <f t="array" ref="DT101">IF($J101:$X101='Capacity Backing (Hide)2'!CT$67:CT$81,1,0)</f>
        <v>0</v>
      </c>
      <c r="DU101">
        <f t="array" ref="DU101">IF($J101:$X101='Capacity Backing (Hide)2'!CU$67:CU$81,1,0)</f>
        <v>0</v>
      </c>
      <c r="DV101">
        <f t="array" ref="DV101">IF($J101:$X101='Capacity Backing (Hide)2'!CV$67:CV$81,1,0)</f>
        <v>0</v>
      </c>
      <c r="DW101">
        <f t="array" ref="DW101">IF($J101:$X101='Capacity Backing (Hide)2'!CW$67:CW$81,1,0)</f>
        <v>0</v>
      </c>
      <c r="DZ101">
        <f t="array" ref="DZ101">IF($J101:$X101='Capacity Backing (Hide)2'!B$203:CZ$217,1,0)</f>
        <v>0</v>
      </c>
      <c r="EA101">
        <f t="array" ref="EA101">IF($J101:$X101='Capacity Backing (Hide)2'!C$203:DA$217,1,0)</f>
        <v>0</v>
      </c>
      <c r="EB101">
        <f t="array" ref="EB101">IF($J101:$X101='Capacity Backing (Hide)2'!D$203:DB$217,1,0)</f>
        <v>0</v>
      </c>
      <c r="EC101">
        <f t="array" ref="EC101">IF($J101:$X101='Capacity Backing (Hide)2'!E$203:DC$217,1,0)</f>
        <v>0</v>
      </c>
      <c r="ED101">
        <f t="array" ref="ED101">IF($J101:$X101='Capacity Backing (Hide)2'!F$203:DD$217,1,0)</f>
        <v>0</v>
      </c>
      <c r="EE101">
        <f t="array" ref="EE101">IF($J101:$X101='Capacity Backing (Hide)2'!G$203:DE$217,1,0)</f>
        <v>0</v>
      </c>
      <c r="EF101">
        <f t="array" ref="EF101">IF($J101:$X101='Capacity Backing (Hide)2'!H$203:DF$217,1,0)</f>
        <v>0</v>
      </c>
      <c r="EG101">
        <f t="array" ref="EG101">IF($J101:$X101='Capacity Backing (Hide)2'!I$203:DG$217,1,0)</f>
        <v>0</v>
      </c>
      <c r="EH101">
        <f t="array" ref="EH101">IF($J101:$X101='Capacity Backing (Hide)2'!J$203:DH$217,1,0)</f>
        <v>0</v>
      </c>
      <c r="EI101">
        <f t="array" ref="EI101">IF($J101:$X101='Capacity Backing (Hide)2'!K$203:DI$217,1,0)</f>
        <v>0</v>
      </c>
      <c r="EJ101">
        <f t="array" ref="EJ101">IF($J101:$X101='Capacity Backing (Hide)2'!L$203:DJ$217,1,0)</f>
        <v>0</v>
      </c>
      <c r="EK101">
        <f t="array" ref="EK101">IF($J101:$X101='Capacity Backing (Hide)2'!M$203:DK$217,1,0)</f>
        <v>0</v>
      </c>
      <c r="EL101">
        <f t="array" ref="EL101">IF($J101:$X101='Capacity Backing (Hide)2'!N$203:DL$217,1,0)</f>
        <v>0</v>
      </c>
      <c r="EM101">
        <f t="array" ref="EM101">IF($J101:$X101='Capacity Backing (Hide)2'!O$203:DM$217,1,0)</f>
        <v>0</v>
      </c>
      <c r="EN101">
        <f t="array" ref="EN101">IF($J101:$X101='Capacity Backing (Hide)2'!P$203:DN$217,1,0)</f>
        <v>0</v>
      </c>
      <c r="EO101">
        <f t="array" ref="EO101">IF($J101:$X101='Capacity Backing (Hide)2'!Q$203:DO$217,1,0)</f>
        <v>0</v>
      </c>
      <c r="EP101">
        <f t="array" ref="EP101">IF($J101:$X101='Capacity Backing (Hide)2'!R$203:DP$217,1,0)</f>
        <v>0</v>
      </c>
      <c r="EQ101">
        <f t="array" ref="EQ101">IF($J101:$X101='Capacity Backing (Hide)2'!S$203:DQ$217,1,0)</f>
        <v>0</v>
      </c>
      <c r="ER101">
        <f t="array" ref="ER101">IF($J101:$X101='Capacity Backing (Hide)2'!T$203:DR$217,1,0)</f>
        <v>0</v>
      </c>
      <c r="ES101">
        <f t="array" ref="ES101">IF($J101:$X101='Capacity Backing (Hide)2'!U$203:DS$217,1,0)</f>
        <v>0</v>
      </c>
      <c r="ET101">
        <f t="array" ref="ET101">IF($J101:$X101='Capacity Backing (Hide)2'!V$203:DT$217,1,0)</f>
        <v>0</v>
      </c>
      <c r="EU101">
        <f t="array" ref="EU101">IF($J101:$X101='Capacity Backing (Hide)2'!W$203:DU$217,1,0)</f>
        <v>0</v>
      </c>
      <c r="EV101">
        <f t="array" ref="EV101">IF($J101:$X101='Capacity Backing (Hide)2'!X$203:DV$217,1,0)</f>
        <v>0</v>
      </c>
      <c r="EW101">
        <f t="array" ref="EW101">IF($J101:$X101='Capacity Backing (Hide)2'!Y$203:DW$217,1,0)</f>
        <v>0</v>
      </c>
      <c r="EX101">
        <f t="array" ref="EX101">IF($J101:$X101='Capacity Backing (Hide)2'!Z$203:DX$217,1,0)</f>
        <v>0</v>
      </c>
      <c r="EY101">
        <f t="array" ref="EY101">IF($J101:$X101='Capacity Backing (Hide)2'!AA$203:DY$217,1,0)</f>
        <v>0</v>
      </c>
      <c r="EZ101">
        <f t="array" ref="EZ101">IF($J101:$X101='Capacity Backing (Hide)2'!AB$203:DZ$217,1,0)</f>
        <v>0</v>
      </c>
      <c r="FA101">
        <f t="array" ref="FA101">IF($J101:$X101='Capacity Backing (Hide)2'!AC$203:EA$217,1,0)</f>
        <v>0</v>
      </c>
      <c r="FB101">
        <f t="array" ref="FB101">IF($J101:$X101='Capacity Backing (Hide)2'!AD$203:EB$217,1,0)</f>
        <v>0</v>
      </c>
      <c r="FC101">
        <f t="array" ref="FC101">IF($J101:$X101='Capacity Backing (Hide)2'!AE$203:EC$217,1,0)</f>
        <v>0</v>
      </c>
      <c r="FD101">
        <f t="array" ref="FD101">IF($J101:$X101='Capacity Backing (Hide)2'!AF$203:ED$217,1,0)</f>
        <v>0</v>
      </c>
      <c r="FE101">
        <f t="array" ref="FE101">IF($J101:$X101='Capacity Backing (Hide)2'!AG$203:EE$217,1,0)</f>
        <v>0</v>
      </c>
      <c r="FF101">
        <f t="array" ref="FF101">IF($J101:$X101='Capacity Backing (Hide)2'!AH$203:EF$217,1,0)</f>
        <v>0</v>
      </c>
      <c r="FG101">
        <f t="array" ref="FG101">IF($J101:$X101='Capacity Backing (Hide)2'!AI$203:EG$217,1,0)</f>
        <v>0</v>
      </c>
      <c r="FH101">
        <f t="array" ref="FH101">IF($J101:$X101='Capacity Backing (Hide)2'!AJ$203:EH$217,1,0)</f>
        <v>0</v>
      </c>
      <c r="FI101">
        <f t="array" ref="FI101">IF($J101:$X101='Capacity Backing (Hide)2'!AK$203:EI$217,1,0)</f>
        <v>0</v>
      </c>
      <c r="FJ101">
        <f t="array" ref="FJ101">IF($J101:$X101='Capacity Backing (Hide)2'!AL$203:EJ$217,1,0)</f>
        <v>0</v>
      </c>
      <c r="FK101">
        <f t="array" ref="FK101">IF($J101:$X101='Capacity Backing (Hide)2'!AM$203:EK$217,1,0)</f>
        <v>0</v>
      </c>
      <c r="FL101">
        <f t="array" ref="FL101">IF($J101:$X101='Capacity Backing (Hide)2'!AN$203:EL$217,1,0)</f>
        <v>0</v>
      </c>
      <c r="FM101">
        <f t="array" ref="FM101">IF($J101:$X101='Capacity Backing (Hide)2'!AO$203:EM$217,1,0)</f>
        <v>0</v>
      </c>
      <c r="FN101">
        <f t="array" ref="FN101">IF($J101:$X101='Capacity Backing (Hide)2'!AP$203:EN$217,1,0)</f>
        <v>0</v>
      </c>
      <c r="FO101">
        <f t="array" ref="FO101">IF($J101:$X101='Capacity Backing (Hide)2'!AQ$203:EO$217,1,0)</f>
        <v>0</v>
      </c>
      <c r="FP101">
        <f t="array" ref="FP101">IF($J101:$X101='Capacity Backing (Hide)2'!AR$203:EP$217,1,0)</f>
        <v>0</v>
      </c>
      <c r="FQ101">
        <f t="array" ref="FQ101">IF($J101:$X101='Capacity Backing (Hide)2'!AS$203:EQ$217,1,0)</f>
        <v>0</v>
      </c>
      <c r="FR101">
        <f t="array" ref="FR101">IF($J101:$X101='Capacity Backing (Hide)2'!AT$203:ER$217,1,0)</f>
        <v>0</v>
      </c>
      <c r="FS101">
        <f t="array" ref="FS101">IF($J101:$X101='Capacity Backing (Hide)2'!AU$203:ES$217,1,0)</f>
        <v>0</v>
      </c>
      <c r="FT101">
        <f t="array" ref="FT101">IF($J101:$X101='Capacity Backing (Hide)2'!AV$203:ET$217,1,0)</f>
        <v>0</v>
      </c>
      <c r="FU101">
        <f t="array" ref="FU101">IF($J101:$X101='Capacity Backing (Hide)2'!AW$203:EU$217,1,0)</f>
        <v>0</v>
      </c>
      <c r="FV101">
        <f t="array" ref="FV101">IF($J101:$X101='Capacity Backing (Hide)2'!AX$203:EV$217,1,0)</f>
        <v>0</v>
      </c>
      <c r="FW101">
        <f t="array" ref="FW101">IF($J101:$X101='Capacity Backing (Hide)2'!AY$203:EW$217,1,0)</f>
        <v>0</v>
      </c>
      <c r="FX101">
        <f t="array" ref="FX101">IF($J101:$X101='Capacity Backing (Hide)2'!AZ$203:EX$217,1,0)</f>
        <v>0</v>
      </c>
      <c r="FY101">
        <f t="array" ref="FY101">IF($J101:$X101='Capacity Backing (Hide)2'!BA$203:EY$217,1,0)</f>
        <v>0</v>
      </c>
      <c r="FZ101">
        <f t="array" ref="FZ101">IF($J101:$X101='Capacity Backing (Hide)2'!BB$203:EZ$217,1,0)</f>
        <v>0</v>
      </c>
      <c r="GA101">
        <f t="array" ref="GA101">IF($J101:$X101='Capacity Backing (Hide)2'!BC$203:FA$217,1,0)</f>
        <v>0</v>
      </c>
      <c r="GB101">
        <f t="array" ref="GB101">IF($J101:$X101='Capacity Backing (Hide)2'!BD$203:FB$217,1,0)</f>
        <v>0</v>
      </c>
      <c r="GC101">
        <f t="array" ref="GC101">IF($J101:$X101='Capacity Backing (Hide)2'!BE$203:FC$217,1,0)</f>
        <v>0</v>
      </c>
      <c r="GD101">
        <f t="array" ref="GD101">IF($J101:$X101='Capacity Backing (Hide)2'!BF$203:FD$217,1,0)</f>
        <v>0</v>
      </c>
      <c r="GE101">
        <f t="array" ref="GE101">IF($J101:$X101='Capacity Backing (Hide)2'!BG$203:FE$217,1,0)</f>
        <v>0</v>
      </c>
      <c r="GF101">
        <f t="array" ref="GF101">IF($J101:$X101='Capacity Backing (Hide)2'!BH$203:FF$217,1,0)</f>
        <v>0</v>
      </c>
      <c r="GG101">
        <f t="array" ref="GG101">IF($J101:$X101='Capacity Backing (Hide)2'!BI$203:FG$217,1,0)</f>
        <v>0</v>
      </c>
      <c r="GH101">
        <f t="array" ref="GH101">IF($J101:$X101='Capacity Backing (Hide)2'!BJ$203:FH$217,1,0)</f>
        <v>0</v>
      </c>
      <c r="GI101">
        <f t="array" ref="GI101">IF($J101:$X101='Capacity Backing (Hide)2'!BK$203:FI$217,1,0)</f>
        <v>0</v>
      </c>
      <c r="GJ101">
        <f t="array" ref="GJ101">IF($J101:$X101='Capacity Backing (Hide)2'!BL$203:FJ$217,1,0)</f>
        <v>0</v>
      </c>
      <c r="GK101">
        <f t="array" ref="GK101">IF($J101:$X101='Capacity Backing (Hide)2'!BM$203:FK$217,1,0)</f>
        <v>0</v>
      </c>
      <c r="GL101">
        <f t="array" ref="GL101">IF($J101:$X101='Capacity Backing (Hide)2'!BN$203:FL$217,1,0)</f>
        <v>0</v>
      </c>
      <c r="GM101">
        <f t="array" ref="GM101">IF($J101:$X101='Capacity Backing (Hide)2'!BO$203:FM$217,1,0)</f>
        <v>0</v>
      </c>
      <c r="GN101">
        <f t="array" ref="GN101">IF($J101:$X101='Capacity Backing (Hide)2'!BP$203:FN$217,1,0)</f>
        <v>0</v>
      </c>
      <c r="GO101">
        <f t="array" ref="GO101">IF($J101:$X101='Capacity Backing (Hide)2'!BQ$203:FO$217,1,0)</f>
        <v>0</v>
      </c>
      <c r="GP101">
        <f t="array" ref="GP101">IF($J101:$X101='Capacity Backing (Hide)2'!BR$203:FP$217,1,0)</f>
        <v>0</v>
      </c>
      <c r="GQ101">
        <f t="array" ref="GQ101">IF($J101:$X101='Capacity Backing (Hide)2'!BS$203:FQ$217,1,0)</f>
        <v>0</v>
      </c>
      <c r="GR101">
        <f t="array" ref="GR101">IF($J101:$X101='Capacity Backing (Hide)2'!BT$203:FR$217,1,0)</f>
        <v>0</v>
      </c>
      <c r="GS101">
        <f t="array" ref="GS101">IF($J101:$X101='Capacity Backing (Hide)2'!BU$203:FS$217,1,0)</f>
        <v>0</v>
      </c>
      <c r="GT101">
        <f t="array" ref="GT101">IF($J101:$X101='Capacity Backing (Hide)2'!BV$203:FT$217,1,0)</f>
        <v>0</v>
      </c>
      <c r="GU101">
        <f t="array" ref="GU101">IF($J101:$X101='Capacity Backing (Hide)2'!BW$203:FU$217,1,0)</f>
        <v>0</v>
      </c>
      <c r="GV101">
        <f t="array" ref="GV101">IF($J101:$X101='Capacity Backing (Hide)2'!BX$203:FV$217,1,0)</f>
        <v>0</v>
      </c>
      <c r="GW101">
        <f t="array" ref="GW101">IF($J101:$X101='Capacity Backing (Hide)2'!BY$203:FW$217,1,0)</f>
        <v>0</v>
      </c>
      <c r="GX101">
        <f t="array" ref="GX101">IF($J101:$X101='Capacity Backing (Hide)2'!BZ$203:FX$217,1,0)</f>
        <v>0</v>
      </c>
      <c r="GY101">
        <f t="array" ref="GY101">IF($J101:$X101='Capacity Backing (Hide)2'!CA$203:FY$217,1,0)</f>
        <v>0</v>
      </c>
      <c r="GZ101">
        <f t="array" ref="GZ101">IF($J101:$X101='Capacity Backing (Hide)2'!CB$203:FZ$217,1,0)</f>
        <v>0</v>
      </c>
      <c r="HA101">
        <f t="array" ref="HA101">IF($J101:$X101='Capacity Backing (Hide)2'!CC$203:GA$217,1,0)</f>
        <v>0</v>
      </c>
      <c r="HB101">
        <f t="array" ref="HB101">IF($J101:$X101='Capacity Backing (Hide)2'!CD$203:GB$217,1,0)</f>
        <v>0</v>
      </c>
      <c r="HC101">
        <f t="array" ref="HC101">IF($J101:$X101='Capacity Backing (Hide)2'!CE$203:GC$217,1,0)</f>
        <v>0</v>
      </c>
      <c r="HD101">
        <f t="array" ref="HD101">IF($J101:$X101='Capacity Backing (Hide)2'!CF$203:GD$217,1,0)</f>
        <v>0</v>
      </c>
      <c r="HE101">
        <f t="array" ref="HE101">IF($J101:$X101='Capacity Backing (Hide)2'!CG$203:GE$217,1,0)</f>
        <v>0</v>
      </c>
      <c r="HF101">
        <f t="array" ref="HF101">IF($J101:$X101='Capacity Backing (Hide)2'!CH$203:GF$217,1,0)</f>
        <v>0</v>
      </c>
      <c r="HG101">
        <f t="array" ref="HG101">IF($J101:$X101='Capacity Backing (Hide)2'!CI$203:GG$217,1,0)</f>
        <v>0</v>
      </c>
      <c r="HH101">
        <f t="array" ref="HH101">IF($J101:$X101='Capacity Backing (Hide)2'!CJ$203:GH$217,1,0)</f>
        <v>0</v>
      </c>
      <c r="HI101">
        <f t="array" ref="HI101">IF($J101:$X101='Capacity Backing (Hide)2'!CK$203:GI$217,1,0)</f>
        <v>0</v>
      </c>
      <c r="HJ101">
        <f t="array" ref="HJ101">IF($J101:$X101='Capacity Backing (Hide)2'!CL$203:GJ$217,1,0)</f>
        <v>0</v>
      </c>
      <c r="HK101">
        <f t="array" ref="HK101">IF($J101:$X101='Capacity Backing (Hide)2'!CM$203:GK$217,1,0)</f>
        <v>0</v>
      </c>
      <c r="HL101">
        <f t="array" ref="HL101">IF($J101:$X101='Capacity Backing (Hide)2'!CN$203:GL$217,1,0)</f>
        <v>0</v>
      </c>
      <c r="HM101">
        <f t="array" ref="HM101">IF($J101:$X101='Capacity Backing (Hide)2'!CO$203:GM$217,1,0)</f>
        <v>0</v>
      </c>
      <c r="HN101">
        <f t="array" ref="HN101">IF($J101:$X101='Capacity Backing (Hide)2'!CP$203:GN$217,1,0)</f>
        <v>0</v>
      </c>
      <c r="HO101">
        <f t="array" ref="HO101">IF($J101:$X101='Capacity Backing (Hide)2'!CQ$203:GO$217,1,0)</f>
        <v>0</v>
      </c>
      <c r="HP101">
        <f t="array" ref="HP101">IF($J101:$X101='Capacity Backing (Hide)2'!CR$203:GP$217,1,0)</f>
        <v>0</v>
      </c>
      <c r="HQ101">
        <f t="array" ref="HQ101">IF($J101:$X101='Capacity Backing (Hide)2'!CS$203:GQ$217,1,0)</f>
        <v>0</v>
      </c>
      <c r="HR101">
        <f t="array" ref="HR101">IF($J101:$X101='Capacity Backing (Hide)2'!CT$203:GR$217,1,0)</f>
        <v>0</v>
      </c>
      <c r="HS101">
        <f t="array" ref="HS101">IF($J101:$X101='Capacity Backing (Hide)2'!CU$203:GS$217,1,0)</f>
        <v>0</v>
      </c>
      <c r="HT101">
        <f t="array" ref="HT101">IF($J101:$X101='Capacity Backing (Hide)2'!CV$203:GT$217,1,0)</f>
        <v>0</v>
      </c>
      <c r="HU101">
        <f t="array" ref="HU101">IF($J101:$X101='Capacity Backing (Hide)2'!CW$203:GU$217,1,0)</f>
        <v>0</v>
      </c>
      <c r="HX101">
        <f>'Capacity Backing (Hide)2'!B$3*(AB101/MAX(1,SUMIFS('Treatment Backing (Hide)'!$B$110:$B$124,'Capacity Backing (Hide)2'!B$67:B$81,"X")))</f>
        <v>0</v>
      </c>
      <c r="HY101">
        <f>'Capacity Backing (Hide)2'!C$3*(AC101/MAX(1,SUMIFS('Treatment Backing (Hide)'!$B$110:$B$124,'Capacity Backing (Hide)2'!C$67:C$81,"X")))</f>
        <v>0</v>
      </c>
      <c r="HZ101">
        <f>'Capacity Backing (Hide)2'!D$3*(AD101/MAX(1,SUMIFS('Treatment Backing (Hide)'!$B$110:$B$124,'Capacity Backing (Hide)2'!D$67:D$81,"X")))</f>
        <v>0</v>
      </c>
      <c r="IA101">
        <f>'Capacity Backing (Hide)2'!E$3*(AE101/MAX(1,SUMIFS('Treatment Backing (Hide)'!$B$110:$B$124,'Capacity Backing (Hide)2'!E$67:E$81,"X")))</f>
        <v>0</v>
      </c>
      <c r="IB101">
        <f>'Capacity Backing (Hide)2'!F$3*(AF101/MAX(1,SUMIFS('Treatment Backing (Hide)'!$B$110:$B$124,'Capacity Backing (Hide)2'!F$67:F$81,"X")))</f>
        <v>0</v>
      </c>
      <c r="IC101">
        <f>'Capacity Backing (Hide)2'!G$3*(AG101/MAX(1,SUMIFS('Treatment Backing (Hide)'!$B$110:$B$124,'Capacity Backing (Hide)2'!G$67:G$81,"X")))</f>
        <v>0</v>
      </c>
      <c r="ID101">
        <f>'Capacity Backing (Hide)2'!H$3*(AH101/MAX(1,SUMIFS('Treatment Backing (Hide)'!$B$110:$B$124,'Capacity Backing (Hide)2'!H$67:H$81,"X")))</f>
        <v>0</v>
      </c>
      <c r="IE101">
        <f>'Capacity Backing (Hide)2'!I$3*(AI101/MAX(1,SUMIFS('Treatment Backing (Hide)'!$B$110:$B$124,'Capacity Backing (Hide)2'!I$67:I$81,"X")))</f>
        <v>0</v>
      </c>
      <c r="IF101">
        <f>'Capacity Backing (Hide)2'!J$3*(AJ101/MAX(1,SUMIFS('Treatment Backing (Hide)'!$B$110:$B$124,'Capacity Backing (Hide)2'!J$67:J$81,"X")))</f>
        <v>0</v>
      </c>
      <c r="IG101">
        <f>'Capacity Backing (Hide)2'!K$3*(AK101/MAX(1,SUMIFS('Treatment Backing (Hide)'!$B$110:$B$124,'Capacity Backing (Hide)2'!K$67:K$81,"X")))</f>
        <v>0</v>
      </c>
      <c r="IH101">
        <f>'Capacity Backing (Hide)2'!L$3*(AL101/MAX(1,SUMIFS('Treatment Backing (Hide)'!$B$110:$B$124,'Capacity Backing (Hide)2'!L$67:L$81,"X")))</f>
        <v>0</v>
      </c>
      <c r="II101">
        <f>'Capacity Backing (Hide)2'!M$3*(AM101/MAX(1,SUMIFS('Treatment Backing (Hide)'!$B$110:$B$124,'Capacity Backing (Hide)2'!M$67:M$81,"X")))</f>
        <v>0</v>
      </c>
      <c r="IJ101">
        <f>'Capacity Backing (Hide)2'!N$3*(AN101/MAX(1,SUMIFS('Treatment Backing (Hide)'!$B$110:$B$124,'Capacity Backing (Hide)2'!N$67:N$81,"X")))</f>
        <v>0</v>
      </c>
      <c r="IK101">
        <f>'Capacity Backing (Hide)2'!O$3*(AO101/MAX(1,SUMIFS('Treatment Backing (Hide)'!$B$110:$B$124,'Capacity Backing (Hide)2'!O$67:O$81,"X")))</f>
        <v>0</v>
      </c>
      <c r="IL101">
        <f>'Capacity Backing (Hide)2'!P$3*(AP101/MAX(1,SUMIFS('Treatment Backing (Hide)'!$B$110:$B$124,'Capacity Backing (Hide)2'!P$67:P$81,"X")))</f>
        <v>0</v>
      </c>
      <c r="IM101">
        <f>'Capacity Backing (Hide)2'!Q$3*(AQ101/MAX(1,SUMIFS('Treatment Backing (Hide)'!$B$110:$B$124,'Capacity Backing (Hide)2'!Q$67:Q$81,"X")))</f>
        <v>0</v>
      </c>
      <c r="IN101">
        <f>'Capacity Backing (Hide)2'!R$3*(AR101/MAX(1,SUMIFS('Treatment Backing (Hide)'!$B$110:$B$124,'Capacity Backing (Hide)2'!R$67:R$81,"X")))</f>
        <v>0</v>
      </c>
      <c r="IO101">
        <f>'Capacity Backing (Hide)2'!S$3*(AS101/MAX(1,SUMIFS('Treatment Backing (Hide)'!$B$110:$B$124,'Capacity Backing (Hide)2'!S$67:S$81,"X")))</f>
        <v>0</v>
      </c>
      <c r="IP101">
        <f>'Capacity Backing (Hide)2'!T$3*(AT101/MAX(1,SUMIFS('Treatment Backing (Hide)'!$B$110:$B$124,'Capacity Backing (Hide)2'!T$67:T$81,"X")))</f>
        <v>0</v>
      </c>
      <c r="IQ101">
        <f>'Capacity Backing (Hide)2'!U$3*(AU101/MAX(1,SUMIFS('Treatment Backing (Hide)'!$B$110:$B$124,'Capacity Backing (Hide)2'!U$67:U$81,"X")))</f>
        <v>0</v>
      </c>
      <c r="IR101">
        <f>'Capacity Backing (Hide)2'!V$3*(AV101/MAX(1,SUMIFS('Treatment Backing (Hide)'!$B$110:$B$124,'Capacity Backing (Hide)2'!V$67:V$81,"X")))</f>
        <v>0</v>
      </c>
      <c r="IS101">
        <f>'Capacity Backing (Hide)2'!W$3*(AW101/MAX(1,SUMIFS('Treatment Backing (Hide)'!$B$110:$B$124,'Capacity Backing (Hide)2'!W$67:W$81,"X")))</f>
        <v>0</v>
      </c>
      <c r="IT101">
        <f>'Capacity Backing (Hide)2'!X$3*(AX101/MAX(1,SUMIFS('Treatment Backing (Hide)'!$B$110:$B$124,'Capacity Backing (Hide)2'!X$67:X$81,"X")))</f>
        <v>0</v>
      </c>
      <c r="IU101">
        <f>'Capacity Backing (Hide)2'!Y$3*(AY101/MAX(1,SUMIFS('Treatment Backing (Hide)'!$B$110:$B$124,'Capacity Backing (Hide)2'!Y$67:Y$81,"X")))</f>
        <v>0</v>
      </c>
      <c r="IV101">
        <f>'Capacity Backing (Hide)2'!Z$3*(AZ101/MAX(1,SUMIFS('Treatment Backing (Hide)'!$B$110:$B$124,'Capacity Backing (Hide)2'!Z$67:Z$81,"X")))</f>
        <v>0</v>
      </c>
      <c r="IW101">
        <f>'Capacity Backing (Hide)2'!AA$3*(BA101/MAX(1,SUMIFS('Treatment Backing (Hide)'!$B$110:$B$124,'Capacity Backing (Hide)2'!AA$67:AA$81,"X")))</f>
        <v>0</v>
      </c>
      <c r="IX101">
        <f>'Capacity Backing (Hide)2'!AB$3*(BB101/MAX(1,SUMIFS('Treatment Backing (Hide)'!$B$110:$B$124,'Capacity Backing (Hide)2'!AB$67:AB$81,"X")))</f>
        <v>0</v>
      </c>
      <c r="IY101">
        <f>'Capacity Backing (Hide)2'!AC$3*(BC101/MAX(1,SUMIFS('Treatment Backing (Hide)'!$B$110:$B$124,'Capacity Backing (Hide)2'!AC$67:AC$81,"X")))</f>
        <v>0</v>
      </c>
      <c r="IZ101">
        <f>'Capacity Backing (Hide)2'!AD$3*(BD101/MAX(1,SUMIFS('Treatment Backing (Hide)'!$B$110:$B$124,'Capacity Backing (Hide)2'!AD$67:AD$81,"X")))</f>
        <v>0</v>
      </c>
      <c r="JA101">
        <f>'Capacity Backing (Hide)2'!AE$3*(BE101/MAX(1,SUMIFS('Treatment Backing (Hide)'!$B$110:$B$124,'Capacity Backing (Hide)2'!AE$67:AE$81,"X")))</f>
        <v>0</v>
      </c>
      <c r="JB101">
        <f>'Capacity Backing (Hide)2'!AF$3*(BF101/MAX(1,SUMIFS('Treatment Backing (Hide)'!$B$110:$B$124,'Capacity Backing (Hide)2'!AF$67:AF$81,"X")))</f>
        <v>0</v>
      </c>
      <c r="JC101">
        <f>'Capacity Backing (Hide)2'!AG$3*(BG101/MAX(1,SUMIFS('Treatment Backing (Hide)'!$B$110:$B$124,'Capacity Backing (Hide)2'!AG$67:AG$81,"X")))</f>
        <v>0</v>
      </c>
      <c r="JD101">
        <f>'Capacity Backing (Hide)2'!AH$3*(BH101/MAX(1,SUMIFS('Treatment Backing (Hide)'!$B$110:$B$124,'Capacity Backing (Hide)2'!AH$67:AH$81,"X")))</f>
        <v>0</v>
      </c>
      <c r="JE101">
        <f>'Capacity Backing (Hide)2'!AI$3*(BI101/MAX(1,SUMIFS('Treatment Backing (Hide)'!$B$110:$B$124,'Capacity Backing (Hide)2'!AI$67:AI$81,"X")))</f>
        <v>0</v>
      </c>
      <c r="JF101">
        <f>'Capacity Backing (Hide)2'!AJ$3*(BJ101/MAX(1,SUMIFS('Treatment Backing (Hide)'!$B$110:$B$124,'Capacity Backing (Hide)2'!AJ$67:AJ$81,"X")))</f>
        <v>0</v>
      </c>
      <c r="JG101">
        <f>'Capacity Backing (Hide)2'!AK$3*(BK101/MAX(1,SUMIFS('Treatment Backing (Hide)'!$B$110:$B$124,'Capacity Backing (Hide)2'!AK$67:AK$81,"X")))</f>
        <v>0</v>
      </c>
      <c r="JH101">
        <f>'Capacity Backing (Hide)2'!AL$3*(BL101/MAX(1,SUMIFS('Treatment Backing (Hide)'!$B$110:$B$124,'Capacity Backing (Hide)2'!AL$67:AL$81,"X")))</f>
        <v>0</v>
      </c>
      <c r="JI101">
        <f>'Capacity Backing (Hide)2'!AM$3*(BM101/MAX(1,SUMIFS('Treatment Backing (Hide)'!$B$110:$B$124,'Capacity Backing (Hide)2'!AM$67:AM$81,"X")))</f>
        <v>0</v>
      </c>
      <c r="JJ101">
        <f>'Capacity Backing (Hide)2'!AN$3*(BN101/MAX(1,SUMIFS('Treatment Backing (Hide)'!$B$110:$B$124,'Capacity Backing (Hide)2'!AN$67:AN$81,"X")))</f>
        <v>0</v>
      </c>
      <c r="JK101">
        <f>'Capacity Backing (Hide)2'!AO$3*(BO101/MAX(1,SUMIFS('Treatment Backing (Hide)'!$B$110:$B$124,'Capacity Backing (Hide)2'!AO$67:AO$81,"X")))</f>
        <v>0</v>
      </c>
      <c r="JL101">
        <f>'Capacity Backing (Hide)2'!AP$3*(BP101/MAX(1,SUMIFS('Treatment Backing (Hide)'!$B$110:$B$124,'Capacity Backing (Hide)2'!AP$67:AP$81,"X")))</f>
        <v>0</v>
      </c>
      <c r="JM101">
        <f>'Capacity Backing (Hide)2'!AQ$3*(BQ101/MAX(1,SUMIFS('Treatment Backing (Hide)'!$B$110:$B$124,'Capacity Backing (Hide)2'!AQ$67:AQ$81,"X")))</f>
        <v>0</v>
      </c>
      <c r="JN101">
        <f>'Capacity Backing (Hide)2'!AR$3*(BR101/MAX(1,SUMIFS('Treatment Backing (Hide)'!$B$110:$B$124,'Capacity Backing (Hide)2'!AR$67:AR$81,"X")))</f>
        <v>0</v>
      </c>
      <c r="JO101">
        <f>'Capacity Backing (Hide)2'!AS$3*(BS101/MAX(1,SUMIFS('Treatment Backing (Hide)'!$B$110:$B$124,'Capacity Backing (Hide)2'!AS$67:AS$81,"X")))</f>
        <v>0</v>
      </c>
      <c r="JP101">
        <f>'Capacity Backing (Hide)2'!AT$3*(BT101/MAX(1,SUMIFS('Treatment Backing (Hide)'!$B$110:$B$124,'Capacity Backing (Hide)2'!AT$67:AT$81,"X")))</f>
        <v>0</v>
      </c>
      <c r="JQ101">
        <f>'Capacity Backing (Hide)2'!AU$3*(BU101/MAX(1,SUMIFS('Treatment Backing (Hide)'!$B$110:$B$124,'Capacity Backing (Hide)2'!AU$67:AU$81,"X")))</f>
        <v>0</v>
      </c>
      <c r="JR101">
        <f>'Capacity Backing (Hide)2'!AV$3*(BV101/MAX(1,SUMIFS('Treatment Backing (Hide)'!$B$110:$B$124,'Capacity Backing (Hide)2'!AV$67:AV$81,"X")))</f>
        <v>0</v>
      </c>
      <c r="JS101">
        <f>'Capacity Backing (Hide)2'!AW$3*(BW101/MAX(1,SUMIFS('Treatment Backing (Hide)'!$B$110:$B$124,'Capacity Backing (Hide)2'!AW$67:AW$81,"X")))</f>
        <v>0</v>
      </c>
      <c r="JT101">
        <f>'Capacity Backing (Hide)2'!AX$3*(BX101/MAX(1,SUMIFS('Treatment Backing (Hide)'!$B$110:$B$124,'Capacity Backing (Hide)2'!AX$67:AX$81,"X")))</f>
        <v>0</v>
      </c>
      <c r="JU101">
        <f>'Capacity Backing (Hide)2'!AY$3*(BY101/MAX(1,SUMIFS('Treatment Backing (Hide)'!$B$110:$B$124,'Capacity Backing (Hide)2'!AY$67:AY$81,"X")))</f>
        <v>0</v>
      </c>
      <c r="JV101">
        <f>'Capacity Backing (Hide)2'!AZ$3*(BZ101/MAX(1,SUMIFS('Treatment Backing (Hide)'!$B$110:$B$124,'Capacity Backing (Hide)2'!AZ$67:AZ$81,"X")))</f>
        <v>0</v>
      </c>
      <c r="JW101">
        <f>'Capacity Backing (Hide)2'!BA$3*(CA101/MAX(1,SUMIFS('Treatment Backing (Hide)'!$B$110:$B$124,'Capacity Backing (Hide)2'!BA$67:BA$81,"X")))</f>
        <v>0</v>
      </c>
      <c r="JX101">
        <f>'Capacity Backing (Hide)2'!BB$3*(CB101/MAX(1,SUMIFS('Treatment Backing (Hide)'!$B$110:$B$124,'Capacity Backing (Hide)2'!BB$67:BB$81,"X")))</f>
        <v>0</v>
      </c>
      <c r="JY101">
        <f>'Capacity Backing (Hide)2'!BC$3*(CC101/MAX(1,SUMIFS('Treatment Backing (Hide)'!$B$110:$B$124,'Capacity Backing (Hide)2'!BC$67:BC$81,"X")))</f>
        <v>0</v>
      </c>
      <c r="JZ101">
        <f>'Capacity Backing (Hide)2'!BD$3*(CD101/MAX(1,SUMIFS('Treatment Backing (Hide)'!$B$110:$B$124,'Capacity Backing (Hide)2'!BD$67:BD$81,"X")))</f>
        <v>0</v>
      </c>
      <c r="KA101">
        <f>'Capacity Backing (Hide)2'!BE$3*(CE101/MAX(1,SUMIFS('Treatment Backing (Hide)'!$B$110:$B$124,'Capacity Backing (Hide)2'!BE$67:BE$81,"X")))</f>
        <v>0</v>
      </c>
      <c r="KB101">
        <f>'Capacity Backing (Hide)2'!BF$3*(CF101/MAX(1,SUMIFS('Treatment Backing (Hide)'!$B$110:$B$124,'Capacity Backing (Hide)2'!BF$67:BF$81,"X")))</f>
        <v>0</v>
      </c>
      <c r="KC101">
        <f>'Capacity Backing (Hide)2'!BG$3*(CG101/MAX(1,SUMIFS('Treatment Backing (Hide)'!$B$110:$B$124,'Capacity Backing (Hide)2'!BG$67:BG$81,"X")))</f>
        <v>0</v>
      </c>
      <c r="KD101">
        <f>'Capacity Backing (Hide)2'!BH$3*(CH101/MAX(1,SUMIFS('Treatment Backing (Hide)'!$B$110:$B$124,'Capacity Backing (Hide)2'!BH$67:BH$81,"X")))</f>
        <v>0</v>
      </c>
      <c r="KE101">
        <f>'Capacity Backing (Hide)2'!BI$3*(CI101/MAX(1,SUMIFS('Treatment Backing (Hide)'!$B$110:$B$124,'Capacity Backing (Hide)2'!BI$67:BI$81,"X")))</f>
        <v>0</v>
      </c>
      <c r="KF101">
        <f>'Capacity Backing (Hide)2'!BJ$3*(CJ101/MAX(1,SUMIFS('Treatment Backing (Hide)'!$B$110:$B$124,'Capacity Backing (Hide)2'!BJ$67:BJ$81,"X")))</f>
        <v>0</v>
      </c>
      <c r="KG101">
        <f>'Capacity Backing (Hide)2'!BK$3*(CK101/MAX(1,SUMIFS('Treatment Backing (Hide)'!$B$110:$B$124,'Capacity Backing (Hide)2'!BK$67:BK$81,"X")))</f>
        <v>0</v>
      </c>
      <c r="KH101">
        <f>'Capacity Backing (Hide)2'!BL$3*(CL101/MAX(1,SUMIFS('Treatment Backing (Hide)'!$B$110:$B$124,'Capacity Backing (Hide)2'!BL$67:BL$81,"X")))</f>
        <v>0</v>
      </c>
      <c r="KI101">
        <f>'Capacity Backing (Hide)2'!BM$3*(CM101/MAX(1,SUMIFS('Treatment Backing (Hide)'!$B$110:$B$124,'Capacity Backing (Hide)2'!BM$67:BM$81,"X")))</f>
        <v>0</v>
      </c>
      <c r="KJ101">
        <f>'Capacity Backing (Hide)2'!BN$3*(CN101/MAX(1,SUMIFS('Treatment Backing (Hide)'!$B$110:$B$124,'Capacity Backing (Hide)2'!BN$67:BN$81,"X")))</f>
        <v>0</v>
      </c>
      <c r="KK101">
        <f>'Capacity Backing (Hide)2'!BO$3*(CO101/MAX(1,SUMIFS('Treatment Backing (Hide)'!$B$110:$B$124,'Capacity Backing (Hide)2'!BO$67:BO$81,"X")))</f>
        <v>0</v>
      </c>
      <c r="KL101">
        <f>'Capacity Backing (Hide)2'!BP$3*(CP101/MAX(1,SUMIFS('Treatment Backing (Hide)'!$B$110:$B$124,'Capacity Backing (Hide)2'!BP$67:BP$81,"X")))</f>
        <v>0</v>
      </c>
      <c r="KM101">
        <f>'Capacity Backing (Hide)2'!BQ$3*(CQ101/MAX(1,SUMIFS('Treatment Backing (Hide)'!$B$110:$B$124,'Capacity Backing (Hide)2'!BQ$67:BQ$81,"X")))</f>
        <v>0</v>
      </c>
      <c r="KN101">
        <f>'Capacity Backing (Hide)2'!BR$3*(CR101/MAX(1,SUMIFS('Treatment Backing (Hide)'!$B$110:$B$124,'Capacity Backing (Hide)2'!BR$67:BR$81,"X")))</f>
        <v>0</v>
      </c>
      <c r="KO101">
        <f>'Capacity Backing (Hide)2'!BS$3*(CS101/MAX(1,SUMIFS('Treatment Backing (Hide)'!$B$110:$B$124,'Capacity Backing (Hide)2'!BS$67:BS$81,"X")))</f>
        <v>0</v>
      </c>
      <c r="KP101">
        <f>'Capacity Backing (Hide)2'!BT$3*(CT101/MAX(1,SUMIFS('Treatment Backing (Hide)'!$B$110:$B$124,'Capacity Backing (Hide)2'!BT$67:BT$81,"X")))</f>
        <v>0</v>
      </c>
      <c r="KQ101">
        <f>'Capacity Backing (Hide)2'!BU$3*(CU101/MAX(1,SUMIFS('Treatment Backing (Hide)'!$B$110:$B$124,'Capacity Backing (Hide)2'!BU$67:BU$81,"X")))</f>
        <v>0</v>
      </c>
      <c r="KR101">
        <f>'Capacity Backing (Hide)2'!BV$3*(CV101/MAX(1,SUMIFS('Treatment Backing (Hide)'!$B$110:$B$124,'Capacity Backing (Hide)2'!BV$67:BV$81,"X")))</f>
        <v>0</v>
      </c>
      <c r="KS101">
        <f>'Capacity Backing (Hide)2'!BW$3*(CW101/MAX(1,SUMIFS('Treatment Backing (Hide)'!$B$110:$B$124,'Capacity Backing (Hide)2'!BW$67:BW$81,"X")))</f>
        <v>0</v>
      </c>
      <c r="KT101">
        <f>'Capacity Backing (Hide)2'!BX$3*(CX101/MAX(1,SUMIFS('Treatment Backing (Hide)'!$B$110:$B$124,'Capacity Backing (Hide)2'!BX$67:BX$81,"X")))</f>
        <v>0</v>
      </c>
      <c r="KU101">
        <f>'Capacity Backing (Hide)2'!BY$3*(CY101/MAX(1,SUMIFS('Treatment Backing (Hide)'!$B$110:$B$124,'Capacity Backing (Hide)2'!BY$67:BY$81,"X")))</f>
        <v>0</v>
      </c>
      <c r="KV101">
        <f>'Capacity Backing (Hide)2'!BZ$3*(CZ101/MAX(1,SUMIFS('Treatment Backing (Hide)'!$B$110:$B$124,'Capacity Backing (Hide)2'!BZ$67:BZ$81,"X")))</f>
        <v>0</v>
      </c>
      <c r="KW101">
        <f>'Capacity Backing (Hide)2'!CA$3*(DA101/MAX(1,SUMIFS('Treatment Backing (Hide)'!$B$110:$B$124,'Capacity Backing (Hide)2'!CA$67:CA$81,"X")))</f>
        <v>0</v>
      </c>
      <c r="KX101">
        <f>'Capacity Backing (Hide)2'!CB$3*(DB101/MAX(1,SUMIFS('Treatment Backing (Hide)'!$B$110:$B$124,'Capacity Backing (Hide)2'!CB$67:CB$81,"X")))</f>
        <v>0</v>
      </c>
      <c r="KY101">
        <f>'Capacity Backing (Hide)2'!CC$3*(DC101/MAX(1,SUMIFS('Treatment Backing (Hide)'!$B$110:$B$124,'Capacity Backing (Hide)2'!CC$67:CC$81,"X")))</f>
        <v>0</v>
      </c>
      <c r="KZ101">
        <f>'Capacity Backing (Hide)2'!CD$3*(DD101/MAX(1,SUMIFS('Treatment Backing (Hide)'!$B$110:$B$124,'Capacity Backing (Hide)2'!CD$67:CD$81,"X")))</f>
        <v>0</v>
      </c>
      <c r="LA101">
        <f>'Capacity Backing (Hide)2'!CE$3*(DE101/MAX(1,SUMIFS('Treatment Backing (Hide)'!$B$110:$B$124,'Capacity Backing (Hide)2'!CE$67:CE$81,"X")))</f>
        <v>0</v>
      </c>
      <c r="LB101">
        <f>'Capacity Backing (Hide)2'!CF$3*(DF101/MAX(1,SUMIFS('Treatment Backing (Hide)'!$B$110:$B$124,'Capacity Backing (Hide)2'!CF$67:CF$81,"X")))</f>
        <v>0</v>
      </c>
      <c r="LC101">
        <f>'Capacity Backing (Hide)2'!CG$3*(DG101/MAX(1,SUMIFS('Treatment Backing (Hide)'!$B$110:$B$124,'Capacity Backing (Hide)2'!CG$67:CG$81,"X")))</f>
        <v>0</v>
      </c>
      <c r="LD101">
        <f>'Capacity Backing (Hide)2'!CH$3*(DH101/MAX(1,SUMIFS('Treatment Backing (Hide)'!$B$110:$B$124,'Capacity Backing (Hide)2'!CH$67:CH$81,"X")))</f>
        <v>0</v>
      </c>
      <c r="LE101">
        <f>'Capacity Backing (Hide)2'!CI$3*(DI101/MAX(1,SUMIFS('Treatment Backing (Hide)'!$B$110:$B$124,'Capacity Backing (Hide)2'!CI$67:CI$81,"X")))</f>
        <v>0</v>
      </c>
      <c r="LF101">
        <f>'Capacity Backing (Hide)2'!CJ$3*(DJ101/MAX(1,SUMIFS('Treatment Backing (Hide)'!$B$110:$B$124,'Capacity Backing (Hide)2'!CJ$67:CJ$81,"X")))</f>
        <v>0</v>
      </c>
      <c r="LG101">
        <f>'Capacity Backing (Hide)2'!CK$3*(DK101/MAX(1,SUMIFS('Treatment Backing (Hide)'!$B$110:$B$124,'Capacity Backing (Hide)2'!CK$67:CK$81,"X")))</f>
        <v>0</v>
      </c>
      <c r="LH101">
        <f>'Capacity Backing (Hide)2'!CL$3*(DL101/MAX(1,SUMIFS('Treatment Backing (Hide)'!$B$110:$B$124,'Capacity Backing (Hide)2'!CL$67:CL$81,"X")))</f>
        <v>0</v>
      </c>
      <c r="LI101">
        <f>'Capacity Backing (Hide)2'!CM$3*(DM101/MAX(1,SUMIFS('Treatment Backing (Hide)'!$B$110:$B$124,'Capacity Backing (Hide)2'!CM$67:CM$81,"X")))</f>
        <v>0</v>
      </c>
      <c r="LJ101">
        <f>'Capacity Backing (Hide)2'!CN$3*(DN101/MAX(1,SUMIFS('Treatment Backing (Hide)'!$B$110:$B$124,'Capacity Backing (Hide)2'!CN$67:CN$81,"X")))</f>
        <v>0</v>
      </c>
      <c r="LK101">
        <f>'Capacity Backing (Hide)2'!CO$3*(DO101/MAX(1,SUMIFS('Treatment Backing (Hide)'!$B$110:$B$124,'Capacity Backing (Hide)2'!CO$67:CO$81,"X")))</f>
        <v>0</v>
      </c>
      <c r="LL101">
        <f>'Capacity Backing (Hide)2'!CP$3*(DP101/MAX(1,SUMIFS('Treatment Backing (Hide)'!$B$110:$B$124,'Capacity Backing (Hide)2'!CP$67:CP$81,"X")))</f>
        <v>0</v>
      </c>
      <c r="LM101">
        <f>'Capacity Backing (Hide)2'!CQ$3*(DQ101/MAX(1,SUMIFS('Treatment Backing (Hide)'!$B$110:$B$124,'Capacity Backing (Hide)2'!CQ$67:CQ$81,"X")))</f>
        <v>0</v>
      </c>
      <c r="LN101">
        <f>'Capacity Backing (Hide)2'!CR$3*(DR101/MAX(1,SUMIFS('Treatment Backing (Hide)'!$B$110:$B$124,'Capacity Backing (Hide)2'!CR$67:CR$81,"X")))</f>
        <v>0</v>
      </c>
      <c r="LO101">
        <f>'Capacity Backing (Hide)2'!CS$3*(DS101/MAX(1,SUMIFS('Treatment Backing (Hide)'!$B$110:$B$124,'Capacity Backing (Hide)2'!CS$67:CS$81,"X")))</f>
        <v>0</v>
      </c>
      <c r="LP101">
        <f>'Capacity Backing (Hide)2'!CT$3*(DT101/MAX(1,SUMIFS('Treatment Backing (Hide)'!$B$110:$B$124,'Capacity Backing (Hide)2'!CT$67:CT$81,"X")))</f>
        <v>0</v>
      </c>
      <c r="LQ101">
        <f>'Capacity Backing (Hide)2'!CU$3*(DU101/MAX(1,SUMIFS('Treatment Backing (Hide)'!$B$110:$B$124,'Capacity Backing (Hide)2'!CU$67:CU$81,"X")))</f>
        <v>0</v>
      </c>
      <c r="LR101">
        <f>'Capacity Backing (Hide)2'!CV$3*(DV101/MAX(1,SUMIFS('Treatment Backing (Hide)'!$B$110:$B$124,'Capacity Backing (Hide)2'!CV$67:CV$81,"X")))</f>
        <v>0</v>
      </c>
      <c r="LS101">
        <f>'Capacity Backing (Hide)2'!CW$3*(DW101/MAX(1,SUMIFS('Treatment Backing (Hide)'!$B$110:$B$124,'Capacity Backing (Hide)2'!CW$67:CW$81,"X")))</f>
        <v>0</v>
      </c>
    </row>
    <row r="102" spans="8:331" x14ac:dyDescent="0.25">
      <c r="H102" t="str">
        <f>ROW(H99)&amp;". "&amp;'Clinical resources'!B105</f>
        <v xml:space="preserve">99. </v>
      </c>
      <c r="J102" t="str">
        <f>IF(COUNTIFS('Clinical resources'!F105:J105,"X")&gt;0,"X","")</f>
        <v/>
      </c>
      <c r="K102" t="str">
        <f>IF(COUNTIFS('Clinical resources'!K105:O105,"X")&gt;0,"X","")</f>
        <v/>
      </c>
      <c r="L102" t="str">
        <f>IF(COUNTIFS('Clinical resources'!P105:T105,"X")&gt;0,"X","")</f>
        <v/>
      </c>
      <c r="M102" t="str">
        <f>IF(COUNTIFS('Clinical resources'!U105:Y105,"X")&gt;0,"X","")</f>
        <v/>
      </c>
      <c r="N102" t="str">
        <f>IF(COUNTIFS('Clinical resources'!Z105:AD105,"X")&gt;0,"X","")</f>
        <v/>
      </c>
      <c r="O102" t="str">
        <f>IF(COUNTIFS('Clinical resources'!AE105:AI105,"X")&gt;0,"X","")</f>
        <v/>
      </c>
      <c r="P102" t="str">
        <f>IF(COUNTIFS('Clinical resources'!AJ105:AN105,"X")&gt;0,"X","")</f>
        <v/>
      </c>
      <c r="Q102" t="str">
        <f>IF(COUNTIFS('Clinical resources'!AO105:AS105,"X")&gt;0,"X","")</f>
        <v/>
      </c>
      <c r="R102" t="str">
        <f>IF(COUNTIFS('Clinical resources'!AT105:AX105,"X")&gt;0,"X","")</f>
        <v/>
      </c>
      <c r="S102" t="str">
        <f>IF(COUNTIFS('Clinical resources'!AY105:BC105,"X")&gt;0,"X","")</f>
        <v/>
      </c>
      <c r="T102" t="str">
        <f>IF(COUNTIFS('Clinical resources'!BD105:BH105,"X")&gt;0,"X","")</f>
        <v/>
      </c>
      <c r="U102" t="str">
        <f>IF(COUNTIFS('Clinical resources'!BI105:BM105,"X")&gt;0,"X","")</f>
        <v/>
      </c>
      <c r="V102" t="str">
        <f>IF(COUNTIFS('Clinical resources'!BN105:BR105,"X")&gt;0,"X","")</f>
        <v/>
      </c>
      <c r="W102" t="str">
        <f>IF(COUNTIFS('Clinical resources'!BS105:BW105,"X")&gt;0,"X","")</f>
        <v/>
      </c>
      <c r="X102" t="str">
        <f>IF(COUNTIFS('Clinical resources'!BX105:CB105,"X")&gt;0,"X","")</f>
        <v/>
      </c>
      <c r="AB102">
        <f t="array" ref="AB102">IF($J102:$X102='Capacity Backing (Hide)2'!B$67:B$81,1,0)</f>
        <v>0</v>
      </c>
      <c r="AC102">
        <f t="array" ref="AC102">IF($J102:$X102='Capacity Backing (Hide)2'!C$67:C$81,1,0)</f>
        <v>0</v>
      </c>
      <c r="AD102">
        <f t="array" ref="AD102">IF($J102:$X102='Capacity Backing (Hide)2'!D$67:D$81,1,0)</f>
        <v>0</v>
      </c>
      <c r="AE102">
        <f t="array" ref="AE102">IF($J102:$X102='Capacity Backing (Hide)2'!E$67:E$81,1,0)</f>
        <v>0</v>
      </c>
      <c r="AF102">
        <f t="array" ref="AF102">IF($J102:$X102='Capacity Backing (Hide)2'!F$67:F$81,1,0)</f>
        <v>0</v>
      </c>
      <c r="AG102">
        <f t="array" ref="AG102">IF($J102:$X102='Capacity Backing (Hide)2'!G$67:G$81,1,0)</f>
        <v>0</v>
      </c>
      <c r="AH102">
        <f t="array" ref="AH102">IF($J102:$X102='Capacity Backing (Hide)2'!H$67:H$81,1,0)</f>
        <v>0</v>
      </c>
      <c r="AI102">
        <f t="array" ref="AI102">IF($J102:$X102='Capacity Backing (Hide)2'!I$67:I$81,1,0)</f>
        <v>0</v>
      </c>
      <c r="AJ102">
        <f t="array" ref="AJ102">IF($J102:$X102='Capacity Backing (Hide)2'!J$67:J$81,1,0)</f>
        <v>0</v>
      </c>
      <c r="AK102">
        <f t="array" ref="AK102">IF($J102:$X102='Capacity Backing (Hide)2'!K$67:K$81,1,0)</f>
        <v>0</v>
      </c>
      <c r="AL102">
        <f t="array" ref="AL102">IF($J102:$X102='Capacity Backing (Hide)2'!L$67:L$81,1,0)</f>
        <v>0</v>
      </c>
      <c r="AM102">
        <f t="array" ref="AM102">IF($J102:$X102='Capacity Backing (Hide)2'!M$67:M$81,1,0)</f>
        <v>0</v>
      </c>
      <c r="AN102">
        <f t="array" ref="AN102">IF($J102:$X102='Capacity Backing (Hide)2'!N$67:N$81,1,0)</f>
        <v>0</v>
      </c>
      <c r="AO102">
        <f t="array" ref="AO102">IF($J102:$X102='Capacity Backing (Hide)2'!O$67:O$81,1,0)</f>
        <v>0</v>
      </c>
      <c r="AP102">
        <f t="array" ref="AP102">IF($J102:$X102='Capacity Backing (Hide)2'!P$67:P$81,1,0)</f>
        <v>0</v>
      </c>
      <c r="AQ102">
        <f t="array" ref="AQ102">IF($J102:$X102='Capacity Backing (Hide)2'!Q$67:Q$81,1,0)</f>
        <v>0</v>
      </c>
      <c r="AR102">
        <f t="array" ref="AR102">IF($J102:$X102='Capacity Backing (Hide)2'!R$67:R$81,1,0)</f>
        <v>0</v>
      </c>
      <c r="AS102">
        <f t="array" ref="AS102">IF($J102:$X102='Capacity Backing (Hide)2'!S$67:S$81,1,0)</f>
        <v>0</v>
      </c>
      <c r="AT102">
        <f t="array" ref="AT102">IF($J102:$X102='Capacity Backing (Hide)2'!T$67:T$81,1,0)</f>
        <v>0</v>
      </c>
      <c r="AU102">
        <f t="array" ref="AU102">IF($J102:$X102='Capacity Backing (Hide)2'!U$67:U$81,1,0)</f>
        <v>0</v>
      </c>
      <c r="AV102">
        <f t="array" ref="AV102">IF($J102:$X102='Capacity Backing (Hide)2'!V$67:V$81,1,0)</f>
        <v>0</v>
      </c>
      <c r="AW102">
        <f t="array" ref="AW102">IF($J102:$X102='Capacity Backing (Hide)2'!W$67:W$81,1,0)</f>
        <v>0</v>
      </c>
      <c r="AX102">
        <f t="array" ref="AX102">IF($J102:$X102='Capacity Backing (Hide)2'!X$67:X$81,1,0)</f>
        <v>0</v>
      </c>
      <c r="AY102">
        <f t="array" ref="AY102">IF($J102:$X102='Capacity Backing (Hide)2'!Y$67:Y$81,1,0)</f>
        <v>0</v>
      </c>
      <c r="AZ102">
        <f t="array" ref="AZ102">IF($J102:$X102='Capacity Backing (Hide)2'!Z$67:Z$81,1,0)</f>
        <v>0</v>
      </c>
      <c r="BA102">
        <f t="array" ref="BA102">IF($J102:$X102='Capacity Backing (Hide)2'!AA$67:AA$81,1,0)</f>
        <v>0</v>
      </c>
      <c r="BB102">
        <f t="array" ref="BB102">IF($J102:$X102='Capacity Backing (Hide)2'!AB$67:AB$81,1,0)</f>
        <v>0</v>
      </c>
      <c r="BC102">
        <f t="array" ref="BC102">IF($J102:$X102='Capacity Backing (Hide)2'!AC$67:AC$81,1,0)</f>
        <v>0</v>
      </c>
      <c r="BD102">
        <f t="array" ref="BD102">IF($J102:$X102='Capacity Backing (Hide)2'!AD$67:AD$81,1,0)</f>
        <v>0</v>
      </c>
      <c r="BE102">
        <f t="array" ref="BE102">IF($J102:$X102='Capacity Backing (Hide)2'!AE$67:AE$81,1,0)</f>
        <v>0</v>
      </c>
      <c r="BF102">
        <f t="array" ref="BF102">IF($J102:$X102='Capacity Backing (Hide)2'!AF$67:AF$81,1,0)</f>
        <v>0</v>
      </c>
      <c r="BG102">
        <f t="array" ref="BG102">IF($J102:$X102='Capacity Backing (Hide)2'!AG$67:AG$81,1,0)</f>
        <v>0</v>
      </c>
      <c r="BH102">
        <f t="array" ref="BH102">IF($J102:$X102='Capacity Backing (Hide)2'!AH$67:AH$81,1,0)</f>
        <v>0</v>
      </c>
      <c r="BI102">
        <f t="array" ref="BI102">IF($J102:$X102='Capacity Backing (Hide)2'!AI$67:AI$81,1,0)</f>
        <v>0</v>
      </c>
      <c r="BJ102">
        <f t="array" ref="BJ102">IF($J102:$X102='Capacity Backing (Hide)2'!AJ$67:AJ$81,1,0)</f>
        <v>0</v>
      </c>
      <c r="BK102">
        <f t="array" ref="BK102">IF($J102:$X102='Capacity Backing (Hide)2'!AK$67:AK$81,1,0)</f>
        <v>0</v>
      </c>
      <c r="BL102">
        <f t="array" ref="BL102">IF($J102:$X102='Capacity Backing (Hide)2'!AL$67:AL$81,1,0)</f>
        <v>0</v>
      </c>
      <c r="BM102">
        <f t="array" ref="BM102">IF($J102:$X102='Capacity Backing (Hide)2'!AM$67:AM$81,1,0)</f>
        <v>0</v>
      </c>
      <c r="BN102">
        <f t="array" ref="BN102">IF($J102:$X102='Capacity Backing (Hide)2'!AN$67:AN$81,1,0)</f>
        <v>0</v>
      </c>
      <c r="BO102">
        <f t="array" ref="BO102">IF($J102:$X102='Capacity Backing (Hide)2'!AO$67:AO$81,1,0)</f>
        <v>0</v>
      </c>
      <c r="BP102">
        <f t="array" ref="BP102">IF($J102:$X102='Capacity Backing (Hide)2'!AP$67:AP$81,1,0)</f>
        <v>0</v>
      </c>
      <c r="BQ102">
        <f t="array" ref="BQ102">IF($J102:$X102='Capacity Backing (Hide)2'!AQ$67:AQ$81,1,0)</f>
        <v>0</v>
      </c>
      <c r="BR102">
        <f t="array" ref="BR102">IF($J102:$X102='Capacity Backing (Hide)2'!AR$67:AR$81,1,0)</f>
        <v>0</v>
      </c>
      <c r="BS102">
        <f t="array" ref="BS102">IF($J102:$X102='Capacity Backing (Hide)2'!AS$67:AS$81,1,0)</f>
        <v>0</v>
      </c>
      <c r="BT102">
        <f t="array" ref="BT102">IF($J102:$X102='Capacity Backing (Hide)2'!AT$67:AT$81,1,0)</f>
        <v>0</v>
      </c>
      <c r="BU102">
        <f t="array" ref="BU102">IF($J102:$X102='Capacity Backing (Hide)2'!AU$67:AU$81,1,0)</f>
        <v>0</v>
      </c>
      <c r="BV102">
        <f t="array" ref="BV102">IF($J102:$X102='Capacity Backing (Hide)2'!AV$67:AV$81,1,0)</f>
        <v>0</v>
      </c>
      <c r="BW102">
        <f t="array" ref="BW102">IF($J102:$X102='Capacity Backing (Hide)2'!AW$67:AW$81,1,0)</f>
        <v>0</v>
      </c>
      <c r="BX102">
        <f t="array" ref="BX102">IF($J102:$X102='Capacity Backing (Hide)2'!AX$67:AX$81,1,0)</f>
        <v>0</v>
      </c>
      <c r="BY102">
        <f t="array" ref="BY102">IF($J102:$X102='Capacity Backing (Hide)2'!AY$67:AY$81,1,0)</f>
        <v>0</v>
      </c>
      <c r="BZ102">
        <f t="array" ref="BZ102">IF($J102:$X102='Capacity Backing (Hide)2'!AZ$67:AZ$81,1,0)</f>
        <v>0</v>
      </c>
      <c r="CA102">
        <f t="array" ref="CA102">IF($J102:$X102='Capacity Backing (Hide)2'!BA$67:BA$81,1,0)</f>
        <v>0</v>
      </c>
      <c r="CB102">
        <f t="array" ref="CB102">IF($J102:$X102='Capacity Backing (Hide)2'!BB$67:BB$81,1,0)</f>
        <v>0</v>
      </c>
      <c r="CC102">
        <f t="array" ref="CC102">IF($J102:$X102='Capacity Backing (Hide)2'!BC$67:BC$81,1,0)</f>
        <v>0</v>
      </c>
      <c r="CD102">
        <f t="array" ref="CD102">IF($J102:$X102='Capacity Backing (Hide)2'!BD$67:BD$81,1,0)</f>
        <v>0</v>
      </c>
      <c r="CE102">
        <f t="array" ref="CE102">IF($J102:$X102='Capacity Backing (Hide)2'!BE$67:BE$81,1,0)</f>
        <v>0</v>
      </c>
      <c r="CF102">
        <f t="array" ref="CF102">IF($J102:$X102='Capacity Backing (Hide)2'!BF$67:BF$81,1,0)</f>
        <v>0</v>
      </c>
      <c r="CG102">
        <f t="array" ref="CG102">IF($J102:$X102='Capacity Backing (Hide)2'!BG$67:BG$81,1,0)</f>
        <v>0</v>
      </c>
      <c r="CH102">
        <f t="array" ref="CH102">IF($J102:$X102='Capacity Backing (Hide)2'!BH$67:BH$81,1,0)</f>
        <v>0</v>
      </c>
      <c r="CI102">
        <f t="array" ref="CI102">IF($J102:$X102='Capacity Backing (Hide)2'!BI$67:BI$81,1,0)</f>
        <v>0</v>
      </c>
      <c r="CJ102">
        <f t="array" ref="CJ102">IF($J102:$X102='Capacity Backing (Hide)2'!BJ$67:BJ$81,1,0)</f>
        <v>0</v>
      </c>
      <c r="CK102">
        <f t="array" ref="CK102">IF($J102:$X102='Capacity Backing (Hide)2'!BK$67:BK$81,1,0)</f>
        <v>0</v>
      </c>
      <c r="CL102">
        <f t="array" ref="CL102">IF($J102:$X102='Capacity Backing (Hide)2'!BL$67:BL$81,1,0)</f>
        <v>0</v>
      </c>
      <c r="CM102">
        <f t="array" ref="CM102">IF($J102:$X102='Capacity Backing (Hide)2'!BM$67:BM$81,1,0)</f>
        <v>0</v>
      </c>
      <c r="CN102">
        <f t="array" ref="CN102">IF($J102:$X102='Capacity Backing (Hide)2'!BN$67:BN$81,1,0)</f>
        <v>0</v>
      </c>
      <c r="CO102">
        <f t="array" ref="CO102">IF($J102:$X102='Capacity Backing (Hide)2'!BO$67:BO$81,1,0)</f>
        <v>0</v>
      </c>
      <c r="CP102">
        <f t="array" ref="CP102">IF($J102:$X102='Capacity Backing (Hide)2'!BP$67:BP$81,1,0)</f>
        <v>0</v>
      </c>
      <c r="CQ102">
        <f t="array" ref="CQ102">IF($J102:$X102='Capacity Backing (Hide)2'!BQ$67:BQ$81,1,0)</f>
        <v>0</v>
      </c>
      <c r="CR102">
        <f t="array" ref="CR102">IF($J102:$X102='Capacity Backing (Hide)2'!BR$67:BR$81,1,0)</f>
        <v>0</v>
      </c>
      <c r="CS102">
        <f t="array" ref="CS102">IF($J102:$X102='Capacity Backing (Hide)2'!BS$67:BS$81,1,0)</f>
        <v>0</v>
      </c>
      <c r="CT102">
        <f t="array" ref="CT102">IF($J102:$X102='Capacity Backing (Hide)2'!BT$67:BT$81,1,0)</f>
        <v>0</v>
      </c>
      <c r="CU102">
        <f t="array" ref="CU102">IF($J102:$X102='Capacity Backing (Hide)2'!BU$67:BU$81,1,0)</f>
        <v>0</v>
      </c>
      <c r="CV102">
        <f t="array" ref="CV102">IF($J102:$X102='Capacity Backing (Hide)2'!BV$67:BV$81,1,0)</f>
        <v>0</v>
      </c>
      <c r="CW102">
        <f t="array" ref="CW102">IF($J102:$X102='Capacity Backing (Hide)2'!BW$67:BW$81,1,0)</f>
        <v>0</v>
      </c>
      <c r="CX102">
        <f t="array" ref="CX102">IF($J102:$X102='Capacity Backing (Hide)2'!BX$67:BX$81,1,0)</f>
        <v>0</v>
      </c>
      <c r="CY102">
        <f t="array" ref="CY102">IF($J102:$X102='Capacity Backing (Hide)2'!BY$67:BY$81,1,0)</f>
        <v>0</v>
      </c>
      <c r="CZ102">
        <f t="array" ref="CZ102">IF($J102:$X102='Capacity Backing (Hide)2'!BZ$67:BZ$81,1,0)</f>
        <v>0</v>
      </c>
      <c r="DA102">
        <f t="array" ref="DA102">IF($J102:$X102='Capacity Backing (Hide)2'!CA$67:CA$81,1,0)</f>
        <v>0</v>
      </c>
      <c r="DB102">
        <f t="array" ref="DB102">IF($J102:$X102='Capacity Backing (Hide)2'!CB$67:CB$81,1,0)</f>
        <v>0</v>
      </c>
      <c r="DC102">
        <f t="array" ref="DC102">IF($J102:$X102='Capacity Backing (Hide)2'!CC$67:CC$81,1,0)</f>
        <v>0</v>
      </c>
      <c r="DD102">
        <f t="array" ref="DD102">IF($J102:$X102='Capacity Backing (Hide)2'!CD$67:CD$81,1,0)</f>
        <v>0</v>
      </c>
      <c r="DE102">
        <f t="array" ref="DE102">IF($J102:$X102='Capacity Backing (Hide)2'!CE$67:CE$81,1,0)</f>
        <v>0</v>
      </c>
      <c r="DF102">
        <f t="array" ref="DF102">IF($J102:$X102='Capacity Backing (Hide)2'!CF$67:CF$81,1,0)</f>
        <v>0</v>
      </c>
      <c r="DG102">
        <f t="array" ref="DG102">IF($J102:$X102='Capacity Backing (Hide)2'!CG$67:CG$81,1,0)</f>
        <v>0</v>
      </c>
      <c r="DH102">
        <f t="array" ref="DH102">IF($J102:$X102='Capacity Backing (Hide)2'!CH$67:CH$81,1,0)</f>
        <v>0</v>
      </c>
      <c r="DI102">
        <f t="array" ref="DI102">IF($J102:$X102='Capacity Backing (Hide)2'!CI$67:CI$81,1,0)</f>
        <v>0</v>
      </c>
      <c r="DJ102">
        <f t="array" ref="DJ102">IF($J102:$X102='Capacity Backing (Hide)2'!CJ$67:CJ$81,1,0)</f>
        <v>0</v>
      </c>
      <c r="DK102">
        <f t="array" ref="DK102">IF($J102:$X102='Capacity Backing (Hide)2'!CK$67:CK$81,1,0)</f>
        <v>0</v>
      </c>
      <c r="DL102">
        <f t="array" ref="DL102">IF($J102:$X102='Capacity Backing (Hide)2'!CL$67:CL$81,1,0)</f>
        <v>0</v>
      </c>
      <c r="DM102">
        <f t="array" ref="DM102">IF($J102:$X102='Capacity Backing (Hide)2'!CM$67:CM$81,1,0)</f>
        <v>0</v>
      </c>
      <c r="DN102">
        <f t="array" ref="DN102">IF($J102:$X102='Capacity Backing (Hide)2'!CN$67:CN$81,1,0)</f>
        <v>0</v>
      </c>
      <c r="DO102">
        <f t="array" ref="DO102">IF($J102:$X102='Capacity Backing (Hide)2'!CO$67:CO$81,1,0)</f>
        <v>0</v>
      </c>
      <c r="DP102">
        <f t="array" ref="DP102">IF($J102:$X102='Capacity Backing (Hide)2'!CP$67:CP$81,1,0)</f>
        <v>0</v>
      </c>
      <c r="DQ102">
        <f t="array" ref="DQ102">IF($J102:$X102='Capacity Backing (Hide)2'!CQ$67:CQ$81,1,0)</f>
        <v>0</v>
      </c>
      <c r="DR102">
        <f t="array" ref="DR102">IF($J102:$X102='Capacity Backing (Hide)2'!CR$67:CR$81,1,0)</f>
        <v>0</v>
      </c>
      <c r="DS102">
        <f t="array" ref="DS102">IF($J102:$X102='Capacity Backing (Hide)2'!CS$67:CS$81,1,0)</f>
        <v>0</v>
      </c>
      <c r="DT102">
        <f t="array" ref="DT102">IF($J102:$X102='Capacity Backing (Hide)2'!CT$67:CT$81,1,0)</f>
        <v>0</v>
      </c>
      <c r="DU102">
        <f t="array" ref="DU102">IF($J102:$X102='Capacity Backing (Hide)2'!CU$67:CU$81,1,0)</f>
        <v>0</v>
      </c>
      <c r="DV102">
        <f t="array" ref="DV102">IF($J102:$X102='Capacity Backing (Hide)2'!CV$67:CV$81,1,0)</f>
        <v>0</v>
      </c>
      <c r="DW102">
        <f t="array" ref="DW102">IF($J102:$X102='Capacity Backing (Hide)2'!CW$67:CW$81,1,0)</f>
        <v>0</v>
      </c>
      <c r="DZ102">
        <f t="array" ref="DZ102">IF($J102:$X102='Capacity Backing (Hide)2'!B$203:CZ$217,1,0)</f>
        <v>0</v>
      </c>
      <c r="EA102">
        <f t="array" ref="EA102">IF($J102:$X102='Capacity Backing (Hide)2'!C$203:DA$217,1,0)</f>
        <v>0</v>
      </c>
      <c r="EB102">
        <f t="array" ref="EB102">IF($J102:$X102='Capacity Backing (Hide)2'!D$203:DB$217,1,0)</f>
        <v>0</v>
      </c>
      <c r="EC102">
        <f t="array" ref="EC102">IF($J102:$X102='Capacity Backing (Hide)2'!E$203:DC$217,1,0)</f>
        <v>0</v>
      </c>
      <c r="ED102">
        <f t="array" ref="ED102">IF($J102:$X102='Capacity Backing (Hide)2'!F$203:DD$217,1,0)</f>
        <v>0</v>
      </c>
      <c r="EE102">
        <f t="array" ref="EE102">IF($J102:$X102='Capacity Backing (Hide)2'!G$203:DE$217,1,0)</f>
        <v>0</v>
      </c>
      <c r="EF102">
        <f t="array" ref="EF102">IF($J102:$X102='Capacity Backing (Hide)2'!H$203:DF$217,1,0)</f>
        <v>0</v>
      </c>
      <c r="EG102">
        <f t="array" ref="EG102">IF($J102:$X102='Capacity Backing (Hide)2'!I$203:DG$217,1,0)</f>
        <v>0</v>
      </c>
      <c r="EH102">
        <f t="array" ref="EH102">IF($J102:$X102='Capacity Backing (Hide)2'!J$203:DH$217,1,0)</f>
        <v>0</v>
      </c>
      <c r="EI102">
        <f t="array" ref="EI102">IF($J102:$X102='Capacity Backing (Hide)2'!K$203:DI$217,1,0)</f>
        <v>0</v>
      </c>
      <c r="EJ102">
        <f t="array" ref="EJ102">IF($J102:$X102='Capacity Backing (Hide)2'!L$203:DJ$217,1,0)</f>
        <v>0</v>
      </c>
      <c r="EK102">
        <f t="array" ref="EK102">IF($J102:$X102='Capacity Backing (Hide)2'!M$203:DK$217,1,0)</f>
        <v>0</v>
      </c>
      <c r="EL102">
        <f t="array" ref="EL102">IF($J102:$X102='Capacity Backing (Hide)2'!N$203:DL$217,1,0)</f>
        <v>0</v>
      </c>
      <c r="EM102">
        <f t="array" ref="EM102">IF($J102:$X102='Capacity Backing (Hide)2'!O$203:DM$217,1,0)</f>
        <v>0</v>
      </c>
      <c r="EN102">
        <f t="array" ref="EN102">IF($J102:$X102='Capacity Backing (Hide)2'!P$203:DN$217,1,0)</f>
        <v>0</v>
      </c>
      <c r="EO102">
        <f t="array" ref="EO102">IF($J102:$X102='Capacity Backing (Hide)2'!Q$203:DO$217,1,0)</f>
        <v>0</v>
      </c>
      <c r="EP102">
        <f t="array" ref="EP102">IF($J102:$X102='Capacity Backing (Hide)2'!R$203:DP$217,1,0)</f>
        <v>0</v>
      </c>
      <c r="EQ102">
        <f t="array" ref="EQ102">IF($J102:$X102='Capacity Backing (Hide)2'!S$203:DQ$217,1,0)</f>
        <v>0</v>
      </c>
      <c r="ER102">
        <f t="array" ref="ER102">IF($J102:$X102='Capacity Backing (Hide)2'!T$203:DR$217,1,0)</f>
        <v>0</v>
      </c>
      <c r="ES102">
        <f t="array" ref="ES102">IF($J102:$X102='Capacity Backing (Hide)2'!U$203:DS$217,1,0)</f>
        <v>0</v>
      </c>
      <c r="ET102">
        <f t="array" ref="ET102">IF($J102:$X102='Capacity Backing (Hide)2'!V$203:DT$217,1,0)</f>
        <v>0</v>
      </c>
      <c r="EU102">
        <f t="array" ref="EU102">IF($J102:$X102='Capacity Backing (Hide)2'!W$203:DU$217,1,0)</f>
        <v>0</v>
      </c>
      <c r="EV102">
        <f t="array" ref="EV102">IF($J102:$X102='Capacity Backing (Hide)2'!X$203:DV$217,1,0)</f>
        <v>0</v>
      </c>
      <c r="EW102">
        <f t="array" ref="EW102">IF($J102:$X102='Capacity Backing (Hide)2'!Y$203:DW$217,1,0)</f>
        <v>0</v>
      </c>
      <c r="EX102">
        <f t="array" ref="EX102">IF($J102:$X102='Capacity Backing (Hide)2'!Z$203:DX$217,1,0)</f>
        <v>0</v>
      </c>
      <c r="EY102">
        <f t="array" ref="EY102">IF($J102:$X102='Capacity Backing (Hide)2'!AA$203:DY$217,1,0)</f>
        <v>0</v>
      </c>
      <c r="EZ102">
        <f t="array" ref="EZ102">IF($J102:$X102='Capacity Backing (Hide)2'!AB$203:DZ$217,1,0)</f>
        <v>0</v>
      </c>
      <c r="FA102">
        <f t="array" ref="FA102">IF($J102:$X102='Capacity Backing (Hide)2'!AC$203:EA$217,1,0)</f>
        <v>0</v>
      </c>
      <c r="FB102">
        <f t="array" ref="FB102">IF($J102:$X102='Capacity Backing (Hide)2'!AD$203:EB$217,1,0)</f>
        <v>0</v>
      </c>
      <c r="FC102">
        <f t="array" ref="FC102">IF($J102:$X102='Capacity Backing (Hide)2'!AE$203:EC$217,1,0)</f>
        <v>0</v>
      </c>
      <c r="FD102">
        <f t="array" ref="FD102">IF($J102:$X102='Capacity Backing (Hide)2'!AF$203:ED$217,1,0)</f>
        <v>0</v>
      </c>
      <c r="FE102">
        <f t="array" ref="FE102">IF($J102:$X102='Capacity Backing (Hide)2'!AG$203:EE$217,1,0)</f>
        <v>0</v>
      </c>
      <c r="FF102">
        <f t="array" ref="FF102">IF($J102:$X102='Capacity Backing (Hide)2'!AH$203:EF$217,1,0)</f>
        <v>0</v>
      </c>
      <c r="FG102">
        <f t="array" ref="FG102">IF($J102:$X102='Capacity Backing (Hide)2'!AI$203:EG$217,1,0)</f>
        <v>0</v>
      </c>
      <c r="FH102">
        <f t="array" ref="FH102">IF($J102:$X102='Capacity Backing (Hide)2'!AJ$203:EH$217,1,0)</f>
        <v>0</v>
      </c>
      <c r="FI102">
        <f t="array" ref="FI102">IF($J102:$X102='Capacity Backing (Hide)2'!AK$203:EI$217,1,0)</f>
        <v>0</v>
      </c>
      <c r="FJ102">
        <f t="array" ref="FJ102">IF($J102:$X102='Capacity Backing (Hide)2'!AL$203:EJ$217,1,0)</f>
        <v>0</v>
      </c>
      <c r="FK102">
        <f t="array" ref="FK102">IF($J102:$X102='Capacity Backing (Hide)2'!AM$203:EK$217,1,0)</f>
        <v>0</v>
      </c>
      <c r="FL102">
        <f t="array" ref="FL102">IF($J102:$X102='Capacity Backing (Hide)2'!AN$203:EL$217,1,0)</f>
        <v>0</v>
      </c>
      <c r="FM102">
        <f t="array" ref="FM102">IF($J102:$X102='Capacity Backing (Hide)2'!AO$203:EM$217,1,0)</f>
        <v>0</v>
      </c>
      <c r="FN102">
        <f t="array" ref="FN102">IF($J102:$X102='Capacity Backing (Hide)2'!AP$203:EN$217,1,0)</f>
        <v>0</v>
      </c>
      <c r="FO102">
        <f t="array" ref="FO102">IF($J102:$X102='Capacity Backing (Hide)2'!AQ$203:EO$217,1,0)</f>
        <v>0</v>
      </c>
      <c r="FP102">
        <f t="array" ref="FP102">IF($J102:$X102='Capacity Backing (Hide)2'!AR$203:EP$217,1,0)</f>
        <v>0</v>
      </c>
      <c r="FQ102">
        <f t="array" ref="FQ102">IF($J102:$X102='Capacity Backing (Hide)2'!AS$203:EQ$217,1,0)</f>
        <v>0</v>
      </c>
      <c r="FR102">
        <f t="array" ref="FR102">IF($J102:$X102='Capacity Backing (Hide)2'!AT$203:ER$217,1,0)</f>
        <v>0</v>
      </c>
      <c r="FS102">
        <f t="array" ref="FS102">IF($J102:$X102='Capacity Backing (Hide)2'!AU$203:ES$217,1,0)</f>
        <v>0</v>
      </c>
      <c r="FT102">
        <f t="array" ref="FT102">IF($J102:$X102='Capacity Backing (Hide)2'!AV$203:ET$217,1,0)</f>
        <v>0</v>
      </c>
      <c r="FU102">
        <f t="array" ref="FU102">IF($J102:$X102='Capacity Backing (Hide)2'!AW$203:EU$217,1,0)</f>
        <v>0</v>
      </c>
      <c r="FV102">
        <f t="array" ref="FV102">IF($J102:$X102='Capacity Backing (Hide)2'!AX$203:EV$217,1,0)</f>
        <v>0</v>
      </c>
      <c r="FW102">
        <f t="array" ref="FW102">IF($J102:$X102='Capacity Backing (Hide)2'!AY$203:EW$217,1,0)</f>
        <v>0</v>
      </c>
      <c r="FX102">
        <f t="array" ref="FX102">IF($J102:$X102='Capacity Backing (Hide)2'!AZ$203:EX$217,1,0)</f>
        <v>0</v>
      </c>
      <c r="FY102">
        <f t="array" ref="FY102">IF($J102:$X102='Capacity Backing (Hide)2'!BA$203:EY$217,1,0)</f>
        <v>0</v>
      </c>
      <c r="FZ102">
        <f t="array" ref="FZ102">IF($J102:$X102='Capacity Backing (Hide)2'!BB$203:EZ$217,1,0)</f>
        <v>0</v>
      </c>
      <c r="GA102">
        <f t="array" ref="GA102">IF($J102:$X102='Capacity Backing (Hide)2'!BC$203:FA$217,1,0)</f>
        <v>0</v>
      </c>
      <c r="GB102">
        <f t="array" ref="GB102">IF($J102:$X102='Capacity Backing (Hide)2'!BD$203:FB$217,1,0)</f>
        <v>0</v>
      </c>
      <c r="GC102">
        <f t="array" ref="GC102">IF($J102:$X102='Capacity Backing (Hide)2'!BE$203:FC$217,1,0)</f>
        <v>0</v>
      </c>
      <c r="GD102">
        <f t="array" ref="GD102">IF($J102:$X102='Capacity Backing (Hide)2'!BF$203:FD$217,1,0)</f>
        <v>0</v>
      </c>
      <c r="GE102">
        <f t="array" ref="GE102">IF($J102:$X102='Capacity Backing (Hide)2'!BG$203:FE$217,1,0)</f>
        <v>0</v>
      </c>
      <c r="GF102">
        <f t="array" ref="GF102">IF($J102:$X102='Capacity Backing (Hide)2'!BH$203:FF$217,1,0)</f>
        <v>0</v>
      </c>
      <c r="GG102">
        <f t="array" ref="GG102">IF($J102:$X102='Capacity Backing (Hide)2'!BI$203:FG$217,1,0)</f>
        <v>0</v>
      </c>
      <c r="GH102">
        <f t="array" ref="GH102">IF($J102:$X102='Capacity Backing (Hide)2'!BJ$203:FH$217,1,0)</f>
        <v>0</v>
      </c>
      <c r="GI102">
        <f t="array" ref="GI102">IF($J102:$X102='Capacity Backing (Hide)2'!BK$203:FI$217,1,0)</f>
        <v>0</v>
      </c>
      <c r="GJ102">
        <f t="array" ref="GJ102">IF($J102:$X102='Capacity Backing (Hide)2'!BL$203:FJ$217,1,0)</f>
        <v>0</v>
      </c>
      <c r="GK102">
        <f t="array" ref="GK102">IF($J102:$X102='Capacity Backing (Hide)2'!BM$203:FK$217,1,0)</f>
        <v>0</v>
      </c>
      <c r="GL102">
        <f t="array" ref="GL102">IF($J102:$X102='Capacity Backing (Hide)2'!BN$203:FL$217,1,0)</f>
        <v>0</v>
      </c>
      <c r="GM102">
        <f t="array" ref="GM102">IF($J102:$X102='Capacity Backing (Hide)2'!BO$203:FM$217,1,0)</f>
        <v>0</v>
      </c>
      <c r="GN102">
        <f t="array" ref="GN102">IF($J102:$X102='Capacity Backing (Hide)2'!BP$203:FN$217,1,0)</f>
        <v>0</v>
      </c>
      <c r="GO102">
        <f t="array" ref="GO102">IF($J102:$X102='Capacity Backing (Hide)2'!BQ$203:FO$217,1,0)</f>
        <v>0</v>
      </c>
      <c r="GP102">
        <f t="array" ref="GP102">IF($J102:$X102='Capacity Backing (Hide)2'!BR$203:FP$217,1,0)</f>
        <v>0</v>
      </c>
      <c r="GQ102">
        <f t="array" ref="GQ102">IF($J102:$X102='Capacity Backing (Hide)2'!BS$203:FQ$217,1,0)</f>
        <v>0</v>
      </c>
      <c r="GR102">
        <f t="array" ref="GR102">IF($J102:$X102='Capacity Backing (Hide)2'!BT$203:FR$217,1,0)</f>
        <v>0</v>
      </c>
      <c r="GS102">
        <f t="array" ref="GS102">IF($J102:$X102='Capacity Backing (Hide)2'!BU$203:FS$217,1,0)</f>
        <v>0</v>
      </c>
      <c r="GT102">
        <f t="array" ref="GT102">IF($J102:$X102='Capacity Backing (Hide)2'!BV$203:FT$217,1,0)</f>
        <v>0</v>
      </c>
      <c r="GU102">
        <f t="array" ref="GU102">IF($J102:$X102='Capacity Backing (Hide)2'!BW$203:FU$217,1,0)</f>
        <v>0</v>
      </c>
      <c r="GV102">
        <f t="array" ref="GV102">IF($J102:$X102='Capacity Backing (Hide)2'!BX$203:FV$217,1,0)</f>
        <v>0</v>
      </c>
      <c r="GW102">
        <f t="array" ref="GW102">IF($J102:$X102='Capacity Backing (Hide)2'!BY$203:FW$217,1,0)</f>
        <v>0</v>
      </c>
      <c r="GX102">
        <f t="array" ref="GX102">IF($J102:$X102='Capacity Backing (Hide)2'!BZ$203:FX$217,1,0)</f>
        <v>0</v>
      </c>
      <c r="GY102">
        <f t="array" ref="GY102">IF($J102:$X102='Capacity Backing (Hide)2'!CA$203:FY$217,1,0)</f>
        <v>0</v>
      </c>
      <c r="GZ102">
        <f t="array" ref="GZ102">IF($J102:$X102='Capacity Backing (Hide)2'!CB$203:FZ$217,1,0)</f>
        <v>0</v>
      </c>
      <c r="HA102">
        <f t="array" ref="HA102">IF($J102:$X102='Capacity Backing (Hide)2'!CC$203:GA$217,1,0)</f>
        <v>0</v>
      </c>
      <c r="HB102">
        <f t="array" ref="HB102">IF($J102:$X102='Capacity Backing (Hide)2'!CD$203:GB$217,1,0)</f>
        <v>0</v>
      </c>
      <c r="HC102">
        <f t="array" ref="HC102">IF($J102:$X102='Capacity Backing (Hide)2'!CE$203:GC$217,1,0)</f>
        <v>0</v>
      </c>
      <c r="HD102">
        <f t="array" ref="HD102">IF($J102:$X102='Capacity Backing (Hide)2'!CF$203:GD$217,1,0)</f>
        <v>0</v>
      </c>
      <c r="HE102">
        <f t="array" ref="HE102">IF($J102:$X102='Capacity Backing (Hide)2'!CG$203:GE$217,1,0)</f>
        <v>0</v>
      </c>
      <c r="HF102">
        <f t="array" ref="HF102">IF($J102:$X102='Capacity Backing (Hide)2'!CH$203:GF$217,1,0)</f>
        <v>0</v>
      </c>
      <c r="HG102">
        <f t="array" ref="HG102">IF($J102:$X102='Capacity Backing (Hide)2'!CI$203:GG$217,1,0)</f>
        <v>0</v>
      </c>
      <c r="HH102">
        <f t="array" ref="HH102">IF($J102:$X102='Capacity Backing (Hide)2'!CJ$203:GH$217,1,0)</f>
        <v>0</v>
      </c>
      <c r="HI102">
        <f t="array" ref="HI102">IF($J102:$X102='Capacity Backing (Hide)2'!CK$203:GI$217,1,0)</f>
        <v>0</v>
      </c>
      <c r="HJ102">
        <f t="array" ref="HJ102">IF($J102:$X102='Capacity Backing (Hide)2'!CL$203:GJ$217,1,0)</f>
        <v>0</v>
      </c>
      <c r="HK102">
        <f t="array" ref="HK102">IF($J102:$X102='Capacity Backing (Hide)2'!CM$203:GK$217,1,0)</f>
        <v>0</v>
      </c>
      <c r="HL102">
        <f t="array" ref="HL102">IF($J102:$X102='Capacity Backing (Hide)2'!CN$203:GL$217,1,0)</f>
        <v>0</v>
      </c>
      <c r="HM102">
        <f t="array" ref="HM102">IF($J102:$X102='Capacity Backing (Hide)2'!CO$203:GM$217,1,0)</f>
        <v>0</v>
      </c>
      <c r="HN102">
        <f t="array" ref="HN102">IF($J102:$X102='Capacity Backing (Hide)2'!CP$203:GN$217,1,0)</f>
        <v>0</v>
      </c>
      <c r="HO102">
        <f t="array" ref="HO102">IF($J102:$X102='Capacity Backing (Hide)2'!CQ$203:GO$217,1,0)</f>
        <v>0</v>
      </c>
      <c r="HP102">
        <f t="array" ref="HP102">IF($J102:$X102='Capacity Backing (Hide)2'!CR$203:GP$217,1,0)</f>
        <v>0</v>
      </c>
      <c r="HQ102">
        <f t="array" ref="HQ102">IF($J102:$X102='Capacity Backing (Hide)2'!CS$203:GQ$217,1,0)</f>
        <v>0</v>
      </c>
      <c r="HR102">
        <f t="array" ref="HR102">IF($J102:$X102='Capacity Backing (Hide)2'!CT$203:GR$217,1,0)</f>
        <v>0</v>
      </c>
      <c r="HS102">
        <f t="array" ref="HS102">IF($J102:$X102='Capacity Backing (Hide)2'!CU$203:GS$217,1,0)</f>
        <v>0</v>
      </c>
      <c r="HT102">
        <f t="array" ref="HT102">IF($J102:$X102='Capacity Backing (Hide)2'!CV$203:GT$217,1,0)</f>
        <v>0</v>
      </c>
      <c r="HU102">
        <f t="array" ref="HU102">IF($J102:$X102='Capacity Backing (Hide)2'!CW$203:GU$217,1,0)</f>
        <v>0</v>
      </c>
      <c r="HX102">
        <f>'Capacity Backing (Hide)2'!B$3*(AB102/MAX(1,SUMIFS('Treatment Backing (Hide)'!$B$110:$B$124,'Capacity Backing (Hide)2'!B$67:B$81,"X")))</f>
        <v>0</v>
      </c>
      <c r="HY102">
        <f>'Capacity Backing (Hide)2'!C$3*(AC102/MAX(1,SUMIFS('Treatment Backing (Hide)'!$B$110:$B$124,'Capacity Backing (Hide)2'!C$67:C$81,"X")))</f>
        <v>0</v>
      </c>
      <c r="HZ102">
        <f>'Capacity Backing (Hide)2'!D$3*(AD102/MAX(1,SUMIFS('Treatment Backing (Hide)'!$B$110:$B$124,'Capacity Backing (Hide)2'!D$67:D$81,"X")))</f>
        <v>0</v>
      </c>
      <c r="IA102">
        <f>'Capacity Backing (Hide)2'!E$3*(AE102/MAX(1,SUMIFS('Treatment Backing (Hide)'!$B$110:$B$124,'Capacity Backing (Hide)2'!E$67:E$81,"X")))</f>
        <v>0</v>
      </c>
      <c r="IB102">
        <f>'Capacity Backing (Hide)2'!F$3*(AF102/MAX(1,SUMIFS('Treatment Backing (Hide)'!$B$110:$B$124,'Capacity Backing (Hide)2'!F$67:F$81,"X")))</f>
        <v>0</v>
      </c>
      <c r="IC102">
        <f>'Capacity Backing (Hide)2'!G$3*(AG102/MAX(1,SUMIFS('Treatment Backing (Hide)'!$B$110:$B$124,'Capacity Backing (Hide)2'!G$67:G$81,"X")))</f>
        <v>0</v>
      </c>
      <c r="ID102">
        <f>'Capacity Backing (Hide)2'!H$3*(AH102/MAX(1,SUMIFS('Treatment Backing (Hide)'!$B$110:$B$124,'Capacity Backing (Hide)2'!H$67:H$81,"X")))</f>
        <v>0</v>
      </c>
      <c r="IE102">
        <f>'Capacity Backing (Hide)2'!I$3*(AI102/MAX(1,SUMIFS('Treatment Backing (Hide)'!$B$110:$B$124,'Capacity Backing (Hide)2'!I$67:I$81,"X")))</f>
        <v>0</v>
      </c>
      <c r="IF102">
        <f>'Capacity Backing (Hide)2'!J$3*(AJ102/MAX(1,SUMIFS('Treatment Backing (Hide)'!$B$110:$B$124,'Capacity Backing (Hide)2'!J$67:J$81,"X")))</f>
        <v>0</v>
      </c>
      <c r="IG102">
        <f>'Capacity Backing (Hide)2'!K$3*(AK102/MAX(1,SUMIFS('Treatment Backing (Hide)'!$B$110:$B$124,'Capacity Backing (Hide)2'!K$67:K$81,"X")))</f>
        <v>0</v>
      </c>
      <c r="IH102">
        <f>'Capacity Backing (Hide)2'!L$3*(AL102/MAX(1,SUMIFS('Treatment Backing (Hide)'!$B$110:$B$124,'Capacity Backing (Hide)2'!L$67:L$81,"X")))</f>
        <v>0</v>
      </c>
      <c r="II102">
        <f>'Capacity Backing (Hide)2'!M$3*(AM102/MAX(1,SUMIFS('Treatment Backing (Hide)'!$B$110:$B$124,'Capacity Backing (Hide)2'!M$67:M$81,"X")))</f>
        <v>0</v>
      </c>
      <c r="IJ102">
        <f>'Capacity Backing (Hide)2'!N$3*(AN102/MAX(1,SUMIFS('Treatment Backing (Hide)'!$B$110:$B$124,'Capacity Backing (Hide)2'!N$67:N$81,"X")))</f>
        <v>0</v>
      </c>
      <c r="IK102">
        <f>'Capacity Backing (Hide)2'!O$3*(AO102/MAX(1,SUMIFS('Treatment Backing (Hide)'!$B$110:$B$124,'Capacity Backing (Hide)2'!O$67:O$81,"X")))</f>
        <v>0</v>
      </c>
      <c r="IL102">
        <f>'Capacity Backing (Hide)2'!P$3*(AP102/MAX(1,SUMIFS('Treatment Backing (Hide)'!$B$110:$B$124,'Capacity Backing (Hide)2'!P$67:P$81,"X")))</f>
        <v>0</v>
      </c>
      <c r="IM102">
        <f>'Capacity Backing (Hide)2'!Q$3*(AQ102/MAX(1,SUMIFS('Treatment Backing (Hide)'!$B$110:$B$124,'Capacity Backing (Hide)2'!Q$67:Q$81,"X")))</f>
        <v>0</v>
      </c>
      <c r="IN102">
        <f>'Capacity Backing (Hide)2'!R$3*(AR102/MAX(1,SUMIFS('Treatment Backing (Hide)'!$B$110:$B$124,'Capacity Backing (Hide)2'!R$67:R$81,"X")))</f>
        <v>0</v>
      </c>
      <c r="IO102">
        <f>'Capacity Backing (Hide)2'!S$3*(AS102/MAX(1,SUMIFS('Treatment Backing (Hide)'!$B$110:$B$124,'Capacity Backing (Hide)2'!S$67:S$81,"X")))</f>
        <v>0</v>
      </c>
      <c r="IP102">
        <f>'Capacity Backing (Hide)2'!T$3*(AT102/MAX(1,SUMIFS('Treatment Backing (Hide)'!$B$110:$B$124,'Capacity Backing (Hide)2'!T$67:T$81,"X")))</f>
        <v>0</v>
      </c>
      <c r="IQ102">
        <f>'Capacity Backing (Hide)2'!U$3*(AU102/MAX(1,SUMIFS('Treatment Backing (Hide)'!$B$110:$B$124,'Capacity Backing (Hide)2'!U$67:U$81,"X")))</f>
        <v>0</v>
      </c>
      <c r="IR102">
        <f>'Capacity Backing (Hide)2'!V$3*(AV102/MAX(1,SUMIFS('Treatment Backing (Hide)'!$B$110:$B$124,'Capacity Backing (Hide)2'!V$67:V$81,"X")))</f>
        <v>0</v>
      </c>
      <c r="IS102">
        <f>'Capacity Backing (Hide)2'!W$3*(AW102/MAX(1,SUMIFS('Treatment Backing (Hide)'!$B$110:$B$124,'Capacity Backing (Hide)2'!W$67:W$81,"X")))</f>
        <v>0</v>
      </c>
      <c r="IT102">
        <f>'Capacity Backing (Hide)2'!X$3*(AX102/MAX(1,SUMIFS('Treatment Backing (Hide)'!$B$110:$B$124,'Capacity Backing (Hide)2'!X$67:X$81,"X")))</f>
        <v>0</v>
      </c>
      <c r="IU102">
        <f>'Capacity Backing (Hide)2'!Y$3*(AY102/MAX(1,SUMIFS('Treatment Backing (Hide)'!$B$110:$B$124,'Capacity Backing (Hide)2'!Y$67:Y$81,"X")))</f>
        <v>0</v>
      </c>
      <c r="IV102">
        <f>'Capacity Backing (Hide)2'!Z$3*(AZ102/MAX(1,SUMIFS('Treatment Backing (Hide)'!$B$110:$B$124,'Capacity Backing (Hide)2'!Z$67:Z$81,"X")))</f>
        <v>0</v>
      </c>
      <c r="IW102">
        <f>'Capacity Backing (Hide)2'!AA$3*(BA102/MAX(1,SUMIFS('Treatment Backing (Hide)'!$B$110:$B$124,'Capacity Backing (Hide)2'!AA$67:AA$81,"X")))</f>
        <v>0</v>
      </c>
      <c r="IX102">
        <f>'Capacity Backing (Hide)2'!AB$3*(BB102/MAX(1,SUMIFS('Treatment Backing (Hide)'!$B$110:$B$124,'Capacity Backing (Hide)2'!AB$67:AB$81,"X")))</f>
        <v>0</v>
      </c>
      <c r="IY102">
        <f>'Capacity Backing (Hide)2'!AC$3*(BC102/MAX(1,SUMIFS('Treatment Backing (Hide)'!$B$110:$B$124,'Capacity Backing (Hide)2'!AC$67:AC$81,"X")))</f>
        <v>0</v>
      </c>
      <c r="IZ102">
        <f>'Capacity Backing (Hide)2'!AD$3*(BD102/MAX(1,SUMIFS('Treatment Backing (Hide)'!$B$110:$B$124,'Capacity Backing (Hide)2'!AD$67:AD$81,"X")))</f>
        <v>0</v>
      </c>
      <c r="JA102">
        <f>'Capacity Backing (Hide)2'!AE$3*(BE102/MAX(1,SUMIFS('Treatment Backing (Hide)'!$B$110:$B$124,'Capacity Backing (Hide)2'!AE$67:AE$81,"X")))</f>
        <v>0</v>
      </c>
      <c r="JB102">
        <f>'Capacity Backing (Hide)2'!AF$3*(BF102/MAX(1,SUMIFS('Treatment Backing (Hide)'!$B$110:$B$124,'Capacity Backing (Hide)2'!AF$67:AF$81,"X")))</f>
        <v>0</v>
      </c>
      <c r="JC102">
        <f>'Capacity Backing (Hide)2'!AG$3*(BG102/MAX(1,SUMIFS('Treatment Backing (Hide)'!$B$110:$B$124,'Capacity Backing (Hide)2'!AG$67:AG$81,"X")))</f>
        <v>0</v>
      </c>
      <c r="JD102">
        <f>'Capacity Backing (Hide)2'!AH$3*(BH102/MAX(1,SUMIFS('Treatment Backing (Hide)'!$B$110:$B$124,'Capacity Backing (Hide)2'!AH$67:AH$81,"X")))</f>
        <v>0</v>
      </c>
      <c r="JE102">
        <f>'Capacity Backing (Hide)2'!AI$3*(BI102/MAX(1,SUMIFS('Treatment Backing (Hide)'!$B$110:$B$124,'Capacity Backing (Hide)2'!AI$67:AI$81,"X")))</f>
        <v>0</v>
      </c>
      <c r="JF102">
        <f>'Capacity Backing (Hide)2'!AJ$3*(BJ102/MAX(1,SUMIFS('Treatment Backing (Hide)'!$B$110:$B$124,'Capacity Backing (Hide)2'!AJ$67:AJ$81,"X")))</f>
        <v>0</v>
      </c>
      <c r="JG102">
        <f>'Capacity Backing (Hide)2'!AK$3*(BK102/MAX(1,SUMIFS('Treatment Backing (Hide)'!$B$110:$B$124,'Capacity Backing (Hide)2'!AK$67:AK$81,"X")))</f>
        <v>0</v>
      </c>
      <c r="JH102">
        <f>'Capacity Backing (Hide)2'!AL$3*(BL102/MAX(1,SUMIFS('Treatment Backing (Hide)'!$B$110:$B$124,'Capacity Backing (Hide)2'!AL$67:AL$81,"X")))</f>
        <v>0</v>
      </c>
      <c r="JI102">
        <f>'Capacity Backing (Hide)2'!AM$3*(BM102/MAX(1,SUMIFS('Treatment Backing (Hide)'!$B$110:$B$124,'Capacity Backing (Hide)2'!AM$67:AM$81,"X")))</f>
        <v>0</v>
      </c>
      <c r="JJ102">
        <f>'Capacity Backing (Hide)2'!AN$3*(BN102/MAX(1,SUMIFS('Treatment Backing (Hide)'!$B$110:$B$124,'Capacity Backing (Hide)2'!AN$67:AN$81,"X")))</f>
        <v>0</v>
      </c>
      <c r="JK102">
        <f>'Capacity Backing (Hide)2'!AO$3*(BO102/MAX(1,SUMIFS('Treatment Backing (Hide)'!$B$110:$B$124,'Capacity Backing (Hide)2'!AO$67:AO$81,"X")))</f>
        <v>0</v>
      </c>
      <c r="JL102">
        <f>'Capacity Backing (Hide)2'!AP$3*(BP102/MAX(1,SUMIFS('Treatment Backing (Hide)'!$B$110:$B$124,'Capacity Backing (Hide)2'!AP$67:AP$81,"X")))</f>
        <v>0</v>
      </c>
      <c r="JM102">
        <f>'Capacity Backing (Hide)2'!AQ$3*(BQ102/MAX(1,SUMIFS('Treatment Backing (Hide)'!$B$110:$B$124,'Capacity Backing (Hide)2'!AQ$67:AQ$81,"X")))</f>
        <v>0</v>
      </c>
      <c r="JN102">
        <f>'Capacity Backing (Hide)2'!AR$3*(BR102/MAX(1,SUMIFS('Treatment Backing (Hide)'!$B$110:$B$124,'Capacity Backing (Hide)2'!AR$67:AR$81,"X")))</f>
        <v>0</v>
      </c>
      <c r="JO102">
        <f>'Capacity Backing (Hide)2'!AS$3*(BS102/MAX(1,SUMIFS('Treatment Backing (Hide)'!$B$110:$B$124,'Capacity Backing (Hide)2'!AS$67:AS$81,"X")))</f>
        <v>0</v>
      </c>
      <c r="JP102">
        <f>'Capacity Backing (Hide)2'!AT$3*(BT102/MAX(1,SUMIFS('Treatment Backing (Hide)'!$B$110:$B$124,'Capacity Backing (Hide)2'!AT$67:AT$81,"X")))</f>
        <v>0</v>
      </c>
      <c r="JQ102">
        <f>'Capacity Backing (Hide)2'!AU$3*(BU102/MAX(1,SUMIFS('Treatment Backing (Hide)'!$B$110:$B$124,'Capacity Backing (Hide)2'!AU$67:AU$81,"X")))</f>
        <v>0</v>
      </c>
      <c r="JR102">
        <f>'Capacity Backing (Hide)2'!AV$3*(BV102/MAX(1,SUMIFS('Treatment Backing (Hide)'!$B$110:$B$124,'Capacity Backing (Hide)2'!AV$67:AV$81,"X")))</f>
        <v>0</v>
      </c>
      <c r="JS102">
        <f>'Capacity Backing (Hide)2'!AW$3*(BW102/MAX(1,SUMIFS('Treatment Backing (Hide)'!$B$110:$B$124,'Capacity Backing (Hide)2'!AW$67:AW$81,"X")))</f>
        <v>0</v>
      </c>
      <c r="JT102">
        <f>'Capacity Backing (Hide)2'!AX$3*(BX102/MAX(1,SUMIFS('Treatment Backing (Hide)'!$B$110:$B$124,'Capacity Backing (Hide)2'!AX$67:AX$81,"X")))</f>
        <v>0</v>
      </c>
      <c r="JU102">
        <f>'Capacity Backing (Hide)2'!AY$3*(BY102/MAX(1,SUMIFS('Treatment Backing (Hide)'!$B$110:$B$124,'Capacity Backing (Hide)2'!AY$67:AY$81,"X")))</f>
        <v>0</v>
      </c>
      <c r="JV102">
        <f>'Capacity Backing (Hide)2'!AZ$3*(BZ102/MAX(1,SUMIFS('Treatment Backing (Hide)'!$B$110:$B$124,'Capacity Backing (Hide)2'!AZ$67:AZ$81,"X")))</f>
        <v>0</v>
      </c>
      <c r="JW102">
        <f>'Capacity Backing (Hide)2'!BA$3*(CA102/MAX(1,SUMIFS('Treatment Backing (Hide)'!$B$110:$B$124,'Capacity Backing (Hide)2'!BA$67:BA$81,"X")))</f>
        <v>0</v>
      </c>
      <c r="JX102">
        <f>'Capacity Backing (Hide)2'!BB$3*(CB102/MAX(1,SUMIFS('Treatment Backing (Hide)'!$B$110:$B$124,'Capacity Backing (Hide)2'!BB$67:BB$81,"X")))</f>
        <v>0</v>
      </c>
      <c r="JY102">
        <f>'Capacity Backing (Hide)2'!BC$3*(CC102/MAX(1,SUMIFS('Treatment Backing (Hide)'!$B$110:$B$124,'Capacity Backing (Hide)2'!BC$67:BC$81,"X")))</f>
        <v>0</v>
      </c>
      <c r="JZ102">
        <f>'Capacity Backing (Hide)2'!BD$3*(CD102/MAX(1,SUMIFS('Treatment Backing (Hide)'!$B$110:$B$124,'Capacity Backing (Hide)2'!BD$67:BD$81,"X")))</f>
        <v>0</v>
      </c>
      <c r="KA102">
        <f>'Capacity Backing (Hide)2'!BE$3*(CE102/MAX(1,SUMIFS('Treatment Backing (Hide)'!$B$110:$B$124,'Capacity Backing (Hide)2'!BE$67:BE$81,"X")))</f>
        <v>0</v>
      </c>
      <c r="KB102">
        <f>'Capacity Backing (Hide)2'!BF$3*(CF102/MAX(1,SUMIFS('Treatment Backing (Hide)'!$B$110:$B$124,'Capacity Backing (Hide)2'!BF$67:BF$81,"X")))</f>
        <v>0</v>
      </c>
      <c r="KC102">
        <f>'Capacity Backing (Hide)2'!BG$3*(CG102/MAX(1,SUMIFS('Treatment Backing (Hide)'!$B$110:$B$124,'Capacity Backing (Hide)2'!BG$67:BG$81,"X")))</f>
        <v>0</v>
      </c>
      <c r="KD102">
        <f>'Capacity Backing (Hide)2'!BH$3*(CH102/MAX(1,SUMIFS('Treatment Backing (Hide)'!$B$110:$B$124,'Capacity Backing (Hide)2'!BH$67:BH$81,"X")))</f>
        <v>0</v>
      </c>
      <c r="KE102">
        <f>'Capacity Backing (Hide)2'!BI$3*(CI102/MAX(1,SUMIFS('Treatment Backing (Hide)'!$B$110:$B$124,'Capacity Backing (Hide)2'!BI$67:BI$81,"X")))</f>
        <v>0</v>
      </c>
      <c r="KF102">
        <f>'Capacity Backing (Hide)2'!BJ$3*(CJ102/MAX(1,SUMIFS('Treatment Backing (Hide)'!$B$110:$B$124,'Capacity Backing (Hide)2'!BJ$67:BJ$81,"X")))</f>
        <v>0</v>
      </c>
      <c r="KG102">
        <f>'Capacity Backing (Hide)2'!BK$3*(CK102/MAX(1,SUMIFS('Treatment Backing (Hide)'!$B$110:$B$124,'Capacity Backing (Hide)2'!BK$67:BK$81,"X")))</f>
        <v>0</v>
      </c>
      <c r="KH102">
        <f>'Capacity Backing (Hide)2'!BL$3*(CL102/MAX(1,SUMIFS('Treatment Backing (Hide)'!$B$110:$B$124,'Capacity Backing (Hide)2'!BL$67:BL$81,"X")))</f>
        <v>0</v>
      </c>
      <c r="KI102">
        <f>'Capacity Backing (Hide)2'!BM$3*(CM102/MAX(1,SUMIFS('Treatment Backing (Hide)'!$B$110:$B$124,'Capacity Backing (Hide)2'!BM$67:BM$81,"X")))</f>
        <v>0</v>
      </c>
      <c r="KJ102">
        <f>'Capacity Backing (Hide)2'!BN$3*(CN102/MAX(1,SUMIFS('Treatment Backing (Hide)'!$B$110:$B$124,'Capacity Backing (Hide)2'!BN$67:BN$81,"X")))</f>
        <v>0</v>
      </c>
      <c r="KK102">
        <f>'Capacity Backing (Hide)2'!BO$3*(CO102/MAX(1,SUMIFS('Treatment Backing (Hide)'!$B$110:$B$124,'Capacity Backing (Hide)2'!BO$67:BO$81,"X")))</f>
        <v>0</v>
      </c>
      <c r="KL102">
        <f>'Capacity Backing (Hide)2'!BP$3*(CP102/MAX(1,SUMIFS('Treatment Backing (Hide)'!$B$110:$B$124,'Capacity Backing (Hide)2'!BP$67:BP$81,"X")))</f>
        <v>0</v>
      </c>
      <c r="KM102">
        <f>'Capacity Backing (Hide)2'!BQ$3*(CQ102/MAX(1,SUMIFS('Treatment Backing (Hide)'!$B$110:$B$124,'Capacity Backing (Hide)2'!BQ$67:BQ$81,"X")))</f>
        <v>0</v>
      </c>
      <c r="KN102">
        <f>'Capacity Backing (Hide)2'!BR$3*(CR102/MAX(1,SUMIFS('Treatment Backing (Hide)'!$B$110:$B$124,'Capacity Backing (Hide)2'!BR$67:BR$81,"X")))</f>
        <v>0</v>
      </c>
      <c r="KO102">
        <f>'Capacity Backing (Hide)2'!BS$3*(CS102/MAX(1,SUMIFS('Treatment Backing (Hide)'!$B$110:$B$124,'Capacity Backing (Hide)2'!BS$67:BS$81,"X")))</f>
        <v>0</v>
      </c>
      <c r="KP102">
        <f>'Capacity Backing (Hide)2'!BT$3*(CT102/MAX(1,SUMIFS('Treatment Backing (Hide)'!$B$110:$B$124,'Capacity Backing (Hide)2'!BT$67:BT$81,"X")))</f>
        <v>0</v>
      </c>
      <c r="KQ102">
        <f>'Capacity Backing (Hide)2'!BU$3*(CU102/MAX(1,SUMIFS('Treatment Backing (Hide)'!$B$110:$B$124,'Capacity Backing (Hide)2'!BU$67:BU$81,"X")))</f>
        <v>0</v>
      </c>
      <c r="KR102">
        <f>'Capacity Backing (Hide)2'!BV$3*(CV102/MAX(1,SUMIFS('Treatment Backing (Hide)'!$B$110:$B$124,'Capacity Backing (Hide)2'!BV$67:BV$81,"X")))</f>
        <v>0</v>
      </c>
      <c r="KS102">
        <f>'Capacity Backing (Hide)2'!BW$3*(CW102/MAX(1,SUMIFS('Treatment Backing (Hide)'!$B$110:$B$124,'Capacity Backing (Hide)2'!BW$67:BW$81,"X")))</f>
        <v>0</v>
      </c>
      <c r="KT102">
        <f>'Capacity Backing (Hide)2'!BX$3*(CX102/MAX(1,SUMIFS('Treatment Backing (Hide)'!$B$110:$B$124,'Capacity Backing (Hide)2'!BX$67:BX$81,"X")))</f>
        <v>0</v>
      </c>
      <c r="KU102">
        <f>'Capacity Backing (Hide)2'!BY$3*(CY102/MAX(1,SUMIFS('Treatment Backing (Hide)'!$B$110:$B$124,'Capacity Backing (Hide)2'!BY$67:BY$81,"X")))</f>
        <v>0</v>
      </c>
      <c r="KV102">
        <f>'Capacity Backing (Hide)2'!BZ$3*(CZ102/MAX(1,SUMIFS('Treatment Backing (Hide)'!$B$110:$B$124,'Capacity Backing (Hide)2'!BZ$67:BZ$81,"X")))</f>
        <v>0</v>
      </c>
      <c r="KW102">
        <f>'Capacity Backing (Hide)2'!CA$3*(DA102/MAX(1,SUMIFS('Treatment Backing (Hide)'!$B$110:$B$124,'Capacity Backing (Hide)2'!CA$67:CA$81,"X")))</f>
        <v>0</v>
      </c>
      <c r="KX102">
        <f>'Capacity Backing (Hide)2'!CB$3*(DB102/MAX(1,SUMIFS('Treatment Backing (Hide)'!$B$110:$B$124,'Capacity Backing (Hide)2'!CB$67:CB$81,"X")))</f>
        <v>0</v>
      </c>
      <c r="KY102">
        <f>'Capacity Backing (Hide)2'!CC$3*(DC102/MAX(1,SUMIFS('Treatment Backing (Hide)'!$B$110:$B$124,'Capacity Backing (Hide)2'!CC$67:CC$81,"X")))</f>
        <v>0</v>
      </c>
      <c r="KZ102">
        <f>'Capacity Backing (Hide)2'!CD$3*(DD102/MAX(1,SUMIFS('Treatment Backing (Hide)'!$B$110:$B$124,'Capacity Backing (Hide)2'!CD$67:CD$81,"X")))</f>
        <v>0</v>
      </c>
      <c r="LA102">
        <f>'Capacity Backing (Hide)2'!CE$3*(DE102/MAX(1,SUMIFS('Treatment Backing (Hide)'!$B$110:$B$124,'Capacity Backing (Hide)2'!CE$67:CE$81,"X")))</f>
        <v>0</v>
      </c>
      <c r="LB102">
        <f>'Capacity Backing (Hide)2'!CF$3*(DF102/MAX(1,SUMIFS('Treatment Backing (Hide)'!$B$110:$B$124,'Capacity Backing (Hide)2'!CF$67:CF$81,"X")))</f>
        <v>0</v>
      </c>
      <c r="LC102">
        <f>'Capacity Backing (Hide)2'!CG$3*(DG102/MAX(1,SUMIFS('Treatment Backing (Hide)'!$B$110:$B$124,'Capacity Backing (Hide)2'!CG$67:CG$81,"X")))</f>
        <v>0</v>
      </c>
      <c r="LD102">
        <f>'Capacity Backing (Hide)2'!CH$3*(DH102/MAX(1,SUMIFS('Treatment Backing (Hide)'!$B$110:$B$124,'Capacity Backing (Hide)2'!CH$67:CH$81,"X")))</f>
        <v>0</v>
      </c>
      <c r="LE102">
        <f>'Capacity Backing (Hide)2'!CI$3*(DI102/MAX(1,SUMIFS('Treatment Backing (Hide)'!$B$110:$B$124,'Capacity Backing (Hide)2'!CI$67:CI$81,"X")))</f>
        <v>0</v>
      </c>
      <c r="LF102">
        <f>'Capacity Backing (Hide)2'!CJ$3*(DJ102/MAX(1,SUMIFS('Treatment Backing (Hide)'!$B$110:$B$124,'Capacity Backing (Hide)2'!CJ$67:CJ$81,"X")))</f>
        <v>0</v>
      </c>
      <c r="LG102">
        <f>'Capacity Backing (Hide)2'!CK$3*(DK102/MAX(1,SUMIFS('Treatment Backing (Hide)'!$B$110:$B$124,'Capacity Backing (Hide)2'!CK$67:CK$81,"X")))</f>
        <v>0</v>
      </c>
      <c r="LH102">
        <f>'Capacity Backing (Hide)2'!CL$3*(DL102/MAX(1,SUMIFS('Treatment Backing (Hide)'!$B$110:$B$124,'Capacity Backing (Hide)2'!CL$67:CL$81,"X")))</f>
        <v>0</v>
      </c>
      <c r="LI102">
        <f>'Capacity Backing (Hide)2'!CM$3*(DM102/MAX(1,SUMIFS('Treatment Backing (Hide)'!$B$110:$B$124,'Capacity Backing (Hide)2'!CM$67:CM$81,"X")))</f>
        <v>0</v>
      </c>
      <c r="LJ102">
        <f>'Capacity Backing (Hide)2'!CN$3*(DN102/MAX(1,SUMIFS('Treatment Backing (Hide)'!$B$110:$B$124,'Capacity Backing (Hide)2'!CN$67:CN$81,"X")))</f>
        <v>0</v>
      </c>
      <c r="LK102">
        <f>'Capacity Backing (Hide)2'!CO$3*(DO102/MAX(1,SUMIFS('Treatment Backing (Hide)'!$B$110:$B$124,'Capacity Backing (Hide)2'!CO$67:CO$81,"X")))</f>
        <v>0</v>
      </c>
      <c r="LL102">
        <f>'Capacity Backing (Hide)2'!CP$3*(DP102/MAX(1,SUMIFS('Treatment Backing (Hide)'!$B$110:$B$124,'Capacity Backing (Hide)2'!CP$67:CP$81,"X")))</f>
        <v>0</v>
      </c>
      <c r="LM102">
        <f>'Capacity Backing (Hide)2'!CQ$3*(DQ102/MAX(1,SUMIFS('Treatment Backing (Hide)'!$B$110:$B$124,'Capacity Backing (Hide)2'!CQ$67:CQ$81,"X")))</f>
        <v>0</v>
      </c>
      <c r="LN102">
        <f>'Capacity Backing (Hide)2'!CR$3*(DR102/MAX(1,SUMIFS('Treatment Backing (Hide)'!$B$110:$B$124,'Capacity Backing (Hide)2'!CR$67:CR$81,"X")))</f>
        <v>0</v>
      </c>
      <c r="LO102">
        <f>'Capacity Backing (Hide)2'!CS$3*(DS102/MAX(1,SUMIFS('Treatment Backing (Hide)'!$B$110:$B$124,'Capacity Backing (Hide)2'!CS$67:CS$81,"X")))</f>
        <v>0</v>
      </c>
      <c r="LP102">
        <f>'Capacity Backing (Hide)2'!CT$3*(DT102/MAX(1,SUMIFS('Treatment Backing (Hide)'!$B$110:$B$124,'Capacity Backing (Hide)2'!CT$67:CT$81,"X")))</f>
        <v>0</v>
      </c>
      <c r="LQ102">
        <f>'Capacity Backing (Hide)2'!CU$3*(DU102/MAX(1,SUMIFS('Treatment Backing (Hide)'!$B$110:$B$124,'Capacity Backing (Hide)2'!CU$67:CU$81,"X")))</f>
        <v>0</v>
      </c>
      <c r="LR102">
        <f>'Capacity Backing (Hide)2'!CV$3*(DV102/MAX(1,SUMIFS('Treatment Backing (Hide)'!$B$110:$B$124,'Capacity Backing (Hide)2'!CV$67:CV$81,"X")))</f>
        <v>0</v>
      </c>
      <c r="LS102">
        <f>'Capacity Backing (Hide)2'!CW$3*(DW102/MAX(1,SUMIFS('Treatment Backing (Hide)'!$B$110:$B$124,'Capacity Backing (Hide)2'!CW$67:CW$81,"X")))</f>
        <v>0</v>
      </c>
    </row>
    <row r="103" spans="8:331" x14ac:dyDescent="0.25">
      <c r="H103" t="str">
        <f>ROW(H100)&amp;". "&amp;'Clinical resources'!B106</f>
        <v xml:space="preserve">100. </v>
      </c>
      <c r="J103" t="str">
        <f>IF(COUNTIFS('Clinical resources'!F106:J106,"X")&gt;0,"X","")</f>
        <v/>
      </c>
      <c r="K103" t="str">
        <f>IF(COUNTIFS('Clinical resources'!K106:O106,"X")&gt;0,"X","")</f>
        <v/>
      </c>
      <c r="L103" t="str">
        <f>IF(COUNTIFS('Clinical resources'!P106:T106,"X")&gt;0,"X","")</f>
        <v/>
      </c>
      <c r="M103" t="str">
        <f>IF(COUNTIFS('Clinical resources'!U106:Y106,"X")&gt;0,"X","")</f>
        <v/>
      </c>
      <c r="N103" t="str">
        <f>IF(COUNTIFS('Clinical resources'!Z106:AD106,"X")&gt;0,"X","")</f>
        <v/>
      </c>
      <c r="O103" t="str">
        <f>IF(COUNTIFS('Clinical resources'!AE106:AI106,"X")&gt;0,"X","")</f>
        <v/>
      </c>
      <c r="P103" t="str">
        <f>IF(COUNTIFS('Clinical resources'!AJ106:AN106,"X")&gt;0,"X","")</f>
        <v/>
      </c>
      <c r="Q103" t="str">
        <f>IF(COUNTIFS('Clinical resources'!AO106:AS106,"X")&gt;0,"X","")</f>
        <v/>
      </c>
      <c r="R103" t="str">
        <f>IF(COUNTIFS('Clinical resources'!AT106:AX106,"X")&gt;0,"X","")</f>
        <v/>
      </c>
      <c r="S103" t="str">
        <f>IF(COUNTIFS('Clinical resources'!AY106:BC106,"X")&gt;0,"X","")</f>
        <v/>
      </c>
      <c r="T103" t="str">
        <f>IF(COUNTIFS('Clinical resources'!BD106:BH106,"X")&gt;0,"X","")</f>
        <v/>
      </c>
      <c r="U103" t="str">
        <f>IF(COUNTIFS('Clinical resources'!BI106:BM106,"X")&gt;0,"X","")</f>
        <v/>
      </c>
      <c r="V103" t="str">
        <f>IF(COUNTIFS('Clinical resources'!BN106:BR106,"X")&gt;0,"X","")</f>
        <v/>
      </c>
      <c r="W103" t="str">
        <f>IF(COUNTIFS('Clinical resources'!BS106:BW106,"X")&gt;0,"X","")</f>
        <v/>
      </c>
      <c r="X103" t="str">
        <f>IF(COUNTIFS('Clinical resources'!BX106:CB106,"X")&gt;0,"X","")</f>
        <v/>
      </c>
      <c r="AB103">
        <f t="array" ref="AB103">IF($J103:$X103='Capacity Backing (Hide)2'!B$67:B$81,1,0)</f>
        <v>0</v>
      </c>
      <c r="AC103">
        <f t="array" ref="AC103">IF($J103:$X103='Capacity Backing (Hide)2'!C$67:C$81,1,0)</f>
        <v>0</v>
      </c>
      <c r="AD103">
        <f t="array" ref="AD103">IF($J103:$X103='Capacity Backing (Hide)2'!D$67:D$81,1,0)</f>
        <v>0</v>
      </c>
      <c r="AE103">
        <f t="array" ref="AE103">IF($J103:$X103='Capacity Backing (Hide)2'!E$67:E$81,1,0)</f>
        <v>0</v>
      </c>
      <c r="AF103">
        <f t="array" ref="AF103">IF($J103:$X103='Capacity Backing (Hide)2'!F$67:F$81,1,0)</f>
        <v>0</v>
      </c>
      <c r="AG103">
        <f t="array" ref="AG103">IF($J103:$X103='Capacity Backing (Hide)2'!G$67:G$81,1,0)</f>
        <v>0</v>
      </c>
      <c r="AH103">
        <f t="array" ref="AH103">IF($J103:$X103='Capacity Backing (Hide)2'!H$67:H$81,1,0)</f>
        <v>0</v>
      </c>
      <c r="AI103">
        <f t="array" ref="AI103">IF($J103:$X103='Capacity Backing (Hide)2'!I$67:I$81,1,0)</f>
        <v>0</v>
      </c>
      <c r="AJ103">
        <f t="array" ref="AJ103">IF($J103:$X103='Capacity Backing (Hide)2'!J$67:J$81,1,0)</f>
        <v>0</v>
      </c>
      <c r="AK103">
        <f t="array" ref="AK103">IF($J103:$X103='Capacity Backing (Hide)2'!K$67:K$81,1,0)</f>
        <v>0</v>
      </c>
      <c r="AL103">
        <f t="array" ref="AL103">IF($J103:$X103='Capacity Backing (Hide)2'!L$67:L$81,1,0)</f>
        <v>0</v>
      </c>
      <c r="AM103">
        <f t="array" ref="AM103">IF($J103:$X103='Capacity Backing (Hide)2'!M$67:M$81,1,0)</f>
        <v>0</v>
      </c>
      <c r="AN103">
        <f t="array" ref="AN103">IF($J103:$X103='Capacity Backing (Hide)2'!N$67:N$81,1,0)</f>
        <v>0</v>
      </c>
      <c r="AO103">
        <f t="array" ref="AO103">IF($J103:$X103='Capacity Backing (Hide)2'!O$67:O$81,1,0)</f>
        <v>0</v>
      </c>
      <c r="AP103">
        <f t="array" ref="AP103">IF($J103:$X103='Capacity Backing (Hide)2'!P$67:P$81,1,0)</f>
        <v>0</v>
      </c>
      <c r="AQ103">
        <f t="array" ref="AQ103">IF($J103:$X103='Capacity Backing (Hide)2'!Q$67:Q$81,1,0)</f>
        <v>0</v>
      </c>
      <c r="AR103">
        <f t="array" ref="AR103">IF($J103:$X103='Capacity Backing (Hide)2'!R$67:R$81,1,0)</f>
        <v>0</v>
      </c>
      <c r="AS103">
        <f t="array" ref="AS103">IF($J103:$X103='Capacity Backing (Hide)2'!S$67:S$81,1,0)</f>
        <v>0</v>
      </c>
      <c r="AT103">
        <f t="array" ref="AT103">IF($J103:$X103='Capacity Backing (Hide)2'!T$67:T$81,1,0)</f>
        <v>0</v>
      </c>
      <c r="AU103">
        <f t="array" ref="AU103">IF($J103:$X103='Capacity Backing (Hide)2'!U$67:U$81,1,0)</f>
        <v>0</v>
      </c>
      <c r="AV103">
        <f t="array" ref="AV103">IF($J103:$X103='Capacity Backing (Hide)2'!V$67:V$81,1,0)</f>
        <v>0</v>
      </c>
      <c r="AW103">
        <f t="array" ref="AW103">IF($J103:$X103='Capacity Backing (Hide)2'!W$67:W$81,1,0)</f>
        <v>0</v>
      </c>
      <c r="AX103">
        <f t="array" ref="AX103">IF($J103:$X103='Capacity Backing (Hide)2'!X$67:X$81,1,0)</f>
        <v>0</v>
      </c>
      <c r="AY103">
        <f t="array" ref="AY103">IF($J103:$X103='Capacity Backing (Hide)2'!Y$67:Y$81,1,0)</f>
        <v>0</v>
      </c>
      <c r="AZ103">
        <f t="array" ref="AZ103">IF($J103:$X103='Capacity Backing (Hide)2'!Z$67:Z$81,1,0)</f>
        <v>0</v>
      </c>
      <c r="BA103">
        <f t="array" ref="BA103">IF($J103:$X103='Capacity Backing (Hide)2'!AA$67:AA$81,1,0)</f>
        <v>0</v>
      </c>
      <c r="BB103">
        <f t="array" ref="BB103">IF($J103:$X103='Capacity Backing (Hide)2'!AB$67:AB$81,1,0)</f>
        <v>0</v>
      </c>
      <c r="BC103">
        <f t="array" ref="BC103">IF($J103:$X103='Capacity Backing (Hide)2'!AC$67:AC$81,1,0)</f>
        <v>0</v>
      </c>
      <c r="BD103">
        <f t="array" ref="BD103">IF($J103:$X103='Capacity Backing (Hide)2'!AD$67:AD$81,1,0)</f>
        <v>0</v>
      </c>
      <c r="BE103">
        <f t="array" ref="BE103">IF($J103:$X103='Capacity Backing (Hide)2'!AE$67:AE$81,1,0)</f>
        <v>0</v>
      </c>
      <c r="BF103">
        <f t="array" ref="BF103">IF($J103:$X103='Capacity Backing (Hide)2'!AF$67:AF$81,1,0)</f>
        <v>0</v>
      </c>
      <c r="BG103">
        <f t="array" ref="BG103">IF($J103:$X103='Capacity Backing (Hide)2'!AG$67:AG$81,1,0)</f>
        <v>0</v>
      </c>
      <c r="BH103">
        <f t="array" ref="BH103">IF($J103:$X103='Capacity Backing (Hide)2'!AH$67:AH$81,1,0)</f>
        <v>0</v>
      </c>
      <c r="BI103">
        <f t="array" ref="BI103">IF($J103:$X103='Capacity Backing (Hide)2'!AI$67:AI$81,1,0)</f>
        <v>0</v>
      </c>
      <c r="BJ103">
        <f t="array" ref="BJ103">IF($J103:$X103='Capacity Backing (Hide)2'!AJ$67:AJ$81,1,0)</f>
        <v>0</v>
      </c>
      <c r="BK103">
        <f t="array" ref="BK103">IF($J103:$X103='Capacity Backing (Hide)2'!AK$67:AK$81,1,0)</f>
        <v>0</v>
      </c>
      <c r="BL103">
        <f t="array" ref="BL103">IF($J103:$X103='Capacity Backing (Hide)2'!AL$67:AL$81,1,0)</f>
        <v>0</v>
      </c>
      <c r="BM103">
        <f t="array" ref="BM103">IF($J103:$X103='Capacity Backing (Hide)2'!AM$67:AM$81,1,0)</f>
        <v>0</v>
      </c>
      <c r="BN103">
        <f t="array" ref="BN103">IF($J103:$X103='Capacity Backing (Hide)2'!AN$67:AN$81,1,0)</f>
        <v>0</v>
      </c>
      <c r="BO103">
        <f t="array" ref="BO103">IF($J103:$X103='Capacity Backing (Hide)2'!AO$67:AO$81,1,0)</f>
        <v>0</v>
      </c>
      <c r="BP103">
        <f t="array" ref="BP103">IF($J103:$X103='Capacity Backing (Hide)2'!AP$67:AP$81,1,0)</f>
        <v>0</v>
      </c>
      <c r="BQ103">
        <f t="array" ref="BQ103">IF($J103:$X103='Capacity Backing (Hide)2'!AQ$67:AQ$81,1,0)</f>
        <v>0</v>
      </c>
      <c r="BR103">
        <f t="array" ref="BR103">IF($J103:$X103='Capacity Backing (Hide)2'!AR$67:AR$81,1,0)</f>
        <v>0</v>
      </c>
      <c r="BS103">
        <f t="array" ref="BS103">IF($J103:$X103='Capacity Backing (Hide)2'!AS$67:AS$81,1,0)</f>
        <v>0</v>
      </c>
      <c r="BT103">
        <f t="array" ref="BT103">IF($J103:$X103='Capacity Backing (Hide)2'!AT$67:AT$81,1,0)</f>
        <v>0</v>
      </c>
      <c r="BU103">
        <f t="array" ref="BU103">IF($J103:$X103='Capacity Backing (Hide)2'!AU$67:AU$81,1,0)</f>
        <v>0</v>
      </c>
      <c r="BV103">
        <f t="array" ref="BV103">IF($J103:$X103='Capacity Backing (Hide)2'!AV$67:AV$81,1,0)</f>
        <v>0</v>
      </c>
      <c r="BW103">
        <f t="array" ref="BW103">IF($J103:$X103='Capacity Backing (Hide)2'!AW$67:AW$81,1,0)</f>
        <v>0</v>
      </c>
      <c r="BX103">
        <f t="array" ref="BX103">IF($J103:$X103='Capacity Backing (Hide)2'!AX$67:AX$81,1,0)</f>
        <v>0</v>
      </c>
      <c r="BY103">
        <f t="array" ref="BY103">IF($J103:$X103='Capacity Backing (Hide)2'!AY$67:AY$81,1,0)</f>
        <v>0</v>
      </c>
      <c r="BZ103">
        <f t="array" ref="BZ103">IF($J103:$X103='Capacity Backing (Hide)2'!AZ$67:AZ$81,1,0)</f>
        <v>0</v>
      </c>
      <c r="CA103">
        <f t="array" ref="CA103">IF($J103:$X103='Capacity Backing (Hide)2'!BA$67:BA$81,1,0)</f>
        <v>0</v>
      </c>
      <c r="CB103">
        <f t="array" ref="CB103">IF($J103:$X103='Capacity Backing (Hide)2'!BB$67:BB$81,1,0)</f>
        <v>0</v>
      </c>
      <c r="CC103">
        <f t="array" ref="CC103">IF($J103:$X103='Capacity Backing (Hide)2'!BC$67:BC$81,1,0)</f>
        <v>0</v>
      </c>
      <c r="CD103">
        <f t="array" ref="CD103">IF($J103:$X103='Capacity Backing (Hide)2'!BD$67:BD$81,1,0)</f>
        <v>0</v>
      </c>
      <c r="CE103">
        <f t="array" ref="CE103">IF($J103:$X103='Capacity Backing (Hide)2'!BE$67:BE$81,1,0)</f>
        <v>0</v>
      </c>
      <c r="CF103">
        <f t="array" ref="CF103">IF($J103:$X103='Capacity Backing (Hide)2'!BF$67:BF$81,1,0)</f>
        <v>0</v>
      </c>
      <c r="CG103">
        <f t="array" ref="CG103">IF($J103:$X103='Capacity Backing (Hide)2'!BG$67:BG$81,1,0)</f>
        <v>0</v>
      </c>
      <c r="CH103">
        <f t="array" ref="CH103">IF($J103:$X103='Capacity Backing (Hide)2'!BH$67:BH$81,1,0)</f>
        <v>0</v>
      </c>
      <c r="CI103">
        <f t="array" ref="CI103">IF($J103:$X103='Capacity Backing (Hide)2'!BI$67:BI$81,1,0)</f>
        <v>0</v>
      </c>
      <c r="CJ103">
        <f t="array" ref="CJ103">IF($J103:$X103='Capacity Backing (Hide)2'!BJ$67:BJ$81,1,0)</f>
        <v>0</v>
      </c>
      <c r="CK103">
        <f t="array" ref="CK103">IF($J103:$X103='Capacity Backing (Hide)2'!BK$67:BK$81,1,0)</f>
        <v>0</v>
      </c>
      <c r="CL103">
        <f t="array" ref="CL103">IF($J103:$X103='Capacity Backing (Hide)2'!BL$67:BL$81,1,0)</f>
        <v>0</v>
      </c>
      <c r="CM103">
        <f t="array" ref="CM103">IF($J103:$X103='Capacity Backing (Hide)2'!BM$67:BM$81,1,0)</f>
        <v>0</v>
      </c>
      <c r="CN103">
        <f t="array" ref="CN103">IF($J103:$X103='Capacity Backing (Hide)2'!BN$67:BN$81,1,0)</f>
        <v>0</v>
      </c>
      <c r="CO103">
        <f t="array" ref="CO103">IF($J103:$X103='Capacity Backing (Hide)2'!BO$67:BO$81,1,0)</f>
        <v>0</v>
      </c>
      <c r="CP103">
        <f t="array" ref="CP103">IF($J103:$X103='Capacity Backing (Hide)2'!BP$67:BP$81,1,0)</f>
        <v>0</v>
      </c>
      <c r="CQ103">
        <f t="array" ref="CQ103">IF($J103:$X103='Capacity Backing (Hide)2'!BQ$67:BQ$81,1,0)</f>
        <v>0</v>
      </c>
      <c r="CR103">
        <f t="array" ref="CR103">IF($J103:$X103='Capacity Backing (Hide)2'!BR$67:BR$81,1,0)</f>
        <v>0</v>
      </c>
      <c r="CS103">
        <f t="array" ref="CS103">IF($J103:$X103='Capacity Backing (Hide)2'!BS$67:BS$81,1,0)</f>
        <v>0</v>
      </c>
      <c r="CT103">
        <f t="array" ref="CT103">IF($J103:$X103='Capacity Backing (Hide)2'!BT$67:BT$81,1,0)</f>
        <v>0</v>
      </c>
      <c r="CU103">
        <f t="array" ref="CU103">IF($J103:$X103='Capacity Backing (Hide)2'!BU$67:BU$81,1,0)</f>
        <v>0</v>
      </c>
      <c r="CV103">
        <f t="array" ref="CV103">IF($J103:$X103='Capacity Backing (Hide)2'!BV$67:BV$81,1,0)</f>
        <v>0</v>
      </c>
      <c r="CW103">
        <f t="array" ref="CW103">IF($J103:$X103='Capacity Backing (Hide)2'!BW$67:BW$81,1,0)</f>
        <v>0</v>
      </c>
      <c r="CX103">
        <f t="array" ref="CX103">IF($J103:$X103='Capacity Backing (Hide)2'!BX$67:BX$81,1,0)</f>
        <v>0</v>
      </c>
      <c r="CY103">
        <f t="array" ref="CY103">IF($J103:$X103='Capacity Backing (Hide)2'!BY$67:BY$81,1,0)</f>
        <v>0</v>
      </c>
      <c r="CZ103">
        <f t="array" ref="CZ103">IF($J103:$X103='Capacity Backing (Hide)2'!BZ$67:BZ$81,1,0)</f>
        <v>0</v>
      </c>
      <c r="DA103">
        <f t="array" ref="DA103">IF($J103:$X103='Capacity Backing (Hide)2'!CA$67:CA$81,1,0)</f>
        <v>0</v>
      </c>
      <c r="DB103">
        <f t="array" ref="DB103">IF($J103:$X103='Capacity Backing (Hide)2'!CB$67:CB$81,1,0)</f>
        <v>0</v>
      </c>
      <c r="DC103">
        <f t="array" ref="DC103">IF($J103:$X103='Capacity Backing (Hide)2'!CC$67:CC$81,1,0)</f>
        <v>0</v>
      </c>
      <c r="DD103">
        <f t="array" ref="DD103">IF($J103:$X103='Capacity Backing (Hide)2'!CD$67:CD$81,1,0)</f>
        <v>0</v>
      </c>
      <c r="DE103">
        <f t="array" ref="DE103">IF($J103:$X103='Capacity Backing (Hide)2'!CE$67:CE$81,1,0)</f>
        <v>0</v>
      </c>
      <c r="DF103">
        <f t="array" ref="DF103">IF($J103:$X103='Capacity Backing (Hide)2'!CF$67:CF$81,1,0)</f>
        <v>0</v>
      </c>
      <c r="DG103">
        <f t="array" ref="DG103">IF($J103:$X103='Capacity Backing (Hide)2'!CG$67:CG$81,1,0)</f>
        <v>0</v>
      </c>
      <c r="DH103">
        <f t="array" ref="DH103">IF($J103:$X103='Capacity Backing (Hide)2'!CH$67:CH$81,1,0)</f>
        <v>0</v>
      </c>
      <c r="DI103">
        <f t="array" ref="DI103">IF($J103:$X103='Capacity Backing (Hide)2'!CI$67:CI$81,1,0)</f>
        <v>0</v>
      </c>
      <c r="DJ103">
        <f t="array" ref="DJ103">IF($J103:$X103='Capacity Backing (Hide)2'!CJ$67:CJ$81,1,0)</f>
        <v>0</v>
      </c>
      <c r="DK103">
        <f t="array" ref="DK103">IF($J103:$X103='Capacity Backing (Hide)2'!CK$67:CK$81,1,0)</f>
        <v>0</v>
      </c>
      <c r="DL103">
        <f t="array" ref="DL103">IF($J103:$X103='Capacity Backing (Hide)2'!CL$67:CL$81,1,0)</f>
        <v>0</v>
      </c>
      <c r="DM103">
        <f t="array" ref="DM103">IF($J103:$X103='Capacity Backing (Hide)2'!CM$67:CM$81,1,0)</f>
        <v>0</v>
      </c>
      <c r="DN103">
        <f t="array" ref="DN103">IF($J103:$X103='Capacity Backing (Hide)2'!CN$67:CN$81,1,0)</f>
        <v>0</v>
      </c>
      <c r="DO103">
        <f t="array" ref="DO103">IF($J103:$X103='Capacity Backing (Hide)2'!CO$67:CO$81,1,0)</f>
        <v>0</v>
      </c>
      <c r="DP103">
        <f t="array" ref="DP103">IF($J103:$X103='Capacity Backing (Hide)2'!CP$67:CP$81,1,0)</f>
        <v>0</v>
      </c>
      <c r="DQ103">
        <f t="array" ref="DQ103">IF($J103:$X103='Capacity Backing (Hide)2'!CQ$67:CQ$81,1,0)</f>
        <v>0</v>
      </c>
      <c r="DR103">
        <f t="array" ref="DR103">IF($J103:$X103='Capacity Backing (Hide)2'!CR$67:CR$81,1,0)</f>
        <v>0</v>
      </c>
      <c r="DS103">
        <f t="array" ref="DS103">IF($J103:$X103='Capacity Backing (Hide)2'!CS$67:CS$81,1,0)</f>
        <v>0</v>
      </c>
      <c r="DT103">
        <f t="array" ref="DT103">IF($J103:$X103='Capacity Backing (Hide)2'!CT$67:CT$81,1,0)</f>
        <v>0</v>
      </c>
      <c r="DU103">
        <f t="array" ref="DU103">IF($J103:$X103='Capacity Backing (Hide)2'!CU$67:CU$81,1,0)</f>
        <v>0</v>
      </c>
      <c r="DV103">
        <f t="array" ref="DV103">IF($J103:$X103='Capacity Backing (Hide)2'!CV$67:CV$81,1,0)</f>
        <v>0</v>
      </c>
      <c r="DW103">
        <f t="array" ref="DW103">IF($J103:$X103='Capacity Backing (Hide)2'!CW$67:CW$81,1,0)</f>
        <v>0</v>
      </c>
      <c r="DZ103">
        <f t="array" ref="DZ103">IF($J103:$X103='Capacity Backing (Hide)2'!B$203:CZ$217,1,0)</f>
        <v>0</v>
      </c>
      <c r="EA103">
        <f t="array" ref="EA103">IF($J103:$X103='Capacity Backing (Hide)2'!C$203:DA$217,1,0)</f>
        <v>0</v>
      </c>
      <c r="EB103">
        <f t="array" ref="EB103">IF($J103:$X103='Capacity Backing (Hide)2'!D$203:DB$217,1,0)</f>
        <v>0</v>
      </c>
      <c r="EC103">
        <f t="array" ref="EC103">IF($J103:$X103='Capacity Backing (Hide)2'!E$203:DC$217,1,0)</f>
        <v>0</v>
      </c>
      <c r="ED103">
        <f t="array" ref="ED103">IF($J103:$X103='Capacity Backing (Hide)2'!F$203:DD$217,1,0)</f>
        <v>0</v>
      </c>
      <c r="EE103">
        <f t="array" ref="EE103">IF($J103:$X103='Capacity Backing (Hide)2'!G$203:DE$217,1,0)</f>
        <v>0</v>
      </c>
      <c r="EF103">
        <f t="array" ref="EF103">IF($J103:$X103='Capacity Backing (Hide)2'!H$203:DF$217,1,0)</f>
        <v>0</v>
      </c>
      <c r="EG103">
        <f t="array" ref="EG103">IF($J103:$X103='Capacity Backing (Hide)2'!I$203:DG$217,1,0)</f>
        <v>0</v>
      </c>
      <c r="EH103">
        <f t="array" ref="EH103">IF($J103:$X103='Capacity Backing (Hide)2'!J$203:DH$217,1,0)</f>
        <v>0</v>
      </c>
      <c r="EI103">
        <f t="array" ref="EI103">IF($J103:$X103='Capacity Backing (Hide)2'!K$203:DI$217,1,0)</f>
        <v>0</v>
      </c>
      <c r="EJ103">
        <f t="array" ref="EJ103">IF($J103:$X103='Capacity Backing (Hide)2'!L$203:DJ$217,1,0)</f>
        <v>0</v>
      </c>
      <c r="EK103">
        <f t="array" ref="EK103">IF($J103:$X103='Capacity Backing (Hide)2'!M$203:DK$217,1,0)</f>
        <v>0</v>
      </c>
      <c r="EL103">
        <f t="array" ref="EL103">IF($J103:$X103='Capacity Backing (Hide)2'!N$203:DL$217,1,0)</f>
        <v>0</v>
      </c>
      <c r="EM103">
        <f t="array" ref="EM103">IF($J103:$X103='Capacity Backing (Hide)2'!O$203:DM$217,1,0)</f>
        <v>0</v>
      </c>
      <c r="EN103">
        <f t="array" ref="EN103">IF($J103:$X103='Capacity Backing (Hide)2'!P$203:DN$217,1,0)</f>
        <v>0</v>
      </c>
      <c r="EO103">
        <f t="array" ref="EO103">IF($J103:$X103='Capacity Backing (Hide)2'!Q$203:DO$217,1,0)</f>
        <v>0</v>
      </c>
      <c r="EP103">
        <f t="array" ref="EP103">IF($J103:$X103='Capacity Backing (Hide)2'!R$203:DP$217,1,0)</f>
        <v>0</v>
      </c>
      <c r="EQ103">
        <f t="array" ref="EQ103">IF($J103:$X103='Capacity Backing (Hide)2'!S$203:DQ$217,1,0)</f>
        <v>0</v>
      </c>
      <c r="ER103">
        <f t="array" ref="ER103">IF($J103:$X103='Capacity Backing (Hide)2'!T$203:DR$217,1,0)</f>
        <v>0</v>
      </c>
      <c r="ES103">
        <f t="array" ref="ES103">IF($J103:$X103='Capacity Backing (Hide)2'!U$203:DS$217,1,0)</f>
        <v>0</v>
      </c>
      <c r="ET103">
        <f t="array" ref="ET103">IF($J103:$X103='Capacity Backing (Hide)2'!V$203:DT$217,1,0)</f>
        <v>0</v>
      </c>
      <c r="EU103">
        <f t="array" ref="EU103">IF($J103:$X103='Capacity Backing (Hide)2'!W$203:DU$217,1,0)</f>
        <v>0</v>
      </c>
      <c r="EV103">
        <f t="array" ref="EV103">IF($J103:$X103='Capacity Backing (Hide)2'!X$203:DV$217,1,0)</f>
        <v>0</v>
      </c>
      <c r="EW103">
        <f t="array" ref="EW103">IF($J103:$X103='Capacity Backing (Hide)2'!Y$203:DW$217,1,0)</f>
        <v>0</v>
      </c>
      <c r="EX103">
        <f t="array" ref="EX103">IF($J103:$X103='Capacity Backing (Hide)2'!Z$203:DX$217,1,0)</f>
        <v>0</v>
      </c>
      <c r="EY103">
        <f t="array" ref="EY103">IF($J103:$X103='Capacity Backing (Hide)2'!AA$203:DY$217,1,0)</f>
        <v>0</v>
      </c>
      <c r="EZ103">
        <f t="array" ref="EZ103">IF($J103:$X103='Capacity Backing (Hide)2'!AB$203:DZ$217,1,0)</f>
        <v>0</v>
      </c>
      <c r="FA103">
        <f t="array" ref="FA103">IF($J103:$X103='Capacity Backing (Hide)2'!AC$203:EA$217,1,0)</f>
        <v>0</v>
      </c>
      <c r="FB103">
        <f t="array" ref="FB103">IF($J103:$X103='Capacity Backing (Hide)2'!AD$203:EB$217,1,0)</f>
        <v>0</v>
      </c>
      <c r="FC103">
        <f t="array" ref="FC103">IF($J103:$X103='Capacity Backing (Hide)2'!AE$203:EC$217,1,0)</f>
        <v>0</v>
      </c>
      <c r="FD103">
        <f t="array" ref="FD103">IF($J103:$X103='Capacity Backing (Hide)2'!AF$203:ED$217,1,0)</f>
        <v>0</v>
      </c>
      <c r="FE103">
        <f t="array" ref="FE103">IF($J103:$X103='Capacity Backing (Hide)2'!AG$203:EE$217,1,0)</f>
        <v>0</v>
      </c>
      <c r="FF103">
        <f t="array" ref="FF103">IF($J103:$X103='Capacity Backing (Hide)2'!AH$203:EF$217,1,0)</f>
        <v>0</v>
      </c>
      <c r="FG103">
        <f t="array" ref="FG103">IF($J103:$X103='Capacity Backing (Hide)2'!AI$203:EG$217,1,0)</f>
        <v>0</v>
      </c>
      <c r="FH103">
        <f t="array" ref="FH103">IF($J103:$X103='Capacity Backing (Hide)2'!AJ$203:EH$217,1,0)</f>
        <v>0</v>
      </c>
      <c r="FI103">
        <f t="array" ref="FI103">IF($J103:$X103='Capacity Backing (Hide)2'!AK$203:EI$217,1,0)</f>
        <v>0</v>
      </c>
      <c r="FJ103">
        <f t="array" ref="FJ103">IF($J103:$X103='Capacity Backing (Hide)2'!AL$203:EJ$217,1,0)</f>
        <v>0</v>
      </c>
      <c r="FK103">
        <f t="array" ref="FK103">IF($J103:$X103='Capacity Backing (Hide)2'!AM$203:EK$217,1,0)</f>
        <v>0</v>
      </c>
      <c r="FL103">
        <f t="array" ref="FL103">IF($J103:$X103='Capacity Backing (Hide)2'!AN$203:EL$217,1,0)</f>
        <v>0</v>
      </c>
      <c r="FM103">
        <f t="array" ref="FM103">IF($J103:$X103='Capacity Backing (Hide)2'!AO$203:EM$217,1,0)</f>
        <v>0</v>
      </c>
      <c r="FN103">
        <f t="array" ref="FN103">IF($J103:$X103='Capacity Backing (Hide)2'!AP$203:EN$217,1,0)</f>
        <v>0</v>
      </c>
      <c r="FO103">
        <f t="array" ref="FO103">IF($J103:$X103='Capacity Backing (Hide)2'!AQ$203:EO$217,1,0)</f>
        <v>0</v>
      </c>
      <c r="FP103">
        <f t="array" ref="FP103">IF($J103:$X103='Capacity Backing (Hide)2'!AR$203:EP$217,1,0)</f>
        <v>0</v>
      </c>
      <c r="FQ103">
        <f t="array" ref="FQ103">IF($J103:$X103='Capacity Backing (Hide)2'!AS$203:EQ$217,1,0)</f>
        <v>0</v>
      </c>
      <c r="FR103">
        <f t="array" ref="FR103">IF($J103:$X103='Capacity Backing (Hide)2'!AT$203:ER$217,1,0)</f>
        <v>0</v>
      </c>
      <c r="FS103">
        <f t="array" ref="FS103">IF($J103:$X103='Capacity Backing (Hide)2'!AU$203:ES$217,1,0)</f>
        <v>0</v>
      </c>
      <c r="FT103">
        <f t="array" ref="FT103">IF($J103:$X103='Capacity Backing (Hide)2'!AV$203:ET$217,1,0)</f>
        <v>0</v>
      </c>
      <c r="FU103">
        <f t="array" ref="FU103">IF($J103:$X103='Capacity Backing (Hide)2'!AW$203:EU$217,1,0)</f>
        <v>0</v>
      </c>
      <c r="FV103">
        <f t="array" ref="FV103">IF($J103:$X103='Capacity Backing (Hide)2'!AX$203:EV$217,1,0)</f>
        <v>0</v>
      </c>
      <c r="FW103">
        <f t="array" ref="FW103">IF($J103:$X103='Capacity Backing (Hide)2'!AY$203:EW$217,1,0)</f>
        <v>0</v>
      </c>
      <c r="FX103">
        <f t="array" ref="FX103">IF($J103:$X103='Capacity Backing (Hide)2'!AZ$203:EX$217,1,0)</f>
        <v>0</v>
      </c>
      <c r="FY103">
        <f t="array" ref="FY103">IF($J103:$X103='Capacity Backing (Hide)2'!BA$203:EY$217,1,0)</f>
        <v>0</v>
      </c>
      <c r="FZ103">
        <f t="array" ref="FZ103">IF($J103:$X103='Capacity Backing (Hide)2'!BB$203:EZ$217,1,0)</f>
        <v>0</v>
      </c>
      <c r="GA103">
        <f t="array" ref="GA103">IF($J103:$X103='Capacity Backing (Hide)2'!BC$203:FA$217,1,0)</f>
        <v>0</v>
      </c>
      <c r="GB103">
        <f t="array" ref="GB103">IF($J103:$X103='Capacity Backing (Hide)2'!BD$203:FB$217,1,0)</f>
        <v>0</v>
      </c>
      <c r="GC103">
        <f t="array" ref="GC103">IF($J103:$X103='Capacity Backing (Hide)2'!BE$203:FC$217,1,0)</f>
        <v>0</v>
      </c>
      <c r="GD103">
        <f t="array" ref="GD103">IF($J103:$X103='Capacity Backing (Hide)2'!BF$203:FD$217,1,0)</f>
        <v>0</v>
      </c>
      <c r="GE103">
        <f t="array" ref="GE103">IF($J103:$X103='Capacity Backing (Hide)2'!BG$203:FE$217,1,0)</f>
        <v>0</v>
      </c>
      <c r="GF103">
        <f t="array" ref="GF103">IF($J103:$X103='Capacity Backing (Hide)2'!BH$203:FF$217,1,0)</f>
        <v>0</v>
      </c>
      <c r="GG103">
        <f t="array" ref="GG103">IF($J103:$X103='Capacity Backing (Hide)2'!BI$203:FG$217,1,0)</f>
        <v>0</v>
      </c>
      <c r="GH103">
        <f t="array" ref="GH103">IF($J103:$X103='Capacity Backing (Hide)2'!BJ$203:FH$217,1,0)</f>
        <v>0</v>
      </c>
      <c r="GI103">
        <f t="array" ref="GI103">IF($J103:$X103='Capacity Backing (Hide)2'!BK$203:FI$217,1,0)</f>
        <v>0</v>
      </c>
      <c r="GJ103">
        <f t="array" ref="GJ103">IF($J103:$X103='Capacity Backing (Hide)2'!BL$203:FJ$217,1,0)</f>
        <v>0</v>
      </c>
      <c r="GK103">
        <f t="array" ref="GK103">IF($J103:$X103='Capacity Backing (Hide)2'!BM$203:FK$217,1,0)</f>
        <v>0</v>
      </c>
      <c r="GL103">
        <f t="array" ref="GL103">IF($J103:$X103='Capacity Backing (Hide)2'!BN$203:FL$217,1,0)</f>
        <v>0</v>
      </c>
      <c r="GM103">
        <f t="array" ref="GM103">IF($J103:$X103='Capacity Backing (Hide)2'!BO$203:FM$217,1,0)</f>
        <v>0</v>
      </c>
      <c r="GN103">
        <f t="array" ref="GN103">IF($J103:$X103='Capacity Backing (Hide)2'!BP$203:FN$217,1,0)</f>
        <v>0</v>
      </c>
      <c r="GO103">
        <f t="array" ref="GO103">IF($J103:$X103='Capacity Backing (Hide)2'!BQ$203:FO$217,1,0)</f>
        <v>0</v>
      </c>
      <c r="GP103">
        <f t="array" ref="GP103">IF($J103:$X103='Capacity Backing (Hide)2'!BR$203:FP$217,1,0)</f>
        <v>0</v>
      </c>
      <c r="GQ103">
        <f t="array" ref="GQ103">IF($J103:$X103='Capacity Backing (Hide)2'!BS$203:FQ$217,1,0)</f>
        <v>0</v>
      </c>
      <c r="GR103">
        <f t="array" ref="GR103">IF($J103:$X103='Capacity Backing (Hide)2'!BT$203:FR$217,1,0)</f>
        <v>0</v>
      </c>
      <c r="GS103">
        <f t="array" ref="GS103">IF($J103:$X103='Capacity Backing (Hide)2'!BU$203:FS$217,1,0)</f>
        <v>0</v>
      </c>
      <c r="GT103">
        <f t="array" ref="GT103">IF($J103:$X103='Capacity Backing (Hide)2'!BV$203:FT$217,1,0)</f>
        <v>0</v>
      </c>
      <c r="GU103">
        <f t="array" ref="GU103">IF($J103:$X103='Capacity Backing (Hide)2'!BW$203:FU$217,1,0)</f>
        <v>0</v>
      </c>
      <c r="GV103">
        <f t="array" ref="GV103">IF($J103:$X103='Capacity Backing (Hide)2'!BX$203:FV$217,1,0)</f>
        <v>0</v>
      </c>
      <c r="GW103">
        <f t="array" ref="GW103">IF($J103:$X103='Capacity Backing (Hide)2'!BY$203:FW$217,1,0)</f>
        <v>0</v>
      </c>
      <c r="GX103">
        <f t="array" ref="GX103">IF($J103:$X103='Capacity Backing (Hide)2'!BZ$203:FX$217,1,0)</f>
        <v>0</v>
      </c>
      <c r="GY103">
        <f t="array" ref="GY103">IF($J103:$X103='Capacity Backing (Hide)2'!CA$203:FY$217,1,0)</f>
        <v>0</v>
      </c>
      <c r="GZ103">
        <f t="array" ref="GZ103">IF($J103:$X103='Capacity Backing (Hide)2'!CB$203:FZ$217,1,0)</f>
        <v>0</v>
      </c>
      <c r="HA103">
        <f t="array" ref="HA103">IF($J103:$X103='Capacity Backing (Hide)2'!CC$203:GA$217,1,0)</f>
        <v>0</v>
      </c>
      <c r="HB103">
        <f t="array" ref="HB103">IF($J103:$X103='Capacity Backing (Hide)2'!CD$203:GB$217,1,0)</f>
        <v>0</v>
      </c>
      <c r="HC103">
        <f t="array" ref="HC103">IF($J103:$X103='Capacity Backing (Hide)2'!CE$203:GC$217,1,0)</f>
        <v>0</v>
      </c>
      <c r="HD103">
        <f t="array" ref="HD103">IF($J103:$X103='Capacity Backing (Hide)2'!CF$203:GD$217,1,0)</f>
        <v>0</v>
      </c>
      <c r="HE103">
        <f t="array" ref="HE103">IF($J103:$X103='Capacity Backing (Hide)2'!CG$203:GE$217,1,0)</f>
        <v>0</v>
      </c>
      <c r="HF103">
        <f t="array" ref="HF103">IF($J103:$X103='Capacity Backing (Hide)2'!CH$203:GF$217,1,0)</f>
        <v>0</v>
      </c>
      <c r="HG103">
        <f t="array" ref="HG103">IF($J103:$X103='Capacity Backing (Hide)2'!CI$203:GG$217,1,0)</f>
        <v>0</v>
      </c>
      <c r="HH103">
        <f t="array" ref="HH103">IF($J103:$X103='Capacity Backing (Hide)2'!CJ$203:GH$217,1,0)</f>
        <v>0</v>
      </c>
      <c r="HI103">
        <f t="array" ref="HI103">IF($J103:$X103='Capacity Backing (Hide)2'!CK$203:GI$217,1,0)</f>
        <v>0</v>
      </c>
      <c r="HJ103">
        <f t="array" ref="HJ103">IF($J103:$X103='Capacity Backing (Hide)2'!CL$203:GJ$217,1,0)</f>
        <v>0</v>
      </c>
      <c r="HK103">
        <f t="array" ref="HK103">IF($J103:$X103='Capacity Backing (Hide)2'!CM$203:GK$217,1,0)</f>
        <v>0</v>
      </c>
      <c r="HL103">
        <f t="array" ref="HL103">IF($J103:$X103='Capacity Backing (Hide)2'!CN$203:GL$217,1,0)</f>
        <v>0</v>
      </c>
      <c r="HM103">
        <f t="array" ref="HM103">IF($J103:$X103='Capacity Backing (Hide)2'!CO$203:GM$217,1,0)</f>
        <v>0</v>
      </c>
      <c r="HN103">
        <f t="array" ref="HN103">IF($J103:$X103='Capacity Backing (Hide)2'!CP$203:GN$217,1,0)</f>
        <v>0</v>
      </c>
      <c r="HO103">
        <f t="array" ref="HO103">IF($J103:$X103='Capacity Backing (Hide)2'!CQ$203:GO$217,1,0)</f>
        <v>0</v>
      </c>
      <c r="HP103">
        <f t="array" ref="HP103">IF($J103:$X103='Capacity Backing (Hide)2'!CR$203:GP$217,1,0)</f>
        <v>0</v>
      </c>
      <c r="HQ103">
        <f t="array" ref="HQ103">IF($J103:$X103='Capacity Backing (Hide)2'!CS$203:GQ$217,1,0)</f>
        <v>0</v>
      </c>
      <c r="HR103">
        <f t="array" ref="HR103">IF($J103:$X103='Capacity Backing (Hide)2'!CT$203:GR$217,1,0)</f>
        <v>0</v>
      </c>
      <c r="HS103">
        <f t="array" ref="HS103">IF($J103:$X103='Capacity Backing (Hide)2'!CU$203:GS$217,1,0)</f>
        <v>0</v>
      </c>
      <c r="HT103">
        <f t="array" ref="HT103">IF($J103:$X103='Capacity Backing (Hide)2'!CV$203:GT$217,1,0)</f>
        <v>0</v>
      </c>
      <c r="HU103">
        <f t="array" ref="HU103">IF($J103:$X103='Capacity Backing (Hide)2'!CW$203:GU$217,1,0)</f>
        <v>0</v>
      </c>
      <c r="HX103">
        <f>'Capacity Backing (Hide)2'!B$3*(AB103/MAX(1,SUMIFS('Treatment Backing (Hide)'!$B$110:$B$124,'Capacity Backing (Hide)2'!B$67:B$81,"X")))</f>
        <v>0</v>
      </c>
      <c r="HY103">
        <f>'Capacity Backing (Hide)2'!C$3*(AC103/MAX(1,SUMIFS('Treatment Backing (Hide)'!$B$110:$B$124,'Capacity Backing (Hide)2'!C$67:C$81,"X")))</f>
        <v>0</v>
      </c>
      <c r="HZ103">
        <f>'Capacity Backing (Hide)2'!D$3*(AD103/MAX(1,SUMIFS('Treatment Backing (Hide)'!$B$110:$B$124,'Capacity Backing (Hide)2'!D$67:D$81,"X")))</f>
        <v>0</v>
      </c>
      <c r="IA103">
        <f>'Capacity Backing (Hide)2'!E$3*(AE103/MAX(1,SUMIFS('Treatment Backing (Hide)'!$B$110:$B$124,'Capacity Backing (Hide)2'!E$67:E$81,"X")))</f>
        <v>0</v>
      </c>
      <c r="IB103">
        <f>'Capacity Backing (Hide)2'!F$3*(AF103/MAX(1,SUMIFS('Treatment Backing (Hide)'!$B$110:$B$124,'Capacity Backing (Hide)2'!F$67:F$81,"X")))</f>
        <v>0</v>
      </c>
      <c r="IC103">
        <f>'Capacity Backing (Hide)2'!G$3*(AG103/MAX(1,SUMIFS('Treatment Backing (Hide)'!$B$110:$B$124,'Capacity Backing (Hide)2'!G$67:G$81,"X")))</f>
        <v>0</v>
      </c>
      <c r="ID103">
        <f>'Capacity Backing (Hide)2'!H$3*(AH103/MAX(1,SUMIFS('Treatment Backing (Hide)'!$B$110:$B$124,'Capacity Backing (Hide)2'!H$67:H$81,"X")))</f>
        <v>0</v>
      </c>
      <c r="IE103">
        <f>'Capacity Backing (Hide)2'!I$3*(AI103/MAX(1,SUMIFS('Treatment Backing (Hide)'!$B$110:$B$124,'Capacity Backing (Hide)2'!I$67:I$81,"X")))</f>
        <v>0</v>
      </c>
      <c r="IF103">
        <f>'Capacity Backing (Hide)2'!J$3*(AJ103/MAX(1,SUMIFS('Treatment Backing (Hide)'!$B$110:$B$124,'Capacity Backing (Hide)2'!J$67:J$81,"X")))</f>
        <v>0</v>
      </c>
      <c r="IG103">
        <f>'Capacity Backing (Hide)2'!K$3*(AK103/MAX(1,SUMIFS('Treatment Backing (Hide)'!$B$110:$B$124,'Capacity Backing (Hide)2'!K$67:K$81,"X")))</f>
        <v>0</v>
      </c>
      <c r="IH103">
        <f>'Capacity Backing (Hide)2'!L$3*(AL103/MAX(1,SUMIFS('Treatment Backing (Hide)'!$B$110:$B$124,'Capacity Backing (Hide)2'!L$67:L$81,"X")))</f>
        <v>0</v>
      </c>
      <c r="II103">
        <f>'Capacity Backing (Hide)2'!M$3*(AM103/MAX(1,SUMIFS('Treatment Backing (Hide)'!$B$110:$B$124,'Capacity Backing (Hide)2'!M$67:M$81,"X")))</f>
        <v>0</v>
      </c>
      <c r="IJ103">
        <f>'Capacity Backing (Hide)2'!N$3*(AN103/MAX(1,SUMIFS('Treatment Backing (Hide)'!$B$110:$B$124,'Capacity Backing (Hide)2'!N$67:N$81,"X")))</f>
        <v>0</v>
      </c>
      <c r="IK103">
        <f>'Capacity Backing (Hide)2'!O$3*(AO103/MAX(1,SUMIFS('Treatment Backing (Hide)'!$B$110:$B$124,'Capacity Backing (Hide)2'!O$67:O$81,"X")))</f>
        <v>0</v>
      </c>
      <c r="IL103">
        <f>'Capacity Backing (Hide)2'!P$3*(AP103/MAX(1,SUMIFS('Treatment Backing (Hide)'!$B$110:$B$124,'Capacity Backing (Hide)2'!P$67:P$81,"X")))</f>
        <v>0</v>
      </c>
      <c r="IM103">
        <f>'Capacity Backing (Hide)2'!Q$3*(AQ103/MAX(1,SUMIFS('Treatment Backing (Hide)'!$B$110:$B$124,'Capacity Backing (Hide)2'!Q$67:Q$81,"X")))</f>
        <v>0</v>
      </c>
      <c r="IN103">
        <f>'Capacity Backing (Hide)2'!R$3*(AR103/MAX(1,SUMIFS('Treatment Backing (Hide)'!$B$110:$B$124,'Capacity Backing (Hide)2'!R$67:R$81,"X")))</f>
        <v>0</v>
      </c>
      <c r="IO103">
        <f>'Capacity Backing (Hide)2'!S$3*(AS103/MAX(1,SUMIFS('Treatment Backing (Hide)'!$B$110:$B$124,'Capacity Backing (Hide)2'!S$67:S$81,"X")))</f>
        <v>0</v>
      </c>
      <c r="IP103">
        <f>'Capacity Backing (Hide)2'!T$3*(AT103/MAX(1,SUMIFS('Treatment Backing (Hide)'!$B$110:$B$124,'Capacity Backing (Hide)2'!T$67:T$81,"X")))</f>
        <v>0</v>
      </c>
      <c r="IQ103">
        <f>'Capacity Backing (Hide)2'!U$3*(AU103/MAX(1,SUMIFS('Treatment Backing (Hide)'!$B$110:$B$124,'Capacity Backing (Hide)2'!U$67:U$81,"X")))</f>
        <v>0</v>
      </c>
      <c r="IR103">
        <f>'Capacity Backing (Hide)2'!V$3*(AV103/MAX(1,SUMIFS('Treatment Backing (Hide)'!$B$110:$B$124,'Capacity Backing (Hide)2'!V$67:V$81,"X")))</f>
        <v>0</v>
      </c>
      <c r="IS103">
        <f>'Capacity Backing (Hide)2'!W$3*(AW103/MAX(1,SUMIFS('Treatment Backing (Hide)'!$B$110:$B$124,'Capacity Backing (Hide)2'!W$67:W$81,"X")))</f>
        <v>0</v>
      </c>
      <c r="IT103">
        <f>'Capacity Backing (Hide)2'!X$3*(AX103/MAX(1,SUMIFS('Treatment Backing (Hide)'!$B$110:$B$124,'Capacity Backing (Hide)2'!X$67:X$81,"X")))</f>
        <v>0</v>
      </c>
      <c r="IU103">
        <f>'Capacity Backing (Hide)2'!Y$3*(AY103/MAX(1,SUMIFS('Treatment Backing (Hide)'!$B$110:$B$124,'Capacity Backing (Hide)2'!Y$67:Y$81,"X")))</f>
        <v>0</v>
      </c>
      <c r="IV103">
        <f>'Capacity Backing (Hide)2'!Z$3*(AZ103/MAX(1,SUMIFS('Treatment Backing (Hide)'!$B$110:$B$124,'Capacity Backing (Hide)2'!Z$67:Z$81,"X")))</f>
        <v>0</v>
      </c>
      <c r="IW103">
        <f>'Capacity Backing (Hide)2'!AA$3*(BA103/MAX(1,SUMIFS('Treatment Backing (Hide)'!$B$110:$B$124,'Capacity Backing (Hide)2'!AA$67:AA$81,"X")))</f>
        <v>0</v>
      </c>
      <c r="IX103">
        <f>'Capacity Backing (Hide)2'!AB$3*(BB103/MAX(1,SUMIFS('Treatment Backing (Hide)'!$B$110:$B$124,'Capacity Backing (Hide)2'!AB$67:AB$81,"X")))</f>
        <v>0</v>
      </c>
      <c r="IY103">
        <f>'Capacity Backing (Hide)2'!AC$3*(BC103/MAX(1,SUMIFS('Treatment Backing (Hide)'!$B$110:$B$124,'Capacity Backing (Hide)2'!AC$67:AC$81,"X")))</f>
        <v>0</v>
      </c>
      <c r="IZ103">
        <f>'Capacity Backing (Hide)2'!AD$3*(BD103/MAX(1,SUMIFS('Treatment Backing (Hide)'!$B$110:$B$124,'Capacity Backing (Hide)2'!AD$67:AD$81,"X")))</f>
        <v>0</v>
      </c>
      <c r="JA103">
        <f>'Capacity Backing (Hide)2'!AE$3*(BE103/MAX(1,SUMIFS('Treatment Backing (Hide)'!$B$110:$B$124,'Capacity Backing (Hide)2'!AE$67:AE$81,"X")))</f>
        <v>0</v>
      </c>
      <c r="JB103">
        <f>'Capacity Backing (Hide)2'!AF$3*(BF103/MAX(1,SUMIFS('Treatment Backing (Hide)'!$B$110:$B$124,'Capacity Backing (Hide)2'!AF$67:AF$81,"X")))</f>
        <v>0</v>
      </c>
      <c r="JC103">
        <f>'Capacity Backing (Hide)2'!AG$3*(BG103/MAX(1,SUMIFS('Treatment Backing (Hide)'!$B$110:$B$124,'Capacity Backing (Hide)2'!AG$67:AG$81,"X")))</f>
        <v>0</v>
      </c>
      <c r="JD103">
        <f>'Capacity Backing (Hide)2'!AH$3*(BH103/MAX(1,SUMIFS('Treatment Backing (Hide)'!$B$110:$B$124,'Capacity Backing (Hide)2'!AH$67:AH$81,"X")))</f>
        <v>0</v>
      </c>
      <c r="JE103">
        <f>'Capacity Backing (Hide)2'!AI$3*(BI103/MAX(1,SUMIFS('Treatment Backing (Hide)'!$B$110:$B$124,'Capacity Backing (Hide)2'!AI$67:AI$81,"X")))</f>
        <v>0</v>
      </c>
      <c r="JF103">
        <f>'Capacity Backing (Hide)2'!AJ$3*(BJ103/MAX(1,SUMIFS('Treatment Backing (Hide)'!$B$110:$B$124,'Capacity Backing (Hide)2'!AJ$67:AJ$81,"X")))</f>
        <v>0</v>
      </c>
      <c r="JG103">
        <f>'Capacity Backing (Hide)2'!AK$3*(BK103/MAX(1,SUMIFS('Treatment Backing (Hide)'!$B$110:$B$124,'Capacity Backing (Hide)2'!AK$67:AK$81,"X")))</f>
        <v>0</v>
      </c>
      <c r="JH103">
        <f>'Capacity Backing (Hide)2'!AL$3*(BL103/MAX(1,SUMIFS('Treatment Backing (Hide)'!$B$110:$B$124,'Capacity Backing (Hide)2'!AL$67:AL$81,"X")))</f>
        <v>0</v>
      </c>
      <c r="JI103">
        <f>'Capacity Backing (Hide)2'!AM$3*(BM103/MAX(1,SUMIFS('Treatment Backing (Hide)'!$B$110:$B$124,'Capacity Backing (Hide)2'!AM$67:AM$81,"X")))</f>
        <v>0</v>
      </c>
      <c r="JJ103">
        <f>'Capacity Backing (Hide)2'!AN$3*(BN103/MAX(1,SUMIFS('Treatment Backing (Hide)'!$B$110:$B$124,'Capacity Backing (Hide)2'!AN$67:AN$81,"X")))</f>
        <v>0</v>
      </c>
      <c r="JK103">
        <f>'Capacity Backing (Hide)2'!AO$3*(BO103/MAX(1,SUMIFS('Treatment Backing (Hide)'!$B$110:$B$124,'Capacity Backing (Hide)2'!AO$67:AO$81,"X")))</f>
        <v>0</v>
      </c>
      <c r="JL103">
        <f>'Capacity Backing (Hide)2'!AP$3*(BP103/MAX(1,SUMIFS('Treatment Backing (Hide)'!$B$110:$B$124,'Capacity Backing (Hide)2'!AP$67:AP$81,"X")))</f>
        <v>0</v>
      </c>
      <c r="JM103">
        <f>'Capacity Backing (Hide)2'!AQ$3*(BQ103/MAX(1,SUMIFS('Treatment Backing (Hide)'!$B$110:$B$124,'Capacity Backing (Hide)2'!AQ$67:AQ$81,"X")))</f>
        <v>0</v>
      </c>
      <c r="JN103">
        <f>'Capacity Backing (Hide)2'!AR$3*(BR103/MAX(1,SUMIFS('Treatment Backing (Hide)'!$B$110:$B$124,'Capacity Backing (Hide)2'!AR$67:AR$81,"X")))</f>
        <v>0</v>
      </c>
      <c r="JO103">
        <f>'Capacity Backing (Hide)2'!AS$3*(BS103/MAX(1,SUMIFS('Treatment Backing (Hide)'!$B$110:$B$124,'Capacity Backing (Hide)2'!AS$67:AS$81,"X")))</f>
        <v>0</v>
      </c>
      <c r="JP103">
        <f>'Capacity Backing (Hide)2'!AT$3*(BT103/MAX(1,SUMIFS('Treatment Backing (Hide)'!$B$110:$B$124,'Capacity Backing (Hide)2'!AT$67:AT$81,"X")))</f>
        <v>0</v>
      </c>
      <c r="JQ103">
        <f>'Capacity Backing (Hide)2'!AU$3*(BU103/MAX(1,SUMIFS('Treatment Backing (Hide)'!$B$110:$B$124,'Capacity Backing (Hide)2'!AU$67:AU$81,"X")))</f>
        <v>0</v>
      </c>
      <c r="JR103">
        <f>'Capacity Backing (Hide)2'!AV$3*(BV103/MAX(1,SUMIFS('Treatment Backing (Hide)'!$B$110:$B$124,'Capacity Backing (Hide)2'!AV$67:AV$81,"X")))</f>
        <v>0</v>
      </c>
      <c r="JS103">
        <f>'Capacity Backing (Hide)2'!AW$3*(BW103/MAX(1,SUMIFS('Treatment Backing (Hide)'!$B$110:$B$124,'Capacity Backing (Hide)2'!AW$67:AW$81,"X")))</f>
        <v>0</v>
      </c>
      <c r="JT103">
        <f>'Capacity Backing (Hide)2'!AX$3*(BX103/MAX(1,SUMIFS('Treatment Backing (Hide)'!$B$110:$B$124,'Capacity Backing (Hide)2'!AX$67:AX$81,"X")))</f>
        <v>0</v>
      </c>
      <c r="JU103">
        <f>'Capacity Backing (Hide)2'!AY$3*(BY103/MAX(1,SUMIFS('Treatment Backing (Hide)'!$B$110:$B$124,'Capacity Backing (Hide)2'!AY$67:AY$81,"X")))</f>
        <v>0</v>
      </c>
      <c r="JV103">
        <f>'Capacity Backing (Hide)2'!AZ$3*(BZ103/MAX(1,SUMIFS('Treatment Backing (Hide)'!$B$110:$B$124,'Capacity Backing (Hide)2'!AZ$67:AZ$81,"X")))</f>
        <v>0</v>
      </c>
      <c r="JW103">
        <f>'Capacity Backing (Hide)2'!BA$3*(CA103/MAX(1,SUMIFS('Treatment Backing (Hide)'!$B$110:$B$124,'Capacity Backing (Hide)2'!BA$67:BA$81,"X")))</f>
        <v>0</v>
      </c>
      <c r="JX103">
        <f>'Capacity Backing (Hide)2'!BB$3*(CB103/MAX(1,SUMIFS('Treatment Backing (Hide)'!$B$110:$B$124,'Capacity Backing (Hide)2'!BB$67:BB$81,"X")))</f>
        <v>0</v>
      </c>
      <c r="JY103">
        <f>'Capacity Backing (Hide)2'!BC$3*(CC103/MAX(1,SUMIFS('Treatment Backing (Hide)'!$B$110:$B$124,'Capacity Backing (Hide)2'!BC$67:BC$81,"X")))</f>
        <v>0</v>
      </c>
      <c r="JZ103">
        <f>'Capacity Backing (Hide)2'!BD$3*(CD103/MAX(1,SUMIFS('Treatment Backing (Hide)'!$B$110:$B$124,'Capacity Backing (Hide)2'!BD$67:BD$81,"X")))</f>
        <v>0</v>
      </c>
      <c r="KA103">
        <f>'Capacity Backing (Hide)2'!BE$3*(CE103/MAX(1,SUMIFS('Treatment Backing (Hide)'!$B$110:$B$124,'Capacity Backing (Hide)2'!BE$67:BE$81,"X")))</f>
        <v>0</v>
      </c>
      <c r="KB103">
        <f>'Capacity Backing (Hide)2'!BF$3*(CF103/MAX(1,SUMIFS('Treatment Backing (Hide)'!$B$110:$B$124,'Capacity Backing (Hide)2'!BF$67:BF$81,"X")))</f>
        <v>0</v>
      </c>
      <c r="KC103">
        <f>'Capacity Backing (Hide)2'!BG$3*(CG103/MAX(1,SUMIFS('Treatment Backing (Hide)'!$B$110:$B$124,'Capacity Backing (Hide)2'!BG$67:BG$81,"X")))</f>
        <v>0</v>
      </c>
      <c r="KD103">
        <f>'Capacity Backing (Hide)2'!BH$3*(CH103/MAX(1,SUMIFS('Treatment Backing (Hide)'!$B$110:$B$124,'Capacity Backing (Hide)2'!BH$67:BH$81,"X")))</f>
        <v>0</v>
      </c>
      <c r="KE103">
        <f>'Capacity Backing (Hide)2'!BI$3*(CI103/MAX(1,SUMIFS('Treatment Backing (Hide)'!$B$110:$B$124,'Capacity Backing (Hide)2'!BI$67:BI$81,"X")))</f>
        <v>0</v>
      </c>
      <c r="KF103">
        <f>'Capacity Backing (Hide)2'!BJ$3*(CJ103/MAX(1,SUMIFS('Treatment Backing (Hide)'!$B$110:$B$124,'Capacity Backing (Hide)2'!BJ$67:BJ$81,"X")))</f>
        <v>0</v>
      </c>
      <c r="KG103">
        <f>'Capacity Backing (Hide)2'!BK$3*(CK103/MAX(1,SUMIFS('Treatment Backing (Hide)'!$B$110:$B$124,'Capacity Backing (Hide)2'!BK$67:BK$81,"X")))</f>
        <v>0</v>
      </c>
      <c r="KH103">
        <f>'Capacity Backing (Hide)2'!BL$3*(CL103/MAX(1,SUMIFS('Treatment Backing (Hide)'!$B$110:$B$124,'Capacity Backing (Hide)2'!BL$67:BL$81,"X")))</f>
        <v>0</v>
      </c>
      <c r="KI103">
        <f>'Capacity Backing (Hide)2'!BM$3*(CM103/MAX(1,SUMIFS('Treatment Backing (Hide)'!$B$110:$B$124,'Capacity Backing (Hide)2'!BM$67:BM$81,"X")))</f>
        <v>0</v>
      </c>
      <c r="KJ103">
        <f>'Capacity Backing (Hide)2'!BN$3*(CN103/MAX(1,SUMIFS('Treatment Backing (Hide)'!$B$110:$B$124,'Capacity Backing (Hide)2'!BN$67:BN$81,"X")))</f>
        <v>0</v>
      </c>
      <c r="KK103">
        <f>'Capacity Backing (Hide)2'!BO$3*(CO103/MAX(1,SUMIFS('Treatment Backing (Hide)'!$B$110:$B$124,'Capacity Backing (Hide)2'!BO$67:BO$81,"X")))</f>
        <v>0</v>
      </c>
      <c r="KL103">
        <f>'Capacity Backing (Hide)2'!BP$3*(CP103/MAX(1,SUMIFS('Treatment Backing (Hide)'!$B$110:$B$124,'Capacity Backing (Hide)2'!BP$67:BP$81,"X")))</f>
        <v>0</v>
      </c>
      <c r="KM103">
        <f>'Capacity Backing (Hide)2'!BQ$3*(CQ103/MAX(1,SUMIFS('Treatment Backing (Hide)'!$B$110:$B$124,'Capacity Backing (Hide)2'!BQ$67:BQ$81,"X")))</f>
        <v>0</v>
      </c>
      <c r="KN103">
        <f>'Capacity Backing (Hide)2'!BR$3*(CR103/MAX(1,SUMIFS('Treatment Backing (Hide)'!$B$110:$B$124,'Capacity Backing (Hide)2'!BR$67:BR$81,"X")))</f>
        <v>0</v>
      </c>
      <c r="KO103">
        <f>'Capacity Backing (Hide)2'!BS$3*(CS103/MAX(1,SUMIFS('Treatment Backing (Hide)'!$B$110:$B$124,'Capacity Backing (Hide)2'!BS$67:BS$81,"X")))</f>
        <v>0</v>
      </c>
      <c r="KP103">
        <f>'Capacity Backing (Hide)2'!BT$3*(CT103/MAX(1,SUMIFS('Treatment Backing (Hide)'!$B$110:$B$124,'Capacity Backing (Hide)2'!BT$67:BT$81,"X")))</f>
        <v>0</v>
      </c>
      <c r="KQ103">
        <f>'Capacity Backing (Hide)2'!BU$3*(CU103/MAX(1,SUMIFS('Treatment Backing (Hide)'!$B$110:$B$124,'Capacity Backing (Hide)2'!BU$67:BU$81,"X")))</f>
        <v>0</v>
      </c>
      <c r="KR103">
        <f>'Capacity Backing (Hide)2'!BV$3*(CV103/MAX(1,SUMIFS('Treatment Backing (Hide)'!$B$110:$B$124,'Capacity Backing (Hide)2'!BV$67:BV$81,"X")))</f>
        <v>0</v>
      </c>
      <c r="KS103">
        <f>'Capacity Backing (Hide)2'!BW$3*(CW103/MAX(1,SUMIFS('Treatment Backing (Hide)'!$B$110:$B$124,'Capacity Backing (Hide)2'!BW$67:BW$81,"X")))</f>
        <v>0</v>
      </c>
      <c r="KT103">
        <f>'Capacity Backing (Hide)2'!BX$3*(CX103/MAX(1,SUMIFS('Treatment Backing (Hide)'!$B$110:$B$124,'Capacity Backing (Hide)2'!BX$67:BX$81,"X")))</f>
        <v>0</v>
      </c>
      <c r="KU103">
        <f>'Capacity Backing (Hide)2'!BY$3*(CY103/MAX(1,SUMIFS('Treatment Backing (Hide)'!$B$110:$B$124,'Capacity Backing (Hide)2'!BY$67:BY$81,"X")))</f>
        <v>0</v>
      </c>
      <c r="KV103">
        <f>'Capacity Backing (Hide)2'!BZ$3*(CZ103/MAX(1,SUMIFS('Treatment Backing (Hide)'!$B$110:$B$124,'Capacity Backing (Hide)2'!BZ$67:BZ$81,"X")))</f>
        <v>0</v>
      </c>
      <c r="KW103">
        <f>'Capacity Backing (Hide)2'!CA$3*(DA103/MAX(1,SUMIFS('Treatment Backing (Hide)'!$B$110:$B$124,'Capacity Backing (Hide)2'!CA$67:CA$81,"X")))</f>
        <v>0</v>
      </c>
      <c r="KX103">
        <f>'Capacity Backing (Hide)2'!CB$3*(DB103/MAX(1,SUMIFS('Treatment Backing (Hide)'!$B$110:$B$124,'Capacity Backing (Hide)2'!CB$67:CB$81,"X")))</f>
        <v>0</v>
      </c>
      <c r="KY103">
        <f>'Capacity Backing (Hide)2'!CC$3*(DC103/MAX(1,SUMIFS('Treatment Backing (Hide)'!$B$110:$B$124,'Capacity Backing (Hide)2'!CC$67:CC$81,"X")))</f>
        <v>0</v>
      </c>
      <c r="KZ103">
        <f>'Capacity Backing (Hide)2'!CD$3*(DD103/MAX(1,SUMIFS('Treatment Backing (Hide)'!$B$110:$B$124,'Capacity Backing (Hide)2'!CD$67:CD$81,"X")))</f>
        <v>0</v>
      </c>
      <c r="LA103">
        <f>'Capacity Backing (Hide)2'!CE$3*(DE103/MAX(1,SUMIFS('Treatment Backing (Hide)'!$B$110:$B$124,'Capacity Backing (Hide)2'!CE$67:CE$81,"X")))</f>
        <v>0</v>
      </c>
      <c r="LB103">
        <f>'Capacity Backing (Hide)2'!CF$3*(DF103/MAX(1,SUMIFS('Treatment Backing (Hide)'!$B$110:$B$124,'Capacity Backing (Hide)2'!CF$67:CF$81,"X")))</f>
        <v>0</v>
      </c>
      <c r="LC103">
        <f>'Capacity Backing (Hide)2'!CG$3*(DG103/MAX(1,SUMIFS('Treatment Backing (Hide)'!$B$110:$B$124,'Capacity Backing (Hide)2'!CG$67:CG$81,"X")))</f>
        <v>0</v>
      </c>
      <c r="LD103">
        <f>'Capacity Backing (Hide)2'!CH$3*(DH103/MAX(1,SUMIFS('Treatment Backing (Hide)'!$B$110:$B$124,'Capacity Backing (Hide)2'!CH$67:CH$81,"X")))</f>
        <v>0</v>
      </c>
      <c r="LE103">
        <f>'Capacity Backing (Hide)2'!CI$3*(DI103/MAX(1,SUMIFS('Treatment Backing (Hide)'!$B$110:$B$124,'Capacity Backing (Hide)2'!CI$67:CI$81,"X")))</f>
        <v>0</v>
      </c>
      <c r="LF103">
        <f>'Capacity Backing (Hide)2'!CJ$3*(DJ103/MAX(1,SUMIFS('Treatment Backing (Hide)'!$B$110:$B$124,'Capacity Backing (Hide)2'!CJ$67:CJ$81,"X")))</f>
        <v>0</v>
      </c>
      <c r="LG103">
        <f>'Capacity Backing (Hide)2'!CK$3*(DK103/MAX(1,SUMIFS('Treatment Backing (Hide)'!$B$110:$B$124,'Capacity Backing (Hide)2'!CK$67:CK$81,"X")))</f>
        <v>0</v>
      </c>
      <c r="LH103">
        <f>'Capacity Backing (Hide)2'!CL$3*(DL103/MAX(1,SUMIFS('Treatment Backing (Hide)'!$B$110:$B$124,'Capacity Backing (Hide)2'!CL$67:CL$81,"X")))</f>
        <v>0</v>
      </c>
      <c r="LI103">
        <f>'Capacity Backing (Hide)2'!CM$3*(DM103/MAX(1,SUMIFS('Treatment Backing (Hide)'!$B$110:$B$124,'Capacity Backing (Hide)2'!CM$67:CM$81,"X")))</f>
        <v>0</v>
      </c>
      <c r="LJ103">
        <f>'Capacity Backing (Hide)2'!CN$3*(DN103/MAX(1,SUMIFS('Treatment Backing (Hide)'!$B$110:$B$124,'Capacity Backing (Hide)2'!CN$67:CN$81,"X")))</f>
        <v>0</v>
      </c>
      <c r="LK103">
        <f>'Capacity Backing (Hide)2'!CO$3*(DO103/MAX(1,SUMIFS('Treatment Backing (Hide)'!$B$110:$B$124,'Capacity Backing (Hide)2'!CO$67:CO$81,"X")))</f>
        <v>0</v>
      </c>
      <c r="LL103">
        <f>'Capacity Backing (Hide)2'!CP$3*(DP103/MAX(1,SUMIFS('Treatment Backing (Hide)'!$B$110:$B$124,'Capacity Backing (Hide)2'!CP$67:CP$81,"X")))</f>
        <v>0</v>
      </c>
      <c r="LM103">
        <f>'Capacity Backing (Hide)2'!CQ$3*(DQ103/MAX(1,SUMIFS('Treatment Backing (Hide)'!$B$110:$B$124,'Capacity Backing (Hide)2'!CQ$67:CQ$81,"X")))</f>
        <v>0</v>
      </c>
      <c r="LN103">
        <f>'Capacity Backing (Hide)2'!CR$3*(DR103/MAX(1,SUMIFS('Treatment Backing (Hide)'!$B$110:$B$124,'Capacity Backing (Hide)2'!CR$67:CR$81,"X")))</f>
        <v>0</v>
      </c>
      <c r="LO103">
        <f>'Capacity Backing (Hide)2'!CS$3*(DS103/MAX(1,SUMIFS('Treatment Backing (Hide)'!$B$110:$B$124,'Capacity Backing (Hide)2'!CS$67:CS$81,"X")))</f>
        <v>0</v>
      </c>
      <c r="LP103">
        <f>'Capacity Backing (Hide)2'!CT$3*(DT103/MAX(1,SUMIFS('Treatment Backing (Hide)'!$B$110:$B$124,'Capacity Backing (Hide)2'!CT$67:CT$81,"X")))</f>
        <v>0</v>
      </c>
      <c r="LQ103">
        <f>'Capacity Backing (Hide)2'!CU$3*(DU103/MAX(1,SUMIFS('Treatment Backing (Hide)'!$B$110:$B$124,'Capacity Backing (Hide)2'!CU$67:CU$81,"X")))</f>
        <v>0</v>
      </c>
      <c r="LR103">
        <f>'Capacity Backing (Hide)2'!CV$3*(DV103/MAX(1,SUMIFS('Treatment Backing (Hide)'!$B$110:$B$124,'Capacity Backing (Hide)2'!CV$67:CV$81,"X")))</f>
        <v>0</v>
      </c>
      <c r="LS103">
        <f>'Capacity Backing (Hide)2'!CW$3*(DW103/MAX(1,SUMIFS('Treatment Backing (Hide)'!$B$110:$B$124,'Capacity Backing (Hide)2'!CW$67:CW$81,"X")))</f>
        <v>0</v>
      </c>
    </row>
    <row r="104" spans="8:331" x14ac:dyDescent="0.25">
      <c r="H104" t="s">
        <v>350</v>
      </c>
    </row>
  </sheetData>
  <dataConsolidate/>
  <pageMargins left="0.7" right="0.7" top="0.75" bottom="0.75" header="0.3" footer="0.3"/>
  <pageSetup paperSize="9"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7"/>
  <sheetViews>
    <sheetView topLeftCell="A63" workbookViewId="0">
      <selection activeCell="B98" sqref="B98"/>
    </sheetView>
  </sheetViews>
  <sheetFormatPr defaultRowHeight="15" x14ac:dyDescent="0.25"/>
  <cols>
    <col min="1" max="1" width="23.7109375" bestFit="1" customWidth="1"/>
    <col min="2" max="53" width="10.42578125" bestFit="1" customWidth="1"/>
  </cols>
  <sheetData>
    <row r="1" spans="1:101" ht="18.75" x14ac:dyDescent="0.3">
      <c r="A1" s="87" t="s">
        <v>112</v>
      </c>
      <c r="B1" t="str" cm="1">
        <f t="array" ref="B1">INDEX(Capacity!$B$10:$B$109,COLUMN(A1),1)</f>
        <v>test session</v>
      </c>
      <c r="C1" t="str" cm="1">
        <f t="array" ref="C1">INDEX(Capacity!$B$10:$B$109,COLUMN(B1),1)</f>
        <v>test session 2</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157</v>
      </c>
      <c r="B2" cm="1">
        <f t="array" ref="B2">INDEX(Capacity!$S$10:$S$109,COLUMN(A1),1)</f>
        <v>52</v>
      </c>
      <c r="C2" cm="1">
        <f t="array" ref="C2">INDEX(Capacity!$S$10:$S$109,COLUMN(B1),1)</f>
        <v>42</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84</v>
      </c>
      <c r="B3" cm="1">
        <f t="array" ref="B3">INDEX(Capacity!$T$10:$T$109,COLUMN(A1),1)</f>
        <v>120</v>
      </c>
      <c r="C3" cm="1">
        <f t="array" ref="C3">INDEX(Capacity!$T$10:$T$109,COLUMN(B1),1)</f>
        <v>60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246</v>
      </c>
      <c r="B4">
        <f>(B3*B2)/52</f>
        <v>120</v>
      </c>
      <c r="C4">
        <f t="shared" ref="C4:AT4" si="0">(C3*C2)/52</f>
        <v>48.46153846153846</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BZ4" si="1">(AU3*AU2)/52</f>
        <v>0</v>
      </c>
      <c r="AV4">
        <f t="shared" si="1"/>
        <v>0</v>
      </c>
      <c r="AW4">
        <f t="shared" si="1"/>
        <v>0</v>
      </c>
      <c r="AX4">
        <f t="shared" si="1"/>
        <v>0</v>
      </c>
      <c r="AY4">
        <f t="shared" si="1"/>
        <v>0</v>
      </c>
      <c r="AZ4">
        <f t="shared" si="1"/>
        <v>0</v>
      </c>
      <c r="BA4">
        <f t="shared" si="1"/>
        <v>0</v>
      </c>
      <c r="BB4">
        <f t="shared" si="1"/>
        <v>0</v>
      </c>
      <c r="BC4">
        <f t="shared" si="1"/>
        <v>0</v>
      </c>
      <c r="BD4">
        <f t="shared" si="1"/>
        <v>0</v>
      </c>
      <c r="BE4">
        <f t="shared" si="1"/>
        <v>0</v>
      </c>
      <c r="BF4">
        <f t="shared" si="1"/>
        <v>0</v>
      </c>
      <c r="BG4">
        <f t="shared" si="1"/>
        <v>0</v>
      </c>
      <c r="BH4">
        <f t="shared" si="1"/>
        <v>0</v>
      </c>
      <c r="BI4">
        <f t="shared" si="1"/>
        <v>0</v>
      </c>
      <c r="BJ4">
        <f t="shared" si="1"/>
        <v>0</v>
      </c>
      <c r="BK4">
        <f t="shared" si="1"/>
        <v>0</v>
      </c>
      <c r="BL4">
        <f t="shared" si="1"/>
        <v>0</v>
      </c>
      <c r="BM4">
        <f t="shared" si="1"/>
        <v>0</v>
      </c>
      <c r="BN4">
        <f t="shared" si="1"/>
        <v>0</v>
      </c>
      <c r="BO4">
        <f t="shared" si="1"/>
        <v>0</v>
      </c>
      <c r="BP4">
        <f t="shared" si="1"/>
        <v>0</v>
      </c>
      <c r="BQ4">
        <f t="shared" si="1"/>
        <v>0</v>
      </c>
      <c r="BR4">
        <f t="shared" si="1"/>
        <v>0</v>
      </c>
      <c r="BS4">
        <f t="shared" si="1"/>
        <v>0</v>
      </c>
      <c r="BT4">
        <f t="shared" si="1"/>
        <v>0</v>
      </c>
      <c r="BU4">
        <f t="shared" si="1"/>
        <v>0</v>
      </c>
      <c r="BV4">
        <f t="shared" si="1"/>
        <v>0</v>
      </c>
      <c r="BW4">
        <f t="shared" si="1"/>
        <v>0</v>
      </c>
      <c r="BX4">
        <f t="shared" si="1"/>
        <v>0</v>
      </c>
      <c r="BY4">
        <f t="shared" si="1"/>
        <v>0</v>
      </c>
      <c r="BZ4">
        <f t="shared" si="1"/>
        <v>0</v>
      </c>
      <c r="CA4">
        <f t="shared" ref="CA4:CW4" si="2">(CA3*CA2)/52</f>
        <v>0</v>
      </c>
      <c r="CB4">
        <f t="shared" si="2"/>
        <v>0</v>
      </c>
      <c r="CC4">
        <f t="shared" si="2"/>
        <v>0</v>
      </c>
      <c r="CD4">
        <f t="shared" si="2"/>
        <v>0</v>
      </c>
      <c r="CE4">
        <f t="shared" si="2"/>
        <v>0</v>
      </c>
      <c r="CF4">
        <f t="shared" si="2"/>
        <v>0</v>
      </c>
      <c r="CG4">
        <f t="shared" si="2"/>
        <v>0</v>
      </c>
      <c r="CH4">
        <f t="shared" si="2"/>
        <v>0</v>
      </c>
      <c r="CI4">
        <f t="shared" si="2"/>
        <v>0</v>
      </c>
      <c r="CJ4">
        <f t="shared" si="2"/>
        <v>0</v>
      </c>
      <c r="CK4">
        <f t="shared" si="2"/>
        <v>0</v>
      </c>
      <c r="CL4">
        <f t="shared" si="2"/>
        <v>0</v>
      </c>
      <c r="CM4">
        <f t="shared" si="2"/>
        <v>0</v>
      </c>
      <c r="CN4">
        <f t="shared" si="2"/>
        <v>0</v>
      </c>
      <c r="CO4">
        <f t="shared" si="2"/>
        <v>0</v>
      </c>
      <c r="CP4">
        <f t="shared" si="2"/>
        <v>0</v>
      </c>
      <c r="CQ4">
        <f t="shared" si="2"/>
        <v>0</v>
      </c>
      <c r="CR4">
        <f t="shared" si="2"/>
        <v>0</v>
      </c>
      <c r="CS4">
        <f t="shared" si="2"/>
        <v>0</v>
      </c>
      <c r="CT4">
        <f t="shared" si="2"/>
        <v>0</v>
      </c>
      <c r="CU4">
        <f t="shared" si="2"/>
        <v>0</v>
      </c>
      <c r="CV4">
        <f t="shared" si="2"/>
        <v>0</v>
      </c>
      <c r="CW4">
        <f t="shared" si="2"/>
        <v>0</v>
      </c>
    </row>
    <row r="5" spans="1:101" x14ac:dyDescent="0.25">
      <c r="A5" t="s">
        <v>11</v>
      </c>
      <c r="B5">
        <f>COUNTA(INDEX(Capacity!$C$10:$Q$109,COLUMN(A1),1):INDEX(Capacity!$C$10:$Q$109,COLUMN(A1),GroupNumber))</f>
        <v>4</v>
      </c>
      <c r="C5">
        <f>COUNTA(INDEX(Capacity!$C$10:$Q$109,COLUMN(B1),1):INDEX(Capacity!$C$10:$Q$109,COLUMN(B1),GroupNumber))</f>
        <v>2</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247</v>
      </c>
      <c r="B6">
        <f>B4/B5</f>
        <v>30</v>
      </c>
      <c r="C6">
        <f t="shared" ref="C6:AT6" si="3">C4/C5</f>
        <v>24.23076923076923</v>
      </c>
      <c r="D6" t="e">
        <f t="shared" si="3"/>
        <v>#DIV/0!</v>
      </c>
      <c r="E6" t="e">
        <f t="shared" si="3"/>
        <v>#DIV/0!</v>
      </c>
      <c r="F6" t="e">
        <f t="shared" si="3"/>
        <v>#DIV/0!</v>
      </c>
      <c r="G6" t="e">
        <f t="shared" si="3"/>
        <v>#DIV/0!</v>
      </c>
      <c r="H6" t="e">
        <f t="shared" si="3"/>
        <v>#DIV/0!</v>
      </c>
      <c r="I6" t="e">
        <f t="shared" si="3"/>
        <v>#DIV/0!</v>
      </c>
      <c r="J6" t="e">
        <f t="shared" si="3"/>
        <v>#DIV/0!</v>
      </c>
      <c r="K6" t="e">
        <f t="shared" si="3"/>
        <v>#DIV/0!</v>
      </c>
      <c r="L6" t="e">
        <f t="shared" si="3"/>
        <v>#DIV/0!</v>
      </c>
      <c r="M6" t="e">
        <f t="shared" si="3"/>
        <v>#DIV/0!</v>
      </c>
      <c r="N6" t="e">
        <f t="shared" si="3"/>
        <v>#DIV/0!</v>
      </c>
      <c r="O6" t="e">
        <f t="shared" si="3"/>
        <v>#DIV/0!</v>
      </c>
      <c r="P6" t="e">
        <f t="shared" si="3"/>
        <v>#DIV/0!</v>
      </c>
      <c r="Q6" t="e">
        <f t="shared" si="3"/>
        <v>#DIV/0!</v>
      </c>
      <c r="R6" t="e">
        <f t="shared" si="3"/>
        <v>#DIV/0!</v>
      </c>
      <c r="S6" t="e">
        <f t="shared" si="3"/>
        <v>#DIV/0!</v>
      </c>
      <c r="T6" t="e">
        <f t="shared" si="3"/>
        <v>#DIV/0!</v>
      </c>
      <c r="U6" t="e">
        <f t="shared" si="3"/>
        <v>#DIV/0!</v>
      </c>
      <c r="V6" t="e">
        <f t="shared" si="3"/>
        <v>#DIV/0!</v>
      </c>
      <c r="W6" t="e">
        <f t="shared" si="3"/>
        <v>#DIV/0!</v>
      </c>
      <c r="X6" t="e">
        <f t="shared" si="3"/>
        <v>#DIV/0!</v>
      </c>
      <c r="Y6" t="e">
        <f t="shared" si="3"/>
        <v>#DIV/0!</v>
      </c>
      <c r="Z6" t="e">
        <f t="shared" si="3"/>
        <v>#DIV/0!</v>
      </c>
      <c r="AA6" t="e">
        <f t="shared" si="3"/>
        <v>#DIV/0!</v>
      </c>
      <c r="AB6" t="e">
        <f t="shared" si="3"/>
        <v>#DIV/0!</v>
      </c>
      <c r="AC6" t="e">
        <f t="shared" si="3"/>
        <v>#DIV/0!</v>
      </c>
      <c r="AD6" t="e">
        <f t="shared" si="3"/>
        <v>#DIV/0!</v>
      </c>
      <c r="AE6" t="e">
        <f t="shared" si="3"/>
        <v>#DIV/0!</v>
      </c>
      <c r="AF6" t="e">
        <f t="shared" si="3"/>
        <v>#DIV/0!</v>
      </c>
      <c r="AG6" t="e">
        <f t="shared" si="3"/>
        <v>#DIV/0!</v>
      </c>
      <c r="AH6" t="e">
        <f t="shared" si="3"/>
        <v>#DIV/0!</v>
      </c>
      <c r="AI6" t="e">
        <f t="shared" si="3"/>
        <v>#DIV/0!</v>
      </c>
      <c r="AJ6" t="e">
        <f t="shared" si="3"/>
        <v>#DIV/0!</v>
      </c>
      <c r="AK6" t="e">
        <f t="shared" si="3"/>
        <v>#DIV/0!</v>
      </c>
      <c r="AL6" t="e">
        <f t="shared" si="3"/>
        <v>#DIV/0!</v>
      </c>
      <c r="AM6" t="e">
        <f t="shared" si="3"/>
        <v>#DIV/0!</v>
      </c>
      <c r="AN6" t="e">
        <f t="shared" si="3"/>
        <v>#DIV/0!</v>
      </c>
      <c r="AO6" t="e">
        <f t="shared" si="3"/>
        <v>#DIV/0!</v>
      </c>
      <c r="AP6" t="e">
        <f t="shared" si="3"/>
        <v>#DIV/0!</v>
      </c>
      <c r="AQ6" t="e">
        <f t="shared" si="3"/>
        <v>#DIV/0!</v>
      </c>
      <c r="AR6" t="e">
        <f t="shared" si="3"/>
        <v>#DIV/0!</v>
      </c>
      <c r="AS6" t="e">
        <f t="shared" si="3"/>
        <v>#DIV/0!</v>
      </c>
      <c r="AT6" t="e">
        <f t="shared" si="3"/>
        <v>#DIV/0!</v>
      </c>
      <c r="AU6" t="e">
        <f t="shared" ref="AU6:BZ6" si="4">AU4/AU5</f>
        <v>#DIV/0!</v>
      </c>
      <c r="AV6" t="e">
        <f t="shared" si="4"/>
        <v>#DIV/0!</v>
      </c>
      <c r="AW6" t="e">
        <f t="shared" si="4"/>
        <v>#DIV/0!</v>
      </c>
      <c r="AX6" t="e">
        <f t="shared" si="4"/>
        <v>#DIV/0!</v>
      </c>
      <c r="AY6" t="e">
        <f t="shared" si="4"/>
        <v>#DIV/0!</v>
      </c>
      <c r="AZ6" t="e">
        <f t="shared" si="4"/>
        <v>#DIV/0!</v>
      </c>
      <c r="BA6" t="e">
        <f t="shared" si="4"/>
        <v>#DIV/0!</v>
      </c>
      <c r="BB6" t="e">
        <f t="shared" si="4"/>
        <v>#DIV/0!</v>
      </c>
      <c r="BC6" t="e">
        <f t="shared" si="4"/>
        <v>#DIV/0!</v>
      </c>
      <c r="BD6" t="e">
        <f t="shared" si="4"/>
        <v>#DIV/0!</v>
      </c>
      <c r="BE6" t="e">
        <f t="shared" si="4"/>
        <v>#DIV/0!</v>
      </c>
      <c r="BF6" t="e">
        <f t="shared" si="4"/>
        <v>#DIV/0!</v>
      </c>
      <c r="BG6" t="e">
        <f t="shared" si="4"/>
        <v>#DIV/0!</v>
      </c>
      <c r="BH6" t="e">
        <f t="shared" si="4"/>
        <v>#DIV/0!</v>
      </c>
      <c r="BI6" t="e">
        <f t="shared" si="4"/>
        <v>#DIV/0!</v>
      </c>
      <c r="BJ6" t="e">
        <f t="shared" si="4"/>
        <v>#DIV/0!</v>
      </c>
      <c r="BK6" t="e">
        <f t="shared" si="4"/>
        <v>#DIV/0!</v>
      </c>
      <c r="BL6" t="e">
        <f t="shared" si="4"/>
        <v>#DIV/0!</v>
      </c>
      <c r="BM6" t="e">
        <f t="shared" si="4"/>
        <v>#DIV/0!</v>
      </c>
      <c r="BN6" t="e">
        <f t="shared" si="4"/>
        <v>#DIV/0!</v>
      </c>
      <c r="BO6" t="e">
        <f t="shared" si="4"/>
        <v>#DIV/0!</v>
      </c>
      <c r="BP6" t="e">
        <f t="shared" si="4"/>
        <v>#DIV/0!</v>
      </c>
      <c r="BQ6" t="e">
        <f t="shared" si="4"/>
        <v>#DIV/0!</v>
      </c>
      <c r="BR6" t="e">
        <f t="shared" si="4"/>
        <v>#DIV/0!</v>
      </c>
      <c r="BS6" t="e">
        <f t="shared" si="4"/>
        <v>#DIV/0!</v>
      </c>
      <c r="BT6" t="e">
        <f t="shared" si="4"/>
        <v>#DIV/0!</v>
      </c>
      <c r="BU6" t="e">
        <f t="shared" si="4"/>
        <v>#DIV/0!</v>
      </c>
      <c r="BV6" t="e">
        <f t="shared" si="4"/>
        <v>#DIV/0!</v>
      </c>
      <c r="BW6" t="e">
        <f t="shared" si="4"/>
        <v>#DIV/0!</v>
      </c>
      <c r="BX6" t="e">
        <f t="shared" si="4"/>
        <v>#DIV/0!</v>
      </c>
      <c r="BY6" t="e">
        <f t="shared" si="4"/>
        <v>#DIV/0!</v>
      </c>
      <c r="BZ6" t="e">
        <f t="shared" si="4"/>
        <v>#DIV/0!</v>
      </c>
      <c r="CA6" t="e">
        <f t="shared" ref="CA6:CW6" si="5">CA4/CA5</f>
        <v>#DIV/0!</v>
      </c>
      <c r="CB6" t="e">
        <f t="shared" si="5"/>
        <v>#DIV/0!</v>
      </c>
      <c r="CC6" t="e">
        <f t="shared" si="5"/>
        <v>#DIV/0!</v>
      </c>
      <c r="CD6" t="e">
        <f t="shared" si="5"/>
        <v>#DIV/0!</v>
      </c>
      <c r="CE6" t="e">
        <f t="shared" si="5"/>
        <v>#DIV/0!</v>
      </c>
      <c r="CF6" t="e">
        <f t="shared" si="5"/>
        <v>#DIV/0!</v>
      </c>
      <c r="CG6" t="e">
        <f t="shared" si="5"/>
        <v>#DIV/0!</v>
      </c>
      <c r="CH6" t="e">
        <f t="shared" si="5"/>
        <v>#DIV/0!</v>
      </c>
      <c r="CI6" t="e">
        <f t="shared" si="5"/>
        <v>#DIV/0!</v>
      </c>
      <c r="CJ6" t="e">
        <f t="shared" si="5"/>
        <v>#DIV/0!</v>
      </c>
      <c r="CK6" t="e">
        <f t="shared" si="5"/>
        <v>#DIV/0!</v>
      </c>
      <c r="CL6" t="e">
        <f t="shared" si="5"/>
        <v>#DIV/0!</v>
      </c>
      <c r="CM6" t="e">
        <f t="shared" si="5"/>
        <v>#DIV/0!</v>
      </c>
      <c r="CN6" t="e">
        <f t="shared" si="5"/>
        <v>#DIV/0!</v>
      </c>
      <c r="CO6" t="e">
        <f t="shared" si="5"/>
        <v>#DIV/0!</v>
      </c>
      <c r="CP6" t="e">
        <f t="shared" si="5"/>
        <v>#DIV/0!</v>
      </c>
      <c r="CQ6" t="e">
        <f t="shared" si="5"/>
        <v>#DIV/0!</v>
      </c>
      <c r="CR6" t="e">
        <f t="shared" si="5"/>
        <v>#DIV/0!</v>
      </c>
      <c r="CS6" t="e">
        <f t="shared" si="5"/>
        <v>#DIV/0!</v>
      </c>
      <c r="CT6" t="e">
        <f t="shared" si="5"/>
        <v>#DIV/0!</v>
      </c>
      <c r="CU6" t="e">
        <f t="shared" si="5"/>
        <v>#DIV/0!</v>
      </c>
      <c r="CV6" t="e">
        <f t="shared" si="5"/>
        <v>#DIV/0!</v>
      </c>
      <c r="CW6" t="e">
        <f t="shared" si="5"/>
        <v>#DIV/0!</v>
      </c>
    </row>
    <row r="7" spans="1:101" x14ac:dyDescent="0.25">
      <c r="A7" t="s">
        <v>248</v>
      </c>
      <c r="B7" cm="1">
        <f t="array" ref="B7">INDEX('Capacity Summary'!$E$36:$E$135,COLUMN(A1),1)</f>
        <v>51</v>
      </c>
      <c r="C7" cm="1">
        <f t="array" ref="C7">INDEX('Capacity Summary'!$E$36:$E$135,COLUMN(B1),1)</f>
        <v>52</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249</v>
      </c>
      <c r="B8">
        <f>MIN(B3,((B3*B2)/B7))</f>
        <v>120</v>
      </c>
      <c r="C8">
        <f t="shared" ref="C8:AT8" si="6">MIN(C3,((C3*C2)/C7))</f>
        <v>48.46153846153846</v>
      </c>
      <c r="D8" t="e">
        <f t="shared" si="6"/>
        <v>#VALUE!</v>
      </c>
      <c r="E8" t="e">
        <f t="shared" si="6"/>
        <v>#VALUE!</v>
      </c>
      <c r="F8" t="e">
        <f t="shared" si="6"/>
        <v>#VALUE!</v>
      </c>
      <c r="G8" t="e">
        <f t="shared" si="6"/>
        <v>#VALUE!</v>
      </c>
      <c r="H8" t="e">
        <f t="shared" si="6"/>
        <v>#VALUE!</v>
      </c>
      <c r="I8" t="e">
        <f t="shared" si="6"/>
        <v>#VALUE!</v>
      </c>
      <c r="J8" t="e">
        <f t="shared" si="6"/>
        <v>#VALUE!</v>
      </c>
      <c r="K8" t="e">
        <f t="shared" si="6"/>
        <v>#VALUE!</v>
      </c>
      <c r="L8" t="e">
        <f t="shared" si="6"/>
        <v>#VALUE!</v>
      </c>
      <c r="M8" t="e">
        <f t="shared" si="6"/>
        <v>#VALUE!</v>
      </c>
      <c r="N8" t="e">
        <f t="shared" si="6"/>
        <v>#VALUE!</v>
      </c>
      <c r="O8" t="e">
        <f t="shared" si="6"/>
        <v>#VALUE!</v>
      </c>
      <c r="P8" t="e">
        <f t="shared" si="6"/>
        <v>#VALUE!</v>
      </c>
      <c r="Q8" t="e">
        <f t="shared" si="6"/>
        <v>#VALUE!</v>
      </c>
      <c r="R8" t="e">
        <f t="shared" si="6"/>
        <v>#VALUE!</v>
      </c>
      <c r="S8" t="e">
        <f t="shared" si="6"/>
        <v>#VALUE!</v>
      </c>
      <c r="T8" t="e">
        <f t="shared" si="6"/>
        <v>#VALUE!</v>
      </c>
      <c r="U8" t="e">
        <f t="shared" si="6"/>
        <v>#VALUE!</v>
      </c>
      <c r="V8" t="e">
        <f t="shared" si="6"/>
        <v>#VALUE!</v>
      </c>
      <c r="W8" t="e">
        <f t="shared" si="6"/>
        <v>#VALUE!</v>
      </c>
      <c r="X8" t="e">
        <f t="shared" si="6"/>
        <v>#VALUE!</v>
      </c>
      <c r="Y8" t="e">
        <f t="shared" si="6"/>
        <v>#VALUE!</v>
      </c>
      <c r="Z8" t="e">
        <f t="shared" si="6"/>
        <v>#VALUE!</v>
      </c>
      <c r="AA8" t="e">
        <f t="shared" si="6"/>
        <v>#VALUE!</v>
      </c>
      <c r="AB8" t="e">
        <f t="shared" si="6"/>
        <v>#VALUE!</v>
      </c>
      <c r="AC8" t="e">
        <f t="shared" si="6"/>
        <v>#VALUE!</v>
      </c>
      <c r="AD8" t="e">
        <f t="shared" si="6"/>
        <v>#VALUE!</v>
      </c>
      <c r="AE8" t="e">
        <f t="shared" si="6"/>
        <v>#VALUE!</v>
      </c>
      <c r="AF8" t="e">
        <f t="shared" si="6"/>
        <v>#VALUE!</v>
      </c>
      <c r="AG8" t="e">
        <f t="shared" si="6"/>
        <v>#VALUE!</v>
      </c>
      <c r="AH8" t="e">
        <f t="shared" si="6"/>
        <v>#VALUE!</v>
      </c>
      <c r="AI8" t="e">
        <f t="shared" si="6"/>
        <v>#VALUE!</v>
      </c>
      <c r="AJ8" t="e">
        <f t="shared" si="6"/>
        <v>#VALUE!</v>
      </c>
      <c r="AK8" t="e">
        <f t="shared" si="6"/>
        <v>#VALUE!</v>
      </c>
      <c r="AL8" t="e">
        <f t="shared" si="6"/>
        <v>#VALUE!</v>
      </c>
      <c r="AM8" t="e">
        <f t="shared" si="6"/>
        <v>#VALUE!</v>
      </c>
      <c r="AN8" t="e">
        <f t="shared" si="6"/>
        <v>#VALUE!</v>
      </c>
      <c r="AO8" t="e">
        <f t="shared" si="6"/>
        <v>#VALUE!</v>
      </c>
      <c r="AP8" t="e">
        <f t="shared" si="6"/>
        <v>#VALUE!</v>
      </c>
      <c r="AQ8" t="e">
        <f t="shared" si="6"/>
        <v>#VALUE!</v>
      </c>
      <c r="AR8" t="e">
        <f t="shared" si="6"/>
        <v>#VALUE!</v>
      </c>
      <c r="AS8" t="e">
        <f t="shared" si="6"/>
        <v>#VALUE!</v>
      </c>
      <c r="AT8" t="e">
        <f t="shared" si="6"/>
        <v>#VALUE!</v>
      </c>
      <c r="AU8" t="e">
        <f t="shared" ref="AU8:BZ8" si="7">MIN(AU3,((AU3*AU2)/AU7))</f>
        <v>#VALUE!</v>
      </c>
      <c r="AV8" t="e">
        <f t="shared" si="7"/>
        <v>#VALUE!</v>
      </c>
      <c r="AW8" t="e">
        <f t="shared" si="7"/>
        <v>#VALUE!</v>
      </c>
      <c r="AX8" t="e">
        <f t="shared" si="7"/>
        <v>#VALUE!</v>
      </c>
      <c r="AY8" t="e">
        <f t="shared" si="7"/>
        <v>#VALUE!</v>
      </c>
      <c r="AZ8" t="e">
        <f t="shared" si="7"/>
        <v>#VALUE!</v>
      </c>
      <c r="BA8" t="e">
        <f t="shared" si="7"/>
        <v>#VALUE!</v>
      </c>
      <c r="BB8" t="e">
        <f t="shared" si="7"/>
        <v>#VALUE!</v>
      </c>
      <c r="BC8" t="e">
        <f t="shared" si="7"/>
        <v>#VALUE!</v>
      </c>
      <c r="BD8" t="e">
        <f t="shared" si="7"/>
        <v>#VALUE!</v>
      </c>
      <c r="BE8" t="e">
        <f t="shared" si="7"/>
        <v>#VALUE!</v>
      </c>
      <c r="BF8" t="e">
        <f t="shared" si="7"/>
        <v>#VALUE!</v>
      </c>
      <c r="BG8" t="e">
        <f t="shared" si="7"/>
        <v>#VALUE!</v>
      </c>
      <c r="BH8" t="e">
        <f t="shared" si="7"/>
        <v>#VALUE!</v>
      </c>
      <c r="BI8" t="e">
        <f t="shared" si="7"/>
        <v>#VALUE!</v>
      </c>
      <c r="BJ8" t="e">
        <f t="shared" si="7"/>
        <v>#VALUE!</v>
      </c>
      <c r="BK8" t="e">
        <f t="shared" si="7"/>
        <v>#VALUE!</v>
      </c>
      <c r="BL8" t="e">
        <f t="shared" si="7"/>
        <v>#VALUE!</v>
      </c>
      <c r="BM8" t="e">
        <f t="shared" si="7"/>
        <v>#VALUE!</v>
      </c>
      <c r="BN8" t="e">
        <f t="shared" si="7"/>
        <v>#VALUE!</v>
      </c>
      <c r="BO8" t="e">
        <f t="shared" si="7"/>
        <v>#VALUE!</v>
      </c>
      <c r="BP8" t="e">
        <f t="shared" si="7"/>
        <v>#VALUE!</v>
      </c>
      <c r="BQ8" t="e">
        <f t="shared" si="7"/>
        <v>#VALUE!</v>
      </c>
      <c r="BR8" t="e">
        <f t="shared" si="7"/>
        <v>#VALUE!</v>
      </c>
      <c r="BS8" t="e">
        <f t="shared" si="7"/>
        <v>#VALUE!</v>
      </c>
      <c r="BT8" t="e">
        <f t="shared" si="7"/>
        <v>#VALUE!</v>
      </c>
      <c r="BU8" t="e">
        <f t="shared" si="7"/>
        <v>#VALUE!</v>
      </c>
      <c r="BV8" t="e">
        <f t="shared" si="7"/>
        <v>#VALUE!</v>
      </c>
      <c r="BW8" t="e">
        <f t="shared" si="7"/>
        <v>#VALUE!</v>
      </c>
      <c r="BX8" t="e">
        <f t="shared" si="7"/>
        <v>#VALUE!</v>
      </c>
      <c r="BY8" t="e">
        <f t="shared" si="7"/>
        <v>#VALUE!</v>
      </c>
      <c r="BZ8" t="e">
        <f t="shared" si="7"/>
        <v>#VALUE!</v>
      </c>
      <c r="CA8" t="e">
        <f t="shared" ref="CA8:CW8" si="8">MIN(CA3,((CA3*CA2)/CA7))</f>
        <v>#VALUE!</v>
      </c>
      <c r="CB8" t="e">
        <f t="shared" si="8"/>
        <v>#VALUE!</v>
      </c>
      <c r="CC8" t="e">
        <f t="shared" si="8"/>
        <v>#VALUE!</v>
      </c>
      <c r="CD8" t="e">
        <f t="shared" si="8"/>
        <v>#VALUE!</v>
      </c>
      <c r="CE8" t="e">
        <f t="shared" si="8"/>
        <v>#VALUE!</v>
      </c>
      <c r="CF8" t="e">
        <f t="shared" si="8"/>
        <v>#VALUE!</v>
      </c>
      <c r="CG8" t="e">
        <f t="shared" si="8"/>
        <v>#VALUE!</v>
      </c>
      <c r="CH8" t="e">
        <f t="shared" si="8"/>
        <v>#VALUE!</v>
      </c>
      <c r="CI8" t="e">
        <f t="shared" si="8"/>
        <v>#VALUE!</v>
      </c>
      <c r="CJ8" t="e">
        <f t="shared" si="8"/>
        <v>#VALUE!</v>
      </c>
      <c r="CK8" t="e">
        <f t="shared" si="8"/>
        <v>#VALUE!</v>
      </c>
      <c r="CL8" t="e">
        <f t="shared" si="8"/>
        <v>#VALUE!</v>
      </c>
      <c r="CM8" t="e">
        <f t="shared" si="8"/>
        <v>#VALUE!</v>
      </c>
      <c r="CN8" t="e">
        <f t="shared" si="8"/>
        <v>#VALUE!</v>
      </c>
      <c r="CO8" t="e">
        <f t="shared" si="8"/>
        <v>#VALUE!</v>
      </c>
      <c r="CP8" t="e">
        <f t="shared" si="8"/>
        <v>#VALUE!</v>
      </c>
      <c r="CQ8" t="e">
        <f t="shared" si="8"/>
        <v>#VALUE!</v>
      </c>
      <c r="CR8" t="e">
        <f t="shared" si="8"/>
        <v>#VALUE!</v>
      </c>
      <c r="CS8" t="e">
        <f t="shared" si="8"/>
        <v>#VALUE!</v>
      </c>
      <c r="CT8" t="e">
        <f t="shared" si="8"/>
        <v>#VALUE!</v>
      </c>
      <c r="CU8" t="e">
        <f t="shared" si="8"/>
        <v>#VALUE!</v>
      </c>
      <c r="CV8" t="e">
        <f t="shared" si="8"/>
        <v>#VALUE!</v>
      </c>
      <c r="CW8" t="e">
        <f t="shared" si="8"/>
        <v>#VALUE!</v>
      </c>
    </row>
    <row r="9" spans="1:101" x14ac:dyDescent="0.25">
      <c r="A9" t="s">
        <v>254</v>
      </c>
      <c r="B9">
        <f>B8/B5</f>
        <v>30</v>
      </c>
      <c r="C9">
        <f t="shared" ref="C9:AT9" si="9">C8/C5</f>
        <v>24.23076923076923</v>
      </c>
      <c r="D9" t="e">
        <f t="shared" si="9"/>
        <v>#VALUE!</v>
      </c>
      <c r="E9" t="e">
        <f t="shared" si="9"/>
        <v>#VALUE!</v>
      </c>
      <c r="F9" t="e">
        <f t="shared" si="9"/>
        <v>#VALUE!</v>
      </c>
      <c r="G9" t="e">
        <f t="shared" si="9"/>
        <v>#VALUE!</v>
      </c>
      <c r="H9" t="e">
        <f t="shared" si="9"/>
        <v>#VALUE!</v>
      </c>
      <c r="I9" t="e">
        <f t="shared" si="9"/>
        <v>#VALUE!</v>
      </c>
      <c r="J9" t="e">
        <f t="shared" si="9"/>
        <v>#VALUE!</v>
      </c>
      <c r="K9" t="e">
        <f t="shared" si="9"/>
        <v>#VALUE!</v>
      </c>
      <c r="L9" t="e">
        <f t="shared" si="9"/>
        <v>#VALUE!</v>
      </c>
      <c r="M9" t="e">
        <f t="shared" si="9"/>
        <v>#VALUE!</v>
      </c>
      <c r="N9" t="e">
        <f t="shared" si="9"/>
        <v>#VALUE!</v>
      </c>
      <c r="O9" t="e">
        <f t="shared" si="9"/>
        <v>#VALUE!</v>
      </c>
      <c r="P9" t="e">
        <f t="shared" si="9"/>
        <v>#VALUE!</v>
      </c>
      <c r="Q9" t="e">
        <f t="shared" si="9"/>
        <v>#VALUE!</v>
      </c>
      <c r="R9" t="e">
        <f t="shared" si="9"/>
        <v>#VALUE!</v>
      </c>
      <c r="S9" t="e">
        <f t="shared" si="9"/>
        <v>#VALUE!</v>
      </c>
      <c r="T9" t="e">
        <f t="shared" si="9"/>
        <v>#VALUE!</v>
      </c>
      <c r="U9" t="e">
        <f t="shared" si="9"/>
        <v>#VALUE!</v>
      </c>
      <c r="V9" t="e">
        <f t="shared" si="9"/>
        <v>#VALUE!</v>
      </c>
      <c r="W9" t="e">
        <f t="shared" si="9"/>
        <v>#VALUE!</v>
      </c>
      <c r="X9" t="e">
        <f t="shared" si="9"/>
        <v>#VALUE!</v>
      </c>
      <c r="Y9" t="e">
        <f t="shared" si="9"/>
        <v>#VALUE!</v>
      </c>
      <c r="Z9" t="e">
        <f t="shared" si="9"/>
        <v>#VALUE!</v>
      </c>
      <c r="AA9" t="e">
        <f t="shared" si="9"/>
        <v>#VALUE!</v>
      </c>
      <c r="AB9" t="e">
        <f t="shared" si="9"/>
        <v>#VALUE!</v>
      </c>
      <c r="AC9" t="e">
        <f t="shared" si="9"/>
        <v>#VALUE!</v>
      </c>
      <c r="AD9" t="e">
        <f t="shared" si="9"/>
        <v>#VALUE!</v>
      </c>
      <c r="AE9" t="e">
        <f t="shared" si="9"/>
        <v>#VALUE!</v>
      </c>
      <c r="AF9" t="e">
        <f t="shared" si="9"/>
        <v>#VALUE!</v>
      </c>
      <c r="AG9" t="e">
        <f t="shared" si="9"/>
        <v>#VALUE!</v>
      </c>
      <c r="AH9" t="e">
        <f t="shared" si="9"/>
        <v>#VALUE!</v>
      </c>
      <c r="AI9" t="e">
        <f t="shared" si="9"/>
        <v>#VALUE!</v>
      </c>
      <c r="AJ9" t="e">
        <f t="shared" si="9"/>
        <v>#VALUE!</v>
      </c>
      <c r="AK9" t="e">
        <f t="shared" si="9"/>
        <v>#VALUE!</v>
      </c>
      <c r="AL9" t="e">
        <f t="shared" si="9"/>
        <v>#VALUE!</v>
      </c>
      <c r="AM9" t="e">
        <f t="shared" si="9"/>
        <v>#VALUE!</v>
      </c>
      <c r="AN9" t="e">
        <f t="shared" si="9"/>
        <v>#VALUE!</v>
      </c>
      <c r="AO9" t="e">
        <f t="shared" si="9"/>
        <v>#VALUE!</v>
      </c>
      <c r="AP9" t="e">
        <f t="shared" si="9"/>
        <v>#VALUE!</v>
      </c>
      <c r="AQ9" t="e">
        <f t="shared" si="9"/>
        <v>#VALUE!</v>
      </c>
      <c r="AR9" t="e">
        <f t="shared" si="9"/>
        <v>#VALUE!</v>
      </c>
      <c r="AS9" t="e">
        <f t="shared" si="9"/>
        <v>#VALUE!</v>
      </c>
      <c r="AT9" t="e">
        <f t="shared" si="9"/>
        <v>#VALUE!</v>
      </c>
      <c r="AU9" t="e">
        <f t="shared" ref="AU9:BZ9" si="10">AU8/AU5</f>
        <v>#VALUE!</v>
      </c>
      <c r="AV9" t="e">
        <f t="shared" si="10"/>
        <v>#VALUE!</v>
      </c>
      <c r="AW9" t="e">
        <f t="shared" si="10"/>
        <v>#VALUE!</v>
      </c>
      <c r="AX9" t="e">
        <f t="shared" si="10"/>
        <v>#VALUE!</v>
      </c>
      <c r="AY9" t="e">
        <f t="shared" si="10"/>
        <v>#VALUE!</v>
      </c>
      <c r="AZ9" t="e">
        <f t="shared" si="10"/>
        <v>#VALUE!</v>
      </c>
      <c r="BA9" t="e">
        <f t="shared" si="10"/>
        <v>#VALUE!</v>
      </c>
      <c r="BB9" t="e">
        <f t="shared" si="10"/>
        <v>#VALUE!</v>
      </c>
      <c r="BC9" t="e">
        <f t="shared" si="10"/>
        <v>#VALUE!</v>
      </c>
      <c r="BD9" t="e">
        <f t="shared" si="10"/>
        <v>#VALUE!</v>
      </c>
      <c r="BE9" t="e">
        <f t="shared" si="10"/>
        <v>#VALUE!</v>
      </c>
      <c r="BF9" t="e">
        <f t="shared" si="10"/>
        <v>#VALUE!</v>
      </c>
      <c r="BG9" t="e">
        <f t="shared" si="10"/>
        <v>#VALUE!</v>
      </c>
      <c r="BH9" t="e">
        <f t="shared" si="10"/>
        <v>#VALUE!</v>
      </c>
      <c r="BI9" t="e">
        <f t="shared" si="10"/>
        <v>#VALUE!</v>
      </c>
      <c r="BJ9" t="e">
        <f t="shared" si="10"/>
        <v>#VALUE!</v>
      </c>
      <c r="BK9" t="e">
        <f t="shared" si="10"/>
        <v>#VALUE!</v>
      </c>
      <c r="BL9" t="e">
        <f t="shared" si="10"/>
        <v>#VALUE!</v>
      </c>
      <c r="BM9" t="e">
        <f t="shared" si="10"/>
        <v>#VALUE!</v>
      </c>
      <c r="BN9" t="e">
        <f t="shared" si="10"/>
        <v>#VALUE!</v>
      </c>
      <c r="BO9" t="e">
        <f t="shared" si="10"/>
        <v>#VALUE!</v>
      </c>
      <c r="BP9" t="e">
        <f t="shared" si="10"/>
        <v>#VALUE!</v>
      </c>
      <c r="BQ9" t="e">
        <f t="shared" si="10"/>
        <v>#VALUE!</v>
      </c>
      <c r="BR9" t="e">
        <f t="shared" si="10"/>
        <v>#VALUE!</v>
      </c>
      <c r="BS9" t="e">
        <f t="shared" si="10"/>
        <v>#VALUE!</v>
      </c>
      <c r="BT9" t="e">
        <f t="shared" si="10"/>
        <v>#VALUE!</v>
      </c>
      <c r="BU9" t="e">
        <f t="shared" si="10"/>
        <v>#VALUE!</v>
      </c>
      <c r="BV9" t="e">
        <f t="shared" si="10"/>
        <v>#VALUE!</v>
      </c>
      <c r="BW9" t="e">
        <f t="shared" si="10"/>
        <v>#VALUE!</v>
      </c>
      <c r="BX9" t="e">
        <f t="shared" si="10"/>
        <v>#VALUE!</v>
      </c>
      <c r="BY9" t="e">
        <f t="shared" si="10"/>
        <v>#VALUE!</v>
      </c>
      <c r="BZ9" t="e">
        <f t="shared" si="10"/>
        <v>#VALUE!</v>
      </c>
      <c r="CA9" t="e">
        <f t="shared" ref="CA9:CW9" si="11">CA8/CA5</f>
        <v>#VALUE!</v>
      </c>
      <c r="CB9" t="e">
        <f t="shared" si="11"/>
        <v>#VALUE!</v>
      </c>
      <c r="CC9" t="e">
        <f t="shared" si="11"/>
        <v>#VALUE!</v>
      </c>
      <c r="CD9" t="e">
        <f t="shared" si="11"/>
        <v>#VALUE!</v>
      </c>
      <c r="CE9" t="e">
        <f t="shared" si="11"/>
        <v>#VALUE!</v>
      </c>
      <c r="CF9" t="e">
        <f t="shared" si="11"/>
        <v>#VALUE!</v>
      </c>
      <c r="CG9" t="e">
        <f t="shared" si="11"/>
        <v>#VALUE!</v>
      </c>
      <c r="CH9" t="e">
        <f t="shared" si="11"/>
        <v>#VALUE!</v>
      </c>
      <c r="CI9" t="e">
        <f t="shared" si="11"/>
        <v>#VALUE!</v>
      </c>
      <c r="CJ9" t="e">
        <f t="shared" si="11"/>
        <v>#VALUE!</v>
      </c>
      <c r="CK9" t="e">
        <f t="shared" si="11"/>
        <v>#VALUE!</v>
      </c>
      <c r="CL9" t="e">
        <f t="shared" si="11"/>
        <v>#VALUE!</v>
      </c>
      <c r="CM9" t="e">
        <f t="shared" si="11"/>
        <v>#VALUE!</v>
      </c>
      <c r="CN9" t="e">
        <f t="shared" si="11"/>
        <v>#VALUE!</v>
      </c>
      <c r="CO9" t="e">
        <f t="shared" si="11"/>
        <v>#VALUE!</v>
      </c>
      <c r="CP9" t="e">
        <f t="shared" si="11"/>
        <v>#VALUE!</v>
      </c>
      <c r="CQ9" t="e">
        <f t="shared" si="11"/>
        <v>#VALUE!</v>
      </c>
      <c r="CR9" t="e">
        <f t="shared" si="11"/>
        <v>#VALUE!</v>
      </c>
      <c r="CS9" t="e">
        <f t="shared" si="11"/>
        <v>#VALUE!</v>
      </c>
      <c r="CT9" t="e">
        <f t="shared" si="11"/>
        <v>#VALUE!</v>
      </c>
      <c r="CU9" t="e">
        <f t="shared" si="11"/>
        <v>#VALUE!</v>
      </c>
      <c r="CV9" t="e">
        <f t="shared" si="11"/>
        <v>#VALUE!</v>
      </c>
      <c r="CW9" t="e">
        <f t="shared" si="11"/>
        <v>#VALUE!</v>
      </c>
    </row>
    <row r="10" spans="1:101" x14ac:dyDescent="0.25">
      <c r="A10" t="s">
        <v>250</v>
      </c>
      <c r="B10" t="str" cm="1">
        <f t="array" ref="B10">INDEX(Capacity!$R$10:$R$109,COLUMN(A1),1)</f>
        <v>N</v>
      </c>
      <c r="C10" t="str" cm="1">
        <f t="array" ref="C10">INDEX(Capacity!$R$10:$R$109,COLUMN(B1),1)</f>
        <v>N</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1" spans="1:101" x14ac:dyDescent="0.25">
      <c r="A11" t="s">
        <v>369</v>
      </c>
      <c r="B11">
        <f t="array" ref="B11:CW11">TRANSPOSE('Treatment Backing (Hide)'!B5:B104)</f>
        <v>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row>
    <row r="12" spans="1:101" x14ac:dyDescent="0.25">
      <c r="A12" t="s">
        <v>251</v>
      </c>
    </row>
    <row r="13" spans="1:101" x14ac:dyDescent="0.25">
      <c r="A13" s="2">
        <f ca="1">'Required Capacity (Hide)'!E5</f>
        <v>44228</v>
      </c>
      <c r="B13" cm="1">
        <f t="array" ref="B13">IF(INDEX('Capacity Summary'!$H$36:$BG$136,COLUMN(A1),ROW(A1))="x",'Capacity Backing (Hide)2'!B$9,0)</f>
        <v>30</v>
      </c>
      <c r="C13" cm="1">
        <f t="array" ref="C13">IF(INDEX('Capacity Summary'!$H$36:$BG$136,COLUMN(B1),ROW(B1))="x",'Capacity Backing (Hide)2'!C$9,0)</f>
        <v>24.23076923076923</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44235</v>
      </c>
      <c r="B14" cm="1">
        <f t="array" ref="B14">IF(INDEX('Capacity Summary'!$H$36:$BG$136,COLUMN(A2),ROW(A2))="x",'Capacity Backing (Hide)2'!B$9,0)</f>
        <v>0</v>
      </c>
      <c r="C14" cm="1">
        <f t="array" ref="C14">IF(INDEX('Capacity Summary'!$H$36:$BG$136,COLUMN(B2),ROW(B2))="x",'Capacity Backing (Hide)2'!C$9,0)</f>
        <v>24.23076923076923</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44242</v>
      </c>
      <c r="B15" cm="1">
        <f t="array" ref="B15">IF(INDEX('Capacity Summary'!$H$36:$BG$136,COLUMN(A3),ROW(A3))="x",'Capacity Backing (Hide)2'!B$9,0)</f>
        <v>30</v>
      </c>
      <c r="C15" cm="1">
        <f t="array" ref="C15">IF(INDEX('Capacity Summary'!$H$36:$BG$136,COLUMN(B3),ROW(B3))="x",'Capacity Backing (Hide)2'!C$9,0)</f>
        <v>24.23076923076923</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44249</v>
      </c>
      <c r="B16" cm="1">
        <f t="array" ref="B16">IF(INDEX('Capacity Summary'!$H$36:$BG$136,COLUMN(A4),ROW(A4))="x",'Capacity Backing (Hide)2'!B$9,0)</f>
        <v>30</v>
      </c>
      <c r="C16" cm="1">
        <f t="array" ref="C16">IF(INDEX('Capacity Summary'!$H$36:$BG$136,COLUMN(B4),ROW(B4))="x",'Capacity Backing (Hide)2'!C$9,0)</f>
        <v>24.23076923076923</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44256</v>
      </c>
      <c r="B17" cm="1">
        <f t="array" ref="B17">IF(INDEX('Capacity Summary'!$H$36:$BG$136,COLUMN(A5),ROW(A5))="x",'Capacity Backing (Hide)2'!B$9,0)</f>
        <v>30</v>
      </c>
      <c r="C17" cm="1">
        <f t="array" ref="C17">IF(INDEX('Capacity Summary'!$H$36:$BG$136,COLUMN(B5),ROW(B5))="x",'Capacity Backing (Hide)2'!C$9,0)</f>
        <v>24.23076923076923</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44263</v>
      </c>
      <c r="B18" cm="1">
        <f t="array" ref="B18">IF(INDEX('Capacity Summary'!$H$36:$BG$136,COLUMN(A6),ROW(A6))="x",'Capacity Backing (Hide)2'!B$9,0)</f>
        <v>30</v>
      </c>
      <c r="C18" cm="1">
        <f t="array" ref="C18">IF(INDEX('Capacity Summary'!$H$36:$BG$136,COLUMN(B6),ROW(B6))="x",'Capacity Backing (Hide)2'!C$9,0)</f>
        <v>24.23076923076923</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44270</v>
      </c>
      <c r="B19" cm="1">
        <f t="array" ref="B19">IF(INDEX('Capacity Summary'!$H$36:$BG$136,COLUMN(A7),ROW(A7))="x",'Capacity Backing (Hide)2'!B$9,0)</f>
        <v>30</v>
      </c>
      <c r="C19" cm="1">
        <f t="array" ref="C19">IF(INDEX('Capacity Summary'!$H$36:$BG$136,COLUMN(B7),ROW(B7))="x",'Capacity Backing (Hide)2'!C$9,0)</f>
        <v>24.23076923076923</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44277</v>
      </c>
      <c r="B20" cm="1">
        <f t="array" ref="B20">IF(INDEX('Capacity Summary'!$H$36:$BG$136,COLUMN(A8),ROW(A8))="x",'Capacity Backing (Hide)2'!B$9,0)</f>
        <v>30</v>
      </c>
      <c r="C20" cm="1">
        <f t="array" ref="C20">IF(INDEX('Capacity Summary'!$H$36:$BG$136,COLUMN(B8),ROW(B8))="x",'Capacity Backing (Hide)2'!C$9,0)</f>
        <v>24.23076923076923</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44284</v>
      </c>
      <c r="B21" cm="1">
        <f t="array" ref="B21">IF(INDEX('Capacity Summary'!$H$36:$BG$136,COLUMN(A9),ROW(A9))="x",'Capacity Backing (Hide)2'!B$9,0)</f>
        <v>30</v>
      </c>
      <c r="C21" cm="1">
        <f t="array" ref="C21">IF(INDEX('Capacity Summary'!$H$36:$BG$136,COLUMN(B9),ROW(B9))="x",'Capacity Backing (Hide)2'!C$9,0)</f>
        <v>24.23076923076923</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44291</v>
      </c>
      <c r="B22" cm="1">
        <f t="array" ref="B22">IF(INDEX('Capacity Summary'!$H$36:$BG$136,COLUMN(A10),ROW(A10))="x",'Capacity Backing (Hide)2'!B$9,0)</f>
        <v>30</v>
      </c>
      <c r="C22" cm="1">
        <f t="array" ref="C22">IF(INDEX('Capacity Summary'!$H$36:$BG$136,COLUMN(B10),ROW(B10))="x",'Capacity Backing (Hide)2'!C$9,0)</f>
        <v>24.23076923076923</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44298</v>
      </c>
      <c r="B23" cm="1">
        <f t="array" ref="B23">IF(INDEX('Capacity Summary'!$H$36:$BG$136,COLUMN(A11),ROW(A11))="x",'Capacity Backing (Hide)2'!B$9,0)</f>
        <v>30</v>
      </c>
      <c r="C23" cm="1">
        <f t="array" ref="C23">IF(INDEX('Capacity Summary'!$H$36:$BG$136,COLUMN(B11),ROW(B11))="x",'Capacity Backing (Hide)2'!C$9,0)</f>
        <v>24.23076923076923</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44305</v>
      </c>
      <c r="B24" cm="1">
        <f t="array" ref="B24">IF(INDEX('Capacity Summary'!$H$36:$BG$136,COLUMN(A12),ROW(A12))="x",'Capacity Backing (Hide)2'!B$9,0)</f>
        <v>30</v>
      </c>
      <c r="C24" cm="1">
        <f t="array" ref="C24">IF(INDEX('Capacity Summary'!$H$36:$BG$136,COLUMN(B12),ROW(B12))="x",'Capacity Backing (Hide)2'!C$9,0)</f>
        <v>24.23076923076923</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44312</v>
      </c>
      <c r="B25" cm="1">
        <f t="array" ref="B25">IF(INDEX('Capacity Summary'!$H$36:$BG$136,COLUMN(A13),ROW(A13))="x",'Capacity Backing (Hide)2'!B$9,0)</f>
        <v>30</v>
      </c>
      <c r="C25" cm="1">
        <f t="array" ref="C25">IF(INDEX('Capacity Summary'!$H$36:$BG$136,COLUMN(B13),ROW(B13))="x",'Capacity Backing (Hide)2'!C$9,0)</f>
        <v>24.23076923076923</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44319</v>
      </c>
      <c r="B26" cm="1">
        <f t="array" ref="B26">IF(INDEX('Capacity Summary'!$H$36:$BG$136,COLUMN(A14),ROW(A14))="x",'Capacity Backing (Hide)2'!B$9,0)</f>
        <v>30</v>
      </c>
      <c r="C26" cm="1">
        <f t="array" ref="C26">IF(INDEX('Capacity Summary'!$H$36:$BG$136,COLUMN(B14),ROW(B14))="x",'Capacity Backing (Hide)2'!C$9,0)</f>
        <v>24.23076923076923</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44326</v>
      </c>
      <c r="B27" cm="1">
        <f t="array" ref="B27">IF(INDEX('Capacity Summary'!$H$36:$BG$136,COLUMN(A15),ROW(A15))="x",'Capacity Backing (Hide)2'!B$9,0)</f>
        <v>30</v>
      </c>
      <c r="C27" cm="1">
        <f t="array" ref="C27">IF(INDEX('Capacity Summary'!$H$36:$BG$136,COLUMN(B15),ROW(B15))="x",'Capacity Backing (Hide)2'!C$9,0)</f>
        <v>24.23076923076923</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44333</v>
      </c>
      <c r="B28" cm="1">
        <f t="array" ref="B28">IF(INDEX('Capacity Summary'!$H$36:$BG$136,COLUMN(A16),ROW(A16))="x",'Capacity Backing (Hide)2'!B$9,0)</f>
        <v>30</v>
      </c>
      <c r="C28" cm="1">
        <f t="array" ref="C28">IF(INDEX('Capacity Summary'!$H$36:$BG$136,COLUMN(B16),ROW(B16))="x",'Capacity Backing (Hide)2'!C$9,0)</f>
        <v>24.23076923076923</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44340</v>
      </c>
      <c r="B29" cm="1">
        <f t="array" ref="B29">IF(INDEX('Capacity Summary'!$H$36:$BG$136,COLUMN(A17),ROW(A17))="x",'Capacity Backing (Hide)2'!B$9,0)</f>
        <v>30</v>
      </c>
      <c r="C29" cm="1">
        <f t="array" ref="C29">IF(INDEX('Capacity Summary'!$H$36:$BG$136,COLUMN(B17),ROW(B17))="x",'Capacity Backing (Hide)2'!C$9,0)</f>
        <v>24.23076923076923</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44347</v>
      </c>
      <c r="B30" cm="1">
        <f t="array" ref="B30">IF(INDEX('Capacity Summary'!$H$36:$BG$136,COLUMN(A18),ROW(A18))="x",'Capacity Backing (Hide)2'!B$9,0)</f>
        <v>30</v>
      </c>
      <c r="C30" cm="1">
        <f t="array" ref="C30">IF(INDEX('Capacity Summary'!$H$36:$BG$136,COLUMN(B18),ROW(B18))="x",'Capacity Backing (Hide)2'!C$9,0)</f>
        <v>24.23076923076923</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44354</v>
      </c>
      <c r="B31" cm="1">
        <f t="array" ref="B31">IF(INDEX('Capacity Summary'!$H$36:$BG$136,COLUMN(A19),ROW(A19))="x",'Capacity Backing (Hide)2'!B$9,0)</f>
        <v>30</v>
      </c>
      <c r="C31" cm="1">
        <f t="array" ref="C31">IF(INDEX('Capacity Summary'!$H$36:$BG$136,COLUMN(B19),ROW(B19))="x",'Capacity Backing (Hide)2'!C$9,0)</f>
        <v>24.23076923076923</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44361</v>
      </c>
      <c r="B32" cm="1">
        <f t="array" ref="B32">IF(INDEX('Capacity Summary'!$H$36:$BG$136,COLUMN(A20),ROW(A20))="x",'Capacity Backing (Hide)2'!B$9,0)</f>
        <v>30</v>
      </c>
      <c r="C32" cm="1">
        <f t="array" ref="C32">IF(INDEX('Capacity Summary'!$H$36:$BG$136,COLUMN(B20),ROW(B20))="x",'Capacity Backing (Hide)2'!C$9,0)</f>
        <v>24.23076923076923</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44368</v>
      </c>
      <c r="B33" cm="1">
        <f t="array" ref="B33">IF(INDEX('Capacity Summary'!$H$36:$BG$136,COLUMN(A21),ROW(A21))="x",'Capacity Backing (Hide)2'!B$9,0)</f>
        <v>30</v>
      </c>
      <c r="C33" cm="1">
        <f t="array" ref="C33">IF(INDEX('Capacity Summary'!$H$36:$BG$136,COLUMN(B21),ROW(B21))="x",'Capacity Backing (Hide)2'!C$9,0)</f>
        <v>24.23076923076923</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44375</v>
      </c>
      <c r="B34" cm="1">
        <f t="array" ref="B34">IF(INDEX('Capacity Summary'!$H$36:$BG$136,COLUMN(A22),ROW(A22))="x",'Capacity Backing (Hide)2'!B$9,0)</f>
        <v>30</v>
      </c>
      <c r="C34" cm="1">
        <f t="array" ref="C34">IF(INDEX('Capacity Summary'!$H$36:$BG$136,COLUMN(B22),ROW(B22))="x",'Capacity Backing (Hide)2'!C$9,0)</f>
        <v>24.23076923076923</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44382</v>
      </c>
      <c r="B35" cm="1">
        <f t="array" ref="B35">IF(INDEX('Capacity Summary'!$H$36:$BG$136,COLUMN(A23),ROW(A23))="x",'Capacity Backing (Hide)2'!B$9,0)</f>
        <v>30</v>
      </c>
      <c r="C35" cm="1">
        <f t="array" ref="C35">IF(INDEX('Capacity Summary'!$H$36:$BG$136,COLUMN(B23),ROW(B23))="x",'Capacity Backing (Hide)2'!C$9,0)</f>
        <v>24.23076923076923</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44389</v>
      </c>
      <c r="B36" cm="1">
        <f t="array" ref="B36">IF(INDEX('Capacity Summary'!$H$36:$BG$136,COLUMN(A24),ROW(A24))="x",'Capacity Backing (Hide)2'!B$9,0)</f>
        <v>30</v>
      </c>
      <c r="C36" cm="1">
        <f t="array" ref="C36">IF(INDEX('Capacity Summary'!$H$36:$BG$136,COLUMN(B24),ROW(B24))="x",'Capacity Backing (Hide)2'!C$9,0)</f>
        <v>24.23076923076923</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44396</v>
      </c>
      <c r="B37" cm="1">
        <f t="array" ref="B37">IF(INDEX('Capacity Summary'!$H$36:$BG$136,COLUMN(A25),ROW(A25))="x",'Capacity Backing (Hide)2'!B$9,0)</f>
        <v>30</v>
      </c>
      <c r="C37" cm="1">
        <f t="array" ref="C37">IF(INDEX('Capacity Summary'!$H$36:$BG$136,COLUMN(B25),ROW(B25))="x",'Capacity Backing (Hide)2'!C$9,0)</f>
        <v>24.23076923076923</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44403</v>
      </c>
      <c r="B38" cm="1">
        <f t="array" ref="B38">IF(INDEX('Capacity Summary'!$H$36:$BG$136,COLUMN(A26),ROW(A26))="x",'Capacity Backing (Hide)2'!B$9,0)</f>
        <v>30</v>
      </c>
      <c r="C38" cm="1">
        <f t="array" ref="C38">IF(INDEX('Capacity Summary'!$H$36:$BG$136,COLUMN(B26),ROW(B26))="x",'Capacity Backing (Hide)2'!C$9,0)</f>
        <v>24.23076923076923</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44410</v>
      </c>
      <c r="B39" cm="1">
        <f t="array" ref="B39">IF(INDEX('Capacity Summary'!$H$36:$BG$136,COLUMN(A27),ROW(A27))="x",'Capacity Backing (Hide)2'!B$9,0)</f>
        <v>30</v>
      </c>
      <c r="C39" cm="1">
        <f t="array" ref="C39">IF(INDEX('Capacity Summary'!$H$36:$BG$136,COLUMN(B27),ROW(B27))="x",'Capacity Backing (Hide)2'!C$9,0)</f>
        <v>24.23076923076923</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44417</v>
      </c>
      <c r="B40" cm="1">
        <f t="array" ref="B40">IF(INDEX('Capacity Summary'!$H$36:$BG$136,COLUMN(A28),ROW(A28))="x",'Capacity Backing (Hide)2'!B$9,0)</f>
        <v>30</v>
      </c>
      <c r="C40" cm="1">
        <f t="array" ref="C40">IF(INDEX('Capacity Summary'!$H$36:$BG$136,COLUMN(B28),ROW(B28))="x",'Capacity Backing (Hide)2'!C$9,0)</f>
        <v>24.23076923076923</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44424</v>
      </c>
      <c r="B41" cm="1">
        <f t="array" ref="B41">IF(INDEX('Capacity Summary'!$H$36:$BG$136,COLUMN(A29),ROW(A29))="x",'Capacity Backing (Hide)2'!B$9,0)</f>
        <v>30</v>
      </c>
      <c r="C41" cm="1">
        <f t="array" ref="C41">IF(INDEX('Capacity Summary'!$H$36:$BG$136,COLUMN(B29),ROW(B29))="x",'Capacity Backing (Hide)2'!C$9,0)</f>
        <v>24.23076923076923</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44431</v>
      </c>
      <c r="B42" cm="1">
        <f t="array" ref="B42">IF(INDEX('Capacity Summary'!$H$36:$BG$136,COLUMN(A30),ROW(A30))="x",'Capacity Backing (Hide)2'!B$9,0)</f>
        <v>30</v>
      </c>
      <c r="C42" cm="1">
        <f t="array" ref="C42">IF(INDEX('Capacity Summary'!$H$36:$BG$136,COLUMN(B30),ROW(B30))="x",'Capacity Backing (Hide)2'!C$9,0)</f>
        <v>24.23076923076923</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44438</v>
      </c>
      <c r="B43" cm="1">
        <f t="array" ref="B43">IF(INDEX('Capacity Summary'!$H$36:$BG$136,COLUMN(A31),ROW(A31))="x",'Capacity Backing (Hide)2'!B$9,0)</f>
        <v>30</v>
      </c>
      <c r="C43" cm="1">
        <f t="array" ref="C43">IF(INDEX('Capacity Summary'!$H$36:$BG$136,COLUMN(B31),ROW(B31))="x",'Capacity Backing (Hide)2'!C$9,0)</f>
        <v>24.23076923076923</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44445</v>
      </c>
      <c r="B44" cm="1">
        <f t="array" ref="B44">IF(INDEX('Capacity Summary'!$H$36:$BG$136,COLUMN(A32),ROW(A32))="x",'Capacity Backing (Hide)2'!B$9,0)</f>
        <v>30</v>
      </c>
      <c r="C44" cm="1">
        <f t="array" ref="C44">IF(INDEX('Capacity Summary'!$H$36:$BG$136,COLUMN(B32),ROW(B32))="x",'Capacity Backing (Hide)2'!C$9,0)</f>
        <v>24.23076923076923</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44452</v>
      </c>
      <c r="B45" cm="1">
        <f t="array" ref="B45">IF(INDEX('Capacity Summary'!$H$36:$BG$136,COLUMN(A33),ROW(A33))="x",'Capacity Backing (Hide)2'!B$9,0)</f>
        <v>30</v>
      </c>
      <c r="C45" cm="1">
        <f t="array" ref="C45">IF(INDEX('Capacity Summary'!$H$36:$BG$136,COLUMN(B33),ROW(B33))="x",'Capacity Backing (Hide)2'!C$9,0)</f>
        <v>24.23076923076923</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44459</v>
      </c>
      <c r="B46" cm="1">
        <f t="array" ref="B46">IF(INDEX('Capacity Summary'!$H$36:$BG$136,COLUMN(A34),ROW(A34))="x",'Capacity Backing (Hide)2'!B$9,0)</f>
        <v>30</v>
      </c>
      <c r="C46" cm="1">
        <f t="array" ref="C46">IF(INDEX('Capacity Summary'!$H$36:$BG$136,COLUMN(B34),ROW(B34))="x",'Capacity Backing (Hide)2'!C$9,0)</f>
        <v>24.23076923076923</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44466</v>
      </c>
      <c r="B47" cm="1">
        <f t="array" ref="B47">IF(INDEX('Capacity Summary'!$H$36:$BG$136,COLUMN(A35),ROW(A35))="x",'Capacity Backing (Hide)2'!B$9,0)</f>
        <v>30</v>
      </c>
      <c r="C47" cm="1">
        <f t="array" ref="C47">IF(INDEX('Capacity Summary'!$H$36:$BG$136,COLUMN(B35),ROW(B35))="x",'Capacity Backing (Hide)2'!C$9,0)</f>
        <v>24.23076923076923</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44473</v>
      </c>
      <c r="B48" cm="1">
        <f t="array" ref="B48">IF(INDEX('Capacity Summary'!$H$36:$BG$136,COLUMN(A36),ROW(A36))="x",'Capacity Backing (Hide)2'!B$9,0)</f>
        <v>30</v>
      </c>
      <c r="C48" cm="1">
        <f t="array" ref="C48">IF(INDEX('Capacity Summary'!$H$36:$BG$136,COLUMN(B36),ROW(B36))="x",'Capacity Backing (Hide)2'!C$9,0)</f>
        <v>24.23076923076923</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44480</v>
      </c>
      <c r="B49" cm="1">
        <f t="array" ref="B49">IF(INDEX('Capacity Summary'!$H$36:$BG$136,COLUMN(A37),ROW(A37))="x",'Capacity Backing (Hide)2'!B$9,0)</f>
        <v>30</v>
      </c>
      <c r="C49" cm="1">
        <f t="array" ref="C49">IF(INDEX('Capacity Summary'!$H$36:$BG$136,COLUMN(B37),ROW(B37))="x",'Capacity Backing (Hide)2'!C$9,0)</f>
        <v>24.23076923076923</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44487</v>
      </c>
      <c r="B50" cm="1">
        <f t="array" ref="B50">IF(INDEX('Capacity Summary'!$H$36:$BG$136,COLUMN(A38),ROW(A38))="x",'Capacity Backing (Hide)2'!B$9,0)</f>
        <v>30</v>
      </c>
      <c r="C50" cm="1">
        <f t="array" ref="C50">IF(INDEX('Capacity Summary'!$H$36:$BG$136,COLUMN(B38),ROW(B38))="x",'Capacity Backing (Hide)2'!C$9,0)</f>
        <v>24.23076923076923</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44494</v>
      </c>
      <c r="B51" cm="1">
        <f t="array" ref="B51">IF(INDEX('Capacity Summary'!$H$36:$BG$136,COLUMN(A39),ROW(A39))="x",'Capacity Backing (Hide)2'!B$9,0)</f>
        <v>30</v>
      </c>
      <c r="C51" cm="1">
        <f t="array" ref="C51">IF(INDEX('Capacity Summary'!$H$36:$BG$136,COLUMN(B39),ROW(B39))="x",'Capacity Backing (Hide)2'!C$9,0)</f>
        <v>24.23076923076923</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44501</v>
      </c>
      <c r="B52" cm="1">
        <f t="array" ref="B52">IF(INDEX('Capacity Summary'!$H$36:$BG$136,COLUMN(A40),ROW(A40))="x",'Capacity Backing (Hide)2'!B$9,0)</f>
        <v>30</v>
      </c>
      <c r="C52" cm="1">
        <f t="array" ref="C52">IF(INDEX('Capacity Summary'!$H$36:$BG$136,COLUMN(B40),ROW(B40))="x",'Capacity Backing (Hide)2'!C$9,0)</f>
        <v>24.23076923076923</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44508</v>
      </c>
      <c r="B53" cm="1">
        <f t="array" ref="B53">IF(INDEX('Capacity Summary'!$H$36:$BG$136,COLUMN(A41),ROW(A41))="x",'Capacity Backing (Hide)2'!B$9,0)</f>
        <v>30</v>
      </c>
      <c r="C53" cm="1">
        <f t="array" ref="C53">IF(INDEX('Capacity Summary'!$H$36:$BG$136,COLUMN(B41),ROW(B41))="x",'Capacity Backing (Hide)2'!C$9,0)</f>
        <v>24.23076923076923</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44515</v>
      </c>
      <c r="B54" cm="1">
        <f t="array" ref="B54">IF(INDEX('Capacity Summary'!$H$36:$BG$136,COLUMN(A42),ROW(A42))="x",'Capacity Backing (Hide)2'!B$9,0)</f>
        <v>30</v>
      </c>
      <c r="C54" cm="1">
        <f t="array" ref="C54">IF(INDEX('Capacity Summary'!$H$36:$BG$136,COLUMN(B42),ROW(B42))="x",'Capacity Backing (Hide)2'!C$9,0)</f>
        <v>24.23076923076923</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44522</v>
      </c>
      <c r="B55" cm="1">
        <f t="array" ref="B55">IF(INDEX('Capacity Summary'!$H$36:$BG$136,COLUMN(A43),ROW(A43))="x",'Capacity Backing (Hide)2'!B$9,0)</f>
        <v>30</v>
      </c>
      <c r="C55" cm="1">
        <f t="array" ref="C55">IF(INDEX('Capacity Summary'!$H$36:$BG$136,COLUMN(B43),ROW(B43))="x",'Capacity Backing (Hide)2'!C$9,0)</f>
        <v>24.23076923076923</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44529</v>
      </c>
      <c r="B56" cm="1">
        <f t="array" ref="B56">IF(INDEX('Capacity Summary'!$H$36:$BG$136,COLUMN(A44),ROW(A44))="x",'Capacity Backing (Hide)2'!B$9,0)</f>
        <v>30</v>
      </c>
      <c r="C56" cm="1">
        <f t="array" ref="C56">IF(INDEX('Capacity Summary'!$H$36:$BG$136,COLUMN(B44),ROW(B44))="x",'Capacity Backing (Hide)2'!C$9,0)</f>
        <v>24.23076923076923</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44536</v>
      </c>
      <c r="B57" cm="1">
        <f t="array" ref="B57">IF(INDEX('Capacity Summary'!$H$36:$BG$136,COLUMN(A45),ROW(A45))="x",'Capacity Backing (Hide)2'!B$9,0)</f>
        <v>30</v>
      </c>
      <c r="C57" cm="1">
        <f t="array" ref="C57">IF(INDEX('Capacity Summary'!$H$36:$BG$136,COLUMN(B45),ROW(B45))="x",'Capacity Backing (Hide)2'!C$9,0)</f>
        <v>24.23076923076923</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44543</v>
      </c>
      <c r="B58" cm="1">
        <f t="array" ref="B58">IF(INDEX('Capacity Summary'!$H$36:$BG$136,COLUMN(A46),ROW(A46))="x",'Capacity Backing (Hide)2'!B$9,0)</f>
        <v>30</v>
      </c>
      <c r="C58" cm="1">
        <f t="array" ref="C58">IF(INDEX('Capacity Summary'!$H$36:$BG$136,COLUMN(B46),ROW(B46))="x",'Capacity Backing (Hide)2'!C$9,0)</f>
        <v>24.23076923076923</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44550</v>
      </c>
      <c r="B59" cm="1">
        <f t="array" ref="B59">IF(INDEX('Capacity Summary'!$H$36:$BG$136,COLUMN(A47),ROW(A47))="x",'Capacity Backing (Hide)2'!B$9,0)</f>
        <v>30</v>
      </c>
      <c r="C59" cm="1">
        <f t="array" ref="C59">IF(INDEX('Capacity Summary'!$H$36:$BG$136,COLUMN(B47),ROW(B47))="x",'Capacity Backing (Hide)2'!C$9,0)</f>
        <v>24.23076923076923</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44557</v>
      </c>
      <c r="B60" cm="1">
        <f t="array" ref="B60">IF(INDEX('Capacity Summary'!$H$36:$BG$136,COLUMN(A48),ROW(A48))="x",'Capacity Backing (Hide)2'!B$9,0)</f>
        <v>30</v>
      </c>
      <c r="C60" cm="1">
        <f t="array" ref="C60">IF(INDEX('Capacity Summary'!$H$36:$BG$136,COLUMN(B48),ROW(B48))="x",'Capacity Backing (Hide)2'!C$9,0)</f>
        <v>24.23076923076923</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44564</v>
      </c>
      <c r="B61" cm="1">
        <f t="array" ref="B61">IF(INDEX('Capacity Summary'!$H$36:$BG$136,COLUMN(A49),ROW(A49))="x",'Capacity Backing (Hide)2'!B$9,0)</f>
        <v>30</v>
      </c>
      <c r="C61" cm="1">
        <f t="array" ref="C61">IF(INDEX('Capacity Summary'!$H$36:$BG$136,COLUMN(B49),ROW(B49))="x",'Capacity Backing (Hide)2'!C$9,0)</f>
        <v>24.23076923076923</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44571</v>
      </c>
      <c r="B62" cm="1">
        <f t="array" ref="B62">IF(INDEX('Capacity Summary'!$H$36:$BG$136,COLUMN(A50),ROW(A50))="x",'Capacity Backing (Hide)2'!B$9,0)</f>
        <v>30</v>
      </c>
      <c r="C62" cm="1">
        <f t="array" ref="C62">IF(INDEX('Capacity Summary'!$H$36:$BG$136,COLUMN(B50),ROW(B50))="x",'Capacity Backing (Hide)2'!C$9,0)</f>
        <v>24.23076923076923</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44578</v>
      </c>
      <c r="B63" cm="1">
        <f t="array" ref="B63">IF(INDEX('Capacity Summary'!$H$36:$BG$136,COLUMN(A51),ROW(A51))="x",'Capacity Backing (Hide)2'!B$9,0)</f>
        <v>30</v>
      </c>
      <c r="C63" cm="1">
        <f t="array" ref="C63">IF(INDEX('Capacity Summary'!$H$36:$BG$136,COLUMN(B51),ROW(B51))="x",'Capacity Backing (Hide)2'!C$9,0)</f>
        <v>24.23076923076923</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44585</v>
      </c>
      <c r="B64" cm="1">
        <f t="array" ref="B64">IF(INDEX('Capacity Summary'!$H$36:$BG$136,COLUMN(A52),ROW(A52))="x",'Capacity Backing (Hide)2'!B$9,0)</f>
        <v>30</v>
      </c>
      <c r="C64" cm="1">
        <f t="array" ref="C64">IF(INDEX('Capacity Summary'!$H$36:$BG$136,COLUMN(B52),ROW(B52))="x",'Capacity Backing (Hide)2'!C$9,0)</f>
        <v>24.23076923076923</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66</v>
      </c>
    </row>
    <row r="67" spans="1:101" x14ac:dyDescent="0.25">
      <c r="A67" s="2" t="str">
        <f>Setup!A20</f>
        <v>Caseload 1</v>
      </c>
      <c r="B67" t="str" cm="1">
        <f t="array" ref="B67">INDEX(Capacity!$C$10:$Q$109,COLUMN(A1),ROW(A1))</f>
        <v>X</v>
      </c>
      <c r="C67" t="str" cm="1">
        <f t="array" ref="C67">INDEX(Capacity!$C$10:$Q$109,COLUMN(B1),ROW(B1))</f>
        <v>X</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Caseload 2</v>
      </c>
      <c r="B68" t="str" cm="1">
        <f t="array" ref="B68">INDEX(Capacity!$C$10:$Q$109,COLUMN(A2),ROW(A2))</f>
        <v>X</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Caseload 3</v>
      </c>
      <c r="B69" t="str" cm="1">
        <f t="array" ref="B69">INDEX(Capacity!$C$10:$Q$109,COLUMN(A3),ROW(A3))</f>
        <v>X</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Caseload 4</v>
      </c>
      <c r="B70" t="str" cm="1">
        <f t="array" ref="B70">INDEX(Capacity!$C$10:$Q$109,COLUMN(A4),ROW(A4))</f>
        <v>X</v>
      </c>
      <c r="C70" t="str" cm="1">
        <f t="array" ref="C70">INDEX(Capacity!$C$10:$Q$109,COLUMN(B4),ROW(B4))</f>
        <v>X</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252</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25">
      <c r="A84" s="2" t="str">
        <f>Setup!A20</f>
        <v>Caseload 1</v>
      </c>
      <c r="B84">
        <f ca="1">SUMIFS(INDEX($B$13:$CW$64,MATCH(B$83,$A$13:$A$64,0),1):INDEX($B$13:$CW$64,MATCH(B$83,$A$13:$A$64,0),100),$B67:$CW67,"="&amp;"X",$B$10:$CW$10,"="&amp;"N")</f>
        <v>54.230769230769226</v>
      </c>
      <c r="C84">
        <f ca="1">SUMIFS(INDEX($B$13:$CW$64,MATCH(C$83,$A$13:$A$64,0),1):INDEX($B$13:$CW$64,MATCH(C$83,$A$13:$A$64,0),100),$B67:$CW67,"="&amp;"X",$B$10:$CW$10,"="&amp;"N")</f>
        <v>24.23076923076923</v>
      </c>
      <c r="D84">
        <f ca="1">SUMIFS(INDEX($B$13:$CW$64,MATCH(D$83,$A$13:$A$64,0),1):INDEX($B$13:$CW$64,MATCH(D$83,$A$13:$A$64,0),100),$B67:$CW67,"="&amp;"X",$B$10:$CW$10,"="&amp;"N")</f>
        <v>54.230769230769226</v>
      </c>
      <c r="E84">
        <f ca="1">SUMIFS(INDEX($B$13:$CW$64,MATCH(E$83,$A$13:$A$64,0),1):INDEX($B$13:$CW$64,MATCH(E$83,$A$13:$A$64,0),100),$B67:$CW67,"="&amp;"X",$B$10:$CW$10,"="&amp;"N")</f>
        <v>54.230769230769226</v>
      </c>
      <c r="F84">
        <f ca="1">SUMIFS(INDEX($B$13:$CW$64,MATCH(F$83,$A$13:$A$64,0),1):INDEX($B$13:$CW$64,MATCH(F$83,$A$13:$A$64,0),100),$B67:$CW67,"="&amp;"X",$B$10:$CW$10,"="&amp;"N")</f>
        <v>54.230769230769226</v>
      </c>
      <c r="G84">
        <f ca="1">SUMIFS(INDEX($B$13:$CW$64,MATCH(G$83,$A$13:$A$64,0),1):INDEX($B$13:$CW$64,MATCH(G$83,$A$13:$A$64,0),100),$B67:$CW67,"="&amp;"X",$B$10:$CW$10,"="&amp;"N")</f>
        <v>54.230769230769226</v>
      </c>
      <c r="H84">
        <f ca="1">SUMIFS(INDEX($B$13:$CW$64,MATCH(H$83,$A$13:$A$64,0),1):INDEX($B$13:$CW$64,MATCH(H$83,$A$13:$A$64,0),100),$B67:$CW67,"="&amp;"X",$B$10:$CW$10,"="&amp;"N")</f>
        <v>54.230769230769226</v>
      </c>
      <c r="I84">
        <f ca="1">SUMIFS(INDEX($B$13:$CW$64,MATCH(I$83,$A$13:$A$64,0),1):INDEX($B$13:$CW$64,MATCH(I$83,$A$13:$A$64,0),100),$B67:$CW67,"="&amp;"X",$B$10:$CW$10,"="&amp;"N")</f>
        <v>54.230769230769226</v>
      </c>
      <c r="J84">
        <f ca="1">SUMIFS(INDEX($B$13:$CW$64,MATCH(J$83,$A$13:$A$64,0),1):INDEX($B$13:$CW$64,MATCH(J$83,$A$13:$A$64,0),100),$B67:$CW67,"="&amp;"X",$B$10:$CW$10,"="&amp;"N")</f>
        <v>54.230769230769226</v>
      </c>
      <c r="K84">
        <f ca="1">SUMIFS(INDEX($B$13:$CW$64,MATCH(K$83,$A$13:$A$64,0),1):INDEX($B$13:$CW$64,MATCH(K$83,$A$13:$A$64,0),100),$B67:$CW67,"="&amp;"X",$B$10:$CW$10,"="&amp;"N")</f>
        <v>54.230769230769226</v>
      </c>
      <c r="L84">
        <f ca="1">SUMIFS(INDEX($B$13:$CW$64,MATCH(L$83,$A$13:$A$64,0),1):INDEX($B$13:$CW$64,MATCH(L$83,$A$13:$A$64,0),100),$B67:$CW67,"="&amp;"X",$B$10:$CW$10,"="&amp;"N")</f>
        <v>54.230769230769226</v>
      </c>
      <c r="M84">
        <f ca="1">SUMIFS(INDEX($B$13:$CW$64,MATCH(M$83,$A$13:$A$64,0),1):INDEX($B$13:$CW$64,MATCH(M$83,$A$13:$A$64,0),100),$B67:$CW67,"="&amp;"X",$B$10:$CW$10,"="&amp;"N")</f>
        <v>54.230769230769226</v>
      </c>
      <c r="N84">
        <f ca="1">SUMIFS(INDEX($B$13:$CW$64,MATCH(N$83,$A$13:$A$64,0),1):INDEX($B$13:$CW$64,MATCH(N$83,$A$13:$A$64,0),100),$B67:$CW67,"="&amp;"X",$B$10:$CW$10,"="&amp;"N")</f>
        <v>54.230769230769226</v>
      </c>
      <c r="O84">
        <f ca="1">SUMIFS(INDEX($B$13:$CW$64,MATCH(O$83,$A$13:$A$64,0),1):INDEX($B$13:$CW$64,MATCH(O$83,$A$13:$A$64,0),100),$B67:$CW67,"="&amp;"X",$B$10:$CW$10,"="&amp;"N")</f>
        <v>54.230769230769226</v>
      </c>
      <c r="P84">
        <f ca="1">SUMIFS(INDEX($B$13:$CW$64,MATCH(P$83,$A$13:$A$64,0),1):INDEX($B$13:$CW$64,MATCH(P$83,$A$13:$A$64,0),100),$B67:$CW67,"="&amp;"X",$B$10:$CW$10,"="&amp;"N")</f>
        <v>54.230769230769226</v>
      </c>
      <c r="Q84">
        <f ca="1">SUMIFS(INDEX($B$13:$CW$64,MATCH(Q$83,$A$13:$A$64,0),1):INDEX($B$13:$CW$64,MATCH(Q$83,$A$13:$A$64,0),100),$B67:$CW67,"="&amp;"X",$B$10:$CW$10,"="&amp;"N")</f>
        <v>54.230769230769226</v>
      </c>
      <c r="R84">
        <f ca="1">SUMIFS(INDEX($B$13:$CW$64,MATCH(R$83,$A$13:$A$64,0),1):INDEX($B$13:$CW$64,MATCH(R$83,$A$13:$A$64,0),100),$B67:$CW67,"="&amp;"X",$B$10:$CW$10,"="&amp;"N")</f>
        <v>54.230769230769226</v>
      </c>
      <c r="S84">
        <f ca="1">SUMIFS(INDEX($B$13:$CW$64,MATCH(S$83,$A$13:$A$64,0),1):INDEX($B$13:$CW$64,MATCH(S$83,$A$13:$A$64,0),100),$B67:$CW67,"="&amp;"X",$B$10:$CW$10,"="&amp;"N")</f>
        <v>54.230769230769226</v>
      </c>
      <c r="T84">
        <f ca="1">SUMIFS(INDEX($B$13:$CW$64,MATCH(T$83,$A$13:$A$64,0),1):INDEX($B$13:$CW$64,MATCH(T$83,$A$13:$A$64,0),100),$B67:$CW67,"="&amp;"X",$B$10:$CW$10,"="&amp;"N")</f>
        <v>54.230769230769226</v>
      </c>
      <c r="U84">
        <f ca="1">SUMIFS(INDEX($B$13:$CW$64,MATCH(U$83,$A$13:$A$64,0),1):INDEX($B$13:$CW$64,MATCH(U$83,$A$13:$A$64,0),100),$B67:$CW67,"="&amp;"X",$B$10:$CW$10,"="&amp;"N")</f>
        <v>54.230769230769226</v>
      </c>
      <c r="V84">
        <f ca="1">SUMIFS(INDEX($B$13:$CW$64,MATCH(V$83,$A$13:$A$64,0),1):INDEX($B$13:$CW$64,MATCH(V$83,$A$13:$A$64,0),100),$B67:$CW67,"="&amp;"X",$B$10:$CW$10,"="&amp;"N")</f>
        <v>54.230769230769226</v>
      </c>
      <c r="W84">
        <f ca="1">SUMIFS(INDEX($B$13:$CW$64,MATCH(W$83,$A$13:$A$64,0),1):INDEX($B$13:$CW$64,MATCH(W$83,$A$13:$A$64,0),100),$B67:$CW67,"="&amp;"X",$B$10:$CW$10,"="&amp;"N")</f>
        <v>54.230769230769226</v>
      </c>
      <c r="X84">
        <f ca="1">SUMIFS(INDEX($B$13:$CW$64,MATCH(X$83,$A$13:$A$64,0),1):INDEX($B$13:$CW$64,MATCH(X$83,$A$13:$A$64,0),100),$B67:$CW67,"="&amp;"X",$B$10:$CW$10,"="&amp;"N")</f>
        <v>54.230769230769226</v>
      </c>
      <c r="Y84">
        <f ca="1">SUMIFS(INDEX($B$13:$CW$64,MATCH(Y$83,$A$13:$A$64,0),1):INDEX($B$13:$CW$64,MATCH(Y$83,$A$13:$A$64,0),100),$B67:$CW67,"="&amp;"X",$B$10:$CW$10,"="&amp;"N")</f>
        <v>54.230769230769226</v>
      </c>
      <c r="Z84">
        <f ca="1">SUMIFS(INDEX($B$13:$CW$64,MATCH(Z$83,$A$13:$A$64,0),1):INDEX($B$13:$CW$64,MATCH(Z$83,$A$13:$A$64,0),100),$B67:$CW67,"="&amp;"X",$B$10:$CW$10,"="&amp;"N")</f>
        <v>54.230769230769226</v>
      </c>
      <c r="AA84">
        <f ca="1">SUMIFS(INDEX($B$13:$CW$64,MATCH(AA$83,$A$13:$A$64,0),1):INDEX($B$13:$CW$64,MATCH(AA$83,$A$13:$A$64,0),100),$B67:$CW67,"="&amp;"X",$B$10:$CW$10,"="&amp;"N")</f>
        <v>54.230769230769226</v>
      </c>
      <c r="AB84">
        <f ca="1">SUMIFS(INDEX($B$13:$CW$64,MATCH(AB$83,$A$13:$A$64,0),1):INDEX($B$13:$CW$64,MATCH(AB$83,$A$13:$A$64,0),100),$B67:$CW67,"="&amp;"X",$B$10:$CW$10,"="&amp;"N")</f>
        <v>54.230769230769226</v>
      </c>
      <c r="AC84">
        <f ca="1">SUMIFS(INDEX($B$13:$CW$64,MATCH(AC$83,$A$13:$A$64,0),1):INDEX($B$13:$CW$64,MATCH(AC$83,$A$13:$A$64,0),100),$B67:$CW67,"="&amp;"X",$B$10:$CW$10,"="&amp;"N")</f>
        <v>54.230769230769226</v>
      </c>
      <c r="AD84">
        <f ca="1">SUMIFS(INDEX($B$13:$CW$64,MATCH(AD$83,$A$13:$A$64,0),1):INDEX($B$13:$CW$64,MATCH(AD$83,$A$13:$A$64,0),100),$B67:$CW67,"="&amp;"X",$B$10:$CW$10,"="&amp;"N")</f>
        <v>54.230769230769226</v>
      </c>
      <c r="AE84">
        <f ca="1">SUMIFS(INDEX($B$13:$CW$64,MATCH(AE$83,$A$13:$A$64,0),1):INDEX($B$13:$CW$64,MATCH(AE$83,$A$13:$A$64,0),100),$B67:$CW67,"="&amp;"X",$B$10:$CW$10,"="&amp;"N")</f>
        <v>54.230769230769226</v>
      </c>
      <c r="AF84">
        <f ca="1">SUMIFS(INDEX($B$13:$CW$64,MATCH(AF$83,$A$13:$A$64,0),1):INDEX($B$13:$CW$64,MATCH(AF$83,$A$13:$A$64,0),100),$B67:$CW67,"="&amp;"X",$B$10:$CW$10,"="&amp;"N")</f>
        <v>54.230769230769226</v>
      </c>
      <c r="AG84">
        <f ca="1">SUMIFS(INDEX($B$13:$CW$64,MATCH(AG$83,$A$13:$A$64,0),1):INDEX($B$13:$CW$64,MATCH(AG$83,$A$13:$A$64,0),100),$B67:$CW67,"="&amp;"X",$B$10:$CW$10,"="&amp;"N")</f>
        <v>54.230769230769226</v>
      </c>
      <c r="AH84">
        <f ca="1">SUMIFS(INDEX($B$13:$CW$64,MATCH(AH$83,$A$13:$A$64,0),1):INDEX($B$13:$CW$64,MATCH(AH$83,$A$13:$A$64,0),100),$B67:$CW67,"="&amp;"X",$B$10:$CW$10,"="&amp;"N")</f>
        <v>54.230769230769226</v>
      </c>
      <c r="AI84">
        <f ca="1">SUMIFS(INDEX($B$13:$CW$64,MATCH(AI$83,$A$13:$A$64,0),1):INDEX($B$13:$CW$64,MATCH(AI$83,$A$13:$A$64,0),100),$B67:$CW67,"="&amp;"X",$B$10:$CW$10,"="&amp;"N")</f>
        <v>54.230769230769226</v>
      </c>
      <c r="AJ84">
        <f ca="1">SUMIFS(INDEX($B$13:$CW$64,MATCH(AJ$83,$A$13:$A$64,0),1):INDEX($B$13:$CW$64,MATCH(AJ$83,$A$13:$A$64,0),100),$B67:$CW67,"="&amp;"X",$B$10:$CW$10,"="&amp;"N")</f>
        <v>54.230769230769226</v>
      </c>
      <c r="AK84">
        <f ca="1">SUMIFS(INDEX($B$13:$CW$64,MATCH(AK$83,$A$13:$A$64,0),1):INDEX($B$13:$CW$64,MATCH(AK$83,$A$13:$A$64,0),100),$B67:$CW67,"="&amp;"X",$B$10:$CW$10,"="&amp;"N")</f>
        <v>54.230769230769226</v>
      </c>
      <c r="AL84">
        <f ca="1">SUMIFS(INDEX($B$13:$CW$64,MATCH(AL$83,$A$13:$A$64,0),1):INDEX($B$13:$CW$64,MATCH(AL$83,$A$13:$A$64,0),100),$B67:$CW67,"="&amp;"X",$B$10:$CW$10,"="&amp;"N")</f>
        <v>54.230769230769226</v>
      </c>
      <c r="AM84">
        <f ca="1">SUMIFS(INDEX($B$13:$CW$64,MATCH(AM$83,$A$13:$A$64,0),1):INDEX($B$13:$CW$64,MATCH(AM$83,$A$13:$A$64,0),100),$B67:$CW67,"="&amp;"X",$B$10:$CW$10,"="&amp;"N")</f>
        <v>54.230769230769226</v>
      </c>
      <c r="AN84">
        <f ca="1">SUMIFS(INDEX($B$13:$CW$64,MATCH(AN$83,$A$13:$A$64,0),1):INDEX($B$13:$CW$64,MATCH(AN$83,$A$13:$A$64,0),100),$B67:$CW67,"="&amp;"X",$B$10:$CW$10,"="&amp;"N")</f>
        <v>54.230769230769226</v>
      </c>
      <c r="AO84">
        <f ca="1">SUMIFS(INDEX($B$13:$CW$64,MATCH(AO$83,$A$13:$A$64,0),1):INDEX($B$13:$CW$64,MATCH(AO$83,$A$13:$A$64,0),100),$B67:$CW67,"="&amp;"X",$B$10:$CW$10,"="&amp;"N")</f>
        <v>54.230769230769226</v>
      </c>
      <c r="AP84">
        <f ca="1">SUMIFS(INDEX($B$13:$CW$64,MATCH(AP$83,$A$13:$A$64,0),1):INDEX($B$13:$CW$64,MATCH(AP$83,$A$13:$A$64,0),100),$B67:$CW67,"="&amp;"X",$B$10:$CW$10,"="&amp;"N")</f>
        <v>54.230769230769226</v>
      </c>
      <c r="AQ84">
        <f ca="1">SUMIFS(INDEX($B$13:$CW$64,MATCH(AQ$83,$A$13:$A$64,0),1):INDEX($B$13:$CW$64,MATCH(AQ$83,$A$13:$A$64,0),100),$B67:$CW67,"="&amp;"X",$B$10:$CW$10,"="&amp;"N")</f>
        <v>54.230769230769226</v>
      </c>
      <c r="AR84">
        <f ca="1">SUMIFS(INDEX($B$13:$CW$64,MATCH(AR$83,$A$13:$A$64,0),1):INDEX($B$13:$CW$64,MATCH(AR$83,$A$13:$A$64,0),100),$B67:$CW67,"="&amp;"X",$B$10:$CW$10,"="&amp;"N")</f>
        <v>54.230769230769226</v>
      </c>
      <c r="AS84">
        <f ca="1">SUMIFS(INDEX($B$13:$CW$64,MATCH(AS$83,$A$13:$A$64,0),1):INDEX($B$13:$CW$64,MATCH(AS$83,$A$13:$A$64,0),100),$B67:$CW67,"="&amp;"X",$B$10:$CW$10,"="&amp;"N")</f>
        <v>54.230769230769226</v>
      </c>
      <c r="AT84">
        <f ca="1">SUMIFS(INDEX($B$13:$CW$64,MATCH(AT$83,$A$13:$A$64,0),1):INDEX($B$13:$CW$64,MATCH(AT$83,$A$13:$A$64,0),100),$B67:$CW67,"="&amp;"X",$B$10:$CW$10,"="&amp;"N")</f>
        <v>54.230769230769226</v>
      </c>
      <c r="AU84">
        <f ca="1">SUMIFS(INDEX($B$13:$CW$64,MATCH(AU$83,$A$13:$A$64,0),1):INDEX($B$13:$CW$64,MATCH(AU$83,$A$13:$A$64,0),100),$B67:$CW67,"="&amp;"X",$B$10:$CW$10,"="&amp;"N")</f>
        <v>54.230769230769226</v>
      </c>
      <c r="AV84">
        <f ca="1">SUMIFS(INDEX($B$13:$CW$64,MATCH(AV$83,$A$13:$A$64,0),1):INDEX($B$13:$CW$64,MATCH(AV$83,$A$13:$A$64,0),100),$B67:$CW67,"="&amp;"X",$B$10:$CW$10,"="&amp;"N")</f>
        <v>54.230769230769226</v>
      </c>
      <c r="AW84">
        <f ca="1">SUMIFS(INDEX($B$13:$CW$64,MATCH(AW$83,$A$13:$A$64,0),1):INDEX($B$13:$CW$64,MATCH(AW$83,$A$13:$A$64,0),100),$B67:$CW67,"="&amp;"X",$B$10:$CW$10,"="&amp;"N")</f>
        <v>54.230769230769226</v>
      </c>
      <c r="AX84">
        <f ca="1">SUMIFS(INDEX($B$13:$CW$64,MATCH(AX$83,$A$13:$A$64,0),1):INDEX($B$13:$CW$64,MATCH(AX$83,$A$13:$A$64,0),100),$B67:$CW67,"="&amp;"X",$B$10:$CW$10,"="&amp;"N")</f>
        <v>54.230769230769226</v>
      </c>
      <c r="AY84">
        <f ca="1">SUMIFS(INDEX($B$13:$CW$64,MATCH(AY$83,$A$13:$A$64,0),1):INDEX($B$13:$CW$64,MATCH(AY$83,$A$13:$A$64,0),100),$B67:$CW67,"="&amp;"X",$B$10:$CW$10,"="&amp;"N")</f>
        <v>54.230769230769226</v>
      </c>
      <c r="AZ84">
        <f ca="1">SUMIFS(INDEX($B$13:$CW$64,MATCH(AZ$83,$A$13:$A$64,0),1):INDEX($B$13:$CW$64,MATCH(AZ$83,$A$13:$A$64,0),100),$B67:$CW67,"="&amp;"X",$B$10:$CW$10,"="&amp;"N")</f>
        <v>54.230769230769226</v>
      </c>
      <c r="BA84">
        <f ca="1">SUMIFS(INDEX($B$13:$CW$64,MATCH(BA$83,$A$13:$A$64,0),1):INDEX($B$13:$CW$64,MATCH(BA$83,$A$13:$A$64,0),100),$B67:$CW67,"="&amp;"X",$B$10:$CW$10,"="&amp;"N")</f>
        <v>54.230769230769226</v>
      </c>
    </row>
    <row r="85" spans="1:101" x14ac:dyDescent="0.25">
      <c r="A85" s="2" t="str">
        <f>Setup!A21</f>
        <v>Caseload 2</v>
      </c>
      <c r="B85">
        <f ca="1">SUMIFS(INDEX($B$13:$CW$64,MATCH(B$83,$A$13:$A$64,0),1):INDEX($B$13:$CW$64,MATCH(B$83,$A$13:$A$64,0),100),$B68:$CW68,"="&amp;"X",$B$10:$CW$10,"="&amp;"N")</f>
        <v>30</v>
      </c>
      <c r="C85">
        <f ca="1">SUMIFS(INDEX($B$13:$CW$64,MATCH(C$83,$A$13:$A$64,0),1):INDEX($B$13:$CW$64,MATCH(C$83,$A$13:$A$64,0),100),$B68:$CW68,"="&amp;"X",$B$10:$CW$10,"="&amp;"N")</f>
        <v>0</v>
      </c>
      <c r="D85">
        <f ca="1">SUMIFS(INDEX($B$13:$CW$64,MATCH(D$83,$A$13:$A$64,0),1):INDEX($B$13:$CW$64,MATCH(D$83,$A$13:$A$64,0),100),$B68:$CW68,"="&amp;"X",$B$10:$CW$10,"="&amp;"N")</f>
        <v>30</v>
      </c>
      <c r="E85">
        <f ca="1">SUMIFS(INDEX($B$13:$CW$64,MATCH(E$83,$A$13:$A$64,0),1):INDEX($B$13:$CW$64,MATCH(E$83,$A$13:$A$64,0),100),$B68:$CW68,"="&amp;"X",$B$10:$CW$10,"="&amp;"N")</f>
        <v>30</v>
      </c>
      <c r="F85">
        <f ca="1">SUMIFS(INDEX($B$13:$CW$64,MATCH(F$83,$A$13:$A$64,0),1):INDEX($B$13:$CW$64,MATCH(F$83,$A$13:$A$64,0),100),$B68:$CW68,"="&amp;"X",$B$10:$CW$10,"="&amp;"N")</f>
        <v>30</v>
      </c>
      <c r="G85">
        <f ca="1">SUMIFS(INDEX($B$13:$CW$64,MATCH(G$83,$A$13:$A$64,0),1):INDEX($B$13:$CW$64,MATCH(G$83,$A$13:$A$64,0),100),$B68:$CW68,"="&amp;"X",$B$10:$CW$10,"="&amp;"N")</f>
        <v>30</v>
      </c>
      <c r="H85">
        <f ca="1">SUMIFS(INDEX($B$13:$CW$64,MATCH(H$83,$A$13:$A$64,0),1):INDEX($B$13:$CW$64,MATCH(H$83,$A$13:$A$64,0),100),$B68:$CW68,"="&amp;"X",$B$10:$CW$10,"="&amp;"N")</f>
        <v>30</v>
      </c>
      <c r="I85">
        <f ca="1">SUMIFS(INDEX($B$13:$CW$64,MATCH(I$83,$A$13:$A$64,0),1):INDEX($B$13:$CW$64,MATCH(I$83,$A$13:$A$64,0),100),$B68:$CW68,"="&amp;"X",$B$10:$CW$10,"="&amp;"N")</f>
        <v>30</v>
      </c>
      <c r="J85">
        <f ca="1">SUMIFS(INDEX($B$13:$CW$64,MATCH(J$83,$A$13:$A$64,0),1):INDEX($B$13:$CW$64,MATCH(J$83,$A$13:$A$64,0),100),$B68:$CW68,"="&amp;"X",$B$10:$CW$10,"="&amp;"N")</f>
        <v>30</v>
      </c>
      <c r="K85">
        <f ca="1">SUMIFS(INDEX($B$13:$CW$64,MATCH(K$83,$A$13:$A$64,0),1):INDEX($B$13:$CW$64,MATCH(K$83,$A$13:$A$64,0),100),$B68:$CW68,"="&amp;"X",$B$10:$CW$10,"="&amp;"N")</f>
        <v>30</v>
      </c>
      <c r="L85">
        <f ca="1">SUMIFS(INDEX($B$13:$CW$64,MATCH(L$83,$A$13:$A$64,0),1):INDEX($B$13:$CW$64,MATCH(L$83,$A$13:$A$64,0),100),$B68:$CW68,"="&amp;"X",$B$10:$CW$10,"="&amp;"N")</f>
        <v>30</v>
      </c>
      <c r="M85">
        <f ca="1">SUMIFS(INDEX($B$13:$CW$64,MATCH(M$83,$A$13:$A$64,0),1):INDEX($B$13:$CW$64,MATCH(M$83,$A$13:$A$64,0),100),$B68:$CW68,"="&amp;"X",$B$10:$CW$10,"="&amp;"N")</f>
        <v>30</v>
      </c>
      <c r="N85">
        <f ca="1">SUMIFS(INDEX($B$13:$CW$64,MATCH(N$83,$A$13:$A$64,0),1):INDEX($B$13:$CW$64,MATCH(N$83,$A$13:$A$64,0),100),$B68:$CW68,"="&amp;"X",$B$10:$CW$10,"="&amp;"N")</f>
        <v>30</v>
      </c>
      <c r="O85">
        <f ca="1">SUMIFS(INDEX($B$13:$CW$64,MATCH(O$83,$A$13:$A$64,0),1):INDEX($B$13:$CW$64,MATCH(O$83,$A$13:$A$64,0),100),$B68:$CW68,"="&amp;"X",$B$10:$CW$10,"="&amp;"N")</f>
        <v>30</v>
      </c>
      <c r="P85">
        <f ca="1">SUMIFS(INDEX($B$13:$CW$64,MATCH(P$83,$A$13:$A$64,0),1):INDEX($B$13:$CW$64,MATCH(P$83,$A$13:$A$64,0),100),$B68:$CW68,"="&amp;"X",$B$10:$CW$10,"="&amp;"N")</f>
        <v>30</v>
      </c>
      <c r="Q85">
        <f ca="1">SUMIFS(INDEX($B$13:$CW$64,MATCH(Q$83,$A$13:$A$64,0),1):INDEX($B$13:$CW$64,MATCH(Q$83,$A$13:$A$64,0),100),$B68:$CW68,"="&amp;"X",$B$10:$CW$10,"="&amp;"N")</f>
        <v>30</v>
      </c>
      <c r="R85">
        <f ca="1">SUMIFS(INDEX($B$13:$CW$64,MATCH(R$83,$A$13:$A$64,0),1):INDEX($B$13:$CW$64,MATCH(R$83,$A$13:$A$64,0),100),$B68:$CW68,"="&amp;"X",$B$10:$CW$10,"="&amp;"N")</f>
        <v>30</v>
      </c>
      <c r="S85">
        <f ca="1">SUMIFS(INDEX($B$13:$CW$64,MATCH(S$83,$A$13:$A$64,0),1):INDEX($B$13:$CW$64,MATCH(S$83,$A$13:$A$64,0),100),$B68:$CW68,"="&amp;"X",$B$10:$CW$10,"="&amp;"N")</f>
        <v>30</v>
      </c>
      <c r="T85">
        <f ca="1">SUMIFS(INDEX($B$13:$CW$64,MATCH(T$83,$A$13:$A$64,0),1):INDEX($B$13:$CW$64,MATCH(T$83,$A$13:$A$64,0),100),$B68:$CW68,"="&amp;"X",$B$10:$CW$10,"="&amp;"N")</f>
        <v>30</v>
      </c>
      <c r="U85">
        <f ca="1">SUMIFS(INDEX($B$13:$CW$64,MATCH(U$83,$A$13:$A$64,0),1):INDEX($B$13:$CW$64,MATCH(U$83,$A$13:$A$64,0),100),$B68:$CW68,"="&amp;"X",$B$10:$CW$10,"="&amp;"N")</f>
        <v>30</v>
      </c>
      <c r="V85">
        <f ca="1">SUMIFS(INDEX($B$13:$CW$64,MATCH(V$83,$A$13:$A$64,0),1):INDEX($B$13:$CW$64,MATCH(V$83,$A$13:$A$64,0),100),$B68:$CW68,"="&amp;"X",$B$10:$CW$10,"="&amp;"N")</f>
        <v>30</v>
      </c>
      <c r="W85">
        <f ca="1">SUMIFS(INDEX($B$13:$CW$64,MATCH(W$83,$A$13:$A$64,0),1):INDEX($B$13:$CW$64,MATCH(W$83,$A$13:$A$64,0),100),$B68:$CW68,"="&amp;"X",$B$10:$CW$10,"="&amp;"N")</f>
        <v>30</v>
      </c>
      <c r="X85">
        <f ca="1">SUMIFS(INDEX($B$13:$CW$64,MATCH(X$83,$A$13:$A$64,0),1):INDEX($B$13:$CW$64,MATCH(X$83,$A$13:$A$64,0),100),$B68:$CW68,"="&amp;"X",$B$10:$CW$10,"="&amp;"N")</f>
        <v>30</v>
      </c>
      <c r="Y85">
        <f ca="1">SUMIFS(INDEX($B$13:$CW$64,MATCH(Y$83,$A$13:$A$64,0),1):INDEX($B$13:$CW$64,MATCH(Y$83,$A$13:$A$64,0),100),$B68:$CW68,"="&amp;"X",$B$10:$CW$10,"="&amp;"N")</f>
        <v>30</v>
      </c>
      <c r="Z85">
        <f ca="1">SUMIFS(INDEX($B$13:$CW$64,MATCH(Z$83,$A$13:$A$64,0),1):INDEX($B$13:$CW$64,MATCH(Z$83,$A$13:$A$64,0),100),$B68:$CW68,"="&amp;"X",$B$10:$CW$10,"="&amp;"N")</f>
        <v>30</v>
      </c>
      <c r="AA85">
        <f ca="1">SUMIFS(INDEX($B$13:$CW$64,MATCH(AA$83,$A$13:$A$64,0),1):INDEX($B$13:$CW$64,MATCH(AA$83,$A$13:$A$64,0),100),$B68:$CW68,"="&amp;"X",$B$10:$CW$10,"="&amp;"N")</f>
        <v>30</v>
      </c>
      <c r="AB85">
        <f ca="1">SUMIFS(INDEX($B$13:$CW$64,MATCH(AB$83,$A$13:$A$64,0),1):INDEX($B$13:$CW$64,MATCH(AB$83,$A$13:$A$64,0),100),$B68:$CW68,"="&amp;"X",$B$10:$CW$10,"="&amp;"N")</f>
        <v>30</v>
      </c>
      <c r="AC85">
        <f ca="1">SUMIFS(INDEX($B$13:$CW$64,MATCH(AC$83,$A$13:$A$64,0),1):INDEX($B$13:$CW$64,MATCH(AC$83,$A$13:$A$64,0),100),$B68:$CW68,"="&amp;"X",$B$10:$CW$10,"="&amp;"N")</f>
        <v>30</v>
      </c>
      <c r="AD85">
        <f ca="1">SUMIFS(INDEX($B$13:$CW$64,MATCH(AD$83,$A$13:$A$64,0),1):INDEX($B$13:$CW$64,MATCH(AD$83,$A$13:$A$64,0),100),$B68:$CW68,"="&amp;"X",$B$10:$CW$10,"="&amp;"N")</f>
        <v>30</v>
      </c>
      <c r="AE85">
        <f ca="1">SUMIFS(INDEX($B$13:$CW$64,MATCH(AE$83,$A$13:$A$64,0),1):INDEX($B$13:$CW$64,MATCH(AE$83,$A$13:$A$64,0),100),$B68:$CW68,"="&amp;"X",$B$10:$CW$10,"="&amp;"N")</f>
        <v>30</v>
      </c>
      <c r="AF85">
        <f ca="1">SUMIFS(INDEX($B$13:$CW$64,MATCH(AF$83,$A$13:$A$64,0),1):INDEX($B$13:$CW$64,MATCH(AF$83,$A$13:$A$64,0),100),$B68:$CW68,"="&amp;"X",$B$10:$CW$10,"="&amp;"N")</f>
        <v>30</v>
      </c>
      <c r="AG85">
        <f ca="1">SUMIFS(INDEX($B$13:$CW$64,MATCH(AG$83,$A$13:$A$64,0),1):INDEX($B$13:$CW$64,MATCH(AG$83,$A$13:$A$64,0),100),$B68:$CW68,"="&amp;"X",$B$10:$CW$10,"="&amp;"N")</f>
        <v>30</v>
      </c>
      <c r="AH85">
        <f ca="1">SUMIFS(INDEX($B$13:$CW$64,MATCH(AH$83,$A$13:$A$64,0),1):INDEX($B$13:$CW$64,MATCH(AH$83,$A$13:$A$64,0),100),$B68:$CW68,"="&amp;"X",$B$10:$CW$10,"="&amp;"N")</f>
        <v>30</v>
      </c>
      <c r="AI85">
        <f ca="1">SUMIFS(INDEX($B$13:$CW$64,MATCH(AI$83,$A$13:$A$64,0),1):INDEX($B$13:$CW$64,MATCH(AI$83,$A$13:$A$64,0),100),$B68:$CW68,"="&amp;"X",$B$10:$CW$10,"="&amp;"N")</f>
        <v>30</v>
      </c>
      <c r="AJ85">
        <f ca="1">SUMIFS(INDEX($B$13:$CW$64,MATCH(AJ$83,$A$13:$A$64,0),1):INDEX($B$13:$CW$64,MATCH(AJ$83,$A$13:$A$64,0),100),$B68:$CW68,"="&amp;"X",$B$10:$CW$10,"="&amp;"N")</f>
        <v>30</v>
      </c>
      <c r="AK85">
        <f ca="1">SUMIFS(INDEX($B$13:$CW$64,MATCH(AK$83,$A$13:$A$64,0),1):INDEX($B$13:$CW$64,MATCH(AK$83,$A$13:$A$64,0),100),$B68:$CW68,"="&amp;"X",$B$10:$CW$10,"="&amp;"N")</f>
        <v>30</v>
      </c>
      <c r="AL85">
        <f ca="1">SUMIFS(INDEX($B$13:$CW$64,MATCH(AL$83,$A$13:$A$64,0),1):INDEX($B$13:$CW$64,MATCH(AL$83,$A$13:$A$64,0),100),$B68:$CW68,"="&amp;"X",$B$10:$CW$10,"="&amp;"N")</f>
        <v>30</v>
      </c>
      <c r="AM85">
        <f ca="1">SUMIFS(INDEX($B$13:$CW$64,MATCH(AM$83,$A$13:$A$64,0),1):INDEX($B$13:$CW$64,MATCH(AM$83,$A$13:$A$64,0),100),$B68:$CW68,"="&amp;"X",$B$10:$CW$10,"="&amp;"N")</f>
        <v>30</v>
      </c>
      <c r="AN85">
        <f ca="1">SUMIFS(INDEX($B$13:$CW$64,MATCH(AN$83,$A$13:$A$64,0),1):INDEX($B$13:$CW$64,MATCH(AN$83,$A$13:$A$64,0),100),$B68:$CW68,"="&amp;"X",$B$10:$CW$10,"="&amp;"N")</f>
        <v>30</v>
      </c>
      <c r="AO85">
        <f ca="1">SUMIFS(INDEX($B$13:$CW$64,MATCH(AO$83,$A$13:$A$64,0),1):INDEX($B$13:$CW$64,MATCH(AO$83,$A$13:$A$64,0),100),$B68:$CW68,"="&amp;"X",$B$10:$CW$10,"="&amp;"N")</f>
        <v>30</v>
      </c>
      <c r="AP85">
        <f ca="1">SUMIFS(INDEX($B$13:$CW$64,MATCH(AP$83,$A$13:$A$64,0),1):INDEX($B$13:$CW$64,MATCH(AP$83,$A$13:$A$64,0),100),$B68:$CW68,"="&amp;"X",$B$10:$CW$10,"="&amp;"N")</f>
        <v>30</v>
      </c>
      <c r="AQ85">
        <f ca="1">SUMIFS(INDEX($B$13:$CW$64,MATCH(AQ$83,$A$13:$A$64,0),1):INDEX($B$13:$CW$64,MATCH(AQ$83,$A$13:$A$64,0),100),$B68:$CW68,"="&amp;"X",$B$10:$CW$10,"="&amp;"N")</f>
        <v>30</v>
      </c>
      <c r="AR85">
        <f ca="1">SUMIFS(INDEX($B$13:$CW$64,MATCH(AR$83,$A$13:$A$64,0),1):INDEX($B$13:$CW$64,MATCH(AR$83,$A$13:$A$64,0),100),$B68:$CW68,"="&amp;"X",$B$10:$CW$10,"="&amp;"N")</f>
        <v>30</v>
      </c>
      <c r="AS85">
        <f ca="1">SUMIFS(INDEX($B$13:$CW$64,MATCH(AS$83,$A$13:$A$64,0),1):INDEX($B$13:$CW$64,MATCH(AS$83,$A$13:$A$64,0),100),$B68:$CW68,"="&amp;"X",$B$10:$CW$10,"="&amp;"N")</f>
        <v>30</v>
      </c>
      <c r="AT85">
        <f ca="1">SUMIFS(INDEX($B$13:$CW$64,MATCH(AT$83,$A$13:$A$64,0),1):INDEX($B$13:$CW$64,MATCH(AT$83,$A$13:$A$64,0),100),$B68:$CW68,"="&amp;"X",$B$10:$CW$10,"="&amp;"N")</f>
        <v>30</v>
      </c>
      <c r="AU85">
        <f ca="1">SUMIFS(INDEX($B$13:$CW$64,MATCH(AU$83,$A$13:$A$64,0),1):INDEX($B$13:$CW$64,MATCH(AU$83,$A$13:$A$64,0),100),$B68:$CW68,"="&amp;"X",$B$10:$CW$10,"="&amp;"N")</f>
        <v>30</v>
      </c>
      <c r="AV85">
        <f ca="1">SUMIFS(INDEX($B$13:$CW$64,MATCH(AV$83,$A$13:$A$64,0),1):INDEX($B$13:$CW$64,MATCH(AV$83,$A$13:$A$64,0),100),$B68:$CW68,"="&amp;"X",$B$10:$CW$10,"="&amp;"N")</f>
        <v>30</v>
      </c>
      <c r="AW85">
        <f ca="1">SUMIFS(INDEX($B$13:$CW$64,MATCH(AW$83,$A$13:$A$64,0),1):INDEX($B$13:$CW$64,MATCH(AW$83,$A$13:$A$64,0),100),$B68:$CW68,"="&amp;"X",$B$10:$CW$10,"="&amp;"N")</f>
        <v>30</v>
      </c>
      <c r="AX85">
        <f ca="1">SUMIFS(INDEX($B$13:$CW$64,MATCH(AX$83,$A$13:$A$64,0),1):INDEX($B$13:$CW$64,MATCH(AX$83,$A$13:$A$64,0),100),$B68:$CW68,"="&amp;"X",$B$10:$CW$10,"="&amp;"N")</f>
        <v>30</v>
      </c>
      <c r="AY85">
        <f ca="1">SUMIFS(INDEX($B$13:$CW$64,MATCH(AY$83,$A$13:$A$64,0),1):INDEX($B$13:$CW$64,MATCH(AY$83,$A$13:$A$64,0),100),$B68:$CW68,"="&amp;"X",$B$10:$CW$10,"="&amp;"N")</f>
        <v>30</v>
      </c>
      <c r="AZ85">
        <f ca="1">SUMIFS(INDEX($B$13:$CW$64,MATCH(AZ$83,$A$13:$A$64,0),1):INDEX($B$13:$CW$64,MATCH(AZ$83,$A$13:$A$64,0),100),$B68:$CW68,"="&amp;"X",$B$10:$CW$10,"="&amp;"N")</f>
        <v>30</v>
      </c>
      <c r="BA85">
        <f ca="1">SUMIFS(INDEX($B$13:$CW$64,MATCH(BA$83,$A$13:$A$64,0),1):INDEX($B$13:$CW$64,MATCH(BA$83,$A$13:$A$64,0),100),$B68:$CW68,"="&amp;"X",$B$10:$CW$10,"="&amp;"N")</f>
        <v>30</v>
      </c>
    </row>
    <row r="86" spans="1:101" x14ac:dyDescent="0.25">
      <c r="A86" s="2" t="str">
        <f>Setup!A22</f>
        <v>Caseload 3</v>
      </c>
      <c r="B86">
        <f ca="1">SUMIFS(INDEX($B$13:$CW$64,MATCH(B$83,$A$13:$A$64,0),1):INDEX($B$13:$CW$64,MATCH(B$83,$A$13:$A$64,0),100),$B69:$CW69,"="&amp;"X",$B$10:$CW$10,"="&amp;"N")</f>
        <v>30</v>
      </c>
      <c r="C86">
        <f ca="1">SUMIFS(INDEX($B$13:$CW$64,MATCH(C$83,$A$13:$A$64,0),1):INDEX($B$13:$CW$64,MATCH(C$83,$A$13:$A$64,0),100),$B69:$CW69,"="&amp;"X",$B$10:$CW$10,"="&amp;"N")</f>
        <v>0</v>
      </c>
      <c r="D86">
        <f ca="1">SUMIFS(INDEX($B$13:$CW$64,MATCH(D$83,$A$13:$A$64,0),1):INDEX($B$13:$CW$64,MATCH(D$83,$A$13:$A$64,0),100),$B69:$CW69,"="&amp;"X",$B$10:$CW$10,"="&amp;"N")</f>
        <v>30</v>
      </c>
      <c r="E86">
        <f ca="1">SUMIFS(INDEX($B$13:$CW$64,MATCH(E$83,$A$13:$A$64,0),1):INDEX($B$13:$CW$64,MATCH(E$83,$A$13:$A$64,0),100),$B69:$CW69,"="&amp;"X",$B$10:$CW$10,"="&amp;"N")</f>
        <v>30</v>
      </c>
      <c r="F86">
        <f ca="1">SUMIFS(INDEX($B$13:$CW$64,MATCH(F$83,$A$13:$A$64,0),1):INDEX($B$13:$CW$64,MATCH(F$83,$A$13:$A$64,0),100),$B69:$CW69,"="&amp;"X",$B$10:$CW$10,"="&amp;"N")</f>
        <v>30</v>
      </c>
      <c r="G86">
        <f ca="1">SUMIFS(INDEX($B$13:$CW$64,MATCH(G$83,$A$13:$A$64,0),1):INDEX($B$13:$CW$64,MATCH(G$83,$A$13:$A$64,0),100),$B69:$CW69,"="&amp;"X",$B$10:$CW$10,"="&amp;"N")</f>
        <v>30</v>
      </c>
      <c r="H86">
        <f ca="1">SUMIFS(INDEX($B$13:$CW$64,MATCH(H$83,$A$13:$A$64,0),1):INDEX($B$13:$CW$64,MATCH(H$83,$A$13:$A$64,0),100),$B69:$CW69,"="&amp;"X",$B$10:$CW$10,"="&amp;"N")</f>
        <v>30</v>
      </c>
      <c r="I86">
        <f ca="1">SUMIFS(INDEX($B$13:$CW$64,MATCH(I$83,$A$13:$A$64,0),1):INDEX($B$13:$CW$64,MATCH(I$83,$A$13:$A$64,0),100),$B69:$CW69,"="&amp;"X",$B$10:$CW$10,"="&amp;"N")</f>
        <v>30</v>
      </c>
      <c r="J86">
        <f ca="1">SUMIFS(INDEX($B$13:$CW$64,MATCH(J$83,$A$13:$A$64,0),1):INDEX($B$13:$CW$64,MATCH(J$83,$A$13:$A$64,0),100),$B69:$CW69,"="&amp;"X",$B$10:$CW$10,"="&amp;"N")</f>
        <v>30</v>
      </c>
      <c r="K86">
        <f ca="1">SUMIFS(INDEX($B$13:$CW$64,MATCH(K$83,$A$13:$A$64,0),1):INDEX($B$13:$CW$64,MATCH(K$83,$A$13:$A$64,0),100),$B69:$CW69,"="&amp;"X",$B$10:$CW$10,"="&amp;"N")</f>
        <v>30</v>
      </c>
      <c r="L86">
        <f ca="1">SUMIFS(INDEX($B$13:$CW$64,MATCH(L$83,$A$13:$A$64,0),1):INDEX($B$13:$CW$64,MATCH(L$83,$A$13:$A$64,0),100),$B69:$CW69,"="&amp;"X",$B$10:$CW$10,"="&amp;"N")</f>
        <v>30</v>
      </c>
      <c r="M86">
        <f ca="1">SUMIFS(INDEX($B$13:$CW$64,MATCH(M$83,$A$13:$A$64,0),1):INDEX($B$13:$CW$64,MATCH(M$83,$A$13:$A$64,0),100),$B69:$CW69,"="&amp;"X",$B$10:$CW$10,"="&amp;"N")</f>
        <v>30</v>
      </c>
      <c r="N86">
        <f ca="1">SUMIFS(INDEX($B$13:$CW$64,MATCH(N$83,$A$13:$A$64,0),1):INDEX($B$13:$CW$64,MATCH(N$83,$A$13:$A$64,0),100),$B69:$CW69,"="&amp;"X",$B$10:$CW$10,"="&amp;"N")</f>
        <v>30</v>
      </c>
      <c r="O86">
        <f ca="1">SUMIFS(INDEX($B$13:$CW$64,MATCH(O$83,$A$13:$A$64,0),1):INDEX($B$13:$CW$64,MATCH(O$83,$A$13:$A$64,0),100),$B69:$CW69,"="&amp;"X",$B$10:$CW$10,"="&amp;"N")</f>
        <v>30</v>
      </c>
      <c r="P86">
        <f ca="1">SUMIFS(INDEX($B$13:$CW$64,MATCH(P$83,$A$13:$A$64,0),1):INDEX($B$13:$CW$64,MATCH(P$83,$A$13:$A$64,0),100),$B69:$CW69,"="&amp;"X",$B$10:$CW$10,"="&amp;"N")</f>
        <v>30</v>
      </c>
      <c r="Q86">
        <f ca="1">SUMIFS(INDEX($B$13:$CW$64,MATCH(Q$83,$A$13:$A$64,0),1):INDEX($B$13:$CW$64,MATCH(Q$83,$A$13:$A$64,0),100),$B69:$CW69,"="&amp;"X",$B$10:$CW$10,"="&amp;"N")</f>
        <v>30</v>
      </c>
      <c r="R86">
        <f ca="1">SUMIFS(INDEX($B$13:$CW$64,MATCH(R$83,$A$13:$A$64,0),1):INDEX($B$13:$CW$64,MATCH(R$83,$A$13:$A$64,0),100),$B69:$CW69,"="&amp;"X",$B$10:$CW$10,"="&amp;"N")</f>
        <v>30</v>
      </c>
      <c r="S86">
        <f ca="1">SUMIFS(INDEX($B$13:$CW$64,MATCH(S$83,$A$13:$A$64,0),1):INDEX($B$13:$CW$64,MATCH(S$83,$A$13:$A$64,0),100),$B69:$CW69,"="&amp;"X",$B$10:$CW$10,"="&amp;"N")</f>
        <v>30</v>
      </c>
      <c r="T86">
        <f ca="1">SUMIFS(INDEX($B$13:$CW$64,MATCH(T$83,$A$13:$A$64,0),1):INDEX($B$13:$CW$64,MATCH(T$83,$A$13:$A$64,0),100),$B69:$CW69,"="&amp;"X",$B$10:$CW$10,"="&amp;"N")</f>
        <v>30</v>
      </c>
      <c r="U86">
        <f ca="1">SUMIFS(INDEX($B$13:$CW$64,MATCH(U$83,$A$13:$A$64,0),1):INDEX($B$13:$CW$64,MATCH(U$83,$A$13:$A$64,0),100),$B69:$CW69,"="&amp;"X",$B$10:$CW$10,"="&amp;"N")</f>
        <v>30</v>
      </c>
      <c r="V86">
        <f ca="1">SUMIFS(INDEX($B$13:$CW$64,MATCH(V$83,$A$13:$A$64,0),1):INDEX($B$13:$CW$64,MATCH(V$83,$A$13:$A$64,0),100),$B69:$CW69,"="&amp;"X",$B$10:$CW$10,"="&amp;"N")</f>
        <v>30</v>
      </c>
      <c r="W86">
        <f ca="1">SUMIFS(INDEX($B$13:$CW$64,MATCH(W$83,$A$13:$A$64,0),1):INDEX($B$13:$CW$64,MATCH(W$83,$A$13:$A$64,0),100),$B69:$CW69,"="&amp;"X",$B$10:$CW$10,"="&amp;"N")</f>
        <v>30</v>
      </c>
      <c r="X86">
        <f ca="1">SUMIFS(INDEX($B$13:$CW$64,MATCH(X$83,$A$13:$A$64,0),1):INDEX($B$13:$CW$64,MATCH(X$83,$A$13:$A$64,0),100),$B69:$CW69,"="&amp;"X",$B$10:$CW$10,"="&amp;"N")</f>
        <v>30</v>
      </c>
      <c r="Y86">
        <f ca="1">SUMIFS(INDEX($B$13:$CW$64,MATCH(Y$83,$A$13:$A$64,0),1):INDEX($B$13:$CW$64,MATCH(Y$83,$A$13:$A$64,0),100),$B69:$CW69,"="&amp;"X",$B$10:$CW$10,"="&amp;"N")</f>
        <v>30</v>
      </c>
      <c r="Z86">
        <f ca="1">SUMIFS(INDEX($B$13:$CW$64,MATCH(Z$83,$A$13:$A$64,0),1):INDEX($B$13:$CW$64,MATCH(Z$83,$A$13:$A$64,0),100),$B69:$CW69,"="&amp;"X",$B$10:$CW$10,"="&amp;"N")</f>
        <v>30</v>
      </c>
      <c r="AA86">
        <f ca="1">SUMIFS(INDEX($B$13:$CW$64,MATCH(AA$83,$A$13:$A$64,0),1):INDEX($B$13:$CW$64,MATCH(AA$83,$A$13:$A$64,0),100),$B69:$CW69,"="&amp;"X",$B$10:$CW$10,"="&amp;"N")</f>
        <v>30</v>
      </c>
      <c r="AB86">
        <f ca="1">SUMIFS(INDEX($B$13:$CW$64,MATCH(AB$83,$A$13:$A$64,0),1):INDEX($B$13:$CW$64,MATCH(AB$83,$A$13:$A$64,0),100),$B69:$CW69,"="&amp;"X",$B$10:$CW$10,"="&amp;"N")</f>
        <v>30</v>
      </c>
      <c r="AC86">
        <f ca="1">SUMIFS(INDEX($B$13:$CW$64,MATCH(AC$83,$A$13:$A$64,0),1):INDEX($B$13:$CW$64,MATCH(AC$83,$A$13:$A$64,0),100),$B69:$CW69,"="&amp;"X",$B$10:$CW$10,"="&amp;"N")</f>
        <v>30</v>
      </c>
      <c r="AD86">
        <f ca="1">SUMIFS(INDEX($B$13:$CW$64,MATCH(AD$83,$A$13:$A$64,0),1):INDEX($B$13:$CW$64,MATCH(AD$83,$A$13:$A$64,0),100),$B69:$CW69,"="&amp;"X",$B$10:$CW$10,"="&amp;"N")</f>
        <v>30</v>
      </c>
      <c r="AE86">
        <f ca="1">SUMIFS(INDEX($B$13:$CW$64,MATCH(AE$83,$A$13:$A$64,0),1):INDEX($B$13:$CW$64,MATCH(AE$83,$A$13:$A$64,0),100),$B69:$CW69,"="&amp;"X",$B$10:$CW$10,"="&amp;"N")</f>
        <v>30</v>
      </c>
      <c r="AF86">
        <f ca="1">SUMIFS(INDEX($B$13:$CW$64,MATCH(AF$83,$A$13:$A$64,0),1):INDEX($B$13:$CW$64,MATCH(AF$83,$A$13:$A$64,0),100),$B69:$CW69,"="&amp;"X",$B$10:$CW$10,"="&amp;"N")</f>
        <v>30</v>
      </c>
      <c r="AG86">
        <f ca="1">SUMIFS(INDEX($B$13:$CW$64,MATCH(AG$83,$A$13:$A$64,0),1):INDEX($B$13:$CW$64,MATCH(AG$83,$A$13:$A$64,0),100),$B69:$CW69,"="&amp;"X",$B$10:$CW$10,"="&amp;"N")</f>
        <v>30</v>
      </c>
      <c r="AH86">
        <f ca="1">SUMIFS(INDEX($B$13:$CW$64,MATCH(AH$83,$A$13:$A$64,0),1):INDEX($B$13:$CW$64,MATCH(AH$83,$A$13:$A$64,0),100),$B69:$CW69,"="&amp;"X",$B$10:$CW$10,"="&amp;"N")</f>
        <v>30</v>
      </c>
      <c r="AI86">
        <f ca="1">SUMIFS(INDEX($B$13:$CW$64,MATCH(AI$83,$A$13:$A$64,0),1):INDEX($B$13:$CW$64,MATCH(AI$83,$A$13:$A$64,0),100),$B69:$CW69,"="&amp;"X",$B$10:$CW$10,"="&amp;"N")</f>
        <v>30</v>
      </c>
      <c r="AJ86">
        <f ca="1">SUMIFS(INDEX($B$13:$CW$64,MATCH(AJ$83,$A$13:$A$64,0),1):INDEX($B$13:$CW$64,MATCH(AJ$83,$A$13:$A$64,0),100),$B69:$CW69,"="&amp;"X",$B$10:$CW$10,"="&amp;"N")</f>
        <v>30</v>
      </c>
      <c r="AK86">
        <f ca="1">SUMIFS(INDEX($B$13:$CW$64,MATCH(AK$83,$A$13:$A$64,0),1):INDEX($B$13:$CW$64,MATCH(AK$83,$A$13:$A$64,0),100),$B69:$CW69,"="&amp;"X",$B$10:$CW$10,"="&amp;"N")</f>
        <v>30</v>
      </c>
      <c r="AL86">
        <f ca="1">SUMIFS(INDEX($B$13:$CW$64,MATCH(AL$83,$A$13:$A$64,0),1):INDEX($B$13:$CW$64,MATCH(AL$83,$A$13:$A$64,0),100),$B69:$CW69,"="&amp;"X",$B$10:$CW$10,"="&amp;"N")</f>
        <v>30</v>
      </c>
      <c r="AM86">
        <f ca="1">SUMIFS(INDEX($B$13:$CW$64,MATCH(AM$83,$A$13:$A$64,0),1):INDEX($B$13:$CW$64,MATCH(AM$83,$A$13:$A$64,0),100),$B69:$CW69,"="&amp;"X",$B$10:$CW$10,"="&amp;"N")</f>
        <v>30</v>
      </c>
      <c r="AN86">
        <f ca="1">SUMIFS(INDEX($B$13:$CW$64,MATCH(AN$83,$A$13:$A$64,0),1):INDEX($B$13:$CW$64,MATCH(AN$83,$A$13:$A$64,0),100),$B69:$CW69,"="&amp;"X",$B$10:$CW$10,"="&amp;"N")</f>
        <v>30</v>
      </c>
      <c r="AO86">
        <f ca="1">SUMIFS(INDEX($B$13:$CW$64,MATCH(AO$83,$A$13:$A$64,0),1):INDEX($B$13:$CW$64,MATCH(AO$83,$A$13:$A$64,0),100),$B69:$CW69,"="&amp;"X",$B$10:$CW$10,"="&amp;"N")</f>
        <v>30</v>
      </c>
      <c r="AP86">
        <f ca="1">SUMIFS(INDEX($B$13:$CW$64,MATCH(AP$83,$A$13:$A$64,0),1):INDEX($B$13:$CW$64,MATCH(AP$83,$A$13:$A$64,0),100),$B69:$CW69,"="&amp;"X",$B$10:$CW$10,"="&amp;"N")</f>
        <v>30</v>
      </c>
      <c r="AQ86">
        <f ca="1">SUMIFS(INDEX($B$13:$CW$64,MATCH(AQ$83,$A$13:$A$64,0),1):INDEX($B$13:$CW$64,MATCH(AQ$83,$A$13:$A$64,0),100),$B69:$CW69,"="&amp;"X",$B$10:$CW$10,"="&amp;"N")</f>
        <v>30</v>
      </c>
      <c r="AR86">
        <f ca="1">SUMIFS(INDEX($B$13:$CW$64,MATCH(AR$83,$A$13:$A$64,0),1):INDEX($B$13:$CW$64,MATCH(AR$83,$A$13:$A$64,0),100),$B69:$CW69,"="&amp;"X",$B$10:$CW$10,"="&amp;"N")</f>
        <v>30</v>
      </c>
      <c r="AS86">
        <f ca="1">SUMIFS(INDEX($B$13:$CW$64,MATCH(AS$83,$A$13:$A$64,0),1):INDEX($B$13:$CW$64,MATCH(AS$83,$A$13:$A$64,0),100),$B69:$CW69,"="&amp;"X",$B$10:$CW$10,"="&amp;"N")</f>
        <v>30</v>
      </c>
      <c r="AT86">
        <f ca="1">SUMIFS(INDEX($B$13:$CW$64,MATCH(AT$83,$A$13:$A$64,0),1):INDEX($B$13:$CW$64,MATCH(AT$83,$A$13:$A$64,0),100),$B69:$CW69,"="&amp;"X",$B$10:$CW$10,"="&amp;"N")</f>
        <v>30</v>
      </c>
      <c r="AU86">
        <f ca="1">SUMIFS(INDEX($B$13:$CW$64,MATCH(AU$83,$A$13:$A$64,0),1):INDEX($B$13:$CW$64,MATCH(AU$83,$A$13:$A$64,0),100),$B69:$CW69,"="&amp;"X",$B$10:$CW$10,"="&amp;"N")</f>
        <v>30</v>
      </c>
      <c r="AV86">
        <f ca="1">SUMIFS(INDEX($B$13:$CW$64,MATCH(AV$83,$A$13:$A$64,0),1):INDEX($B$13:$CW$64,MATCH(AV$83,$A$13:$A$64,0),100),$B69:$CW69,"="&amp;"X",$B$10:$CW$10,"="&amp;"N")</f>
        <v>30</v>
      </c>
      <c r="AW86">
        <f ca="1">SUMIFS(INDEX($B$13:$CW$64,MATCH(AW$83,$A$13:$A$64,0),1):INDEX($B$13:$CW$64,MATCH(AW$83,$A$13:$A$64,0),100),$B69:$CW69,"="&amp;"X",$B$10:$CW$10,"="&amp;"N")</f>
        <v>30</v>
      </c>
      <c r="AX86">
        <f ca="1">SUMIFS(INDEX($B$13:$CW$64,MATCH(AX$83,$A$13:$A$64,0),1):INDEX($B$13:$CW$64,MATCH(AX$83,$A$13:$A$64,0),100),$B69:$CW69,"="&amp;"X",$B$10:$CW$10,"="&amp;"N")</f>
        <v>30</v>
      </c>
      <c r="AY86">
        <f ca="1">SUMIFS(INDEX($B$13:$CW$64,MATCH(AY$83,$A$13:$A$64,0),1):INDEX($B$13:$CW$64,MATCH(AY$83,$A$13:$A$64,0),100),$B69:$CW69,"="&amp;"X",$B$10:$CW$10,"="&amp;"N")</f>
        <v>30</v>
      </c>
      <c r="AZ86">
        <f ca="1">SUMIFS(INDEX($B$13:$CW$64,MATCH(AZ$83,$A$13:$A$64,0),1):INDEX($B$13:$CW$64,MATCH(AZ$83,$A$13:$A$64,0),100),$B69:$CW69,"="&amp;"X",$B$10:$CW$10,"="&amp;"N")</f>
        <v>30</v>
      </c>
      <c r="BA86">
        <f ca="1">SUMIFS(INDEX($B$13:$CW$64,MATCH(BA$83,$A$13:$A$64,0),1):INDEX($B$13:$CW$64,MATCH(BA$83,$A$13:$A$64,0),100),$B69:$CW69,"="&amp;"X",$B$10:$CW$10,"="&amp;"N")</f>
        <v>30</v>
      </c>
    </row>
    <row r="87" spans="1:101" x14ac:dyDescent="0.25">
      <c r="A87" s="2" t="str">
        <f>Setup!A23</f>
        <v>Caseload 4</v>
      </c>
      <c r="B87">
        <f ca="1">SUMIFS(INDEX($B$13:$CW$64,MATCH(B$83,$A$13:$A$64,0),1):INDEX($B$13:$CW$64,MATCH(B$83,$A$13:$A$64,0),100),$B70:$CW70,"="&amp;"X",$B$10:$CW$10,"="&amp;"N")</f>
        <v>54.230769230769226</v>
      </c>
      <c r="C87">
        <f ca="1">SUMIFS(INDEX($B$13:$CW$64,MATCH(C$83,$A$13:$A$64,0),1):INDEX($B$13:$CW$64,MATCH(C$83,$A$13:$A$64,0),100),$B70:$CW70,"="&amp;"X",$B$10:$CW$10,"="&amp;"N")</f>
        <v>24.23076923076923</v>
      </c>
      <c r="D87">
        <f ca="1">SUMIFS(INDEX($B$13:$CW$64,MATCH(D$83,$A$13:$A$64,0),1):INDEX($B$13:$CW$64,MATCH(D$83,$A$13:$A$64,0),100),$B70:$CW70,"="&amp;"X",$B$10:$CW$10,"="&amp;"N")</f>
        <v>54.230769230769226</v>
      </c>
      <c r="E87">
        <f ca="1">SUMIFS(INDEX($B$13:$CW$64,MATCH(E$83,$A$13:$A$64,0),1):INDEX($B$13:$CW$64,MATCH(E$83,$A$13:$A$64,0),100),$B70:$CW70,"="&amp;"X",$B$10:$CW$10,"="&amp;"N")</f>
        <v>54.230769230769226</v>
      </c>
      <c r="F87">
        <f ca="1">SUMIFS(INDEX($B$13:$CW$64,MATCH(F$83,$A$13:$A$64,0),1):INDEX($B$13:$CW$64,MATCH(F$83,$A$13:$A$64,0),100),$B70:$CW70,"="&amp;"X",$B$10:$CW$10,"="&amp;"N")</f>
        <v>54.230769230769226</v>
      </c>
      <c r="G87">
        <f ca="1">SUMIFS(INDEX($B$13:$CW$64,MATCH(G$83,$A$13:$A$64,0),1):INDEX($B$13:$CW$64,MATCH(G$83,$A$13:$A$64,0),100),$B70:$CW70,"="&amp;"X",$B$10:$CW$10,"="&amp;"N")</f>
        <v>54.230769230769226</v>
      </c>
      <c r="H87">
        <f ca="1">SUMIFS(INDEX($B$13:$CW$64,MATCH(H$83,$A$13:$A$64,0),1):INDEX($B$13:$CW$64,MATCH(H$83,$A$13:$A$64,0),100),$B70:$CW70,"="&amp;"X",$B$10:$CW$10,"="&amp;"N")</f>
        <v>54.230769230769226</v>
      </c>
      <c r="I87">
        <f ca="1">SUMIFS(INDEX($B$13:$CW$64,MATCH(I$83,$A$13:$A$64,0),1):INDEX($B$13:$CW$64,MATCH(I$83,$A$13:$A$64,0),100),$B70:$CW70,"="&amp;"X",$B$10:$CW$10,"="&amp;"N")</f>
        <v>54.230769230769226</v>
      </c>
      <c r="J87">
        <f ca="1">SUMIFS(INDEX($B$13:$CW$64,MATCH(J$83,$A$13:$A$64,0),1):INDEX($B$13:$CW$64,MATCH(J$83,$A$13:$A$64,0),100),$B70:$CW70,"="&amp;"X",$B$10:$CW$10,"="&amp;"N")</f>
        <v>54.230769230769226</v>
      </c>
      <c r="K87">
        <f ca="1">SUMIFS(INDEX($B$13:$CW$64,MATCH(K$83,$A$13:$A$64,0),1):INDEX($B$13:$CW$64,MATCH(K$83,$A$13:$A$64,0),100),$B70:$CW70,"="&amp;"X",$B$10:$CW$10,"="&amp;"N")</f>
        <v>54.230769230769226</v>
      </c>
      <c r="L87">
        <f ca="1">SUMIFS(INDEX($B$13:$CW$64,MATCH(L$83,$A$13:$A$64,0),1):INDEX($B$13:$CW$64,MATCH(L$83,$A$13:$A$64,0),100),$B70:$CW70,"="&amp;"X",$B$10:$CW$10,"="&amp;"N")</f>
        <v>54.230769230769226</v>
      </c>
      <c r="M87">
        <f ca="1">SUMIFS(INDEX($B$13:$CW$64,MATCH(M$83,$A$13:$A$64,0),1):INDEX($B$13:$CW$64,MATCH(M$83,$A$13:$A$64,0),100),$B70:$CW70,"="&amp;"X",$B$10:$CW$10,"="&amp;"N")</f>
        <v>54.230769230769226</v>
      </c>
      <c r="N87">
        <f ca="1">SUMIFS(INDEX($B$13:$CW$64,MATCH(N$83,$A$13:$A$64,0),1):INDEX($B$13:$CW$64,MATCH(N$83,$A$13:$A$64,0),100),$B70:$CW70,"="&amp;"X",$B$10:$CW$10,"="&amp;"N")</f>
        <v>54.230769230769226</v>
      </c>
      <c r="O87">
        <f ca="1">SUMIFS(INDEX($B$13:$CW$64,MATCH(O$83,$A$13:$A$64,0),1):INDEX($B$13:$CW$64,MATCH(O$83,$A$13:$A$64,0),100),$B70:$CW70,"="&amp;"X",$B$10:$CW$10,"="&amp;"N")</f>
        <v>54.230769230769226</v>
      </c>
      <c r="P87">
        <f ca="1">SUMIFS(INDEX($B$13:$CW$64,MATCH(P$83,$A$13:$A$64,0),1):INDEX($B$13:$CW$64,MATCH(P$83,$A$13:$A$64,0),100),$B70:$CW70,"="&amp;"X",$B$10:$CW$10,"="&amp;"N")</f>
        <v>54.230769230769226</v>
      </c>
      <c r="Q87">
        <f ca="1">SUMIFS(INDEX($B$13:$CW$64,MATCH(Q$83,$A$13:$A$64,0),1):INDEX($B$13:$CW$64,MATCH(Q$83,$A$13:$A$64,0),100),$B70:$CW70,"="&amp;"X",$B$10:$CW$10,"="&amp;"N")</f>
        <v>54.230769230769226</v>
      </c>
      <c r="R87">
        <f ca="1">SUMIFS(INDEX($B$13:$CW$64,MATCH(R$83,$A$13:$A$64,0),1):INDEX($B$13:$CW$64,MATCH(R$83,$A$13:$A$64,0),100),$B70:$CW70,"="&amp;"X",$B$10:$CW$10,"="&amp;"N")</f>
        <v>54.230769230769226</v>
      </c>
      <c r="S87">
        <f ca="1">SUMIFS(INDEX($B$13:$CW$64,MATCH(S$83,$A$13:$A$64,0),1):INDEX($B$13:$CW$64,MATCH(S$83,$A$13:$A$64,0),100),$B70:$CW70,"="&amp;"X",$B$10:$CW$10,"="&amp;"N")</f>
        <v>54.230769230769226</v>
      </c>
      <c r="T87">
        <f ca="1">SUMIFS(INDEX($B$13:$CW$64,MATCH(T$83,$A$13:$A$64,0),1):INDEX($B$13:$CW$64,MATCH(T$83,$A$13:$A$64,0),100),$B70:$CW70,"="&amp;"X",$B$10:$CW$10,"="&amp;"N")</f>
        <v>54.230769230769226</v>
      </c>
      <c r="U87">
        <f ca="1">SUMIFS(INDEX($B$13:$CW$64,MATCH(U$83,$A$13:$A$64,0),1):INDEX($B$13:$CW$64,MATCH(U$83,$A$13:$A$64,0),100),$B70:$CW70,"="&amp;"X",$B$10:$CW$10,"="&amp;"N")</f>
        <v>54.230769230769226</v>
      </c>
      <c r="V87">
        <f ca="1">SUMIFS(INDEX($B$13:$CW$64,MATCH(V$83,$A$13:$A$64,0),1):INDEX($B$13:$CW$64,MATCH(V$83,$A$13:$A$64,0),100),$B70:$CW70,"="&amp;"X",$B$10:$CW$10,"="&amp;"N")</f>
        <v>54.230769230769226</v>
      </c>
      <c r="W87">
        <f ca="1">SUMIFS(INDEX($B$13:$CW$64,MATCH(W$83,$A$13:$A$64,0),1):INDEX($B$13:$CW$64,MATCH(W$83,$A$13:$A$64,0),100),$B70:$CW70,"="&amp;"X",$B$10:$CW$10,"="&amp;"N")</f>
        <v>54.230769230769226</v>
      </c>
      <c r="X87">
        <f ca="1">SUMIFS(INDEX($B$13:$CW$64,MATCH(X$83,$A$13:$A$64,0),1):INDEX($B$13:$CW$64,MATCH(X$83,$A$13:$A$64,0),100),$B70:$CW70,"="&amp;"X",$B$10:$CW$10,"="&amp;"N")</f>
        <v>54.230769230769226</v>
      </c>
      <c r="Y87">
        <f ca="1">SUMIFS(INDEX($B$13:$CW$64,MATCH(Y$83,$A$13:$A$64,0),1):INDEX($B$13:$CW$64,MATCH(Y$83,$A$13:$A$64,0),100),$B70:$CW70,"="&amp;"X",$B$10:$CW$10,"="&amp;"N")</f>
        <v>54.230769230769226</v>
      </c>
      <c r="Z87">
        <f ca="1">SUMIFS(INDEX($B$13:$CW$64,MATCH(Z$83,$A$13:$A$64,0),1):INDEX($B$13:$CW$64,MATCH(Z$83,$A$13:$A$64,0),100),$B70:$CW70,"="&amp;"X",$B$10:$CW$10,"="&amp;"N")</f>
        <v>54.230769230769226</v>
      </c>
      <c r="AA87">
        <f ca="1">SUMIFS(INDEX($B$13:$CW$64,MATCH(AA$83,$A$13:$A$64,0),1):INDEX($B$13:$CW$64,MATCH(AA$83,$A$13:$A$64,0),100),$B70:$CW70,"="&amp;"X",$B$10:$CW$10,"="&amp;"N")</f>
        <v>54.230769230769226</v>
      </c>
      <c r="AB87">
        <f ca="1">SUMIFS(INDEX($B$13:$CW$64,MATCH(AB$83,$A$13:$A$64,0),1):INDEX($B$13:$CW$64,MATCH(AB$83,$A$13:$A$64,0),100),$B70:$CW70,"="&amp;"X",$B$10:$CW$10,"="&amp;"N")</f>
        <v>54.230769230769226</v>
      </c>
      <c r="AC87">
        <f ca="1">SUMIFS(INDEX($B$13:$CW$64,MATCH(AC$83,$A$13:$A$64,0),1):INDEX($B$13:$CW$64,MATCH(AC$83,$A$13:$A$64,0),100),$B70:$CW70,"="&amp;"X",$B$10:$CW$10,"="&amp;"N")</f>
        <v>54.230769230769226</v>
      </c>
      <c r="AD87">
        <f ca="1">SUMIFS(INDEX($B$13:$CW$64,MATCH(AD$83,$A$13:$A$64,0),1):INDEX($B$13:$CW$64,MATCH(AD$83,$A$13:$A$64,0),100),$B70:$CW70,"="&amp;"X",$B$10:$CW$10,"="&amp;"N")</f>
        <v>54.230769230769226</v>
      </c>
      <c r="AE87">
        <f ca="1">SUMIFS(INDEX($B$13:$CW$64,MATCH(AE$83,$A$13:$A$64,0),1):INDEX($B$13:$CW$64,MATCH(AE$83,$A$13:$A$64,0),100),$B70:$CW70,"="&amp;"X",$B$10:$CW$10,"="&amp;"N")</f>
        <v>54.230769230769226</v>
      </c>
      <c r="AF87">
        <f ca="1">SUMIFS(INDEX($B$13:$CW$64,MATCH(AF$83,$A$13:$A$64,0),1):INDEX($B$13:$CW$64,MATCH(AF$83,$A$13:$A$64,0),100),$B70:$CW70,"="&amp;"X",$B$10:$CW$10,"="&amp;"N")</f>
        <v>54.230769230769226</v>
      </c>
      <c r="AG87">
        <f ca="1">SUMIFS(INDEX($B$13:$CW$64,MATCH(AG$83,$A$13:$A$64,0),1):INDEX($B$13:$CW$64,MATCH(AG$83,$A$13:$A$64,0),100),$B70:$CW70,"="&amp;"X",$B$10:$CW$10,"="&amp;"N")</f>
        <v>54.230769230769226</v>
      </c>
      <c r="AH87">
        <f ca="1">SUMIFS(INDEX($B$13:$CW$64,MATCH(AH$83,$A$13:$A$64,0),1):INDEX($B$13:$CW$64,MATCH(AH$83,$A$13:$A$64,0),100),$B70:$CW70,"="&amp;"X",$B$10:$CW$10,"="&amp;"N")</f>
        <v>54.230769230769226</v>
      </c>
      <c r="AI87">
        <f ca="1">SUMIFS(INDEX($B$13:$CW$64,MATCH(AI$83,$A$13:$A$64,0),1):INDEX($B$13:$CW$64,MATCH(AI$83,$A$13:$A$64,0),100),$B70:$CW70,"="&amp;"X",$B$10:$CW$10,"="&amp;"N")</f>
        <v>54.230769230769226</v>
      </c>
      <c r="AJ87">
        <f ca="1">SUMIFS(INDEX($B$13:$CW$64,MATCH(AJ$83,$A$13:$A$64,0),1):INDEX($B$13:$CW$64,MATCH(AJ$83,$A$13:$A$64,0),100),$B70:$CW70,"="&amp;"X",$B$10:$CW$10,"="&amp;"N")</f>
        <v>54.230769230769226</v>
      </c>
      <c r="AK87">
        <f ca="1">SUMIFS(INDEX($B$13:$CW$64,MATCH(AK$83,$A$13:$A$64,0),1):INDEX($B$13:$CW$64,MATCH(AK$83,$A$13:$A$64,0),100),$B70:$CW70,"="&amp;"X",$B$10:$CW$10,"="&amp;"N")</f>
        <v>54.230769230769226</v>
      </c>
      <c r="AL87">
        <f ca="1">SUMIFS(INDEX($B$13:$CW$64,MATCH(AL$83,$A$13:$A$64,0),1):INDEX($B$13:$CW$64,MATCH(AL$83,$A$13:$A$64,0),100),$B70:$CW70,"="&amp;"X",$B$10:$CW$10,"="&amp;"N")</f>
        <v>54.230769230769226</v>
      </c>
      <c r="AM87">
        <f ca="1">SUMIFS(INDEX($B$13:$CW$64,MATCH(AM$83,$A$13:$A$64,0),1):INDEX($B$13:$CW$64,MATCH(AM$83,$A$13:$A$64,0),100),$B70:$CW70,"="&amp;"X",$B$10:$CW$10,"="&amp;"N")</f>
        <v>54.230769230769226</v>
      </c>
      <c r="AN87">
        <f ca="1">SUMIFS(INDEX($B$13:$CW$64,MATCH(AN$83,$A$13:$A$64,0),1):INDEX($B$13:$CW$64,MATCH(AN$83,$A$13:$A$64,0),100),$B70:$CW70,"="&amp;"X",$B$10:$CW$10,"="&amp;"N")</f>
        <v>54.230769230769226</v>
      </c>
      <c r="AO87">
        <f ca="1">SUMIFS(INDEX($B$13:$CW$64,MATCH(AO$83,$A$13:$A$64,0),1):INDEX($B$13:$CW$64,MATCH(AO$83,$A$13:$A$64,0),100),$B70:$CW70,"="&amp;"X",$B$10:$CW$10,"="&amp;"N")</f>
        <v>54.230769230769226</v>
      </c>
      <c r="AP87">
        <f ca="1">SUMIFS(INDEX($B$13:$CW$64,MATCH(AP$83,$A$13:$A$64,0),1):INDEX($B$13:$CW$64,MATCH(AP$83,$A$13:$A$64,0),100),$B70:$CW70,"="&amp;"X",$B$10:$CW$10,"="&amp;"N")</f>
        <v>54.230769230769226</v>
      </c>
      <c r="AQ87">
        <f ca="1">SUMIFS(INDEX($B$13:$CW$64,MATCH(AQ$83,$A$13:$A$64,0),1):INDEX($B$13:$CW$64,MATCH(AQ$83,$A$13:$A$64,0),100),$B70:$CW70,"="&amp;"X",$B$10:$CW$10,"="&amp;"N")</f>
        <v>54.230769230769226</v>
      </c>
      <c r="AR87">
        <f ca="1">SUMIFS(INDEX($B$13:$CW$64,MATCH(AR$83,$A$13:$A$64,0),1):INDEX($B$13:$CW$64,MATCH(AR$83,$A$13:$A$64,0),100),$B70:$CW70,"="&amp;"X",$B$10:$CW$10,"="&amp;"N")</f>
        <v>54.230769230769226</v>
      </c>
      <c r="AS87">
        <f ca="1">SUMIFS(INDEX($B$13:$CW$64,MATCH(AS$83,$A$13:$A$64,0),1):INDEX($B$13:$CW$64,MATCH(AS$83,$A$13:$A$64,0),100),$B70:$CW70,"="&amp;"X",$B$10:$CW$10,"="&amp;"N")</f>
        <v>54.230769230769226</v>
      </c>
      <c r="AT87">
        <f ca="1">SUMIFS(INDEX($B$13:$CW$64,MATCH(AT$83,$A$13:$A$64,0),1):INDEX($B$13:$CW$64,MATCH(AT$83,$A$13:$A$64,0),100),$B70:$CW70,"="&amp;"X",$B$10:$CW$10,"="&amp;"N")</f>
        <v>54.230769230769226</v>
      </c>
      <c r="AU87">
        <f ca="1">SUMIFS(INDEX($B$13:$CW$64,MATCH(AU$83,$A$13:$A$64,0),1):INDEX($B$13:$CW$64,MATCH(AU$83,$A$13:$A$64,0),100),$B70:$CW70,"="&amp;"X",$B$10:$CW$10,"="&amp;"N")</f>
        <v>54.230769230769226</v>
      </c>
      <c r="AV87">
        <f ca="1">SUMIFS(INDEX($B$13:$CW$64,MATCH(AV$83,$A$13:$A$64,0),1):INDEX($B$13:$CW$64,MATCH(AV$83,$A$13:$A$64,0),100),$B70:$CW70,"="&amp;"X",$B$10:$CW$10,"="&amp;"N")</f>
        <v>54.230769230769226</v>
      </c>
      <c r="AW87">
        <f ca="1">SUMIFS(INDEX($B$13:$CW$64,MATCH(AW$83,$A$13:$A$64,0),1):INDEX($B$13:$CW$64,MATCH(AW$83,$A$13:$A$64,0),100),$B70:$CW70,"="&amp;"X",$B$10:$CW$10,"="&amp;"N")</f>
        <v>54.230769230769226</v>
      </c>
      <c r="AX87">
        <f ca="1">SUMIFS(INDEX($B$13:$CW$64,MATCH(AX$83,$A$13:$A$64,0),1):INDEX($B$13:$CW$64,MATCH(AX$83,$A$13:$A$64,0),100),$B70:$CW70,"="&amp;"X",$B$10:$CW$10,"="&amp;"N")</f>
        <v>54.230769230769226</v>
      </c>
      <c r="AY87">
        <f ca="1">SUMIFS(INDEX($B$13:$CW$64,MATCH(AY$83,$A$13:$A$64,0),1):INDEX($B$13:$CW$64,MATCH(AY$83,$A$13:$A$64,0),100),$B70:$CW70,"="&amp;"X",$B$10:$CW$10,"="&amp;"N")</f>
        <v>54.230769230769226</v>
      </c>
      <c r="AZ87">
        <f ca="1">SUMIFS(INDEX($B$13:$CW$64,MATCH(AZ$83,$A$13:$A$64,0),1):INDEX($B$13:$CW$64,MATCH(AZ$83,$A$13:$A$64,0),100),$B70:$CW70,"="&amp;"X",$B$10:$CW$10,"="&amp;"N")</f>
        <v>54.230769230769226</v>
      </c>
      <c r="BA87">
        <f ca="1">SUMIFS(INDEX($B$13:$CW$64,MATCH(BA$83,$A$13:$A$64,0),1):INDEX($B$13:$CW$64,MATCH(BA$83,$A$13:$A$64,0),100),$B70:$CW70,"="&amp;"X",$B$10:$CW$10,"="&amp;"N")</f>
        <v>54.230769230769226</v>
      </c>
    </row>
    <row r="88" spans="1:101" x14ac:dyDescent="0.25">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Clusters</v>
      </c>
      <c r="B99">
        <f ca="1">SUM(B84:B98)</f>
        <v>168.46153846153845</v>
      </c>
      <c r="C99">
        <f t="shared" ref="C99:BA99" ca="1" si="12">SUM(C84:C98)</f>
        <v>48.46153846153846</v>
      </c>
      <c r="D99">
        <f t="shared" ca="1" si="12"/>
        <v>168.46153846153845</v>
      </c>
      <c r="E99">
        <f t="shared" ca="1" si="12"/>
        <v>168.46153846153845</v>
      </c>
      <c r="F99">
        <f t="shared" ca="1" si="12"/>
        <v>168.46153846153845</v>
      </c>
      <c r="G99">
        <f t="shared" ca="1" si="12"/>
        <v>168.46153846153845</v>
      </c>
      <c r="H99">
        <f t="shared" ca="1" si="12"/>
        <v>168.46153846153845</v>
      </c>
      <c r="I99">
        <f t="shared" ca="1" si="12"/>
        <v>168.46153846153845</v>
      </c>
      <c r="J99">
        <f t="shared" ca="1" si="12"/>
        <v>168.46153846153845</v>
      </c>
      <c r="K99">
        <f t="shared" ca="1" si="12"/>
        <v>168.46153846153845</v>
      </c>
      <c r="L99">
        <f t="shared" ca="1" si="12"/>
        <v>168.46153846153845</v>
      </c>
      <c r="M99">
        <f t="shared" ca="1" si="12"/>
        <v>168.46153846153845</v>
      </c>
      <c r="N99">
        <f t="shared" ca="1" si="12"/>
        <v>168.46153846153845</v>
      </c>
      <c r="O99">
        <f t="shared" ca="1" si="12"/>
        <v>168.46153846153845</v>
      </c>
      <c r="P99">
        <f t="shared" ca="1" si="12"/>
        <v>168.46153846153845</v>
      </c>
      <c r="Q99">
        <f t="shared" ca="1" si="12"/>
        <v>168.46153846153845</v>
      </c>
      <c r="R99">
        <f t="shared" ca="1" si="12"/>
        <v>168.46153846153845</v>
      </c>
      <c r="S99">
        <f t="shared" ca="1" si="12"/>
        <v>168.46153846153845</v>
      </c>
      <c r="T99">
        <f t="shared" ca="1" si="12"/>
        <v>168.46153846153845</v>
      </c>
      <c r="U99">
        <f t="shared" ca="1" si="12"/>
        <v>168.46153846153845</v>
      </c>
      <c r="V99">
        <f t="shared" ca="1" si="12"/>
        <v>168.46153846153845</v>
      </c>
      <c r="W99">
        <f t="shared" ca="1" si="12"/>
        <v>168.46153846153845</v>
      </c>
      <c r="X99">
        <f t="shared" ca="1" si="12"/>
        <v>168.46153846153845</v>
      </c>
      <c r="Y99">
        <f t="shared" ca="1" si="12"/>
        <v>168.46153846153845</v>
      </c>
      <c r="Z99">
        <f t="shared" ca="1" si="12"/>
        <v>168.46153846153845</v>
      </c>
      <c r="AA99">
        <f t="shared" ca="1" si="12"/>
        <v>168.46153846153845</v>
      </c>
      <c r="AB99">
        <f t="shared" ca="1" si="12"/>
        <v>168.46153846153845</v>
      </c>
      <c r="AC99">
        <f t="shared" ca="1" si="12"/>
        <v>168.46153846153845</v>
      </c>
      <c r="AD99">
        <f t="shared" ca="1" si="12"/>
        <v>168.46153846153845</v>
      </c>
      <c r="AE99">
        <f t="shared" ca="1" si="12"/>
        <v>168.46153846153845</v>
      </c>
      <c r="AF99">
        <f t="shared" ca="1" si="12"/>
        <v>168.46153846153845</v>
      </c>
      <c r="AG99">
        <f t="shared" ca="1" si="12"/>
        <v>168.46153846153845</v>
      </c>
      <c r="AH99">
        <f t="shared" ca="1" si="12"/>
        <v>168.46153846153845</v>
      </c>
      <c r="AI99">
        <f t="shared" ca="1" si="12"/>
        <v>168.46153846153845</v>
      </c>
      <c r="AJ99">
        <f t="shared" ca="1" si="12"/>
        <v>168.46153846153845</v>
      </c>
      <c r="AK99">
        <f t="shared" ca="1" si="12"/>
        <v>168.46153846153845</v>
      </c>
      <c r="AL99">
        <f t="shared" ca="1" si="12"/>
        <v>168.46153846153845</v>
      </c>
      <c r="AM99">
        <f t="shared" ca="1" si="12"/>
        <v>168.46153846153845</v>
      </c>
      <c r="AN99">
        <f t="shared" ca="1" si="12"/>
        <v>168.46153846153845</v>
      </c>
      <c r="AO99">
        <f t="shared" ca="1" si="12"/>
        <v>168.46153846153845</v>
      </c>
      <c r="AP99">
        <f t="shared" ca="1" si="12"/>
        <v>168.46153846153845</v>
      </c>
      <c r="AQ99">
        <f t="shared" ca="1" si="12"/>
        <v>168.46153846153845</v>
      </c>
      <c r="AR99">
        <f t="shared" ca="1" si="12"/>
        <v>168.46153846153845</v>
      </c>
      <c r="AS99">
        <f t="shared" ca="1" si="12"/>
        <v>168.46153846153845</v>
      </c>
      <c r="AT99">
        <f t="shared" ca="1" si="12"/>
        <v>168.46153846153845</v>
      </c>
      <c r="AU99">
        <f t="shared" ca="1" si="12"/>
        <v>168.46153846153845</v>
      </c>
      <c r="AV99">
        <f t="shared" ca="1" si="12"/>
        <v>168.46153846153845</v>
      </c>
      <c r="AW99">
        <f t="shared" ca="1" si="12"/>
        <v>168.46153846153845</v>
      </c>
      <c r="AX99">
        <f t="shared" ca="1" si="12"/>
        <v>168.46153846153845</v>
      </c>
      <c r="AY99">
        <f t="shared" ca="1" si="12"/>
        <v>168.46153846153845</v>
      </c>
      <c r="AZ99">
        <f t="shared" ca="1" si="12"/>
        <v>168.46153846153845</v>
      </c>
      <c r="BA99">
        <f t="shared" ca="1" si="12"/>
        <v>168.46153846153845</v>
      </c>
    </row>
    <row r="101" spans="1:53" x14ac:dyDescent="0.25">
      <c r="A101" t="s">
        <v>253</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25">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Clusters</v>
      </c>
      <c r="B117">
        <f ca="1">SUM(B102:B116)</f>
        <v>0</v>
      </c>
      <c r="C117">
        <f t="shared" ref="C117:BA117" ca="1" si="13">SUM(C102:C116)</f>
        <v>0</v>
      </c>
      <c r="D117">
        <f t="shared" ca="1" si="13"/>
        <v>0</v>
      </c>
      <c r="E117">
        <f t="shared" ca="1" si="13"/>
        <v>0</v>
      </c>
      <c r="F117">
        <f t="shared" ca="1" si="13"/>
        <v>0</v>
      </c>
      <c r="G117">
        <f t="shared" ca="1" si="13"/>
        <v>0</v>
      </c>
      <c r="H117">
        <f t="shared" ca="1" si="13"/>
        <v>0</v>
      </c>
      <c r="I117">
        <f t="shared" ca="1" si="13"/>
        <v>0</v>
      </c>
      <c r="J117">
        <f t="shared" ca="1" si="13"/>
        <v>0</v>
      </c>
      <c r="K117">
        <f t="shared" ca="1" si="13"/>
        <v>0</v>
      </c>
      <c r="L117">
        <f t="shared" ca="1" si="13"/>
        <v>0</v>
      </c>
      <c r="M117">
        <f t="shared" ca="1" si="13"/>
        <v>0</v>
      </c>
      <c r="N117">
        <f t="shared" ca="1" si="13"/>
        <v>0</v>
      </c>
      <c r="O117">
        <f t="shared" ca="1" si="13"/>
        <v>0</v>
      </c>
      <c r="P117">
        <f t="shared" ca="1" si="13"/>
        <v>0</v>
      </c>
      <c r="Q117">
        <f t="shared" ca="1" si="13"/>
        <v>0</v>
      </c>
      <c r="R117">
        <f t="shared" ca="1" si="13"/>
        <v>0</v>
      </c>
      <c r="S117">
        <f t="shared" ca="1" si="13"/>
        <v>0</v>
      </c>
      <c r="T117">
        <f t="shared" ca="1" si="13"/>
        <v>0</v>
      </c>
      <c r="U117">
        <f t="shared" ca="1" si="13"/>
        <v>0</v>
      </c>
      <c r="V117">
        <f t="shared" ca="1" si="13"/>
        <v>0</v>
      </c>
      <c r="W117">
        <f t="shared" ca="1" si="13"/>
        <v>0</v>
      </c>
      <c r="X117">
        <f t="shared" ca="1" si="13"/>
        <v>0</v>
      </c>
      <c r="Y117">
        <f t="shared" ca="1" si="13"/>
        <v>0</v>
      </c>
      <c r="Z117">
        <f t="shared" ca="1" si="13"/>
        <v>0</v>
      </c>
      <c r="AA117">
        <f t="shared" ca="1" si="13"/>
        <v>0</v>
      </c>
      <c r="AB117">
        <f t="shared" ca="1" si="13"/>
        <v>0</v>
      </c>
      <c r="AC117">
        <f t="shared" ca="1" si="13"/>
        <v>0</v>
      </c>
      <c r="AD117">
        <f t="shared" ca="1" si="13"/>
        <v>0</v>
      </c>
      <c r="AE117">
        <f t="shared" ca="1" si="13"/>
        <v>0</v>
      </c>
      <c r="AF117">
        <f t="shared" ca="1" si="13"/>
        <v>0</v>
      </c>
      <c r="AG117">
        <f t="shared" ca="1" si="13"/>
        <v>0</v>
      </c>
      <c r="AH117">
        <f t="shared" ca="1" si="13"/>
        <v>0</v>
      </c>
      <c r="AI117">
        <f t="shared" ca="1" si="13"/>
        <v>0</v>
      </c>
      <c r="AJ117">
        <f t="shared" ca="1" si="13"/>
        <v>0</v>
      </c>
      <c r="AK117">
        <f t="shared" ca="1" si="13"/>
        <v>0</v>
      </c>
      <c r="AL117">
        <f t="shared" ca="1" si="13"/>
        <v>0</v>
      </c>
      <c r="AM117">
        <f t="shared" ca="1" si="13"/>
        <v>0</v>
      </c>
      <c r="AN117">
        <f t="shared" ca="1" si="13"/>
        <v>0</v>
      </c>
      <c r="AO117">
        <f t="shared" ca="1" si="13"/>
        <v>0</v>
      </c>
      <c r="AP117">
        <f t="shared" ca="1" si="13"/>
        <v>0</v>
      </c>
      <c r="AQ117">
        <f t="shared" ca="1" si="13"/>
        <v>0</v>
      </c>
      <c r="AR117">
        <f t="shared" ca="1" si="13"/>
        <v>0</v>
      </c>
      <c r="AS117">
        <f t="shared" ca="1" si="13"/>
        <v>0</v>
      </c>
      <c r="AT117">
        <f t="shared" ca="1" si="13"/>
        <v>0</v>
      </c>
      <c r="AU117">
        <f t="shared" ca="1" si="13"/>
        <v>0</v>
      </c>
      <c r="AV117">
        <f t="shared" ca="1" si="13"/>
        <v>0</v>
      </c>
      <c r="AW117">
        <f t="shared" ca="1" si="13"/>
        <v>0</v>
      </c>
      <c r="AX117">
        <f t="shared" ca="1" si="13"/>
        <v>0</v>
      </c>
      <c r="AY117">
        <f t="shared" ca="1" si="13"/>
        <v>0</v>
      </c>
      <c r="AZ117">
        <f t="shared" ca="1" si="13"/>
        <v>0</v>
      </c>
      <c r="BA117">
        <f t="shared" ca="1" si="13"/>
        <v>0</v>
      </c>
    </row>
    <row r="119" spans="1:53" x14ac:dyDescent="0.2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25">
      <c r="A120" t="str">
        <f>Setup!A20</f>
        <v>Caseload 1</v>
      </c>
      <c r="B120">
        <f ca="1">B84+B102</f>
        <v>54.230769230769226</v>
      </c>
      <c r="C120">
        <f t="shared" ref="C120:BA120" ca="1" si="14">C84+C102</f>
        <v>24.23076923076923</v>
      </c>
      <c r="D120">
        <f t="shared" ca="1" si="14"/>
        <v>54.230769230769226</v>
      </c>
      <c r="E120">
        <f t="shared" ca="1" si="14"/>
        <v>54.230769230769226</v>
      </c>
      <c r="F120">
        <f t="shared" ca="1" si="14"/>
        <v>54.230769230769226</v>
      </c>
      <c r="G120">
        <f t="shared" ca="1" si="14"/>
        <v>54.230769230769226</v>
      </c>
      <c r="H120">
        <f t="shared" ca="1" si="14"/>
        <v>54.230769230769226</v>
      </c>
      <c r="I120">
        <f t="shared" ca="1" si="14"/>
        <v>54.230769230769226</v>
      </c>
      <c r="J120">
        <f t="shared" ca="1" si="14"/>
        <v>54.230769230769226</v>
      </c>
      <c r="K120">
        <f t="shared" ca="1" si="14"/>
        <v>54.230769230769226</v>
      </c>
      <c r="L120">
        <f t="shared" ca="1" si="14"/>
        <v>54.230769230769226</v>
      </c>
      <c r="M120">
        <f t="shared" ca="1" si="14"/>
        <v>54.230769230769226</v>
      </c>
      <c r="N120">
        <f t="shared" ca="1" si="14"/>
        <v>54.230769230769226</v>
      </c>
      <c r="O120">
        <f t="shared" ca="1" si="14"/>
        <v>54.230769230769226</v>
      </c>
      <c r="P120">
        <f t="shared" ca="1" si="14"/>
        <v>54.230769230769226</v>
      </c>
      <c r="Q120">
        <f t="shared" ca="1" si="14"/>
        <v>54.230769230769226</v>
      </c>
      <c r="R120">
        <f t="shared" ca="1" si="14"/>
        <v>54.230769230769226</v>
      </c>
      <c r="S120">
        <f t="shared" ca="1" si="14"/>
        <v>54.230769230769226</v>
      </c>
      <c r="T120">
        <f t="shared" ca="1" si="14"/>
        <v>54.230769230769226</v>
      </c>
      <c r="U120">
        <f t="shared" ca="1" si="14"/>
        <v>54.230769230769226</v>
      </c>
      <c r="V120">
        <f t="shared" ca="1" si="14"/>
        <v>54.230769230769226</v>
      </c>
      <c r="W120">
        <f t="shared" ca="1" si="14"/>
        <v>54.230769230769226</v>
      </c>
      <c r="X120">
        <f t="shared" ca="1" si="14"/>
        <v>54.230769230769226</v>
      </c>
      <c r="Y120">
        <f t="shared" ca="1" si="14"/>
        <v>54.230769230769226</v>
      </c>
      <c r="Z120">
        <f t="shared" ca="1" si="14"/>
        <v>54.230769230769226</v>
      </c>
      <c r="AA120">
        <f t="shared" ca="1" si="14"/>
        <v>54.230769230769226</v>
      </c>
      <c r="AB120">
        <f t="shared" ca="1" si="14"/>
        <v>54.230769230769226</v>
      </c>
      <c r="AC120">
        <f t="shared" ca="1" si="14"/>
        <v>54.230769230769226</v>
      </c>
      <c r="AD120">
        <f t="shared" ca="1" si="14"/>
        <v>54.230769230769226</v>
      </c>
      <c r="AE120">
        <f t="shared" ca="1" si="14"/>
        <v>54.230769230769226</v>
      </c>
      <c r="AF120">
        <f t="shared" ca="1" si="14"/>
        <v>54.230769230769226</v>
      </c>
      <c r="AG120">
        <f t="shared" ca="1" si="14"/>
        <v>54.230769230769226</v>
      </c>
      <c r="AH120">
        <f t="shared" ca="1" si="14"/>
        <v>54.230769230769226</v>
      </c>
      <c r="AI120">
        <f t="shared" ca="1" si="14"/>
        <v>54.230769230769226</v>
      </c>
      <c r="AJ120">
        <f t="shared" ca="1" si="14"/>
        <v>54.230769230769226</v>
      </c>
      <c r="AK120">
        <f t="shared" ca="1" si="14"/>
        <v>54.230769230769226</v>
      </c>
      <c r="AL120">
        <f t="shared" ca="1" si="14"/>
        <v>54.230769230769226</v>
      </c>
      <c r="AM120">
        <f t="shared" ca="1" si="14"/>
        <v>54.230769230769226</v>
      </c>
      <c r="AN120">
        <f t="shared" ca="1" si="14"/>
        <v>54.230769230769226</v>
      </c>
      <c r="AO120">
        <f t="shared" ca="1" si="14"/>
        <v>54.230769230769226</v>
      </c>
      <c r="AP120">
        <f t="shared" ca="1" si="14"/>
        <v>54.230769230769226</v>
      </c>
      <c r="AQ120">
        <f t="shared" ca="1" si="14"/>
        <v>54.230769230769226</v>
      </c>
      <c r="AR120">
        <f t="shared" ca="1" si="14"/>
        <v>54.230769230769226</v>
      </c>
      <c r="AS120">
        <f t="shared" ca="1" si="14"/>
        <v>54.230769230769226</v>
      </c>
      <c r="AT120">
        <f t="shared" ca="1" si="14"/>
        <v>54.230769230769226</v>
      </c>
      <c r="AU120">
        <f t="shared" ca="1" si="14"/>
        <v>54.230769230769226</v>
      </c>
      <c r="AV120">
        <f t="shared" ca="1" si="14"/>
        <v>54.230769230769226</v>
      </c>
      <c r="AW120">
        <f t="shared" ca="1" si="14"/>
        <v>54.230769230769226</v>
      </c>
      <c r="AX120">
        <f t="shared" ca="1" si="14"/>
        <v>54.230769230769226</v>
      </c>
      <c r="AY120">
        <f t="shared" ca="1" si="14"/>
        <v>54.230769230769226</v>
      </c>
      <c r="AZ120">
        <f t="shared" ca="1" si="14"/>
        <v>54.230769230769226</v>
      </c>
      <c r="BA120">
        <f t="shared" ca="1" si="14"/>
        <v>54.230769230769226</v>
      </c>
    </row>
    <row r="121" spans="1:53" x14ac:dyDescent="0.25">
      <c r="A121" t="str">
        <f>Setup!A21</f>
        <v>Caseload 2</v>
      </c>
      <c r="B121">
        <f t="shared" ref="B121:BA121" ca="1" si="15">B85+B103</f>
        <v>30</v>
      </c>
      <c r="C121">
        <f t="shared" ca="1" si="15"/>
        <v>0</v>
      </c>
      <c r="D121">
        <f t="shared" ca="1" si="15"/>
        <v>30</v>
      </c>
      <c r="E121">
        <f t="shared" ca="1" si="15"/>
        <v>30</v>
      </c>
      <c r="F121">
        <f t="shared" ca="1" si="15"/>
        <v>30</v>
      </c>
      <c r="G121">
        <f t="shared" ca="1" si="15"/>
        <v>30</v>
      </c>
      <c r="H121">
        <f t="shared" ca="1" si="15"/>
        <v>30</v>
      </c>
      <c r="I121">
        <f t="shared" ca="1" si="15"/>
        <v>30</v>
      </c>
      <c r="J121">
        <f t="shared" ca="1" si="15"/>
        <v>30</v>
      </c>
      <c r="K121">
        <f t="shared" ca="1" si="15"/>
        <v>30</v>
      </c>
      <c r="L121">
        <f t="shared" ca="1" si="15"/>
        <v>30</v>
      </c>
      <c r="M121">
        <f t="shared" ca="1" si="15"/>
        <v>30</v>
      </c>
      <c r="N121">
        <f t="shared" ca="1" si="15"/>
        <v>30</v>
      </c>
      <c r="O121">
        <f t="shared" ca="1" si="15"/>
        <v>30</v>
      </c>
      <c r="P121">
        <f t="shared" ca="1" si="15"/>
        <v>30</v>
      </c>
      <c r="Q121">
        <f t="shared" ca="1" si="15"/>
        <v>30</v>
      </c>
      <c r="R121">
        <f t="shared" ca="1" si="15"/>
        <v>30</v>
      </c>
      <c r="S121">
        <f t="shared" ca="1" si="15"/>
        <v>30</v>
      </c>
      <c r="T121">
        <f t="shared" ca="1" si="15"/>
        <v>30</v>
      </c>
      <c r="U121">
        <f t="shared" ca="1" si="15"/>
        <v>30</v>
      </c>
      <c r="V121">
        <f t="shared" ca="1" si="15"/>
        <v>30</v>
      </c>
      <c r="W121">
        <f t="shared" ca="1" si="15"/>
        <v>30</v>
      </c>
      <c r="X121">
        <f t="shared" ca="1" si="15"/>
        <v>30</v>
      </c>
      <c r="Y121">
        <f t="shared" ca="1" si="15"/>
        <v>30</v>
      </c>
      <c r="Z121">
        <f t="shared" ca="1" si="15"/>
        <v>30</v>
      </c>
      <c r="AA121">
        <f t="shared" ca="1" si="15"/>
        <v>30</v>
      </c>
      <c r="AB121">
        <f t="shared" ca="1" si="15"/>
        <v>30</v>
      </c>
      <c r="AC121">
        <f t="shared" ca="1" si="15"/>
        <v>30</v>
      </c>
      <c r="AD121">
        <f t="shared" ca="1" si="15"/>
        <v>30</v>
      </c>
      <c r="AE121">
        <f t="shared" ca="1" si="15"/>
        <v>30</v>
      </c>
      <c r="AF121">
        <f t="shared" ca="1" si="15"/>
        <v>30</v>
      </c>
      <c r="AG121">
        <f t="shared" ca="1" si="15"/>
        <v>30</v>
      </c>
      <c r="AH121">
        <f t="shared" ca="1" si="15"/>
        <v>30</v>
      </c>
      <c r="AI121">
        <f t="shared" ca="1" si="15"/>
        <v>30</v>
      </c>
      <c r="AJ121">
        <f t="shared" ca="1" si="15"/>
        <v>30</v>
      </c>
      <c r="AK121">
        <f t="shared" ca="1" si="15"/>
        <v>30</v>
      </c>
      <c r="AL121">
        <f t="shared" ca="1" si="15"/>
        <v>30</v>
      </c>
      <c r="AM121">
        <f t="shared" ca="1" si="15"/>
        <v>30</v>
      </c>
      <c r="AN121">
        <f t="shared" ca="1" si="15"/>
        <v>30</v>
      </c>
      <c r="AO121">
        <f t="shared" ca="1" si="15"/>
        <v>30</v>
      </c>
      <c r="AP121">
        <f t="shared" ca="1" si="15"/>
        <v>30</v>
      </c>
      <c r="AQ121">
        <f t="shared" ca="1" si="15"/>
        <v>30</v>
      </c>
      <c r="AR121">
        <f t="shared" ca="1" si="15"/>
        <v>30</v>
      </c>
      <c r="AS121">
        <f t="shared" ca="1" si="15"/>
        <v>30</v>
      </c>
      <c r="AT121">
        <f t="shared" ca="1" si="15"/>
        <v>30</v>
      </c>
      <c r="AU121">
        <f t="shared" ca="1" si="15"/>
        <v>30</v>
      </c>
      <c r="AV121">
        <f t="shared" ca="1" si="15"/>
        <v>30</v>
      </c>
      <c r="AW121">
        <f t="shared" ca="1" si="15"/>
        <v>30</v>
      </c>
      <c r="AX121">
        <f t="shared" ca="1" si="15"/>
        <v>30</v>
      </c>
      <c r="AY121">
        <f t="shared" ca="1" si="15"/>
        <v>30</v>
      </c>
      <c r="AZ121">
        <f t="shared" ca="1" si="15"/>
        <v>30</v>
      </c>
      <c r="BA121">
        <f t="shared" ca="1" si="15"/>
        <v>30</v>
      </c>
    </row>
    <row r="122" spans="1:53" x14ac:dyDescent="0.25">
      <c r="A122" t="str">
        <f>Setup!A22</f>
        <v>Caseload 3</v>
      </c>
      <c r="B122">
        <f t="shared" ref="B122:BA122" ca="1" si="16">B86+B104</f>
        <v>30</v>
      </c>
      <c r="C122">
        <f t="shared" ca="1" si="16"/>
        <v>0</v>
      </c>
      <c r="D122">
        <f t="shared" ca="1" si="16"/>
        <v>30</v>
      </c>
      <c r="E122">
        <f t="shared" ca="1" si="16"/>
        <v>30</v>
      </c>
      <c r="F122">
        <f t="shared" ca="1" si="16"/>
        <v>30</v>
      </c>
      <c r="G122">
        <f t="shared" ca="1" si="16"/>
        <v>30</v>
      </c>
      <c r="H122">
        <f t="shared" ca="1" si="16"/>
        <v>30</v>
      </c>
      <c r="I122">
        <f t="shared" ca="1" si="16"/>
        <v>30</v>
      </c>
      <c r="J122">
        <f t="shared" ca="1" si="16"/>
        <v>30</v>
      </c>
      <c r="K122">
        <f t="shared" ca="1" si="16"/>
        <v>30</v>
      </c>
      <c r="L122">
        <f t="shared" ca="1" si="16"/>
        <v>30</v>
      </c>
      <c r="M122">
        <f t="shared" ca="1" si="16"/>
        <v>30</v>
      </c>
      <c r="N122">
        <f t="shared" ca="1" si="16"/>
        <v>30</v>
      </c>
      <c r="O122">
        <f t="shared" ca="1" si="16"/>
        <v>30</v>
      </c>
      <c r="P122">
        <f t="shared" ca="1" si="16"/>
        <v>30</v>
      </c>
      <c r="Q122">
        <f t="shared" ca="1" si="16"/>
        <v>30</v>
      </c>
      <c r="R122">
        <f t="shared" ca="1" si="16"/>
        <v>30</v>
      </c>
      <c r="S122">
        <f t="shared" ca="1" si="16"/>
        <v>30</v>
      </c>
      <c r="T122">
        <f t="shared" ca="1" si="16"/>
        <v>30</v>
      </c>
      <c r="U122">
        <f t="shared" ca="1" si="16"/>
        <v>30</v>
      </c>
      <c r="V122">
        <f t="shared" ca="1" si="16"/>
        <v>30</v>
      </c>
      <c r="W122">
        <f t="shared" ca="1" si="16"/>
        <v>30</v>
      </c>
      <c r="X122">
        <f t="shared" ca="1" si="16"/>
        <v>30</v>
      </c>
      <c r="Y122">
        <f t="shared" ca="1" si="16"/>
        <v>30</v>
      </c>
      <c r="Z122">
        <f t="shared" ca="1" si="16"/>
        <v>30</v>
      </c>
      <c r="AA122">
        <f t="shared" ca="1" si="16"/>
        <v>30</v>
      </c>
      <c r="AB122">
        <f t="shared" ca="1" si="16"/>
        <v>30</v>
      </c>
      <c r="AC122">
        <f t="shared" ca="1" si="16"/>
        <v>30</v>
      </c>
      <c r="AD122">
        <f t="shared" ca="1" si="16"/>
        <v>30</v>
      </c>
      <c r="AE122">
        <f t="shared" ca="1" si="16"/>
        <v>30</v>
      </c>
      <c r="AF122">
        <f t="shared" ca="1" si="16"/>
        <v>30</v>
      </c>
      <c r="AG122">
        <f t="shared" ca="1" si="16"/>
        <v>30</v>
      </c>
      <c r="AH122">
        <f t="shared" ca="1" si="16"/>
        <v>30</v>
      </c>
      <c r="AI122">
        <f t="shared" ca="1" si="16"/>
        <v>30</v>
      </c>
      <c r="AJ122">
        <f t="shared" ca="1" si="16"/>
        <v>30</v>
      </c>
      <c r="AK122">
        <f t="shared" ca="1" si="16"/>
        <v>30</v>
      </c>
      <c r="AL122">
        <f t="shared" ca="1" si="16"/>
        <v>30</v>
      </c>
      <c r="AM122">
        <f t="shared" ca="1" si="16"/>
        <v>30</v>
      </c>
      <c r="AN122">
        <f t="shared" ca="1" si="16"/>
        <v>30</v>
      </c>
      <c r="AO122">
        <f t="shared" ca="1" si="16"/>
        <v>30</v>
      </c>
      <c r="AP122">
        <f t="shared" ca="1" si="16"/>
        <v>30</v>
      </c>
      <c r="AQ122">
        <f t="shared" ca="1" si="16"/>
        <v>30</v>
      </c>
      <c r="AR122">
        <f t="shared" ca="1" si="16"/>
        <v>30</v>
      </c>
      <c r="AS122">
        <f t="shared" ca="1" si="16"/>
        <v>30</v>
      </c>
      <c r="AT122">
        <f t="shared" ca="1" si="16"/>
        <v>30</v>
      </c>
      <c r="AU122">
        <f t="shared" ca="1" si="16"/>
        <v>30</v>
      </c>
      <c r="AV122">
        <f t="shared" ca="1" si="16"/>
        <v>30</v>
      </c>
      <c r="AW122">
        <f t="shared" ca="1" si="16"/>
        <v>30</v>
      </c>
      <c r="AX122">
        <f t="shared" ca="1" si="16"/>
        <v>30</v>
      </c>
      <c r="AY122">
        <f t="shared" ca="1" si="16"/>
        <v>30</v>
      </c>
      <c r="AZ122">
        <f t="shared" ca="1" si="16"/>
        <v>30</v>
      </c>
      <c r="BA122">
        <f t="shared" ca="1" si="16"/>
        <v>30</v>
      </c>
    </row>
    <row r="123" spans="1:53" x14ac:dyDescent="0.25">
      <c r="A123" t="str">
        <f>Setup!A23</f>
        <v>Caseload 4</v>
      </c>
      <c r="B123">
        <f t="shared" ref="B123:BA123" ca="1" si="17">B87+B105</f>
        <v>54.230769230769226</v>
      </c>
      <c r="C123">
        <f t="shared" ca="1" si="17"/>
        <v>24.23076923076923</v>
      </c>
      <c r="D123">
        <f t="shared" ca="1" si="17"/>
        <v>54.230769230769226</v>
      </c>
      <c r="E123">
        <f t="shared" ca="1" si="17"/>
        <v>54.230769230769226</v>
      </c>
      <c r="F123">
        <f t="shared" ca="1" si="17"/>
        <v>54.230769230769226</v>
      </c>
      <c r="G123">
        <f t="shared" ca="1" si="17"/>
        <v>54.230769230769226</v>
      </c>
      <c r="H123">
        <f t="shared" ca="1" si="17"/>
        <v>54.230769230769226</v>
      </c>
      <c r="I123">
        <f t="shared" ca="1" si="17"/>
        <v>54.230769230769226</v>
      </c>
      <c r="J123">
        <f t="shared" ca="1" si="17"/>
        <v>54.230769230769226</v>
      </c>
      <c r="K123">
        <f t="shared" ca="1" si="17"/>
        <v>54.230769230769226</v>
      </c>
      <c r="L123">
        <f t="shared" ca="1" si="17"/>
        <v>54.230769230769226</v>
      </c>
      <c r="M123">
        <f t="shared" ca="1" si="17"/>
        <v>54.230769230769226</v>
      </c>
      <c r="N123">
        <f t="shared" ca="1" si="17"/>
        <v>54.230769230769226</v>
      </c>
      <c r="O123">
        <f t="shared" ca="1" si="17"/>
        <v>54.230769230769226</v>
      </c>
      <c r="P123">
        <f t="shared" ca="1" si="17"/>
        <v>54.230769230769226</v>
      </c>
      <c r="Q123">
        <f t="shared" ca="1" si="17"/>
        <v>54.230769230769226</v>
      </c>
      <c r="R123">
        <f t="shared" ca="1" si="17"/>
        <v>54.230769230769226</v>
      </c>
      <c r="S123">
        <f t="shared" ca="1" si="17"/>
        <v>54.230769230769226</v>
      </c>
      <c r="T123">
        <f t="shared" ca="1" si="17"/>
        <v>54.230769230769226</v>
      </c>
      <c r="U123">
        <f t="shared" ca="1" si="17"/>
        <v>54.230769230769226</v>
      </c>
      <c r="V123">
        <f t="shared" ca="1" si="17"/>
        <v>54.230769230769226</v>
      </c>
      <c r="W123">
        <f t="shared" ca="1" si="17"/>
        <v>54.230769230769226</v>
      </c>
      <c r="X123">
        <f t="shared" ca="1" si="17"/>
        <v>54.230769230769226</v>
      </c>
      <c r="Y123">
        <f t="shared" ca="1" si="17"/>
        <v>54.230769230769226</v>
      </c>
      <c r="Z123">
        <f t="shared" ca="1" si="17"/>
        <v>54.230769230769226</v>
      </c>
      <c r="AA123">
        <f t="shared" ca="1" si="17"/>
        <v>54.230769230769226</v>
      </c>
      <c r="AB123">
        <f t="shared" ca="1" si="17"/>
        <v>54.230769230769226</v>
      </c>
      <c r="AC123">
        <f t="shared" ca="1" si="17"/>
        <v>54.230769230769226</v>
      </c>
      <c r="AD123">
        <f t="shared" ca="1" si="17"/>
        <v>54.230769230769226</v>
      </c>
      <c r="AE123">
        <f t="shared" ca="1" si="17"/>
        <v>54.230769230769226</v>
      </c>
      <c r="AF123">
        <f t="shared" ca="1" si="17"/>
        <v>54.230769230769226</v>
      </c>
      <c r="AG123">
        <f t="shared" ca="1" si="17"/>
        <v>54.230769230769226</v>
      </c>
      <c r="AH123">
        <f t="shared" ca="1" si="17"/>
        <v>54.230769230769226</v>
      </c>
      <c r="AI123">
        <f t="shared" ca="1" si="17"/>
        <v>54.230769230769226</v>
      </c>
      <c r="AJ123">
        <f t="shared" ca="1" si="17"/>
        <v>54.230769230769226</v>
      </c>
      <c r="AK123">
        <f t="shared" ca="1" si="17"/>
        <v>54.230769230769226</v>
      </c>
      <c r="AL123">
        <f t="shared" ca="1" si="17"/>
        <v>54.230769230769226</v>
      </c>
      <c r="AM123">
        <f t="shared" ca="1" si="17"/>
        <v>54.230769230769226</v>
      </c>
      <c r="AN123">
        <f t="shared" ca="1" si="17"/>
        <v>54.230769230769226</v>
      </c>
      <c r="AO123">
        <f t="shared" ca="1" si="17"/>
        <v>54.230769230769226</v>
      </c>
      <c r="AP123">
        <f t="shared" ca="1" si="17"/>
        <v>54.230769230769226</v>
      </c>
      <c r="AQ123">
        <f t="shared" ca="1" si="17"/>
        <v>54.230769230769226</v>
      </c>
      <c r="AR123">
        <f t="shared" ca="1" si="17"/>
        <v>54.230769230769226</v>
      </c>
      <c r="AS123">
        <f t="shared" ca="1" si="17"/>
        <v>54.230769230769226</v>
      </c>
      <c r="AT123">
        <f t="shared" ca="1" si="17"/>
        <v>54.230769230769226</v>
      </c>
      <c r="AU123">
        <f t="shared" ca="1" si="17"/>
        <v>54.230769230769226</v>
      </c>
      <c r="AV123">
        <f t="shared" ca="1" si="17"/>
        <v>54.230769230769226</v>
      </c>
      <c r="AW123">
        <f t="shared" ca="1" si="17"/>
        <v>54.230769230769226</v>
      </c>
      <c r="AX123">
        <f t="shared" ca="1" si="17"/>
        <v>54.230769230769226</v>
      </c>
      <c r="AY123">
        <f t="shared" ca="1" si="17"/>
        <v>54.230769230769226</v>
      </c>
      <c r="AZ123">
        <f t="shared" ca="1" si="17"/>
        <v>54.230769230769226</v>
      </c>
      <c r="BA123">
        <f t="shared" ca="1" si="17"/>
        <v>54.230769230769226</v>
      </c>
    </row>
    <row r="124" spans="1:53" x14ac:dyDescent="0.25">
      <c r="A124" t="str">
        <f>Setup!A24</f>
        <v>Caseload 5</v>
      </c>
      <c r="B124">
        <f t="shared" ref="B124:BA124" ca="1" si="18">B88+B106</f>
        <v>0</v>
      </c>
      <c r="C124">
        <f t="shared" ca="1" si="18"/>
        <v>0</v>
      </c>
      <c r="D124">
        <f t="shared" ca="1" si="18"/>
        <v>0</v>
      </c>
      <c r="E124">
        <f t="shared" ca="1" si="18"/>
        <v>0</v>
      </c>
      <c r="F124">
        <f t="shared" ca="1" si="18"/>
        <v>0</v>
      </c>
      <c r="G124">
        <f t="shared" ca="1" si="18"/>
        <v>0</v>
      </c>
      <c r="H124">
        <f t="shared" ca="1" si="18"/>
        <v>0</v>
      </c>
      <c r="I124">
        <f t="shared" ca="1" si="18"/>
        <v>0</v>
      </c>
      <c r="J124">
        <f t="shared" ca="1" si="18"/>
        <v>0</v>
      </c>
      <c r="K124">
        <f t="shared" ca="1" si="18"/>
        <v>0</v>
      </c>
      <c r="L124">
        <f t="shared" ca="1" si="18"/>
        <v>0</v>
      </c>
      <c r="M124">
        <f t="shared" ca="1" si="18"/>
        <v>0</v>
      </c>
      <c r="N124">
        <f t="shared" ca="1" si="18"/>
        <v>0</v>
      </c>
      <c r="O124">
        <f t="shared" ca="1" si="18"/>
        <v>0</v>
      </c>
      <c r="P124">
        <f t="shared" ca="1" si="18"/>
        <v>0</v>
      </c>
      <c r="Q124">
        <f t="shared" ca="1" si="18"/>
        <v>0</v>
      </c>
      <c r="R124">
        <f t="shared" ca="1" si="18"/>
        <v>0</v>
      </c>
      <c r="S124">
        <f t="shared" ca="1" si="18"/>
        <v>0</v>
      </c>
      <c r="T124">
        <f t="shared" ca="1" si="18"/>
        <v>0</v>
      </c>
      <c r="U124">
        <f t="shared" ca="1" si="18"/>
        <v>0</v>
      </c>
      <c r="V124">
        <f t="shared" ca="1" si="18"/>
        <v>0</v>
      </c>
      <c r="W124">
        <f t="shared" ca="1" si="18"/>
        <v>0</v>
      </c>
      <c r="X124">
        <f t="shared" ca="1" si="18"/>
        <v>0</v>
      </c>
      <c r="Y124">
        <f t="shared" ca="1" si="18"/>
        <v>0</v>
      </c>
      <c r="Z124">
        <f t="shared" ca="1" si="18"/>
        <v>0</v>
      </c>
      <c r="AA124">
        <f t="shared" ca="1" si="18"/>
        <v>0</v>
      </c>
      <c r="AB124">
        <f t="shared" ca="1" si="18"/>
        <v>0</v>
      </c>
      <c r="AC124">
        <f t="shared" ca="1" si="18"/>
        <v>0</v>
      </c>
      <c r="AD124">
        <f t="shared" ca="1" si="18"/>
        <v>0</v>
      </c>
      <c r="AE124">
        <f t="shared" ca="1" si="18"/>
        <v>0</v>
      </c>
      <c r="AF124">
        <f t="shared" ca="1" si="18"/>
        <v>0</v>
      </c>
      <c r="AG124">
        <f t="shared" ca="1" si="18"/>
        <v>0</v>
      </c>
      <c r="AH124">
        <f t="shared" ca="1" si="18"/>
        <v>0</v>
      </c>
      <c r="AI124">
        <f t="shared" ca="1" si="18"/>
        <v>0</v>
      </c>
      <c r="AJ124">
        <f t="shared" ca="1" si="18"/>
        <v>0</v>
      </c>
      <c r="AK124">
        <f t="shared" ca="1" si="18"/>
        <v>0</v>
      </c>
      <c r="AL124">
        <f t="shared" ca="1" si="18"/>
        <v>0</v>
      </c>
      <c r="AM124">
        <f t="shared" ca="1" si="18"/>
        <v>0</v>
      </c>
      <c r="AN124">
        <f t="shared" ca="1" si="18"/>
        <v>0</v>
      </c>
      <c r="AO124">
        <f t="shared" ca="1" si="18"/>
        <v>0</v>
      </c>
      <c r="AP124">
        <f t="shared" ca="1" si="18"/>
        <v>0</v>
      </c>
      <c r="AQ124">
        <f t="shared" ca="1" si="18"/>
        <v>0</v>
      </c>
      <c r="AR124">
        <f t="shared" ca="1" si="18"/>
        <v>0</v>
      </c>
      <c r="AS124">
        <f t="shared" ca="1" si="18"/>
        <v>0</v>
      </c>
      <c r="AT124">
        <f t="shared" ca="1" si="18"/>
        <v>0</v>
      </c>
      <c r="AU124">
        <f t="shared" ca="1" si="18"/>
        <v>0</v>
      </c>
      <c r="AV124">
        <f t="shared" ca="1" si="18"/>
        <v>0</v>
      </c>
      <c r="AW124">
        <f t="shared" ca="1" si="18"/>
        <v>0</v>
      </c>
      <c r="AX124">
        <f t="shared" ca="1" si="18"/>
        <v>0</v>
      </c>
      <c r="AY124">
        <f t="shared" ca="1" si="18"/>
        <v>0</v>
      </c>
      <c r="AZ124">
        <f t="shared" ca="1" si="18"/>
        <v>0</v>
      </c>
      <c r="BA124">
        <f t="shared" ca="1" si="18"/>
        <v>0</v>
      </c>
    </row>
    <row r="125" spans="1:53" x14ac:dyDescent="0.25">
      <c r="A125" t="str">
        <f>Setup!A25</f>
        <v>Caseload 6</v>
      </c>
      <c r="B125">
        <f t="shared" ref="B125:BA125" ca="1" si="19">B89+B107</f>
        <v>0</v>
      </c>
      <c r="C125">
        <f t="shared" ca="1" si="19"/>
        <v>0</v>
      </c>
      <c r="D125">
        <f t="shared" ca="1" si="19"/>
        <v>0</v>
      </c>
      <c r="E125">
        <f t="shared" ca="1" si="19"/>
        <v>0</v>
      </c>
      <c r="F125">
        <f t="shared" ca="1" si="19"/>
        <v>0</v>
      </c>
      <c r="G125">
        <f t="shared" ca="1" si="19"/>
        <v>0</v>
      </c>
      <c r="H125">
        <f t="shared" ca="1" si="19"/>
        <v>0</v>
      </c>
      <c r="I125">
        <f t="shared" ca="1" si="19"/>
        <v>0</v>
      </c>
      <c r="J125">
        <f t="shared" ca="1" si="19"/>
        <v>0</v>
      </c>
      <c r="K125">
        <f t="shared" ca="1" si="19"/>
        <v>0</v>
      </c>
      <c r="L125">
        <f t="shared" ca="1" si="19"/>
        <v>0</v>
      </c>
      <c r="M125">
        <f t="shared" ca="1" si="19"/>
        <v>0</v>
      </c>
      <c r="N125">
        <f t="shared" ca="1" si="19"/>
        <v>0</v>
      </c>
      <c r="O125">
        <f t="shared" ca="1" si="19"/>
        <v>0</v>
      </c>
      <c r="P125">
        <f t="shared" ca="1" si="19"/>
        <v>0</v>
      </c>
      <c r="Q125">
        <f t="shared" ca="1" si="19"/>
        <v>0</v>
      </c>
      <c r="R125">
        <f t="shared" ca="1" si="19"/>
        <v>0</v>
      </c>
      <c r="S125">
        <f t="shared" ca="1" si="19"/>
        <v>0</v>
      </c>
      <c r="T125">
        <f t="shared" ca="1" si="19"/>
        <v>0</v>
      </c>
      <c r="U125">
        <f t="shared" ca="1" si="19"/>
        <v>0</v>
      </c>
      <c r="V125">
        <f t="shared" ca="1" si="19"/>
        <v>0</v>
      </c>
      <c r="W125">
        <f t="shared" ca="1" si="19"/>
        <v>0</v>
      </c>
      <c r="X125">
        <f t="shared" ca="1" si="19"/>
        <v>0</v>
      </c>
      <c r="Y125">
        <f t="shared" ca="1" si="19"/>
        <v>0</v>
      </c>
      <c r="Z125">
        <f t="shared" ca="1" si="19"/>
        <v>0</v>
      </c>
      <c r="AA125">
        <f t="shared" ca="1" si="19"/>
        <v>0</v>
      </c>
      <c r="AB125">
        <f t="shared" ca="1" si="19"/>
        <v>0</v>
      </c>
      <c r="AC125">
        <f t="shared" ca="1" si="19"/>
        <v>0</v>
      </c>
      <c r="AD125">
        <f t="shared" ca="1" si="19"/>
        <v>0</v>
      </c>
      <c r="AE125">
        <f t="shared" ca="1" si="19"/>
        <v>0</v>
      </c>
      <c r="AF125">
        <f t="shared" ca="1" si="19"/>
        <v>0</v>
      </c>
      <c r="AG125">
        <f t="shared" ca="1" si="19"/>
        <v>0</v>
      </c>
      <c r="AH125">
        <f t="shared" ca="1" si="19"/>
        <v>0</v>
      </c>
      <c r="AI125">
        <f t="shared" ca="1" si="19"/>
        <v>0</v>
      </c>
      <c r="AJ125">
        <f t="shared" ca="1" si="19"/>
        <v>0</v>
      </c>
      <c r="AK125">
        <f t="shared" ca="1" si="19"/>
        <v>0</v>
      </c>
      <c r="AL125">
        <f t="shared" ca="1" si="19"/>
        <v>0</v>
      </c>
      <c r="AM125">
        <f t="shared" ca="1" si="19"/>
        <v>0</v>
      </c>
      <c r="AN125">
        <f t="shared" ca="1" si="19"/>
        <v>0</v>
      </c>
      <c r="AO125">
        <f t="shared" ca="1" si="19"/>
        <v>0</v>
      </c>
      <c r="AP125">
        <f t="shared" ca="1" si="19"/>
        <v>0</v>
      </c>
      <c r="AQ125">
        <f t="shared" ca="1" si="19"/>
        <v>0</v>
      </c>
      <c r="AR125">
        <f t="shared" ca="1" si="19"/>
        <v>0</v>
      </c>
      <c r="AS125">
        <f t="shared" ca="1" si="19"/>
        <v>0</v>
      </c>
      <c r="AT125">
        <f t="shared" ca="1" si="19"/>
        <v>0</v>
      </c>
      <c r="AU125">
        <f t="shared" ca="1" si="19"/>
        <v>0</v>
      </c>
      <c r="AV125">
        <f t="shared" ca="1" si="19"/>
        <v>0</v>
      </c>
      <c r="AW125">
        <f t="shared" ca="1" si="19"/>
        <v>0</v>
      </c>
      <c r="AX125">
        <f t="shared" ca="1" si="19"/>
        <v>0</v>
      </c>
      <c r="AY125">
        <f t="shared" ca="1" si="19"/>
        <v>0</v>
      </c>
      <c r="AZ125">
        <f t="shared" ca="1" si="19"/>
        <v>0</v>
      </c>
      <c r="BA125">
        <f t="shared" ca="1" si="19"/>
        <v>0</v>
      </c>
    </row>
    <row r="126" spans="1:53" x14ac:dyDescent="0.25">
      <c r="A126" t="str">
        <f>Setup!A26</f>
        <v>Caseload 7</v>
      </c>
      <c r="B126">
        <f t="shared" ref="B126:BA126" ca="1" si="20">B90+B108</f>
        <v>0</v>
      </c>
      <c r="C126">
        <f t="shared" ca="1" si="20"/>
        <v>0</v>
      </c>
      <c r="D126">
        <f t="shared" ca="1" si="20"/>
        <v>0</v>
      </c>
      <c r="E126">
        <f t="shared" ca="1" si="20"/>
        <v>0</v>
      </c>
      <c r="F126">
        <f t="shared" ca="1" si="20"/>
        <v>0</v>
      </c>
      <c r="G126">
        <f t="shared" ca="1" si="20"/>
        <v>0</v>
      </c>
      <c r="H126">
        <f t="shared" ca="1" si="20"/>
        <v>0</v>
      </c>
      <c r="I126">
        <f t="shared" ca="1" si="20"/>
        <v>0</v>
      </c>
      <c r="J126">
        <f t="shared" ca="1" si="20"/>
        <v>0</v>
      </c>
      <c r="K126">
        <f t="shared" ca="1" si="20"/>
        <v>0</v>
      </c>
      <c r="L126">
        <f t="shared" ca="1" si="20"/>
        <v>0</v>
      </c>
      <c r="M126">
        <f t="shared" ca="1" si="20"/>
        <v>0</v>
      </c>
      <c r="N126">
        <f t="shared" ca="1" si="20"/>
        <v>0</v>
      </c>
      <c r="O126">
        <f t="shared" ca="1" si="20"/>
        <v>0</v>
      </c>
      <c r="P126">
        <f t="shared" ca="1" si="20"/>
        <v>0</v>
      </c>
      <c r="Q126">
        <f t="shared" ca="1" si="20"/>
        <v>0</v>
      </c>
      <c r="R126">
        <f t="shared" ca="1" si="20"/>
        <v>0</v>
      </c>
      <c r="S126">
        <f t="shared" ca="1" si="20"/>
        <v>0</v>
      </c>
      <c r="T126">
        <f t="shared" ca="1" si="20"/>
        <v>0</v>
      </c>
      <c r="U126">
        <f t="shared" ca="1" si="20"/>
        <v>0</v>
      </c>
      <c r="V126">
        <f t="shared" ca="1" si="20"/>
        <v>0</v>
      </c>
      <c r="W126">
        <f t="shared" ca="1" si="20"/>
        <v>0</v>
      </c>
      <c r="X126">
        <f t="shared" ca="1" si="20"/>
        <v>0</v>
      </c>
      <c r="Y126">
        <f t="shared" ca="1" si="20"/>
        <v>0</v>
      </c>
      <c r="Z126">
        <f t="shared" ca="1" si="20"/>
        <v>0</v>
      </c>
      <c r="AA126">
        <f t="shared" ca="1" si="20"/>
        <v>0</v>
      </c>
      <c r="AB126">
        <f t="shared" ca="1" si="20"/>
        <v>0</v>
      </c>
      <c r="AC126">
        <f t="shared" ca="1" si="20"/>
        <v>0</v>
      </c>
      <c r="AD126">
        <f t="shared" ca="1" si="20"/>
        <v>0</v>
      </c>
      <c r="AE126">
        <f t="shared" ca="1" si="20"/>
        <v>0</v>
      </c>
      <c r="AF126">
        <f t="shared" ca="1" si="20"/>
        <v>0</v>
      </c>
      <c r="AG126">
        <f t="shared" ca="1" si="20"/>
        <v>0</v>
      </c>
      <c r="AH126">
        <f t="shared" ca="1" si="20"/>
        <v>0</v>
      </c>
      <c r="AI126">
        <f t="shared" ca="1" si="20"/>
        <v>0</v>
      </c>
      <c r="AJ126">
        <f t="shared" ca="1" si="20"/>
        <v>0</v>
      </c>
      <c r="AK126">
        <f t="shared" ca="1" si="20"/>
        <v>0</v>
      </c>
      <c r="AL126">
        <f t="shared" ca="1" si="20"/>
        <v>0</v>
      </c>
      <c r="AM126">
        <f t="shared" ca="1" si="20"/>
        <v>0</v>
      </c>
      <c r="AN126">
        <f t="shared" ca="1" si="20"/>
        <v>0</v>
      </c>
      <c r="AO126">
        <f t="shared" ca="1" si="20"/>
        <v>0</v>
      </c>
      <c r="AP126">
        <f t="shared" ca="1" si="20"/>
        <v>0</v>
      </c>
      <c r="AQ126">
        <f t="shared" ca="1" si="20"/>
        <v>0</v>
      </c>
      <c r="AR126">
        <f t="shared" ca="1" si="20"/>
        <v>0</v>
      </c>
      <c r="AS126">
        <f t="shared" ca="1" si="20"/>
        <v>0</v>
      </c>
      <c r="AT126">
        <f t="shared" ca="1" si="20"/>
        <v>0</v>
      </c>
      <c r="AU126">
        <f t="shared" ca="1" si="20"/>
        <v>0</v>
      </c>
      <c r="AV126">
        <f t="shared" ca="1" si="20"/>
        <v>0</v>
      </c>
      <c r="AW126">
        <f t="shared" ca="1" si="20"/>
        <v>0</v>
      </c>
      <c r="AX126">
        <f t="shared" ca="1" si="20"/>
        <v>0</v>
      </c>
      <c r="AY126">
        <f t="shared" ca="1" si="20"/>
        <v>0</v>
      </c>
      <c r="AZ126">
        <f t="shared" ca="1" si="20"/>
        <v>0</v>
      </c>
      <c r="BA126">
        <f t="shared" ca="1" si="20"/>
        <v>0</v>
      </c>
    </row>
    <row r="127" spans="1:53" x14ac:dyDescent="0.25">
      <c r="A127" t="str">
        <f>Setup!A27</f>
        <v>Caseload 8</v>
      </c>
      <c r="B127">
        <f t="shared" ref="B127:BA127" ca="1" si="21">B91+B109</f>
        <v>0</v>
      </c>
      <c r="C127">
        <f t="shared" ca="1" si="21"/>
        <v>0</v>
      </c>
      <c r="D127">
        <f t="shared" ca="1" si="21"/>
        <v>0</v>
      </c>
      <c r="E127">
        <f t="shared" ca="1" si="21"/>
        <v>0</v>
      </c>
      <c r="F127">
        <f t="shared" ca="1" si="21"/>
        <v>0</v>
      </c>
      <c r="G127">
        <f t="shared" ca="1" si="21"/>
        <v>0</v>
      </c>
      <c r="H127">
        <f t="shared" ca="1" si="21"/>
        <v>0</v>
      </c>
      <c r="I127">
        <f t="shared" ca="1" si="21"/>
        <v>0</v>
      </c>
      <c r="J127">
        <f t="shared" ca="1" si="21"/>
        <v>0</v>
      </c>
      <c r="K127">
        <f t="shared" ca="1" si="21"/>
        <v>0</v>
      </c>
      <c r="L127">
        <f t="shared" ca="1" si="21"/>
        <v>0</v>
      </c>
      <c r="M127">
        <f t="shared" ca="1" si="21"/>
        <v>0</v>
      </c>
      <c r="N127">
        <f t="shared" ca="1" si="21"/>
        <v>0</v>
      </c>
      <c r="O127">
        <f t="shared" ca="1" si="21"/>
        <v>0</v>
      </c>
      <c r="P127">
        <f t="shared" ca="1" si="21"/>
        <v>0</v>
      </c>
      <c r="Q127">
        <f t="shared" ca="1" si="21"/>
        <v>0</v>
      </c>
      <c r="R127">
        <f t="shared" ca="1" si="21"/>
        <v>0</v>
      </c>
      <c r="S127">
        <f t="shared" ca="1" si="21"/>
        <v>0</v>
      </c>
      <c r="T127">
        <f t="shared" ca="1" si="21"/>
        <v>0</v>
      </c>
      <c r="U127">
        <f t="shared" ca="1" si="21"/>
        <v>0</v>
      </c>
      <c r="V127">
        <f t="shared" ca="1" si="21"/>
        <v>0</v>
      </c>
      <c r="W127">
        <f t="shared" ca="1" si="21"/>
        <v>0</v>
      </c>
      <c r="X127">
        <f t="shared" ca="1" si="21"/>
        <v>0</v>
      </c>
      <c r="Y127">
        <f t="shared" ca="1" si="21"/>
        <v>0</v>
      </c>
      <c r="Z127">
        <f t="shared" ca="1" si="21"/>
        <v>0</v>
      </c>
      <c r="AA127">
        <f t="shared" ca="1" si="21"/>
        <v>0</v>
      </c>
      <c r="AB127">
        <f t="shared" ca="1" si="21"/>
        <v>0</v>
      </c>
      <c r="AC127">
        <f t="shared" ca="1" si="21"/>
        <v>0</v>
      </c>
      <c r="AD127">
        <f t="shared" ca="1" si="21"/>
        <v>0</v>
      </c>
      <c r="AE127">
        <f t="shared" ca="1" si="21"/>
        <v>0</v>
      </c>
      <c r="AF127">
        <f t="shared" ca="1" si="21"/>
        <v>0</v>
      </c>
      <c r="AG127">
        <f t="shared" ca="1" si="21"/>
        <v>0</v>
      </c>
      <c r="AH127">
        <f t="shared" ca="1" si="21"/>
        <v>0</v>
      </c>
      <c r="AI127">
        <f t="shared" ca="1" si="21"/>
        <v>0</v>
      </c>
      <c r="AJ127">
        <f t="shared" ca="1" si="21"/>
        <v>0</v>
      </c>
      <c r="AK127">
        <f t="shared" ca="1" si="21"/>
        <v>0</v>
      </c>
      <c r="AL127">
        <f t="shared" ca="1" si="21"/>
        <v>0</v>
      </c>
      <c r="AM127">
        <f t="shared" ca="1" si="21"/>
        <v>0</v>
      </c>
      <c r="AN127">
        <f t="shared" ca="1" si="21"/>
        <v>0</v>
      </c>
      <c r="AO127">
        <f t="shared" ca="1" si="21"/>
        <v>0</v>
      </c>
      <c r="AP127">
        <f t="shared" ca="1" si="21"/>
        <v>0</v>
      </c>
      <c r="AQ127">
        <f t="shared" ca="1" si="21"/>
        <v>0</v>
      </c>
      <c r="AR127">
        <f t="shared" ca="1" si="21"/>
        <v>0</v>
      </c>
      <c r="AS127">
        <f t="shared" ca="1" si="21"/>
        <v>0</v>
      </c>
      <c r="AT127">
        <f t="shared" ca="1" si="21"/>
        <v>0</v>
      </c>
      <c r="AU127">
        <f t="shared" ca="1" si="21"/>
        <v>0</v>
      </c>
      <c r="AV127">
        <f t="shared" ca="1" si="21"/>
        <v>0</v>
      </c>
      <c r="AW127">
        <f t="shared" ca="1" si="21"/>
        <v>0</v>
      </c>
      <c r="AX127">
        <f t="shared" ca="1" si="21"/>
        <v>0</v>
      </c>
      <c r="AY127">
        <f t="shared" ca="1" si="21"/>
        <v>0</v>
      </c>
      <c r="AZ127">
        <f t="shared" ca="1" si="21"/>
        <v>0</v>
      </c>
      <c r="BA127">
        <f t="shared" ca="1" si="21"/>
        <v>0</v>
      </c>
    </row>
    <row r="128" spans="1:53" x14ac:dyDescent="0.25">
      <c r="A128" t="str">
        <f>Setup!A28</f>
        <v>Caseload 9</v>
      </c>
      <c r="B128">
        <f t="shared" ref="B128:BA128" ca="1" si="22">B92+B110</f>
        <v>0</v>
      </c>
      <c r="C128">
        <f t="shared" ca="1" si="22"/>
        <v>0</v>
      </c>
      <c r="D128">
        <f t="shared" ca="1" si="22"/>
        <v>0</v>
      </c>
      <c r="E128">
        <f t="shared" ca="1" si="22"/>
        <v>0</v>
      </c>
      <c r="F128">
        <f t="shared" ca="1" si="22"/>
        <v>0</v>
      </c>
      <c r="G128">
        <f t="shared" ca="1" si="22"/>
        <v>0</v>
      </c>
      <c r="H128">
        <f t="shared" ca="1" si="22"/>
        <v>0</v>
      </c>
      <c r="I128">
        <f t="shared" ca="1" si="22"/>
        <v>0</v>
      </c>
      <c r="J128">
        <f t="shared" ca="1" si="22"/>
        <v>0</v>
      </c>
      <c r="K128">
        <f t="shared" ca="1" si="22"/>
        <v>0</v>
      </c>
      <c r="L128">
        <f t="shared" ca="1" si="22"/>
        <v>0</v>
      </c>
      <c r="M128">
        <f t="shared" ca="1" si="22"/>
        <v>0</v>
      </c>
      <c r="N128">
        <f t="shared" ca="1" si="22"/>
        <v>0</v>
      </c>
      <c r="O128">
        <f t="shared" ca="1" si="22"/>
        <v>0</v>
      </c>
      <c r="P128">
        <f t="shared" ca="1" si="22"/>
        <v>0</v>
      </c>
      <c r="Q128">
        <f t="shared" ca="1" si="22"/>
        <v>0</v>
      </c>
      <c r="R128">
        <f t="shared" ca="1" si="22"/>
        <v>0</v>
      </c>
      <c r="S128">
        <f t="shared" ca="1" si="22"/>
        <v>0</v>
      </c>
      <c r="T128">
        <f t="shared" ca="1" si="22"/>
        <v>0</v>
      </c>
      <c r="U128">
        <f t="shared" ca="1" si="22"/>
        <v>0</v>
      </c>
      <c r="V128">
        <f t="shared" ca="1" si="22"/>
        <v>0</v>
      </c>
      <c r="W128">
        <f t="shared" ca="1" si="22"/>
        <v>0</v>
      </c>
      <c r="X128">
        <f t="shared" ca="1" si="22"/>
        <v>0</v>
      </c>
      <c r="Y128">
        <f t="shared" ca="1" si="22"/>
        <v>0</v>
      </c>
      <c r="Z128">
        <f t="shared" ca="1" si="22"/>
        <v>0</v>
      </c>
      <c r="AA128">
        <f t="shared" ca="1" si="22"/>
        <v>0</v>
      </c>
      <c r="AB128">
        <f t="shared" ca="1" si="22"/>
        <v>0</v>
      </c>
      <c r="AC128">
        <f t="shared" ca="1" si="22"/>
        <v>0</v>
      </c>
      <c r="AD128">
        <f t="shared" ca="1" si="22"/>
        <v>0</v>
      </c>
      <c r="AE128">
        <f t="shared" ca="1" si="22"/>
        <v>0</v>
      </c>
      <c r="AF128">
        <f t="shared" ca="1" si="22"/>
        <v>0</v>
      </c>
      <c r="AG128">
        <f t="shared" ca="1" si="22"/>
        <v>0</v>
      </c>
      <c r="AH128">
        <f t="shared" ca="1" si="22"/>
        <v>0</v>
      </c>
      <c r="AI128">
        <f t="shared" ca="1" si="22"/>
        <v>0</v>
      </c>
      <c r="AJ128">
        <f t="shared" ca="1" si="22"/>
        <v>0</v>
      </c>
      <c r="AK128">
        <f t="shared" ca="1" si="22"/>
        <v>0</v>
      </c>
      <c r="AL128">
        <f t="shared" ca="1" si="22"/>
        <v>0</v>
      </c>
      <c r="AM128">
        <f t="shared" ca="1" si="22"/>
        <v>0</v>
      </c>
      <c r="AN128">
        <f t="shared" ca="1" si="22"/>
        <v>0</v>
      </c>
      <c r="AO128">
        <f t="shared" ca="1" si="22"/>
        <v>0</v>
      </c>
      <c r="AP128">
        <f t="shared" ca="1" si="22"/>
        <v>0</v>
      </c>
      <c r="AQ128">
        <f t="shared" ca="1" si="22"/>
        <v>0</v>
      </c>
      <c r="AR128">
        <f t="shared" ca="1" si="22"/>
        <v>0</v>
      </c>
      <c r="AS128">
        <f t="shared" ca="1" si="22"/>
        <v>0</v>
      </c>
      <c r="AT128">
        <f t="shared" ca="1" si="22"/>
        <v>0</v>
      </c>
      <c r="AU128">
        <f t="shared" ca="1" si="22"/>
        <v>0</v>
      </c>
      <c r="AV128">
        <f t="shared" ca="1" si="22"/>
        <v>0</v>
      </c>
      <c r="AW128">
        <f t="shared" ca="1" si="22"/>
        <v>0</v>
      </c>
      <c r="AX128">
        <f t="shared" ca="1" si="22"/>
        <v>0</v>
      </c>
      <c r="AY128">
        <f t="shared" ca="1" si="22"/>
        <v>0</v>
      </c>
      <c r="AZ128">
        <f t="shared" ca="1" si="22"/>
        <v>0</v>
      </c>
      <c r="BA128">
        <f t="shared" ca="1" si="22"/>
        <v>0</v>
      </c>
    </row>
    <row r="129" spans="1:101" x14ac:dyDescent="0.25">
      <c r="A129" t="str">
        <f>Setup!A29</f>
        <v>Caseload 10</v>
      </c>
      <c r="B129">
        <f t="shared" ref="B129:BA129" ca="1" si="23">B93+B111</f>
        <v>0</v>
      </c>
      <c r="C129">
        <f t="shared" ca="1" si="23"/>
        <v>0</v>
      </c>
      <c r="D129">
        <f t="shared" ca="1" si="23"/>
        <v>0</v>
      </c>
      <c r="E129">
        <f t="shared" ca="1" si="23"/>
        <v>0</v>
      </c>
      <c r="F129">
        <f t="shared" ca="1" si="23"/>
        <v>0</v>
      </c>
      <c r="G129">
        <f t="shared" ca="1" si="23"/>
        <v>0</v>
      </c>
      <c r="H129">
        <f t="shared" ca="1" si="23"/>
        <v>0</v>
      </c>
      <c r="I129">
        <f t="shared" ca="1" si="23"/>
        <v>0</v>
      </c>
      <c r="J129">
        <f t="shared" ca="1" si="23"/>
        <v>0</v>
      </c>
      <c r="K129">
        <f t="shared" ca="1" si="23"/>
        <v>0</v>
      </c>
      <c r="L129">
        <f t="shared" ca="1" si="23"/>
        <v>0</v>
      </c>
      <c r="M129">
        <f t="shared" ca="1" si="23"/>
        <v>0</v>
      </c>
      <c r="N129">
        <f t="shared" ca="1" si="23"/>
        <v>0</v>
      </c>
      <c r="O129">
        <f t="shared" ca="1" si="23"/>
        <v>0</v>
      </c>
      <c r="P129">
        <f t="shared" ca="1" si="23"/>
        <v>0</v>
      </c>
      <c r="Q129">
        <f t="shared" ca="1" si="23"/>
        <v>0</v>
      </c>
      <c r="R129">
        <f t="shared" ca="1" si="23"/>
        <v>0</v>
      </c>
      <c r="S129">
        <f t="shared" ca="1" si="23"/>
        <v>0</v>
      </c>
      <c r="T129">
        <f t="shared" ca="1" si="23"/>
        <v>0</v>
      </c>
      <c r="U129">
        <f t="shared" ca="1" si="23"/>
        <v>0</v>
      </c>
      <c r="V129">
        <f t="shared" ca="1" si="23"/>
        <v>0</v>
      </c>
      <c r="W129">
        <f t="shared" ca="1" si="23"/>
        <v>0</v>
      </c>
      <c r="X129">
        <f t="shared" ca="1" si="23"/>
        <v>0</v>
      </c>
      <c r="Y129">
        <f t="shared" ca="1" si="23"/>
        <v>0</v>
      </c>
      <c r="Z129">
        <f t="shared" ca="1" si="23"/>
        <v>0</v>
      </c>
      <c r="AA129">
        <f t="shared" ca="1" si="23"/>
        <v>0</v>
      </c>
      <c r="AB129">
        <f t="shared" ca="1" si="23"/>
        <v>0</v>
      </c>
      <c r="AC129">
        <f t="shared" ca="1" si="23"/>
        <v>0</v>
      </c>
      <c r="AD129">
        <f t="shared" ca="1" si="23"/>
        <v>0</v>
      </c>
      <c r="AE129">
        <f t="shared" ca="1" si="23"/>
        <v>0</v>
      </c>
      <c r="AF129">
        <f t="shared" ca="1" si="23"/>
        <v>0</v>
      </c>
      <c r="AG129">
        <f t="shared" ca="1" si="23"/>
        <v>0</v>
      </c>
      <c r="AH129">
        <f t="shared" ca="1" si="23"/>
        <v>0</v>
      </c>
      <c r="AI129">
        <f t="shared" ca="1" si="23"/>
        <v>0</v>
      </c>
      <c r="AJ129">
        <f t="shared" ca="1" si="23"/>
        <v>0</v>
      </c>
      <c r="AK129">
        <f t="shared" ca="1" si="23"/>
        <v>0</v>
      </c>
      <c r="AL129">
        <f t="shared" ca="1" si="23"/>
        <v>0</v>
      </c>
      <c r="AM129">
        <f t="shared" ca="1" si="23"/>
        <v>0</v>
      </c>
      <c r="AN129">
        <f t="shared" ca="1" si="23"/>
        <v>0</v>
      </c>
      <c r="AO129">
        <f t="shared" ca="1" si="23"/>
        <v>0</v>
      </c>
      <c r="AP129">
        <f t="shared" ca="1" si="23"/>
        <v>0</v>
      </c>
      <c r="AQ129">
        <f t="shared" ca="1" si="23"/>
        <v>0</v>
      </c>
      <c r="AR129">
        <f t="shared" ca="1" si="23"/>
        <v>0</v>
      </c>
      <c r="AS129">
        <f t="shared" ca="1" si="23"/>
        <v>0</v>
      </c>
      <c r="AT129">
        <f t="shared" ca="1" si="23"/>
        <v>0</v>
      </c>
      <c r="AU129">
        <f t="shared" ca="1" si="23"/>
        <v>0</v>
      </c>
      <c r="AV129">
        <f t="shared" ca="1" si="23"/>
        <v>0</v>
      </c>
      <c r="AW129">
        <f t="shared" ca="1" si="23"/>
        <v>0</v>
      </c>
      <c r="AX129">
        <f t="shared" ca="1" si="23"/>
        <v>0</v>
      </c>
      <c r="AY129">
        <f t="shared" ca="1" si="23"/>
        <v>0</v>
      </c>
      <c r="AZ129">
        <f t="shared" ca="1" si="23"/>
        <v>0</v>
      </c>
      <c r="BA129">
        <f t="shared" ca="1" si="23"/>
        <v>0</v>
      </c>
    </row>
    <row r="130" spans="1:101" x14ac:dyDescent="0.25">
      <c r="A130" t="str">
        <f>Setup!A30</f>
        <v>Caseload 11</v>
      </c>
      <c r="B130">
        <f t="shared" ref="B130:BA130" ca="1" si="24">B94+B112</f>
        <v>0</v>
      </c>
      <c r="C130">
        <f t="shared" ca="1" si="24"/>
        <v>0</v>
      </c>
      <c r="D130">
        <f t="shared" ca="1" si="24"/>
        <v>0</v>
      </c>
      <c r="E130">
        <f t="shared" ca="1" si="24"/>
        <v>0</v>
      </c>
      <c r="F130">
        <f t="shared" ca="1" si="24"/>
        <v>0</v>
      </c>
      <c r="G130">
        <f t="shared" ca="1" si="24"/>
        <v>0</v>
      </c>
      <c r="H130">
        <f t="shared" ca="1" si="24"/>
        <v>0</v>
      </c>
      <c r="I130">
        <f t="shared" ca="1" si="24"/>
        <v>0</v>
      </c>
      <c r="J130">
        <f t="shared" ca="1" si="24"/>
        <v>0</v>
      </c>
      <c r="K130">
        <f t="shared" ca="1" si="24"/>
        <v>0</v>
      </c>
      <c r="L130">
        <f t="shared" ca="1" si="24"/>
        <v>0</v>
      </c>
      <c r="M130">
        <f t="shared" ca="1" si="24"/>
        <v>0</v>
      </c>
      <c r="N130">
        <f t="shared" ca="1" si="24"/>
        <v>0</v>
      </c>
      <c r="O130">
        <f t="shared" ca="1" si="24"/>
        <v>0</v>
      </c>
      <c r="P130">
        <f t="shared" ca="1" si="24"/>
        <v>0</v>
      </c>
      <c r="Q130">
        <f t="shared" ca="1" si="24"/>
        <v>0</v>
      </c>
      <c r="R130">
        <f t="shared" ca="1" si="24"/>
        <v>0</v>
      </c>
      <c r="S130">
        <f t="shared" ca="1" si="24"/>
        <v>0</v>
      </c>
      <c r="T130">
        <f t="shared" ca="1" si="24"/>
        <v>0</v>
      </c>
      <c r="U130">
        <f t="shared" ca="1" si="24"/>
        <v>0</v>
      </c>
      <c r="V130">
        <f t="shared" ca="1" si="24"/>
        <v>0</v>
      </c>
      <c r="W130">
        <f t="shared" ca="1" si="24"/>
        <v>0</v>
      </c>
      <c r="X130">
        <f t="shared" ca="1" si="24"/>
        <v>0</v>
      </c>
      <c r="Y130">
        <f t="shared" ca="1" si="24"/>
        <v>0</v>
      </c>
      <c r="Z130">
        <f t="shared" ca="1" si="24"/>
        <v>0</v>
      </c>
      <c r="AA130">
        <f t="shared" ca="1" si="24"/>
        <v>0</v>
      </c>
      <c r="AB130">
        <f t="shared" ca="1" si="24"/>
        <v>0</v>
      </c>
      <c r="AC130">
        <f t="shared" ca="1" si="24"/>
        <v>0</v>
      </c>
      <c r="AD130">
        <f t="shared" ca="1" si="24"/>
        <v>0</v>
      </c>
      <c r="AE130">
        <f t="shared" ca="1" si="24"/>
        <v>0</v>
      </c>
      <c r="AF130">
        <f t="shared" ca="1" si="24"/>
        <v>0</v>
      </c>
      <c r="AG130">
        <f t="shared" ca="1" si="24"/>
        <v>0</v>
      </c>
      <c r="AH130">
        <f t="shared" ca="1" si="24"/>
        <v>0</v>
      </c>
      <c r="AI130">
        <f t="shared" ca="1" si="24"/>
        <v>0</v>
      </c>
      <c r="AJ130">
        <f t="shared" ca="1" si="24"/>
        <v>0</v>
      </c>
      <c r="AK130">
        <f t="shared" ca="1" si="24"/>
        <v>0</v>
      </c>
      <c r="AL130">
        <f t="shared" ca="1" si="24"/>
        <v>0</v>
      </c>
      <c r="AM130">
        <f t="shared" ca="1" si="24"/>
        <v>0</v>
      </c>
      <c r="AN130">
        <f t="shared" ca="1" si="24"/>
        <v>0</v>
      </c>
      <c r="AO130">
        <f t="shared" ca="1" si="24"/>
        <v>0</v>
      </c>
      <c r="AP130">
        <f t="shared" ca="1" si="24"/>
        <v>0</v>
      </c>
      <c r="AQ130">
        <f t="shared" ca="1" si="24"/>
        <v>0</v>
      </c>
      <c r="AR130">
        <f t="shared" ca="1" si="24"/>
        <v>0</v>
      </c>
      <c r="AS130">
        <f t="shared" ca="1" si="24"/>
        <v>0</v>
      </c>
      <c r="AT130">
        <f t="shared" ca="1" si="24"/>
        <v>0</v>
      </c>
      <c r="AU130">
        <f t="shared" ca="1" si="24"/>
        <v>0</v>
      </c>
      <c r="AV130">
        <f t="shared" ca="1" si="24"/>
        <v>0</v>
      </c>
      <c r="AW130">
        <f t="shared" ca="1" si="24"/>
        <v>0</v>
      </c>
      <c r="AX130">
        <f t="shared" ca="1" si="24"/>
        <v>0</v>
      </c>
      <c r="AY130">
        <f t="shared" ca="1" si="24"/>
        <v>0</v>
      </c>
      <c r="AZ130">
        <f t="shared" ca="1" si="24"/>
        <v>0</v>
      </c>
      <c r="BA130">
        <f t="shared" ca="1" si="24"/>
        <v>0</v>
      </c>
    </row>
    <row r="131" spans="1:101" x14ac:dyDescent="0.25">
      <c r="A131" t="str">
        <f>Setup!A31</f>
        <v>Caseload 12</v>
      </c>
      <c r="B131">
        <f t="shared" ref="B131:BA131" ca="1" si="25">B95+B113</f>
        <v>0</v>
      </c>
      <c r="C131">
        <f t="shared" ca="1" si="25"/>
        <v>0</v>
      </c>
      <c r="D131">
        <f t="shared" ca="1" si="25"/>
        <v>0</v>
      </c>
      <c r="E131">
        <f t="shared" ca="1" si="25"/>
        <v>0</v>
      </c>
      <c r="F131">
        <f t="shared" ca="1" si="25"/>
        <v>0</v>
      </c>
      <c r="G131">
        <f t="shared" ca="1" si="25"/>
        <v>0</v>
      </c>
      <c r="H131">
        <f t="shared" ca="1" si="25"/>
        <v>0</v>
      </c>
      <c r="I131">
        <f t="shared" ca="1" si="25"/>
        <v>0</v>
      </c>
      <c r="J131">
        <f t="shared" ca="1" si="25"/>
        <v>0</v>
      </c>
      <c r="K131">
        <f t="shared" ca="1" si="25"/>
        <v>0</v>
      </c>
      <c r="L131">
        <f t="shared" ca="1" si="25"/>
        <v>0</v>
      </c>
      <c r="M131">
        <f t="shared" ca="1" si="25"/>
        <v>0</v>
      </c>
      <c r="N131">
        <f t="shared" ca="1" si="25"/>
        <v>0</v>
      </c>
      <c r="O131">
        <f t="shared" ca="1" si="25"/>
        <v>0</v>
      </c>
      <c r="P131">
        <f t="shared" ca="1" si="25"/>
        <v>0</v>
      </c>
      <c r="Q131">
        <f t="shared" ca="1" si="25"/>
        <v>0</v>
      </c>
      <c r="R131">
        <f t="shared" ca="1" si="25"/>
        <v>0</v>
      </c>
      <c r="S131">
        <f t="shared" ca="1" si="25"/>
        <v>0</v>
      </c>
      <c r="T131">
        <f t="shared" ca="1" si="25"/>
        <v>0</v>
      </c>
      <c r="U131">
        <f t="shared" ca="1" si="25"/>
        <v>0</v>
      </c>
      <c r="V131">
        <f t="shared" ca="1" si="25"/>
        <v>0</v>
      </c>
      <c r="W131">
        <f t="shared" ca="1" si="25"/>
        <v>0</v>
      </c>
      <c r="X131">
        <f t="shared" ca="1" si="25"/>
        <v>0</v>
      </c>
      <c r="Y131">
        <f t="shared" ca="1" si="25"/>
        <v>0</v>
      </c>
      <c r="Z131">
        <f t="shared" ca="1" si="25"/>
        <v>0</v>
      </c>
      <c r="AA131">
        <f t="shared" ca="1" si="25"/>
        <v>0</v>
      </c>
      <c r="AB131">
        <f t="shared" ca="1" si="25"/>
        <v>0</v>
      </c>
      <c r="AC131">
        <f t="shared" ca="1" si="25"/>
        <v>0</v>
      </c>
      <c r="AD131">
        <f t="shared" ca="1" si="25"/>
        <v>0</v>
      </c>
      <c r="AE131">
        <f t="shared" ca="1" si="25"/>
        <v>0</v>
      </c>
      <c r="AF131">
        <f t="shared" ca="1" si="25"/>
        <v>0</v>
      </c>
      <c r="AG131">
        <f t="shared" ca="1" si="25"/>
        <v>0</v>
      </c>
      <c r="AH131">
        <f t="shared" ca="1" si="25"/>
        <v>0</v>
      </c>
      <c r="AI131">
        <f t="shared" ca="1" si="25"/>
        <v>0</v>
      </c>
      <c r="AJ131">
        <f t="shared" ca="1" si="25"/>
        <v>0</v>
      </c>
      <c r="AK131">
        <f t="shared" ca="1" si="25"/>
        <v>0</v>
      </c>
      <c r="AL131">
        <f t="shared" ca="1" si="25"/>
        <v>0</v>
      </c>
      <c r="AM131">
        <f t="shared" ca="1" si="25"/>
        <v>0</v>
      </c>
      <c r="AN131">
        <f t="shared" ca="1" si="25"/>
        <v>0</v>
      </c>
      <c r="AO131">
        <f t="shared" ca="1" si="25"/>
        <v>0</v>
      </c>
      <c r="AP131">
        <f t="shared" ca="1" si="25"/>
        <v>0</v>
      </c>
      <c r="AQ131">
        <f t="shared" ca="1" si="25"/>
        <v>0</v>
      </c>
      <c r="AR131">
        <f t="shared" ca="1" si="25"/>
        <v>0</v>
      </c>
      <c r="AS131">
        <f t="shared" ca="1" si="25"/>
        <v>0</v>
      </c>
      <c r="AT131">
        <f t="shared" ca="1" si="25"/>
        <v>0</v>
      </c>
      <c r="AU131">
        <f t="shared" ca="1" si="25"/>
        <v>0</v>
      </c>
      <c r="AV131">
        <f t="shared" ca="1" si="25"/>
        <v>0</v>
      </c>
      <c r="AW131">
        <f t="shared" ca="1" si="25"/>
        <v>0</v>
      </c>
      <c r="AX131">
        <f t="shared" ca="1" si="25"/>
        <v>0</v>
      </c>
      <c r="AY131">
        <f t="shared" ca="1" si="25"/>
        <v>0</v>
      </c>
      <c r="AZ131">
        <f t="shared" ca="1" si="25"/>
        <v>0</v>
      </c>
      <c r="BA131">
        <f t="shared" ca="1" si="25"/>
        <v>0</v>
      </c>
    </row>
    <row r="132" spans="1:101" x14ac:dyDescent="0.25">
      <c r="A132" t="str">
        <f>Setup!A32</f>
        <v>Caseload 13</v>
      </c>
      <c r="B132">
        <f t="shared" ref="B132:BA132" ca="1" si="26">B96+B114</f>
        <v>0</v>
      </c>
      <c r="C132">
        <f t="shared" ca="1" si="26"/>
        <v>0</v>
      </c>
      <c r="D132">
        <f t="shared" ca="1" si="26"/>
        <v>0</v>
      </c>
      <c r="E132">
        <f t="shared" ca="1" si="26"/>
        <v>0</v>
      </c>
      <c r="F132">
        <f t="shared" ca="1" si="26"/>
        <v>0</v>
      </c>
      <c r="G132">
        <f t="shared" ca="1" si="26"/>
        <v>0</v>
      </c>
      <c r="H132">
        <f t="shared" ca="1" si="26"/>
        <v>0</v>
      </c>
      <c r="I132">
        <f t="shared" ca="1" si="26"/>
        <v>0</v>
      </c>
      <c r="J132">
        <f t="shared" ca="1" si="26"/>
        <v>0</v>
      </c>
      <c r="K132">
        <f t="shared" ca="1" si="26"/>
        <v>0</v>
      </c>
      <c r="L132">
        <f t="shared" ca="1" si="26"/>
        <v>0</v>
      </c>
      <c r="M132">
        <f t="shared" ca="1" si="26"/>
        <v>0</v>
      </c>
      <c r="N132">
        <f t="shared" ca="1" si="26"/>
        <v>0</v>
      </c>
      <c r="O132">
        <f t="shared" ca="1" si="26"/>
        <v>0</v>
      </c>
      <c r="P132">
        <f t="shared" ca="1" si="26"/>
        <v>0</v>
      </c>
      <c r="Q132">
        <f t="shared" ca="1" si="26"/>
        <v>0</v>
      </c>
      <c r="R132">
        <f t="shared" ca="1" si="26"/>
        <v>0</v>
      </c>
      <c r="S132">
        <f t="shared" ca="1" si="26"/>
        <v>0</v>
      </c>
      <c r="T132">
        <f t="shared" ca="1" si="26"/>
        <v>0</v>
      </c>
      <c r="U132">
        <f t="shared" ca="1" si="26"/>
        <v>0</v>
      </c>
      <c r="V132">
        <f t="shared" ca="1" si="26"/>
        <v>0</v>
      </c>
      <c r="W132">
        <f t="shared" ca="1" si="26"/>
        <v>0</v>
      </c>
      <c r="X132">
        <f t="shared" ca="1" si="26"/>
        <v>0</v>
      </c>
      <c r="Y132">
        <f t="shared" ca="1" si="26"/>
        <v>0</v>
      </c>
      <c r="Z132">
        <f t="shared" ca="1" si="26"/>
        <v>0</v>
      </c>
      <c r="AA132">
        <f t="shared" ca="1" si="26"/>
        <v>0</v>
      </c>
      <c r="AB132">
        <f t="shared" ca="1" si="26"/>
        <v>0</v>
      </c>
      <c r="AC132">
        <f t="shared" ca="1" si="26"/>
        <v>0</v>
      </c>
      <c r="AD132">
        <f t="shared" ca="1" si="26"/>
        <v>0</v>
      </c>
      <c r="AE132">
        <f t="shared" ca="1" si="26"/>
        <v>0</v>
      </c>
      <c r="AF132">
        <f t="shared" ca="1" si="26"/>
        <v>0</v>
      </c>
      <c r="AG132">
        <f t="shared" ca="1" si="26"/>
        <v>0</v>
      </c>
      <c r="AH132">
        <f t="shared" ca="1" si="26"/>
        <v>0</v>
      </c>
      <c r="AI132">
        <f t="shared" ca="1" si="26"/>
        <v>0</v>
      </c>
      <c r="AJ132">
        <f t="shared" ca="1" si="26"/>
        <v>0</v>
      </c>
      <c r="AK132">
        <f t="shared" ca="1" si="26"/>
        <v>0</v>
      </c>
      <c r="AL132">
        <f t="shared" ca="1" si="26"/>
        <v>0</v>
      </c>
      <c r="AM132">
        <f t="shared" ca="1" si="26"/>
        <v>0</v>
      </c>
      <c r="AN132">
        <f t="shared" ca="1" si="26"/>
        <v>0</v>
      </c>
      <c r="AO132">
        <f t="shared" ca="1" si="26"/>
        <v>0</v>
      </c>
      <c r="AP132">
        <f t="shared" ca="1" si="26"/>
        <v>0</v>
      </c>
      <c r="AQ132">
        <f t="shared" ca="1" si="26"/>
        <v>0</v>
      </c>
      <c r="AR132">
        <f t="shared" ca="1" si="26"/>
        <v>0</v>
      </c>
      <c r="AS132">
        <f t="shared" ca="1" si="26"/>
        <v>0</v>
      </c>
      <c r="AT132">
        <f t="shared" ca="1" si="26"/>
        <v>0</v>
      </c>
      <c r="AU132">
        <f t="shared" ca="1" si="26"/>
        <v>0</v>
      </c>
      <c r="AV132">
        <f t="shared" ca="1" si="26"/>
        <v>0</v>
      </c>
      <c r="AW132">
        <f t="shared" ca="1" si="26"/>
        <v>0</v>
      </c>
      <c r="AX132">
        <f t="shared" ca="1" si="26"/>
        <v>0</v>
      </c>
      <c r="AY132">
        <f t="shared" ca="1" si="26"/>
        <v>0</v>
      </c>
      <c r="AZ132">
        <f t="shared" ca="1" si="26"/>
        <v>0</v>
      </c>
      <c r="BA132">
        <f t="shared" ca="1" si="26"/>
        <v>0</v>
      </c>
    </row>
    <row r="133" spans="1:101" x14ac:dyDescent="0.25">
      <c r="A133" t="str">
        <f>Setup!A33</f>
        <v>Caseload 14</v>
      </c>
      <c r="B133">
        <f t="shared" ref="B133:BA133" ca="1" si="27">B97+B115</f>
        <v>0</v>
      </c>
      <c r="C133">
        <f t="shared" ca="1" si="27"/>
        <v>0</v>
      </c>
      <c r="D133">
        <f t="shared" ca="1" si="27"/>
        <v>0</v>
      </c>
      <c r="E133">
        <f t="shared" ca="1" si="27"/>
        <v>0</v>
      </c>
      <c r="F133">
        <f t="shared" ca="1" si="27"/>
        <v>0</v>
      </c>
      <c r="G133">
        <f t="shared" ca="1" si="27"/>
        <v>0</v>
      </c>
      <c r="H133">
        <f t="shared" ca="1" si="27"/>
        <v>0</v>
      </c>
      <c r="I133">
        <f t="shared" ca="1" si="27"/>
        <v>0</v>
      </c>
      <c r="J133">
        <f t="shared" ca="1" si="27"/>
        <v>0</v>
      </c>
      <c r="K133">
        <f t="shared" ca="1" si="27"/>
        <v>0</v>
      </c>
      <c r="L133">
        <f t="shared" ca="1" si="27"/>
        <v>0</v>
      </c>
      <c r="M133">
        <f t="shared" ca="1" si="27"/>
        <v>0</v>
      </c>
      <c r="N133">
        <f t="shared" ca="1" si="27"/>
        <v>0</v>
      </c>
      <c r="O133">
        <f t="shared" ca="1" si="27"/>
        <v>0</v>
      </c>
      <c r="P133">
        <f t="shared" ca="1" si="27"/>
        <v>0</v>
      </c>
      <c r="Q133">
        <f t="shared" ca="1" si="27"/>
        <v>0</v>
      </c>
      <c r="R133">
        <f t="shared" ca="1" si="27"/>
        <v>0</v>
      </c>
      <c r="S133">
        <f t="shared" ca="1" si="27"/>
        <v>0</v>
      </c>
      <c r="T133">
        <f t="shared" ca="1" si="27"/>
        <v>0</v>
      </c>
      <c r="U133">
        <f t="shared" ca="1" si="27"/>
        <v>0</v>
      </c>
      <c r="V133">
        <f t="shared" ca="1" si="27"/>
        <v>0</v>
      </c>
      <c r="W133">
        <f t="shared" ca="1" si="27"/>
        <v>0</v>
      </c>
      <c r="X133">
        <f t="shared" ca="1" si="27"/>
        <v>0</v>
      </c>
      <c r="Y133">
        <f t="shared" ca="1" si="27"/>
        <v>0</v>
      </c>
      <c r="Z133">
        <f t="shared" ca="1" si="27"/>
        <v>0</v>
      </c>
      <c r="AA133">
        <f t="shared" ca="1" si="27"/>
        <v>0</v>
      </c>
      <c r="AB133">
        <f t="shared" ca="1" si="27"/>
        <v>0</v>
      </c>
      <c r="AC133">
        <f t="shared" ca="1" si="27"/>
        <v>0</v>
      </c>
      <c r="AD133">
        <f t="shared" ca="1" si="27"/>
        <v>0</v>
      </c>
      <c r="AE133">
        <f t="shared" ca="1" si="27"/>
        <v>0</v>
      </c>
      <c r="AF133">
        <f t="shared" ca="1" si="27"/>
        <v>0</v>
      </c>
      <c r="AG133">
        <f t="shared" ca="1" si="27"/>
        <v>0</v>
      </c>
      <c r="AH133">
        <f t="shared" ca="1" si="27"/>
        <v>0</v>
      </c>
      <c r="AI133">
        <f t="shared" ca="1" si="27"/>
        <v>0</v>
      </c>
      <c r="AJ133">
        <f t="shared" ca="1" si="27"/>
        <v>0</v>
      </c>
      <c r="AK133">
        <f t="shared" ca="1" si="27"/>
        <v>0</v>
      </c>
      <c r="AL133">
        <f t="shared" ca="1" si="27"/>
        <v>0</v>
      </c>
      <c r="AM133">
        <f t="shared" ca="1" si="27"/>
        <v>0</v>
      </c>
      <c r="AN133">
        <f t="shared" ca="1" si="27"/>
        <v>0</v>
      </c>
      <c r="AO133">
        <f t="shared" ca="1" si="27"/>
        <v>0</v>
      </c>
      <c r="AP133">
        <f t="shared" ca="1" si="27"/>
        <v>0</v>
      </c>
      <c r="AQ133">
        <f t="shared" ca="1" si="27"/>
        <v>0</v>
      </c>
      <c r="AR133">
        <f t="shared" ca="1" si="27"/>
        <v>0</v>
      </c>
      <c r="AS133">
        <f t="shared" ca="1" si="27"/>
        <v>0</v>
      </c>
      <c r="AT133">
        <f t="shared" ca="1" si="27"/>
        <v>0</v>
      </c>
      <c r="AU133">
        <f t="shared" ca="1" si="27"/>
        <v>0</v>
      </c>
      <c r="AV133">
        <f t="shared" ca="1" si="27"/>
        <v>0</v>
      </c>
      <c r="AW133">
        <f t="shared" ca="1" si="27"/>
        <v>0</v>
      </c>
      <c r="AX133">
        <f t="shared" ca="1" si="27"/>
        <v>0</v>
      </c>
      <c r="AY133">
        <f t="shared" ca="1" si="27"/>
        <v>0</v>
      </c>
      <c r="AZ133">
        <f t="shared" ca="1" si="27"/>
        <v>0</v>
      </c>
      <c r="BA133">
        <f t="shared" ca="1" si="27"/>
        <v>0</v>
      </c>
    </row>
    <row r="134" spans="1:101" x14ac:dyDescent="0.25">
      <c r="A134" t="str">
        <f>Setup!A34</f>
        <v>Caseload 15</v>
      </c>
      <c r="B134">
        <f t="shared" ref="B134:BA134" ca="1" si="28">B98+B116</f>
        <v>0</v>
      </c>
      <c r="C134">
        <f t="shared" ca="1" si="28"/>
        <v>0</v>
      </c>
      <c r="D134">
        <f t="shared" ca="1" si="28"/>
        <v>0</v>
      </c>
      <c r="E134">
        <f t="shared" ca="1" si="28"/>
        <v>0</v>
      </c>
      <c r="F134">
        <f t="shared" ca="1" si="28"/>
        <v>0</v>
      </c>
      <c r="G134">
        <f t="shared" ca="1" si="28"/>
        <v>0</v>
      </c>
      <c r="H134">
        <f t="shared" ca="1" si="28"/>
        <v>0</v>
      </c>
      <c r="I134">
        <f t="shared" ca="1" si="28"/>
        <v>0</v>
      </c>
      <c r="J134">
        <f t="shared" ca="1" si="28"/>
        <v>0</v>
      </c>
      <c r="K134">
        <f t="shared" ca="1" si="28"/>
        <v>0</v>
      </c>
      <c r="L134">
        <f t="shared" ca="1" si="28"/>
        <v>0</v>
      </c>
      <c r="M134">
        <f t="shared" ca="1" si="28"/>
        <v>0</v>
      </c>
      <c r="N134">
        <f t="shared" ca="1" si="28"/>
        <v>0</v>
      </c>
      <c r="O134">
        <f t="shared" ca="1" si="28"/>
        <v>0</v>
      </c>
      <c r="P134">
        <f t="shared" ca="1" si="28"/>
        <v>0</v>
      </c>
      <c r="Q134">
        <f t="shared" ca="1" si="28"/>
        <v>0</v>
      </c>
      <c r="R134">
        <f t="shared" ca="1" si="28"/>
        <v>0</v>
      </c>
      <c r="S134">
        <f t="shared" ca="1" si="28"/>
        <v>0</v>
      </c>
      <c r="T134">
        <f t="shared" ca="1" si="28"/>
        <v>0</v>
      </c>
      <c r="U134">
        <f t="shared" ca="1" si="28"/>
        <v>0</v>
      </c>
      <c r="V134">
        <f t="shared" ca="1" si="28"/>
        <v>0</v>
      </c>
      <c r="W134">
        <f t="shared" ca="1" si="28"/>
        <v>0</v>
      </c>
      <c r="X134">
        <f t="shared" ca="1" si="28"/>
        <v>0</v>
      </c>
      <c r="Y134">
        <f t="shared" ca="1" si="28"/>
        <v>0</v>
      </c>
      <c r="Z134">
        <f t="shared" ca="1" si="28"/>
        <v>0</v>
      </c>
      <c r="AA134">
        <f t="shared" ca="1" si="28"/>
        <v>0</v>
      </c>
      <c r="AB134">
        <f t="shared" ca="1" si="28"/>
        <v>0</v>
      </c>
      <c r="AC134">
        <f t="shared" ca="1" si="28"/>
        <v>0</v>
      </c>
      <c r="AD134">
        <f t="shared" ca="1" si="28"/>
        <v>0</v>
      </c>
      <c r="AE134">
        <f t="shared" ca="1" si="28"/>
        <v>0</v>
      </c>
      <c r="AF134">
        <f t="shared" ca="1" si="28"/>
        <v>0</v>
      </c>
      <c r="AG134">
        <f t="shared" ca="1" si="28"/>
        <v>0</v>
      </c>
      <c r="AH134">
        <f t="shared" ca="1" si="28"/>
        <v>0</v>
      </c>
      <c r="AI134">
        <f t="shared" ca="1" si="28"/>
        <v>0</v>
      </c>
      <c r="AJ134">
        <f t="shared" ca="1" si="28"/>
        <v>0</v>
      </c>
      <c r="AK134">
        <f t="shared" ca="1" si="28"/>
        <v>0</v>
      </c>
      <c r="AL134">
        <f t="shared" ca="1" si="28"/>
        <v>0</v>
      </c>
      <c r="AM134">
        <f t="shared" ca="1" si="28"/>
        <v>0</v>
      </c>
      <c r="AN134">
        <f t="shared" ca="1" si="28"/>
        <v>0</v>
      </c>
      <c r="AO134">
        <f t="shared" ca="1" si="28"/>
        <v>0</v>
      </c>
      <c r="AP134">
        <f t="shared" ca="1" si="28"/>
        <v>0</v>
      </c>
      <c r="AQ134">
        <f t="shared" ca="1" si="28"/>
        <v>0</v>
      </c>
      <c r="AR134">
        <f t="shared" ca="1" si="28"/>
        <v>0</v>
      </c>
      <c r="AS134">
        <f t="shared" ca="1" si="28"/>
        <v>0</v>
      </c>
      <c r="AT134">
        <f t="shared" ca="1" si="28"/>
        <v>0</v>
      </c>
      <c r="AU134">
        <f t="shared" ca="1" si="28"/>
        <v>0</v>
      </c>
      <c r="AV134">
        <f t="shared" ca="1" si="28"/>
        <v>0</v>
      </c>
      <c r="AW134">
        <f t="shared" ca="1" si="28"/>
        <v>0</v>
      </c>
      <c r="AX134">
        <f t="shared" ca="1" si="28"/>
        <v>0</v>
      </c>
      <c r="AY134">
        <f t="shared" ca="1" si="28"/>
        <v>0</v>
      </c>
      <c r="AZ134">
        <f t="shared" ca="1" si="28"/>
        <v>0</v>
      </c>
      <c r="BA134">
        <f t="shared" ca="1" si="28"/>
        <v>0</v>
      </c>
    </row>
    <row r="135" spans="1:101" x14ac:dyDescent="0.25">
      <c r="A135" t="str">
        <f>'Data Validation (Hide)'!T2</f>
        <v>All Clusters</v>
      </c>
      <c r="B135">
        <f ca="1">SUM(B120:B134)</f>
        <v>168.46153846153845</v>
      </c>
      <c r="C135">
        <f t="shared" ref="C135:BA135" ca="1" si="29">SUM(C120:C134)</f>
        <v>48.46153846153846</v>
      </c>
      <c r="D135">
        <f t="shared" ca="1" si="29"/>
        <v>168.46153846153845</v>
      </c>
      <c r="E135">
        <f t="shared" ca="1" si="29"/>
        <v>168.46153846153845</v>
      </c>
      <c r="F135">
        <f t="shared" ca="1" si="29"/>
        <v>168.46153846153845</v>
      </c>
      <c r="G135">
        <f t="shared" ca="1" si="29"/>
        <v>168.46153846153845</v>
      </c>
      <c r="H135">
        <f t="shared" ca="1" si="29"/>
        <v>168.46153846153845</v>
      </c>
      <c r="I135">
        <f t="shared" ca="1" si="29"/>
        <v>168.46153846153845</v>
      </c>
      <c r="J135">
        <f t="shared" ca="1" si="29"/>
        <v>168.46153846153845</v>
      </c>
      <c r="K135">
        <f t="shared" ca="1" si="29"/>
        <v>168.46153846153845</v>
      </c>
      <c r="L135">
        <f t="shared" ca="1" si="29"/>
        <v>168.46153846153845</v>
      </c>
      <c r="M135">
        <f t="shared" ca="1" si="29"/>
        <v>168.46153846153845</v>
      </c>
      <c r="N135">
        <f t="shared" ca="1" si="29"/>
        <v>168.46153846153845</v>
      </c>
      <c r="O135">
        <f t="shared" ca="1" si="29"/>
        <v>168.46153846153845</v>
      </c>
      <c r="P135">
        <f t="shared" ca="1" si="29"/>
        <v>168.46153846153845</v>
      </c>
      <c r="Q135">
        <f t="shared" ca="1" si="29"/>
        <v>168.46153846153845</v>
      </c>
      <c r="R135">
        <f t="shared" ca="1" si="29"/>
        <v>168.46153846153845</v>
      </c>
      <c r="S135">
        <f t="shared" ca="1" si="29"/>
        <v>168.46153846153845</v>
      </c>
      <c r="T135">
        <f t="shared" ca="1" si="29"/>
        <v>168.46153846153845</v>
      </c>
      <c r="U135">
        <f t="shared" ca="1" si="29"/>
        <v>168.46153846153845</v>
      </c>
      <c r="V135">
        <f t="shared" ca="1" si="29"/>
        <v>168.46153846153845</v>
      </c>
      <c r="W135">
        <f t="shared" ca="1" si="29"/>
        <v>168.46153846153845</v>
      </c>
      <c r="X135">
        <f t="shared" ca="1" si="29"/>
        <v>168.46153846153845</v>
      </c>
      <c r="Y135">
        <f t="shared" ca="1" si="29"/>
        <v>168.46153846153845</v>
      </c>
      <c r="Z135">
        <f t="shared" ca="1" si="29"/>
        <v>168.46153846153845</v>
      </c>
      <c r="AA135">
        <f t="shared" ca="1" si="29"/>
        <v>168.46153846153845</v>
      </c>
      <c r="AB135">
        <f t="shared" ca="1" si="29"/>
        <v>168.46153846153845</v>
      </c>
      <c r="AC135">
        <f t="shared" ca="1" si="29"/>
        <v>168.46153846153845</v>
      </c>
      <c r="AD135">
        <f t="shared" ca="1" si="29"/>
        <v>168.46153846153845</v>
      </c>
      <c r="AE135">
        <f t="shared" ca="1" si="29"/>
        <v>168.46153846153845</v>
      </c>
      <c r="AF135">
        <f t="shared" ca="1" si="29"/>
        <v>168.46153846153845</v>
      </c>
      <c r="AG135">
        <f t="shared" ca="1" si="29"/>
        <v>168.46153846153845</v>
      </c>
      <c r="AH135">
        <f t="shared" ca="1" si="29"/>
        <v>168.46153846153845</v>
      </c>
      <c r="AI135">
        <f t="shared" ca="1" si="29"/>
        <v>168.46153846153845</v>
      </c>
      <c r="AJ135">
        <f t="shared" ca="1" si="29"/>
        <v>168.46153846153845</v>
      </c>
      <c r="AK135">
        <f t="shared" ca="1" si="29"/>
        <v>168.46153846153845</v>
      </c>
      <c r="AL135">
        <f t="shared" ca="1" si="29"/>
        <v>168.46153846153845</v>
      </c>
      <c r="AM135">
        <f t="shared" ca="1" si="29"/>
        <v>168.46153846153845</v>
      </c>
      <c r="AN135">
        <f t="shared" ca="1" si="29"/>
        <v>168.46153846153845</v>
      </c>
      <c r="AO135">
        <f t="shared" ca="1" si="29"/>
        <v>168.46153846153845</v>
      </c>
      <c r="AP135">
        <f t="shared" ca="1" si="29"/>
        <v>168.46153846153845</v>
      </c>
      <c r="AQ135">
        <f t="shared" ca="1" si="29"/>
        <v>168.46153846153845</v>
      </c>
      <c r="AR135">
        <f t="shared" ca="1" si="29"/>
        <v>168.46153846153845</v>
      </c>
      <c r="AS135">
        <f t="shared" ca="1" si="29"/>
        <v>168.46153846153845</v>
      </c>
      <c r="AT135">
        <f t="shared" ca="1" si="29"/>
        <v>168.46153846153845</v>
      </c>
      <c r="AU135">
        <f t="shared" ca="1" si="29"/>
        <v>168.46153846153845</v>
      </c>
      <c r="AV135">
        <f t="shared" ca="1" si="29"/>
        <v>168.46153846153845</v>
      </c>
      <c r="AW135">
        <f t="shared" ca="1" si="29"/>
        <v>168.46153846153845</v>
      </c>
      <c r="AX135">
        <f t="shared" ca="1" si="29"/>
        <v>168.46153846153845</v>
      </c>
      <c r="AY135">
        <f t="shared" ca="1" si="29"/>
        <v>168.46153846153845</v>
      </c>
      <c r="AZ135">
        <f t="shared" ca="1" si="29"/>
        <v>168.46153846153845</v>
      </c>
      <c r="BA135">
        <f t="shared" ca="1" si="29"/>
        <v>168.46153846153845</v>
      </c>
    </row>
    <row r="137" spans="1:101" ht="18.75" x14ac:dyDescent="0.3">
      <c r="A137" s="87" t="s">
        <v>255</v>
      </c>
      <c r="B137" t="str" cm="1">
        <f t="array" ref="B137">INDEX(Capacity!$Y$10:$Y$109,COLUMN(A137),1)</f>
        <v>test2</v>
      </c>
      <c r="C137" t="str" cm="1">
        <f t="array" ref="C137">INDEX(Capacity!$Y$10:$Y$109,COLUMN(B137),1)</f>
        <v>Test 3</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157</v>
      </c>
      <c r="B138" cm="1">
        <f t="array" ref="B138">INDEX(Capacity!$AP$10:$AP$109,COLUMN(A137),1)</f>
        <v>42</v>
      </c>
      <c r="C138" cm="1">
        <f t="array" ref="C138">INDEX(Capacity!$AP$10:$AP$109,COLUMN(B137),1)</f>
        <v>42</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84</v>
      </c>
      <c r="B139" cm="1">
        <f t="array" ref="B139">INDEX(Capacity!$AQ$10:$AQ$109,COLUMN(A137),1)</f>
        <v>100</v>
      </c>
      <c r="C139" cm="1">
        <f t="array" ref="C139">INDEX(Capacity!$AQ$10:$AQ$109,COLUMN(B137),1)</f>
        <v>100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246</v>
      </c>
      <c r="B140">
        <f>(B139*B138)/52</f>
        <v>80.769230769230774</v>
      </c>
      <c r="C140">
        <f t="shared" ref="C140:M140" si="30">(C139*C138)/52</f>
        <v>80.769230769230774</v>
      </c>
      <c r="D140">
        <f t="shared" si="30"/>
        <v>0</v>
      </c>
      <c r="E140">
        <f t="shared" si="30"/>
        <v>0</v>
      </c>
      <c r="F140">
        <f t="shared" si="30"/>
        <v>0</v>
      </c>
      <c r="G140">
        <f t="shared" si="30"/>
        <v>0</v>
      </c>
      <c r="H140">
        <f t="shared" si="30"/>
        <v>0</v>
      </c>
      <c r="I140">
        <f t="shared" si="30"/>
        <v>0</v>
      </c>
      <c r="J140">
        <f t="shared" si="30"/>
        <v>0</v>
      </c>
      <c r="K140">
        <f t="shared" si="30"/>
        <v>0</v>
      </c>
      <c r="L140">
        <f t="shared" si="30"/>
        <v>0</v>
      </c>
      <c r="M140">
        <f t="shared" si="30"/>
        <v>0</v>
      </c>
      <c r="N140">
        <f t="shared" ref="N140:BY140" si="31">(N139*N138)/52</f>
        <v>0</v>
      </c>
      <c r="O140">
        <f t="shared" si="31"/>
        <v>0</v>
      </c>
      <c r="P140">
        <f t="shared" si="31"/>
        <v>0</v>
      </c>
      <c r="Q140">
        <f t="shared" si="31"/>
        <v>0</v>
      </c>
      <c r="R140">
        <f t="shared" si="31"/>
        <v>0</v>
      </c>
      <c r="S140">
        <f t="shared" si="31"/>
        <v>0</v>
      </c>
      <c r="T140">
        <f t="shared" si="31"/>
        <v>0</v>
      </c>
      <c r="U140">
        <f t="shared" si="31"/>
        <v>0</v>
      </c>
      <c r="V140">
        <f t="shared" si="31"/>
        <v>0</v>
      </c>
      <c r="W140">
        <f t="shared" si="31"/>
        <v>0</v>
      </c>
      <c r="X140">
        <f t="shared" si="31"/>
        <v>0</v>
      </c>
      <c r="Y140">
        <f t="shared" si="31"/>
        <v>0</v>
      </c>
      <c r="Z140">
        <f t="shared" si="31"/>
        <v>0</v>
      </c>
      <c r="AA140">
        <f t="shared" si="31"/>
        <v>0</v>
      </c>
      <c r="AB140">
        <f t="shared" si="31"/>
        <v>0</v>
      </c>
      <c r="AC140">
        <f t="shared" si="31"/>
        <v>0</v>
      </c>
      <c r="AD140">
        <f t="shared" si="31"/>
        <v>0</v>
      </c>
      <c r="AE140">
        <f t="shared" si="31"/>
        <v>0</v>
      </c>
      <c r="AF140">
        <f t="shared" si="31"/>
        <v>0</v>
      </c>
      <c r="AG140">
        <f t="shared" si="31"/>
        <v>0</v>
      </c>
      <c r="AH140">
        <f t="shared" si="31"/>
        <v>0</v>
      </c>
      <c r="AI140">
        <f t="shared" si="31"/>
        <v>0</v>
      </c>
      <c r="AJ140">
        <f t="shared" si="31"/>
        <v>0</v>
      </c>
      <c r="AK140">
        <f t="shared" si="31"/>
        <v>0</v>
      </c>
      <c r="AL140">
        <f t="shared" si="31"/>
        <v>0</v>
      </c>
      <c r="AM140">
        <f t="shared" si="31"/>
        <v>0</v>
      </c>
      <c r="AN140">
        <f t="shared" si="31"/>
        <v>0</v>
      </c>
      <c r="AO140">
        <f t="shared" si="31"/>
        <v>0</v>
      </c>
      <c r="AP140">
        <f t="shared" si="31"/>
        <v>0</v>
      </c>
      <c r="AQ140">
        <f t="shared" si="31"/>
        <v>0</v>
      </c>
      <c r="AR140">
        <f t="shared" si="31"/>
        <v>0</v>
      </c>
      <c r="AS140">
        <f t="shared" si="31"/>
        <v>0</v>
      </c>
      <c r="AT140">
        <f t="shared" si="31"/>
        <v>0</v>
      </c>
      <c r="AU140">
        <f t="shared" si="31"/>
        <v>0</v>
      </c>
      <c r="AV140">
        <f t="shared" si="31"/>
        <v>0</v>
      </c>
      <c r="AW140">
        <f t="shared" si="31"/>
        <v>0</v>
      </c>
      <c r="AX140">
        <f t="shared" si="31"/>
        <v>0</v>
      </c>
      <c r="AY140">
        <f t="shared" si="31"/>
        <v>0</v>
      </c>
      <c r="AZ140">
        <f t="shared" si="31"/>
        <v>0</v>
      </c>
      <c r="BA140">
        <f t="shared" si="31"/>
        <v>0</v>
      </c>
      <c r="BB140">
        <f t="shared" si="31"/>
        <v>0</v>
      </c>
      <c r="BC140">
        <f t="shared" si="31"/>
        <v>0</v>
      </c>
      <c r="BD140">
        <f t="shared" si="31"/>
        <v>0</v>
      </c>
      <c r="BE140">
        <f t="shared" si="31"/>
        <v>0</v>
      </c>
      <c r="BF140">
        <f t="shared" si="31"/>
        <v>0</v>
      </c>
      <c r="BG140">
        <f t="shared" si="31"/>
        <v>0</v>
      </c>
      <c r="BH140">
        <f t="shared" si="31"/>
        <v>0</v>
      </c>
      <c r="BI140">
        <f t="shared" si="31"/>
        <v>0</v>
      </c>
      <c r="BJ140">
        <f t="shared" si="31"/>
        <v>0</v>
      </c>
      <c r="BK140">
        <f t="shared" si="31"/>
        <v>0</v>
      </c>
      <c r="BL140">
        <f t="shared" si="31"/>
        <v>0</v>
      </c>
      <c r="BM140">
        <f t="shared" si="31"/>
        <v>0</v>
      </c>
      <c r="BN140">
        <f t="shared" si="31"/>
        <v>0</v>
      </c>
      <c r="BO140">
        <f t="shared" si="31"/>
        <v>0</v>
      </c>
      <c r="BP140">
        <f t="shared" si="31"/>
        <v>0</v>
      </c>
      <c r="BQ140">
        <f t="shared" si="31"/>
        <v>0</v>
      </c>
      <c r="BR140">
        <f t="shared" si="31"/>
        <v>0</v>
      </c>
      <c r="BS140">
        <f t="shared" si="31"/>
        <v>0</v>
      </c>
      <c r="BT140">
        <f t="shared" si="31"/>
        <v>0</v>
      </c>
      <c r="BU140">
        <f t="shared" si="31"/>
        <v>0</v>
      </c>
      <c r="BV140">
        <f t="shared" si="31"/>
        <v>0</v>
      </c>
      <c r="BW140">
        <f t="shared" si="31"/>
        <v>0</v>
      </c>
      <c r="BX140">
        <f t="shared" si="31"/>
        <v>0</v>
      </c>
      <c r="BY140">
        <f t="shared" si="31"/>
        <v>0</v>
      </c>
      <c r="BZ140">
        <f t="shared" ref="BZ140:CW140" si="32">(BZ139*BZ138)/52</f>
        <v>0</v>
      </c>
      <c r="CA140">
        <f t="shared" si="32"/>
        <v>0</v>
      </c>
      <c r="CB140">
        <f t="shared" si="32"/>
        <v>0</v>
      </c>
      <c r="CC140">
        <f t="shared" si="32"/>
        <v>0</v>
      </c>
      <c r="CD140">
        <f t="shared" si="32"/>
        <v>0</v>
      </c>
      <c r="CE140">
        <f t="shared" si="32"/>
        <v>0</v>
      </c>
      <c r="CF140">
        <f t="shared" si="32"/>
        <v>0</v>
      </c>
      <c r="CG140">
        <f t="shared" si="32"/>
        <v>0</v>
      </c>
      <c r="CH140">
        <f t="shared" si="32"/>
        <v>0</v>
      </c>
      <c r="CI140">
        <f t="shared" si="32"/>
        <v>0</v>
      </c>
      <c r="CJ140">
        <f t="shared" si="32"/>
        <v>0</v>
      </c>
      <c r="CK140">
        <f t="shared" si="32"/>
        <v>0</v>
      </c>
      <c r="CL140">
        <f t="shared" si="32"/>
        <v>0</v>
      </c>
      <c r="CM140">
        <f t="shared" si="32"/>
        <v>0</v>
      </c>
      <c r="CN140">
        <f t="shared" si="32"/>
        <v>0</v>
      </c>
      <c r="CO140">
        <f t="shared" si="32"/>
        <v>0</v>
      </c>
      <c r="CP140">
        <f t="shared" si="32"/>
        <v>0</v>
      </c>
      <c r="CQ140">
        <f t="shared" si="32"/>
        <v>0</v>
      </c>
      <c r="CR140">
        <f t="shared" si="32"/>
        <v>0</v>
      </c>
      <c r="CS140">
        <f t="shared" si="32"/>
        <v>0</v>
      </c>
      <c r="CT140">
        <f t="shared" si="32"/>
        <v>0</v>
      </c>
      <c r="CU140">
        <f t="shared" si="32"/>
        <v>0</v>
      </c>
      <c r="CV140">
        <f t="shared" si="32"/>
        <v>0</v>
      </c>
      <c r="CW140">
        <f t="shared" si="32"/>
        <v>0</v>
      </c>
    </row>
    <row r="141" spans="1:101" x14ac:dyDescent="0.25">
      <c r="A141" t="s">
        <v>11</v>
      </c>
      <c r="B141">
        <f>COUNTA(INDEX(Capacity!$Z$10:$AN$109,COLUMN(A137),1):INDEX(Capacity!$Z$10:$AN$109,COLUMN(A137),GroupNumber))</f>
        <v>1</v>
      </c>
      <c r="C141">
        <f>COUNTA(INDEX(Capacity!$Z$10:$AN$109,COLUMN(B137),1):INDEX(Capacity!$Z$10:$AN$109,COLUMN(B137),GroupNumber))</f>
        <v>1</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247</v>
      </c>
      <c r="B142">
        <f>B140/B141</f>
        <v>80.769230769230774</v>
      </c>
      <c r="C142">
        <f t="shared" ref="C142:M142" si="33">C140/C141</f>
        <v>80.769230769230774</v>
      </c>
      <c r="D142" t="e">
        <f t="shared" si="33"/>
        <v>#DIV/0!</v>
      </c>
      <c r="E142" t="e">
        <f t="shared" si="33"/>
        <v>#DIV/0!</v>
      </c>
      <c r="F142" t="e">
        <f t="shared" si="33"/>
        <v>#DIV/0!</v>
      </c>
      <c r="G142" t="e">
        <f t="shared" si="33"/>
        <v>#DIV/0!</v>
      </c>
      <c r="H142" t="e">
        <f t="shared" si="33"/>
        <v>#DIV/0!</v>
      </c>
      <c r="I142" t="e">
        <f t="shared" si="33"/>
        <v>#DIV/0!</v>
      </c>
      <c r="J142" t="e">
        <f t="shared" si="33"/>
        <v>#DIV/0!</v>
      </c>
      <c r="K142" t="e">
        <f t="shared" si="33"/>
        <v>#DIV/0!</v>
      </c>
      <c r="L142" t="e">
        <f t="shared" si="33"/>
        <v>#DIV/0!</v>
      </c>
      <c r="M142" t="e">
        <f t="shared" si="33"/>
        <v>#DIV/0!</v>
      </c>
      <c r="N142" t="e">
        <f t="shared" ref="N142:BY142" si="34">N140/N141</f>
        <v>#DIV/0!</v>
      </c>
      <c r="O142" t="e">
        <f t="shared" si="34"/>
        <v>#DIV/0!</v>
      </c>
      <c r="P142" t="e">
        <f t="shared" si="34"/>
        <v>#DIV/0!</v>
      </c>
      <c r="Q142" t="e">
        <f t="shared" si="34"/>
        <v>#DIV/0!</v>
      </c>
      <c r="R142" t="e">
        <f t="shared" si="34"/>
        <v>#DIV/0!</v>
      </c>
      <c r="S142" t="e">
        <f t="shared" si="34"/>
        <v>#DIV/0!</v>
      </c>
      <c r="T142" t="e">
        <f t="shared" si="34"/>
        <v>#DIV/0!</v>
      </c>
      <c r="U142" t="e">
        <f t="shared" si="34"/>
        <v>#DIV/0!</v>
      </c>
      <c r="V142" t="e">
        <f t="shared" si="34"/>
        <v>#DIV/0!</v>
      </c>
      <c r="W142" t="e">
        <f t="shared" si="34"/>
        <v>#DIV/0!</v>
      </c>
      <c r="X142" t="e">
        <f t="shared" si="34"/>
        <v>#DIV/0!</v>
      </c>
      <c r="Y142" t="e">
        <f t="shared" si="34"/>
        <v>#DIV/0!</v>
      </c>
      <c r="Z142" t="e">
        <f t="shared" si="34"/>
        <v>#DIV/0!</v>
      </c>
      <c r="AA142" t="e">
        <f t="shared" si="34"/>
        <v>#DIV/0!</v>
      </c>
      <c r="AB142" t="e">
        <f t="shared" si="34"/>
        <v>#DIV/0!</v>
      </c>
      <c r="AC142" t="e">
        <f t="shared" si="34"/>
        <v>#DIV/0!</v>
      </c>
      <c r="AD142" t="e">
        <f t="shared" si="34"/>
        <v>#DIV/0!</v>
      </c>
      <c r="AE142" t="e">
        <f t="shared" si="34"/>
        <v>#DIV/0!</v>
      </c>
      <c r="AF142" t="e">
        <f t="shared" si="34"/>
        <v>#DIV/0!</v>
      </c>
      <c r="AG142" t="e">
        <f t="shared" si="34"/>
        <v>#DIV/0!</v>
      </c>
      <c r="AH142" t="e">
        <f t="shared" si="34"/>
        <v>#DIV/0!</v>
      </c>
      <c r="AI142" t="e">
        <f t="shared" si="34"/>
        <v>#DIV/0!</v>
      </c>
      <c r="AJ142" t="e">
        <f t="shared" si="34"/>
        <v>#DIV/0!</v>
      </c>
      <c r="AK142" t="e">
        <f t="shared" si="34"/>
        <v>#DIV/0!</v>
      </c>
      <c r="AL142" t="e">
        <f t="shared" si="34"/>
        <v>#DIV/0!</v>
      </c>
      <c r="AM142" t="e">
        <f t="shared" si="34"/>
        <v>#DIV/0!</v>
      </c>
      <c r="AN142" t="e">
        <f t="shared" si="34"/>
        <v>#DIV/0!</v>
      </c>
      <c r="AO142" t="e">
        <f t="shared" si="34"/>
        <v>#DIV/0!</v>
      </c>
      <c r="AP142" t="e">
        <f t="shared" si="34"/>
        <v>#DIV/0!</v>
      </c>
      <c r="AQ142" t="e">
        <f t="shared" si="34"/>
        <v>#DIV/0!</v>
      </c>
      <c r="AR142" t="e">
        <f t="shared" si="34"/>
        <v>#DIV/0!</v>
      </c>
      <c r="AS142" t="e">
        <f t="shared" si="34"/>
        <v>#DIV/0!</v>
      </c>
      <c r="AT142" t="e">
        <f t="shared" si="34"/>
        <v>#DIV/0!</v>
      </c>
      <c r="AU142" t="e">
        <f t="shared" si="34"/>
        <v>#DIV/0!</v>
      </c>
      <c r="AV142" t="e">
        <f t="shared" si="34"/>
        <v>#DIV/0!</v>
      </c>
      <c r="AW142" t="e">
        <f t="shared" si="34"/>
        <v>#DIV/0!</v>
      </c>
      <c r="AX142" t="e">
        <f t="shared" si="34"/>
        <v>#DIV/0!</v>
      </c>
      <c r="AY142" t="e">
        <f t="shared" si="34"/>
        <v>#DIV/0!</v>
      </c>
      <c r="AZ142" t="e">
        <f t="shared" si="34"/>
        <v>#DIV/0!</v>
      </c>
      <c r="BA142" t="e">
        <f t="shared" si="34"/>
        <v>#DIV/0!</v>
      </c>
      <c r="BB142" t="e">
        <f t="shared" si="34"/>
        <v>#DIV/0!</v>
      </c>
      <c r="BC142" t="e">
        <f t="shared" si="34"/>
        <v>#DIV/0!</v>
      </c>
      <c r="BD142" t="e">
        <f t="shared" si="34"/>
        <v>#DIV/0!</v>
      </c>
      <c r="BE142" t="e">
        <f t="shared" si="34"/>
        <v>#DIV/0!</v>
      </c>
      <c r="BF142" t="e">
        <f t="shared" si="34"/>
        <v>#DIV/0!</v>
      </c>
      <c r="BG142" t="e">
        <f t="shared" si="34"/>
        <v>#DIV/0!</v>
      </c>
      <c r="BH142" t="e">
        <f t="shared" si="34"/>
        <v>#DIV/0!</v>
      </c>
      <c r="BI142" t="e">
        <f t="shared" si="34"/>
        <v>#DIV/0!</v>
      </c>
      <c r="BJ142" t="e">
        <f t="shared" si="34"/>
        <v>#DIV/0!</v>
      </c>
      <c r="BK142" t="e">
        <f t="shared" si="34"/>
        <v>#DIV/0!</v>
      </c>
      <c r="BL142" t="e">
        <f t="shared" si="34"/>
        <v>#DIV/0!</v>
      </c>
      <c r="BM142" t="e">
        <f t="shared" si="34"/>
        <v>#DIV/0!</v>
      </c>
      <c r="BN142" t="e">
        <f t="shared" si="34"/>
        <v>#DIV/0!</v>
      </c>
      <c r="BO142" t="e">
        <f t="shared" si="34"/>
        <v>#DIV/0!</v>
      </c>
      <c r="BP142" t="e">
        <f t="shared" si="34"/>
        <v>#DIV/0!</v>
      </c>
      <c r="BQ142" t="e">
        <f t="shared" si="34"/>
        <v>#DIV/0!</v>
      </c>
      <c r="BR142" t="e">
        <f t="shared" si="34"/>
        <v>#DIV/0!</v>
      </c>
      <c r="BS142" t="e">
        <f t="shared" si="34"/>
        <v>#DIV/0!</v>
      </c>
      <c r="BT142" t="e">
        <f t="shared" si="34"/>
        <v>#DIV/0!</v>
      </c>
      <c r="BU142" t="e">
        <f t="shared" si="34"/>
        <v>#DIV/0!</v>
      </c>
      <c r="BV142" t="e">
        <f t="shared" si="34"/>
        <v>#DIV/0!</v>
      </c>
      <c r="BW142" t="e">
        <f t="shared" si="34"/>
        <v>#DIV/0!</v>
      </c>
      <c r="BX142" t="e">
        <f t="shared" si="34"/>
        <v>#DIV/0!</v>
      </c>
      <c r="BY142" t="e">
        <f t="shared" si="34"/>
        <v>#DIV/0!</v>
      </c>
      <c r="BZ142" t="e">
        <f t="shared" ref="BZ142:CW142" si="35">BZ140/BZ141</f>
        <v>#DIV/0!</v>
      </c>
      <c r="CA142" t="e">
        <f t="shared" si="35"/>
        <v>#DIV/0!</v>
      </c>
      <c r="CB142" t="e">
        <f t="shared" si="35"/>
        <v>#DIV/0!</v>
      </c>
      <c r="CC142" t="e">
        <f t="shared" si="35"/>
        <v>#DIV/0!</v>
      </c>
      <c r="CD142" t="e">
        <f t="shared" si="35"/>
        <v>#DIV/0!</v>
      </c>
      <c r="CE142" t="e">
        <f t="shared" si="35"/>
        <v>#DIV/0!</v>
      </c>
      <c r="CF142" t="e">
        <f t="shared" si="35"/>
        <v>#DIV/0!</v>
      </c>
      <c r="CG142" t="e">
        <f t="shared" si="35"/>
        <v>#DIV/0!</v>
      </c>
      <c r="CH142" t="e">
        <f t="shared" si="35"/>
        <v>#DIV/0!</v>
      </c>
      <c r="CI142" t="e">
        <f t="shared" si="35"/>
        <v>#DIV/0!</v>
      </c>
      <c r="CJ142" t="e">
        <f t="shared" si="35"/>
        <v>#DIV/0!</v>
      </c>
      <c r="CK142" t="e">
        <f t="shared" si="35"/>
        <v>#DIV/0!</v>
      </c>
      <c r="CL142" t="e">
        <f t="shared" si="35"/>
        <v>#DIV/0!</v>
      </c>
      <c r="CM142" t="e">
        <f t="shared" si="35"/>
        <v>#DIV/0!</v>
      </c>
      <c r="CN142" t="e">
        <f t="shared" si="35"/>
        <v>#DIV/0!</v>
      </c>
      <c r="CO142" t="e">
        <f t="shared" si="35"/>
        <v>#DIV/0!</v>
      </c>
      <c r="CP142" t="e">
        <f t="shared" si="35"/>
        <v>#DIV/0!</v>
      </c>
      <c r="CQ142" t="e">
        <f t="shared" si="35"/>
        <v>#DIV/0!</v>
      </c>
      <c r="CR142" t="e">
        <f t="shared" si="35"/>
        <v>#DIV/0!</v>
      </c>
      <c r="CS142" t="e">
        <f t="shared" si="35"/>
        <v>#DIV/0!</v>
      </c>
      <c r="CT142" t="e">
        <f t="shared" si="35"/>
        <v>#DIV/0!</v>
      </c>
      <c r="CU142" t="e">
        <f t="shared" si="35"/>
        <v>#DIV/0!</v>
      </c>
      <c r="CV142" t="e">
        <f t="shared" si="35"/>
        <v>#DIV/0!</v>
      </c>
      <c r="CW142" t="e">
        <f t="shared" si="35"/>
        <v>#DIV/0!</v>
      </c>
    </row>
    <row r="143" spans="1:101" x14ac:dyDescent="0.25">
      <c r="A143" t="s">
        <v>248</v>
      </c>
      <c r="B143" cm="1">
        <f t="array" ref="B143">INDEX('Capacity Summary'!$E$139:$E$238,COLUMN(A137),1)</f>
        <v>50</v>
      </c>
      <c r="C143" cm="1">
        <f t="array" ref="C143">INDEX('Capacity Summary'!$E$139:$E$238,COLUMN(B137),1)</f>
        <v>51</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249</v>
      </c>
      <c r="B144">
        <f t="shared" ref="B144:L144" si="36">MIN(B139,((B139*B138)/B143))</f>
        <v>84</v>
      </c>
      <c r="C144">
        <f t="shared" si="36"/>
        <v>82.352941176470594</v>
      </c>
      <c r="D144" t="e">
        <f t="shared" si="36"/>
        <v>#VALUE!</v>
      </c>
      <c r="E144" t="e">
        <f t="shared" si="36"/>
        <v>#VALUE!</v>
      </c>
      <c r="F144" t="e">
        <f t="shared" si="36"/>
        <v>#VALUE!</v>
      </c>
      <c r="G144" t="e">
        <f t="shared" si="36"/>
        <v>#VALUE!</v>
      </c>
      <c r="H144" t="e">
        <f t="shared" si="36"/>
        <v>#VALUE!</v>
      </c>
      <c r="I144" t="e">
        <f t="shared" si="36"/>
        <v>#VALUE!</v>
      </c>
      <c r="J144" t="e">
        <f t="shared" si="36"/>
        <v>#VALUE!</v>
      </c>
      <c r="K144" t="e">
        <f t="shared" si="36"/>
        <v>#VALUE!</v>
      </c>
      <c r="L144" t="e">
        <f t="shared" si="36"/>
        <v>#VALUE!</v>
      </c>
      <c r="M144" t="e">
        <f t="shared" ref="M144:BX144" si="37">MIN(M139,((M139*M138)/M143))</f>
        <v>#VALUE!</v>
      </c>
      <c r="N144" t="e">
        <f t="shared" si="37"/>
        <v>#VALUE!</v>
      </c>
      <c r="O144" t="e">
        <f t="shared" si="37"/>
        <v>#VALUE!</v>
      </c>
      <c r="P144" t="e">
        <f t="shared" si="37"/>
        <v>#VALUE!</v>
      </c>
      <c r="Q144" t="e">
        <f t="shared" si="37"/>
        <v>#VALUE!</v>
      </c>
      <c r="R144" t="e">
        <f t="shared" si="37"/>
        <v>#VALUE!</v>
      </c>
      <c r="S144" t="e">
        <f t="shared" si="37"/>
        <v>#VALUE!</v>
      </c>
      <c r="T144" t="e">
        <f t="shared" si="37"/>
        <v>#VALUE!</v>
      </c>
      <c r="U144" t="e">
        <f t="shared" si="37"/>
        <v>#VALUE!</v>
      </c>
      <c r="V144" t="e">
        <f t="shared" si="37"/>
        <v>#VALUE!</v>
      </c>
      <c r="W144" t="e">
        <f t="shared" si="37"/>
        <v>#VALUE!</v>
      </c>
      <c r="X144" t="e">
        <f t="shared" si="37"/>
        <v>#VALUE!</v>
      </c>
      <c r="Y144" t="e">
        <f t="shared" si="37"/>
        <v>#VALUE!</v>
      </c>
      <c r="Z144" t="e">
        <f t="shared" si="37"/>
        <v>#VALUE!</v>
      </c>
      <c r="AA144" t="e">
        <f t="shared" si="37"/>
        <v>#VALUE!</v>
      </c>
      <c r="AB144" t="e">
        <f t="shared" si="37"/>
        <v>#VALUE!</v>
      </c>
      <c r="AC144" t="e">
        <f t="shared" si="37"/>
        <v>#VALUE!</v>
      </c>
      <c r="AD144" t="e">
        <f t="shared" si="37"/>
        <v>#VALUE!</v>
      </c>
      <c r="AE144" t="e">
        <f t="shared" si="37"/>
        <v>#VALUE!</v>
      </c>
      <c r="AF144" t="e">
        <f t="shared" si="37"/>
        <v>#VALUE!</v>
      </c>
      <c r="AG144" t="e">
        <f t="shared" si="37"/>
        <v>#VALUE!</v>
      </c>
      <c r="AH144" t="e">
        <f t="shared" si="37"/>
        <v>#VALUE!</v>
      </c>
      <c r="AI144" t="e">
        <f t="shared" si="37"/>
        <v>#VALUE!</v>
      </c>
      <c r="AJ144" t="e">
        <f t="shared" si="37"/>
        <v>#VALUE!</v>
      </c>
      <c r="AK144" t="e">
        <f t="shared" si="37"/>
        <v>#VALUE!</v>
      </c>
      <c r="AL144" t="e">
        <f t="shared" si="37"/>
        <v>#VALUE!</v>
      </c>
      <c r="AM144" t="e">
        <f t="shared" si="37"/>
        <v>#VALUE!</v>
      </c>
      <c r="AN144" t="e">
        <f t="shared" si="37"/>
        <v>#VALUE!</v>
      </c>
      <c r="AO144" t="e">
        <f t="shared" si="37"/>
        <v>#VALUE!</v>
      </c>
      <c r="AP144" t="e">
        <f t="shared" si="37"/>
        <v>#VALUE!</v>
      </c>
      <c r="AQ144" t="e">
        <f t="shared" si="37"/>
        <v>#VALUE!</v>
      </c>
      <c r="AR144" t="e">
        <f t="shared" si="37"/>
        <v>#VALUE!</v>
      </c>
      <c r="AS144" t="e">
        <f t="shared" si="37"/>
        <v>#VALUE!</v>
      </c>
      <c r="AT144" t="e">
        <f t="shared" si="37"/>
        <v>#VALUE!</v>
      </c>
      <c r="AU144" t="e">
        <f t="shared" si="37"/>
        <v>#VALUE!</v>
      </c>
      <c r="AV144" t="e">
        <f t="shared" si="37"/>
        <v>#VALUE!</v>
      </c>
      <c r="AW144" t="e">
        <f t="shared" si="37"/>
        <v>#VALUE!</v>
      </c>
      <c r="AX144" t="e">
        <f t="shared" si="37"/>
        <v>#VALUE!</v>
      </c>
      <c r="AY144" t="e">
        <f t="shared" si="37"/>
        <v>#VALUE!</v>
      </c>
      <c r="AZ144" t="e">
        <f t="shared" si="37"/>
        <v>#VALUE!</v>
      </c>
      <c r="BA144" t="e">
        <f t="shared" si="37"/>
        <v>#VALUE!</v>
      </c>
      <c r="BB144" t="e">
        <f t="shared" si="37"/>
        <v>#VALUE!</v>
      </c>
      <c r="BC144" t="e">
        <f t="shared" si="37"/>
        <v>#VALUE!</v>
      </c>
      <c r="BD144" t="e">
        <f t="shared" si="37"/>
        <v>#VALUE!</v>
      </c>
      <c r="BE144" t="e">
        <f t="shared" si="37"/>
        <v>#VALUE!</v>
      </c>
      <c r="BF144" t="e">
        <f t="shared" si="37"/>
        <v>#VALUE!</v>
      </c>
      <c r="BG144" t="e">
        <f t="shared" si="37"/>
        <v>#VALUE!</v>
      </c>
      <c r="BH144" t="e">
        <f t="shared" si="37"/>
        <v>#VALUE!</v>
      </c>
      <c r="BI144" t="e">
        <f t="shared" si="37"/>
        <v>#VALUE!</v>
      </c>
      <c r="BJ144" t="e">
        <f t="shared" si="37"/>
        <v>#VALUE!</v>
      </c>
      <c r="BK144" t="e">
        <f t="shared" si="37"/>
        <v>#VALUE!</v>
      </c>
      <c r="BL144" t="e">
        <f t="shared" si="37"/>
        <v>#VALUE!</v>
      </c>
      <c r="BM144" t="e">
        <f t="shared" si="37"/>
        <v>#VALUE!</v>
      </c>
      <c r="BN144" t="e">
        <f t="shared" si="37"/>
        <v>#VALUE!</v>
      </c>
      <c r="BO144" t="e">
        <f t="shared" si="37"/>
        <v>#VALUE!</v>
      </c>
      <c r="BP144" t="e">
        <f t="shared" si="37"/>
        <v>#VALUE!</v>
      </c>
      <c r="BQ144" t="e">
        <f t="shared" si="37"/>
        <v>#VALUE!</v>
      </c>
      <c r="BR144" t="e">
        <f t="shared" si="37"/>
        <v>#VALUE!</v>
      </c>
      <c r="BS144" t="e">
        <f t="shared" si="37"/>
        <v>#VALUE!</v>
      </c>
      <c r="BT144" t="e">
        <f t="shared" si="37"/>
        <v>#VALUE!</v>
      </c>
      <c r="BU144" t="e">
        <f t="shared" si="37"/>
        <v>#VALUE!</v>
      </c>
      <c r="BV144" t="e">
        <f t="shared" si="37"/>
        <v>#VALUE!</v>
      </c>
      <c r="BW144" t="e">
        <f t="shared" si="37"/>
        <v>#VALUE!</v>
      </c>
      <c r="BX144" t="e">
        <f t="shared" si="37"/>
        <v>#VALUE!</v>
      </c>
      <c r="BY144" t="e">
        <f t="shared" ref="BY144:CW144" si="38">MIN(BY139,((BY139*BY138)/BY143))</f>
        <v>#VALUE!</v>
      </c>
      <c r="BZ144" t="e">
        <f t="shared" si="38"/>
        <v>#VALUE!</v>
      </c>
      <c r="CA144" t="e">
        <f t="shared" si="38"/>
        <v>#VALUE!</v>
      </c>
      <c r="CB144" t="e">
        <f t="shared" si="38"/>
        <v>#VALUE!</v>
      </c>
      <c r="CC144" t="e">
        <f t="shared" si="38"/>
        <v>#VALUE!</v>
      </c>
      <c r="CD144" t="e">
        <f t="shared" si="38"/>
        <v>#VALUE!</v>
      </c>
      <c r="CE144" t="e">
        <f t="shared" si="38"/>
        <v>#VALUE!</v>
      </c>
      <c r="CF144" t="e">
        <f t="shared" si="38"/>
        <v>#VALUE!</v>
      </c>
      <c r="CG144" t="e">
        <f t="shared" si="38"/>
        <v>#VALUE!</v>
      </c>
      <c r="CH144" t="e">
        <f t="shared" si="38"/>
        <v>#VALUE!</v>
      </c>
      <c r="CI144" t="e">
        <f t="shared" si="38"/>
        <v>#VALUE!</v>
      </c>
      <c r="CJ144" t="e">
        <f t="shared" si="38"/>
        <v>#VALUE!</v>
      </c>
      <c r="CK144" t="e">
        <f t="shared" si="38"/>
        <v>#VALUE!</v>
      </c>
      <c r="CL144" t="e">
        <f t="shared" si="38"/>
        <v>#VALUE!</v>
      </c>
      <c r="CM144" t="e">
        <f t="shared" si="38"/>
        <v>#VALUE!</v>
      </c>
      <c r="CN144" t="e">
        <f t="shared" si="38"/>
        <v>#VALUE!</v>
      </c>
      <c r="CO144" t="e">
        <f t="shared" si="38"/>
        <v>#VALUE!</v>
      </c>
      <c r="CP144" t="e">
        <f t="shared" si="38"/>
        <v>#VALUE!</v>
      </c>
      <c r="CQ144" t="e">
        <f t="shared" si="38"/>
        <v>#VALUE!</v>
      </c>
      <c r="CR144" t="e">
        <f t="shared" si="38"/>
        <v>#VALUE!</v>
      </c>
      <c r="CS144" t="e">
        <f t="shared" si="38"/>
        <v>#VALUE!</v>
      </c>
      <c r="CT144" t="e">
        <f t="shared" si="38"/>
        <v>#VALUE!</v>
      </c>
      <c r="CU144" t="e">
        <f t="shared" si="38"/>
        <v>#VALUE!</v>
      </c>
      <c r="CV144" t="e">
        <f t="shared" si="38"/>
        <v>#VALUE!</v>
      </c>
      <c r="CW144" t="e">
        <f t="shared" si="38"/>
        <v>#VALUE!</v>
      </c>
    </row>
    <row r="145" spans="1:101" x14ac:dyDescent="0.25">
      <c r="A145" t="s">
        <v>254</v>
      </c>
      <c r="B145">
        <f t="shared" ref="B145:L145" si="39">B144/B141</f>
        <v>84</v>
      </c>
      <c r="C145">
        <f t="shared" si="39"/>
        <v>82.352941176470594</v>
      </c>
      <c r="D145" t="e">
        <f t="shared" si="39"/>
        <v>#VALUE!</v>
      </c>
      <c r="E145" t="e">
        <f t="shared" si="39"/>
        <v>#VALUE!</v>
      </c>
      <c r="F145" t="e">
        <f t="shared" si="39"/>
        <v>#VALUE!</v>
      </c>
      <c r="G145" t="e">
        <f t="shared" si="39"/>
        <v>#VALUE!</v>
      </c>
      <c r="H145" t="e">
        <f t="shared" si="39"/>
        <v>#VALUE!</v>
      </c>
      <c r="I145" t="e">
        <f t="shared" si="39"/>
        <v>#VALUE!</v>
      </c>
      <c r="J145" t="e">
        <f t="shared" si="39"/>
        <v>#VALUE!</v>
      </c>
      <c r="K145" t="e">
        <f t="shared" si="39"/>
        <v>#VALUE!</v>
      </c>
      <c r="L145" t="e">
        <f t="shared" si="39"/>
        <v>#VALUE!</v>
      </c>
      <c r="M145" t="e">
        <f t="shared" ref="M145:BX145" si="40">M144/M141</f>
        <v>#VALUE!</v>
      </c>
      <c r="N145" t="e">
        <f t="shared" si="40"/>
        <v>#VALUE!</v>
      </c>
      <c r="O145" t="e">
        <f t="shared" si="40"/>
        <v>#VALUE!</v>
      </c>
      <c r="P145" t="e">
        <f t="shared" si="40"/>
        <v>#VALUE!</v>
      </c>
      <c r="Q145" t="e">
        <f t="shared" si="40"/>
        <v>#VALUE!</v>
      </c>
      <c r="R145" t="e">
        <f t="shared" si="40"/>
        <v>#VALUE!</v>
      </c>
      <c r="S145" t="e">
        <f t="shared" si="40"/>
        <v>#VALUE!</v>
      </c>
      <c r="T145" t="e">
        <f t="shared" si="40"/>
        <v>#VALUE!</v>
      </c>
      <c r="U145" t="e">
        <f t="shared" si="40"/>
        <v>#VALUE!</v>
      </c>
      <c r="V145" t="e">
        <f t="shared" si="40"/>
        <v>#VALUE!</v>
      </c>
      <c r="W145" t="e">
        <f t="shared" si="40"/>
        <v>#VALUE!</v>
      </c>
      <c r="X145" t="e">
        <f t="shared" si="40"/>
        <v>#VALUE!</v>
      </c>
      <c r="Y145" t="e">
        <f t="shared" si="40"/>
        <v>#VALUE!</v>
      </c>
      <c r="Z145" t="e">
        <f t="shared" si="40"/>
        <v>#VALUE!</v>
      </c>
      <c r="AA145" t="e">
        <f t="shared" si="40"/>
        <v>#VALUE!</v>
      </c>
      <c r="AB145" t="e">
        <f t="shared" si="40"/>
        <v>#VALUE!</v>
      </c>
      <c r="AC145" t="e">
        <f t="shared" si="40"/>
        <v>#VALUE!</v>
      </c>
      <c r="AD145" t="e">
        <f t="shared" si="40"/>
        <v>#VALUE!</v>
      </c>
      <c r="AE145" t="e">
        <f t="shared" si="40"/>
        <v>#VALUE!</v>
      </c>
      <c r="AF145" t="e">
        <f t="shared" si="40"/>
        <v>#VALUE!</v>
      </c>
      <c r="AG145" t="e">
        <f t="shared" si="40"/>
        <v>#VALUE!</v>
      </c>
      <c r="AH145" t="e">
        <f t="shared" si="40"/>
        <v>#VALUE!</v>
      </c>
      <c r="AI145" t="e">
        <f t="shared" si="40"/>
        <v>#VALUE!</v>
      </c>
      <c r="AJ145" t="e">
        <f t="shared" si="40"/>
        <v>#VALUE!</v>
      </c>
      <c r="AK145" t="e">
        <f t="shared" si="40"/>
        <v>#VALUE!</v>
      </c>
      <c r="AL145" t="e">
        <f t="shared" si="40"/>
        <v>#VALUE!</v>
      </c>
      <c r="AM145" t="e">
        <f t="shared" si="40"/>
        <v>#VALUE!</v>
      </c>
      <c r="AN145" t="e">
        <f t="shared" si="40"/>
        <v>#VALUE!</v>
      </c>
      <c r="AO145" t="e">
        <f t="shared" si="40"/>
        <v>#VALUE!</v>
      </c>
      <c r="AP145" t="e">
        <f t="shared" si="40"/>
        <v>#VALUE!</v>
      </c>
      <c r="AQ145" t="e">
        <f t="shared" si="40"/>
        <v>#VALUE!</v>
      </c>
      <c r="AR145" t="e">
        <f t="shared" si="40"/>
        <v>#VALUE!</v>
      </c>
      <c r="AS145" t="e">
        <f t="shared" si="40"/>
        <v>#VALUE!</v>
      </c>
      <c r="AT145" t="e">
        <f t="shared" si="40"/>
        <v>#VALUE!</v>
      </c>
      <c r="AU145" t="e">
        <f t="shared" si="40"/>
        <v>#VALUE!</v>
      </c>
      <c r="AV145" t="e">
        <f t="shared" si="40"/>
        <v>#VALUE!</v>
      </c>
      <c r="AW145" t="e">
        <f t="shared" si="40"/>
        <v>#VALUE!</v>
      </c>
      <c r="AX145" t="e">
        <f t="shared" si="40"/>
        <v>#VALUE!</v>
      </c>
      <c r="AY145" t="e">
        <f t="shared" si="40"/>
        <v>#VALUE!</v>
      </c>
      <c r="AZ145" t="e">
        <f t="shared" si="40"/>
        <v>#VALUE!</v>
      </c>
      <c r="BA145" t="e">
        <f t="shared" si="40"/>
        <v>#VALUE!</v>
      </c>
      <c r="BB145" t="e">
        <f t="shared" si="40"/>
        <v>#VALUE!</v>
      </c>
      <c r="BC145" t="e">
        <f t="shared" si="40"/>
        <v>#VALUE!</v>
      </c>
      <c r="BD145" t="e">
        <f t="shared" si="40"/>
        <v>#VALUE!</v>
      </c>
      <c r="BE145" t="e">
        <f t="shared" si="40"/>
        <v>#VALUE!</v>
      </c>
      <c r="BF145" t="e">
        <f t="shared" si="40"/>
        <v>#VALUE!</v>
      </c>
      <c r="BG145" t="e">
        <f t="shared" si="40"/>
        <v>#VALUE!</v>
      </c>
      <c r="BH145" t="e">
        <f t="shared" si="40"/>
        <v>#VALUE!</v>
      </c>
      <c r="BI145" t="e">
        <f t="shared" si="40"/>
        <v>#VALUE!</v>
      </c>
      <c r="BJ145" t="e">
        <f t="shared" si="40"/>
        <v>#VALUE!</v>
      </c>
      <c r="BK145" t="e">
        <f t="shared" si="40"/>
        <v>#VALUE!</v>
      </c>
      <c r="BL145" t="e">
        <f t="shared" si="40"/>
        <v>#VALUE!</v>
      </c>
      <c r="BM145" t="e">
        <f t="shared" si="40"/>
        <v>#VALUE!</v>
      </c>
      <c r="BN145" t="e">
        <f t="shared" si="40"/>
        <v>#VALUE!</v>
      </c>
      <c r="BO145" t="e">
        <f t="shared" si="40"/>
        <v>#VALUE!</v>
      </c>
      <c r="BP145" t="e">
        <f t="shared" si="40"/>
        <v>#VALUE!</v>
      </c>
      <c r="BQ145" t="e">
        <f t="shared" si="40"/>
        <v>#VALUE!</v>
      </c>
      <c r="BR145" t="e">
        <f t="shared" si="40"/>
        <v>#VALUE!</v>
      </c>
      <c r="BS145" t="e">
        <f t="shared" si="40"/>
        <v>#VALUE!</v>
      </c>
      <c r="BT145" t="e">
        <f t="shared" si="40"/>
        <v>#VALUE!</v>
      </c>
      <c r="BU145" t="e">
        <f t="shared" si="40"/>
        <v>#VALUE!</v>
      </c>
      <c r="BV145" t="e">
        <f t="shared" si="40"/>
        <v>#VALUE!</v>
      </c>
      <c r="BW145" t="e">
        <f t="shared" si="40"/>
        <v>#VALUE!</v>
      </c>
      <c r="BX145" t="e">
        <f t="shared" si="40"/>
        <v>#VALUE!</v>
      </c>
      <c r="BY145" t="e">
        <f t="shared" ref="BY145:CW145" si="41">BY144/BY141</f>
        <v>#VALUE!</v>
      </c>
      <c r="BZ145" t="e">
        <f t="shared" si="41"/>
        <v>#VALUE!</v>
      </c>
      <c r="CA145" t="e">
        <f t="shared" si="41"/>
        <v>#VALUE!</v>
      </c>
      <c r="CB145" t="e">
        <f t="shared" si="41"/>
        <v>#VALUE!</v>
      </c>
      <c r="CC145" t="e">
        <f t="shared" si="41"/>
        <v>#VALUE!</v>
      </c>
      <c r="CD145" t="e">
        <f t="shared" si="41"/>
        <v>#VALUE!</v>
      </c>
      <c r="CE145" t="e">
        <f t="shared" si="41"/>
        <v>#VALUE!</v>
      </c>
      <c r="CF145" t="e">
        <f t="shared" si="41"/>
        <v>#VALUE!</v>
      </c>
      <c r="CG145" t="e">
        <f t="shared" si="41"/>
        <v>#VALUE!</v>
      </c>
      <c r="CH145" t="e">
        <f t="shared" si="41"/>
        <v>#VALUE!</v>
      </c>
      <c r="CI145" t="e">
        <f t="shared" si="41"/>
        <v>#VALUE!</v>
      </c>
      <c r="CJ145" t="e">
        <f t="shared" si="41"/>
        <v>#VALUE!</v>
      </c>
      <c r="CK145" t="e">
        <f t="shared" si="41"/>
        <v>#VALUE!</v>
      </c>
      <c r="CL145" t="e">
        <f t="shared" si="41"/>
        <v>#VALUE!</v>
      </c>
      <c r="CM145" t="e">
        <f t="shared" si="41"/>
        <v>#VALUE!</v>
      </c>
      <c r="CN145" t="e">
        <f t="shared" si="41"/>
        <v>#VALUE!</v>
      </c>
      <c r="CO145" t="e">
        <f t="shared" si="41"/>
        <v>#VALUE!</v>
      </c>
      <c r="CP145" t="e">
        <f t="shared" si="41"/>
        <v>#VALUE!</v>
      </c>
      <c r="CQ145" t="e">
        <f t="shared" si="41"/>
        <v>#VALUE!</v>
      </c>
      <c r="CR145" t="e">
        <f t="shared" si="41"/>
        <v>#VALUE!</v>
      </c>
      <c r="CS145" t="e">
        <f t="shared" si="41"/>
        <v>#VALUE!</v>
      </c>
      <c r="CT145" t="e">
        <f t="shared" si="41"/>
        <v>#VALUE!</v>
      </c>
      <c r="CU145" t="e">
        <f t="shared" si="41"/>
        <v>#VALUE!</v>
      </c>
      <c r="CV145" t="e">
        <f t="shared" si="41"/>
        <v>#VALUE!</v>
      </c>
      <c r="CW145" t="e">
        <f t="shared" si="41"/>
        <v>#VALUE!</v>
      </c>
    </row>
    <row r="146" spans="1:101" x14ac:dyDescent="0.25">
      <c r="A146" t="s">
        <v>250</v>
      </c>
      <c r="B146" t="str" cm="1">
        <f t="array" ref="B146">INDEX(Capacity!$AO$10:$AO$109,COLUMN(A137),1)</f>
        <v>N</v>
      </c>
      <c r="C146" t="str" cm="1">
        <f t="array" ref="C146">INDEX(Capacity!$AO$10:$AO$109,COLUMN(B137),1)</f>
        <v>N</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251</v>
      </c>
    </row>
    <row r="149" spans="1:101" x14ac:dyDescent="0.25">
      <c r="A149" s="2">
        <f ca="1">'Required Capacity (Hide)'!E5</f>
        <v>44228</v>
      </c>
      <c r="B149" cm="1">
        <f t="array" ref="B149">IF(INDEX('Capacity Summary'!$H$139:$BG$238,COLUMN(A1),ROW(A1))="x",'Capacity Backing (Hide)2'!B$145,0)</f>
        <v>0</v>
      </c>
      <c r="C149" cm="1">
        <f t="array" ref="C149">IF(INDEX('Capacity Summary'!$H$139:$BG$238,COLUMN(B1),ROW(B1))="x",'Capacity Backing (Hide)2'!C$145,0)</f>
        <v>82.352941176470594</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44242</v>
      </c>
      <c r="B151" cm="1">
        <f t="array" ref="B151">IF(INDEX('Capacity Summary'!$H$139:$BG$238,COLUMN(A3),ROW(A3))="x",'Capacity Backing (Hide)2'!B$145,0)</f>
        <v>84</v>
      </c>
      <c r="C151" cm="1">
        <f t="array" ref="C151">IF(INDEX('Capacity Summary'!$H$139:$BG$238,COLUMN(B3),ROW(B3))="x",'Capacity Backing (Hide)2'!C$145,0)</f>
        <v>82.352941176470594</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44249</v>
      </c>
      <c r="B152" cm="1">
        <f t="array" ref="B152">IF(INDEX('Capacity Summary'!$H$139:$BG$238,COLUMN(A4),ROW(A4))="x",'Capacity Backing (Hide)2'!B$145,0)</f>
        <v>84</v>
      </c>
      <c r="C152" cm="1">
        <f t="array" ref="C152">IF(INDEX('Capacity Summary'!$H$139:$BG$238,COLUMN(B4),ROW(B4))="x",'Capacity Backing (Hide)2'!C$145,0)</f>
        <v>82.352941176470594</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44256</v>
      </c>
      <c r="B153" cm="1">
        <f t="array" ref="B153">IF(INDEX('Capacity Summary'!$H$139:$BG$238,COLUMN(A5),ROW(A5))="x",'Capacity Backing (Hide)2'!B$145,0)</f>
        <v>84</v>
      </c>
      <c r="C153" cm="1">
        <f t="array" ref="C153">IF(INDEX('Capacity Summary'!$H$139:$BG$238,COLUMN(B5),ROW(B5))="x",'Capacity Backing (Hide)2'!C$145,0)</f>
        <v>82.352941176470594</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44263</v>
      </c>
      <c r="B154" cm="1">
        <f t="array" ref="B154">IF(INDEX('Capacity Summary'!$H$139:$BG$238,COLUMN(A6),ROW(A6))="x",'Capacity Backing (Hide)2'!B$145,0)</f>
        <v>84</v>
      </c>
      <c r="C154" cm="1">
        <f t="array" ref="C154">IF(INDEX('Capacity Summary'!$H$139:$BG$238,COLUMN(B6),ROW(B6))="x",'Capacity Backing (Hide)2'!C$145,0)</f>
        <v>82.352941176470594</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44270</v>
      </c>
      <c r="B155" cm="1">
        <f t="array" ref="B155">IF(INDEX('Capacity Summary'!$H$139:$BG$238,COLUMN(A7),ROW(A7))="x",'Capacity Backing (Hide)2'!B$145,0)</f>
        <v>84</v>
      </c>
      <c r="C155" cm="1">
        <f t="array" ref="C155">IF(INDEX('Capacity Summary'!$H$139:$BG$238,COLUMN(B7),ROW(B7))="x",'Capacity Backing (Hide)2'!C$145,0)</f>
        <v>82.352941176470594</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44277</v>
      </c>
      <c r="B156" cm="1">
        <f t="array" ref="B156">IF(INDEX('Capacity Summary'!$H$139:$BG$238,COLUMN(A8),ROW(A8))="x",'Capacity Backing (Hide)2'!B$145,0)</f>
        <v>84</v>
      </c>
      <c r="C156" cm="1">
        <f t="array" ref="C156">IF(INDEX('Capacity Summary'!$H$139:$BG$238,COLUMN(B8),ROW(B8))="x",'Capacity Backing (Hide)2'!C$145,0)</f>
        <v>82.352941176470594</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44284</v>
      </c>
      <c r="B157" cm="1">
        <f t="array" ref="B157">IF(INDEX('Capacity Summary'!$H$139:$BG$238,COLUMN(A9),ROW(A9))="x",'Capacity Backing (Hide)2'!B$145,0)</f>
        <v>84</v>
      </c>
      <c r="C157" cm="1">
        <f t="array" ref="C157">IF(INDEX('Capacity Summary'!$H$139:$BG$238,COLUMN(B9),ROW(B9))="x",'Capacity Backing (Hide)2'!C$145,0)</f>
        <v>82.352941176470594</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44291</v>
      </c>
      <c r="B158" cm="1">
        <f t="array" ref="B158">IF(INDEX('Capacity Summary'!$H$139:$BG$238,COLUMN(A10),ROW(A10))="x",'Capacity Backing (Hide)2'!B$145,0)</f>
        <v>84</v>
      </c>
      <c r="C158" cm="1">
        <f t="array" ref="C158">IF(INDEX('Capacity Summary'!$H$139:$BG$238,COLUMN(B10),ROW(B10))="x",'Capacity Backing (Hide)2'!C$145,0)</f>
        <v>82.352941176470594</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44298</v>
      </c>
      <c r="B159" cm="1">
        <f t="array" ref="B159">IF(INDEX('Capacity Summary'!$H$139:$BG$238,COLUMN(A11),ROW(A11))="x",'Capacity Backing (Hide)2'!B$145,0)</f>
        <v>84</v>
      </c>
      <c r="C159" cm="1">
        <f t="array" ref="C159">IF(INDEX('Capacity Summary'!$H$139:$BG$238,COLUMN(B11),ROW(B11))="x",'Capacity Backing (Hide)2'!C$145,0)</f>
        <v>82.352941176470594</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44305</v>
      </c>
      <c r="B160" cm="1">
        <f t="array" ref="B160">IF(INDEX('Capacity Summary'!$H$139:$BG$238,COLUMN(A12),ROW(A12))="x",'Capacity Backing (Hide)2'!B$145,0)</f>
        <v>84</v>
      </c>
      <c r="C160" cm="1">
        <f t="array" ref="C160">IF(INDEX('Capacity Summary'!$H$139:$BG$238,COLUMN(B12),ROW(B12))="x",'Capacity Backing (Hide)2'!C$145,0)</f>
        <v>82.352941176470594</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44312</v>
      </c>
      <c r="B161" cm="1">
        <f t="array" ref="B161">IF(INDEX('Capacity Summary'!$H$139:$BG$238,COLUMN(A13),ROW(A13))="x",'Capacity Backing (Hide)2'!B$145,0)</f>
        <v>84</v>
      </c>
      <c r="C161" cm="1">
        <f t="array" ref="C161">IF(INDEX('Capacity Summary'!$H$139:$BG$238,COLUMN(B13),ROW(B13))="x",'Capacity Backing (Hide)2'!C$145,0)</f>
        <v>82.352941176470594</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44319</v>
      </c>
      <c r="B162" cm="1">
        <f t="array" ref="B162">IF(INDEX('Capacity Summary'!$H$139:$BG$238,COLUMN(A14),ROW(A14))="x",'Capacity Backing (Hide)2'!B$145,0)</f>
        <v>84</v>
      </c>
      <c r="C162" cm="1">
        <f t="array" ref="C162">IF(INDEX('Capacity Summary'!$H$139:$BG$238,COLUMN(B14),ROW(B14))="x",'Capacity Backing (Hide)2'!C$145,0)</f>
        <v>82.352941176470594</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44326</v>
      </c>
      <c r="B163" cm="1">
        <f t="array" ref="B163">IF(INDEX('Capacity Summary'!$H$139:$BG$238,COLUMN(A15),ROW(A15))="x",'Capacity Backing (Hide)2'!B$145,0)</f>
        <v>84</v>
      </c>
      <c r="C163" cm="1">
        <f t="array" ref="C163">IF(INDEX('Capacity Summary'!$H$139:$BG$238,COLUMN(B15),ROW(B15))="x",'Capacity Backing (Hide)2'!C$145,0)</f>
        <v>82.352941176470594</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44333</v>
      </c>
      <c r="B164" cm="1">
        <f t="array" ref="B164">IF(INDEX('Capacity Summary'!$H$139:$BG$238,COLUMN(A16),ROW(A16))="x",'Capacity Backing (Hide)2'!B$145,0)</f>
        <v>84</v>
      </c>
      <c r="C164" cm="1">
        <f t="array" ref="C164">IF(INDEX('Capacity Summary'!$H$139:$BG$238,COLUMN(B16),ROW(B16))="x",'Capacity Backing (Hide)2'!C$145,0)</f>
        <v>82.352941176470594</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44340</v>
      </c>
      <c r="B165" cm="1">
        <f t="array" ref="B165">IF(INDEX('Capacity Summary'!$H$139:$BG$238,COLUMN(A17),ROW(A17))="x",'Capacity Backing (Hide)2'!B$145,0)</f>
        <v>84</v>
      </c>
      <c r="C165" cm="1">
        <f t="array" ref="C165">IF(INDEX('Capacity Summary'!$H$139:$BG$238,COLUMN(B17),ROW(B17))="x",'Capacity Backing (Hide)2'!C$145,0)</f>
        <v>82.352941176470594</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44347</v>
      </c>
      <c r="B166" cm="1">
        <f t="array" ref="B166">IF(INDEX('Capacity Summary'!$H$139:$BG$238,COLUMN(A18),ROW(A18))="x",'Capacity Backing (Hide)2'!B$145,0)</f>
        <v>84</v>
      </c>
      <c r="C166" cm="1">
        <f t="array" ref="C166">IF(INDEX('Capacity Summary'!$H$139:$BG$238,COLUMN(B18),ROW(B18))="x",'Capacity Backing (Hide)2'!C$145,0)</f>
        <v>82.352941176470594</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44354</v>
      </c>
      <c r="B167" cm="1">
        <f t="array" ref="B167">IF(INDEX('Capacity Summary'!$H$139:$BG$238,COLUMN(A19),ROW(A19))="x",'Capacity Backing (Hide)2'!B$145,0)</f>
        <v>84</v>
      </c>
      <c r="C167" cm="1">
        <f t="array" ref="C167">IF(INDEX('Capacity Summary'!$H$139:$BG$238,COLUMN(B19),ROW(B19))="x",'Capacity Backing (Hide)2'!C$145,0)</f>
        <v>82.352941176470594</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44361</v>
      </c>
      <c r="B168" cm="1">
        <f t="array" ref="B168">IF(INDEX('Capacity Summary'!$H$139:$BG$238,COLUMN(A20),ROW(A20))="x",'Capacity Backing (Hide)2'!B$145,0)</f>
        <v>84</v>
      </c>
      <c r="C168" cm="1">
        <f t="array" ref="C168">IF(INDEX('Capacity Summary'!$H$139:$BG$238,COLUMN(B20),ROW(B20))="x",'Capacity Backing (Hide)2'!C$145,0)</f>
        <v>82.352941176470594</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44368</v>
      </c>
      <c r="B169" cm="1">
        <f t="array" ref="B169">IF(INDEX('Capacity Summary'!$H$139:$BG$238,COLUMN(A21),ROW(A21))="x",'Capacity Backing (Hide)2'!B$145,0)</f>
        <v>84</v>
      </c>
      <c r="C169" cm="1">
        <f t="array" ref="C169">IF(INDEX('Capacity Summary'!$H$139:$BG$238,COLUMN(B21),ROW(B21))="x",'Capacity Backing (Hide)2'!C$145,0)</f>
        <v>82.352941176470594</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44375</v>
      </c>
      <c r="B170" cm="1">
        <f t="array" ref="B170">IF(INDEX('Capacity Summary'!$H$139:$BG$238,COLUMN(A22),ROW(A22))="x",'Capacity Backing (Hide)2'!B$145,0)</f>
        <v>84</v>
      </c>
      <c r="C170" cm="1">
        <f t="array" ref="C170">IF(INDEX('Capacity Summary'!$H$139:$BG$238,COLUMN(B22),ROW(B22))="x",'Capacity Backing (Hide)2'!C$145,0)</f>
        <v>82.352941176470594</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44382</v>
      </c>
      <c r="B171" cm="1">
        <f t="array" ref="B171">IF(INDEX('Capacity Summary'!$H$139:$BG$238,COLUMN(A23),ROW(A23))="x",'Capacity Backing (Hide)2'!B$145,0)</f>
        <v>84</v>
      </c>
      <c r="C171" cm="1">
        <f t="array" ref="C171">IF(INDEX('Capacity Summary'!$H$139:$BG$238,COLUMN(B23),ROW(B23))="x",'Capacity Backing (Hide)2'!C$145,0)</f>
        <v>82.352941176470594</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44389</v>
      </c>
      <c r="B172" cm="1">
        <f t="array" ref="B172">IF(INDEX('Capacity Summary'!$H$139:$BG$238,COLUMN(A24),ROW(A24))="x",'Capacity Backing (Hide)2'!B$145,0)</f>
        <v>84</v>
      </c>
      <c r="C172" cm="1">
        <f t="array" ref="C172">IF(INDEX('Capacity Summary'!$H$139:$BG$238,COLUMN(B24),ROW(B24))="x",'Capacity Backing (Hide)2'!C$145,0)</f>
        <v>82.352941176470594</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44396</v>
      </c>
      <c r="B173" cm="1">
        <f t="array" ref="B173">IF(INDEX('Capacity Summary'!$H$139:$BG$238,COLUMN(A25),ROW(A25))="x",'Capacity Backing (Hide)2'!B$145,0)</f>
        <v>84</v>
      </c>
      <c r="C173" cm="1">
        <f t="array" ref="C173">IF(INDEX('Capacity Summary'!$H$139:$BG$238,COLUMN(B25),ROW(B25))="x",'Capacity Backing (Hide)2'!C$145,0)</f>
        <v>82.352941176470594</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44403</v>
      </c>
      <c r="B174" cm="1">
        <f t="array" ref="B174">IF(INDEX('Capacity Summary'!$H$139:$BG$238,COLUMN(A26),ROW(A26))="x",'Capacity Backing (Hide)2'!B$145,0)</f>
        <v>84</v>
      </c>
      <c r="C174" cm="1">
        <f t="array" ref="C174">IF(INDEX('Capacity Summary'!$H$139:$BG$238,COLUMN(B26),ROW(B26))="x",'Capacity Backing (Hide)2'!C$145,0)</f>
        <v>82.352941176470594</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44410</v>
      </c>
      <c r="B175" cm="1">
        <f t="array" ref="B175">IF(INDEX('Capacity Summary'!$H$139:$BG$238,COLUMN(A27),ROW(A27))="x",'Capacity Backing (Hide)2'!B$145,0)</f>
        <v>84</v>
      </c>
      <c r="C175" cm="1">
        <f t="array" ref="C175">IF(INDEX('Capacity Summary'!$H$139:$BG$238,COLUMN(B27),ROW(B27))="x",'Capacity Backing (Hide)2'!C$145,0)</f>
        <v>82.352941176470594</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44417</v>
      </c>
      <c r="B176" cm="1">
        <f t="array" ref="B176">IF(INDEX('Capacity Summary'!$H$139:$BG$238,COLUMN(A28),ROW(A28))="x",'Capacity Backing (Hide)2'!B$145,0)</f>
        <v>84</v>
      </c>
      <c r="C176" cm="1">
        <f t="array" ref="C176">IF(INDEX('Capacity Summary'!$H$139:$BG$238,COLUMN(B28),ROW(B28))="x",'Capacity Backing (Hide)2'!C$145,0)</f>
        <v>82.352941176470594</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44424</v>
      </c>
      <c r="B177" cm="1">
        <f t="array" ref="B177">IF(INDEX('Capacity Summary'!$H$139:$BG$238,COLUMN(A29),ROW(A29))="x",'Capacity Backing (Hide)2'!B$145,0)</f>
        <v>84</v>
      </c>
      <c r="C177" cm="1">
        <f t="array" ref="C177">IF(INDEX('Capacity Summary'!$H$139:$BG$238,COLUMN(B29),ROW(B29))="x",'Capacity Backing (Hide)2'!C$145,0)</f>
        <v>82.352941176470594</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44431</v>
      </c>
      <c r="B178" cm="1">
        <f t="array" ref="B178">IF(INDEX('Capacity Summary'!$H$139:$BG$238,COLUMN(A30),ROW(A30))="x",'Capacity Backing (Hide)2'!B$145,0)</f>
        <v>84</v>
      </c>
      <c r="C178" cm="1">
        <f t="array" ref="C178">IF(INDEX('Capacity Summary'!$H$139:$BG$238,COLUMN(B30),ROW(B30))="x",'Capacity Backing (Hide)2'!C$145,0)</f>
        <v>82.352941176470594</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44438</v>
      </c>
      <c r="B179" cm="1">
        <f t="array" ref="B179">IF(INDEX('Capacity Summary'!$H$139:$BG$238,COLUMN(A31),ROW(A31))="x",'Capacity Backing (Hide)2'!B$145,0)</f>
        <v>84</v>
      </c>
      <c r="C179" cm="1">
        <f t="array" ref="C179">IF(INDEX('Capacity Summary'!$H$139:$BG$238,COLUMN(B31),ROW(B31))="x",'Capacity Backing (Hide)2'!C$145,0)</f>
        <v>82.352941176470594</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44445</v>
      </c>
      <c r="B180" cm="1">
        <f t="array" ref="B180">IF(INDEX('Capacity Summary'!$H$139:$BG$238,COLUMN(A32),ROW(A32))="x",'Capacity Backing (Hide)2'!B$145,0)</f>
        <v>84</v>
      </c>
      <c r="C180" cm="1">
        <f t="array" ref="C180">IF(INDEX('Capacity Summary'!$H$139:$BG$238,COLUMN(B32),ROW(B32))="x",'Capacity Backing (Hide)2'!C$145,0)</f>
        <v>82.352941176470594</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44452</v>
      </c>
      <c r="B181" cm="1">
        <f t="array" ref="B181">IF(INDEX('Capacity Summary'!$H$139:$BG$238,COLUMN(A33),ROW(A33))="x",'Capacity Backing (Hide)2'!B$145,0)</f>
        <v>84</v>
      </c>
      <c r="C181" cm="1">
        <f t="array" ref="C181">IF(INDEX('Capacity Summary'!$H$139:$BG$238,COLUMN(B33),ROW(B33))="x",'Capacity Backing (Hide)2'!C$145,0)</f>
        <v>82.352941176470594</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44459</v>
      </c>
      <c r="B182" cm="1">
        <f t="array" ref="B182">IF(INDEX('Capacity Summary'!$H$139:$BG$238,COLUMN(A34),ROW(A34))="x",'Capacity Backing (Hide)2'!B$145,0)</f>
        <v>84</v>
      </c>
      <c r="C182" cm="1">
        <f t="array" ref="C182">IF(INDEX('Capacity Summary'!$H$139:$BG$238,COLUMN(B34),ROW(B34))="x",'Capacity Backing (Hide)2'!C$145,0)</f>
        <v>82.352941176470594</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44466</v>
      </c>
      <c r="B183" cm="1">
        <f t="array" ref="B183">IF(INDEX('Capacity Summary'!$H$139:$BG$238,COLUMN(A35),ROW(A35))="x",'Capacity Backing (Hide)2'!B$145,0)</f>
        <v>84</v>
      </c>
      <c r="C183" cm="1">
        <f t="array" ref="C183">IF(INDEX('Capacity Summary'!$H$139:$BG$238,COLUMN(B35),ROW(B35))="x",'Capacity Backing (Hide)2'!C$145,0)</f>
        <v>82.352941176470594</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44473</v>
      </c>
      <c r="B184" cm="1">
        <f t="array" ref="B184">IF(INDEX('Capacity Summary'!$H$139:$BG$238,COLUMN(A36),ROW(A36))="x",'Capacity Backing (Hide)2'!B$145,0)</f>
        <v>84</v>
      </c>
      <c r="C184" cm="1">
        <f t="array" ref="C184">IF(INDEX('Capacity Summary'!$H$139:$BG$238,COLUMN(B36),ROW(B36))="x",'Capacity Backing (Hide)2'!C$145,0)</f>
        <v>82.352941176470594</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44480</v>
      </c>
      <c r="B185" cm="1">
        <f t="array" ref="B185">IF(INDEX('Capacity Summary'!$H$139:$BG$238,COLUMN(A37),ROW(A37))="x",'Capacity Backing (Hide)2'!B$145,0)</f>
        <v>84</v>
      </c>
      <c r="C185" cm="1">
        <f t="array" ref="C185">IF(INDEX('Capacity Summary'!$H$139:$BG$238,COLUMN(B37),ROW(B37))="x",'Capacity Backing (Hide)2'!C$145,0)</f>
        <v>82.352941176470594</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44487</v>
      </c>
      <c r="B186" cm="1">
        <f t="array" ref="B186">IF(INDEX('Capacity Summary'!$H$139:$BG$238,COLUMN(A38),ROW(A38))="x",'Capacity Backing (Hide)2'!B$145,0)</f>
        <v>84</v>
      </c>
      <c r="C186" cm="1">
        <f t="array" ref="C186">IF(INDEX('Capacity Summary'!$H$139:$BG$238,COLUMN(B38),ROW(B38))="x",'Capacity Backing (Hide)2'!C$145,0)</f>
        <v>82.352941176470594</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44494</v>
      </c>
      <c r="B187" cm="1">
        <f t="array" ref="B187">IF(INDEX('Capacity Summary'!$H$139:$BG$238,COLUMN(A39),ROW(A39))="x",'Capacity Backing (Hide)2'!B$145,0)</f>
        <v>84</v>
      </c>
      <c r="C187" cm="1">
        <f t="array" ref="C187">IF(INDEX('Capacity Summary'!$H$139:$BG$238,COLUMN(B39),ROW(B39))="x",'Capacity Backing (Hide)2'!C$145,0)</f>
        <v>82.352941176470594</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44501</v>
      </c>
      <c r="B188" cm="1">
        <f t="array" ref="B188">IF(INDEX('Capacity Summary'!$H$139:$BG$238,COLUMN(A40),ROW(A40))="x",'Capacity Backing (Hide)2'!B$145,0)</f>
        <v>84</v>
      </c>
      <c r="C188" cm="1">
        <f t="array" ref="C188">IF(INDEX('Capacity Summary'!$H$139:$BG$238,COLUMN(B40),ROW(B40))="x",'Capacity Backing (Hide)2'!C$145,0)</f>
        <v>82.352941176470594</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44508</v>
      </c>
      <c r="B189" cm="1">
        <f t="array" ref="B189">IF(INDEX('Capacity Summary'!$H$139:$BG$238,COLUMN(A41),ROW(A41))="x",'Capacity Backing (Hide)2'!B$145,0)</f>
        <v>84</v>
      </c>
      <c r="C189" cm="1">
        <f t="array" ref="C189">IF(INDEX('Capacity Summary'!$H$139:$BG$238,COLUMN(B41),ROW(B41))="x",'Capacity Backing (Hide)2'!C$145,0)</f>
        <v>82.352941176470594</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44515</v>
      </c>
      <c r="B190" cm="1">
        <f t="array" ref="B190">IF(INDEX('Capacity Summary'!$H$139:$BG$238,COLUMN(A42),ROW(A42))="x",'Capacity Backing (Hide)2'!B$145,0)</f>
        <v>84</v>
      </c>
      <c r="C190" cm="1">
        <f t="array" ref="C190">IF(INDEX('Capacity Summary'!$H$139:$BG$238,COLUMN(B42),ROW(B42))="x",'Capacity Backing (Hide)2'!C$145,0)</f>
        <v>82.352941176470594</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44522</v>
      </c>
      <c r="B191" cm="1">
        <f t="array" ref="B191">IF(INDEX('Capacity Summary'!$H$139:$BG$238,COLUMN(A43),ROW(A43))="x",'Capacity Backing (Hide)2'!B$145,0)</f>
        <v>84</v>
      </c>
      <c r="C191" cm="1">
        <f t="array" ref="C191">IF(INDEX('Capacity Summary'!$H$139:$BG$238,COLUMN(B43),ROW(B43))="x",'Capacity Backing (Hide)2'!C$145,0)</f>
        <v>82.352941176470594</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44529</v>
      </c>
      <c r="B192" cm="1">
        <f t="array" ref="B192">IF(INDEX('Capacity Summary'!$H$139:$BG$238,COLUMN(A44),ROW(A44))="x",'Capacity Backing (Hide)2'!B$145,0)</f>
        <v>84</v>
      </c>
      <c r="C192" cm="1">
        <f t="array" ref="C192">IF(INDEX('Capacity Summary'!$H$139:$BG$238,COLUMN(B44),ROW(B44))="x",'Capacity Backing (Hide)2'!C$145,0)</f>
        <v>82.352941176470594</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44536</v>
      </c>
      <c r="B193" cm="1">
        <f t="array" ref="B193">IF(INDEX('Capacity Summary'!$H$139:$BG$238,COLUMN(A45),ROW(A45))="x",'Capacity Backing (Hide)2'!B$145,0)</f>
        <v>84</v>
      </c>
      <c r="C193" cm="1">
        <f t="array" ref="C193">IF(INDEX('Capacity Summary'!$H$139:$BG$238,COLUMN(B45),ROW(B45))="x",'Capacity Backing (Hide)2'!C$145,0)</f>
        <v>82.352941176470594</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44543</v>
      </c>
      <c r="B194" cm="1">
        <f t="array" ref="B194">IF(INDEX('Capacity Summary'!$H$139:$BG$238,COLUMN(A46),ROW(A46))="x",'Capacity Backing (Hide)2'!B$145,0)</f>
        <v>84</v>
      </c>
      <c r="C194" cm="1">
        <f t="array" ref="C194">IF(INDEX('Capacity Summary'!$H$139:$BG$238,COLUMN(B46),ROW(B46))="x",'Capacity Backing (Hide)2'!C$145,0)</f>
        <v>82.352941176470594</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44550</v>
      </c>
      <c r="B195" cm="1">
        <f t="array" ref="B195">IF(INDEX('Capacity Summary'!$H$139:$BG$238,COLUMN(A47),ROW(A47))="x",'Capacity Backing (Hide)2'!B$145,0)</f>
        <v>84</v>
      </c>
      <c r="C195" cm="1">
        <f t="array" ref="C195">IF(INDEX('Capacity Summary'!$H$139:$BG$238,COLUMN(B47),ROW(B47))="x",'Capacity Backing (Hide)2'!C$145,0)</f>
        <v>82.352941176470594</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44557</v>
      </c>
      <c r="B196" cm="1">
        <f t="array" ref="B196">IF(INDEX('Capacity Summary'!$H$139:$BG$238,COLUMN(A48),ROW(A48))="x",'Capacity Backing (Hide)2'!B$145,0)</f>
        <v>84</v>
      </c>
      <c r="C196" cm="1">
        <f t="array" ref="C196">IF(INDEX('Capacity Summary'!$H$139:$BG$238,COLUMN(B48),ROW(B48))="x",'Capacity Backing (Hide)2'!C$145,0)</f>
        <v>82.352941176470594</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44564</v>
      </c>
      <c r="B197" cm="1">
        <f t="array" ref="B197">IF(INDEX('Capacity Summary'!$H$139:$BG$238,COLUMN(A49),ROW(A49))="x",'Capacity Backing (Hide)2'!B$145,0)</f>
        <v>84</v>
      </c>
      <c r="C197" cm="1">
        <f t="array" ref="C197">IF(INDEX('Capacity Summary'!$H$139:$BG$238,COLUMN(B49),ROW(B49))="x",'Capacity Backing (Hide)2'!C$145,0)</f>
        <v>82.352941176470594</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44571</v>
      </c>
      <c r="B198" cm="1">
        <f t="array" ref="B198">IF(INDEX('Capacity Summary'!$H$139:$BG$238,COLUMN(A50),ROW(A50))="x",'Capacity Backing (Hide)2'!B$145,0)</f>
        <v>84</v>
      </c>
      <c r="C198" cm="1">
        <f t="array" ref="C198">IF(INDEX('Capacity Summary'!$H$139:$BG$238,COLUMN(B50),ROW(B50))="x",'Capacity Backing (Hide)2'!C$145,0)</f>
        <v>82.352941176470594</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44578</v>
      </c>
      <c r="B199" cm="1">
        <f t="array" ref="B199">IF(INDEX('Capacity Summary'!$H$139:$BG$238,COLUMN(A51),ROW(A51))="x",'Capacity Backing (Hide)2'!B$145,0)</f>
        <v>84</v>
      </c>
      <c r="C199" cm="1">
        <f t="array" ref="C199">IF(INDEX('Capacity Summary'!$H$139:$BG$238,COLUMN(B51),ROW(B51))="x",'Capacity Backing (Hide)2'!C$145,0)</f>
        <v>82.352941176470594</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44585</v>
      </c>
      <c r="B200" cm="1">
        <f t="array" ref="B200">IF(INDEX('Capacity Summary'!$H$139:$BG$238,COLUMN(A52),ROW(A52))="x",'Capacity Backing (Hide)2'!B$145,0)</f>
        <v>84</v>
      </c>
      <c r="C200" cm="1">
        <f t="array" ref="C200">IF(INDEX('Capacity Summary'!$H$139:$BG$238,COLUMN(B52),ROW(B52))="x",'Capacity Backing (Hide)2'!C$145,0)</f>
        <v>82.352941176470594</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66</v>
      </c>
    </row>
    <row r="203" spans="1:101" x14ac:dyDescent="0.25">
      <c r="A203" s="2" t="str">
        <f>Setup!A20</f>
        <v>Caseload 1</v>
      </c>
      <c r="B203" t="str" cm="1">
        <f t="array" ref="B203">INDEX(Capacity!$Z$10:$AN$109,COLUMN(A1),ROW(A1))</f>
        <v>X</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Caseload 2</v>
      </c>
      <c r="B204" cm="1">
        <f t="array" ref="B204">INDEX(Capacity!$Z$10:$AN$109,COLUMN(A2),ROW(A2))</f>
        <v>0</v>
      </c>
      <c r="C204" t="str" cm="1">
        <f t="array" ref="C204">INDEX(Capacity!$Z$10:$AN$109,COLUMN(B2),ROW(B2))</f>
        <v>X</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256</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25">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84</v>
      </c>
      <c r="E220">
        <f ca="1">SUMIFS(INDEX($B$149:$CW$200,MATCH(E$219,$A$149:$A$200,0),1):INDEX($B$149:$CW$200,MATCH(E$219,$A$149:$A$200,0),100),$B203:$CW203,"="&amp;"X",$B$146:$CW$146,"="&amp;"N")</f>
        <v>84</v>
      </c>
      <c r="F220">
        <f ca="1">SUMIFS(INDEX($B$149:$CW$200,MATCH(F$219,$A$149:$A$200,0),1):INDEX($B$149:$CW$200,MATCH(F$219,$A$149:$A$200,0),100),$B203:$CW203,"="&amp;"X",$B$146:$CW$146,"="&amp;"N")</f>
        <v>84</v>
      </c>
      <c r="G220">
        <f ca="1">SUMIFS(INDEX($B$149:$CW$200,MATCH(G$219,$A$149:$A$200,0),1):INDEX($B$149:$CW$200,MATCH(G$219,$A$149:$A$200,0),100),$B203:$CW203,"="&amp;"X",$B$146:$CW$146,"="&amp;"N")</f>
        <v>84</v>
      </c>
      <c r="H220">
        <f ca="1">SUMIFS(INDEX($B$149:$CW$200,MATCH(H$219,$A$149:$A$200,0),1):INDEX($B$149:$CW$200,MATCH(H$219,$A$149:$A$200,0),100),$B203:$CW203,"="&amp;"X",$B$146:$CW$146,"="&amp;"N")</f>
        <v>84</v>
      </c>
      <c r="I220">
        <f ca="1">SUMIFS(INDEX($B$149:$CW$200,MATCH(I$219,$A$149:$A$200,0),1):INDEX($B$149:$CW$200,MATCH(I$219,$A$149:$A$200,0),100),$B203:$CW203,"="&amp;"X",$B$146:$CW$146,"="&amp;"N")</f>
        <v>84</v>
      </c>
      <c r="J220">
        <f ca="1">SUMIFS(INDEX($B$149:$CW$200,MATCH(J$219,$A$149:$A$200,0),1):INDEX($B$149:$CW$200,MATCH(J$219,$A$149:$A$200,0),100),$B203:$CW203,"="&amp;"X",$B$146:$CW$146,"="&amp;"N")</f>
        <v>84</v>
      </c>
      <c r="K220">
        <f ca="1">SUMIFS(INDEX($B$149:$CW$200,MATCH(K$219,$A$149:$A$200,0),1):INDEX($B$149:$CW$200,MATCH(K$219,$A$149:$A$200,0),100),$B203:$CW203,"="&amp;"X",$B$146:$CW$146,"="&amp;"N")</f>
        <v>84</v>
      </c>
      <c r="L220">
        <f ca="1">SUMIFS(INDEX($B$149:$CW$200,MATCH(L$219,$A$149:$A$200,0),1):INDEX($B$149:$CW$200,MATCH(L$219,$A$149:$A$200,0),100),$B203:$CW203,"="&amp;"X",$B$146:$CW$146,"="&amp;"N")</f>
        <v>84</v>
      </c>
      <c r="M220">
        <f ca="1">SUMIFS(INDEX($B$149:$CW$200,MATCH(M$219,$A$149:$A$200,0),1):INDEX($B$149:$CW$200,MATCH(M$219,$A$149:$A$200,0),100),$B203:$CW203,"="&amp;"X",$B$146:$CW$146,"="&amp;"N")</f>
        <v>84</v>
      </c>
      <c r="N220">
        <f ca="1">SUMIFS(INDEX($B$149:$CW$200,MATCH(N$219,$A$149:$A$200,0),1):INDEX($B$149:$CW$200,MATCH(N$219,$A$149:$A$200,0),100),$B203:$CW203,"="&amp;"X",$B$146:$CW$146,"="&amp;"N")</f>
        <v>84</v>
      </c>
      <c r="O220">
        <f ca="1">SUMIFS(INDEX($B$149:$CW$200,MATCH(O$219,$A$149:$A$200,0),1):INDEX($B$149:$CW$200,MATCH(O$219,$A$149:$A$200,0),100),$B203:$CW203,"="&amp;"X",$B$146:$CW$146,"="&amp;"N")</f>
        <v>84</v>
      </c>
      <c r="P220">
        <f ca="1">SUMIFS(INDEX($B$149:$CW$200,MATCH(P$219,$A$149:$A$200,0),1):INDEX($B$149:$CW$200,MATCH(P$219,$A$149:$A$200,0),100),$B203:$CW203,"="&amp;"X",$B$146:$CW$146,"="&amp;"N")</f>
        <v>84</v>
      </c>
      <c r="Q220">
        <f ca="1">SUMIFS(INDEX($B$149:$CW$200,MATCH(Q$219,$A$149:$A$200,0),1):INDEX($B$149:$CW$200,MATCH(Q$219,$A$149:$A$200,0),100),$B203:$CW203,"="&amp;"X",$B$146:$CW$146,"="&amp;"N")</f>
        <v>84</v>
      </c>
      <c r="R220">
        <f ca="1">SUMIFS(INDEX($B$149:$CW$200,MATCH(R$219,$A$149:$A$200,0),1):INDEX($B$149:$CW$200,MATCH(R$219,$A$149:$A$200,0),100),$B203:$CW203,"="&amp;"X",$B$146:$CW$146,"="&amp;"N")</f>
        <v>84</v>
      </c>
      <c r="S220">
        <f ca="1">SUMIFS(INDEX($B$149:$CW$200,MATCH(S$219,$A$149:$A$200,0),1):INDEX($B$149:$CW$200,MATCH(S$219,$A$149:$A$200,0),100),$B203:$CW203,"="&amp;"X",$B$146:$CW$146,"="&amp;"N")</f>
        <v>84</v>
      </c>
      <c r="T220">
        <f ca="1">SUMIFS(INDEX($B$149:$CW$200,MATCH(T$219,$A$149:$A$200,0),1):INDEX($B$149:$CW$200,MATCH(T$219,$A$149:$A$200,0),100),$B203:$CW203,"="&amp;"X",$B$146:$CW$146,"="&amp;"N")</f>
        <v>84</v>
      </c>
      <c r="U220">
        <f ca="1">SUMIFS(INDEX($B$149:$CW$200,MATCH(U$219,$A$149:$A$200,0),1):INDEX($B$149:$CW$200,MATCH(U$219,$A$149:$A$200,0),100),$B203:$CW203,"="&amp;"X",$B$146:$CW$146,"="&amp;"N")</f>
        <v>84</v>
      </c>
      <c r="V220">
        <f ca="1">SUMIFS(INDEX($B$149:$CW$200,MATCH(V$219,$A$149:$A$200,0),1):INDEX($B$149:$CW$200,MATCH(V$219,$A$149:$A$200,0),100),$B203:$CW203,"="&amp;"X",$B$146:$CW$146,"="&amp;"N")</f>
        <v>84</v>
      </c>
      <c r="W220">
        <f ca="1">SUMIFS(INDEX($B$149:$CW$200,MATCH(W$219,$A$149:$A$200,0),1):INDEX($B$149:$CW$200,MATCH(W$219,$A$149:$A$200,0),100),$B203:$CW203,"="&amp;"X",$B$146:$CW$146,"="&amp;"N")</f>
        <v>84</v>
      </c>
      <c r="X220">
        <f ca="1">SUMIFS(INDEX($B$149:$CW$200,MATCH(X$219,$A$149:$A$200,0),1):INDEX($B$149:$CW$200,MATCH(X$219,$A$149:$A$200,0),100),$B203:$CW203,"="&amp;"X",$B$146:$CW$146,"="&amp;"N")</f>
        <v>84</v>
      </c>
      <c r="Y220">
        <f ca="1">SUMIFS(INDEX($B$149:$CW$200,MATCH(Y$219,$A$149:$A$200,0),1):INDEX($B$149:$CW$200,MATCH(Y$219,$A$149:$A$200,0),100),$B203:$CW203,"="&amp;"X",$B$146:$CW$146,"="&amp;"N")</f>
        <v>84</v>
      </c>
      <c r="Z220">
        <f ca="1">SUMIFS(INDEX($B$149:$CW$200,MATCH(Z$219,$A$149:$A$200,0),1):INDEX($B$149:$CW$200,MATCH(Z$219,$A$149:$A$200,0),100),$B203:$CW203,"="&amp;"X",$B$146:$CW$146,"="&amp;"N")</f>
        <v>84</v>
      </c>
      <c r="AA220">
        <f ca="1">SUMIFS(INDEX($B$149:$CW$200,MATCH(AA$219,$A$149:$A$200,0),1):INDEX($B$149:$CW$200,MATCH(AA$219,$A$149:$A$200,0),100),$B203:$CW203,"="&amp;"X",$B$146:$CW$146,"="&amp;"N")</f>
        <v>84</v>
      </c>
      <c r="AB220">
        <f ca="1">SUMIFS(INDEX($B$149:$CW$200,MATCH(AB$219,$A$149:$A$200,0),1):INDEX($B$149:$CW$200,MATCH(AB$219,$A$149:$A$200,0),100),$B203:$CW203,"="&amp;"X",$B$146:$CW$146,"="&amp;"N")</f>
        <v>84</v>
      </c>
      <c r="AC220">
        <f ca="1">SUMIFS(INDEX($B$149:$CW$200,MATCH(AC$219,$A$149:$A$200,0),1):INDEX($B$149:$CW$200,MATCH(AC$219,$A$149:$A$200,0),100),$B203:$CW203,"="&amp;"X",$B$146:$CW$146,"="&amp;"N")</f>
        <v>84</v>
      </c>
      <c r="AD220">
        <f ca="1">SUMIFS(INDEX($B$149:$CW$200,MATCH(AD$219,$A$149:$A$200,0),1):INDEX($B$149:$CW$200,MATCH(AD$219,$A$149:$A$200,0),100),$B203:$CW203,"="&amp;"X",$B$146:$CW$146,"="&amp;"N")</f>
        <v>84</v>
      </c>
      <c r="AE220">
        <f ca="1">SUMIFS(INDEX($B$149:$CW$200,MATCH(AE$219,$A$149:$A$200,0),1):INDEX($B$149:$CW$200,MATCH(AE$219,$A$149:$A$200,0),100),$B203:$CW203,"="&amp;"X",$B$146:$CW$146,"="&amp;"N")</f>
        <v>84</v>
      </c>
      <c r="AF220">
        <f ca="1">SUMIFS(INDEX($B$149:$CW$200,MATCH(AF$219,$A$149:$A$200,0),1):INDEX($B$149:$CW$200,MATCH(AF$219,$A$149:$A$200,0),100),$B203:$CW203,"="&amp;"X",$B$146:$CW$146,"="&amp;"N")</f>
        <v>84</v>
      </c>
      <c r="AG220">
        <f ca="1">SUMIFS(INDEX($B$149:$CW$200,MATCH(AG$219,$A$149:$A$200,0),1):INDEX($B$149:$CW$200,MATCH(AG$219,$A$149:$A$200,0),100),$B203:$CW203,"="&amp;"X",$B$146:$CW$146,"="&amp;"N")</f>
        <v>84</v>
      </c>
      <c r="AH220">
        <f ca="1">SUMIFS(INDEX($B$149:$CW$200,MATCH(AH$219,$A$149:$A$200,0),1):INDEX($B$149:$CW$200,MATCH(AH$219,$A$149:$A$200,0),100),$B203:$CW203,"="&amp;"X",$B$146:$CW$146,"="&amp;"N")</f>
        <v>84</v>
      </c>
      <c r="AI220">
        <f ca="1">SUMIFS(INDEX($B$149:$CW$200,MATCH(AI$219,$A$149:$A$200,0),1):INDEX($B$149:$CW$200,MATCH(AI$219,$A$149:$A$200,0),100),$B203:$CW203,"="&amp;"X",$B$146:$CW$146,"="&amp;"N")</f>
        <v>84</v>
      </c>
      <c r="AJ220">
        <f ca="1">SUMIFS(INDEX($B$149:$CW$200,MATCH(AJ$219,$A$149:$A$200,0),1):INDEX($B$149:$CW$200,MATCH(AJ$219,$A$149:$A$200,0),100),$B203:$CW203,"="&amp;"X",$B$146:$CW$146,"="&amp;"N")</f>
        <v>84</v>
      </c>
      <c r="AK220">
        <f ca="1">SUMIFS(INDEX($B$149:$CW$200,MATCH(AK$219,$A$149:$A$200,0),1):INDEX($B$149:$CW$200,MATCH(AK$219,$A$149:$A$200,0),100),$B203:$CW203,"="&amp;"X",$B$146:$CW$146,"="&amp;"N")</f>
        <v>84</v>
      </c>
      <c r="AL220">
        <f ca="1">SUMIFS(INDEX($B$149:$CW$200,MATCH(AL$219,$A$149:$A$200,0),1):INDEX($B$149:$CW$200,MATCH(AL$219,$A$149:$A$200,0),100),$B203:$CW203,"="&amp;"X",$B$146:$CW$146,"="&amp;"N")</f>
        <v>84</v>
      </c>
      <c r="AM220">
        <f ca="1">SUMIFS(INDEX($B$149:$CW$200,MATCH(AM$219,$A$149:$A$200,0),1):INDEX($B$149:$CW$200,MATCH(AM$219,$A$149:$A$200,0),100),$B203:$CW203,"="&amp;"X",$B$146:$CW$146,"="&amp;"N")</f>
        <v>84</v>
      </c>
      <c r="AN220">
        <f ca="1">SUMIFS(INDEX($B$149:$CW$200,MATCH(AN$219,$A$149:$A$200,0),1):INDEX($B$149:$CW$200,MATCH(AN$219,$A$149:$A$200,0),100),$B203:$CW203,"="&amp;"X",$B$146:$CW$146,"="&amp;"N")</f>
        <v>84</v>
      </c>
      <c r="AO220">
        <f ca="1">SUMIFS(INDEX($B$149:$CW$200,MATCH(AO$219,$A$149:$A$200,0),1):INDEX($B$149:$CW$200,MATCH(AO$219,$A$149:$A$200,0),100),$B203:$CW203,"="&amp;"X",$B$146:$CW$146,"="&amp;"N")</f>
        <v>84</v>
      </c>
      <c r="AP220">
        <f ca="1">SUMIFS(INDEX($B$149:$CW$200,MATCH(AP$219,$A$149:$A$200,0),1):INDEX($B$149:$CW$200,MATCH(AP$219,$A$149:$A$200,0),100),$B203:$CW203,"="&amp;"X",$B$146:$CW$146,"="&amp;"N")</f>
        <v>84</v>
      </c>
      <c r="AQ220">
        <f ca="1">SUMIFS(INDEX($B$149:$CW$200,MATCH(AQ$219,$A$149:$A$200,0),1):INDEX($B$149:$CW$200,MATCH(AQ$219,$A$149:$A$200,0),100),$B203:$CW203,"="&amp;"X",$B$146:$CW$146,"="&amp;"N")</f>
        <v>84</v>
      </c>
      <c r="AR220">
        <f ca="1">SUMIFS(INDEX($B$149:$CW$200,MATCH(AR$219,$A$149:$A$200,0),1):INDEX($B$149:$CW$200,MATCH(AR$219,$A$149:$A$200,0),100),$B203:$CW203,"="&amp;"X",$B$146:$CW$146,"="&amp;"N")</f>
        <v>84</v>
      </c>
      <c r="AS220">
        <f ca="1">SUMIFS(INDEX($B$149:$CW$200,MATCH(AS$219,$A$149:$A$200,0),1):INDEX($B$149:$CW$200,MATCH(AS$219,$A$149:$A$200,0),100),$B203:$CW203,"="&amp;"X",$B$146:$CW$146,"="&amp;"N")</f>
        <v>84</v>
      </c>
      <c r="AT220">
        <f ca="1">SUMIFS(INDEX($B$149:$CW$200,MATCH(AT$219,$A$149:$A$200,0),1):INDEX($B$149:$CW$200,MATCH(AT$219,$A$149:$A$200,0),100),$B203:$CW203,"="&amp;"X",$B$146:$CW$146,"="&amp;"N")</f>
        <v>84</v>
      </c>
      <c r="AU220">
        <f ca="1">SUMIFS(INDEX($B$149:$CW$200,MATCH(AU$219,$A$149:$A$200,0),1):INDEX($B$149:$CW$200,MATCH(AU$219,$A$149:$A$200,0),100),$B203:$CW203,"="&amp;"X",$B$146:$CW$146,"="&amp;"N")</f>
        <v>84</v>
      </c>
      <c r="AV220">
        <f ca="1">SUMIFS(INDEX($B$149:$CW$200,MATCH(AV$219,$A$149:$A$200,0),1):INDEX($B$149:$CW$200,MATCH(AV$219,$A$149:$A$200,0),100),$B203:$CW203,"="&amp;"X",$B$146:$CW$146,"="&amp;"N")</f>
        <v>84</v>
      </c>
      <c r="AW220">
        <f ca="1">SUMIFS(INDEX($B$149:$CW$200,MATCH(AW$219,$A$149:$A$200,0),1):INDEX($B$149:$CW$200,MATCH(AW$219,$A$149:$A$200,0),100),$B203:$CW203,"="&amp;"X",$B$146:$CW$146,"="&amp;"N")</f>
        <v>84</v>
      </c>
      <c r="AX220">
        <f ca="1">SUMIFS(INDEX($B$149:$CW$200,MATCH(AX$219,$A$149:$A$200,0),1):INDEX($B$149:$CW$200,MATCH(AX$219,$A$149:$A$200,0),100),$B203:$CW203,"="&amp;"X",$B$146:$CW$146,"="&amp;"N")</f>
        <v>84</v>
      </c>
      <c r="AY220">
        <f ca="1">SUMIFS(INDEX($B$149:$CW$200,MATCH(AY$219,$A$149:$A$200,0),1):INDEX($B$149:$CW$200,MATCH(AY$219,$A$149:$A$200,0),100),$B203:$CW203,"="&amp;"X",$B$146:$CW$146,"="&amp;"N")</f>
        <v>84</v>
      </c>
      <c r="AZ220">
        <f ca="1">SUMIFS(INDEX($B$149:$CW$200,MATCH(AZ$219,$A$149:$A$200,0),1):INDEX($B$149:$CW$200,MATCH(AZ$219,$A$149:$A$200,0),100),$B203:$CW203,"="&amp;"X",$B$146:$CW$146,"="&amp;"N")</f>
        <v>84</v>
      </c>
      <c r="BA220">
        <f ca="1">SUMIFS(INDEX($B$149:$CW$200,MATCH(BA$219,$A$149:$A$200,0),1):INDEX($B$149:$CW$200,MATCH(BA$219,$A$149:$A$200,0),100),$B203:$CW203,"="&amp;"X",$B$146:$CW$146,"="&amp;"N")</f>
        <v>84</v>
      </c>
    </row>
    <row r="221" spans="1:101" x14ac:dyDescent="0.25">
      <c r="A221" s="2" t="str">
        <f>Setup!A21</f>
        <v>Caseload 2</v>
      </c>
      <c r="B221">
        <f ca="1">SUMIFS(INDEX($B$149:$CW$200,MATCH(B$219,$A$149:$A$200,0),1):INDEX($B$149:$CW$200,MATCH(B$219,$A$149:$A$200,0),100),$B204:$CW204,"="&amp;"X",$B$146:$CW$146,"="&amp;"N")</f>
        <v>82.352941176470594</v>
      </c>
      <c r="C221">
        <f ca="1">SUMIFS(INDEX($B$149:$CW$200,MATCH(C$219,$A$149:$A$200,0),1):INDEX($B$149:$CW$200,MATCH(C$219,$A$149:$A$200,0),100),$B204:$CW204,"="&amp;"X",$B$146:$CW$146,"="&amp;"N")</f>
        <v>0</v>
      </c>
      <c r="D221">
        <f ca="1">SUMIFS(INDEX($B$149:$CW$200,MATCH(D$219,$A$149:$A$200,0),1):INDEX($B$149:$CW$200,MATCH(D$219,$A$149:$A$200,0),100),$B204:$CW204,"="&amp;"X",$B$146:$CW$146,"="&amp;"N")</f>
        <v>82.352941176470594</v>
      </c>
      <c r="E221">
        <f ca="1">SUMIFS(INDEX($B$149:$CW$200,MATCH(E$219,$A$149:$A$200,0),1):INDEX($B$149:$CW$200,MATCH(E$219,$A$149:$A$200,0),100),$B204:$CW204,"="&amp;"X",$B$146:$CW$146,"="&amp;"N")</f>
        <v>82.352941176470594</v>
      </c>
      <c r="F221">
        <f ca="1">SUMIFS(INDEX($B$149:$CW$200,MATCH(F$219,$A$149:$A$200,0),1):INDEX($B$149:$CW$200,MATCH(F$219,$A$149:$A$200,0),100),$B204:$CW204,"="&amp;"X",$B$146:$CW$146,"="&amp;"N")</f>
        <v>82.352941176470594</v>
      </c>
      <c r="G221">
        <f ca="1">SUMIFS(INDEX($B$149:$CW$200,MATCH(G$219,$A$149:$A$200,0),1):INDEX($B$149:$CW$200,MATCH(G$219,$A$149:$A$200,0),100),$B204:$CW204,"="&amp;"X",$B$146:$CW$146,"="&amp;"N")</f>
        <v>82.352941176470594</v>
      </c>
      <c r="H221">
        <f ca="1">SUMIFS(INDEX($B$149:$CW$200,MATCH(H$219,$A$149:$A$200,0),1):INDEX($B$149:$CW$200,MATCH(H$219,$A$149:$A$200,0),100),$B204:$CW204,"="&amp;"X",$B$146:$CW$146,"="&amp;"N")</f>
        <v>82.352941176470594</v>
      </c>
      <c r="I221">
        <f ca="1">SUMIFS(INDEX($B$149:$CW$200,MATCH(I$219,$A$149:$A$200,0),1):INDEX($B$149:$CW$200,MATCH(I$219,$A$149:$A$200,0),100),$B204:$CW204,"="&amp;"X",$B$146:$CW$146,"="&amp;"N")</f>
        <v>82.352941176470594</v>
      </c>
      <c r="J221">
        <f ca="1">SUMIFS(INDEX($B$149:$CW$200,MATCH(J$219,$A$149:$A$200,0),1):INDEX($B$149:$CW$200,MATCH(J$219,$A$149:$A$200,0),100),$B204:$CW204,"="&amp;"X",$B$146:$CW$146,"="&amp;"N")</f>
        <v>82.352941176470594</v>
      </c>
      <c r="K221">
        <f ca="1">SUMIFS(INDEX($B$149:$CW$200,MATCH(K$219,$A$149:$A$200,0),1):INDEX($B$149:$CW$200,MATCH(K$219,$A$149:$A$200,0),100),$B204:$CW204,"="&amp;"X",$B$146:$CW$146,"="&amp;"N")</f>
        <v>82.352941176470594</v>
      </c>
      <c r="L221">
        <f ca="1">SUMIFS(INDEX($B$149:$CW$200,MATCH(L$219,$A$149:$A$200,0),1):INDEX($B$149:$CW$200,MATCH(L$219,$A$149:$A$200,0),100),$B204:$CW204,"="&amp;"X",$B$146:$CW$146,"="&amp;"N")</f>
        <v>82.352941176470594</v>
      </c>
      <c r="M221">
        <f ca="1">SUMIFS(INDEX($B$149:$CW$200,MATCH(M$219,$A$149:$A$200,0),1):INDEX($B$149:$CW$200,MATCH(M$219,$A$149:$A$200,0),100),$B204:$CW204,"="&amp;"X",$B$146:$CW$146,"="&amp;"N")</f>
        <v>82.352941176470594</v>
      </c>
      <c r="N221">
        <f ca="1">SUMIFS(INDEX($B$149:$CW$200,MATCH(N$219,$A$149:$A$200,0),1):INDEX($B$149:$CW$200,MATCH(N$219,$A$149:$A$200,0),100),$B204:$CW204,"="&amp;"X",$B$146:$CW$146,"="&amp;"N")</f>
        <v>82.352941176470594</v>
      </c>
      <c r="O221">
        <f ca="1">SUMIFS(INDEX($B$149:$CW$200,MATCH(O$219,$A$149:$A$200,0),1):INDEX($B$149:$CW$200,MATCH(O$219,$A$149:$A$200,0),100),$B204:$CW204,"="&amp;"X",$B$146:$CW$146,"="&amp;"N")</f>
        <v>82.352941176470594</v>
      </c>
      <c r="P221">
        <f ca="1">SUMIFS(INDEX($B$149:$CW$200,MATCH(P$219,$A$149:$A$200,0),1):INDEX($B$149:$CW$200,MATCH(P$219,$A$149:$A$200,0),100),$B204:$CW204,"="&amp;"X",$B$146:$CW$146,"="&amp;"N")</f>
        <v>82.352941176470594</v>
      </c>
      <c r="Q221">
        <f ca="1">SUMIFS(INDEX($B$149:$CW$200,MATCH(Q$219,$A$149:$A$200,0),1):INDEX($B$149:$CW$200,MATCH(Q$219,$A$149:$A$200,0),100),$B204:$CW204,"="&amp;"X",$B$146:$CW$146,"="&amp;"N")</f>
        <v>82.352941176470594</v>
      </c>
      <c r="R221">
        <f ca="1">SUMIFS(INDEX($B$149:$CW$200,MATCH(R$219,$A$149:$A$200,0),1):INDEX($B$149:$CW$200,MATCH(R$219,$A$149:$A$200,0),100),$B204:$CW204,"="&amp;"X",$B$146:$CW$146,"="&amp;"N")</f>
        <v>82.352941176470594</v>
      </c>
      <c r="S221">
        <f ca="1">SUMIFS(INDEX($B$149:$CW$200,MATCH(S$219,$A$149:$A$200,0),1):INDEX($B$149:$CW$200,MATCH(S$219,$A$149:$A$200,0),100),$B204:$CW204,"="&amp;"X",$B$146:$CW$146,"="&amp;"N")</f>
        <v>82.352941176470594</v>
      </c>
      <c r="T221">
        <f ca="1">SUMIFS(INDEX($B$149:$CW$200,MATCH(T$219,$A$149:$A$200,0),1):INDEX($B$149:$CW$200,MATCH(T$219,$A$149:$A$200,0),100),$B204:$CW204,"="&amp;"X",$B$146:$CW$146,"="&amp;"N")</f>
        <v>82.352941176470594</v>
      </c>
      <c r="U221">
        <f ca="1">SUMIFS(INDEX($B$149:$CW$200,MATCH(U$219,$A$149:$A$200,0),1):INDEX($B$149:$CW$200,MATCH(U$219,$A$149:$A$200,0),100),$B204:$CW204,"="&amp;"X",$B$146:$CW$146,"="&amp;"N")</f>
        <v>82.352941176470594</v>
      </c>
      <c r="V221">
        <f ca="1">SUMIFS(INDEX($B$149:$CW$200,MATCH(V$219,$A$149:$A$200,0),1):INDEX($B$149:$CW$200,MATCH(V$219,$A$149:$A$200,0),100),$B204:$CW204,"="&amp;"X",$B$146:$CW$146,"="&amp;"N")</f>
        <v>82.352941176470594</v>
      </c>
      <c r="W221">
        <f ca="1">SUMIFS(INDEX($B$149:$CW$200,MATCH(W$219,$A$149:$A$200,0),1):INDEX($B$149:$CW$200,MATCH(W$219,$A$149:$A$200,0),100),$B204:$CW204,"="&amp;"X",$B$146:$CW$146,"="&amp;"N")</f>
        <v>82.352941176470594</v>
      </c>
      <c r="X221">
        <f ca="1">SUMIFS(INDEX($B$149:$CW$200,MATCH(X$219,$A$149:$A$200,0),1):INDEX($B$149:$CW$200,MATCH(X$219,$A$149:$A$200,0),100),$B204:$CW204,"="&amp;"X",$B$146:$CW$146,"="&amp;"N")</f>
        <v>82.352941176470594</v>
      </c>
      <c r="Y221">
        <f ca="1">SUMIFS(INDEX($B$149:$CW$200,MATCH(Y$219,$A$149:$A$200,0),1):INDEX($B$149:$CW$200,MATCH(Y$219,$A$149:$A$200,0),100),$B204:$CW204,"="&amp;"X",$B$146:$CW$146,"="&amp;"N")</f>
        <v>82.352941176470594</v>
      </c>
      <c r="Z221">
        <f ca="1">SUMIFS(INDEX($B$149:$CW$200,MATCH(Z$219,$A$149:$A$200,0),1):INDEX($B$149:$CW$200,MATCH(Z$219,$A$149:$A$200,0),100),$B204:$CW204,"="&amp;"X",$B$146:$CW$146,"="&amp;"N")</f>
        <v>82.352941176470594</v>
      </c>
      <c r="AA221">
        <f ca="1">SUMIFS(INDEX($B$149:$CW$200,MATCH(AA$219,$A$149:$A$200,0),1):INDEX($B$149:$CW$200,MATCH(AA$219,$A$149:$A$200,0),100),$B204:$CW204,"="&amp;"X",$B$146:$CW$146,"="&amp;"N")</f>
        <v>82.352941176470594</v>
      </c>
      <c r="AB221">
        <f ca="1">SUMIFS(INDEX($B$149:$CW$200,MATCH(AB$219,$A$149:$A$200,0),1):INDEX($B$149:$CW$200,MATCH(AB$219,$A$149:$A$200,0),100),$B204:$CW204,"="&amp;"X",$B$146:$CW$146,"="&amp;"N")</f>
        <v>82.352941176470594</v>
      </c>
      <c r="AC221">
        <f ca="1">SUMIFS(INDEX($B$149:$CW$200,MATCH(AC$219,$A$149:$A$200,0),1):INDEX($B$149:$CW$200,MATCH(AC$219,$A$149:$A$200,0),100),$B204:$CW204,"="&amp;"X",$B$146:$CW$146,"="&amp;"N")</f>
        <v>82.352941176470594</v>
      </c>
      <c r="AD221">
        <f ca="1">SUMIFS(INDEX($B$149:$CW$200,MATCH(AD$219,$A$149:$A$200,0),1):INDEX($B$149:$CW$200,MATCH(AD$219,$A$149:$A$200,0),100),$B204:$CW204,"="&amp;"X",$B$146:$CW$146,"="&amp;"N")</f>
        <v>82.352941176470594</v>
      </c>
      <c r="AE221">
        <f ca="1">SUMIFS(INDEX($B$149:$CW$200,MATCH(AE$219,$A$149:$A$200,0),1):INDEX($B$149:$CW$200,MATCH(AE$219,$A$149:$A$200,0),100),$B204:$CW204,"="&amp;"X",$B$146:$CW$146,"="&amp;"N")</f>
        <v>82.352941176470594</v>
      </c>
      <c r="AF221">
        <f ca="1">SUMIFS(INDEX($B$149:$CW$200,MATCH(AF$219,$A$149:$A$200,0),1):INDEX($B$149:$CW$200,MATCH(AF$219,$A$149:$A$200,0),100),$B204:$CW204,"="&amp;"X",$B$146:$CW$146,"="&amp;"N")</f>
        <v>82.352941176470594</v>
      </c>
      <c r="AG221">
        <f ca="1">SUMIFS(INDEX($B$149:$CW$200,MATCH(AG$219,$A$149:$A$200,0),1):INDEX($B$149:$CW$200,MATCH(AG$219,$A$149:$A$200,0),100),$B204:$CW204,"="&amp;"X",$B$146:$CW$146,"="&amp;"N")</f>
        <v>82.352941176470594</v>
      </c>
      <c r="AH221">
        <f ca="1">SUMIFS(INDEX($B$149:$CW$200,MATCH(AH$219,$A$149:$A$200,0),1):INDEX($B$149:$CW$200,MATCH(AH$219,$A$149:$A$200,0),100),$B204:$CW204,"="&amp;"X",$B$146:$CW$146,"="&amp;"N")</f>
        <v>82.352941176470594</v>
      </c>
      <c r="AI221">
        <f ca="1">SUMIFS(INDEX($B$149:$CW$200,MATCH(AI$219,$A$149:$A$200,0),1):INDEX($B$149:$CW$200,MATCH(AI$219,$A$149:$A$200,0),100),$B204:$CW204,"="&amp;"X",$B$146:$CW$146,"="&amp;"N")</f>
        <v>82.352941176470594</v>
      </c>
      <c r="AJ221">
        <f ca="1">SUMIFS(INDEX($B$149:$CW$200,MATCH(AJ$219,$A$149:$A$200,0),1):INDEX($B$149:$CW$200,MATCH(AJ$219,$A$149:$A$200,0),100),$B204:$CW204,"="&amp;"X",$B$146:$CW$146,"="&amp;"N")</f>
        <v>82.352941176470594</v>
      </c>
      <c r="AK221">
        <f ca="1">SUMIFS(INDEX($B$149:$CW$200,MATCH(AK$219,$A$149:$A$200,0),1):INDEX($B$149:$CW$200,MATCH(AK$219,$A$149:$A$200,0),100),$B204:$CW204,"="&amp;"X",$B$146:$CW$146,"="&amp;"N")</f>
        <v>82.352941176470594</v>
      </c>
      <c r="AL221">
        <f ca="1">SUMIFS(INDEX($B$149:$CW$200,MATCH(AL$219,$A$149:$A$200,0),1):INDEX($B$149:$CW$200,MATCH(AL$219,$A$149:$A$200,0),100),$B204:$CW204,"="&amp;"X",$B$146:$CW$146,"="&amp;"N")</f>
        <v>82.352941176470594</v>
      </c>
      <c r="AM221">
        <f ca="1">SUMIFS(INDEX($B$149:$CW$200,MATCH(AM$219,$A$149:$A$200,0),1):INDEX($B$149:$CW$200,MATCH(AM$219,$A$149:$A$200,0),100),$B204:$CW204,"="&amp;"X",$B$146:$CW$146,"="&amp;"N")</f>
        <v>82.352941176470594</v>
      </c>
      <c r="AN221">
        <f ca="1">SUMIFS(INDEX($B$149:$CW$200,MATCH(AN$219,$A$149:$A$200,0),1):INDEX($B$149:$CW$200,MATCH(AN$219,$A$149:$A$200,0),100),$B204:$CW204,"="&amp;"X",$B$146:$CW$146,"="&amp;"N")</f>
        <v>82.352941176470594</v>
      </c>
      <c r="AO221">
        <f ca="1">SUMIFS(INDEX($B$149:$CW$200,MATCH(AO$219,$A$149:$A$200,0),1):INDEX($B$149:$CW$200,MATCH(AO$219,$A$149:$A$200,0),100),$B204:$CW204,"="&amp;"X",$B$146:$CW$146,"="&amp;"N")</f>
        <v>82.352941176470594</v>
      </c>
      <c r="AP221">
        <f ca="1">SUMIFS(INDEX($B$149:$CW$200,MATCH(AP$219,$A$149:$A$200,0),1):INDEX($B$149:$CW$200,MATCH(AP$219,$A$149:$A$200,0),100),$B204:$CW204,"="&amp;"X",$B$146:$CW$146,"="&amp;"N")</f>
        <v>82.352941176470594</v>
      </c>
      <c r="AQ221">
        <f ca="1">SUMIFS(INDEX($B$149:$CW$200,MATCH(AQ$219,$A$149:$A$200,0),1):INDEX($B$149:$CW$200,MATCH(AQ$219,$A$149:$A$200,0),100),$B204:$CW204,"="&amp;"X",$B$146:$CW$146,"="&amp;"N")</f>
        <v>82.352941176470594</v>
      </c>
      <c r="AR221">
        <f ca="1">SUMIFS(INDEX($B$149:$CW$200,MATCH(AR$219,$A$149:$A$200,0),1):INDEX($B$149:$CW$200,MATCH(AR$219,$A$149:$A$200,0),100),$B204:$CW204,"="&amp;"X",$B$146:$CW$146,"="&amp;"N")</f>
        <v>82.352941176470594</v>
      </c>
      <c r="AS221">
        <f ca="1">SUMIFS(INDEX($B$149:$CW$200,MATCH(AS$219,$A$149:$A$200,0),1):INDEX($B$149:$CW$200,MATCH(AS$219,$A$149:$A$200,0),100),$B204:$CW204,"="&amp;"X",$B$146:$CW$146,"="&amp;"N")</f>
        <v>82.352941176470594</v>
      </c>
      <c r="AT221">
        <f ca="1">SUMIFS(INDEX($B$149:$CW$200,MATCH(AT$219,$A$149:$A$200,0),1):INDEX($B$149:$CW$200,MATCH(AT$219,$A$149:$A$200,0),100),$B204:$CW204,"="&amp;"X",$B$146:$CW$146,"="&amp;"N")</f>
        <v>82.352941176470594</v>
      </c>
      <c r="AU221">
        <f ca="1">SUMIFS(INDEX($B$149:$CW$200,MATCH(AU$219,$A$149:$A$200,0),1):INDEX($B$149:$CW$200,MATCH(AU$219,$A$149:$A$200,0),100),$B204:$CW204,"="&amp;"X",$B$146:$CW$146,"="&amp;"N")</f>
        <v>82.352941176470594</v>
      </c>
      <c r="AV221">
        <f ca="1">SUMIFS(INDEX($B$149:$CW$200,MATCH(AV$219,$A$149:$A$200,0),1):INDEX($B$149:$CW$200,MATCH(AV$219,$A$149:$A$200,0),100),$B204:$CW204,"="&amp;"X",$B$146:$CW$146,"="&amp;"N")</f>
        <v>82.352941176470594</v>
      </c>
      <c r="AW221">
        <f ca="1">SUMIFS(INDEX($B$149:$CW$200,MATCH(AW$219,$A$149:$A$200,0),1):INDEX($B$149:$CW$200,MATCH(AW$219,$A$149:$A$200,0),100),$B204:$CW204,"="&amp;"X",$B$146:$CW$146,"="&amp;"N")</f>
        <v>82.352941176470594</v>
      </c>
      <c r="AX221">
        <f ca="1">SUMIFS(INDEX($B$149:$CW$200,MATCH(AX$219,$A$149:$A$200,0),1):INDEX($B$149:$CW$200,MATCH(AX$219,$A$149:$A$200,0),100),$B204:$CW204,"="&amp;"X",$B$146:$CW$146,"="&amp;"N")</f>
        <v>82.352941176470594</v>
      </c>
      <c r="AY221">
        <f ca="1">SUMIFS(INDEX($B$149:$CW$200,MATCH(AY$219,$A$149:$A$200,0),1):INDEX($B$149:$CW$200,MATCH(AY$219,$A$149:$A$200,0),100),$B204:$CW204,"="&amp;"X",$B$146:$CW$146,"="&amp;"N")</f>
        <v>82.352941176470594</v>
      </c>
      <c r="AZ221">
        <f ca="1">SUMIFS(INDEX($B$149:$CW$200,MATCH(AZ$219,$A$149:$A$200,0),1):INDEX($B$149:$CW$200,MATCH(AZ$219,$A$149:$A$200,0),100),$B204:$CW204,"="&amp;"X",$B$146:$CW$146,"="&amp;"N")</f>
        <v>82.352941176470594</v>
      </c>
      <c r="BA221">
        <f ca="1">SUMIFS(INDEX($B$149:$CW$200,MATCH(BA$219,$A$149:$A$200,0),1):INDEX($B$149:$CW$200,MATCH(BA$219,$A$149:$A$200,0),100),$B204:$CW204,"="&amp;"X",$B$146:$CW$146,"="&amp;"N")</f>
        <v>82.352941176470594</v>
      </c>
    </row>
    <row r="222" spans="1:101" x14ac:dyDescent="0.25">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Clusters</v>
      </c>
      <c r="B235">
        <f ca="1">SUM(B220:B234)</f>
        <v>82.352941176470594</v>
      </c>
      <c r="C235">
        <f t="shared" ref="C235:BA235" ca="1" si="42">SUM(C220:C234)</f>
        <v>0</v>
      </c>
      <c r="D235">
        <f t="shared" ca="1" si="42"/>
        <v>166.35294117647061</v>
      </c>
      <c r="E235">
        <f t="shared" ca="1" si="42"/>
        <v>166.35294117647061</v>
      </c>
      <c r="F235">
        <f t="shared" ca="1" si="42"/>
        <v>166.35294117647061</v>
      </c>
      <c r="G235">
        <f t="shared" ca="1" si="42"/>
        <v>166.35294117647061</v>
      </c>
      <c r="H235">
        <f t="shared" ca="1" si="42"/>
        <v>166.35294117647061</v>
      </c>
      <c r="I235">
        <f t="shared" ca="1" si="42"/>
        <v>166.35294117647061</v>
      </c>
      <c r="J235">
        <f t="shared" ca="1" si="42"/>
        <v>166.35294117647061</v>
      </c>
      <c r="K235">
        <f t="shared" ca="1" si="42"/>
        <v>166.35294117647061</v>
      </c>
      <c r="L235">
        <f t="shared" ca="1" si="42"/>
        <v>166.35294117647061</v>
      </c>
      <c r="M235">
        <f t="shared" ca="1" si="42"/>
        <v>166.35294117647061</v>
      </c>
      <c r="N235">
        <f t="shared" ca="1" si="42"/>
        <v>166.35294117647061</v>
      </c>
      <c r="O235">
        <f t="shared" ca="1" si="42"/>
        <v>166.35294117647061</v>
      </c>
      <c r="P235">
        <f t="shared" ca="1" si="42"/>
        <v>166.35294117647061</v>
      </c>
      <c r="Q235">
        <f t="shared" ca="1" si="42"/>
        <v>166.35294117647061</v>
      </c>
      <c r="R235">
        <f t="shared" ca="1" si="42"/>
        <v>166.35294117647061</v>
      </c>
      <c r="S235">
        <f t="shared" ca="1" si="42"/>
        <v>166.35294117647061</v>
      </c>
      <c r="T235">
        <f t="shared" ca="1" si="42"/>
        <v>166.35294117647061</v>
      </c>
      <c r="U235">
        <f t="shared" ca="1" si="42"/>
        <v>166.35294117647061</v>
      </c>
      <c r="V235">
        <f t="shared" ca="1" si="42"/>
        <v>166.35294117647061</v>
      </c>
      <c r="W235">
        <f t="shared" ca="1" si="42"/>
        <v>166.35294117647061</v>
      </c>
      <c r="X235">
        <f t="shared" ca="1" si="42"/>
        <v>166.35294117647061</v>
      </c>
      <c r="Y235">
        <f t="shared" ca="1" si="42"/>
        <v>166.35294117647061</v>
      </c>
      <c r="Z235">
        <f t="shared" ca="1" si="42"/>
        <v>166.35294117647061</v>
      </c>
      <c r="AA235">
        <f t="shared" ca="1" si="42"/>
        <v>166.35294117647061</v>
      </c>
      <c r="AB235">
        <f t="shared" ca="1" si="42"/>
        <v>166.35294117647061</v>
      </c>
      <c r="AC235">
        <f t="shared" ca="1" si="42"/>
        <v>166.35294117647061</v>
      </c>
      <c r="AD235">
        <f t="shared" ca="1" si="42"/>
        <v>166.35294117647061</v>
      </c>
      <c r="AE235">
        <f t="shared" ca="1" si="42"/>
        <v>166.35294117647061</v>
      </c>
      <c r="AF235">
        <f t="shared" ca="1" si="42"/>
        <v>166.35294117647061</v>
      </c>
      <c r="AG235">
        <f t="shared" ca="1" si="42"/>
        <v>166.35294117647061</v>
      </c>
      <c r="AH235">
        <f t="shared" ca="1" si="42"/>
        <v>166.35294117647061</v>
      </c>
      <c r="AI235">
        <f t="shared" ca="1" si="42"/>
        <v>166.35294117647061</v>
      </c>
      <c r="AJ235">
        <f t="shared" ca="1" si="42"/>
        <v>166.35294117647061</v>
      </c>
      <c r="AK235">
        <f t="shared" ca="1" si="42"/>
        <v>166.35294117647061</v>
      </c>
      <c r="AL235">
        <f t="shared" ca="1" si="42"/>
        <v>166.35294117647061</v>
      </c>
      <c r="AM235">
        <f t="shared" ca="1" si="42"/>
        <v>166.35294117647061</v>
      </c>
      <c r="AN235">
        <f t="shared" ca="1" si="42"/>
        <v>166.35294117647061</v>
      </c>
      <c r="AO235">
        <f t="shared" ca="1" si="42"/>
        <v>166.35294117647061</v>
      </c>
      <c r="AP235">
        <f t="shared" ca="1" si="42"/>
        <v>166.35294117647061</v>
      </c>
      <c r="AQ235">
        <f t="shared" ca="1" si="42"/>
        <v>166.35294117647061</v>
      </c>
      <c r="AR235">
        <f t="shared" ca="1" si="42"/>
        <v>166.35294117647061</v>
      </c>
      <c r="AS235">
        <f t="shared" ca="1" si="42"/>
        <v>166.35294117647061</v>
      </c>
      <c r="AT235">
        <f t="shared" ca="1" si="42"/>
        <v>166.35294117647061</v>
      </c>
      <c r="AU235">
        <f t="shared" ca="1" si="42"/>
        <v>166.35294117647061</v>
      </c>
      <c r="AV235">
        <f t="shared" ca="1" si="42"/>
        <v>166.35294117647061</v>
      </c>
      <c r="AW235">
        <f t="shared" ca="1" si="42"/>
        <v>166.35294117647061</v>
      </c>
      <c r="AX235">
        <f t="shared" ca="1" si="42"/>
        <v>166.35294117647061</v>
      </c>
      <c r="AY235">
        <f t="shared" ca="1" si="42"/>
        <v>166.35294117647061</v>
      </c>
      <c r="AZ235">
        <f t="shared" ca="1" si="42"/>
        <v>166.35294117647061</v>
      </c>
      <c r="BA235">
        <f t="shared" ca="1" si="42"/>
        <v>166.35294117647061</v>
      </c>
    </row>
    <row r="236" spans="1:53" x14ac:dyDescent="0.25">
      <c r="A236" s="2"/>
    </row>
    <row r="237" spans="1:53" x14ac:dyDescent="0.25">
      <c r="A237" s="2" t="s">
        <v>253</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25">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Clusters</v>
      </c>
      <c r="B253">
        <f ca="1">SUM(B238:B252)</f>
        <v>0</v>
      </c>
      <c r="C253">
        <f t="shared" ref="C253:BA253" ca="1" si="43">SUM(C238:C252)</f>
        <v>0</v>
      </c>
      <c r="D253">
        <f t="shared" ca="1" si="43"/>
        <v>0</v>
      </c>
      <c r="E253">
        <f t="shared" ca="1" si="43"/>
        <v>0</v>
      </c>
      <c r="F253">
        <f t="shared" ca="1" si="43"/>
        <v>0</v>
      </c>
      <c r="G253">
        <f t="shared" ca="1" si="43"/>
        <v>0</v>
      </c>
      <c r="H253">
        <f t="shared" ca="1" si="43"/>
        <v>0</v>
      </c>
      <c r="I253">
        <f t="shared" ca="1" si="43"/>
        <v>0</v>
      </c>
      <c r="J253">
        <f t="shared" ca="1" si="43"/>
        <v>0</v>
      </c>
      <c r="K253">
        <f t="shared" ca="1" si="43"/>
        <v>0</v>
      </c>
      <c r="L253">
        <f t="shared" ca="1" si="43"/>
        <v>0</v>
      </c>
      <c r="M253">
        <f t="shared" ca="1" si="43"/>
        <v>0</v>
      </c>
      <c r="N253">
        <f t="shared" ca="1" si="43"/>
        <v>0</v>
      </c>
      <c r="O253">
        <f t="shared" ca="1" si="43"/>
        <v>0</v>
      </c>
      <c r="P253">
        <f t="shared" ca="1" si="43"/>
        <v>0</v>
      </c>
      <c r="Q253">
        <f t="shared" ca="1" si="43"/>
        <v>0</v>
      </c>
      <c r="R253">
        <f t="shared" ca="1" si="43"/>
        <v>0</v>
      </c>
      <c r="S253">
        <f t="shared" ca="1" si="43"/>
        <v>0</v>
      </c>
      <c r="T253">
        <f t="shared" ca="1" si="43"/>
        <v>0</v>
      </c>
      <c r="U253">
        <f t="shared" ca="1" si="43"/>
        <v>0</v>
      </c>
      <c r="V253">
        <f t="shared" ca="1" si="43"/>
        <v>0</v>
      </c>
      <c r="W253">
        <f t="shared" ca="1" si="43"/>
        <v>0</v>
      </c>
      <c r="X253">
        <f t="shared" ca="1" si="43"/>
        <v>0</v>
      </c>
      <c r="Y253">
        <f t="shared" ca="1" si="43"/>
        <v>0</v>
      </c>
      <c r="Z253">
        <f t="shared" ca="1" si="43"/>
        <v>0</v>
      </c>
      <c r="AA253">
        <f t="shared" ca="1" si="43"/>
        <v>0</v>
      </c>
      <c r="AB253">
        <f t="shared" ca="1" si="43"/>
        <v>0</v>
      </c>
      <c r="AC253">
        <f t="shared" ca="1" si="43"/>
        <v>0</v>
      </c>
      <c r="AD253">
        <f t="shared" ca="1" si="43"/>
        <v>0</v>
      </c>
      <c r="AE253">
        <f t="shared" ca="1" si="43"/>
        <v>0</v>
      </c>
      <c r="AF253">
        <f t="shared" ca="1" si="43"/>
        <v>0</v>
      </c>
      <c r="AG253">
        <f t="shared" ca="1" si="43"/>
        <v>0</v>
      </c>
      <c r="AH253">
        <f t="shared" ca="1" si="43"/>
        <v>0</v>
      </c>
      <c r="AI253">
        <f t="shared" ca="1" si="43"/>
        <v>0</v>
      </c>
      <c r="AJ253">
        <f t="shared" ca="1" si="43"/>
        <v>0</v>
      </c>
      <c r="AK253">
        <f t="shared" ca="1" si="43"/>
        <v>0</v>
      </c>
      <c r="AL253">
        <f t="shared" ca="1" si="43"/>
        <v>0</v>
      </c>
      <c r="AM253">
        <f t="shared" ca="1" si="43"/>
        <v>0</v>
      </c>
      <c r="AN253">
        <f t="shared" ca="1" si="43"/>
        <v>0</v>
      </c>
      <c r="AO253">
        <f t="shared" ca="1" si="43"/>
        <v>0</v>
      </c>
      <c r="AP253">
        <f t="shared" ca="1" si="43"/>
        <v>0</v>
      </c>
      <c r="AQ253">
        <f t="shared" ca="1" si="43"/>
        <v>0</v>
      </c>
      <c r="AR253">
        <f t="shared" ca="1" si="43"/>
        <v>0</v>
      </c>
      <c r="AS253">
        <f t="shared" ca="1" si="43"/>
        <v>0</v>
      </c>
      <c r="AT253">
        <f t="shared" ca="1" si="43"/>
        <v>0</v>
      </c>
      <c r="AU253">
        <f t="shared" ca="1" si="43"/>
        <v>0</v>
      </c>
      <c r="AV253">
        <f t="shared" ca="1" si="43"/>
        <v>0</v>
      </c>
      <c r="AW253">
        <f t="shared" ca="1" si="43"/>
        <v>0</v>
      </c>
      <c r="AX253">
        <f t="shared" ca="1" si="43"/>
        <v>0</v>
      </c>
      <c r="AY253">
        <f t="shared" ca="1" si="43"/>
        <v>0</v>
      </c>
      <c r="AZ253">
        <f t="shared" ca="1" si="43"/>
        <v>0</v>
      </c>
      <c r="BA253">
        <f t="shared" ca="1" si="43"/>
        <v>0</v>
      </c>
    </row>
    <row r="254" spans="1:53" x14ac:dyDescent="0.25">
      <c r="A254" s="2"/>
    </row>
    <row r="255" spans="1:53" x14ac:dyDescent="0.2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25">
      <c r="A256" s="2" t="str">
        <f>Setup!A20</f>
        <v>Caseload 1</v>
      </c>
      <c r="B256">
        <f t="shared" ref="B256:B270" ca="1" si="44">B220+B238</f>
        <v>0</v>
      </c>
      <c r="C256">
        <f t="shared" ref="C256:BA261" ca="1" si="45">C220+C238</f>
        <v>0</v>
      </c>
      <c r="D256">
        <f t="shared" ca="1" si="45"/>
        <v>84</v>
      </c>
      <c r="E256">
        <f t="shared" ca="1" si="45"/>
        <v>84</v>
      </c>
      <c r="F256">
        <f t="shared" ca="1" si="45"/>
        <v>84</v>
      </c>
      <c r="G256">
        <f t="shared" ca="1" si="45"/>
        <v>84</v>
      </c>
      <c r="H256">
        <f t="shared" ca="1" si="45"/>
        <v>84</v>
      </c>
      <c r="I256">
        <f t="shared" ca="1" si="45"/>
        <v>84</v>
      </c>
      <c r="J256">
        <f t="shared" ca="1" si="45"/>
        <v>84</v>
      </c>
      <c r="K256">
        <f t="shared" ca="1" si="45"/>
        <v>84</v>
      </c>
      <c r="L256">
        <f t="shared" ca="1" si="45"/>
        <v>84</v>
      </c>
      <c r="M256">
        <f t="shared" ca="1" si="45"/>
        <v>84</v>
      </c>
      <c r="N256">
        <f t="shared" ca="1" si="45"/>
        <v>84</v>
      </c>
      <c r="O256">
        <f t="shared" ca="1" si="45"/>
        <v>84</v>
      </c>
      <c r="P256">
        <f t="shared" ca="1" si="45"/>
        <v>84</v>
      </c>
      <c r="Q256">
        <f t="shared" ca="1" si="45"/>
        <v>84</v>
      </c>
      <c r="R256">
        <f t="shared" ca="1" si="45"/>
        <v>84</v>
      </c>
      <c r="S256">
        <f t="shared" ca="1" si="45"/>
        <v>84</v>
      </c>
      <c r="T256">
        <f t="shared" ca="1" si="45"/>
        <v>84</v>
      </c>
      <c r="U256">
        <f t="shared" ca="1" si="45"/>
        <v>84</v>
      </c>
      <c r="V256">
        <f t="shared" ca="1" si="45"/>
        <v>84</v>
      </c>
      <c r="W256">
        <f t="shared" ca="1" si="45"/>
        <v>84</v>
      </c>
      <c r="X256">
        <f t="shared" ca="1" si="45"/>
        <v>84</v>
      </c>
      <c r="Y256">
        <f t="shared" ca="1" si="45"/>
        <v>84</v>
      </c>
      <c r="Z256">
        <f t="shared" ca="1" si="45"/>
        <v>84</v>
      </c>
      <c r="AA256">
        <f t="shared" ca="1" si="45"/>
        <v>84</v>
      </c>
      <c r="AB256">
        <f t="shared" ca="1" si="45"/>
        <v>84</v>
      </c>
      <c r="AC256">
        <f t="shared" ca="1" si="45"/>
        <v>84</v>
      </c>
      <c r="AD256">
        <f t="shared" ca="1" si="45"/>
        <v>84</v>
      </c>
      <c r="AE256">
        <f t="shared" ca="1" si="45"/>
        <v>84</v>
      </c>
      <c r="AF256">
        <f t="shared" ca="1" si="45"/>
        <v>84</v>
      </c>
      <c r="AG256">
        <f t="shared" ca="1" si="45"/>
        <v>84</v>
      </c>
      <c r="AH256">
        <f t="shared" ca="1" si="45"/>
        <v>84</v>
      </c>
      <c r="AI256">
        <f t="shared" ca="1" si="45"/>
        <v>84</v>
      </c>
      <c r="AJ256">
        <f t="shared" ca="1" si="45"/>
        <v>84</v>
      </c>
      <c r="AK256">
        <f t="shared" ca="1" si="45"/>
        <v>84</v>
      </c>
      <c r="AL256">
        <f t="shared" ca="1" si="45"/>
        <v>84</v>
      </c>
      <c r="AM256">
        <f t="shared" ca="1" si="45"/>
        <v>84</v>
      </c>
      <c r="AN256">
        <f t="shared" ca="1" si="45"/>
        <v>84</v>
      </c>
      <c r="AO256">
        <f t="shared" ca="1" si="45"/>
        <v>84</v>
      </c>
      <c r="AP256">
        <f t="shared" ca="1" si="45"/>
        <v>84</v>
      </c>
      <c r="AQ256">
        <f t="shared" ca="1" si="45"/>
        <v>84</v>
      </c>
      <c r="AR256">
        <f t="shared" ca="1" si="45"/>
        <v>84</v>
      </c>
      <c r="AS256">
        <f t="shared" ca="1" si="45"/>
        <v>84</v>
      </c>
      <c r="AT256">
        <f t="shared" ca="1" si="45"/>
        <v>84</v>
      </c>
      <c r="AU256">
        <f t="shared" ca="1" si="45"/>
        <v>84</v>
      </c>
      <c r="AV256">
        <f t="shared" ca="1" si="45"/>
        <v>84</v>
      </c>
      <c r="AW256">
        <f t="shared" ca="1" si="45"/>
        <v>84</v>
      </c>
      <c r="AX256">
        <f t="shared" ca="1" si="45"/>
        <v>84</v>
      </c>
      <c r="AY256">
        <f t="shared" ca="1" si="45"/>
        <v>84</v>
      </c>
      <c r="AZ256">
        <f t="shared" ca="1" si="45"/>
        <v>84</v>
      </c>
      <c r="BA256">
        <f t="shared" ca="1" si="45"/>
        <v>84</v>
      </c>
    </row>
    <row r="257" spans="1:53" x14ac:dyDescent="0.25">
      <c r="A257" s="2" t="str">
        <f>Setup!A21</f>
        <v>Caseload 2</v>
      </c>
      <c r="B257">
        <f t="shared" ca="1" si="44"/>
        <v>82.352941176470594</v>
      </c>
      <c r="C257">
        <f t="shared" ref="C257:Q257" ca="1" si="46">C221+C239</f>
        <v>0</v>
      </c>
      <c r="D257">
        <f t="shared" ca="1" si="46"/>
        <v>82.352941176470594</v>
      </c>
      <c r="E257">
        <f t="shared" ca="1" si="46"/>
        <v>82.352941176470594</v>
      </c>
      <c r="F257">
        <f t="shared" ca="1" si="46"/>
        <v>82.352941176470594</v>
      </c>
      <c r="G257">
        <f t="shared" ca="1" si="46"/>
        <v>82.352941176470594</v>
      </c>
      <c r="H257">
        <f t="shared" ca="1" si="46"/>
        <v>82.352941176470594</v>
      </c>
      <c r="I257">
        <f t="shared" ca="1" si="46"/>
        <v>82.352941176470594</v>
      </c>
      <c r="J257">
        <f t="shared" ca="1" si="46"/>
        <v>82.352941176470594</v>
      </c>
      <c r="K257">
        <f t="shared" ca="1" si="46"/>
        <v>82.352941176470594</v>
      </c>
      <c r="L257">
        <f t="shared" ca="1" si="46"/>
        <v>82.352941176470594</v>
      </c>
      <c r="M257">
        <f t="shared" ca="1" si="46"/>
        <v>82.352941176470594</v>
      </c>
      <c r="N257">
        <f t="shared" ca="1" si="46"/>
        <v>82.352941176470594</v>
      </c>
      <c r="O257">
        <f t="shared" ca="1" si="46"/>
        <v>82.352941176470594</v>
      </c>
      <c r="P257">
        <f t="shared" ca="1" si="46"/>
        <v>82.352941176470594</v>
      </c>
      <c r="Q257">
        <f t="shared" ca="1" si="46"/>
        <v>82.352941176470594</v>
      </c>
      <c r="R257">
        <f t="shared" ca="1" si="45"/>
        <v>82.352941176470594</v>
      </c>
      <c r="S257">
        <f t="shared" ca="1" si="45"/>
        <v>82.352941176470594</v>
      </c>
      <c r="T257">
        <f t="shared" ca="1" si="45"/>
        <v>82.352941176470594</v>
      </c>
      <c r="U257">
        <f t="shared" ca="1" si="45"/>
        <v>82.352941176470594</v>
      </c>
      <c r="V257">
        <f t="shared" ca="1" si="45"/>
        <v>82.352941176470594</v>
      </c>
      <c r="W257">
        <f t="shared" ca="1" si="45"/>
        <v>82.352941176470594</v>
      </c>
      <c r="X257">
        <f t="shared" ca="1" si="45"/>
        <v>82.352941176470594</v>
      </c>
      <c r="Y257">
        <f t="shared" ca="1" si="45"/>
        <v>82.352941176470594</v>
      </c>
      <c r="Z257">
        <f t="shared" ca="1" si="45"/>
        <v>82.352941176470594</v>
      </c>
      <c r="AA257">
        <f t="shared" ca="1" si="45"/>
        <v>82.352941176470594</v>
      </c>
      <c r="AB257">
        <f t="shared" ca="1" si="45"/>
        <v>82.352941176470594</v>
      </c>
      <c r="AC257">
        <f t="shared" ca="1" si="45"/>
        <v>82.352941176470594</v>
      </c>
      <c r="AD257">
        <f t="shared" ca="1" si="45"/>
        <v>82.352941176470594</v>
      </c>
      <c r="AE257">
        <f t="shared" ca="1" si="45"/>
        <v>82.352941176470594</v>
      </c>
      <c r="AF257">
        <f t="shared" ca="1" si="45"/>
        <v>82.352941176470594</v>
      </c>
      <c r="AG257">
        <f t="shared" ca="1" si="45"/>
        <v>82.352941176470594</v>
      </c>
      <c r="AH257">
        <f t="shared" ca="1" si="45"/>
        <v>82.352941176470594</v>
      </c>
      <c r="AI257">
        <f t="shared" ca="1" si="45"/>
        <v>82.352941176470594</v>
      </c>
      <c r="AJ257">
        <f t="shared" ca="1" si="45"/>
        <v>82.352941176470594</v>
      </c>
      <c r="AK257">
        <f t="shared" ca="1" si="45"/>
        <v>82.352941176470594</v>
      </c>
      <c r="AL257">
        <f t="shared" ca="1" si="45"/>
        <v>82.352941176470594</v>
      </c>
      <c r="AM257">
        <f t="shared" ca="1" si="45"/>
        <v>82.352941176470594</v>
      </c>
      <c r="AN257">
        <f t="shared" ca="1" si="45"/>
        <v>82.352941176470594</v>
      </c>
      <c r="AO257">
        <f t="shared" ca="1" si="45"/>
        <v>82.352941176470594</v>
      </c>
      <c r="AP257">
        <f t="shared" ca="1" si="45"/>
        <v>82.352941176470594</v>
      </c>
      <c r="AQ257">
        <f t="shared" ca="1" si="45"/>
        <v>82.352941176470594</v>
      </c>
      <c r="AR257">
        <f t="shared" ca="1" si="45"/>
        <v>82.352941176470594</v>
      </c>
      <c r="AS257">
        <f t="shared" ca="1" si="45"/>
        <v>82.352941176470594</v>
      </c>
      <c r="AT257">
        <f t="shared" ca="1" si="45"/>
        <v>82.352941176470594</v>
      </c>
      <c r="AU257">
        <f t="shared" ca="1" si="45"/>
        <v>82.352941176470594</v>
      </c>
      <c r="AV257">
        <f t="shared" ca="1" si="45"/>
        <v>82.352941176470594</v>
      </c>
      <c r="AW257">
        <f t="shared" ca="1" si="45"/>
        <v>82.352941176470594</v>
      </c>
      <c r="AX257">
        <f t="shared" ca="1" si="45"/>
        <v>82.352941176470594</v>
      </c>
      <c r="AY257">
        <f t="shared" ca="1" si="45"/>
        <v>82.352941176470594</v>
      </c>
      <c r="AZ257">
        <f t="shared" ca="1" si="45"/>
        <v>82.352941176470594</v>
      </c>
      <c r="BA257">
        <f t="shared" ca="1" si="45"/>
        <v>82.352941176470594</v>
      </c>
    </row>
    <row r="258" spans="1:53" x14ac:dyDescent="0.25">
      <c r="A258" s="2" t="str">
        <f>Setup!A22</f>
        <v>Caseload 3</v>
      </c>
      <c r="B258">
        <f t="shared" ca="1" si="44"/>
        <v>0</v>
      </c>
      <c r="C258">
        <f t="shared" ca="1" si="45"/>
        <v>0</v>
      </c>
      <c r="D258">
        <f t="shared" ca="1" si="45"/>
        <v>0</v>
      </c>
      <c r="E258">
        <f t="shared" ca="1" si="45"/>
        <v>0</v>
      </c>
      <c r="F258">
        <f t="shared" ca="1" si="45"/>
        <v>0</v>
      </c>
      <c r="G258">
        <f t="shared" ca="1" si="45"/>
        <v>0</v>
      </c>
      <c r="H258">
        <f t="shared" ca="1" si="45"/>
        <v>0</v>
      </c>
      <c r="I258">
        <f t="shared" ca="1" si="45"/>
        <v>0</v>
      </c>
      <c r="J258">
        <f t="shared" ca="1" si="45"/>
        <v>0</v>
      </c>
      <c r="K258">
        <f t="shared" ca="1" si="45"/>
        <v>0</v>
      </c>
      <c r="L258">
        <f t="shared" ca="1" si="45"/>
        <v>0</v>
      </c>
      <c r="M258">
        <f t="shared" ca="1" si="45"/>
        <v>0</v>
      </c>
      <c r="N258">
        <f t="shared" ca="1" si="45"/>
        <v>0</v>
      </c>
      <c r="O258">
        <f t="shared" ca="1" si="45"/>
        <v>0</v>
      </c>
      <c r="P258">
        <f t="shared" ca="1" si="45"/>
        <v>0</v>
      </c>
      <c r="Q258">
        <f t="shared" ca="1" si="45"/>
        <v>0</v>
      </c>
      <c r="R258">
        <f t="shared" ca="1" si="45"/>
        <v>0</v>
      </c>
      <c r="S258">
        <f t="shared" ca="1" si="45"/>
        <v>0</v>
      </c>
      <c r="T258">
        <f t="shared" ca="1" si="45"/>
        <v>0</v>
      </c>
      <c r="U258">
        <f t="shared" ca="1" si="45"/>
        <v>0</v>
      </c>
      <c r="V258">
        <f t="shared" ca="1" si="45"/>
        <v>0</v>
      </c>
      <c r="W258">
        <f t="shared" ca="1" si="45"/>
        <v>0</v>
      </c>
      <c r="X258">
        <f t="shared" ca="1" si="45"/>
        <v>0</v>
      </c>
      <c r="Y258">
        <f t="shared" ca="1" si="45"/>
        <v>0</v>
      </c>
      <c r="Z258">
        <f t="shared" ca="1" si="45"/>
        <v>0</v>
      </c>
      <c r="AA258">
        <f t="shared" ca="1" si="45"/>
        <v>0</v>
      </c>
      <c r="AB258">
        <f t="shared" ca="1" si="45"/>
        <v>0</v>
      </c>
      <c r="AC258">
        <f t="shared" ca="1" si="45"/>
        <v>0</v>
      </c>
      <c r="AD258">
        <f t="shared" ca="1" si="45"/>
        <v>0</v>
      </c>
      <c r="AE258">
        <f t="shared" ca="1" si="45"/>
        <v>0</v>
      </c>
      <c r="AF258">
        <f t="shared" ca="1" si="45"/>
        <v>0</v>
      </c>
      <c r="AG258">
        <f t="shared" ca="1" si="45"/>
        <v>0</v>
      </c>
      <c r="AH258">
        <f t="shared" ca="1" si="45"/>
        <v>0</v>
      </c>
      <c r="AI258">
        <f t="shared" ca="1" si="45"/>
        <v>0</v>
      </c>
      <c r="AJ258">
        <f t="shared" ca="1" si="45"/>
        <v>0</v>
      </c>
      <c r="AK258">
        <f t="shared" ca="1" si="45"/>
        <v>0</v>
      </c>
      <c r="AL258">
        <f t="shared" ca="1" si="45"/>
        <v>0</v>
      </c>
      <c r="AM258">
        <f t="shared" ca="1" si="45"/>
        <v>0</v>
      </c>
      <c r="AN258">
        <f t="shared" ca="1" si="45"/>
        <v>0</v>
      </c>
      <c r="AO258">
        <f t="shared" ca="1" si="45"/>
        <v>0</v>
      </c>
      <c r="AP258">
        <f t="shared" ca="1" si="45"/>
        <v>0</v>
      </c>
      <c r="AQ258">
        <f t="shared" ca="1" si="45"/>
        <v>0</v>
      </c>
      <c r="AR258">
        <f t="shared" ca="1" si="45"/>
        <v>0</v>
      </c>
      <c r="AS258">
        <f t="shared" ca="1" si="45"/>
        <v>0</v>
      </c>
      <c r="AT258">
        <f t="shared" ca="1" si="45"/>
        <v>0</v>
      </c>
      <c r="AU258">
        <f t="shared" ca="1" si="45"/>
        <v>0</v>
      </c>
      <c r="AV258">
        <f t="shared" ca="1" si="45"/>
        <v>0</v>
      </c>
      <c r="AW258">
        <f t="shared" ca="1" si="45"/>
        <v>0</v>
      </c>
      <c r="AX258">
        <f t="shared" ca="1" si="45"/>
        <v>0</v>
      </c>
      <c r="AY258">
        <f t="shared" ca="1" si="45"/>
        <v>0</v>
      </c>
      <c r="AZ258">
        <f t="shared" ca="1" si="45"/>
        <v>0</v>
      </c>
      <c r="BA258">
        <f t="shared" ca="1" si="45"/>
        <v>0</v>
      </c>
    </row>
    <row r="259" spans="1:53" x14ac:dyDescent="0.25">
      <c r="A259" s="2" t="str">
        <f>Setup!A23</f>
        <v>Caseload 4</v>
      </c>
      <c r="B259">
        <f t="shared" ca="1" si="44"/>
        <v>0</v>
      </c>
      <c r="C259">
        <f t="shared" ca="1" si="45"/>
        <v>0</v>
      </c>
      <c r="D259">
        <f t="shared" ca="1" si="45"/>
        <v>0</v>
      </c>
      <c r="E259">
        <f t="shared" ca="1" si="45"/>
        <v>0</v>
      </c>
      <c r="F259">
        <f t="shared" ca="1" si="45"/>
        <v>0</v>
      </c>
      <c r="G259">
        <f t="shared" ca="1" si="45"/>
        <v>0</v>
      </c>
      <c r="H259">
        <f t="shared" ca="1" si="45"/>
        <v>0</v>
      </c>
      <c r="I259">
        <f t="shared" ca="1" si="45"/>
        <v>0</v>
      </c>
      <c r="J259">
        <f t="shared" ca="1" si="45"/>
        <v>0</v>
      </c>
      <c r="K259">
        <f t="shared" ca="1" si="45"/>
        <v>0</v>
      </c>
      <c r="L259">
        <f t="shared" ca="1" si="45"/>
        <v>0</v>
      </c>
      <c r="M259">
        <f t="shared" ca="1" si="45"/>
        <v>0</v>
      </c>
      <c r="N259">
        <f t="shared" ca="1" si="45"/>
        <v>0</v>
      </c>
      <c r="O259">
        <f t="shared" ca="1" si="45"/>
        <v>0</v>
      </c>
      <c r="P259">
        <f t="shared" ca="1" si="45"/>
        <v>0</v>
      </c>
      <c r="Q259">
        <f t="shared" ca="1" si="45"/>
        <v>0</v>
      </c>
      <c r="R259">
        <f t="shared" ca="1" si="45"/>
        <v>0</v>
      </c>
      <c r="S259">
        <f t="shared" ca="1" si="45"/>
        <v>0</v>
      </c>
      <c r="T259">
        <f t="shared" ca="1" si="45"/>
        <v>0</v>
      </c>
      <c r="U259">
        <f t="shared" ca="1" si="45"/>
        <v>0</v>
      </c>
      <c r="V259">
        <f t="shared" ca="1" si="45"/>
        <v>0</v>
      </c>
      <c r="W259">
        <f t="shared" ca="1" si="45"/>
        <v>0</v>
      </c>
      <c r="X259">
        <f t="shared" ca="1" si="45"/>
        <v>0</v>
      </c>
      <c r="Y259">
        <f t="shared" ca="1" si="45"/>
        <v>0</v>
      </c>
      <c r="Z259">
        <f t="shared" ca="1" si="45"/>
        <v>0</v>
      </c>
      <c r="AA259">
        <f t="shared" ca="1" si="45"/>
        <v>0</v>
      </c>
      <c r="AB259">
        <f t="shared" ca="1" si="45"/>
        <v>0</v>
      </c>
      <c r="AC259">
        <f t="shared" ca="1" si="45"/>
        <v>0</v>
      </c>
      <c r="AD259">
        <f t="shared" ca="1" si="45"/>
        <v>0</v>
      </c>
      <c r="AE259">
        <f t="shared" ca="1" si="45"/>
        <v>0</v>
      </c>
      <c r="AF259">
        <f t="shared" ca="1" si="45"/>
        <v>0</v>
      </c>
      <c r="AG259">
        <f t="shared" ca="1" si="45"/>
        <v>0</v>
      </c>
      <c r="AH259">
        <f t="shared" ca="1" si="45"/>
        <v>0</v>
      </c>
      <c r="AI259">
        <f t="shared" ca="1" si="45"/>
        <v>0</v>
      </c>
      <c r="AJ259">
        <f t="shared" ca="1" si="45"/>
        <v>0</v>
      </c>
      <c r="AK259">
        <f t="shared" ca="1" si="45"/>
        <v>0</v>
      </c>
      <c r="AL259">
        <f t="shared" ca="1" si="45"/>
        <v>0</v>
      </c>
      <c r="AM259">
        <f t="shared" ca="1" si="45"/>
        <v>0</v>
      </c>
      <c r="AN259">
        <f t="shared" ca="1" si="45"/>
        <v>0</v>
      </c>
      <c r="AO259">
        <f t="shared" ca="1" si="45"/>
        <v>0</v>
      </c>
      <c r="AP259">
        <f t="shared" ca="1" si="45"/>
        <v>0</v>
      </c>
      <c r="AQ259">
        <f t="shared" ca="1" si="45"/>
        <v>0</v>
      </c>
      <c r="AR259">
        <f t="shared" ca="1" si="45"/>
        <v>0</v>
      </c>
      <c r="AS259">
        <f t="shared" ca="1" si="45"/>
        <v>0</v>
      </c>
      <c r="AT259">
        <f t="shared" ca="1" si="45"/>
        <v>0</v>
      </c>
      <c r="AU259">
        <f t="shared" ca="1" si="45"/>
        <v>0</v>
      </c>
      <c r="AV259">
        <f t="shared" ca="1" si="45"/>
        <v>0</v>
      </c>
      <c r="AW259">
        <f t="shared" ca="1" si="45"/>
        <v>0</v>
      </c>
      <c r="AX259">
        <f t="shared" ca="1" si="45"/>
        <v>0</v>
      </c>
      <c r="AY259">
        <f t="shared" ca="1" si="45"/>
        <v>0</v>
      </c>
      <c r="AZ259">
        <f t="shared" ca="1" si="45"/>
        <v>0</v>
      </c>
      <c r="BA259">
        <f t="shared" ca="1" si="45"/>
        <v>0</v>
      </c>
    </row>
    <row r="260" spans="1:53" x14ac:dyDescent="0.25">
      <c r="A260" s="2" t="str">
        <f>Setup!A24</f>
        <v>Caseload 5</v>
      </c>
      <c r="B260">
        <f t="shared" ca="1" si="44"/>
        <v>0</v>
      </c>
      <c r="C260">
        <f t="shared" ca="1" si="45"/>
        <v>0</v>
      </c>
      <c r="D260">
        <f t="shared" ca="1" si="45"/>
        <v>0</v>
      </c>
      <c r="E260">
        <f t="shared" ca="1" si="45"/>
        <v>0</v>
      </c>
      <c r="F260">
        <f t="shared" ca="1" si="45"/>
        <v>0</v>
      </c>
      <c r="G260">
        <f t="shared" ca="1" si="45"/>
        <v>0</v>
      </c>
      <c r="H260">
        <f t="shared" ca="1" si="45"/>
        <v>0</v>
      </c>
      <c r="I260">
        <f t="shared" ca="1" si="45"/>
        <v>0</v>
      </c>
      <c r="J260">
        <f t="shared" ca="1" si="45"/>
        <v>0</v>
      </c>
      <c r="K260">
        <f t="shared" ca="1" si="45"/>
        <v>0</v>
      </c>
      <c r="L260">
        <f t="shared" ca="1" si="45"/>
        <v>0</v>
      </c>
      <c r="M260">
        <f t="shared" ca="1" si="45"/>
        <v>0</v>
      </c>
      <c r="N260">
        <f t="shared" ca="1" si="45"/>
        <v>0</v>
      </c>
      <c r="O260">
        <f t="shared" ca="1" si="45"/>
        <v>0</v>
      </c>
      <c r="P260">
        <f t="shared" ca="1" si="45"/>
        <v>0</v>
      </c>
      <c r="Q260">
        <f t="shared" ca="1" si="45"/>
        <v>0</v>
      </c>
      <c r="R260">
        <f t="shared" ca="1" si="45"/>
        <v>0</v>
      </c>
      <c r="S260">
        <f t="shared" ca="1" si="45"/>
        <v>0</v>
      </c>
      <c r="T260">
        <f t="shared" ca="1" si="45"/>
        <v>0</v>
      </c>
      <c r="U260">
        <f t="shared" ca="1" si="45"/>
        <v>0</v>
      </c>
      <c r="V260">
        <f t="shared" ca="1" si="45"/>
        <v>0</v>
      </c>
      <c r="W260">
        <f t="shared" ca="1" si="45"/>
        <v>0</v>
      </c>
      <c r="X260">
        <f t="shared" ca="1" si="45"/>
        <v>0</v>
      </c>
      <c r="Y260">
        <f t="shared" ca="1" si="45"/>
        <v>0</v>
      </c>
      <c r="Z260">
        <f t="shared" ca="1" si="45"/>
        <v>0</v>
      </c>
      <c r="AA260">
        <f t="shared" ca="1" si="45"/>
        <v>0</v>
      </c>
      <c r="AB260">
        <f t="shared" ca="1" si="45"/>
        <v>0</v>
      </c>
      <c r="AC260">
        <f t="shared" ca="1" si="45"/>
        <v>0</v>
      </c>
      <c r="AD260">
        <f t="shared" ca="1" si="45"/>
        <v>0</v>
      </c>
      <c r="AE260">
        <f t="shared" ca="1" si="45"/>
        <v>0</v>
      </c>
      <c r="AF260">
        <f t="shared" ca="1" si="45"/>
        <v>0</v>
      </c>
      <c r="AG260">
        <f t="shared" ca="1" si="45"/>
        <v>0</v>
      </c>
      <c r="AH260">
        <f t="shared" ca="1" si="45"/>
        <v>0</v>
      </c>
      <c r="AI260">
        <f t="shared" ca="1" si="45"/>
        <v>0</v>
      </c>
      <c r="AJ260">
        <f t="shared" ca="1" si="45"/>
        <v>0</v>
      </c>
      <c r="AK260">
        <f t="shared" ca="1" si="45"/>
        <v>0</v>
      </c>
      <c r="AL260">
        <f t="shared" ca="1" si="45"/>
        <v>0</v>
      </c>
      <c r="AM260">
        <f t="shared" ca="1" si="45"/>
        <v>0</v>
      </c>
      <c r="AN260">
        <f t="shared" ca="1" si="45"/>
        <v>0</v>
      </c>
      <c r="AO260">
        <f t="shared" ca="1" si="45"/>
        <v>0</v>
      </c>
      <c r="AP260">
        <f t="shared" ca="1" si="45"/>
        <v>0</v>
      </c>
      <c r="AQ260">
        <f t="shared" ca="1" si="45"/>
        <v>0</v>
      </c>
      <c r="AR260">
        <f t="shared" ca="1" si="45"/>
        <v>0</v>
      </c>
      <c r="AS260">
        <f t="shared" ca="1" si="45"/>
        <v>0</v>
      </c>
      <c r="AT260">
        <f t="shared" ca="1" si="45"/>
        <v>0</v>
      </c>
      <c r="AU260">
        <f t="shared" ca="1" si="45"/>
        <v>0</v>
      </c>
      <c r="AV260">
        <f t="shared" ca="1" si="45"/>
        <v>0</v>
      </c>
      <c r="AW260">
        <f t="shared" ca="1" si="45"/>
        <v>0</v>
      </c>
      <c r="AX260">
        <f t="shared" ca="1" si="45"/>
        <v>0</v>
      </c>
      <c r="AY260">
        <f t="shared" ca="1" si="45"/>
        <v>0</v>
      </c>
      <c r="AZ260">
        <f t="shared" ca="1" si="45"/>
        <v>0</v>
      </c>
      <c r="BA260">
        <f t="shared" ca="1" si="45"/>
        <v>0</v>
      </c>
    </row>
    <row r="261" spans="1:53" x14ac:dyDescent="0.25">
      <c r="A261" s="2" t="str">
        <f>Setup!A25</f>
        <v>Caseload 6</v>
      </c>
      <c r="B261">
        <f t="shared" ca="1" si="44"/>
        <v>0</v>
      </c>
      <c r="C261">
        <f t="shared" ca="1" si="45"/>
        <v>0</v>
      </c>
      <c r="D261">
        <f t="shared" ca="1" si="45"/>
        <v>0</v>
      </c>
      <c r="E261">
        <f t="shared" ca="1" si="45"/>
        <v>0</v>
      </c>
      <c r="F261">
        <f t="shared" ca="1" si="45"/>
        <v>0</v>
      </c>
      <c r="G261">
        <f t="shared" ca="1" si="45"/>
        <v>0</v>
      </c>
      <c r="H261">
        <f t="shared" ca="1" si="45"/>
        <v>0</v>
      </c>
      <c r="I261">
        <f t="shared" ca="1" si="45"/>
        <v>0</v>
      </c>
      <c r="J261">
        <f t="shared" ca="1" si="45"/>
        <v>0</v>
      </c>
      <c r="K261">
        <f t="shared" ca="1" si="45"/>
        <v>0</v>
      </c>
      <c r="L261">
        <f t="shared" ca="1" si="45"/>
        <v>0</v>
      </c>
      <c r="M261">
        <f t="shared" ca="1" si="45"/>
        <v>0</v>
      </c>
      <c r="N261">
        <f t="shared" ca="1" si="45"/>
        <v>0</v>
      </c>
      <c r="O261">
        <f t="shared" ca="1" si="45"/>
        <v>0</v>
      </c>
      <c r="P261">
        <f t="shared" ca="1" si="45"/>
        <v>0</v>
      </c>
      <c r="Q261">
        <f t="shared" ca="1" si="45"/>
        <v>0</v>
      </c>
      <c r="R261">
        <f t="shared" ref="C261:BA266" ca="1" si="47">R225+R243</f>
        <v>0</v>
      </c>
      <c r="S261">
        <f t="shared" ca="1" si="47"/>
        <v>0</v>
      </c>
      <c r="T261">
        <f t="shared" ca="1" si="47"/>
        <v>0</v>
      </c>
      <c r="U261">
        <f t="shared" ca="1" si="47"/>
        <v>0</v>
      </c>
      <c r="V261">
        <f t="shared" ca="1" si="47"/>
        <v>0</v>
      </c>
      <c r="W261">
        <f t="shared" ca="1" si="47"/>
        <v>0</v>
      </c>
      <c r="X261">
        <f t="shared" ca="1" si="47"/>
        <v>0</v>
      </c>
      <c r="Y261">
        <f t="shared" ca="1" si="47"/>
        <v>0</v>
      </c>
      <c r="Z261">
        <f t="shared" ca="1" si="47"/>
        <v>0</v>
      </c>
      <c r="AA261">
        <f t="shared" ca="1" si="47"/>
        <v>0</v>
      </c>
      <c r="AB261">
        <f t="shared" ca="1" si="47"/>
        <v>0</v>
      </c>
      <c r="AC261">
        <f t="shared" ca="1" si="47"/>
        <v>0</v>
      </c>
      <c r="AD261">
        <f t="shared" ca="1" si="47"/>
        <v>0</v>
      </c>
      <c r="AE261">
        <f t="shared" ca="1" si="47"/>
        <v>0</v>
      </c>
      <c r="AF261">
        <f t="shared" ca="1" si="47"/>
        <v>0</v>
      </c>
      <c r="AG261">
        <f t="shared" ca="1" si="47"/>
        <v>0</v>
      </c>
      <c r="AH261">
        <f t="shared" ca="1" si="47"/>
        <v>0</v>
      </c>
      <c r="AI261">
        <f t="shared" ca="1" si="47"/>
        <v>0</v>
      </c>
      <c r="AJ261">
        <f t="shared" ca="1" si="47"/>
        <v>0</v>
      </c>
      <c r="AK261">
        <f t="shared" ca="1" si="47"/>
        <v>0</v>
      </c>
      <c r="AL261">
        <f t="shared" ca="1" si="47"/>
        <v>0</v>
      </c>
      <c r="AM261">
        <f t="shared" ca="1" si="47"/>
        <v>0</v>
      </c>
      <c r="AN261">
        <f t="shared" ca="1" si="47"/>
        <v>0</v>
      </c>
      <c r="AO261">
        <f t="shared" ca="1" si="47"/>
        <v>0</v>
      </c>
      <c r="AP261">
        <f t="shared" ca="1" si="47"/>
        <v>0</v>
      </c>
      <c r="AQ261">
        <f t="shared" ca="1" si="47"/>
        <v>0</v>
      </c>
      <c r="AR261">
        <f t="shared" ca="1" si="47"/>
        <v>0</v>
      </c>
      <c r="AS261">
        <f t="shared" ca="1" si="47"/>
        <v>0</v>
      </c>
      <c r="AT261">
        <f t="shared" ca="1" si="47"/>
        <v>0</v>
      </c>
      <c r="AU261">
        <f t="shared" ca="1" si="47"/>
        <v>0</v>
      </c>
      <c r="AV261">
        <f t="shared" ca="1" si="47"/>
        <v>0</v>
      </c>
      <c r="AW261">
        <f t="shared" ca="1" si="47"/>
        <v>0</v>
      </c>
      <c r="AX261">
        <f t="shared" ca="1" si="47"/>
        <v>0</v>
      </c>
      <c r="AY261">
        <f t="shared" ca="1" si="47"/>
        <v>0</v>
      </c>
      <c r="AZ261">
        <f t="shared" ca="1" si="47"/>
        <v>0</v>
      </c>
      <c r="BA261">
        <f t="shared" ca="1" si="47"/>
        <v>0</v>
      </c>
    </row>
    <row r="262" spans="1:53" x14ac:dyDescent="0.25">
      <c r="A262" s="2" t="str">
        <f>Setup!A26</f>
        <v>Caseload 7</v>
      </c>
      <c r="B262">
        <f t="shared" ca="1" si="44"/>
        <v>0</v>
      </c>
      <c r="C262">
        <f t="shared" ca="1" si="47"/>
        <v>0</v>
      </c>
      <c r="D262">
        <f t="shared" ca="1" si="47"/>
        <v>0</v>
      </c>
      <c r="E262">
        <f t="shared" ca="1" si="47"/>
        <v>0</v>
      </c>
      <c r="F262">
        <f t="shared" ca="1" si="47"/>
        <v>0</v>
      </c>
      <c r="G262">
        <f t="shared" ca="1" si="47"/>
        <v>0</v>
      </c>
      <c r="H262">
        <f t="shared" ca="1" si="47"/>
        <v>0</v>
      </c>
      <c r="I262">
        <f t="shared" ca="1" si="47"/>
        <v>0</v>
      </c>
      <c r="J262">
        <f t="shared" ca="1" si="47"/>
        <v>0</v>
      </c>
      <c r="K262">
        <f t="shared" ca="1" si="47"/>
        <v>0</v>
      </c>
      <c r="L262">
        <f t="shared" ca="1" si="47"/>
        <v>0</v>
      </c>
      <c r="M262">
        <f t="shared" ca="1" si="47"/>
        <v>0</v>
      </c>
      <c r="N262">
        <f t="shared" ca="1" si="47"/>
        <v>0</v>
      </c>
      <c r="O262">
        <f t="shared" ca="1" si="47"/>
        <v>0</v>
      </c>
      <c r="P262">
        <f t="shared" ca="1" si="47"/>
        <v>0</v>
      </c>
      <c r="Q262">
        <f t="shared" ca="1" si="47"/>
        <v>0</v>
      </c>
      <c r="R262">
        <f t="shared" ca="1" si="47"/>
        <v>0</v>
      </c>
      <c r="S262">
        <f t="shared" ca="1" si="47"/>
        <v>0</v>
      </c>
      <c r="T262">
        <f t="shared" ca="1" si="47"/>
        <v>0</v>
      </c>
      <c r="U262">
        <f t="shared" ca="1" si="47"/>
        <v>0</v>
      </c>
      <c r="V262">
        <f t="shared" ca="1" si="47"/>
        <v>0</v>
      </c>
      <c r="W262">
        <f t="shared" ca="1" si="47"/>
        <v>0</v>
      </c>
      <c r="X262">
        <f t="shared" ca="1" si="47"/>
        <v>0</v>
      </c>
      <c r="Y262">
        <f t="shared" ca="1" si="47"/>
        <v>0</v>
      </c>
      <c r="Z262">
        <f t="shared" ca="1" si="47"/>
        <v>0</v>
      </c>
      <c r="AA262">
        <f t="shared" ca="1" si="47"/>
        <v>0</v>
      </c>
      <c r="AB262">
        <f t="shared" ca="1" si="47"/>
        <v>0</v>
      </c>
      <c r="AC262">
        <f t="shared" ca="1" si="47"/>
        <v>0</v>
      </c>
      <c r="AD262">
        <f t="shared" ca="1" si="47"/>
        <v>0</v>
      </c>
      <c r="AE262">
        <f t="shared" ca="1" si="47"/>
        <v>0</v>
      </c>
      <c r="AF262">
        <f t="shared" ca="1" si="47"/>
        <v>0</v>
      </c>
      <c r="AG262">
        <f t="shared" ca="1" si="47"/>
        <v>0</v>
      </c>
      <c r="AH262">
        <f t="shared" ca="1" si="47"/>
        <v>0</v>
      </c>
      <c r="AI262">
        <f t="shared" ca="1" si="47"/>
        <v>0</v>
      </c>
      <c r="AJ262">
        <f t="shared" ca="1" si="47"/>
        <v>0</v>
      </c>
      <c r="AK262">
        <f t="shared" ca="1" si="47"/>
        <v>0</v>
      </c>
      <c r="AL262">
        <f t="shared" ca="1" si="47"/>
        <v>0</v>
      </c>
      <c r="AM262">
        <f t="shared" ca="1" si="47"/>
        <v>0</v>
      </c>
      <c r="AN262">
        <f t="shared" ca="1" si="47"/>
        <v>0</v>
      </c>
      <c r="AO262">
        <f t="shared" ca="1" si="47"/>
        <v>0</v>
      </c>
      <c r="AP262">
        <f t="shared" ca="1" si="47"/>
        <v>0</v>
      </c>
      <c r="AQ262">
        <f t="shared" ca="1" si="47"/>
        <v>0</v>
      </c>
      <c r="AR262">
        <f t="shared" ca="1" si="47"/>
        <v>0</v>
      </c>
      <c r="AS262">
        <f t="shared" ca="1" si="47"/>
        <v>0</v>
      </c>
      <c r="AT262">
        <f t="shared" ca="1" si="47"/>
        <v>0</v>
      </c>
      <c r="AU262">
        <f t="shared" ca="1" si="47"/>
        <v>0</v>
      </c>
      <c r="AV262">
        <f t="shared" ca="1" si="47"/>
        <v>0</v>
      </c>
      <c r="AW262">
        <f t="shared" ca="1" si="47"/>
        <v>0</v>
      </c>
      <c r="AX262">
        <f t="shared" ca="1" si="47"/>
        <v>0</v>
      </c>
      <c r="AY262">
        <f t="shared" ca="1" si="47"/>
        <v>0</v>
      </c>
      <c r="AZ262">
        <f t="shared" ca="1" si="47"/>
        <v>0</v>
      </c>
      <c r="BA262">
        <f t="shared" ca="1" si="47"/>
        <v>0</v>
      </c>
    </row>
    <row r="263" spans="1:53" x14ac:dyDescent="0.25">
      <c r="A263" s="2" t="str">
        <f>Setup!A27</f>
        <v>Caseload 8</v>
      </c>
      <c r="B263">
        <f t="shared" ca="1" si="44"/>
        <v>0</v>
      </c>
      <c r="C263">
        <f t="shared" ca="1" si="47"/>
        <v>0</v>
      </c>
      <c r="D263">
        <f t="shared" ca="1" si="47"/>
        <v>0</v>
      </c>
      <c r="E263">
        <f t="shared" ca="1" si="47"/>
        <v>0</v>
      </c>
      <c r="F263">
        <f t="shared" ca="1" si="47"/>
        <v>0</v>
      </c>
      <c r="G263">
        <f t="shared" ca="1" si="47"/>
        <v>0</v>
      </c>
      <c r="H263">
        <f t="shared" ca="1" si="47"/>
        <v>0</v>
      </c>
      <c r="I263">
        <f t="shared" ca="1" si="47"/>
        <v>0</v>
      </c>
      <c r="J263">
        <f t="shared" ca="1" si="47"/>
        <v>0</v>
      </c>
      <c r="K263">
        <f t="shared" ca="1" si="47"/>
        <v>0</v>
      </c>
      <c r="L263">
        <f t="shared" ca="1" si="47"/>
        <v>0</v>
      </c>
      <c r="M263">
        <f t="shared" ca="1" si="47"/>
        <v>0</v>
      </c>
      <c r="N263">
        <f t="shared" ca="1" si="47"/>
        <v>0</v>
      </c>
      <c r="O263">
        <f t="shared" ca="1" si="47"/>
        <v>0</v>
      </c>
      <c r="P263">
        <f t="shared" ca="1" si="47"/>
        <v>0</v>
      </c>
      <c r="Q263">
        <f t="shared" ca="1" si="47"/>
        <v>0</v>
      </c>
      <c r="R263">
        <f t="shared" ca="1" si="47"/>
        <v>0</v>
      </c>
      <c r="S263">
        <f t="shared" ca="1" si="47"/>
        <v>0</v>
      </c>
      <c r="T263">
        <f t="shared" ca="1" si="47"/>
        <v>0</v>
      </c>
      <c r="U263">
        <f t="shared" ca="1" si="47"/>
        <v>0</v>
      </c>
      <c r="V263">
        <f t="shared" ca="1" si="47"/>
        <v>0</v>
      </c>
      <c r="W263">
        <f t="shared" ca="1" si="47"/>
        <v>0</v>
      </c>
      <c r="X263">
        <f t="shared" ca="1" si="47"/>
        <v>0</v>
      </c>
      <c r="Y263">
        <f t="shared" ca="1" si="47"/>
        <v>0</v>
      </c>
      <c r="Z263">
        <f t="shared" ca="1" si="47"/>
        <v>0</v>
      </c>
      <c r="AA263">
        <f t="shared" ca="1" si="47"/>
        <v>0</v>
      </c>
      <c r="AB263">
        <f t="shared" ca="1" si="47"/>
        <v>0</v>
      </c>
      <c r="AC263">
        <f t="shared" ca="1" si="47"/>
        <v>0</v>
      </c>
      <c r="AD263">
        <f t="shared" ca="1" si="47"/>
        <v>0</v>
      </c>
      <c r="AE263">
        <f t="shared" ca="1" si="47"/>
        <v>0</v>
      </c>
      <c r="AF263">
        <f t="shared" ca="1" si="47"/>
        <v>0</v>
      </c>
      <c r="AG263">
        <f t="shared" ca="1" si="47"/>
        <v>0</v>
      </c>
      <c r="AH263">
        <f t="shared" ca="1" si="47"/>
        <v>0</v>
      </c>
      <c r="AI263">
        <f t="shared" ca="1" si="47"/>
        <v>0</v>
      </c>
      <c r="AJ263">
        <f t="shared" ca="1" si="47"/>
        <v>0</v>
      </c>
      <c r="AK263">
        <f t="shared" ca="1" si="47"/>
        <v>0</v>
      </c>
      <c r="AL263">
        <f t="shared" ca="1" si="47"/>
        <v>0</v>
      </c>
      <c r="AM263">
        <f t="shared" ca="1" si="47"/>
        <v>0</v>
      </c>
      <c r="AN263">
        <f t="shared" ca="1" si="47"/>
        <v>0</v>
      </c>
      <c r="AO263">
        <f t="shared" ca="1" si="47"/>
        <v>0</v>
      </c>
      <c r="AP263">
        <f t="shared" ca="1" si="47"/>
        <v>0</v>
      </c>
      <c r="AQ263">
        <f t="shared" ca="1" si="47"/>
        <v>0</v>
      </c>
      <c r="AR263">
        <f t="shared" ca="1" si="47"/>
        <v>0</v>
      </c>
      <c r="AS263">
        <f t="shared" ca="1" si="47"/>
        <v>0</v>
      </c>
      <c r="AT263">
        <f t="shared" ca="1" si="47"/>
        <v>0</v>
      </c>
      <c r="AU263">
        <f t="shared" ca="1" si="47"/>
        <v>0</v>
      </c>
      <c r="AV263">
        <f t="shared" ca="1" si="47"/>
        <v>0</v>
      </c>
      <c r="AW263">
        <f t="shared" ca="1" si="47"/>
        <v>0</v>
      </c>
      <c r="AX263">
        <f t="shared" ca="1" si="47"/>
        <v>0</v>
      </c>
      <c r="AY263">
        <f t="shared" ca="1" si="47"/>
        <v>0</v>
      </c>
      <c r="AZ263">
        <f t="shared" ca="1" si="47"/>
        <v>0</v>
      </c>
      <c r="BA263">
        <f t="shared" ca="1" si="47"/>
        <v>0</v>
      </c>
    </row>
    <row r="264" spans="1:53" x14ac:dyDescent="0.25">
      <c r="A264" s="2" t="str">
        <f>Setup!A28</f>
        <v>Caseload 9</v>
      </c>
      <c r="B264">
        <f t="shared" ca="1" si="44"/>
        <v>0</v>
      </c>
      <c r="C264">
        <f t="shared" ca="1" si="47"/>
        <v>0</v>
      </c>
      <c r="D264">
        <f t="shared" ca="1" si="47"/>
        <v>0</v>
      </c>
      <c r="E264">
        <f t="shared" ca="1" si="47"/>
        <v>0</v>
      </c>
      <c r="F264">
        <f t="shared" ca="1" si="47"/>
        <v>0</v>
      </c>
      <c r="G264">
        <f t="shared" ca="1" si="47"/>
        <v>0</v>
      </c>
      <c r="H264">
        <f t="shared" ca="1" si="47"/>
        <v>0</v>
      </c>
      <c r="I264">
        <f t="shared" ca="1" si="47"/>
        <v>0</v>
      </c>
      <c r="J264">
        <f t="shared" ca="1" si="47"/>
        <v>0</v>
      </c>
      <c r="K264">
        <f t="shared" ca="1" si="47"/>
        <v>0</v>
      </c>
      <c r="L264">
        <f t="shared" ca="1" si="47"/>
        <v>0</v>
      </c>
      <c r="M264">
        <f t="shared" ca="1" si="47"/>
        <v>0</v>
      </c>
      <c r="N264">
        <f t="shared" ca="1" si="47"/>
        <v>0</v>
      </c>
      <c r="O264">
        <f t="shared" ca="1" si="47"/>
        <v>0</v>
      </c>
      <c r="P264">
        <f t="shared" ca="1" si="47"/>
        <v>0</v>
      </c>
      <c r="Q264">
        <f t="shared" ca="1" si="47"/>
        <v>0</v>
      </c>
      <c r="R264">
        <f t="shared" ca="1" si="47"/>
        <v>0</v>
      </c>
      <c r="S264">
        <f t="shared" ca="1" si="47"/>
        <v>0</v>
      </c>
      <c r="T264">
        <f t="shared" ca="1" si="47"/>
        <v>0</v>
      </c>
      <c r="U264">
        <f t="shared" ca="1" si="47"/>
        <v>0</v>
      </c>
      <c r="V264">
        <f t="shared" ca="1" si="47"/>
        <v>0</v>
      </c>
      <c r="W264">
        <f t="shared" ca="1" si="47"/>
        <v>0</v>
      </c>
      <c r="X264">
        <f t="shared" ca="1" si="47"/>
        <v>0</v>
      </c>
      <c r="Y264">
        <f t="shared" ca="1" si="47"/>
        <v>0</v>
      </c>
      <c r="Z264">
        <f t="shared" ca="1" si="47"/>
        <v>0</v>
      </c>
      <c r="AA264">
        <f t="shared" ca="1" si="47"/>
        <v>0</v>
      </c>
      <c r="AB264">
        <f t="shared" ca="1" si="47"/>
        <v>0</v>
      </c>
      <c r="AC264">
        <f t="shared" ca="1" si="47"/>
        <v>0</v>
      </c>
      <c r="AD264">
        <f t="shared" ca="1" si="47"/>
        <v>0</v>
      </c>
      <c r="AE264">
        <f t="shared" ca="1" si="47"/>
        <v>0</v>
      </c>
      <c r="AF264">
        <f t="shared" ca="1" si="47"/>
        <v>0</v>
      </c>
      <c r="AG264">
        <f t="shared" ca="1" si="47"/>
        <v>0</v>
      </c>
      <c r="AH264">
        <f t="shared" ca="1" si="47"/>
        <v>0</v>
      </c>
      <c r="AI264">
        <f t="shared" ca="1" si="47"/>
        <v>0</v>
      </c>
      <c r="AJ264">
        <f t="shared" ca="1" si="47"/>
        <v>0</v>
      </c>
      <c r="AK264">
        <f t="shared" ca="1" si="47"/>
        <v>0</v>
      </c>
      <c r="AL264">
        <f t="shared" ca="1" si="47"/>
        <v>0</v>
      </c>
      <c r="AM264">
        <f t="shared" ca="1" si="47"/>
        <v>0</v>
      </c>
      <c r="AN264">
        <f t="shared" ca="1" si="47"/>
        <v>0</v>
      </c>
      <c r="AO264">
        <f t="shared" ca="1" si="47"/>
        <v>0</v>
      </c>
      <c r="AP264">
        <f t="shared" ca="1" si="47"/>
        <v>0</v>
      </c>
      <c r="AQ264">
        <f t="shared" ca="1" si="47"/>
        <v>0</v>
      </c>
      <c r="AR264">
        <f t="shared" ca="1" si="47"/>
        <v>0</v>
      </c>
      <c r="AS264">
        <f t="shared" ca="1" si="47"/>
        <v>0</v>
      </c>
      <c r="AT264">
        <f t="shared" ca="1" si="47"/>
        <v>0</v>
      </c>
      <c r="AU264">
        <f t="shared" ca="1" si="47"/>
        <v>0</v>
      </c>
      <c r="AV264">
        <f t="shared" ca="1" si="47"/>
        <v>0</v>
      </c>
      <c r="AW264">
        <f t="shared" ca="1" si="47"/>
        <v>0</v>
      </c>
      <c r="AX264">
        <f t="shared" ca="1" si="47"/>
        <v>0</v>
      </c>
      <c r="AY264">
        <f t="shared" ca="1" si="47"/>
        <v>0</v>
      </c>
      <c r="AZ264">
        <f t="shared" ca="1" si="47"/>
        <v>0</v>
      </c>
      <c r="BA264">
        <f t="shared" ca="1" si="47"/>
        <v>0</v>
      </c>
    </row>
    <row r="265" spans="1:53" x14ac:dyDescent="0.25">
      <c r="A265" s="2" t="str">
        <f>Setup!A29</f>
        <v>Caseload 10</v>
      </c>
      <c r="B265">
        <f t="shared" ca="1" si="44"/>
        <v>0</v>
      </c>
      <c r="C265">
        <f t="shared" ca="1" si="47"/>
        <v>0</v>
      </c>
      <c r="D265">
        <f t="shared" ca="1" si="47"/>
        <v>0</v>
      </c>
      <c r="E265">
        <f t="shared" ca="1" si="47"/>
        <v>0</v>
      </c>
      <c r="F265">
        <f t="shared" ca="1" si="47"/>
        <v>0</v>
      </c>
      <c r="G265">
        <f t="shared" ca="1" si="47"/>
        <v>0</v>
      </c>
      <c r="H265">
        <f t="shared" ca="1" si="47"/>
        <v>0</v>
      </c>
      <c r="I265">
        <f t="shared" ca="1" si="47"/>
        <v>0</v>
      </c>
      <c r="J265">
        <f t="shared" ca="1" si="47"/>
        <v>0</v>
      </c>
      <c r="K265">
        <f t="shared" ca="1" si="47"/>
        <v>0</v>
      </c>
      <c r="L265">
        <f t="shared" ca="1" si="47"/>
        <v>0</v>
      </c>
      <c r="M265">
        <f t="shared" ca="1" si="47"/>
        <v>0</v>
      </c>
      <c r="N265">
        <f t="shared" ca="1" si="47"/>
        <v>0</v>
      </c>
      <c r="O265">
        <f t="shared" ca="1" si="47"/>
        <v>0</v>
      </c>
      <c r="P265">
        <f t="shared" ca="1" si="47"/>
        <v>0</v>
      </c>
      <c r="Q265">
        <f t="shared" ca="1" si="47"/>
        <v>0</v>
      </c>
      <c r="R265">
        <f t="shared" ca="1" si="47"/>
        <v>0</v>
      </c>
      <c r="S265">
        <f t="shared" ca="1" si="47"/>
        <v>0</v>
      </c>
      <c r="T265">
        <f t="shared" ca="1" si="47"/>
        <v>0</v>
      </c>
      <c r="U265">
        <f t="shared" ca="1" si="47"/>
        <v>0</v>
      </c>
      <c r="V265">
        <f t="shared" ca="1" si="47"/>
        <v>0</v>
      </c>
      <c r="W265">
        <f t="shared" ca="1" si="47"/>
        <v>0</v>
      </c>
      <c r="X265">
        <f t="shared" ca="1" si="47"/>
        <v>0</v>
      </c>
      <c r="Y265">
        <f t="shared" ca="1" si="47"/>
        <v>0</v>
      </c>
      <c r="Z265">
        <f t="shared" ca="1" si="47"/>
        <v>0</v>
      </c>
      <c r="AA265">
        <f t="shared" ca="1" si="47"/>
        <v>0</v>
      </c>
      <c r="AB265">
        <f t="shared" ca="1" si="47"/>
        <v>0</v>
      </c>
      <c r="AC265">
        <f t="shared" ca="1" si="47"/>
        <v>0</v>
      </c>
      <c r="AD265">
        <f t="shared" ca="1" si="47"/>
        <v>0</v>
      </c>
      <c r="AE265">
        <f t="shared" ca="1" si="47"/>
        <v>0</v>
      </c>
      <c r="AF265">
        <f t="shared" ca="1" si="47"/>
        <v>0</v>
      </c>
      <c r="AG265">
        <f t="shared" ca="1" si="47"/>
        <v>0</v>
      </c>
      <c r="AH265">
        <f t="shared" ca="1" si="47"/>
        <v>0</v>
      </c>
      <c r="AI265">
        <f t="shared" ca="1" si="47"/>
        <v>0</v>
      </c>
      <c r="AJ265">
        <f t="shared" ca="1" si="47"/>
        <v>0</v>
      </c>
      <c r="AK265">
        <f t="shared" ca="1" si="47"/>
        <v>0</v>
      </c>
      <c r="AL265">
        <f t="shared" ca="1" si="47"/>
        <v>0</v>
      </c>
      <c r="AM265">
        <f t="shared" ca="1" si="47"/>
        <v>0</v>
      </c>
      <c r="AN265">
        <f t="shared" ca="1" si="47"/>
        <v>0</v>
      </c>
      <c r="AO265">
        <f t="shared" ca="1" si="47"/>
        <v>0</v>
      </c>
      <c r="AP265">
        <f t="shared" ca="1" si="47"/>
        <v>0</v>
      </c>
      <c r="AQ265">
        <f t="shared" ca="1" si="47"/>
        <v>0</v>
      </c>
      <c r="AR265">
        <f t="shared" ca="1" si="47"/>
        <v>0</v>
      </c>
      <c r="AS265">
        <f t="shared" ca="1" si="47"/>
        <v>0</v>
      </c>
      <c r="AT265">
        <f t="shared" ca="1" si="47"/>
        <v>0</v>
      </c>
      <c r="AU265">
        <f t="shared" ca="1" si="47"/>
        <v>0</v>
      </c>
      <c r="AV265">
        <f t="shared" ca="1" si="47"/>
        <v>0</v>
      </c>
      <c r="AW265">
        <f t="shared" ca="1" si="47"/>
        <v>0</v>
      </c>
      <c r="AX265">
        <f t="shared" ca="1" si="47"/>
        <v>0</v>
      </c>
      <c r="AY265">
        <f t="shared" ca="1" si="47"/>
        <v>0</v>
      </c>
      <c r="AZ265">
        <f t="shared" ca="1" si="47"/>
        <v>0</v>
      </c>
      <c r="BA265">
        <f t="shared" ca="1" si="47"/>
        <v>0</v>
      </c>
    </row>
    <row r="266" spans="1:53" x14ac:dyDescent="0.25">
      <c r="A266" s="2" t="str">
        <f>Setup!A30</f>
        <v>Caseload 11</v>
      </c>
      <c r="B266">
        <f t="shared" ca="1" si="44"/>
        <v>0</v>
      </c>
      <c r="C266">
        <f t="shared" ca="1" si="47"/>
        <v>0</v>
      </c>
      <c r="D266">
        <f t="shared" ca="1" si="47"/>
        <v>0</v>
      </c>
      <c r="E266">
        <f t="shared" ca="1" si="47"/>
        <v>0</v>
      </c>
      <c r="F266">
        <f t="shared" ca="1" si="47"/>
        <v>0</v>
      </c>
      <c r="G266">
        <f t="shared" ca="1" si="47"/>
        <v>0</v>
      </c>
      <c r="H266">
        <f t="shared" ca="1" si="47"/>
        <v>0</v>
      </c>
      <c r="I266">
        <f t="shared" ca="1" si="47"/>
        <v>0</v>
      </c>
      <c r="J266">
        <f t="shared" ca="1" si="47"/>
        <v>0</v>
      </c>
      <c r="K266">
        <f t="shared" ca="1" si="47"/>
        <v>0</v>
      </c>
      <c r="L266">
        <f t="shared" ca="1" si="47"/>
        <v>0</v>
      </c>
      <c r="M266">
        <f t="shared" ca="1" si="47"/>
        <v>0</v>
      </c>
      <c r="N266">
        <f t="shared" ca="1" si="47"/>
        <v>0</v>
      </c>
      <c r="O266">
        <f t="shared" ca="1" si="47"/>
        <v>0</v>
      </c>
      <c r="P266">
        <f t="shared" ca="1" si="47"/>
        <v>0</v>
      </c>
      <c r="Q266">
        <f t="shared" ca="1" si="47"/>
        <v>0</v>
      </c>
      <c r="R266">
        <f t="shared" ref="C266:BA270" ca="1" si="48">R230+R248</f>
        <v>0</v>
      </c>
      <c r="S266">
        <f t="shared" ca="1" si="48"/>
        <v>0</v>
      </c>
      <c r="T266">
        <f t="shared" ca="1" si="48"/>
        <v>0</v>
      </c>
      <c r="U266">
        <f t="shared" ca="1" si="48"/>
        <v>0</v>
      </c>
      <c r="V266">
        <f t="shared" ca="1" si="48"/>
        <v>0</v>
      </c>
      <c r="W266">
        <f t="shared" ca="1" si="48"/>
        <v>0</v>
      </c>
      <c r="X266">
        <f t="shared" ca="1" si="48"/>
        <v>0</v>
      </c>
      <c r="Y266">
        <f t="shared" ca="1" si="48"/>
        <v>0</v>
      </c>
      <c r="Z266">
        <f t="shared" ca="1" si="48"/>
        <v>0</v>
      </c>
      <c r="AA266">
        <f t="shared" ca="1" si="48"/>
        <v>0</v>
      </c>
      <c r="AB266">
        <f t="shared" ca="1" si="48"/>
        <v>0</v>
      </c>
      <c r="AC266">
        <f t="shared" ca="1" si="48"/>
        <v>0</v>
      </c>
      <c r="AD266">
        <f t="shared" ca="1" si="48"/>
        <v>0</v>
      </c>
      <c r="AE266">
        <f t="shared" ca="1" si="48"/>
        <v>0</v>
      </c>
      <c r="AF266">
        <f t="shared" ca="1" si="48"/>
        <v>0</v>
      </c>
      <c r="AG266">
        <f t="shared" ca="1" si="48"/>
        <v>0</v>
      </c>
      <c r="AH266">
        <f t="shared" ca="1" si="48"/>
        <v>0</v>
      </c>
      <c r="AI266">
        <f t="shared" ca="1" si="48"/>
        <v>0</v>
      </c>
      <c r="AJ266">
        <f t="shared" ca="1" si="48"/>
        <v>0</v>
      </c>
      <c r="AK266">
        <f t="shared" ca="1" si="48"/>
        <v>0</v>
      </c>
      <c r="AL266">
        <f t="shared" ca="1" si="48"/>
        <v>0</v>
      </c>
      <c r="AM266">
        <f t="shared" ca="1" si="48"/>
        <v>0</v>
      </c>
      <c r="AN266">
        <f t="shared" ca="1" si="48"/>
        <v>0</v>
      </c>
      <c r="AO266">
        <f t="shared" ca="1" si="48"/>
        <v>0</v>
      </c>
      <c r="AP266">
        <f t="shared" ca="1" si="48"/>
        <v>0</v>
      </c>
      <c r="AQ266">
        <f t="shared" ca="1" si="48"/>
        <v>0</v>
      </c>
      <c r="AR266">
        <f t="shared" ca="1" si="48"/>
        <v>0</v>
      </c>
      <c r="AS266">
        <f t="shared" ca="1" si="48"/>
        <v>0</v>
      </c>
      <c r="AT266">
        <f t="shared" ca="1" si="48"/>
        <v>0</v>
      </c>
      <c r="AU266">
        <f t="shared" ca="1" si="48"/>
        <v>0</v>
      </c>
      <c r="AV266">
        <f t="shared" ca="1" si="48"/>
        <v>0</v>
      </c>
      <c r="AW266">
        <f t="shared" ca="1" si="48"/>
        <v>0</v>
      </c>
      <c r="AX266">
        <f t="shared" ca="1" si="48"/>
        <v>0</v>
      </c>
      <c r="AY266">
        <f t="shared" ca="1" si="48"/>
        <v>0</v>
      </c>
      <c r="AZ266">
        <f t="shared" ca="1" si="48"/>
        <v>0</v>
      </c>
      <c r="BA266">
        <f t="shared" ca="1" si="48"/>
        <v>0</v>
      </c>
    </row>
    <row r="267" spans="1:53" x14ac:dyDescent="0.25">
      <c r="A267" s="2" t="str">
        <f>Setup!A31</f>
        <v>Caseload 12</v>
      </c>
      <c r="B267">
        <f t="shared" ca="1" si="44"/>
        <v>0</v>
      </c>
      <c r="C267">
        <f t="shared" ca="1" si="48"/>
        <v>0</v>
      </c>
      <c r="D267">
        <f t="shared" ca="1" si="48"/>
        <v>0</v>
      </c>
      <c r="E267">
        <f t="shared" ca="1" si="48"/>
        <v>0</v>
      </c>
      <c r="F267">
        <f t="shared" ca="1" si="48"/>
        <v>0</v>
      </c>
      <c r="G267">
        <f t="shared" ca="1" si="48"/>
        <v>0</v>
      </c>
      <c r="H267">
        <f t="shared" ca="1" si="48"/>
        <v>0</v>
      </c>
      <c r="I267">
        <f t="shared" ca="1" si="48"/>
        <v>0</v>
      </c>
      <c r="J267">
        <f t="shared" ca="1" si="48"/>
        <v>0</v>
      </c>
      <c r="K267">
        <f t="shared" ca="1" si="48"/>
        <v>0</v>
      </c>
      <c r="L267">
        <f t="shared" ca="1" si="48"/>
        <v>0</v>
      </c>
      <c r="M267">
        <f t="shared" ca="1" si="48"/>
        <v>0</v>
      </c>
      <c r="N267">
        <f t="shared" ca="1" si="48"/>
        <v>0</v>
      </c>
      <c r="O267">
        <f t="shared" ca="1" si="48"/>
        <v>0</v>
      </c>
      <c r="P267">
        <f t="shared" ca="1" si="48"/>
        <v>0</v>
      </c>
      <c r="Q267">
        <f t="shared" ca="1" si="48"/>
        <v>0</v>
      </c>
      <c r="R267">
        <f t="shared" ca="1" si="48"/>
        <v>0</v>
      </c>
      <c r="S267">
        <f t="shared" ca="1" si="48"/>
        <v>0</v>
      </c>
      <c r="T267">
        <f t="shared" ca="1" si="48"/>
        <v>0</v>
      </c>
      <c r="U267">
        <f t="shared" ca="1" si="48"/>
        <v>0</v>
      </c>
      <c r="V267">
        <f t="shared" ca="1" si="48"/>
        <v>0</v>
      </c>
      <c r="W267">
        <f t="shared" ca="1" si="48"/>
        <v>0</v>
      </c>
      <c r="X267">
        <f t="shared" ca="1" si="48"/>
        <v>0</v>
      </c>
      <c r="Y267">
        <f t="shared" ca="1" si="48"/>
        <v>0</v>
      </c>
      <c r="Z267">
        <f t="shared" ca="1" si="48"/>
        <v>0</v>
      </c>
      <c r="AA267">
        <f t="shared" ca="1" si="48"/>
        <v>0</v>
      </c>
      <c r="AB267">
        <f t="shared" ca="1" si="48"/>
        <v>0</v>
      </c>
      <c r="AC267">
        <f t="shared" ca="1" si="48"/>
        <v>0</v>
      </c>
      <c r="AD267">
        <f t="shared" ca="1" si="48"/>
        <v>0</v>
      </c>
      <c r="AE267">
        <f t="shared" ca="1" si="48"/>
        <v>0</v>
      </c>
      <c r="AF267">
        <f t="shared" ca="1" si="48"/>
        <v>0</v>
      </c>
      <c r="AG267">
        <f t="shared" ca="1" si="48"/>
        <v>0</v>
      </c>
      <c r="AH267">
        <f t="shared" ca="1" si="48"/>
        <v>0</v>
      </c>
      <c r="AI267">
        <f t="shared" ca="1" si="48"/>
        <v>0</v>
      </c>
      <c r="AJ267">
        <f t="shared" ca="1" si="48"/>
        <v>0</v>
      </c>
      <c r="AK267">
        <f t="shared" ca="1" si="48"/>
        <v>0</v>
      </c>
      <c r="AL267">
        <f t="shared" ca="1" si="48"/>
        <v>0</v>
      </c>
      <c r="AM267">
        <f t="shared" ca="1" si="48"/>
        <v>0</v>
      </c>
      <c r="AN267">
        <f t="shared" ca="1" si="48"/>
        <v>0</v>
      </c>
      <c r="AO267">
        <f t="shared" ca="1" si="48"/>
        <v>0</v>
      </c>
      <c r="AP267">
        <f t="shared" ca="1" si="48"/>
        <v>0</v>
      </c>
      <c r="AQ267">
        <f t="shared" ca="1" si="48"/>
        <v>0</v>
      </c>
      <c r="AR267">
        <f t="shared" ca="1" si="48"/>
        <v>0</v>
      </c>
      <c r="AS267">
        <f t="shared" ca="1" si="48"/>
        <v>0</v>
      </c>
      <c r="AT267">
        <f t="shared" ca="1" si="48"/>
        <v>0</v>
      </c>
      <c r="AU267">
        <f t="shared" ca="1" si="48"/>
        <v>0</v>
      </c>
      <c r="AV267">
        <f t="shared" ca="1" si="48"/>
        <v>0</v>
      </c>
      <c r="AW267">
        <f t="shared" ca="1" si="48"/>
        <v>0</v>
      </c>
      <c r="AX267">
        <f t="shared" ca="1" si="48"/>
        <v>0</v>
      </c>
      <c r="AY267">
        <f t="shared" ca="1" si="48"/>
        <v>0</v>
      </c>
      <c r="AZ267">
        <f t="shared" ca="1" si="48"/>
        <v>0</v>
      </c>
      <c r="BA267">
        <f t="shared" ca="1" si="48"/>
        <v>0</v>
      </c>
    </row>
    <row r="268" spans="1:53" x14ac:dyDescent="0.25">
      <c r="A268" s="2" t="str">
        <f>Setup!A32</f>
        <v>Caseload 13</v>
      </c>
      <c r="B268">
        <f t="shared" ca="1" si="44"/>
        <v>0</v>
      </c>
      <c r="C268">
        <f t="shared" ca="1" si="48"/>
        <v>0</v>
      </c>
      <c r="D268">
        <f t="shared" ca="1" si="48"/>
        <v>0</v>
      </c>
      <c r="E268">
        <f t="shared" ca="1" si="48"/>
        <v>0</v>
      </c>
      <c r="F268">
        <f t="shared" ca="1" si="48"/>
        <v>0</v>
      </c>
      <c r="G268">
        <f t="shared" ca="1" si="48"/>
        <v>0</v>
      </c>
      <c r="H268">
        <f t="shared" ca="1" si="48"/>
        <v>0</v>
      </c>
      <c r="I268">
        <f t="shared" ca="1" si="48"/>
        <v>0</v>
      </c>
      <c r="J268">
        <f t="shared" ca="1" si="48"/>
        <v>0</v>
      </c>
      <c r="K268">
        <f t="shared" ca="1" si="48"/>
        <v>0</v>
      </c>
      <c r="L268">
        <f t="shared" ca="1" si="48"/>
        <v>0</v>
      </c>
      <c r="M268">
        <f t="shared" ca="1" si="48"/>
        <v>0</v>
      </c>
      <c r="N268">
        <f t="shared" ca="1" si="48"/>
        <v>0</v>
      </c>
      <c r="O268">
        <f t="shared" ca="1" si="48"/>
        <v>0</v>
      </c>
      <c r="P268">
        <f t="shared" ca="1" si="48"/>
        <v>0</v>
      </c>
      <c r="Q268">
        <f t="shared" ca="1" si="48"/>
        <v>0</v>
      </c>
      <c r="R268">
        <f t="shared" ca="1" si="48"/>
        <v>0</v>
      </c>
      <c r="S268">
        <f t="shared" ca="1" si="48"/>
        <v>0</v>
      </c>
      <c r="T268">
        <f t="shared" ca="1" si="48"/>
        <v>0</v>
      </c>
      <c r="U268">
        <f t="shared" ca="1" si="48"/>
        <v>0</v>
      </c>
      <c r="V268">
        <f t="shared" ca="1" si="48"/>
        <v>0</v>
      </c>
      <c r="W268">
        <f t="shared" ca="1" si="48"/>
        <v>0</v>
      </c>
      <c r="X268">
        <f t="shared" ca="1" si="48"/>
        <v>0</v>
      </c>
      <c r="Y268">
        <f t="shared" ca="1" si="48"/>
        <v>0</v>
      </c>
      <c r="Z268">
        <f t="shared" ca="1" si="48"/>
        <v>0</v>
      </c>
      <c r="AA268">
        <f t="shared" ca="1" si="48"/>
        <v>0</v>
      </c>
      <c r="AB268">
        <f t="shared" ca="1" si="48"/>
        <v>0</v>
      </c>
      <c r="AC268">
        <f t="shared" ca="1" si="48"/>
        <v>0</v>
      </c>
      <c r="AD268">
        <f t="shared" ca="1" si="48"/>
        <v>0</v>
      </c>
      <c r="AE268">
        <f t="shared" ca="1" si="48"/>
        <v>0</v>
      </c>
      <c r="AF268">
        <f t="shared" ca="1" si="48"/>
        <v>0</v>
      </c>
      <c r="AG268">
        <f t="shared" ca="1" si="48"/>
        <v>0</v>
      </c>
      <c r="AH268">
        <f t="shared" ca="1" si="48"/>
        <v>0</v>
      </c>
      <c r="AI268">
        <f t="shared" ca="1" si="48"/>
        <v>0</v>
      </c>
      <c r="AJ268">
        <f t="shared" ca="1" si="48"/>
        <v>0</v>
      </c>
      <c r="AK268">
        <f t="shared" ca="1" si="48"/>
        <v>0</v>
      </c>
      <c r="AL268">
        <f t="shared" ca="1" si="48"/>
        <v>0</v>
      </c>
      <c r="AM268">
        <f t="shared" ca="1" si="48"/>
        <v>0</v>
      </c>
      <c r="AN268">
        <f t="shared" ca="1" si="48"/>
        <v>0</v>
      </c>
      <c r="AO268">
        <f t="shared" ca="1" si="48"/>
        <v>0</v>
      </c>
      <c r="AP268">
        <f t="shared" ca="1" si="48"/>
        <v>0</v>
      </c>
      <c r="AQ268">
        <f t="shared" ca="1" si="48"/>
        <v>0</v>
      </c>
      <c r="AR268">
        <f t="shared" ca="1" si="48"/>
        <v>0</v>
      </c>
      <c r="AS268">
        <f t="shared" ca="1" si="48"/>
        <v>0</v>
      </c>
      <c r="AT268">
        <f t="shared" ca="1" si="48"/>
        <v>0</v>
      </c>
      <c r="AU268">
        <f t="shared" ca="1" si="48"/>
        <v>0</v>
      </c>
      <c r="AV268">
        <f t="shared" ca="1" si="48"/>
        <v>0</v>
      </c>
      <c r="AW268">
        <f t="shared" ca="1" si="48"/>
        <v>0</v>
      </c>
      <c r="AX268">
        <f t="shared" ca="1" si="48"/>
        <v>0</v>
      </c>
      <c r="AY268">
        <f t="shared" ca="1" si="48"/>
        <v>0</v>
      </c>
      <c r="AZ268">
        <f t="shared" ca="1" si="48"/>
        <v>0</v>
      </c>
      <c r="BA268">
        <f t="shared" ca="1" si="48"/>
        <v>0</v>
      </c>
    </row>
    <row r="269" spans="1:53" x14ac:dyDescent="0.25">
      <c r="A269" s="2" t="str">
        <f>Setup!A33</f>
        <v>Caseload 14</v>
      </c>
      <c r="B269">
        <f t="shared" ca="1" si="44"/>
        <v>0</v>
      </c>
      <c r="C269">
        <f t="shared" ca="1" si="48"/>
        <v>0</v>
      </c>
      <c r="D269">
        <f t="shared" ca="1" si="48"/>
        <v>0</v>
      </c>
      <c r="E269">
        <f t="shared" ca="1" si="48"/>
        <v>0</v>
      </c>
      <c r="F269">
        <f t="shared" ca="1" si="48"/>
        <v>0</v>
      </c>
      <c r="G269">
        <f t="shared" ca="1" si="48"/>
        <v>0</v>
      </c>
      <c r="H269">
        <f t="shared" ca="1" si="48"/>
        <v>0</v>
      </c>
      <c r="I269">
        <f t="shared" ca="1" si="48"/>
        <v>0</v>
      </c>
      <c r="J269">
        <f t="shared" ca="1" si="48"/>
        <v>0</v>
      </c>
      <c r="K269">
        <f t="shared" ca="1" si="48"/>
        <v>0</v>
      </c>
      <c r="L269">
        <f t="shared" ca="1" si="48"/>
        <v>0</v>
      </c>
      <c r="M269">
        <f t="shared" ca="1" si="48"/>
        <v>0</v>
      </c>
      <c r="N269">
        <f t="shared" ca="1" si="48"/>
        <v>0</v>
      </c>
      <c r="O269">
        <f t="shared" ca="1" si="48"/>
        <v>0</v>
      </c>
      <c r="P269">
        <f t="shared" ca="1" si="48"/>
        <v>0</v>
      </c>
      <c r="Q269">
        <f t="shared" ca="1" si="48"/>
        <v>0</v>
      </c>
      <c r="R269">
        <f t="shared" ca="1" si="48"/>
        <v>0</v>
      </c>
      <c r="S269">
        <f t="shared" ca="1" si="48"/>
        <v>0</v>
      </c>
      <c r="T269">
        <f t="shared" ca="1" si="48"/>
        <v>0</v>
      </c>
      <c r="U269">
        <f t="shared" ca="1" si="48"/>
        <v>0</v>
      </c>
      <c r="V269">
        <f t="shared" ca="1" si="48"/>
        <v>0</v>
      </c>
      <c r="W269">
        <f t="shared" ca="1" si="48"/>
        <v>0</v>
      </c>
      <c r="X269">
        <f t="shared" ca="1" si="48"/>
        <v>0</v>
      </c>
      <c r="Y269">
        <f t="shared" ca="1" si="48"/>
        <v>0</v>
      </c>
      <c r="Z269">
        <f t="shared" ca="1" si="48"/>
        <v>0</v>
      </c>
      <c r="AA269">
        <f t="shared" ca="1" si="48"/>
        <v>0</v>
      </c>
      <c r="AB269">
        <f t="shared" ca="1" si="48"/>
        <v>0</v>
      </c>
      <c r="AC269">
        <f t="shared" ca="1" si="48"/>
        <v>0</v>
      </c>
      <c r="AD269">
        <f t="shared" ca="1" si="48"/>
        <v>0</v>
      </c>
      <c r="AE269">
        <f t="shared" ca="1" si="48"/>
        <v>0</v>
      </c>
      <c r="AF269">
        <f t="shared" ca="1" si="48"/>
        <v>0</v>
      </c>
      <c r="AG269">
        <f t="shared" ca="1" si="48"/>
        <v>0</v>
      </c>
      <c r="AH269">
        <f t="shared" ca="1" si="48"/>
        <v>0</v>
      </c>
      <c r="AI269">
        <f t="shared" ca="1" si="48"/>
        <v>0</v>
      </c>
      <c r="AJ269">
        <f t="shared" ca="1" si="48"/>
        <v>0</v>
      </c>
      <c r="AK269">
        <f t="shared" ca="1" si="48"/>
        <v>0</v>
      </c>
      <c r="AL269">
        <f t="shared" ca="1" si="48"/>
        <v>0</v>
      </c>
      <c r="AM269">
        <f t="shared" ca="1" si="48"/>
        <v>0</v>
      </c>
      <c r="AN269">
        <f t="shared" ca="1" si="48"/>
        <v>0</v>
      </c>
      <c r="AO269">
        <f t="shared" ca="1" si="48"/>
        <v>0</v>
      </c>
      <c r="AP269">
        <f t="shared" ca="1" si="48"/>
        <v>0</v>
      </c>
      <c r="AQ269">
        <f t="shared" ca="1" si="48"/>
        <v>0</v>
      </c>
      <c r="AR269">
        <f t="shared" ca="1" si="48"/>
        <v>0</v>
      </c>
      <c r="AS269">
        <f t="shared" ca="1" si="48"/>
        <v>0</v>
      </c>
      <c r="AT269">
        <f t="shared" ca="1" si="48"/>
        <v>0</v>
      </c>
      <c r="AU269">
        <f t="shared" ca="1" si="48"/>
        <v>0</v>
      </c>
      <c r="AV269">
        <f t="shared" ca="1" si="48"/>
        <v>0</v>
      </c>
      <c r="AW269">
        <f t="shared" ca="1" si="48"/>
        <v>0</v>
      </c>
      <c r="AX269">
        <f t="shared" ca="1" si="48"/>
        <v>0</v>
      </c>
      <c r="AY269">
        <f t="shared" ca="1" si="48"/>
        <v>0</v>
      </c>
      <c r="AZ269">
        <f t="shared" ca="1" si="48"/>
        <v>0</v>
      </c>
      <c r="BA269">
        <f t="shared" ca="1" si="48"/>
        <v>0</v>
      </c>
    </row>
    <row r="270" spans="1:53" x14ac:dyDescent="0.25">
      <c r="A270" s="2" t="str">
        <f>Setup!A34</f>
        <v>Caseload 15</v>
      </c>
      <c r="B270">
        <f t="shared" ca="1" si="44"/>
        <v>0</v>
      </c>
      <c r="C270">
        <f t="shared" ca="1" si="48"/>
        <v>0</v>
      </c>
      <c r="D270">
        <f t="shared" ca="1" si="48"/>
        <v>0</v>
      </c>
      <c r="E270">
        <f t="shared" ca="1" si="48"/>
        <v>0</v>
      </c>
      <c r="F270">
        <f t="shared" ca="1" si="48"/>
        <v>0</v>
      </c>
      <c r="G270">
        <f t="shared" ca="1" si="48"/>
        <v>0</v>
      </c>
      <c r="H270">
        <f t="shared" ca="1" si="48"/>
        <v>0</v>
      </c>
      <c r="I270">
        <f t="shared" ca="1" si="48"/>
        <v>0</v>
      </c>
      <c r="J270">
        <f t="shared" ca="1" si="48"/>
        <v>0</v>
      </c>
      <c r="K270">
        <f t="shared" ca="1" si="48"/>
        <v>0</v>
      </c>
      <c r="L270">
        <f t="shared" ca="1" si="48"/>
        <v>0</v>
      </c>
      <c r="M270">
        <f t="shared" ca="1" si="48"/>
        <v>0</v>
      </c>
      <c r="N270">
        <f t="shared" ca="1" si="48"/>
        <v>0</v>
      </c>
      <c r="O270">
        <f t="shared" ca="1" si="48"/>
        <v>0</v>
      </c>
      <c r="P270">
        <f t="shared" ca="1" si="48"/>
        <v>0</v>
      </c>
      <c r="Q270">
        <f t="shared" ca="1" si="48"/>
        <v>0</v>
      </c>
      <c r="R270">
        <f t="shared" ca="1" si="48"/>
        <v>0</v>
      </c>
      <c r="S270">
        <f t="shared" ca="1" si="48"/>
        <v>0</v>
      </c>
      <c r="T270">
        <f t="shared" ca="1" si="48"/>
        <v>0</v>
      </c>
      <c r="U270">
        <f t="shared" ca="1" si="48"/>
        <v>0</v>
      </c>
      <c r="V270">
        <f t="shared" ca="1" si="48"/>
        <v>0</v>
      </c>
      <c r="W270">
        <f t="shared" ca="1" si="48"/>
        <v>0</v>
      </c>
      <c r="X270">
        <f t="shared" ca="1" si="48"/>
        <v>0</v>
      </c>
      <c r="Y270">
        <f t="shared" ca="1" si="48"/>
        <v>0</v>
      </c>
      <c r="Z270">
        <f t="shared" ca="1" si="48"/>
        <v>0</v>
      </c>
      <c r="AA270">
        <f t="shared" ca="1" si="48"/>
        <v>0</v>
      </c>
      <c r="AB270">
        <f t="shared" ca="1" si="48"/>
        <v>0</v>
      </c>
      <c r="AC270">
        <f t="shared" ca="1" si="48"/>
        <v>0</v>
      </c>
      <c r="AD270">
        <f t="shared" ca="1" si="48"/>
        <v>0</v>
      </c>
      <c r="AE270">
        <f t="shared" ca="1" si="48"/>
        <v>0</v>
      </c>
      <c r="AF270">
        <f t="shared" ca="1" si="48"/>
        <v>0</v>
      </c>
      <c r="AG270">
        <f t="shared" ca="1" si="48"/>
        <v>0</v>
      </c>
      <c r="AH270">
        <f t="shared" ca="1" si="48"/>
        <v>0</v>
      </c>
      <c r="AI270">
        <f t="shared" ca="1" si="48"/>
        <v>0</v>
      </c>
      <c r="AJ270">
        <f t="shared" ca="1" si="48"/>
        <v>0</v>
      </c>
      <c r="AK270">
        <f t="shared" ca="1" si="48"/>
        <v>0</v>
      </c>
      <c r="AL270">
        <f t="shared" ca="1" si="48"/>
        <v>0</v>
      </c>
      <c r="AM270">
        <f t="shared" ca="1" si="48"/>
        <v>0</v>
      </c>
      <c r="AN270">
        <f t="shared" ca="1" si="48"/>
        <v>0</v>
      </c>
      <c r="AO270">
        <f t="shared" ca="1" si="48"/>
        <v>0</v>
      </c>
      <c r="AP270">
        <f t="shared" ca="1" si="48"/>
        <v>0</v>
      </c>
      <c r="AQ270">
        <f t="shared" ca="1" si="48"/>
        <v>0</v>
      </c>
      <c r="AR270">
        <f t="shared" ca="1" si="48"/>
        <v>0</v>
      </c>
      <c r="AS270">
        <f t="shared" ca="1" si="48"/>
        <v>0</v>
      </c>
      <c r="AT270">
        <f t="shared" ca="1" si="48"/>
        <v>0</v>
      </c>
      <c r="AU270">
        <f t="shared" ca="1" si="48"/>
        <v>0</v>
      </c>
      <c r="AV270">
        <f t="shared" ca="1" si="48"/>
        <v>0</v>
      </c>
      <c r="AW270">
        <f t="shared" ca="1" si="48"/>
        <v>0</v>
      </c>
      <c r="AX270">
        <f t="shared" ca="1" si="48"/>
        <v>0</v>
      </c>
      <c r="AY270">
        <f t="shared" ca="1" si="48"/>
        <v>0</v>
      </c>
      <c r="AZ270">
        <f t="shared" ca="1" si="48"/>
        <v>0</v>
      </c>
      <c r="BA270">
        <f t="shared" ca="1" si="48"/>
        <v>0</v>
      </c>
    </row>
    <row r="271" spans="1:53" x14ac:dyDescent="0.25">
      <c r="A271" s="2" t="str">
        <f>'Data Validation (Hide)'!T2</f>
        <v>All Clusters</v>
      </c>
      <c r="B271">
        <f ca="1">SUM(B256:B270)</f>
        <v>82.352941176470594</v>
      </c>
      <c r="C271">
        <f t="shared" ref="C271:BA271" ca="1" si="49">SUM(C256:C270)</f>
        <v>0</v>
      </c>
      <c r="D271">
        <f t="shared" ca="1" si="49"/>
        <v>166.35294117647061</v>
      </c>
      <c r="E271">
        <f t="shared" ca="1" si="49"/>
        <v>166.35294117647061</v>
      </c>
      <c r="F271">
        <f t="shared" ca="1" si="49"/>
        <v>166.35294117647061</v>
      </c>
      <c r="G271">
        <f t="shared" ca="1" si="49"/>
        <v>166.35294117647061</v>
      </c>
      <c r="H271">
        <f t="shared" ca="1" si="49"/>
        <v>166.35294117647061</v>
      </c>
      <c r="I271">
        <f t="shared" ca="1" si="49"/>
        <v>166.35294117647061</v>
      </c>
      <c r="J271">
        <f t="shared" ca="1" si="49"/>
        <v>166.35294117647061</v>
      </c>
      <c r="K271">
        <f t="shared" ca="1" si="49"/>
        <v>166.35294117647061</v>
      </c>
      <c r="L271">
        <f t="shared" ca="1" si="49"/>
        <v>166.35294117647061</v>
      </c>
      <c r="M271">
        <f t="shared" ca="1" si="49"/>
        <v>166.35294117647061</v>
      </c>
      <c r="N271">
        <f t="shared" ca="1" si="49"/>
        <v>166.35294117647061</v>
      </c>
      <c r="O271">
        <f t="shared" ca="1" si="49"/>
        <v>166.35294117647061</v>
      </c>
      <c r="P271">
        <f t="shared" ca="1" si="49"/>
        <v>166.35294117647061</v>
      </c>
      <c r="Q271">
        <f t="shared" ca="1" si="49"/>
        <v>166.35294117647061</v>
      </c>
      <c r="R271">
        <f t="shared" ca="1" si="49"/>
        <v>166.35294117647061</v>
      </c>
      <c r="S271">
        <f t="shared" ca="1" si="49"/>
        <v>166.35294117647061</v>
      </c>
      <c r="T271">
        <f t="shared" ca="1" si="49"/>
        <v>166.35294117647061</v>
      </c>
      <c r="U271">
        <f t="shared" ca="1" si="49"/>
        <v>166.35294117647061</v>
      </c>
      <c r="V271">
        <f t="shared" ca="1" si="49"/>
        <v>166.35294117647061</v>
      </c>
      <c r="W271">
        <f t="shared" ca="1" si="49"/>
        <v>166.35294117647061</v>
      </c>
      <c r="X271">
        <f t="shared" ca="1" si="49"/>
        <v>166.35294117647061</v>
      </c>
      <c r="Y271">
        <f t="shared" ca="1" si="49"/>
        <v>166.35294117647061</v>
      </c>
      <c r="Z271">
        <f t="shared" ca="1" si="49"/>
        <v>166.35294117647061</v>
      </c>
      <c r="AA271">
        <f t="shared" ca="1" si="49"/>
        <v>166.35294117647061</v>
      </c>
      <c r="AB271">
        <f t="shared" ca="1" si="49"/>
        <v>166.35294117647061</v>
      </c>
      <c r="AC271">
        <f t="shared" ca="1" si="49"/>
        <v>166.35294117647061</v>
      </c>
      <c r="AD271">
        <f t="shared" ca="1" si="49"/>
        <v>166.35294117647061</v>
      </c>
      <c r="AE271">
        <f t="shared" ca="1" si="49"/>
        <v>166.35294117647061</v>
      </c>
      <c r="AF271">
        <f t="shared" ca="1" si="49"/>
        <v>166.35294117647061</v>
      </c>
      <c r="AG271">
        <f t="shared" ca="1" si="49"/>
        <v>166.35294117647061</v>
      </c>
      <c r="AH271">
        <f t="shared" ca="1" si="49"/>
        <v>166.35294117647061</v>
      </c>
      <c r="AI271">
        <f t="shared" ca="1" si="49"/>
        <v>166.35294117647061</v>
      </c>
      <c r="AJ271">
        <f t="shared" ca="1" si="49"/>
        <v>166.35294117647061</v>
      </c>
      <c r="AK271">
        <f t="shared" ca="1" si="49"/>
        <v>166.35294117647061</v>
      </c>
      <c r="AL271">
        <f t="shared" ca="1" si="49"/>
        <v>166.35294117647061</v>
      </c>
      <c r="AM271">
        <f t="shared" ca="1" si="49"/>
        <v>166.35294117647061</v>
      </c>
      <c r="AN271">
        <f t="shared" ca="1" si="49"/>
        <v>166.35294117647061</v>
      </c>
      <c r="AO271">
        <f t="shared" ca="1" si="49"/>
        <v>166.35294117647061</v>
      </c>
      <c r="AP271">
        <f t="shared" ca="1" si="49"/>
        <v>166.35294117647061</v>
      </c>
      <c r="AQ271">
        <f t="shared" ca="1" si="49"/>
        <v>166.35294117647061</v>
      </c>
      <c r="AR271">
        <f t="shared" ca="1" si="49"/>
        <v>166.35294117647061</v>
      </c>
      <c r="AS271">
        <f t="shared" ca="1" si="49"/>
        <v>166.35294117647061</v>
      </c>
      <c r="AT271">
        <f t="shared" ca="1" si="49"/>
        <v>166.35294117647061</v>
      </c>
      <c r="AU271">
        <f t="shared" ca="1" si="49"/>
        <v>166.35294117647061</v>
      </c>
      <c r="AV271">
        <f t="shared" ca="1" si="49"/>
        <v>166.35294117647061</v>
      </c>
      <c r="AW271">
        <f t="shared" ca="1" si="49"/>
        <v>166.35294117647061</v>
      </c>
      <c r="AX271">
        <f t="shared" ca="1" si="49"/>
        <v>166.35294117647061</v>
      </c>
      <c r="AY271">
        <f t="shared" ca="1" si="49"/>
        <v>166.35294117647061</v>
      </c>
      <c r="AZ271">
        <f t="shared" ca="1" si="49"/>
        <v>166.35294117647061</v>
      </c>
      <c r="BA271">
        <f t="shared" ca="1" si="49"/>
        <v>166.35294117647061</v>
      </c>
    </row>
    <row r="272" spans="1:53" x14ac:dyDescent="0.25">
      <c r="A272" s="2"/>
    </row>
    <row r="273" spans="1:3" ht="21" x14ac:dyDescent="0.35">
      <c r="A273" s="175" t="s">
        <v>261</v>
      </c>
    </row>
    <row r="274" spans="1:3" x14ac:dyDescent="0.25">
      <c r="A274" s="2" t="s">
        <v>58</v>
      </c>
      <c r="B274" t="str">
        <f>'Capacity Summary'!B3</f>
        <v>All Clusters</v>
      </c>
    </row>
    <row r="275" spans="1:3" x14ac:dyDescent="0.25">
      <c r="A275" s="2" t="s">
        <v>59</v>
      </c>
      <c r="B275" t="str">
        <f>'Capacity Summary'!B4</f>
        <v>Non-group</v>
      </c>
    </row>
    <row r="276" spans="1:3" x14ac:dyDescent="0.25">
      <c r="A276" s="2" t="s">
        <v>258</v>
      </c>
      <c r="B276" t="str">
        <f>'Capacity Summary'!B5</f>
        <v>Minutes</v>
      </c>
    </row>
    <row r="277" spans="1:3" x14ac:dyDescent="0.25">
      <c r="A277" s="2"/>
    </row>
    <row r="278" spans="1:3" x14ac:dyDescent="0.25">
      <c r="A278" s="2" t="s">
        <v>15</v>
      </c>
      <c r="B278" t="s">
        <v>120</v>
      </c>
      <c r="C278" t="s">
        <v>257</v>
      </c>
    </row>
    <row r="279" spans="1:3" x14ac:dyDescent="0.25">
      <c r="A279" s="2" cm="1">
        <f t="array" aca="1" ref="A279" ca="1">INDEX($A$13:$A$64,ROW(A1),1)</f>
        <v>44228</v>
      </c>
      <c r="B279">
        <f ca="1">INDEX(IF($B$275="Non-Group",$B$84:$BA$99,IF($B$275="Group",$B$102:$BA$117,$B$120:$BA$135)),MATCH($B$274,$A$84:$A$99,0),MATCH($A279,$B$83:$BA$83,0))/(IF($B$276="Minutes",1,60))</f>
        <v>168.46153846153845</v>
      </c>
      <c r="C279">
        <f ca="1">INDEX(IF($B$275="Non-Group",$B$220:$BA$235,IF($B$275="Group",$B$238:$BA$253,$B$256:$BA$271)),MATCH($B$274,$A$220:$A$235,0),MATCH($A279,$B$219:$BA$219,0))/IF($B$276="Minutes",1,60)</f>
        <v>82.352941176470594</v>
      </c>
    </row>
    <row r="280" spans="1:3" x14ac:dyDescent="0.25">
      <c r="A280" s="2" cm="1">
        <f t="array" aca="1" ref="A280" ca="1">INDEX($A$13:$A$64,ROW(A2),1)</f>
        <v>44235</v>
      </c>
      <c r="B280">
        <f t="shared" ref="B280:B330" ca="1" si="50">INDEX(IF($B$275="Non-Group",$B$84:$BA$99,IF($B$275="Group",$B$102:$BA$117,$B$120:$BA$135)),MATCH($B$274,$A$84:$A$99,0),MATCH($A280,$B$83:$BA$83,0))/(IF($B$276="Minutes",1,60))</f>
        <v>48.46153846153846</v>
      </c>
      <c r="C280">
        <f t="shared" ref="C280:C330" ca="1" si="51">INDEX(IF($B$275="Non-Group",$B$220:$BA$235,IF($B$275="Group",$B$238:$BA$253,$B$256:$BA$271)),MATCH($B$274,$A$220:$A$235,0),MATCH($A280,$B$219:$BA$219,0))/IF($B$276="Minutes",1,60)</f>
        <v>0</v>
      </c>
    </row>
    <row r="281" spans="1:3" x14ac:dyDescent="0.25">
      <c r="A281" s="2" cm="1">
        <f t="array" aca="1" ref="A281" ca="1">INDEX($A$13:$A$64,ROW(A3),1)</f>
        <v>44242</v>
      </c>
      <c r="B281">
        <f t="shared" ca="1" si="50"/>
        <v>168.46153846153845</v>
      </c>
      <c r="C281">
        <f t="shared" ca="1" si="51"/>
        <v>166.35294117647061</v>
      </c>
    </row>
    <row r="282" spans="1:3" x14ac:dyDescent="0.25">
      <c r="A282" s="2" cm="1">
        <f t="array" aca="1" ref="A282" ca="1">INDEX($A$13:$A$64,ROW(A4),1)</f>
        <v>44249</v>
      </c>
      <c r="B282">
        <f t="shared" ca="1" si="50"/>
        <v>168.46153846153845</v>
      </c>
      <c r="C282">
        <f t="shared" ca="1" si="51"/>
        <v>166.35294117647061</v>
      </c>
    </row>
    <row r="283" spans="1:3" x14ac:dyDescent="0.25">
      <c r="A283" s="2" cm="1">
        <f t="array" aca="1" ref="A283" ca="1">INDEX($A$13:$A$64,ROW(A5),1)</f>
        <v>44256</v>
      </c>
      <c r="B283">
        <f t="shared" ca="1" si="50"/>
        <v>168.46153846153845</v>
      </c>
      <c r="C283">
        <f t="shared" ca="1" si="51"/>
        <v>166.35294117647061</v>
      </c>
    </row>
    <row r="284" spans="1:3" x14ac:dyDescent="0.25">
      <c r="A284" s="2" cm="1">
        <f t="array" aca="1" ref="A284" ca="1">INDEX($A$13:$A$64,ROW(A6),1)</f>
        <v>44263</v>
      </c>
      <c r="B284">
        <f t="shared" ca="1" si="50"/>
        <v>168.46153846153845</v>
      </c>
      <c r="C284">
        <f t="shared" ca="1" si="51"/>
        <v>166.35294117647061</v>
      </c>
    </row>
    <row r="285" spans="1:3" x14ac:dyDescent="0.25">
      <c r="A285" s="2" cm="1">
        <f t="array" aca="1" ref="A285" ca="1">INDEX($A$13:$A$64,ROW(A7),1)</f>
        <v>44270</v>
      </c>
      <c r="B285">
        <f t="shared" ca="1" si="50"/>
        <v>168.46153846153845</v>
      </c>
      <c r="C285">
        <f t="shared" ca="1" si="51"/>
        <v>166.35294117647061</v>
      </c>
    </row>
    <row r="286" spans="1:3" x14ac:dyDescent="0.25">
      <c r="A286" s="2" cm="1">
        <f t="array" aca="1" ref="A286" ca="1">INDEX($A$13:$A$64,ROW(A8),1)</f>
        <v>44277</v>
      </c>
      <c r="B286">
        <f t="shared" ca="1" si="50"/>
        <v>168.46153846153845</v>
      </c>
      <c r="C286">
        <f t="shared" ca="1" si="51"/>
        <v>166.35294117647061</v>
      </c>
    </row>
    <row r="287" spans="1:3" x14ac:dyDescent="0.25">
      <c r="A287" s="2" cm="1">
        <f t="array" aca="1" ref="A287" ca="1">INDEX($A$13:$A$64,ROW(A9),1)</f>
        <v>44284</v>
      </c>
      <c r="B287">
        <f t="shared" ca="1" si="50"/>
        <v>168.46153846153845</v>
      </c>
      <c r="C287">
        <f t="shared" ca="1" si="51"/>
        <v>166.35294117647061</v>
      </c>
    </row>
    <row r="288" spans="1:3" x14ac:dyDescent="0.25">
      <c r="A288" s="2" cm="1">
        <f t="array" aca="1" ref="A288" ca="1">INDEX($A$13:$A$64,ROW(A10),1)</f>
        <v>44291</v>
      </c>
      <c r="B288">
        <f t="shared" ca="1" si="50"/>
        <v>168.46153846153845</v>
      </c>
      <c r="C288">
        <f t="shared" ca="1" si="51"/>
        <v>166.35294117647061</v>
      </c>
    </row>
    <row r="289" spans="1:3" x14ac:dyDescent="0.25">
      <c r="A289" s="2" cm="1">
        <f t="array" aca="1" ref="A289" ca="1">INDEX($A$13:$A$64,ROW(A11),1)</f>
        <v>44298</v>
      </c>
      <c r="B289">
        <f t="shared" ca="1" si="50"/>
        <v>168.46153846153845</v>
      </c>
      <c r="C289">
        <f t="shared" ca="1" si="51"/>
        <v>166.35294117647061</v>
      </c>
    </row>
    <row r="290" spans="1:3" x14ac:dyDescent="0.25">
      <c r="A290" s="2" cm="1">
        <f t="array" aca="1" ref="A290" ca="1">INDEX($A$13:$A$64,ROW(A12),1)</f>
        <v>44305</v>
      </c>
      <c r="B290">
        <f t="shared" ca="1" si="50"/>
        <v>168.46153846153845</v>
      </c>
      <c r="C290">
        <f t="shared" ca="1" si="51"/>
        <v>166.35294117647061</v>
      </c>
    </row>
    <row r="291" spans="1:3" x14ac:dyDescent="0.25">
      <c r="A291" s="2" cm="1">
        <f t="array" aca="1" ref="A291" ca="1">INDEX($A$13:$A$64,ROW(A13),1)</f>
        <v>44312</v>
      </c>
      <c r="B291">
        <f t="shared" ca="1" si="50"/>
        <v>168.46153846153845</v>
      </c>
      <c r="C291">
        <f t="shared" ca="1" si="51"/>
        <v>166.35294117647061</v>
      </c>
    </row>
    <row r="292" spans="1:3" x14ac:dyDescent="0.25">
      <c r="A292" s="2" cm="1">
        <f t="array" aca="1" ref="A292" ca="1">INDEX($A$13:$A$64,ROW(A14),1)</f>
        <v>44319</v>
      </c>
      <c r="B292">
        <f t="shared" ca="1" si="50"/>
        <v>168.46153846153845</v>
      </c>
      <c r="C292">
        <f t="shared" ca="1" si="51"/>
        <v>166.35294117647061</v>
      </c>
    </row>
    <row r="293" spans="1:3" x14ac:dyDescent="0.25">
      <c r="A293" s="2" cm="1">
        <f t="array" aca="1" ref="A293" ca="1">INDEX($A$13:$A$64,ROW(A15),1)</f>
        <v>44326</v>
      </c>
      <c r="B293">
        <f t="shared" ca="1" si="50"/>
        <v>168.46153846153845</v>
      </c>
      <c r="C293">
        <f t="shared" ca="1" si="51"/>
        <v>166.35294117647061</v>
      </c>
    </row>
    <row r="294" spans="1:3" x14ac:dyDescent="0.25">
      <c r="A294" s="2" cm="1">
        <f t="array" aca="1" ref="A294" ca="1">INDEX($A$13:$A$64,ROW(A16),1)</f>
        <v>44333</v>
      </c>
      <c r="B294">
        <f t="shared" ca="1" si="50"/>
        <v>168.46153846153845</v>
      </c>
      <c r="C294">
        <f t="shared" ca="1" si="51"/>
        <v>166.35294117647061</v>
      </c>
    </row>
    <row r="295" spans="1:3" x14ac:dyDescent="0.25">
      <c r="A295" s="2" cm="1">
        <f t="array" aca="1" ref="A295" ca="1">INDEX($A$13:$A$64,ROW(A17),1)</f>
        <v>44340</v>
      </c>
      <c r="B295">
        <f t="shared" ca="1" si="50"/>
        <v>168.46153846153845</v>
      </c>
      <c r="C295">
        <f t="shared" ca="1" si="51"/>
        <v>166.35294117647061</v>
      </c>
    </row>
    <row r="296" spans="1:3" x14ac:dyDescent="0.25">
      <c r="A296" s="2" cm="1">
        <f t="array" aca="1" ref="A296" ca="1">INDEX($A$13:$A$64,ROW(A18),1)</f>
        <v>44347</v>
      </c>
      <c r="B296">
        <f t="shared" ca="1" si="50"/>
        <v>168.46153846153845</v>
      </c>
      <c r="C296">
        <f t="shared" ca="1" si="51"/>
        <v>166.35294117647061</v>
      </c>
    </row>
    <row r="297" spans="1:3" x14ac:dyDescent="0.25">
      <c r="A297" s="2" cm="1">
        <f t="array" aca="1" ref="A297" ca="1">INDEX($A$13:$A$64,ROW(A19),1)</f>
        <v>44354</v>
      </c>
      <c r="B297">
        <f t="shared" ca="1" si="50"/>
        <v>168.46153846153845</v>
      </c>
      <c r="C297">
        <f t="shared" ca="1" si="51"/>
        <v>166.35294117647061</v>
      </c>
    </row>
    <row r="298" spans="1:3" x14ac:dyDescent="0.25">
      <c r="A298" s="2" cm="1">
        <f t="array" aca="1" ref="A298" ca="1">INDEX($A$13:$A$64,ROW(A20),1)</f>
        <v>44361</v>
      </c>
      <c r="B298">
        <f t="shared" ca="1" si="50"/>
        <v>168.46153846153845</v>
      </c>
      <c r="C298">
        <f t="shared" ca="1" si="51"/>
        <v>166.35294117647061</v>
      </c>
    </row>
    <row r="299" spans="1:3" x14ac:dyDescent="0.25">
      <c r="A299" s="2" cm="1">
        <f t="array" aca="1" ref="A299" ca="1">INDEX($A$13:$A$64,ROW(A21),1)</f>
        <v>44368</v>
      </c>
      <c r="B299">
        <f t="shared" ca="1" si="50"/>
        <v>168.46153846153845</v>
      </c>
      <c r="C299">
        <f t="shared" ca="1" si="51"/>
        <v>166.35294117647061</v>
      </c>
    </row>
    <row r="300" spans="1:3" x14ac:dyDescent="0.25">
      <c r="A300" s="2" cm="1">
        <f t="array" aca="1" ref="A300" ca="1">INDEX($A$13:$A$64,ROW(A22),1)</f>
        <v>44375</v>
      </c>
      <c r="B300">
        <f t="shared" ca="1" si="50"/>
        <v>168.46153846153845</v>
      </c>
      <c r="C300">
        <f t="shared" ca="1" si="51"/>
        <v>166.35294117647061</v>
      </c>
    </row>
    <row r="301" spans="1:3" x14ac:dyDescent="0.25">
      <c r="A301" s="2" cm="1">
        <f t="array" aca="1" ref="A301" ca="1">INDEX($A$13:$A$64,ROW(A23),1)</f>
        <v>44382</v>
      </c>
      <c r="B301">
        <f t="shared" ca="1" si="50"/>
        <v>168.46153846153845</v>
      </c>
      <c r="C301">
        <f t="shared" ca="1" si="51"/>
        <v>166.35294117647061</v>
      </c>
    </row>
    <row r="302" spans="1:3" x14ac:dyDescent="0.25">
      <c r="A302" s="2" cm="1">
        <f t="array" aca="1" ref="A302" ca="1">INDEX($A$13:$A$64,ROW(A24),1)</f>
        <v>44389</v>
      </c>
      <c r="B302">
        <f t="shared" ca="1" si="50"/>
        <v>168.46153846153845</v>
      </c>
      <c r="C302">
        <f t="shared" ca="1" si="51"/>
        <v>166.35294117647061</v>
      </c>
    </row>
    <row r="303" spans="1:3" x14ac:dyDescent="0.25">
      <c r="A303" s="2" cm="1">
        <f t="array" aca="1" ref="A303" ca="1">INDEX($A$13:$A$64,ROW(A25),1)</f>
        <v>44396</v>
      </c>
      <c r="B303">
        <f t="shared" ca="1" si="50"/>
        <v>168.46153846153845</v>
      </c>
      <c r="C303">
        <f t="shared" ca="1" si="51"/>
        <v>166.35294117647061</v>
      </c>
    </row>
    <row r="304" spans="1:3" x14ac:dyDescent="0.25">
      <c r="A304" s="2" cm="1">
        <f t="array" aca="1" ref="A304" ca="1">INDEX($A$13:$A$64,ROW(A26),1)</f>
        <v>44403</v>
      </c>
      <c r="B304">
        <f t="shared" ca="1" si="50"/>
        <v>168.46153846153845</v>
      </c>
      <c r="C304">
        <f t="shared" ca="1" si="51"/>
        <v>166.35294117647061</v>
      </c>
    </row>
    <row r="305" spans="1:3" x14ac:dyDescent="0.25">
      <c r="A305" s="2" cm="1">
        <f t="array" aca="1" ref="A305" ca="1">INDEX($A$13:$A$64,ROW(A27),1)</f>
        <v>44410</v>
      </c>
      <c r="B305">
        <f t="shared" ca="1" si="50"/>
        <v>168.46153846153845</v>
      </c>
      <c r="C305">
        <f t="shared" ca="1" si="51"/>
        <v>166.35294117647061</v>
      </c>
    </row>
    <row r="306" spans="1:3" x14ac:dyDescent="0.25">
      <c r="A306" s="2" cm="1">
        <f t="array" aca="1" ref="A306" ca="1">INDEX($A$13:$A$64,ROW(A28),1)</f>
        <v>44417</v>
      </c>
      <c r="B306">
        <f t="shared" ca="1" si="50"/>
        <v>168.46153846153845</v>
      </c>
      <c r="C306">
        <f t="shared" ca="1" si="51"/>
        <v>166.35294117647061</v>
      </c>
    </row>
    <row r="307" spans="1:3" x14ac:dyDescent="0.25">
      <c r="A307" s="2" cm="1">
        <f t="array" aca="1" ref="A307" ca="1">INDEX($A$13:$A$64,ROW(A29),1)</f>
        <v>44424</v>
      </c>
      <c r="B307">
        <f t="shared" ca="1" si="50"/>
        <v>168.46153846153845</v>
      </c>
      <c r="C307">
        <f t="shared" ca="1" si="51"/>
        <v>166.35294117647061</v>
      </c>
    </row>
    <row r="308" spans="1:3" x14ac:dyDescent="0.25">
      <c r="A308" s="2" cm="1">
        <f t="array" aca="1" ref="A308" ca="1">INDEX($A$13:$A$64,ROW(A30),1)</f>
        <v>44431</v>
      </c>
      <c r="B308">
        <f t="shared" ca="1" si="50"/>
        <v>168.46153846153845</v>
      </c>
      <c r="C308">
        <f t="shared" ca="1" si="51"/>
        <v>166.35294117647061</v>
      </c>
    </row>
    <row r="309" spans="1:3" x14ac:dyDescent="0.25">
      <c r="A309" s="2" cm="1">
        <f t="array" aca="1" ref="A309" ca="1">INDEX($A$13:$A$64,ROW(A31),1)</f>
        <v>44438</v>
      </c>
      <c r="B309">
        <f t="shared" ca="1" si="50"/>
        <v>168.46153846153845</v>
      </c>
      <c r="C309">
        <f t="shared" ca="1" si="51"/>
        <v>166.35294117647061</v>
      </c>
    </row>
    <row r="310" spans="1:3" x14ac:dyDescent="0.25">
      <c r="A310" s="2" cm="1">
        <f t="array" aca="1" ref="A310" ca="1">INDEX($A$13:$A$64,ROW(A32),1)</f>
        <v>44445</v>
      </c>
      <c r="B310">
        <f t="shared" ca="1" si="50"/>
        <v>168.46153846153845</v>
      </c>
      <c r="C310">
        <f t="shared" ca="1" si="51"/>
        <v>166.35294117647061</v>
      </c>
    </row>
    <row r="311" spans="1:3" x14ac:dyDescent="0.25">
      <c r="A311" s="2" cm="1">
        <f t="array" aca="1" ref="A311" ca="1">INDEX($A$13:$A$64,ROW(A33),1)</f>
        <v>44452</v>
      </c>
      <c r="B311">
        <f t="shared" ca="1" si="50"/>
        <v>168.46153846153845</v>
      </c>
      <c r="C311">
        <f t="shared" ca="1" si="51"/>
        <v>166.35294117647061</v>
      </c>
    </row>
    <row r="312" spans="1:3" x14ac:dyDescent="0.25">
      <c r="A312" s="2" cm="1">
        <f t="array" aca="1" ref="A312" ca="1">INDEX($A$13:$A$64,ROW(A34),1)</f>
        <v>44459</v>
      </c>
      <c r="B312">
        <f t="shared" ca="1" si="50"/>
        <v>168.46153846153845</v>
      </c>
      <c r="C312">
        <f t="shared" ca="1" si="51"/>
        <v>166.35294117647061</v>
      </c>
    </row>
    <row r="313" spans="1:3" x14ac:dyDescent="0.25">
      <c r="A313" s="2" cm="1">
        <f t="array" aca="1" ref="A313" ca="1">INDEX($A$13:$A$64,ROW(A35),1)</f>
        <v>44466</v>
      </c>
      <c r="B313">
        <f t="shared" ca="1" si="50"/>
        <v>168.46153846153845</v>
      </c>
      <c r="C313">
        <f t="shared" ca="1" si="51"/>
        <v>166.35294117647061</v>
      </c>
    </row>
    <row r="314" spans="1:3" x14ac:dyDescent="0.25">
      <c r="A314" s="2" cm="1">
        <f t="array" aca="1" ref="A314" ca="1">INDEX($A$13:$A$64,ROW(A36),1)</f>
        <v>44473</v>
      </c>
      <c r="B314">
        <f t="shared" ca="1" si="50"/>
        <v>168.46153846153845</v>
      </c>
      <c r="C314">
        <f t="shared" ca="1" si="51"/>
        <v>166.35294117647061</v>
      </c>
    </row>
    <row r="315" spans="1:3" x14ac:dyDescent="0.25">
      <c r="A315" s="2" cm="1">
        <f t="array" aca="1" ref="A315" ca="1">INDEX($A$13:$A$64,ROW(A37),1)</f>
        <v>44480</v>
      </c>
      <c r="B315">
        <f t="shared" ca="1" si="50"/>
        <v>168.46153846153845</v>
      </c>
      <c r="C315">
        <f t="shared" ca="1" si="51"/>
        <v>166.35294117647061</v>
      </c>
    </row>
    <row r="316" spans="1:3" x14ac:dyDescent="0.25">
      <c r="A316" s="2" cm="1">
        <f t="array" aca="1" ref="A316" ca="1">INDEX($A$13:$A$64,ROW(A38),1)</f>
        <v>44487</v>
      </c>
      <c r="B316">
        <f t="shared" ca="1" si="50"/>
        <v>168.46153846153845</v>
      </c>
      <c r="C316">
        <f t="shared" ca="1" si="51"/>
        <v>166.35294117647061</v>
      </c>
    </row>
    <row r="317" spans="1:3" x14ac:dyDescent="0.25">
      <c r="A317" s="2" cm="1">
        <f t="array" aca="1" ref="A317" ca="1">INDEX($A$13:$A$64,ROW(A39),1)</f>
        <v>44494</v>
      </c>
      <c r="B317">
        <f t="shared" ca="1" si="50"/>
        <v>168.46153846153845</v>
      </c>
      <c r="C317">
        <f t="shared" ca="1" si="51"/>
        <v>166.35294117647061</v>
      </c>
    </row>
    <row r="318" spans="1:3" x14ac:dyDescent="0.25">
      <c r="A318" s="2" cm="1">
        <f t="array" aca="1" ref="A318" ca="1">INDEX($A$13:$A$64,ROW(A40),1)</f>
        <v>44501</v>
      </c>
      <c r="B318">
        <f t="shared" ca="1" si="50"/>
        <v>168.46153846153845</v>
      </c>
      <c r="C318">
        <f t="shared" ca="1" si="51"/>
        <v>166.35294117647061</v>
      </c>
    </row>
    <row r="319" spans="1:3" x14ac:dyDescent="0.25">
      <c r="A319" s="2" cm="1">
        <f t="array" aca="1" ref="A319" ca="1">INDEX($A$13:$A$64,ROW(A41),1)</f>
        <v>44508</v>
      </c>
      <c r="B319">
        <f t="shared" ca="1" si="50"/>
        <v>168.46153846153845</v>
      </c>
      <c r="C319">
        <f t="shared" ca="1" si="51"/>
        <v>166.35294117647061</v>
      </c>
    </row>
    <row r="320" spans="1:3" x14ac:dyDescent="0.25">
      <c r="A320" s="2" cm="1">
        <f t="array" aca="1" ref="A320" ca="1">INDEX($A$13:$A$64,ROW(A42),1)</f>
        <v>44515</v>
      </c>
      <c r="B320">
        <f t="shared" ca="1" si="50"/>
        <v>168.46153846153845</v>
      </c>
      <c r="C320">
        <f t="shared" ca="1" si="51"/>
        <v>166.35294117647061</v>
      </c>
    </row>
    <row r="321" spans="1:3" x14ac:dyDescent="0.25">
      <c r="A321" s="2" cm="1">
        <f t="array" aca="1" ref="A321" ca="1">INDEX($A$13:$A$64,ROW(A43),1)</f>
        <v>44522</v>
      </c>
      <c r="B321">
        <f t="shared" ca="1" si="50"/>
        <v>168.46153846153845</v>
      </c>
      <c r="C321">
        <f t="shared" ca="1" si="51"/>
        <v>166.35294117647061</v>
      </c>
    </row>
    <row r="322" spans="1:3" x14ac:dyDescent="0.25">
      <c r="A322" s="2" cm="1">
        <f t="array" aca="1" ref="A322" ca="1">INDEX($A$13:$A$64,ROW(A44),1)</f>
        <v>44529</v>
      </c>
      <c r="B322">
        <f t="shared" ca="1" si="50"/>
        <v>168.46153846153845</v>
      </c>
      <c r="C322">
        <f t="shared" ca="1" si="51"/>
        <v>166.35294117647061</v>
      </c>
    </row>
    <row r="323" spans="1:3" x14ac:dyDescent="0.25">
      <c r="A323" s="2" cm="1">
        <f t="array" aca="1" ref="A323" ca="1">INDEX($A$13:$A$64,ROW(A45),1)</f>
        <v>44536</v>
      </c>
      <c r="B323">
        <f t="shared" ca="1" si="50"/>
        <v>168.46153846153845</v>
      </c>
      <c r="C323">
        <f t="shared" ca="1" si="51"/>
        <v>166.35294117647061</v>
      </c>
    </row>
    <row r="324" spans="1:3" x14ac:dyDescent="0.25">
      <c r="A324" s="2" cm="1">
        <f t="array" aca="1" ref="A324" ca="1">INDEX($A$13:$A$64,ROW(A46),1)</f>
        <v>44543</v>
      </c>
      <c r="B324">
        <f t="shared" ca="1" si="50"/>
        <v>168.46153846153845</v>
      </c>
      <c r="C324">
        <f t="shared" ca="1" si="51"/>
        <v>166.35294117647061</v>
      </c>
    </row>
    <row r="325" spans="1:3" x14ac:dyDescent="0.25">
      <c r="A325" s="2" cm="1">
        <f t="array" aca="1" ref="A325" ca="1">INDEX($A$13:$A$64,ROW(A47),1)</f>
        <v>44550</v>
      </c>
      <c r="B325">
        <f t="shared" ca="1" si="50"/>
        <v>168.46153846153845</v>
      </c>
      <c r="C325">
        <f t="shared" ca="1" si="51"/>
        <v>166.35294117647061</v>
      </c>
    </row>
    <row r="326" spans="1:3" x14ac:dyDescent="0.25">
      <c r="A326" s="2" cm="1">
        <f t="array" aca="1" ref="A326" ca="1">INDEX($A$13:$A$64,ROW(A48),1)</f>
        <v>44557</v>
      </c>
      <c r="B326">
        <f t="shared" ca="1" si="50"/>
        <v>168.46153846153845</v>
      </c>
      <c r="C326">
        <f t="shared" ca="1" si="51"/>
        <v>166.35294117647061</v>
      </c>
    </row>
    <row r="327" spans="1:3" x14ac:dyDescent="0.25">
      <c r="A327" s="2" cm="1">
        <f t="array" aca="1" ref="A327" ca="1">INDEX($A$13:$A$64,ROW(A49),1)</f>
        <v>44564</v>
      </c>
      <c r="B327">
        <f t="shared" ca="1" si="50"/>
        <v>168.46153846153845</v>
      </c>
      <c r="C327">
        <f t="shared" ca="1" si="51"/>
        <v>166.35294117647061</v>
      </c>
    </row>
    <row r="328" spans="1:3" x14ac:dyDescent="0.25">
      <c r="A328" s="2" cm="1">
        <f t="array" aca="1" ref="A328" ca="1">INDEX($A$13:$A$64,ROW(A50),1)</f>
        <v>44571</v>
      </c>
      <c r="B328">
        <f t="shared" ca="1" si="50"/>
        <v>168.46153846153845</v>
      </c>
      <c r="C328">
        <f t="shared" ca="1" si="51"/>
        <v>166.35294117647061</v>
      </c>
    </row>
    <row r="329" spans="1:3" x14ac:dyDescent="0.25">
      <c r="A329" s="2" cm="1">
        <f t="array" aca="1" ref="A329" ca="1">INDEX($A$13:$A$64,ROW(A51),1)</f>
        <v>44578</v>
      </c>
      <c r="B329">
        <f t="shared" ca="1" si="50"/>
        <v>168.46153846153845</v>
      </c>
      <c r="C329">
        <f t="shared" ca="1" si="51"/>
        <v>166.35294117647061</v>
      </c>
    </row>
    <row r="330" spans="1:3" x14ac:dyDescent="0.25">
      <c r="A330" s="2" cm="1">
        <f t="array" aca="1" ref="A330" ca="1">INDEX($A$13:$A$64,ROW(A52),1)</f>
        <v>44585</v>
      </c>
      <c r="B330">
        <f t="shared" ca="1" si="50"/>
        <v>168.46153846153845</v>
      </c>
      <c r="C330">
        <f t="shared" ca="1" si="51"/>
        <v>166.35294117647061</v>
      </c>
    </row>
    <row r="331" spans="1:3" x14ac:dyDescent="0.25">
      <c r="A331" s="2"/>
    </row>
    <row r="332" spans="1:3" ht="21" x14ac:dyDescent="0.35">
      <c r="A332" s="175" t="s">
        <v>262</v>
      </c>
    </row>
    <row r="333" spans="1:3" x14ac:dyDescent="0.25">
      <c r="A333" s="2" t="s">
        <v>115</v>
      </c>
      <c r="B333" t="str">
        <f>Summary!B3</f>
        <v>Overview</v>
      </c>
    </row>
    <row r="334" spans="1:3" x14ac:dyDescent="0.25">
      <c r="A334" s="2" t="s">
        <v>58</v>
      </c>
      <c r="B334" t="str">
        <f>Summary!B4</f>
        <v>All Clusters</v>
      </c>
    </row>
    <row r="335" spans="1:3" x14ac:dyDescent="0.25">
      <c r="A335" s="2" t="s">
        <v>59</v>
      </c>
      <c r="B335" t="str">
        <f>Summary!B5</f>
        <v>Total</v>
      </c>
    </row>
    <row r="336" spans="1:3" x14ac:dyDescent="0.25">
      <c r="A336" s="2"/>
    </row>
    <row r="337" spans="1:4" x14ac:dyDescent="0.25">
      <c r="A337" s="2" t="s">
        <v>82</v>
      </c>
      <c r="B337" t="str">
        <f>Summary!B7</f>
        <v>Hours</v>
      </c>
    </row>
    <row r="339" spans="1:4" ht="21" x14ac:dyDescent="0.35">
      <c r="A339" s="175" t="s">
        <v>263</v>
      </c>
    </row>
    <row r="341" spans="1:4" x14ac:dyDescent="0.25">
      <c r="A341" t="s">
        <v>264</v>
      </c>
      <c r="B341" t="s">
        <v>265</v>
      </c>
      <c r="C341" t="s">
        <v>41</v>
      </c>
    </row>
    <row r="342" spans="1:4" x14ac:dyDescent="0.25">
      <c r="A342">
        <f ca="1">AVERAGE(IF(B335="Total",B135:BA135,IF(B335="non-group",B99:BA99,B117:BA117)))/IF(B337="Minutes",1,60)</f>
        <v>2.7692307692307674</v>
      </c>
      <c r="B342">
        <f ca="1">(AVERAGE(IF(B335="Total",B135:BA135,IF(B335="non-group",B99:BA99,B117:BA117)))+AVERAGE(IF(B335="Total",B271:BA271,IF(B335="non-group",B235:BA235,B253:BA253))))/IF(B337="Minutes",1,60)</f>
        <v>5.4615384615384581</v>
      </c>
      <c r="C342">
        <f ca="1">B342-Summary_AllCaseloadCore</f>
        <v>2.6923076923076907</v>
      </c>
    </row>
    <row r="344" spans="1:4" ht="21" x14ac:dyDescent="0.35">
      <c r="A344" s="175" t="s">
        <v>266</v>
      </c>
    </row>
    <row r="345" spans="1:4" x14ac:dyDescent="0.25">
      <c r="B345" t="s">
        <v>120</v>
      </c>
      <c r="C345" t="s">
        <v>267</v>
      </c>
      <c r="D345" t="s">
        <v>41</v>
      </c>
    </row>
    <row r="346" spans="1:4" x14ac:dyDescent="0.25">
      <c r="A346" t="str">
        <f>Setup!A20</f>
        <v>Caseload 1</v>
      </c>
      <c r="B346">
        <f ca="1">AVERAGE(IF($B$335="Total",$B120:$BA120,IF($B$335="non-group",$B84:$BA84,$B102:$BA102)))/IF($B$337="Minutes",1,60)</f>
        <v>0.89423076923076894</v>
      </c>
      <c r="C346">
        <f ca="1">(AVERAGE(IF($B$335="Total",B120:BA120,IF($B$335="non-group",B84:BA84,B102:BA102)))+AVERAGE(IF($B$335="Total",B256:BA256,IF($B$335="non-group",B220:BA220,B238:BA238))))/IF($B$337="Minutes",1,60)</f>
        <v>2.240384615384615</v>
      </c>
      <c r="D346">
        <f ca="1">C346-B346</f>
        <v>1.346153846153846</v>
      </c>
    </row>
    <row r="347" spans="1:4" x14ac:dyDescent="0.25">
      <c r="A347" t="str">
        <f>Setup!A21</f>
        <v>Caseload 2</v>
      </c>
      <c r="B347">
        <f t="shared" ref="B347:B360" ca="1" si="52">AVERAGE(IF($B$335="Total",$B121:$BA121,IF($B$335="non-group",$B85:$BA85,$B103:$BA103)))/IF($B$337="Minutes",1,60)</f>
        <v>0.49038461538461536</v>
      </c>
      <c r="C347">
        <f t="shared" ref="C347:C360" ca="1" si="53">(AVERAGE(IF($B$335="Total",B121:BA121,IF($B$335="non-group",B85:BA85,B103:BA103)))+AVERAGE(IF($B$335="Total",B257:BA257,IF($B$335="non-group",B221:BA221,B239:BA239))))/IF($B$337="Minutes",1,60)</f>
        <v>1.8365384615384621</v>
      </c>
      <c r="D347">
        <f t="shared" ref="D347:D360" ca="1" si="54">C347-B347</f>
        <v>1.3461538461538467</v>
      </c>
    </row>
    <row r="348" spans="1:4" x14ac:dyDescent="0.25">
      <c r="A348" t="str">
        <f>Setup!A22</f>
        <v>Caseload 3</v>
      </c>
      <c r="B348">
        <f t="shared" ca="1" si="52"/>
        <v>0.49038461538461536</v>
      </c>
      <c r="C348">
        <f t="shared" ca="1" si="53"/>
        <v>0.49038461538461536</v>
      </c>
      <c r="D348">
        <f t="shared" ca="1" si="54"/>
        <v>0</v>
      </c>
    </row>
    <row r="349" spans="1:4" x14ac:dyDescent="0.25">
      <c r="A349" t="str">
        <f>Setup!A23</f>
        <v>Caseload 4</v>
      </c>
      <c r="B349">
        <f t="shared" ca="1" si="52"/>
        <v>0.89423076923076894</v>
      </c>
      <c r="C349">
        <f t="shared" ca="1" si="53"/>
        <v>0.89423076923076894</v>
      </c>
      <c r="D349">
        <f t="shared" ca="1" si="54"/>
        <v>0</v>
      </c>
    </row>
    <row r="350" spans="1:4" x14ac:dyDescent="0.25">
      <c r="A350" t="str">
        <f>Setup!A24</f>
        <v>Caseload 5</v>
      </c>
      <c r="B350">
        <f t="shared" ca="1" si="52"/>
        <v>0</v>
      </c>
      <c r="C350">
        <f t="shared" ca="1" si="53"/>
        <v>0</v>
      </c>
      <c r="D350">
        <f t="shared" ca="1" si="54"/>
        <v>0</v>
      </c>
    </row>
    <row r="351" spans="1:4" x14ac:dyDescent="0.25">
      <c r="A351" t="str">
        <f>Setup!A25</f>
        <v>Caseload 6</v>
      </c>
      <c r="B351">
        <f t="shared" ca="1" si="52"/>
        <v>0</v>
      </c>
      <c r="C351">
        <f t="shared" ca="1" si="53"/>
        <v>0</v>
      </c>
      <c r="D351">
        <f t="shared" ca="1" si="54"/>
        <v>0</v>
      </c>
    </row>
    <row r="352" spans="1:4" x14ac:dyDescent="0.25">
      <c r="A352" t="str">
        <f>Setup!A26</f>
        <v>Caseload 7</v>
      </c>
      <c r="B352">
        <f t="shared" ca="1" si="52"/>
        <v>0</v>
      </c>
      <c r="C352">
        <f t="shared" ca="1" si="53"/>
        <v>0</v>
      </c>
      <c r="D352">
        <f t="shared" ca="1" si="54"/>
        <v>0</v>
      </c>
    </row>
    <row r="353" spans="1:4" x14ac:dyDescent="0.25">
      <c r="A353" t="str">
        <f>Setup!A27</f>
        <v>Caseload 8</v>
      </c>
      <c r="B353">
        <f t="shared" ca="1" si="52"/>
        <v>0</v>
      </c>
      <c r="C353">
        <f t="shared" ca="1" si="53"/>
        <v>0</v>
      </c>
      <c r="D353">
        <f t="shared" ca="1" si="54"/>
        <v>0</v>
      </c>
    </row>
    <row r="354" spans="1:4" x14ac:dyDescent="0.25">
      <c r="A354" t="str">
        <f>Setup!A28</f>
        <v>Caseload 9</v>
      </c>
      <c r="B354">
        <f t="shared" ca="1" si="52"/>
        <v>0</v>
      </c>
      <c r="C354">
        <f t="shared" ca="1" si="53"/>
        <v>0</v>
      </c>
      <c r="D354">
        <f t="shared" ca="1" si="54"/>
        <v>0</v>
      </c>
    </row>
    <row r="355" spans="1:4" x14ac:dyDescent="0.25">
      <c r="A355" t="str">
        <f>Setup!A29</f>
        <v>Caseload 10</v>
      </c>
      <c r="B355">
        <f t="shared" ca="1" si="52"/>
        <v>0</v>
      </c>
      <c r="C355">
        <f t="shared" ca="1" si="53"/>
        <v>0</v>
      </c>
      <c r="D355">
        <f t="shared" ca="1" si="54"/>
        <v>0</v>
      </c>
    </row>
    <row r="356" spans="1:4" x14ac:dyDescent="0.25">
      <c r="A356" t="str">
        <f>Setup!A30</f>
        <v>Caseload 11</v>
      </c>
      <c r="B356">
        <f t="shared" ca="1" si="52"/>
        <v>0</v>
      </c>
      <c r="C356">
        <f t="shared" ca="1" si="53"/>
        <v>0</v>
      </c>
      <c r="D356">
        <f t="shared" ca="1" si="54"/>
        <v>0</v>
      </c>
    </row>
    <row r="357" spans="1:4" x14ac:dyDescent="0.25">
      <c r="A357" t="str">
        <f>Setup!A31</f>
        <v>Caseload 12</v>
      </c>
      <c r="B357">
        <f t="shared" ca="1" si="52"/>
        <v>0</v>
      </c>
      <c r="C357">
        <f t="shared" ca="1" si="53"/>
        <v>0</v>
      </c>
      <c r="D357">
        <f t="shared" ca="1" si="54"/>
        <v>0</v>
      </c>
    </row>
    <row r="358" spans="1:4" x14ac:dyDescent="0.25">
      <c r="A358" t="str">
        <f>Setup!A32</f>
        <v>Caseload 13</v>
      </c>
      <c r="B358">
        <f t="shared" ca="1" si="52"/>
        <v>0</v>
      </c>
      <c r="C358">
        <f t="shared" ca="1" si="53"/>
        <v>0</v>
      </c>
      <c r="D358">
        <f t="shared" ca="1" si="54"/>
        <v>0</v>
      </c>
    </row>
    <row r="359" spans="1:4" x14ac:dyDescent="0.25">
      <c r="A359" t="str">
        <f>Setup!A33</f>
        <v>Caseload 14</v>
      </c>
      <c r="B359">
        <f t="shared" ca="1" si="52"/>
        <v>0</v>
      </c>
      <c r="C359">
        <f t="shared" ca="1" si="53"/>
        <v>0</v>
      </c>
      <c r="D359">
        <f t="shared" ca="1" si="54"/>
        <v>0</v>
      </c>
    </row>
    <row r="360" spans="1:4" x14ac:dyDescent="0.25">
      <c r="A360" t="str">
        <f>Setup!A34</f>
        <v>Caseload 15</v>
      </c>
      <c r="B360">
        <f t="shared" ca="1" si="52"/>
        <v>0</v>
      </c>
      <c r="C360">
        <f t="shared" ca="1" si="53"/>
        <v>0</v>
      </c>
      <c r="D360">
        <f t="shared" ca="1" si="54"/>
        <v>0</v>
      </c>
    </row>
    <row r="362" spans="1:4" ht="21" x14ac:dyDescent="0.35">
      <c r="A362" s="175" t="s">
        <v>268</v>
      </c>
    </row>
    <row r="363" spans="1:4" x14ac:dyDescent="0.25">
      <c r="B363" t="s">
        <v>120</v>
      </c>
      <c r="C363" t="s">
        <v>257</v>
      </c>
      <c r="D363" t="s">
        <v>41</v>
      </c>
    </row>
    <row r="364" spans="1:4" x14ac:dyDescent="0.25">
      <c r="A364" s="2" cm="1">
        <f t="array" aca="1" ref="A364" ca="1">INDEX($A$13:$A$64,ROW(A1),1)</f>
        <v>44228</v>
      </c>
      <c r="B364">
        <f ca="1">INDEX(IF($B$335="Non-Group",$B$84:$BA$99,IF($B$335="Group",$B$102:$BA$117,$B$120:$BA$135)),MATCH($B$334,$A$84:$A$99,0),MATCH($A364,$B$83:$BA$83,0))/(IF($B$337="Minutes",1,60))</f>
        <v>2.8076923076923075</v>
      </c>
      <c r="C364">
        <f ca="1">INDEX(IF($B$335="Non-Group",$B$220:$BA$235,IF($B$335="Group",$B$237:$BA$253,$B$256:$BA$271)),MATCH($B$334,$A$220:$A$235,0),MATCH($A364,$B$219:$BA$219,0))/IF($B$337="Minutes",1,60)+B364</f>
        <v>4.1802413273001502</v>
      </c>
      <c r="D364">
        <f ca="1">C364-B364</f>
        <v>1.3725490196078427</v>
      </c>
    </row>
    <row r="365" spans="1:4" x14ac:dyDescent="0.25">
      <c r="A365" s="2" cm="1">
        <f t="array" aca="1" ref="A365" ca="1">INDEX($A$13:$A$64,ROW(A2),1)</f>
        <v>44235</v>
      </c>
      <c r="B365">
        <f t="shared" ref="B365:B415" ca="1" si="55">INDEX(IF($B$335="Non-Group",$B$84:$BA$99,IF($B$335="Group",$B$102:$BA$117,$B$120:$BA$135)),MATCH($B$334,$A$84:$A$99,0),MATCH($A365,$B$83:$BA$83,0))/(IF($B$337="Minutes",1,60))</f>
        <v>0.80769230769230771</v>
      </c>
      <c r="C365">
        <f t="shared" ref="C365:C415" ca="1" si="56">INDEX(IF($B$335="Non-Group",$B$220:$BA$235,IF($B$335="Group",$B$237:$BA$253,$B$256:$BA$271)),MATCH($B$334,$A$220:$A$235,0),MATCH($A365,$B$219:$BA$219,0))/IF($B$337="Minutes",1,60)+B365</f>
        <v>0.80769230769230771</v>
      </c>
      <c r="D365">
        <f t="shared" ref="D365:D415" ca="1" si="57">C365-B365</f>
        <v>0</v>
      </c>
    </row>
    <row r="366" spans="1:4" x14ac:dyDescent="0.25">
      <c r="A366" s="2" cm="1">
        <f t="array" aca="1" ref="A366" ca="1">INDEX($A$13:$A$64,ROW(A3),1)</f>
        <v>44242</v>
      </c>
      <c r="B366">
        <f t="shared" ca="1" si="55"/>
        <v>2.8076923076923075</v>
      </c>
      <c r="C366">
        <f t="shared" ca="1" si="56"/>
        <v>5.5802413273001505</v>
      </c>
      <c r="D366">
        <f t="shared" ca="1" si="57"/>
        <v>2.7725490196078431</v>
      </c>
    </row>
    <row r="367" spans="1:4" x14ac:dyDescent="0.25">
      <c r="A367" s="2" cm="1">
        <f t="array" aca="1" ref="A367" ca="1">INDEX($A$13:$A$64,ROW(A4),1)</f>
        <v>44249</v>
      </c>
      <c r="B367">
        <f t="shared" ca="1" si="55"/>
        <v>2.8076923076923075</v>
      </c>
      <c r="C367">
        <f t="shared" ca="1" si="56"/>
        <v>5.5802413273001505</v>
      </c>
      <c r="D367">
        <f t="shared" ca="1" si="57"/>
        <v>2.7725490196078431</v>
      </c>
    </row>
    <row r="368" spans="1:4" x14ac:dyDescent="0.25">
      <c r="A368" s="2" cm="1">
        <f t="array" aca="1" ref="A368" ca="1">INDEX($A$13:$A$64,ROW(A5),1)</f>
        <v>44256</v>
      </c>
      <c r="B368">
        <f t="shared" ca="1" si="55"/>
        <v>2.8076923076923075</v>
      </c>
      <c r="C368">
        <f t="shared" ca="1" si="56"/>
        <v>5.5802413273001505</v>
      </c>
      <c r="D368">
        <f t="shared" ca="1" si="57"/>
        <v>2.7725490196078431</v>
      </c>
    </row>
    <row r="369" spans="1:4" x14ac:dyDescent="0.25">
      <c r="A369" s="2" cm="1">
        <f t="array" aca="1" ref="A369" ca="1">INDEX($A$13:$A$64,ROW(A6),1)</f>
        <v>44263</v>
      </c>
      <c r="B369">
        <f t="shared" ca="1" si="55"/>
        <v>2.8076923076923075</v>
      </c>
      <c r="C369">
        <f t="shared" ca="1" si="56"/>
        <v>5.5802413273001505</v>
      </c>
      <c r="D369">
        <f t="shared" ca="1" si="57"/>
        <v>2.7725490196078431</v>
      </c>
    </row>
    <row r="370" spans="1:4" x14ac:dyDescent="0.25">
      <c r="A370" s="2" cm="1">
        <f t="array" aca="1" ref="A370" ca="1">INDEX($A$13:$A$64,ROW(A7),1)</f>
        <v>44270</v>
      </c>
      <c r="B370">
        <f t="shared" ca="1" si="55"/>
        <v>2.8076923076923075</v>
      </c>
      <c r="C370">
        <f t="shared" ca="1" si="56"/>
        <v>5.5802413273001505</v>
      </c>
      <c r="D370">
        <f t="shared" ca="1" si="57"/>
        <v>2.7725490196078431</v>
      </c>
    </row>
    <row r="371" spans="1:4" x14ac:dyDescent="0.25">
      <c r="A371" s="2" cm="1">
        <f t="array" aca="1" ref="A371" ca="1">INDEX($A$13:$A$64,ROW(A8),1)</f>
        <v>44277</v>
      </c>
      <c r="B371">
        <f t="shared" ca="1" si="55"/>
        <v>2.8076923076923075</v>
      </c>
      <c r="C371">
        <f t="shared" ca="1" si="56"/>
        <v>5.5802413273001505</v>
      </c>
      <c r="D371">
        <f t="shared" ca="1" si="57"/>
        <v>2.7725490196078431</v>
      </c>
    </row>
    <row r="372" spans="1:4" x14ac:dyDescent="0.25">
      <c r="A372" s="2" cm="1">
        <f t="array" aca="1" ref="A372" ca="1">INDEX($A$13:$A$64,ROW(A9),1)</f>
        <v>44284</v>
      </c>
      <c r="B372">
        <f t="shared" ca="1" si="55"/>
        <v>2.8076923076923075</v>
      </c>
      <c r="C372">
        <f t="shared" ca="1" si="56"/>
        <v>5.5802413273001505</v>
      </c>
      <c r="D372">
        <f t="shared" ca="1" si="57"/>
        <v>2.7725490196078431</v>
      </c>
    </row>
    <row r="373" spans="1:4" x14ac:dyDescent="0.25">
      <c r="A373" s="2" cm="1">
        <f t="array" aca="1" ref="A373" ca="1">INDEX($A$13:$A$64,ROW(A10),1)</f>
        <v>44291</v>
      </c>
      <c r="B373">
        <f t="shared" ca="1" si="55"/>
        <v>2.8076923076923075</v>
      </c>
      <c r="C373">
        <f t="shared" ca="1" si="56"/>
        <v>5.5802413273001505</v>
      </c>
      <c r="D373">
        <f t="shared" ca="1" si="57"/>
        <v>2.7725490196078431</v>
      </c>
    </row>
    <row r="374" spans="1:4" x14ac:dyDescent="0.25">
      <c r="A374" s="2" cm="1">
        <f t="array" aca="1" ref="A374" ca="1">INDEX($A$13:$A$64,ROW(A11),1)</f>
        <v>44298</v>
      </c>
      <c r="B374">
        <f t="shared" ca="1" si="55"/>
        <v>2.8076923076923075</v>
      </c>
      <c r="C374">
        <f t="shared" ca="1" si="56"/>
        <v>5.5802413273001505</v>
      </c>
      <c r="D374">
        <f t="shared" ca="1" si="57"/>
        <v>2.7725490196078431</v>
      </c>
    </row>
    <row r="375" spans="1:4" x14ac:dyDescent="0.25">
      <c r="A375" s="2" cm="1">
        <f t="array" aca="1" ref="A375" ca="1">INDEX($A$13:$A$64,ROW(A12),1)</f>
        <v>44305</v>
      </c>
      <c r="B375">
        <f t="shared" ca="1" si="55"/>
        <v>2.8076923076923075</v>
      </c>
      <c r="C375">
        <f t="shared" ca="1" si="56"/>
        <v>5.5802413273001505</v>
      </c>
      <c r="D375">
        <f t="shared" ca="1" si="57"/>
        <v>2.7725490196078431</v>
      </c>
    </row>
    <row r="376" spans="1:4" x14ac:dyDescent="0.25">
      <c r="A376" s="2" cm="1">
        <f t="array" aca="1" ref="A376" ca="1">INDEX($A$13:$A$64,ROW(A13),1)</f>
        <v>44312</v>
      </c>
      <c r="B376">
        <f t="shared" ca="1" si="55"/>
        <v>2.8076923076923075</v>
      </c>
      <c r="C376">
        <f t="shared" ca="1" si="56"/>
        <v>5.5802413273001505</v>
      </c>
      <c r="D376">
        <f t="shared" ca="1" si="57"/>
        <v>2.7725490196078431</v>
      </c>
    </row>
    <row r="377" spans="1:4" x14ac:dyDescent="0.25">
      <c r="A377" s="2" cm="1">
        <f t="array" aca="1" ref="A377" ca="1">INDEX($A$13:$A$64,ROW(A14),1)</f>
        <v>44319</v>
      </c>
      <c r="B377">
        <f t="shared" ca="1" si="55"/>
        <v>2.8076923076923075</v>
      </c>
      <c r="C377">
        <f t="shared" ca="1" si="56"/>
        <v>5.5802413273001505</v>
      </c>
      <c r="D377">
        <f t="shared" ca="1" si="57"/>
        <v>2.7725490196078431</v>
      </c>
    </row>
    <row r="378" spans="1:4" x14ac:dyDescent="0.25">
      <c r="A378" s="2" cm="1">
        <f t="array" aca="1" ref="A378" ca="1">INDEX($A$13:$A$64,ROW(A15),1)</f>
        <v>44326</v>
      </c>
      <c r="B378">
        <f t="shared" ca="1" si="55"/>
        <v>2.8076923076923075</v>
      </c>
      <c r="C378">
        <f t="shared" ca="1" si="56"/>
        <v>5.5802413273001505</v>
      </c>
      <c r="D378">
        <f t="shared" ca="1" si="57"/>
        <v>2.7725490196078431</v>
      </c>
    </row>
    <row r="379" spans="1:4" x14ac:dyDescent="0.25">
      <c r="A379" s="2" cm="1">
        <f t="array" aca="1" ref="A379" ca="1">INDEX($A$13:$A$64,ROW(A16),1)</f>
        <v>44333</v>
      </c>
      <c r="B379">
        <f t="shared" ca="1" si="55"/>
        <v>2.8076923076923075</v>
      </c>
      <c r="C379">
        <f t="shared" ca="1" si="56"/>
        <v>5.5802413273001505</v>
      </c>
      <c r="D379">
        <f t="shared" ca="1" si="57"/>
        <v>2.7725490196078431</v>
      </c>
    </row>
    <row r="380" spans="1:4" x14ac:dyDescent="0.25">
      <c r="A380" s="2" cm="1">
        <f t="array" aca="1" ref="A380" ca="1">INDEX($A$13:$A$64,ROW(A17),1)</f>
        <v>44340</v>
      </c>
      <c r="B380">
        <f t="shared" ca="1" si="55"/>
        <v>2.8076923076923075</v>
      </c>
      <c r="C380">
        <f t="shared" ca="1" si="56"/>
        <v>5.5802413273001505</v>
      </c>
      <c r="D380">
        <f t="shared" ca="1" si="57"/>
        <v>2.7725490196078431</v>
      </c>
    </row>
    <row r="381" spans="1:4" x14ac:dyDescent="0.25">
      <c r="A381" s="2" cm="1">
        <f t="array" aca="1" ref="A381" ca="1">INDEX($A$13:$A$64,ROW(A18),1)</f>
        <v>44347</v>
      </c>
      <c r="B381">
        <f t="shared" ca="1" si="55"/>
        <v>2.8076923076923075</v>
      </c>
      <c r="C381">
        <f t="shared" ca="1" si="56"/>
        <v>5.5802413273001505</v>
      </c>
      <c r="D381">
        <f t="shared" ca="1" si="57"/>
        <v>2.7725490196078431</v>
      </c>
    </row>
    <row r="382" spans="1:4" x14ac:dyDescent="0.25">
      <c r="A382" s="2" cm="1">
        <f t="array" aca="1" ref="A382" ca="1">INDEX($A$13:$A$64,ROW(A19),1)</f>
        <v>44354</v>
      </c>
      <c r="B382">
        <f t="shared" ca="1" si="55"/>
        <v>2.8076923076923075</v>
      </c>
      <c r="C382">
        <f t="shared" ca="1" si="56"/>
        <v>5.5802413273001505</v>
      </c>
      <c r="D382">
        <f t="shared" ca="1" si="57"/>
        <v>2.7725490196078431</v>
      </c>
    </row>
    <row r="383" spans="1:4" x14ac:dyDescent="0.25">
      <c r="A383" s="2" cm="1">
        <f t="array" aca="1" ref="A383" ca="1">INDEX($A$13:$A$64,ROW(A20),1)</f>
        <v>44361</v>
      </c>
      <c r="B383">
        <f t="shared" ca="1" si="55"/>
        <v>2.8076923076923075</v>
      </c>
      <c r="C383">
        <f t="shared" ca="1" si="56"/>
        <v>5.5802413273001505</v>
      </c>
      <c r="D383">
        <f t="shared" ca="1" si="57"/>
        <v>2.7725490196078431</v>
      </c>
    </row>
    <row r="384" spans="1:4" x14ac:dyDescent="0.25">
      <c r="A384" s="2" cm="1">
        <f t="array" aca="1" ref="A384" ca="1">INDEX($A$13:$A$64,ROW(A21),1)</f>
        <v>44368</v>
      </c>
      <c r="B384">
        <f t="shared" ca="1" si="55"/>
        <v>2.8076923076923075</v>
      </c>
      <c r="C384">
        <f t="shared" ca="1" si="56"/>
        <v>5.5802413273001505</v>
      </c>
      <c r="D384">
        <f t="shared" ca="1" si="57"/>
        <v>2.7725490196078431</v>
      </c>
    </row>
    <row r="385" spans="1:4" x14ac:dyDescent="0.25">
      <c r="A385" s="2" cm="1">
        <f t="array" aca="1" ref="A385" ca="1">INDEX($A$13:$A$64,ROW(A22),1)</f>
        <v>44375</v>
      </c>
      <c r="B385">
        <f t="shared" ca="1" si="55"/>
        <v>2.8076923076923075</v>
      </c>
      <c r="C385">
        <f t="shared" ca="1" si="56"/>
        <v>5.5802413273001505</v>
      </c>
      <c r="D385">
        <f t="shared" ca="1" si="57"/>
        <v>2.7725490196078431</v>
      </c>
    </row>
    <row r="386" spans="1:4" x14ac:dyDescent="0.25">
      <c r="A386" s="2" cm="1">
        <f t="array" aca="1" ref="A386" ca="1">INDEX($A$13:$A$64,ROW(A23),1)</f>
        <v>44382</v>
      </c>
      <c r="B386">
        <f t="shared" ca="1" si="55"/>
        <v>2.8076923076923075</v>
      </c>
      <c r="C386">
        <f t="shared" ca="1" si="56"/>
        <v>5.5802413273001505</v>
      </c>
      <c r="D386">
        <f t="shared" ca="1" si="57"/>
        <v>2.7725490196078431</v>
      </c>
    </row>
    <row r="387" spans="1:4" x14ac:dyDescent="0.25">
      <c r="A387" s="2" cm="1">
        <f t="array" aca="1" ref="A387" ca="1">INDEX($A$13:$A$64,ROW(A24),1)</f>
        <v>44389</v>
      </c>
      <c r="B387">
        <f t="shared" ca="1" si="55"/>
        <v>2.8076923076923075</v>
      </c>
      <c r="C387">
        <f t="shared" ca="1" si="56"/>
        <v>5.5802413273001505</v>
      </c>
      <c r="D387">
        <f t="shared" ca="1" si="57"/>
        <v>2.7725490196078431</v>
      </c>
    </row>
    <row r="388" spans="1:4" x14ac:dyDescent="0.25">
      <c r="A388" s="2" cm="1">
        <f t="array" aca="1" ref="A388" ca="1">INDEX($A$13:$A$64,ROW(A25),1)</f>
        <v>44396</v>
      </c>
      <c r="B388">
        <f t="shared" ca="1" si="55"/>
        <v>2.8076923076923075</v>
      </c>
      <c r="C388">
        <f t="shared" ca="1" si="56"/>
        <v>5.5802413273001505</v>
      </c>
      <c r="D388">
        <f t="shared" ca="1" si="57"/>
        <v>2.7725490196078431</v>
      </c>
    </row>
    <row r="389" spans="1:4" x14ac:dyDescent="0.25">
      <c r="A389" s="2" cm="1">
        <f t="array" aca="1" ref="A389" ca="1">INDEX($A$13:$A$64,ROW(A26),1)</f>
        <v>44403</v>
      </c>
      <c r="B389">
        <f t="shared" ca="1" si="55"/>
        <v>2.8076923076923075</v>
      </c>
      <c r="C389">
        <f t="shared" ca="1" si="56"/>
        <v>5.5802413273001505</v>
      </c>
      <c r="D389">
        <f t="shared" ca="1" si="57"/>
        <v>2.7725490196078431</v>
      </c>
    </row>
    <row r="390" spans="1:4" x14ac:dyDescent="0.25">
      <c r="A390" s="2" cm="1">
        <f t="array" aca="1" ref="A390" ca="1">INDEX($A$13:$A$64,ROW(A27),1)</f>
        <v>44410</v>
      </c>
      <c r="B390">
        <f t="shared" ca="1" si="55"/>
        <v>2.8076923076923075</v>
      </c>
      <c r="C390">
        <f t="shared" ca="1" si="56"/>
        <v>5.5802413273001505</v>
      </c>
      <c r="D390">
        <f t="shared" ca="1" si="57"/>
        <v>2.7725490196078431</v>
      </c>
    </row>
    <row r="391" spans="1:4" x14ac:dyDescent="0.25">
      <c r="A391" s="2" cm="1">
        <f t="array" aca="1" ref="A391" ca="1">INDEX($A$13:$A$64,ROW(A28),1)</f>
        <v>44417</v>
      </c>
      <c r="B391">
        <f t="shared" ca="1" si="55"/>
        <v>2.8076923076923075</v>
      </c>
      <c r="C391">
        <f t="shared" ca="1" si="56"/>
        <v>5.5802413273001505</v>
      </c>
      <c r="D391">
        <f t="shared" ca="1" si="57"/>
        <v>2.7725490196078431</v>
      </c>
    </row>
    <row r="392" spans="1:4" x14ac:dyDescent="0.25">
      <c r="A392" s="2" cm="1">
        <f t="array" aca="1" ref="A392" ca="1">INDEX($A$13:$A$64,ROW(A29),1)</f>
        <v>44424</v>
      </c>
      <c r="B392">
        <f t="shared" ca="1" si="55"/>
        <v>2.8076923076923075</v>
      </c>
      <c r="C392">
        <f t="shared" ca="1" si="56"/>
        <v>5.5802413273001505</v>
      </c>
      <c r="D392">
        <f t="shared" ca="1" si="57"/>
        <v>2.7725490196078431</v>
      </c>
    </row>
    <row r="393" spans="1:4" x14ac:dyDescent="0.25">
      <c r="A393" s="2" cm="1">
        <f t="array" aca="1" ref="A393" ca="1">INDEX($A$13:$A$64,ROW(A30),1)</f>
        <v>44431</v>
      </c>
      <c r="B393">
        <f t="shared" ca="1" si="55"/>
        <v>2.8076923076923075</v>
      </c>
      <c r="C393">
        <f t="shared" ca="1" si="56"/>
        <v>5.5802413273001505</v>
      </c>
      <c r="D393">
        <f t="shared" ca="1" si="57"/>
        <v>2.7725490196078431</v>
      </c>
    </row>
    <row r="394" spans="1:4" x14ac:dyDescent="0.25">
      <c r="A394" s="2" cm="1">
        <f t="array" aca="1" ref="A394" ca="1">INDEX($A$13:$A$64,ROW(A31),1)</f>
        <v>44438</v>
      </c>
      <c r="B394">
        <f t="shared" ca="1" si="55"/>
        <v>2.8076923076923075</v>
      </c>
      <c r="C394">
        <f t="shared" ca="1" si="56"/>
        <v>5.5802413273001505</v>
      </c>
      <c r="D394">
        <f t="shared" ca="1" si="57"/>
        <v>2.7725490196078431</v>
      </c>
    </row>
    <row r="395" spans="1:4" x14ac:dyDescent="0.25">
      <c r="A395" s="2" cm="1">
        <f t="array" aca="1" ref="A395" ca="1">INDEX($A$13:$A$64,ROW(A32),1)</f>
        <v>44445</v>
      </c>
      <c r="B395">
        <f t="shared" ca="1" si="55"/>
        <v>2.8076923076923075</v>
      </c>
      <c r="C395">
        <f t="shared" ca="1" si="56"/>
        <v>5.5802413273001505</v>
      </c>
      <c r="D395">
        <f t="shared" ca="1" si="57"/>
        <v>2.7725490196078431</v>
      </c>
    </row>
    <row r="396" spans="1:4" x14ac:dyDescent="0.25">
      <c r="A396" s="2" cm="1">
        <f t="array" aca="1" ref="A396" ca="1">INDEX($A$13:$A$64,ROW(A33),1)</f>
        <v>44452</v>
      </c>
      <c r="B396">
        <f t="shared" ca="1" si="55"/>
        <v>2.8076923076923075</v>
      </c>
      <c r="C396">
        <f t="shared" ca="1" si="56"/>
        <v>5.5802413273001505</v>
      </c>
      <c r="D396">
        <f t="shared" ca="1" si="57"/>
        <v>2.7725490196078431</v>
      </c>
    </row>
    <row r="397" spans="1:4" x14ac:dyDescent="0.25">
      <c r="A397" s="2" cm="1">
        <f t="array" aca="1" ref="A397" ca="1">INDEX($A$13:$A$64,ROW(A34),1)</f>
        <v>44459</v>
      </c>
      <c r="B397">
        <f t="shared" ca="1" si="55"/>
        <v>2.8076923076923075</v>
      </c>
      <c r="C397">
        <f t="shared" ca="1" si="56"/>
        <v>5.5802413273001505</v>
      </c>
      <c r="D397">
        <f t="shared" ca="1" si="57"/>
        <v>2.7725490196078431</v>
      </c>
    </row>
    <row r="398" spans="1:4" x14ac:dyDescent="0.25">
      <c r="A398" s="2" cm="1">
        <f t="array" aca="1" ref="A398" ca="1">INDEX($A$13:$A$64,ROW(A35),1)</f>
        <v>44466</v>
      </c>
      <c r="B398">
        <f t="shared" ca="1" si="55"/>
        <v>2.8076923076923075</v>
      </c>
      <c r="C398">
        <f t="shared" ca="1" si="56"/>
        <v>5.5802413273001505</v>
      </c>
      <c r="D398">
        <f t="shared" ca="1" si="57"/>
        <v>2.7725490196078431</v>
      </c>
    </row>
    <row r="399" spans="1:4" x14ac:dyDescent="0.25">
      <c r="A399" s="2" cm="1">
        <f t="array" aca="1" ref="A399" ca="1">INDEX($A$13:$A$64,ROW(A36),1)</f>
        <v>44473</v>
      </c>
      <c r="B399">
        <f t="shared" ca="1" si="55"/>
        <v>2.8076923076923075</v>
      </c>
      <c r="C399">
        <f t="shared" ca="1" si="56"/>
        <v>5.5802413273001505</v>
      </c>
      <c r="D399">
        <f t="shared" ca="1" si="57"/>
        <v>2.7725490196078431</v>
      </c>
    </row>
    <row r="400" spans="1:4" x14ac:dyDescent="0.25">
      <c r="A400" s="2" cm="1">
        <f t="array" aca="1" ref="A400" ca="1">INDEX($A$13:$A$64,ROW(A37),1)</f>
        <v>44480</v>
      </c>
      <c r="B400">
        <f t="shared" ca="1" si="55"/>
        <v>2.8076923076923075</v>
      </c>
      <c r="C400">
        <f t="shared" ca="1" si="56"/>
        <v>5.5802413273001505</v>
      </c>
      <c r="D400">
        <f t="shared" ca="1" si="57"/>
        <v>2.7725490196078431</v>
      </c>
    </row>
    <row r="401" spans="1:4" x14ac:dyDescent="0.25">
      <c r="A401" s="2" cm="1">
        <f t="array" aca="1" ref="A401" ca="1">INDEX($A$13:$A$64,ROW(A38),1)</f>
        <v>44487</v>
      </c>
      <c r="B401">
        <f t="shared" ca="1" si="55"/>
        <v>2.8076923076923075</v>
      </c>
      <c r="C401">
        <f t="shared" ca="1" si="56"/>
        <v>5.5802413273001505</v>
      </c>
      <c r="D401">
        <f t="shared" ca="1" si="57"/>
        <v>2.7725490196078431</v>
      </c>
    </row>
    <row r="402" spans="1:4" x14ac:dyDescent="0.25">
      <c r="A402" s="2" cm="1">
        <f t="array" aca="1" ref="A402" ca="1">INDEX($A$13:$A$64,ROW(A39),1)</f>
        <v>44494</v>
      </c>
      <c r="B402">
        <f t="shared" ca="1" si="55"/>
        <v>2.8076923076923075</v>
      </c>
      <c r="C402">
        <f t="shared" ca="1" si="56"/>
        <v>5.5802413273001505</v>
      </c>
      <c r="D402">
        <f t="shared" ca="1" si="57"/>
        <v>2.7725490196078431</v>
      </c>
    </row>
    <row r="403" spans="1:4" x14ac:dyDescent="0.25">
      <c r="A403" s="2" cm="1">
        <f t="array" aca="1" ref="A403" ca="1">INDEX($A$13:$A$64,ROW(A40),1)</f>
        <v>44501</v>
      </c>
      <c r="B403">
        <f t="shared" ca="1" si="55"/>
        <v>2.8076923076923075</v>
      </c>
      <c r="C403">
        <f t="shared" ca="1" si="56"/>
        <v>5.5802413273001505</v>
      </c>
      <c r="D403">
        <f t="shared" ca="1" si="57"/>
        <v>2.7725490196078431</v>
      </c>
    </row>
    <row r="404" spans="1:4" x14ac:dyDescent="0.25">
      <c r="A404" s="2" cm="1">
        <f t="array" aca="1" ref="A404" ca="1">INDEX($A$13:$A$64,ROW(A41),1)</f>
        <v>44508</v>
      </c>
      <c r="B404">
        <f t="shared" ca="1" si="55"/>
        <v>2.8076923076923075</v>
      </c>
      <c r="C404">
        <f t="shared" ca="1" si="56"/>
        <v>5.5802413273001505</v>
      </c>
      <c r="D404">
        <f t="shared" ca="1" si="57"/>
        <v>2.7725490196078431</v>
      </c>
    </row>
    <row r="405" spans="1:4" x14ac:dyDescent="0.25">
      <c r="A405" s="2" cm="1">
        <f t="array" aca="1" ref="A405" ca="1">INDEX($A$13:$A$64,ROW(A42),1)</f>
        <v>44515</v>
      </c>
      <c r="B405">
        <f t="shared" ca="1" si="55"/>
        <v>2.8076923076923075</v>
      </c>
      <c r="C405">
        <f t="shared" ca="1" si="56"/>
        <v>5.5802413273001505</v>
      </c>
      <c r="D405">
        <f t="shared" ca="1" si="57"/>
        <v>2.7725490196078431</v>
      </c>
    </row>
    <row r="406" spans="1:4" x14ac:dyDescent="0.25">
      <c r="A406" s="2" cm="1">
        <f t="array" aca="1" ref="A406" ca="1">INDEX($A$13:$A$64,ROW(A43),1)</f>
        <v>44522</v>
      </c>
      <c r="B406">
        <f t="shared" ca="1" si="55"/>
        <v>2.8076923076923075</v>
      </c>
      <c r="C406">
        <f t="shared" ca="1" si="56"/>
        <v>5.5802413273001505</v>
      </c>
      <c r="D406">
        <f t="shared" ca="1" si="57"/>
        <v>2.7725490196078431</v>
      </c>
    </row>
    <row r="407" spans="1:4" x14ac:dyDescent="0.25">
      <c r="A407" s="2" cm="1">
        <f t="array" aca="1" ref="A407" ca="1">INDEX($A$13:$A$64,ROW(A44),1)</f>
        <v>44529</v>
      </c>
      <c r="B407">
        <f t="shared" ca="1" si="55"/>
        <v>2.8076923076923075</v>
      </c>
      <c r="C407">
        <f t="shared" ca="1" si="56"/>
        <v>5.5802413273001505</v>
      </c>
      <c r="D407">
        <f t="shared" ca="1" si="57"/>
        <v>2.7725490196078431</v>
      </c>
    </row>
    <row r="408" spans="1:4" x14ac:dyDescent="0.25">
      <c r="A408" s="2" cm="1">
        <f t="array" aca="1" ref="A408" ca="1">INDEX($A$13:$A$64,ROW(A45),1)</f>
        <v>44536</v>
      </c>
      <c r="B408">
        <f t="shared" ca="1" si="55"/>
        <v>2.8076923076923075</v>
      </c>
      <c r="C408">
        <f t="shared" ca="1" si="56"/>
        <v>5.5802413273001505</v>
      </c>
      <c r="D408">
        <f t="shared" ca="1" si="57"/>
        <v>2.7725490196078431</v>
      </c>
    </row>
    <row r="409" spans="1:4" x14ac:dyDescent="0.25">
      <c r="A409" s="2" cm="1">
        <f t="array" aca="1" ref="A409" ca="1">INDEX($A$13:$A$64,ROW(A46),1)</f>
        <v>44543</v>
      </c>
      <c r="B409">
        <f t="shared" ca="1" si="55"/>
        <v>2.8076923076923075</v>
      </c>
      <c r="C409">
        <f t="shared" ca="1" si="56"/>
        <v>5.5802413273001505</v>
      </c>
      <c r="D409">
        <f t="shared" ca="1" si="57"/>
        <v>2.7725490196078431</v>
      </c>
    </row>
    <row r="410" spans="1:4" x14ac:dyDescent="0.25">
      <c r="A410" s="2" cm="1">
        <f t="array" aca="1" ref="A410" ca="1">INDEX($A$13:$A$64,ROW(A47),1)</f>
        <v>44550</v>
      </c>
      <c r="B410">
        <f t="shared" ca="1" si="55"/>
        <v>2.8076923076923075</v>
      </c>
      <c r="C410">
        <f t="shared" ca="1" si="56"/>
        <v>5.5802413273001505</v>
      </c>
      <c r="D410">
        <f t="shared" ca="1" si="57"/>
        <v>2.7725490196078431</v>
      </c>
    </row>
    <row r="411" spans="1:4" x14ac:dyDescent="0.25">
      <c r="A411" s="2" cm="1">
        <f t="array" aca="1" ref="A411" ca="1">INDEX($A$13:$A$64,ROW(A48),1)</f>
        <v>44557</v>
      </c>
      <c r="B411">
        <f t="shared" ca="1" si="55"/>
        <v>2.8076923076923075</v>
      </c>
      <c r="C411">
        <f t="shared" ca="1" si="56"/>
        <v>5.5802413273001505</v>
      </c>
      <c r="D411">
        <f t="shared" ca="1" si="57"/>
        <v>2.7725490196078431</v>
      </c>
    </row>
    <row r="412" spans="1:4" x14ac:dyDescent="0.25">
      <c r="A412" s="2" cm="1">
        <f t="array" aca="1" ref="A412" ca="1">INDEX($A$13:$A$64,ROW(A49),1)</f>
        <v>44564</v>
      </c>
      <c r="B412">
        <f t="shared" ca="1" si="55"/>
        <v>2.8076923076923075</v>
      </c>
      <c r="C412">
        <f t="shared" ca="1" si="56"/>
        <v>5.5802413273001505</v>
      </c>
      <c r="D412">
        <f t="shared" ca="1" si="57"/>
        <v>2.7725490196078431</v>
      </c>
    </row>
    <row r="413" spans="1:4" x14ac:dyDescent="0.25">
      <c r="A413" s="2" cm="1">
        <f t="array" aca="1" ref="A413" ca="1">INDEX($A$13:$A$64,ROW(A50),1)</f>
        <v>44571</v>
      </c>
      <c r="B413">
        <f t="shared" ca="1" si="55"/>
        <v>2.8076923076923075</v>
      </c>
      <c r="C413">
        <f t="shared" ca="1" si="56"/>
        <v>5.5802413273001505</v>
      </c>
      <c r="D413">
        <f t="shared" ca="1" si="57"/>
        <v>2.7725490196078431</v>
      </c>
    </row>
    <row r="414" spans="1:4" x14ac:dyDescent="0.25">
      <c r="A414" s="2" cm="1">
        <f t="array" aca="1" ref="A414" ca="1">INDEX($A$13:$A$64,ROW(A51),1)</f>
        <v>44578</v>
      </c>
      <c r="B414">
        <f t="shared" ca="1" si="55"/>
        <v>2.8076923076923075</v>
      </c>
      <c r="C414">
        <f t="shared" ca="1" si="56"/>
        <v>5.5802413273001505</v>
      </c>
      <c r="D414">
        <f t="shared" ca="1" si="57"/>
        <v>2.7725490196078431</v>
      </c>
    </row>
    <row r="415" spans="1:4" x14ac:dyDescent="0.25">
      <c r="A415" s="2" cm="1">
        <f t="array" aca="1" ref="A415" ca="1">INDEX($A$13:$A$64,ROW(A52),1)</f>
        <v>44585</v>
      </c>
      <c r="B415">
        <f t="shared" ca="1" si="55"/>
        <v>2.8076923076923075</v>
      </c>
      <c r="C415">
        <f t="shared" ca="1" si="56"/>
        <v>5.5802413273001505</v>
      </c>
      <c r="D415">
        <f t="shared" ca="1" si="57"/>
        <v>2.7725490196078431</v>
      </c>
    </row>
    <row r="416" spans="1:4" x14ac:dyDescent="0.25">
      <c r="A416" s="2"/>
    </row>
    <row r="417" spans="1:16" ht="21" x14ac:dyDescent="0.35">
      <c r="A417" s="175" t="s">
        <v>269</v>
      </c>
    </row>
    <row r="418" spans="1:16" x14ac:dyDescent="0.25">
      <c r="A418" s="2"/>
      <c r="B418" t="str">
        <f>Summary!B36</f>
        <v>Caseload 1</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25">
      <c r="A419" s="2" t="s">
        <v>112</v>
      </c>
      <c r="B419">
        <f ca="1">AVERAGE(INDEX(IF($B$335="non-group",$B$84:$BA$99,IF($B$335="group",$B$102:$BA$117,$B$120:$BA$135)),MATCH(B$418,$A$84:$A$99,0),1):INDEX(IF($B$335="non-group",$B$84:$BA$99,IF($B$335="group",$B$102:$BA$117,$B$120:$BA$135)),MATCH(B$418,$A$84:$A$99,0),52))/IF($B$337="minutes",1,60)</f>
        <v>0.89423076923076894</v>
      </c>
      <c r="C419">
        <f ca="1">AVERAGE(INDEX(IF($B$335="non-group",$B$84:$BA$99,IF($B$335="group",$B$102:$BA$117,$B$120:$BA$135)),MATCH(C$418,$A$84:$A$99,0),1):INDEX(IF($B$335="non-group",$B$84:$BA$99,IF($B$335="group",$B$102:$BA$117,$B$120:$BA$135)),MATCH(C$418,$A$84:$A$99,0),52))/IF($B$337="minutes",1,60)</f>
        <v>0.49038461538461536</v>
      </c>
      <c r="D419">
        <f ca="1">AVERAGE(INDEX(IF($B$335="non-group",$B$84:$BA$99,IF($B$335="group",$B$102:$BA$117,$B$120:$BA$135)),MATCH(D$418,$A$84:$A$99,0),1):INDEX(IF($B$335="non-group",$B$84:$BA$99,IF($B$335="group",$B$102:$BA$117,$B$120:$BA$135)),MATCH(D$418,$A$84:$A$99,0),52))/IF($B$337="minutes",1,60)</f>
        <v>0.49038461538461536</v>
      </c>
      <c r="E419">
        <f ca="1">AVERAGE(INDEX(IF($B$335="non-group",$B$84:$BA$99,IF($B$335="group",$B$102:$BA$117,$B$120:$BA$135)),MATCH(E$418,$A$84:$A$99,0),1):INDEX(IF($B$335="non-group",$B$84:$BA$99,IF($B$335="group",$B$102:$BA$117,$B$120:$BA$135)),MATCH(E$418,$A$84:$A$99,0),52))/IF($B$337="minutes",1,60)</f>
        <v>0.89423076923076894</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270</v>
      </c>
      <c r="B420">
        <f ca="1">AVERAGE(INDEX(IF($B$335="non-group",$B$220:$BA$235,IF($B$335="group",$B$238:$BA$253,$B$256:$BA$271)),MATCH(B$418,$A$220:$A$235,0),1):INDEX(IF($B$335="non-group",$B$220:$BA$235,IF($B$335="group",$B$238:$BA$253,$B$256:$BA$271)),MATCH(B$418,$A$220:$A$235,0),52))/IF($B$337="minutes",1,60)</f>
        <v>1.3461538461538463</v>
      </c>
      <c r="C420">
        <f ca="1">AVERAGE(INDEX(IF($B$335="non-group",$B$220:$BA$235,IF($B$335="group",$B$238:$BA$253,$B$256:$BA$271)),MATCH(C$418,$A$220:$A$235,0),1):INDEX(IF($B$335="non-group",$B$220:$BA$235,IF($B$335="group",$B$238:$BA$253,$B$256:$BA$271)),MATCH(C$418,$A$220:$A$235,0),52))/IF($B$337="minutes",1,60)</f>
        <v>1.3461538461538467</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5" t="s">
        <v>271</v>
      </c>
    </row>
    <row r="423" spans="1:16" x14ac:dyDescent="0.25">
      <c r="A423" s="2"/>
      <c r="B423" t="s">
        <v>272</v>
      </c>
      <c r="C423" t="s">
        <v>273</v>
      </c>
    </row>
    <row r="424" spans="1:16" x14ac:dyDescent="0.25">
      <c r="A424" s="2" t="str">
        <f>Setup!A20</f>
        <v>Caseload 1</v>
      </c>
      <c r="B424">
        <f ca="1">AVERAGE(INDEX($B$84:$BA$99,MATCH($A424,$A$84:$A$99,0),1):INDEX($B$84:$BA$99,MATCH($A424,$A$84:$A$99,0),52))+AVERAGE(INDEX($B$220:$BA$235,MATCH($A424,$A$220:$A$235,0),1):INDEX($B$220:$BA$235,MATCH($A424,$A$220:$A$235,0),52))</f>
        <v>134.42307692307691</v>
      </c>
      <c r="C424">
        <f ca="1">AVERAGE(INDEX($B$102:$BA$117,MATCH($A424,$A$102:$A$117,0),1):INDEX($B$102:$BA$117,MATCH($A424,$A$102:$A$117,0),52))+AVERAGE(INDEX($B$238:$BA$253,MATCH($A424,$A$238:$A$253,0),1):INDEX($B$238:$BA$253,MATCH($A424,$A$238:$A$253,0),52))</f>
        <v>0</v>
      </c>
    </row>
    <row r="425" spans="1:16" x14ac:dyDescent="0.25">
      <c r="A425" s="2" t="str">
        <f>Setup!A21</f>
        <v>Caseload 2</v>
      </c>
      <c r="B425">
        <f ca="1">AVERAGE(INDEX($B$84:$BA$99,MATCH($A425,$A$84:$A$99,0),1):INDEX($B$84:$BA$99,MATCH($A425,$A$84:$A$99,0),52))+AVERAGE(INDEX($B$220:$BA$235,MATCH($A425,$A$220:$A$235,0),1):INDEX($B$220:$BA$235,MATCH($A425,$A$220:$A$235,0),52))</f>
        <v>110.19230769230772</v>
      </c>
      <c r="C425">
        <f ca="1">AVERAGE(INDEX($B$102:$BA$117,MATCH($A425,$A$102:$A$117,0),1):INDEX($B$102:$BA$117,MATCH($A425,$A$102:$A$117,0),52))+AVERAGE(INDEX($B$238:$BA$253,MATCH($A425,$A$238:$A$253,0),1):INDEX($B$238:$BA$253,MATCH($A425,$A$238:$A$253,0),52))</f>
        <v>0</v>
      </c>
    </row>
    <row r="426" spans="1:16" x14ac:dyDescent="0.25">
      <c r="A426" s="2" t="str">
        <f>Setup!A22</f>
        <v>Caseload 3</v>
      </c>
      <c r="B426">
        <f ca="1">AVERAGE(INDEX($B$84:$BA$99,MATCH($A426,$A$84:$A$99,0),1):INDEX($B$84:$BA$99,MATCH($A426,$A$84:$A$99,0),52))+AVERAGE(INDEX($B$220:$BA$235,MATCH($A426,$A$220:$A$235,0),1):INDEX($B$220:$BA$235,MATCH($A426,$A$220:$A$235,0),52))</f>
        <v>29.423076923076923</v>
      </c>
      <c r="C426">
        <f ca="1">AVERAGE(INDEX($B$102:$BA$117,MATCH($A426,$A$102:$A$117,0),1):INDEX($B$102:$BA$117,MATCH($A426,$A$102:$A$117,0),52))+AVERAGE(INDEX($B$238:$BA$253,MATCH($A426,$A$238:$A$253,0),1):INDEX($B$238:$BA$253,MATCH($A426,$A$238:$A$253,0),52))</f>
        <v>0</v>
      </c>
    </row>
    <row r="427" spans="1:16" x14ac:dyDescent="0.25">
      <c r="A427" s="2" t="str">
        <f>Setup!A23</f>
        <v>Caseload 4</v>
      </c>
      <c r="B427">
        <f ca="1">AVERAGE(INDEX($B$84:$BA$99,MATCH($A427,$A$84:$A$99,0),1):INDEX($B$84:$BA$99,MATCH($A427,$A$84:$A$99,0),52))+AVERAGE(INDEX($B$220:$BA$235,MATCH($A427,$A$220:$A$235,0),1):INDEX($B$220:$BA$235,MATCH($A427,$A$220:$A$235,0),52))</f>
        <v>53.653846153846139</v>
      </c>
      <c r="C427">
        <f ca="1">AVERAGE(INDEX($B$102:$BA$117,MATCH($A427,$A$102:$A$117,0),1):INDEX($B$102:$BA$117,MATCH($A427,$A$102:$A$117,0),52))+AVERAGE(INDEX($B$238:$BA$253,MATCH($A427,$A$238:$A$253,0),1):INDEX($B$238:$BA$253,MATCH($A427,$A$238:$A$253,0),52))</f>
        <v>0</v>
      </c>
    </row>
    <row r="428" spans="1:16" x14ac:dyDescent="0.2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5" x14ac:dyDescent="0.2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5" x14ac:dyDescent="0.2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5" x14ac:dyDescent="0.2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5" x14ac:dyDescent="0.2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5" x14ac:dyDescent="0.2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5" x14ac:dyDescent="0.2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5" x14ac:dyDescent="0.25">
      <c r="A439" s="2"/>
    </row>
    <row r="440" spans="1:5" ht="18.75" x14ac:dyDescent="0.3">
      <c r="A440" s="177" t="s">
        <v>281</v>
      </c>
      <c r="D440" t="s">
        <v>288</v>
      </c>
    </row>
    <row r="441" spans="1:5" x14ac:dyDescent="0.25">
      <c r="A441" s="2" t="s">
        <v>120</v>
      </c>
      <c r="B441" t="s">
        <v>257</v>
      </c>
      <c r="D441" t="s">
        <v>120</v>
      </c>
      <c r="E441" t="s">
        <v>121</v>
      </c>
    </row>
    <row r="442" spans="1:5" x14ac:dyDescent="0.25">
      <c r="A442" s="2" t="s">
        <v>328</v>
      </c>
      <c r="B442">
        <v>120</v>
      </c>
      <c r="D442" t="str">
        <f>ROW(A1)&amp;". "&amp;Capacity!B10</f>
        <v>1. test session</v>
      </c>
      <c r="E442" t="str">
        <f>ROW(B1)&amp;". "&amp;Capacity!Y10</f>
        <v>1. test2</v>
      </c>
    </row>
    <row r="443" spans="1:5" x14ac:dyDescent="0.25">
      <c r="A443" s="2"/>
      <c r="B443">
        <v>60</v>
      </c>
      <c r="D443" t="str">
        <f>ROW(A2)&amp;". "&amp;Capacity!B11</f>
        <v>2. test session 2</v>
      </c>
      <c r="E443" t="str">
        <f>ROW(B2)&amp;". "&amp;Capacity!Y11</f>
        <v>2. Test 3</v>
      </c>
    </row>
    <row r="444" spans="1:5" x14ac:dyDescent="0.25">
      <c r="A444" s="2"/>
      <c r="D444" t="str">
        <f>ROW(A3)&amp;". "&amp;Capacity!B12</f>
        <v xml:space="preserve">3. </v>
      </c>
      <c r="E444" t="str">
        <f>ROW(B3)&amp;". "&amp;Capacity!Y12</f>
        <v xml:space="preserve">3. </v>
      </c>
    </row>
    <row r="445" spans="1:5" x14ac:dyDescent="0.25">
      <c r="A445" s="2"/>
      <c r="D445" t="str">
        <f>ROW(A4)&amp;". "&amp;Capacity!B13</f>
        <v xml:space="preserve">4. </v>
      </c>
      <c r="E445" t="str">
        <f>ROW(B4)&amp;". "&amp;Capacity!Y13</f>
        <v xml:space="preserve">4. </v>
      </c>
    </row>
    <row r="446" spans="1:5" x14ac:dyDescent="0.25">
      <c r="A446" s="2"/>
      <c r="D446" t="str">
        <f>ROW(A5)&amp;". "&amp;Capacity!B14</f>
        <v xml:space="preserve">5. </v>
      </c>
      <c r="E446" t="str">
        <f>ROW(B5)&amp;". "&amp;Capacity!Y14</f>
        <v xml:space="preserve">5. </v>
      </c>
    </row>
    <row r="447" spans="1:5" x14ac:dyDescent="0.25">
      <c r="A447" s="2"/>
      <c r="D447" t="str">
        <f>ROW(A6)&amp;". "&amp;Capacity!B15</f>
        <v xml:space="preserve">6. </v>
      </c>
      <c r="E447" t="str">
        <f>ROW(B6)&amp;". "&amp;Capacity!Y15</f>
        <v xml:space="preserve">6. </v>
      </c>
    </row>
    <row r="448" spans="1:5" x14ac:dyDescent="0.25">
      <c r="A448" s="2"/>
      <c r="D448" t="str">
        <f>ROW(A7)&amp;". "&amp;Capacity!B16</f>
        <v xml:space="preserve">7. </v>
      </c>
      <c r="E448" t="str">
        <f>ROW(B7)&amp;". "&amp;Capacity!Y16</f>
        <v xml:space="preserve">7. </v>
      </c>
    </row>
    <row r="449" spans="1:5" x14ac:dyDescent="0.25">
      <c r="A449" s="2"/>
      <c r="D449" t="str">
        <f>ROW(A8)&amp;". "&amp;Capacity!B17</f>
        <v xml:space="preserve">8. </v>
      </c>
      <c r="E449" t="str">
        <f>ROW(B8)&amp;". "&amp;Capacity!Y17</f>
        <v xml:space="preserve">8. </v>
      </c>
    </row>
    <row r="450" spans="1:5" x14ac:dyDescent="0.25">
      <c r="A450" s="2"/>
      <c r="D450" t="str">
        <f>ROW(A9)&amp;". "&amp;Capacity!B18</f>
        <v xml:space="preserve">9. </v>
      </c>
      <c r="E450" t="str">
        <f>ROW(B9)&amp;". "&amp;Capacity!Y18</f>
        <v xml:space="preserve">9. </v>
      </c>
    </row>
    <row r="451" spans="1:5" x14ac:dyDescent="0.25">
      <c r="A451" s="2"/>
      <c r="D451" t="str">
        <f>ROW(A10)&amp;". "&amp;Capacity!B19</f>
        <v xml:space="preserve">10. </v>
      </c>
      <c r="E451" t="str">
        <f>ROW(B10)&amp;". "&amp;Capacity!Y19</f>
        <v xml:space="preserve">10. </v>
      </c>
    </row>
    <row r="452" spans="1:5" x14ac:dyDescent="0.25">
      <c r="A452" s="2"/>
      <c r="D452" t="str">
        <f>ROW(A11)&amp;". "&amp;Capacity!B20</f>
        <v xml:space="preserve">11. </v>
      </c>
      <c r="E452" t="str">
        <f>ROW(B11)&amp;". "&amp;Capacity!Y20</f>
        <v xml:space="preserve">11. </v>
      </c>
    </row>
    <row r="453" spans="1:5" x14ac:dyDescent="0.25">
      <c r="A453" s="2"/>
      <c r="D453" t="str">
        <f>ROW(A12)&amp;". "&amp;Capacity!B21</f>
        <v xml:space="preserve">12. </v>
      </c>
      <c r="E453" t="str">
        <f>ROW(B12)&amp;". "&amp;Capacity!Y21</f>
        <v xml:space="preserve">12. </v>
      </c>
    </row>
    <row r="454" spans="1:5" x14ac:dyDescent="0.25">
      <c r="A454" s="2"/>
      <c r="D454" t="str">
        <f>ROW(A13)&amp;". "&amp;Capacity!B22</f>
        <v xml:space="preserve">13. </v>
      </c>
      <c r="E454" t="str">
        <f>ROW(B13)&amp;". "&amp;Capacity!Y22</f>
        <v xml:space="preserve">13. </v>
      </c>
    </row>
    <row r="455" spans="1:5" x14ac:dyDescent="0.25">
      <c r="A455" s="2"/>
      <c r="D455" t="str">
        <f>ROW(A14)&amp;". "&amp;Capacity!B23</f>
        <v xml:space="preserve">14. </v>
      </c>
      <c r="E455" t="str">
        <f>ROW(B14)&amp;". "&amp;Capacity!Y23</f>
        <v xml:space="preserve">14. </v>
      </c>
    </row>
    <row r="456" spans="1:5" x14ac:dyDescent="0.25">
      <c r="A456" s="2"/>
      <c r="D456" t="str">
        <f>ROW(A15)&amp;". "&amp;Capacity!B24</f>
        <v xml:space="preserve">15. </v>
      </c>
      <c r="E456" t="str">
        <f>ROW(B15)&amp;". "&amp;Capacity!Y24</f>
        <v xml:space="preserve">15. </v>
      </c>
    </row>
    <row r="457" spans="1:5" x14ac:dyDescent="0.25">
      <c r="A457" s="2"/>
      <c r="D457" t="str">
        <f>ROW(A16)&amp;". "&amp;Capacity!B25</f>
        <v xml:space="preserve">16. </v>
      </c>
      <c r="E457" t="str">
        <f>ROW(B16)&amp;". "&amp;Capacity!Y25</f>
        <v xml:space="preserve">16. </v>
      </c>
    </row>
    <row r="458" spans="1:5" x14ac:dyDescent="0.25">
      <c r="A458" s="2"/>
      <c r="D458" t="str">
        <f>ROW(A17)&amp;". "&amp;Capacity!B26</f>
        <v xml:space="preserve">17. </v>
      </c>
      <c r="E458" t="str">
        <f>ROW(B17)&amp;". "&amp;Capacity!Y26</f>
        <v xml:space="preserve">17. </v>
      </c>
    </row>
    <row r="459" spans="1:5" x14ac:dyDescent="0.25">
      <c r="A459" s="2"/>
      <c r="D459" t="str">
        <f>ROW(A18)&amp;". "&amp;Capacity!B27</f>
        <v xml:space="preserve">18. </v>
      </c>
      <c r="E459" t="str">
        <f>ROW(B18)&amp;". "&amp;Capacity!Y27</f>
        <v xml:space="preserve">18. </v>
      </c>
    </row>
    <row r="460" spans="1:5" x14ac:dyDescent="0.25">
      <c r="A460" s="2"/>
      <c r="D460" t="str">
        <f>ROW(A19)&amp;". "&amp;Capacity!B28</f>
        <v xml:space="preserve">19. </v>
      </c>
      <c r="E460" t="str">
        <f>ROW(B19)&amp;". "&amp;Capacity!Y28</f>
        <v xml:space="preserve">19. </v>
      </c>
    </row>
    <row r="461" spans="1:5" x14ac:dyDescent="0.25">
      <c r="A461" s="2"/>
      <c r="D461" t="str">
        <f>ROW(A20)&amp;". "&amp;Capacity!B29</f>
        <v xml:space="preserve">20. </v>
      </c>
      <c r="E461" t="str">
        <f>ROW(B20)&amp;". "&amp;Capacity!Y29</f>
        <v xml:space="preserve">20. </v>
      </c>
    </row>
    <row r="462" spans="1:5" x14ac:dyDescent="0.25">
      <c r="A462" s="2"/>
      <c r="D462" t="str">
        <f>ROW(A21)&amp;". "&amp;Capacity!B30</f>
        <v xml:space="preserve">21. </v>
      </c>
      <c r="E462" t="str">
        <f>ROW(B21)&amp;". "&amp;Capacity!Y30</f>
        <v xml:space="preserve">21. </v>
      </c>
    </row>
    <row r="463" spans="1:5" x14ac:dyDescent="0.25">
      <c r="A463" s="2"/>
      <c r="D463" t="str">
        <f>ROW(A22)&amp;". "&amp;Capacity!B31</f>
        <v xml:space="preserve">22. </v>
      </c>
      <c r="E463" t="str">
        <f>ROW(B22)&amp;". "&amp;Capacity!Y31</f>
        <v xml:space="preserve">22. </v>
      </c>
    </row>
    <row r="464" spans="1:5" x14ac:dyDescent="0.25">
      <c r="A464" s="2"/>
      <c r="D464" t="str">
        <f>ROW(A23)&amp;". "&amp;Capacity!B32</f>
        <v xml:space="preserve">23. </v>
      </c>
      <c r="E464" t="str">
        <f>ROW(B23)&amp;". "&amp;Capacity!Y32</f>
        <v xml:space="preserve">23. </v>
      </c>
    </row>
    <row r="465" spans="1:5" x14ac:dyDescent="0.25">
      <c r="A465" s="2"/>
      <c r="D465" t="str">
        <f>ROW(A24)&amp;". "&amp;Capacity!B33</f>
        <v xml:space="preserve">24. </v>
      </c>
      <c r="E465" t="str">
        <f>ROW(B24)&amp;". "&amp;Capacity!Y33</f>
        <v xml:space="preserve">24. </v>
      </c>
    </row>
    <row r="466" spans="1:5" x14ac:dyDescent="0.25">
      <c r="A466" s="2"/>
      <c r="D466" t="str">
        <f>ROW(A25)&amp;". "&amp;Capacity!B34</f>
        <v xml:space="preserve">25. </v>
      </c>
      <c r="E466" t="str">
        <f>ROW(B25)&amp;". "&amp;Capacity!Y34</f>
        <v xml:space="preserve">25. </v>
      </c>
    </row>
    <row r="467" spans="1:5" x14ac:dyDescent="0.25">
      <c r="A467" s="2"/>
      <c r="D467" t="str">
        <f>ROW(A26)&amp;". "&amp;Capacity!B35</f>
        <v xml:space="preserve">26. </v>
      </c>
      <c r="E467" t="str">
        <f>ROW(B26)&amp;". "&amp;Capacity!Y35</f>
        <v xml:space="preserve">26. </v>
      </c>
    </row>
    <row r="468" spans="1:5" x14ac:dyDescent="0.25">
      <c r="A468" s="2"/>
      <c r="D468" t="str">
        <f>ROW(A27)&amp;". "&amp;Capacity!B36</f>
        <v xml:space="preserve">27. </v>
      </c>
      <c r="E468" t="str">
        <f>ROW(B27)&amp;". "&amp;Capacity!Y36</f>
        <v xml:space="preserve">27. </v>
      </c>
    </row>
    <row r="469" spans="1:5" x14ac:dyDescent="0.25">
      <c r="A469" s="2"/>
      <c r="D469" t="str">
        <f>ROW(A28)&amp;". "&amp;Capacity!B37</f>
        <v xml:space="preserve">28. </v>
      </c>
      <c r="E469" t="str">
        <f>ROW(B28)&amp;". "&amp;Capacity!Y37</f>
        <v xml:space="preserve">28. </v>
      </c>
    </row>
    <row r="470" spans="1:5" x14ac:dyDescent="0.25">
      <c r="A470" s="2"/>
      <c r="D470" t="str">
        <f>ROW(A29)&amp;". "&amp;Capacity!B38</f>
        <v xml:space="preserve">29. </v>
      </c>
      <c r="E470" t="str">
        <f>ROW(B29)&amp;". "&amp;Capacity!Y38</f>
        <v xml:space="preserve">29. </v>
      </c>
    </row>
    <row r="471" spans="1:5" x14ac:dyDescent="0.25">
      <c r="A471" s="2"/>
      <c r="D471" t="str">
        <f>ROW(A30)&amp;". "&amp;Capacity!B39</f>
        <v xml:space="preserve">30. </v>
      </c>
      <c r="E471" t="str">
        <f>ROW(B30)&amp;". "&amp;Capacity!Y39</f>
        <v xml:space="preserve">30. </v>
      </c>
    </row>
    <row r="472" spans="1:5" x14ac:dyDescent="0.25">
      <c r="A472" s="2"/>
      <c r="D472" t="str">
        <f>ROW(A31)&amp;". "&amp;Capacity!B40</f>
        <v xml:space="preserve">31. </v>
      </c>
      <c r="E472" t="str">
        <f>ROW(B31)&amp;". "&amp;Capacity!Y40</f>
        <v xml:space="preserve">31. </v>
      </c>
    </row>
    <row r="473" spans="1:5" x14ac:dyDescent="0.25">
      <c r="A473" s="2"/>
      <c r="D473" t="str">
        <f>ROW(A32)&amp;". "&amp;Capacity!B41</f>
        <v xml:space="preserve">32. </v>
      </c>
      <c r="E473" t="str">
        <f>ROW(B32)&amp;". "&amp;Capacity!Y41</f>
        <v xml:space="preserve">32. </v>
      </c>
    </row>
    <row r="474" spans="1:5" x14ac:dyDescent="0.25">
      <c r="A474" s="2"/>
      <c r="D474" t="str">
        <f>ROW(A33)&amp;". "&amp;Capacity!B42</f>
        <v xml:space="preserve">33. </v>
      </c>
      <c r="E474" t="str">
        <f>ROW(B33)&amp;". "&amp;Capacity!Y42</f>
        <v xml:space="preserve">33. </v>
      </c>
    </row>
    <row r="475" spans="1:5" x14ac:dyDescent="0.25">
      <c r="A475" s="2"/>
      <c r="D475" t="str">
        <f>ROW(A34)&amp;". "&amp;Capacity!B43</f>
        <v xml:space="preserve">34. </v>
      </c>
      <c r="E475" t="str">
        <f>ROW(B34)&amp;". "&amp;Capacity!Y43</f>
        <v xml:space="preserve">34. </v>
      </c>
    </row>
    <row r="476" spans="1:5" x14ac:dyDescent="0.25">
      <c r="A476" s="2"/>
      <c r="D476" t="str">
        <f>ROW(A35)&amp;". "&amp;Capacity!B44</f>
        <v xml:space="preserve">35. </v>
      </c>
      <c r="E476" t="str">
        <f>ROW(B35)&amp;". "&amp;Capacity!Y44</f>
        <v xml:space="preserve">35. </v>
      </c>
    </row>
    <row r="477" spans="1:5" x14ac:dyDescent="0.25">
      <c r="A477" s="2"/>
      <c r="D477" t="str">
        <f>ROW(A36)&amp;". "&amp;Capacity!B45</f>
        <v xml:space="preserve">36. </v>
      </c>
      <c r="E477" t="str">
        <f>ROW(B36)&amp;". "&amp;Capacity!Y45</f>
        <v xml:space="preserve">36. </v>
      </c>
    </row>
    <row r="478" spans="1:5" x14ac:dyDescent="0.25">
      <c r="A478" s="2"/>
      <c r="D478" t="str">
        <f>ROW(A37)&amp;". "&amp;Capacity!B46</f>
        <v xml:space="preserve">37. </v>
      </c>
      <c r="E478" t="str">
        <f>ROW(B37)&amp;". "&amp;Capacity!Y46</f>
        <v xml:space="preserve">37. </v>
      </c>
    </row>
    <row r="479" spans="1:5" x14ac:dyDescent="0.25">
      <c r="A479" s="2"/>
      <c r="D479" t="str">
        <f>ROW(A38)&amp;". "&amp;Capacity!B47</f>
        <v xml:space="preserve">38. </v>
      </c>
      <c r="E479" t="str">
        <f>ROW(B38)&amp;". "&amp;Capacity!Y47</f>
        <v xml:space="preserve">38. </v>
      </c>
    </row>
    <row r="480" spans="1:5" x14ac:dyDescent="0.25">
      <c r="A480" s="2"/>
      <c r="D480" t="str">
        <f>ROW(A39)&amp;". "&amp;Capacity!B48</f>
        <v xml:space="preserve">39. </v>
      </c>
      <c r="E480" t="str">
        <f>ROW(B39)&amp;". "&amp;Capacity!Y48</f>
        <v xml:space="preserve">39. </v>
      </c>
    </row>
    <row r="481" spans="1:5" x14ac:dyDescent="0.25">
      <c r="A481" s="2"/>
      <c r="D481" t="str">
        <f>ROW(A40)&amp;". "&amp;Capacity!B49</f>
        <v xml:space="preserve">40. </v>
      </c>
      <c r="E481" t="str">
        <f>ROW(B40)&amp;". "&amp;Capacity!Y49</f>
        <v xml:space="preserve">40. </v>
      </c>
    </row>
    <row r="482" spans="1:5" x14ac:dyDescent="0.25">
      <c r="A482" s="2"/>
      <c r="D482" t="str">
        <f>ROW(A41)&amp;". "&amp;Capacity!B50</f>
        <v xml:space="preserve">41. </v>
      </c>
      <c r="E482" t="str">
        <f>ROW(B41)&amp;". "&amp;Capacity!Y50</f>
        <v xml:space="preserve">41. </v>
      </c>
    </row>
    <row r="483" spans="1:5" x14ac:dyDescent="0.25">
      <c r="A483" s="2"/>
      <c r="D483" t="str">
        <f>ROW(A42)&amp;". "&amp;Capacity!B51</f>
        <v xml:space="preserve">42. </v>
      </c>
      <c r="E483" t="str">
        <f>ROW(B42)&amp;". "&amp;Capacity!Y51</f>
        <v xml:space="preserve">42. </v>
      </c>
    </row>
    <row r="484" spans="1:5" x14ac:dyDescent="0.25">
      <c r="A484" s="2"/>
      <c r="D484" t="str">
        <f>ROW(A43)&amp;". "&amp;Capacity!B52</f>
        <v xml:space="preserve">43. </v>
      </c>
      <c r="E484" t="str">
        <f>ROW(B43)&amp;". "&amp;Capacity!Y52</f>
        <v xml:space="preserve">43. </v>
      </c>
    </row>
    <row r="485" spans="1:5" x14ac:dyDescent="0.25">
      <c r="A485" s="2"/>
      <c r="D485" t="str">
        <f>ROW(A44)&amp;". "&amp;Capacity!B53</f>
        <v xml:space="preserve">44. </v>
      </c>
      <c r="E485" t="str">
        <f>ROW(B44)&amp;". "&amp;Capacity!Y53</f>
        <v xml:space="preserve">44. </v>
      </c>
    </row>
    <row r="486" spans="1:5" x14ac:dyDescent="0.25">
      <c r="A486" s="2"/>
      <c r="D486" t="str">
        <f>ROW(A45)&amp;". "&amp;Capacity!B54</f>
        <v xml:space="preserve">45. </v>
      </c>
      <c r="E486" t="str">
        <f>ROW(B45)&amp;". "&amp;Capacity!Y54</f>
        <v xml:space="preserve">45. </v>
      </c>
    </row>
    <row r="487" spans="1:5" x14ac:dyDescent="0.25">
      <c r="A487" s="2"/>
      <c r="D487" t="str">
        <f>ROW(A46)&amp;". "&amp;Capacity!B55</f>
        <v xml:space="preserve">46. </v>
      </c>
      <c r="E487" t="str">
        <f>ROW(B46)&amp;". "&amp;Capacity!Y55</f>
        <v xml:space="preserve">46. </v>
      </c>
    </row>
    <row r="488" spans="1:5" x14ac:dyDescent="0.25">
      <c r="A488" s="2"/>
      <c r="D488" t="str">
        <f>ROW(A47)&amp;". "&amp;Capacity!B56</f>
        <v xml:space="preserve">47. </v>
      </c>
      <c r="E488" t="str">
        <f>ROW(B47)&amp;". "&amp;Capacity!Y56</f>
        <v xml:space="preserve">47. </v>
      </c>
    </row>
    <row r="489" spans="1:5" x14ac:dyDescent="0.25">
      <c r="A489" s="2"/>
      <c r="D489" t="str">
        <f>ROW(A48)&amp;". "&amp;Capacity!B57</f>
        <v xml:space="preserve">48. </v>
      </c>
      <c r="E489" t="str">
        <f>ROW(B48)&amp;". "&amp;Capacity!Y57</f>
        <v xml:space="preserve">48. </v>
      </c>
    </row>
    <row r="490" spans="1:5" x14ac:dyDescent="0.25">
      <c r="A490" s="2"/>
      <c r="D490" t="str">
        <f>ROW(A49)&amp;". "&amp;Capacity!B58</f>
        <v xml:space="preserve">49. </v>
      </c>
      <c r="E490" t="str">
        <f>ROW(B49)&amp;". "&amp;Capacity!Y58</f>
        <v xml:space="preserve">49. </v>
      </c>
    </row>
    <row r="491" spans="1:5" x14ac:dyDescent="0.25">
      <c r="A491" s="2"/>
      <c r="D491" t="str">
        <f>ROW(A50)&amp;". "&amp;Capacity!B59</f>
        <v xml:space="preserve">50. </v>
      </c>
      <c r="E491" t="str">
        <f>ROW(B50)&amp;". "&amp;Capacity!Y59</f>
        <v xml:space="preserve">50. </v>
      </c>
    </row>
    <row r="492" spans="1:5" x14ac:dyDescent="0.25">
      <c r="A492" s="2"/>
      <c r="D492" t="str">
        <f>ROW(A51)&amp;". "&amp;Capacity!B60</f>
        <v xml:space="preserve">51. </v>
      </c>
      <c r="E492" t="str">
        <f>ROW(B51)&amp;". "&amp;Capacity!Y60</f>
        <v xml:space="preserve">51. </v>
      </c>
    </row>
    <row r="493" spans="1:5" x14ac:dyDescent="0.25">
      <c r="D493" t="str">
        <f>ROW(A52)&amp;". "&amp;Capacity!B61</f>
        <v xml:space="preserve">52. </v>
      </c>
      <c r="E493" t="str">
        <f>ROW(B52)&amp;". "&amp;Capacity!Y61</f>
        <v xml:space="preserve">52. </v>
      </c>
    </row>
    <row r="494" spans="1:5" x14ac:dyDescent="0.25">
      <c r="D494" t="str">
        <f>ROW(A53)&amp;". "&amp;Capacity!B62</f>
        <v xml:space="preserve">53. </v>
      </c>
      <c r="E494" t="str">
        <f>ROW(B53)&amp;". "&amp;Capacity!Y62</f>
        <v xml:space="preserve">53. </v>
      </c>
    </row>
    <row r="495" spans="1:5" x14ac:dyDescent="0.25">
      <c r="D495" t="str">
        <f>ROW(A54)&amp;". "&amp;Capacity!B63</f>
        <v xml:space="preserve">54. </v>
      </c>
      <c r="E495" t="str">
        <f>ROW(B54)&amp;". "&amp;Capacity!Y63</f>
        <v xml:space="preserve">54. </v>
      </c>
    </row>
    <row r="496" spans="1:5" x14ac:dyDescent="0.25">
      <c r="D496" t="str">
        <f>ROW(A55)&amp;". "&amp;Capacity!B64</f>
        <v xml:space="preserve">55. </v>
      </c>
      <c r="E496" t="str">
        <f>ROW(B55)&amp;". "&amp;Capacity!Y64</f>
        <v xml:space="preserve">55. </v>
      </c>
    </row>
    <row r="497" spans="4:5" x14ac:dyDescent="0.25">
      <c r="D497" t="str">
        <f>ROW(A56)&amp;". "&amp;Capacity!B65</f>
        <v xml:space="preserve">56. </v>
      </c>
      <c r="E497" t="str">
        <f>ROW(B56)&amp;". "&amp;Capacity!Y65</f>
        <v xml:space="preserve">56. </v>
      </c>
    </row>
    <row r="498" spans="4:5" x14ac:dyDescent="0.25">
      <c r="D498" t="str">
        <f>ROW(A57)&amp;". "&amp;Capacity!B66</f>
        <v xml:space="preserve">57. </v>
      </c>
      <c r="E498" t="str">
        <f>ROW(B57)&amp;". "&amp;Capacity!Y66</f>
        <v xml:space="preserve">57. </v>
      </c>
    </row>
    <row r="499" spans="4:5" x14ac:dyDescent="0.25">
      <c r="D499" t="str">
        <f>ROW(A58)&amp;". "&amp;Capacity!B67</f>
        <v xml:space="preserve">58. </v>
      </c>
      <c r="E499" t="str">
        <f>ROW(B58)&amp;". "&amp;Capacity!Y67</f>
        <v xml:space="preserve">58. </v>
      </c>
    </row>
    <row r="500" spans="4:5" x14ac:dyDescent="0.25">
      <c r="D500" t="str">
        <f>ROW(A59)&amp;". "&amp;Capacity!B68</f>
        <v xml:space="preserve">59. </v>
      </c>
      <c r="E500" t="str">
        <f>ROW(B59)&amp;". "&amp;Capacity!Y68</f>
        <v xml:space="preserve">59. </v>
      </c>
    </row>
    <row r="501" spans="4:5" x14ac:dyDescent="0.25">
      <c r="D501" t="str">
        <f>ROW(A60)&amp;". "&amp;Capacity!B69</f>
        <v xml:space="preserve">60. </v>
      </c>
      <c r="E501" t="str">
        <f>ROW(B60)&amp;". "&amp;Capacity!Y69</f>
        <v xml:space="preserve">60. </v>
      </c>
    </row>
    <row r="502" spans="4:5" x14ac:dyDescent="0.25">
      <c r="D502" t="str">
        <f>ROW(A61)&amp;". "&amp;Capacity!B70</f>
        <v xml:space="preserve">61. </v>
      </c>
      <c r="E502" t="str">
        <f>ROW(B61)&amp;". "&amp;Capacity!Y70</f>
        <v xml:space="preserve">61. </v>
      </c>
    </row>
    <row r="503" spans="4:5" x14ac:dyDescent="0.25">
      <c r="D503" t="str">
        <f>ROW(A62)&amp;". "&amp;Capacity!B71</f>
        <v xml:space="preserve">62. </v>
      </c>
      <c r="E503" t="str">
        <f>ROW(B62)&amp;". "&amp;Capacity!Y71</f>
        <v xml:space="preserve">62. </v>
      </c>
    </row>
    <row r="504" spans="4:5" x14ac:dyDescent="0.25">
      <c r="D504" t="str">
        <f>ROW(A63)&amp;". "&amp;Capacity!B72</f>
        <v xml:space="preserve">63. </v>
      </c>
      <c r="E504" t="str">
        <f>ROW(B63)&amp;". "&amp;Capacity!Y72</f>
        <v xml:space="preserve">63. </v>
      </c>
    </row>
    <row r="505" spans="4:5" x14ac:dyDescent="0.25">
      <c r="D505" t="str">
        <f>ROW(A64)&amp;". "&amp;Capacity!B73</f>
        <v xml:space="preserve">64. </v>
      </c>
      <c r="E505" t="str">
        <f>ROW(B64)&amp;". "&amp;Capacity!Y73</f>
        <v xml:space="preserve">64. </v>
      </c>
    </row>
    <row r="506" spans="4:5" x14ac:dyDescent="0.25">
      <c r="D506" t="str">
        <f>ROW(A65)&amp;". "&amp;Capacity!B74</f>
        <v xml:space="preserve">65. </v>
      </c>
      <c r="E506" t="str">
        <f>ROW(B65)&amp;". "&amp;Capacity!Y74</f>
        <v xml:space="preserve">65. </v>
      </c>
    </row>
    <row r="507" spans="4:5" x14ac:dyDescent="0.25">
      <c r="D507" t="str">
        <f>ROW(A66)&amp;". "&amp;Capacity!B75</f>
        <v xml:space="preserve">66. </v>
      </c>
      <c r="E507" t="str">
        <f>ROW(B66)&amp;". "&amp;Capacity!Y75</f>
        <v xml:space="preserve">66. </v>
      </c>
    </row>
    <row r="508" spans="4:5" x14ac:dyDescent="0.25">
      <c r="D508" t="str">
        <f>ROW(A67)&amp;". "&amp;Capacity!B76</f>
        <v xml:space="preserve">67. </v>
      </c>
      <c r="E508" t="str">
        <f>ROW(B67)&amp;". "&amp;Capacity!Y76</f>
        <v xml:space="preserve">67. </v>
      </c>
    </row>
    <row r="509" spans="4:5" x14ac:dyDescent="0.25">
      <c r="D509" t="str">
        <f>ROW(A68)&amp;". "&amp;Capacity!B77</f>
        <v xml:space="preserve">68. </v>
      </c>
      <c r="E509" t="str">
        <f>ROW(B68)&amp;". "&amp;Capacity!Y77</f>
        <v xml:space="preserve">68. </v>
      </c>
    </row>
    <row r="510" spans="4:5" x14ac:dyDescent="0.25">
      <c r="D510" t="str">
        <f>ROW(A69)&amp;". "&amp;Capacity!B78</f>
        <v xml:space="preserve">69. </v>
      </c>
      <c r="E510" t="str">
        <f>ROW(B69)&amp;". "&amp;Capacity!Y78</f>
        <v xml:space="preserve">69. </v>
      </c>
    </row>
    <row r="511" spans="4:5" x14ac:dyDescent="0.25">
      <c r="D511" t="str">
        <f>ROW(A70)&amp;". "&amp;Capacity!B79</f>
        <v xml:space="preserve">70. </v>
      </c>
      <c r="E511" t="str">
        <f>ROW(B70)&amp;". "&amp;Capacity!Y79</f>
        <v xml:space="preserve">70. </v>
      </c>
    </row>
    <row r="512" spans="4:5" x14ac:dyDescent="0.25">
      <c r="D512" t="str">
        <f>ROW(A71)&amp;". "&amp;Capacity!B80</f>
        <v xml:space="preserve">71. </v>
      </c>
      <c r="E512" t="str">
        <f>ROW(B71)&amp;". "&amp;Capacity!Y80</f>
        <v xml:space="preserve">71. </v>
      </c>
    </row>
    <row r="513" spans="4:5" x14ac:dyDescent="0.25">
      <c r="D513" t="str">
        <f>ROW(A72)&amp;". "&amp;Capacity!B81</f>
        <v xml:space="preserve">72. </v>
      </c>
      <c r="E513" t="str">
        <f>ROW(B72)&amp;". "&amp;Capacity!Y81</f>
        <v xml:space="preserve">72. </v>
      </c>
    </row>
    <row r="514" spans="4:5" x14ac:dyDescent="0.25">
      <c r="D514" t="str">
        <f>ROW(A73)&amp;". "&amp;Capacity!B82</f>
        <v xml:space="preserve">73. </v>
      </c>
      <c r="E514" t="str">
        <f>ROW(B73)&amp;". "&amp;Capacity!Y82</f>
        <v xml:space="preserve">73. </v>
      </c>
    </row>
    <row r="515" spans="4:5" x14ac:dyDescent="0.25">
      <c r="D515" t="str">
        <f>ROW(A74)&amp;". "&amp;Capacity!B83</f>
        <v xml:space="preserve">74. </v>
      </c>
      <c r="E515" t="str">
        <f>ROW(B74)&amp;". "&amp;Capacity!Y83</f>
        <v xml:space="preserve">74. </v>
      </c>
    </row>
    <row r="516" spans="4:5" x14ac:dyDescent="0.25">
      <c r="D516" t="str">
        <f>ROW(A75)&amp;". "&amp;Capacity!B84</f>
        <v xml:space="preserve">75. </v>
      </c>
      <c r="E516" t="str">
        <f>ROW(B75)&amp;". "&amp;Capacity!Y84</f>
        <v xml:space="preserve">75. </v>
      </c>
    </row>
    <row r="517" spans="4:5" x14ac:dyDescent="0.25">
      <c r="D517" t="str">
        <f>ROW(A76)&amp;". "&amp;Capacity!B85</f>
        <v xml:space="preserve">76. </v>
      </c>
      <c r="E517" t="str">
        <f>ROW(B76)&amp;". "&amp;Capacity!Y85</f>
        <v xml:space="preserve">76. </v>
      </c>
    </row>
    <row r="518" spans="4:5" x14ac:dyDescent="0.25">
      <c r="D518" t="str">
        <f>ROW(A77)&amp;". "&amp;Capacity!B86</f>
        <v xml:space="preserve">77. </v>
      </c>
      <c r="E518" t="str">
        <f>ROW(B77)&amp;". "&amp;Capacity!Y86</f>
        <v xml:space="preserve">77. </v>
      </c>
    </row>
    <row r="519" spans="4:5" x14ac:dyDescent="0.25">
      <c r="D519" t="str">
        <f>ROW(A78)&amp;". "&amp;Capacity!B87</f>
        <v xml:space="preserve">78. </v>
      </c>
      <c r="E519" t="str">
        <f>ROW(B78)&amp;". "&amp;Capacity!Y87</f>
        <v xml:space="preserve">78. </v>
      </c>
    </row>
    <row r="520" spans="4:5" x14ac:dyDescent="0.25">
      <c r="D520" t="str">
        <f>ROW(A79)&amp;". "&amp;Capacity!B88</f>
        <v xml:space="preserve">79. </v>
      </c>
      <c r="E520" t="str">
        <f>ROW(B79)&amp;". "&amp;Capacity!Y88</f>
        <v xml:space="preserve">79. </v>
      </c>
    </row>
    <row r="521" spans="4:5" x14ac:dyDescent="0.25">
      <c r="D521" t="str">
        <f>ROW(A80)&amp;". "&amp;Capacity!B89</f>
        <v xml:space="preserve">80. </v>
      </c>
      <c r="E521" t="str">
        <f>ROW(B80)&amp;". "&amp;Capacity!Y89</f>
        <v xml:space="preserve">80. </v>
      </c>
    </row>
    <row r="522" spans="4:5" x14ac:dyDescent="0.25">
      <c r="D522" t="str">
        <f>ROW(A81)&amp;". "&amp;Capacity!B90</f>
        <v xml:space="preserve">81. </v>
      </c>
      <c r="E522" t="str">
        <f>ROW(B81)&amp;". "&amp;Capacity!Y90</f>
        <v xml:space="preserve">81. </v>
      </c>
    </row>
    <row r="523" spans="4:5" x14ac:dyDescent="0.25">
      <c r="D523" t="str">
        <f>ROW(A82)&amp;". "&amp;Capacity!B91</f>
        <v xml:space="preserve">82. </v>
      </c>
      <c r="E523" t="str">
        <f>ROW(B82)&amp;". "&amp;Capacity!Y91</f>
        <v xml:space="preserve">82. </v>
      </c>
    </row>
    <row r="524" spans="4:5" x14ac:dyDescent="0.25">
      <c r="D524" t="str">
        <f>ROW(A83)&amp;". "&amp;Capacity!B92</f>
        <v xml:space="preserve">83. </v>
      </c>
      <c r="E524" t="str">
        <f>ROW(B83)&amp;". "&amp;Capacity!Y92</f>
        <v xml:space="preserve">83. </v>
      </c>
    </row>
    <row r="525" spans="4:5" x14ac:dyDescent="0.25">
      <c r="D525" t="str">
        <f>ROW(A84)&amp;". "&amp;Capacity!B93</f>
        <v xml:space="preserve">84. </v>
      </c>
      <c r="E525" t="str">
        <f>ROW(B84)&amp;". "&amp;Capacity!Y93</f>
        <v xml:space="preserve">84. </v>
      </c>
    </row>
    <row r="526" spans="4:5" x14ac:dyDescent="0.25">
      <c r="D526" t="str">
        <f>ROW(A85)&amp;". "&amp;Capacity!B94</f>
        <v xml:space="preserve">85. </v>
      </c>
      <c r="E526" t="str">
        <f>ROW(B85)&amp;". "&amp;Capacity!Y94</f>
        <v xml:space="preserve">85. </v>
      </c>
    </row>
    <row r="527" spans="4:5" x14ac:dyDescent="0.25">
      <c r="D527" t="str">
        <f>ROW(A86)&amp;". "&amp;Capacity!B95</f>
        <v xml:space="preserve">86. </v>
      </c>
      <c r="E527" t="str">
        <f>ROW(B86)&amp;". "&amp;Capacity!Y95</f>
        <v xml:space="preserve">86. </v>
      </c>
    </row>
    <row r="528" spans="4:5" x14ac:dyDescent="0.25">
      <c r="D528" t="str">
        <f>ROW(A87)&amp;". "&amp;Capacity!B96</f>
        <v xml:space="preserve">87. </v>
      </c>
      <c r="E528" t="str">
        <f>ROW(B87)&amp;". "&amp;Capacity!Y96</f>
        <v xml:space="preserve">87. </v>
      </c>
    </row>
    <row r="529" spans="4:5" x14ac:dyDescent="0.25">
      <c r="D529" t="str">
        <f>ROW(A88)&amp;". "&amp;Capacity!B97</f>
        <v xml:space="preserve">88. </v>
      </c>
      <c r="E529" t="str">
        <f>ROW(B88)&amp;". "&amp;Capacity!Y97</f>
        <v xml:space="preserve">88. </v>
      </c>
    </row>
    <row r="530" spans="4:5" x14ac:dyDescent="0.25">
      <c r="D530" t="str">
        <f>ROW(A89)&amp;". "&amp;Capacity!B98</f>
        <v xml:space="preserve">89. </v>
      </c>
      <c r="E530" t="str">
        <f>ROW(B89)&amp;". "&amp;Capacity!Y98</f>
        <v xml:space="preserve">89. </v>
      </c>
    </row>
    <row r="531" spans="4:5" x14ac:dyDescent="0.25">
      <c r="D531" t="str">
        <f>ROW(A90)&amp;". "&amp;Capacity!B99</f>
        <v xml:space="preserve">90. </v>
      </c>
      <c r="E531" t="str">
        <f>ROW(B90)&amp;". "&amp;Capacity!Y99</f>
        <v xml:space="preserve">90. </v>
      </c>
    </row>
    <row r="532" spans="4:5" x14ac:dyDescent="0.25">
      <c r="D532" t="str">
        <f>ROW(A91)&amp;". "&amp;Capacity!B100</f>
        <v xml:space="preserve">91. </v>
      </c>
      <c r="E532" t="str">
        <f>ROW(B91)&amp;". "&amp;Capacity!Y100</f>
        <v xml:space="preserve">91. </v>
      </c>
    </row>
    <row r="533" spans="4:5" x14ac:dyDescent="0.25">
      <c r="D533" t="str">
        <f>ROW(A92)&amp;". "&amp;Capacity!B101</f>
        <v xml:space="preserve">92. </v>
      </c>
      <c r="E533" t="str">
        <f>ROW(B92)&amp;". "&amp;Capacity!Y101</f>
        <v xml:space="preserve">92. </v>
      </c>
    </row>
    <row r="534" spans="4:5" x14ac:dyDescent="0.25">
      <c r="D534" t="str">
        <f>ROW(A93)&amp;". "&amp;Capacity!B102</f>
        <v xml:space="preserve">93. </v>
      </c>
      <c r="E534" t="str">
        <f>ROW(B93)&amp;". "&amp;Capacity!Y102</f>
        <v xml:space="preserve">93. </v>
      </c>
    </row>
    <row r="535" spans="4:5" x14ac:dyDescent="0.25">
      <c r="D535" t="str">
        <f>ROW(A94)&amp;". "&amp;Capacity!B103</f>
        <v xml:space="preserve">94. </v>
      </c>
      <c r="E535" t="str">
        <f>ROW(B94)&amp;". "&amp;Capacity!Y103</f>
        <v xml:space="preserve">94. </v>
      </c>
    </row>
    <row r="536" spans="4:5" x14ac:dyDescent="0.25">
      <c r="D536" t="str">
        <f>ROW(A95)&amp;". "&amp;Capacity!B104</f>
        <v xml:space="preserve">95. </v>
      </c>
      <c r="E536" t="str">
        <f>ROW(B95)&amp;". "&amp;Capacity!Y104</f>
        <v xml:space="preserve">95. </v>
      </c>
    </row>
    <row r="537" spans="4:5" x14ac:dyDescent="0.25">
      <c r="D537" t="str">
        <f>ROW(A96)&amp;". "&amp;Capacity!B105</f>
        <v xml:space="preserve">96. </v>
      </c>
      <c r="E537" t="str">
        <f>ROW(B96)&amp;". "&amp;Capacity!Y105</f>
        <v xml:space="preserve">96. </v>
      </c>
    </row>
    <row r="538" spans="4:5" x14ac:dyDescent="0.25">
      <c r="D538" t="str">
        <f>ROW(A97)&amp;". "&amp;Capacity!B106</f>
        <v xml:space="preserve">97. </v>
      </c>
      <c r="E538" t="str">
        <f>ROW(B97)&amp;". "&amp;Capacity!Y106</f>
        <v xml:space="preserve">97. </v>
      </c>
    </row>
    <row r="539" spans="4:5" x14ac:dyDescent="0.25">
      <c r="D539" t="str">
        <f>ROW(A98)&amp;". "&amp;Capacity!B107</f>
        <v xml:space="preserve">98. </v>
      </c>
      <c r="E539" t="str">
        <f>ROW(B98)&amp;". "&amp;Capacity!Y107</f>
        <v xml:space="preserve">98. </v>
      </c>
    </row>
    <row r="540" spans="4:5" x14ac:dyDescent="0.25">
      <c r="D540" t="str">
        <f>ROW(A99)&amp;". "&amp;Capacity!B108</f>
        <v xml:space="preserve">99. </v>
      </c>
      <c r="E540" t="str">
        <f>ROW(B99)&amp;". "&amp;Capacity!Y108</f>
        <v xml:space="preserve">99. </v>
      </c>
    </row>
    <row r="541" spans="4:5" x14ac:dyDescent="0.25">
      <c r="D541" t="str">
        <f>ROW(A100)&amp;". "&amp;Capacity!B109</f>
        <v xml:space="preserve">100. </v>
      </c>
      <c r="E541" t="str">
        <f>ROW(B100)&amp;". "&amp;Capacity!Y109</f>
        <v xml:space="preserve">100. </v>
      </c>
    </row>
    <row r="546" spans="1:1" x14ac:dyDescent="0.25">
      <c r="A546" t="s">
        <v>333</v>
      </c>
    </row>
    <row r="547" spans="1:1" x14ac:dyDescent="0.25">
      <c r="A547" t="s">
        <v>334</v>
      </c>
    </row>
  </sheetData>
  <dataConsolidate/>
  <pageMargins left="0.7" right="0.7" top="0.75" bottom="0.75" header="0.3" footer="0.3"/>
  <pageSetup paperSize="9" orientation="portrait"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5FE5F-41DF-4FAA-B37E-1CB7BC6B0487}">
  <sheetPr codeName="Sheet25"/>
  <dimension ref="A4:G6"/>
  <sheetViews>
    <sheetView workbookViewId="0">
      <selection activeCell="A7" sqref="A7"/>
    </sheetView>
  </sheetViews>
  <sheetFormatPr defaultRowHeight="15" x14ac:dyDescent="0.25"/>
  <sheetData>
    <row r="4" spans="1:7" x14ac:dyDescent="0.25">
      <c r="A4" t="s">
        <v>371</v>
      </c>
      <c r="D4" s="16" t="s">
        <v>374</v>
      </c>
    </row>
    <row r="5" spans="1:7" x14ac:dyDescent="0.25">
      <c r="A5" t="s">
        <v>373</v>
      </c>
      <c r="D5" t="s">
        <v>375</v>
      </c>
      <c r="G5" t="s">
        <v>376</v>
      </c>
    </row>
    <row r="6" spans="1:7" x14ac:dyDescent="0.25">
      <c r="G6" t="s">
        <v>377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6F04-1F34-464C-9499-ABA0E6AE455D}">
  <sheetPr codeName="Sheet24"/>
  <dimension ref="A1:FA202"/>
  <sheetViews>
    <sheetView workbookViewId="0">
      <selection activeCell="C1" sqref="C1"/>
    </sheetView>
  </sheetViews>
  <sheetFormatPr defaultRowHeight="15" x14ac:dyDescent="0.25"/>
  <cols>
    <col min="1" max="1" width="28" customWidth="1"/>
    <col min="2" max="2" width="3.7109375" bestFit="1" customWidth="1"/>
    <col min="3" max="3" width="4.5703125" bestFit="1" customWidth="1"/>
    <col min="4" max="4" width="5.140625" bestFit="1" customWidth="1"/>
    <col min="5" max="78" width="3.7109375" bestFit="1" customWidth="1"/>
    <col min="81" max="82" width="3.7109375" bestFit="1" customWidth="1"/>
    <col min="83" max="83" width="7.140625" bestFit="1" customWidth="1"/>
    <col min="84" max="157" width="3.7109375" bestFit="1" customWidth="1"/>
  </cols>
  <sheetData>
    <row r="1" spans="1:157" x14ac:dyDescent="0.25">
      <c r="A1" t="s">
        <v>335</v>
      </c>
      <c r="D1" t="s">
        <v>120</v>
      </c>
      <c r="CE1" t="s">
        <v>310</v>
      </c>
    </row>
    <row r="2" spans="1:157" ht="60" x14ac:dyDescent="0.25">
      <c r="B2" s="184" t="s">
        <v>352</v>
      </c>
      <c r="C2" s="184"/>
      <c r="D2" s="184">
        <v>1</v>
      </c>
      <c r="E2" s="184">
        <v>1</v>
      </c>
      <c r="F2" s="184">
        <v>1</v>
      </c>
      <c r="G2" s="184">
        <v>1</v>
      </c>
      <c r="H2" s="184">
        <v>1</v>
      </c>
      <c r="I2" s="184">
        <v>2</v>
      </c>
      <c r="J2" s="184">
        <v>2</v>
      </c>
      <c r="K2" s="184">
        <v>2</v>
      </c>
      <c r="L2" s="184">
        <v>2</v>
      </c>
      <c r="M2" s="184">
        <v>2</v>
      </c>
      <c r="N2" s="184">
        <v>3</v>
      </c>
      <c r="O2" s="184">
        <v>3</v>
      </c>
      <c r="P2" s="184">
        <v>3</v>
      </c>
      <c r="Q2" s="184">
        <v>3</v>
      </c>
      <c r="R2" s="184">
        <v>3</v>
      </c>
      <c r="S2" s="184">
        <v>4</v>
      </c>
      <c r="T2" s="184">
        <v>4</v>
      </c>
      <c r="U2" s="184">
        <v>4</v>
      </c>
      <c r="V2" s="184">
        <v>4</v>
      </c>
      <c r="W2" s="184">
        <v>4</v>
      </c>
      <c r="X2" s="184">
        <v>5</v>
      </c>
      <c r="Y2" s="184">
        <v>5</v>
      </c>
      <c r="Z2" s="184">
        <v>5</v>
      </c>
      <c r="AA2" s="184">
        <v>5</v>
      </c>
      <c r="AB2" s="184">
        <v>5</v>
      </c>
      <c r="AC2" s="184">
        <v>6</v>
      </c>
      <c r="AD2" s="184">
        <v>6</v>
      </c>
      <c r="AE2" s="184">
        <v>6</v>
      </c>
      <c r="AF2" s="184">
        <v>6</v>
      </c>
      <c r="AG2" s="184">
        <v>6</v>
      </c>
      <c r="AH2" s="184">
        <v>7</v>
      </c>
      <c r="AI2" s="184">
        <v>7</v>
      </c>
      <c r="AJ2" s="184">
        <v>7</v>
      </c>
      <c r="AK2" s="184">
        <v>7</v>
      </c>
      <c r="AL2" s="184">
        <v>7</v>
      </c>
      <c r="AM2" s="184">
        <v>8</v>
      </c>
      <c r="AN2" s="184">
        <v>8</v>
      </c>
      <c r="AO2" s="184">
        <v>8</v>
      </c>
      <c r="AP2" s="184">
        <v>8</v>
      </c>
      <c r="AQ2" s="184">
        <v>8</v>
      </c>
      <c r="AR2" s="184">
        <v>9</v>
      </c>
      <c r="AS2" s="184">
        <v>9</v>
      </c>
      <c r="AT2" s="184">
        <v>9</v>
      </c>
      <c r="AU2" s="184">
        <v>9</v>
      </c>
      <c r="AV2" s="184">
        <v>9</v>
      </c>
      <c r="AW2" s="184">
        <v>10</v>
      </c>
      <c r="AX2" s="184">
        <v>10</v>
      </c>
      <c r="AY2" s="184">
        <v>10</v>
      </c>
      <c r="AZ2" s="184">
        <v>10</v>
      </c>
      <c r="BA2" s="184">
        <v>10</v>
      </c>
      <c r="BB2" s="184">
        <v>11</v>
      </c>
      <c r="BC2" s="184">
        <v>11</v>
      </c>
      <c r="BD2" s="184">
        <v>11</v>
      </c>
      <c r="BE2" s="184">
        <v>11</v>
      </c>
      <c r="BF2" s="184">
        <v>11</v>
      </c>
      <c r="BG2" s="184">
        <v>12</v>
      </c>
      <c r="BH2" s="184">
        <v>12</v>
      </c>
      <c r="BI2" s="184">
        <v>12</v>
      </c>
      <c r="BJ2" s="184">
        <v>12</v>
      </c>
      <c r="BK2" s="184">
        <v>12</v>
      </c>
      <c r="BL2" s="184">
        <v>13</v>
      </c>
      <c r="BM2" s="184">
        <v>13</v>
      </c>
      <c r="BN2" s="184">
        <v>13</v>
      </c>
      <c r="BO2" s="184">
        <v>13</v>
      </c>
      <c r="BP2" s="184">
        <v>13</v>
      </c>
      <c r="BQ2" s="184">
        <v>14</v>
      </c>
      <c r="BR2" s="184">
        <v>14</v>
      </c>
      <c r="BS2" s="184">
        <v>14</v>
      </c>
      <c r="BT2" s="184">
        <v>14</v>
      </c>
      <c r="BU2" s="184">
        <v>14</v>
      </c>
      <c r="BV2" s="184">
        <v>15</v>
      </c>
      <c r="BW2" s="184">
        <v>15</v>
      </c>
      <c r="BX2" s="184">
        <v>15</v>
      </c>
      <c r="BY2" s="184">
        <v>15</v>
      </c>
      <c r="BZ2" s="184">
        <v>15</v>
      </c>
      <c r="CC2" s="184" t="s">
        <v>352</v>
      </c>
      <c r="CE2" s="184">
        <f>D2</f>
        <v>1</v>
      </c>
      <c r="CF2" s="184">
        <f t="shared" ref="CF2:EQ3" si="0">E2</f>
        <v>1</v>
      </c>
      <c r="CG2" s="184">
        <f t="shared" si="0"/>
        <v>1</v>
      </c>
      <c r="CH2" s="184">
        <f t="shared" si="0"/>
        <v>1</v>
      </c>
      <c r="CI2" s="184">
        <f t="shared" si="0"/>
        <v>1</v>
      </c>
      <c r="CJ2" s="184">
        <f t="shared" si="0"/>
        <v>2</v>
      </c>
      <c r="CK2" s="184">
        <f t="shared" si="0"/>
        <v>2</v>
      </c>
      <c r="CL2" s="184">
        <f t="shared" si="0"/>
        <v>2</v>
      </c>
      <c r="CM2" s="184">
        <f t="shared" si="0"/>
        <v>2</v>
      </c>
      <c r="CN2" s="184">
        <f t="shared" si="0"/>
        <v>2</v>
      </c>
      <c r="CO2" s="184">
        <f t="shared" si="0"/>
        <v>3</v>
      </c>
      <c r="CP2" s="184">
        <f t="shared" si="0"/>
        <v>3</v>
      </c>
      <c r="CQ2" s="184">
        <f t="shared" si="0"/>
        <v>3</v>
      </c>
      <c r="CR2" s="184">
        <f t="shared" si="0"/>
        <v>3</v>
      </c>
      <c r="CS2" s="184">
        <f t="shared" si="0"/>
        <v>3</v>
      </c>
      <c r="CT2" s="184">
        <f t="shared" si="0"/>
        <v>4</v>
      </c>
      <c r="CU2" s="184">
        <f t="shared" si="0"/>
        <v>4</v>
      </c>
      <c r="CV2" s="184">
        <f t="shared" si="0"/>
        <v>4</v>
      </c>
      <c r="CW2" s="184">
        <f t="shared" si="0"/>
        <v>4</v>
      </c>
      <c r="CX2" s="184">
        <f t="shared" si="0"/>
        <v>4</v>
      </c>
      <c r="CY2" s="184">
        <f t="shared" si="0"/>
        <v>5</v>
      </c>
      <c r="CZ2" s="184">
        <f t="shared" si="0"/>
        <v>5</v>
      </c>
      <c r="DA2" s="184">
        <f t="shared" si="0"/>
        <v>5</v>
      </c>
      <c r="DB2" s="184">
        <f t="shared" si="0"/>
        <v>5</v>
      </c>
      <c r="DC2" s="184">
        <f t="shared" si="0"/>
        <v>5</v>
      </c>
      <c r="DD2" s="184">
        <f t="shared" si="0"/>
        <v>6</v>
      </c>
      <c r="DE2" s="184">
        <f t="shared" si="0"/>
        <v>6</v>
      </c>
      <c r="DF2" s="184">
        <f t="shared" si="0"/>
        <v>6</v>
      </c>
      <c r="DG2" s="184">
        <f t="shared" si="0"/>
        <v>6</v>
      </c>
      <c r="DH2" s="184">
        <f t="shared" si="0"/>
        <v>6</v>
      </c>
      <c r="DI2" s="184">
        <f t="shared" si="0"/>
        <v>7</v>
      </c>
      <c r="DJ2" s="184">
        <f t="shared" si="0"/>
        <v>7</v>
      </c>
      <c r="DK2" s="184">
        <f t="shared" si="0"/>
        <v>7</v>
      </c>
      <c r="DL2" s="184">
        <f t="shared" si="0"/>
        <v>7</v>
      </c>
      <c r="DM2" s="184">
        <f t="shared" si="0"/>
        <v>7</v>
      </c>
      <c r="DN2" s="184">
        <f t="shared" si="0"/>
        <v>8</v>
      </c>
      <c r="DO2" s="184">
        <f t="shared" si="0"/>
        <v>8</v>
      </c>
      <c r="DP2" s="184">
        <f t="shared" si="0"/>
        <v>8</v>
      </c>
      <c r="DQ2" s="184">
        <f t="shared" si="0"/>
        <v>8</v>
      </c>
      <c r="DR2" s="184">
        <f t="shared" si="0"/>
        <v>8</v>
      </c>
      <c r="DS2" s="184">
        <f t="shared" si="0"/>
        <v>9</v>
      </c>
      <c r="DT2" s="184">
        <f t="shared" si="0"/>
        <v>9</v>
      </c>
      <c r="DU2" s="184">
        <f t="shared" si="0"/>
        <v>9</v>
      </c>
      <c r="DV2" s="184">
        <f t="shared" si="0"/>
        <v>9</v>
      </c>
      <c r="DW2" s="184">
        <f t="shared" si="0"/>
        <v>9</v>
      </c>
      <c r="DX2" s="184">
        <f t="shared" si="0"/>
        <v>10</v>
      </c>
      <c r="DY2" s="184">
        <f t="shared" si="0"/>
        <v>10</v>
      </c>
      <c r="DZ2" s="184">
        <f t="shared" si="0"/>
        <v>10</v>
      </c>
      <c r="EA2" s="184">
        <f t="shared" si="0"/>
        <v>10</v>
      </c>
      <c r="EB2" s="184">
        <f t="shared" si="0"/>
        <v>10</v>
      </c>
      <c r="EC2" s="184">
        <f t="shared" si="0"/>
        <v>11</v>
      </c>
      <c r="ED2" s="184">
        <f t="shared" si="0"/>
        <v>11</v>
      </c>
      <c r="EE2" s="184">
        <f t="shared" si="0"/>
        <v>11</v>
      </c>
      <c r="EF2" s="184">
        <f t="shared" si="0"/>
        <v>11</v>
      </c>
      <c r="EG2" s="184">
        <f t="shared" si="0"/>
        <v>11</v>
      </c>
      <c r="EH2" s="184">
        <f t="shared" si="0"/>
        <v>12</v>
      </c>
      <c r="EI2" s="184">
        <f t="shared" si="0"/>
        <v>12</v>
      </c>
      <c r="EJ2" s="184">
        <f t="shared" si="0"/>
        <v>12</v>
      </c>
      <c r="EK2" s="184">
        <f t="shared" si="0"/>
        <v>12</v>
      </c>
      <c r="EL2" s="184">
        <f t="shared" si="0"/>
        <v>12</v>
      </c>
      <c r="EM2" s="184">
        <f t="shared" si="0"/>
        <v>13</v>
      </c>
      <c r="EN2" s="184">
        <f t="shared" si="0"/>
        <v>13</v>
      </c>
      <c r="EO2" s="184">
        <f t="shared" si="0"/>
        <v>13</v>
      </c>
      <c r="EP2" s="184">
        <f t="shared" si="0"/>
        <v>13</v>
      </c>
      <c r="EQ2" s="184">
        <f t="shared" si="0"/>
        <v>13</v>
      </c>
      <c r="ER2" s="184">
        <f t="shared" ref="ER2:FA3" si="1">BQ2</f>
        <v>14</v>
      </c>
      <c r="ES2" s="184">
        <f t="shared" si="1"/>
        <v>14</v>
      </c>
      <c r="ET2" s="184">
        <f t="shared" si="1"/>
        <v>14</v>
      </c>
      <c r="EU2" s="184">
        <f t="shared" si="1"/>
        <v>14</v>
      </c>
      <c r="EV2" s="184">
        <f t="shared" si="1"/>
        <v>14</v>
      </c>
      <c r="EW2" s="184">
        <f t="shared" si="1"/>
        <v>15</v>
      </c>
      <c r="EX2" s="184">
        <f t="shared" si="1"/>
        <v>15</v>
      </c>
      <c r="EY2" s="184">
        <f t="shared" si="1"/>
        <v>15</v>
      </c>
      <c r="EZ2" s="184">
        <f t="shared" si="1"/>
        <v>15</v>
      </c>
      <c r="FA2" s="184">
        <f t="shared" si="1"/>
        <v>15</v>
      </c>
    </row>
    <row r="3" spans="1:157" ht="56.25" x14ac:dyDescent="0.25">
      <c r="A3" t="s">
        <v>348</v>
      </c>
      <c r="C3" s="184" t="s">
        <v>359</v>
      </c>
      <c r="D3" s="184" t="str">
        <f>Service!C6</f>
        <v>treat1</v>
      </c>
      <c r="E3" s="184" t="str">
        <f>Service!C7</f>
        <v>treat2</v>
      </c>
      <c r="F3" s="184" t="str">
        <f>Service!C8</f>
        <v>treat3</v>
      </c>
      <c r="G3" s="184">
        <f>Service!C9</f>
        <v>0</v>
      </c>
      <c r="H3" s="184">
        <f>Service!C10</f>
        <v>0</v>
      </c>
      <c r="I3" s="184" t="str">
        <f>Service!C11</f>
        <v>treat check</v>
      </c>
      <c r="J3" s="184">
        <f>Service!C12</f>
        <v>0</v>
      </c>
      <c r="K3" s="184">
        <f>Service!C13</f>
        <v>0</v>
      </c>
      <c r="L3" s="184">
        <f>Service!C14</f>
        <v>0</v>
      </c>
      <c r="M3" s="184">
        <f>Service!C15</f>
        <v>0</v>
      </c>
      <c r="N3" s="184">
        <f>Service!C16</f>
        <v>0</v>
      </c>
      <c r="O3" s="184">
        <f>Service!C17</f>
        <v>0</v>
      </c>
      <c r="P3" s="184">
        <f>Service!C18</f>
        <v>0</v>
      </c>
      <c r="Q3" s="184">
        <f>Service!C19</f>
        <v>0</v>
      </c>
      <c r="R3" s="184">
        <f>Service!C20</f>
        <v>0</v>
      </c>
      <c r="S3" s="184">
        <f>Service!C21</f>
        <v>0</v>
      </c>
      <c r="T3" s="184">
        <f>Service!C22</f>
        <v>0</v>
      </c>
      <c r="U3" s="184">
        <f>Service!C23</f>
        <v>0</v>
      </c>
      <c r="V3" s="184">
        <f>Service!C24</f>
        <v>0</v>
      </c>
      <c r="W3" s="184">
        <f>Service!C25</f>
        <v>0</v>
      </c>
      <c r="X3" s="184">
        <f>Service!C26</f>
        <v>0</v>
      </c>
      <c r="Y3" s="184">
        <f>Service!C27</f>
        <v>0</v>
      </c>
      <c r="Z3" s="184">
        <f>Service!C28</f>
        <v>0</v>
      </c>
      <c r="AA3" s="184">
        <f>Service!C29</f>
        <v>0</v>
      </c>
      <c r="AB3" s="184">
        <f>Service!C30</f>
        <v>0</v>
      </c>
      <c r="AC3" s="184">
        <f>Service!C31</f>
        <v>0</v>
      </c>
      <c r="AD3" s="184">
        <f>Service!C32</f>
        <v>0</v>
      </c>
      <c r="AE3" s="184">
        <f>Service!C33</f>
        <v>0</v>
      </c>
      <c r="AF3" s="184">
        <f>Service!C34</f>
        <v>0</v>
      </c>
      <c r="AG3" s="184">
        <f>Service!C35</f>
        <v>0</v>
      </c>
      <c r="AH3" s="184">
        <f>Service!C36</f>
        <v>0</v>
      </c>
      <c r="AI3" s="184">
        <f>Service!C37</f>
        <v>0</v>
      </c>
      <c r="AJ3" s="184">
        <f>Service!C38</f>
        <v>0</v>
      </c>
      <c r="AK3" s="184">
        <f>Service!C39</f>
        <v>0</v>
      </c>
      <c r="AL3" s="184">
        <f>Service!C40</f>
        <v>0</v>
      </c>
      <c r="AM3" s="184">
        <f>Service!C41</f>
        <v>0</v>
      </c>
      <c r="AN3" s="184">
        <f>Service!C42</f>
        <v>0</v>
      </c>
      <c r="AO3" s="184">
        <f>Service!C43</f>
        <v>0</v>
      </c>
      <c r="AP3" s="184">
        <f>Service!C44</f>
        <v>0</v>
      </c>
      <c r="AQ3" s="184">
        <f>Service!C45</f>
        <v>0</v>
      </c>
      <c r="AR3" s="184">
        <f>Service!C46</f>
        <v>0</v>
      </c>
      <c r="AS3" s="184">
        <f>Service!C47</f>
        <v>0</v>
      </c>
      <c r="AT3" s="184">
        <f>Service!C48</f>
        <v>0</v>
      </c>
      <c r="AU3" s="184">
        <f>Service!C49</f>
        <v>0</v>
      </c>
      <c r="AV3" s="184">
        <f>Service!C50</f>
        <v>0</v>
      </c>
      <c r="AW3" s="184">
        <f>Service!C51</f>
        <v>0</v>
      </c>
      <c r="AX3" s="184">
        <f>Service!C52</f>
        <v>0</v>
      </c>
      <c r="AY3" s="184">
        <f>Service!C53</f>
        <v>0</v>
      </c>
      <c r="AZ3" s="184">
        <f>Service!C54</f>
        <v>0</v>
      </c>
      <c r="BA3" s="184">
        <f>Service!C55</f>
        <v>0</v>
      </c>
      <c r="BB3" s="184">
        <f>Service!C56</f>
        <v>0</v>
      </c>
      <c r="BC3" s="184">
        <f>Service!C57</f>
        <v>0</v>
      </c>
      <c r="BD3" s="184">
        <f>Service!C58</f>
        <v>0</v>
      </c>
      <c r="BE3" s="184">
        <f>Service!C59</f>
        <v>0</v>
      </c>
      <c r="BF3" s="184">
        <f>Service!C60</f>
        <v>0</v>
      </c>
      <c r="BG3" s="184">
        <f>Service!C61</f>
        <v>0</v>
      </c>
      <c r="BH3" s="184">
        <f>Service!C62</f>
        <v>0</v>
      </c>
      <c r="BI3" s="184">
        <f>Service!C63</f>
        <v>0</v>
      </c>
      <c r="BJ3" s="184">
        <f>Service!C64</f>
        <v>0</v>
      </c>
      <c r="BK3" s="184">
        <f>Service!C65</f>
        <v>0</v>
      </c>
      <c r="BL3" s="184">
        <f>Service!C66</f>
        <v>0</v>
      </c>
      <c r="BM3" s="184">
        <f>Service!C67</f>
        <v>0</v>
      </c>
      <c r="BN3" s="184">
        <f>Service!C68</f>
        <v>0</v>
      </c>
      <c r="BO3" s="184">
        <f>Service!C69</f>
        <v>0</v>
      </c>
      <c r="BP3" s="184">
        <f>Service!C70</f>
        <v>0</v>
      </c>
      <c r="BQ3" s="184">
        <f>Service!C71</f>
        <v>0</v>
      </c>
      <c r="BR3" s="184">
        <f>Service!C72</f>
        <v>0</v>
      </c>
      <c r="BS3" s="184">
        <f>Service!C73</f>
        <v>0</v>
      </c>
      <c r="BT3" s="184">
        <f>Service!C74</f>
        <v>0</v>
      </c>
      <c r="BU3" s="184">
        <f>Service!C75</f>
        <v>0</v>
      </c>
      <c r="BV3" s="184">
        <f>Service!C76</f>
        <v>0</v>
      </c>
      <c r="BW3" s="184">
        <f>Service!C77</f>
        <v>0</v>
      </c>
      <c r="BX3" s="184">
        <f>Service!C78</f>
        <v>0</v>
      </c>
      <c r="BY3" s="184">
        <f>Service!C79</f>
        <v>0</v>
      </c>
      <c r="BZ3" s="184">
        <f>Service!C80</f>
        <v>0</v>
      </c>
      <c r="CD3" s="184" t="s">
        <v>359</v>
      </c>
      <c r="CE3" s="184" t="str">
        <f>D3</f>
        <v>treat1</v>
      </c>
      <c r="CF3" s="184" t="str">
        <f t="shared" si="0"/>
        <v>treat2</v>
      </c>
      <c r="CG3" s="184" t="str">
        <f t="shared" si="0"/>
        <v>treat3</v>
      </c>
      <c r="CH3" s="184">
        <f t="shared" si="0"/>
        <v>0</v>
      </c>
      <c r="CI3" s="184">
        <f t="shared" si="0"/>
        <v>0</v>
      </c>
      <c r="CJ3" s="184" t="str">
        <f t="shared" si="0"/>
        <v>treat check</v>
      </c>
      <c r="CK3" s="184">
        <f t="shared" si="0"/>
        <v>0</v>
      </c>
      <c r="CL3" s="184">
        <f t="shared" si="0"/>
        <v>0</v>
      </c>
      <c r="CM3" s="184">
        <f t="shared" si="0"/>
        <v>0</v>
      </c>
      <c r="CN3" s="184">
        <f t="shared" si="0"/>
        <v>0</v>
      </c>
      <c r="CO3" s="184">
        <f t="shared" si="0"/>
        <v>0</v>
      </c>
      <c r="CP3" s="184">
        <f t="shared" si="0"/>
        <v>0</v>
      </c>
      <c r="CQ3" s="184">
        <f t="shared" si="0"/>
        <v>0</v>
      </c>
      <c r="CR3" s="184">
        <f t="shared" si="0"/>
        <v>0</v>
      </c>
      <c r="CS3" s="184">
        <f t="shared" si="0"/>
        <v>0</v>
      </c>
      <c r="CT3" s="184">
        <f t="shared" si="0"/>
        <v>0</v>
      </c>
      <c r="CU3" s="184">
        <f t="shared" si="0"/>
        <v>0</v>
      </c>
      <c r="CV3" s="184">
        <f t="shared" si="0"/>
        <v>0</v>
      </c>
      <c r="CW3" s="184">
        <f t="shared" si="0"/>
        <v>0</v>
      </c>
      <c r="CX3" s="184">
        <f t="shared" si="0"/>
        <v>0</v>
      </c>
      <c r="CY3" s="184">
        <f t="shared" si="0"/>
        <v>0</v>
      </c>
      <c r="CZ3" s="184">
        <f t="shared" si="0"/>
        <v>0</v>
      </c>
      <c r="DA3" s="184">
        <f t="shared" si="0"/>
        <v>0</v>
      </c>
      <c r="DB3" s="184">
        <f t="shared" si="0"/>
        <v>0</v>
      </c>
      <c r="DC3" s="184">
        <f t="shared" si="0"/>
        <v>0</v>
      </c>
      <c r="DD3" s="184">
        <f t="shared" si="0"/>
        <v>0</v>
      </c>
      <c r="DE3" s="184">
        <f t="shared" si="0"/>
        <v>0</v>
      </c>
      <c r="DF3" s="184">
        <f t="shared" si="0"/>
        <v>0</v>
      </c>
      <c r="DG3" s="184">
        <f t="shared" si="0"/>
        <v>0</v>
      </c>
      <c r="DH3" s="184">
        <f t="shared" si="0"/>
        <v>0</v>
      </c>
      <c r="DI3" s="184">
        <f t="shared" si="0"/>
        <v>0</v>
      </c>
      <c r="DJ3" s="184">
        <f t="shared" si="0"/>
        <v>0</v>
      </c>
      <c r="DK3" s="184">
        <f t="shared" si="0"/>
        <v>0</v>
      </c>
      <c r="DL3" s="184">
        <f t="shared" si="0"/>
        <v>0</v>
      </c>
      <c r="DM3" s="184">
        <f t="shared" si="0"/>
        <v>0</v>
      </c>
      <c r="DN3" s="184">
        <f t="shared" si="0"/>
        <v>0</v>
      </c>
      <c r="DO3" s="184">
        <f t="shared" si="0"/>
        <v>0</v>
      </c>
      <c r="DP3" s="184">
        <f t="shared" si="0"/>
        <v>0</v>
      </c>
      <c r="DQ3" s="184">
        <f t="shared" si="0"/>
        <v>0</v>
      </c>
      <c r="DR3" s="184">
        <f t="shared" si="0"/>
        <v>0</v>
      </c>
      <c r="DS3" s="184">
        <f t="shared" si="0"/>
        <v>0</v>
      </c>
      <c r="DT3" s="184">
        <f t="shared" si="0"/>
        <v>0</v>
      </c>
      <c r="DU3" s="184">
        <f t="shared" si="0"/>
        <v>0</v>
      </c>
      <c r="DV3" s="184">
        <f t="shared" si="0"/>
        <v>0</v>
      </c>
      <c r="DW3" s="184">
        <f t="shared" si="0"/>
        <v>0</v>
      </c>
      <c r="DX3" s="184">
        <f t="shared" si="0"/>
        <v>0</v>
      </c>
      <c r="DY3" s="184">
        <f t="shared" si="0"/>
        <v>0</v>
      </c>
      <c r="DZ3" s="184">
        <f t="shared" si="0"/>
        <v>0</v>
      </c>
      <c r="EA3" s="184">
        <f t="shared" si="0"/>
        <v>0</v>
      </c>
      <c r="EB3" s="184">
        <f t="shared" si="0"/>
        <v>0</v>
      </c>
      <c r="EC3" s="184">
        <f t="shared" si="0"/>
        <v>0</v>
      </c>
      <c r="ED3" s="184">
        <f t="shared" si="0"/>
        <v>0</v>
      </c>
      <c r="EE3" s="184">
        <f t="shared" si="0"/>
        <v>0</v>
      </c>
      <c r="EF3" s="184">
        <f t="shared" si="0"/>
        <v>0</v>
      </c>
      <c r="EG3" s="184">
        <f t="shared" si="0"/>
        <v>0</v>
      </c>
      <c r="EH3" s="184">
        <f t="shared" si="0"/>
        <v>0</v>
      </c>
      <c r="EI3" s="184">
        <f t="shared" si="0"/>
        <v>0</v>
      </c>
      <c r="EJ3" s="184">
        <f t="shared" si="0"/>
        <v>0</v>
      </c>
      <c r="EK3" s="184">
        <f t="shared" si="0"/>
        <v>0</v>
      </c>
      <c r="EL3" s="184">
        <f t="shared" si="0"/>
        <v>0</v>
      </c>
      <c r="EM3" s="184">
        <f t="shared" si="0"/>
        <v>0</v>
      </c>
      <c r="EN3" s="184">
        <f t="shared" si="0"/>
        <v>0</v>
      </c>
      <c r="EO3" s="184">
        <f t="shared" si="0"/>
        <v>0</v>
      </c>
      <c r="EP3" s="184">
        <f t="shared" si="0"/>
        <v>0</v>
      </c>
      <c r="EQ3" s="184">
        <f t="shared" si="0"/>
        <v>0</v>
      </c>
      <c r="ER3" s="184">
        <f t="shared" si="1"/>
        <v>0</v>
      </c>
      <c r="ES3" s="184">
        <f t="shared" si="1"/>
        <v>0</v>
      </c>
      <c r="ET3" s="184">
        <f t="shared" si="1"/>
        <v>0</v>
      </c>
      <c r="EU3" s="184">
        <f t="shared" si="1"/>
        <v>0</v>
      </c>
      <c r="EV3" s="184">
        <f t="shared" si="1"/>
        <v>0</v>
      </c>
      <c r="EW3" s="184">
        <f t="shared" si="1"/>
        <v>0</v>
      </c>
      <c r="EX3" s="184">
        <f t="shared" si="1"/>
        <v>0</v>
      </c>
      <c r="EY3" s="184">
        <f t="shared" si="1"/>
        <v>0</v>
      </c>
      <c r="EZ3" s="184">
        <f t="shared" si="1"/>
        <v>0</v>
      </c>
      <c r="FA3" s="184">
        <f t="shared" si="1"/>
        <v>0</v>
      </c>
    </row>
    <row r="4" spans="1:157" x14ac:dyDescent="0.25">
      <c r="A4" s="55"/>
      <c r="B4" s="55"/>
      <c r="D4" s="55"/>
      <c r="E4" s="55"/>
      <c r="F4" s="55"/>
      <c r="G4" s="55"/>
      <c r="H4" s="55"/>
      <c r="I4" s="55"/>
      <c r="J4" s="55"/>
      <c r="K4" s="55"/>
      <c r="L4" s="55"/>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c r="BC4" s="55"/>
      <c r="BD4" s="55"/>
      <c r="BE4" s="55"/>
      <c r="BF4" s="55"/>
      <c r="BG4" s="55"/>
      <c r="BH4" s="55"/>
      <c r="BI4" s="55"/>
      <c r="BJ4" s="55"/>
      <c r="BK4" s="55"/>
      <c r="BL4" s="55"/>
      <c r="BM4" s="55"/>
      <c r="BN4" s="55"/>
      <c r="BO4" s="55"/>
      <c r="BP4" s="55"/>
      <c r="BQ4" s="55"/>
      <c r="BR4" s="55"/>
      <c r="BS4" s="55"/>
      <c r="BT4" s="55"/>
      <c r="BU4" s="55"/>
      <c r="BV4" s="55"/>
      <c r="BW4" s="55"/>
      <c r="BX4" s="55"/>
      <c r="BY4" s="55"/>
      <c r="BZ4" s="55"/>
    </row>
    <row r="5" spans="1:157" x14ac:dyDescent="0.25">
      <c r="A5" t="str">
        <f>'Capacity Backing (Hide)2'!D442</f>
        <v>1. test session</v>
      </c>
      <c r="B5">
        <v>0</v>
      </c>
      <c r="C5" cm="1">
        <f t="array" ref="C5">IFERROR(INDEX('Capacity Backing (Hide)2'!$B$8:$CW$8,ROW(A1))/SUMIFS($B$110:$B$124,INDEX('Capacity Backing (Hide)2'!$B$67:$CW$81,,ROW(A1)),"X"),0)</f>
        <v>30</v>
      </c>
      <c r="CB5" t="str">
        <f>'Capacity Backing (Hide)2'!E442</f>
        <v>1. test2</v>
      </c>
      <c r="CC5">
        <v>0</v>
      </c>
    </row>
    <row r="6" spans="1:157" x14ac:dyDescent="0.25">
      <c r="A6" t="str">
        <f>'Capacity Backing (Hide)2'!D443</f>
        <v>2. test session 2</v>
      </c>
      <c r="B6">
        <v>0</v>
      </c>
      <c r="C6" s="235" cm="1">
        <f t="array" ref="C6">IFERROR(INDEX('Capacity Backing (Hide)2'!$B$8:$CW$8,ROW(A2))/SUMIFS($B$110:$B$124,INDEX('Capacity Backing (Hide)2'!$B$67:$CW$81,,ROW(A2)),"X"),0)</f>
        <v>16.153846153846153</v>
      </c>
      <c r="CB6" t="str">
        <f>'Capacity Backing (Hide)2'!E443</f>
        <v>2. Test 3</v>
      </c>
      <c r="CC6">
        <v>0</v>
      </c>
    </row>
    <row r="7" spans="1:157" x14ac:dyDescent="0.25">
      <c r="A7" t="str">
        <f>'Capacity Backing (Hide)2'!D444</f>
        <v xml:space="preserve">3. </v>
      </c>
      <c r="B7">
        <v>0</v>
      </c>
      <c r="C7" cm="1">
        <f t="array" ref="C7">IFERROR(INDEX('Capacity Backing (Hide)2'!$B$8:$CW$8,ROW(A3))/SUMIFS($B$110:$B$124,INDEX('Capacity Backing (Hide)2'!$B$67:$CW$81,,ROW(A3)),"X"),0)</f>
        <v>0</v>
      </c>
      <c r="CB7" t="str">
        <f>'Capacity Backing (Hide)2'!E444</f>
        <v xml:space="preserve">3. </v>
      </c>
      <c r="CC7">
        <v>0</v>
      </c>
    </row>
    <row r="8" spans="1:157" x14ac:dyDescent="0.25">
      <c r="A8" t="str">
        <f>'Capacity Backing (Hide)2'!D445</f>
        <v xml:space="preserve">4. </v>
      </c>
      <c r="B8">
        <v>0</v>
      </c>
      <c r="C8" cm="1">
        <f t="array" ref="C8">IFERROR(INDEX('Capacity Backing (Hide)2'!$B$8:$CW$8,ROW(A4))/SUMIFS($B$110:$B$124,INDEX('Capacity Backing (Hide)2'!$B$67:$CW$81,,ROW(A4)),"X"),0)</f>
        <v>0</v>
      </c>
      <c r="CB8" t="str">
        <f>'Capacity Backing (Hide)2'!E445</f>
        <v xml:space="preserve">4. </v>
      </c>
      <c r="CC8">
        <v>0</v>
      </c>
    </row>
    <row r="9" spans="1:157" x14ac:dyDescent="0.25">
      <c r="A9" t="str">
        <f>'Capacity Backing (Hide)2'!D446</f>
        <v xml:space="preserve">5. </v>
      </c>
      <c r="B9">
        <v>0</v>
      </c>
      <c r="C9" cm="1">
        <f t="array" ref="C9">IFERROR(INDEX('Capacity Backing (Hide)2'!$B$8:$CW$8,ROW(A5))/SUMIFS($B$110:$B$124,INDEX('Capacity Backing (Hide)2'!$B$67:$CW$81,,ROW(A5)),"X"),0)</f>
        <v>0</v>
      </c>
      <c r="CB9" t="str">
        <f>'Capacity Backing (Hide)2'!E446</f>
        <v xml:space="preserve">5. </v>
      </c>
      <c r="CC9">
        <v>0</v>
      </c>
    </row>
    <row r="10" spans="1:157" x14ac:dyDescent="0.25">
      <c r="A10" t="str">
        <f>'Capacity Backing (Hide)2'!D447</f>
        <v xml:space="preserve">6. </v>
      </c>
      <c r="B10">
        <v>0</v>
      </c>
      <c r="C10" cm="1">
        <f t="array" ref="C10">IFERROR(INDEX('Capacity Backing (Hide)2'!$B$8:$CW$8,ROW(A6))/SUMIFS($B$110:$B$124,INDEX('Capacity Backing (Hide)2'!$B$67:$CW$81,,ROW(A6)),"X"),0)</f>
        <v>0</v>
      </c>
      <c r="CB10" t="str">
        <f>'Capacity Backing (Hide)2'!E447</f>
        <v xml:space="preserve">6. </v>
      </c>
      <c r="CC10">
        <v>0</v>
      </c>
    </row>
    <row r="11" spans="1:157" x14ac:dyDescent="0.25">
      <c r="A11" t="str">
        <f>'Capacity Backing (Hide)2'!D448</f>
        <v xml:space="preserve">7. </v>
      </c>
      <c r="B11">
        <v>0</v>
      </c>
      <c r="C11" cm="1">
        <f t="array" ref="C11">IFERROR(INDEX('Capacity Backing (Hide)2'!$B$8:$CW$8,ROW(A7))/SUMIFS($B$110:$B$124,INDEX('Capacity Backing (Hide)2'!$B$67:$CW$81,,ROW(A7)),"X"),0)</f>
        <v>0</v>
      </c>
      <c r="CB11" t="str">
        <f>'Capacity Backing (Hide)2'!E448</f>
        <v xml:space="preserve">7. </v>
      </c>
      <c r="CC11">
        <v>0</v>
      </c>
    </row>
    <row r="12" spans="1:157" x14ac:dyDescent="0.25">
      <c r="A12" t="str">
        <f>'Capacity Backing (Hide)2'!D449</f>
        <v xml:space="preserve">8. </v>
      </c>
      <c r="B12">
        <v>0</v>
      </c>
      <c r="C12" cm="1">
        <f t="array" ref="C12">IFERROR(INDEX('Capacity Backing (Hide)2'!$B$8:$CW$8,ROW(A8))/SUMIFS($B$110:$B$124,INDEX('Capacity Backing (Hide)2'!$B$67:$CW$81,,ROW(A8)),"X"),0)</f>
        <v>0</v>
      </c>
      <c r="CB12" t="str">
        <f>'Capacity Backing (Hide)2'!E449</f>
        <v xml:space="preserve">8. </v>
      </c>
      <c r="CC12">
        <v>0</v>
      </c>
    </row>
    <row r="13" spans="1:157" x14ac:dyDescent="0.25">
      <c r="A13" t="str">
        <f>'Capacity Backing (Hide)2'!D450</f>
        <v xml:space="preserve">9. </v>
      </c>
      <c r="B13">
        <v>0</v>
      </c>
      <c r="C13" cm="1">
        <f t="array" ref="C13">IFERROR(INDEX('Capacity Backing (Hide)2'!$B$8:$CW$8,ROW(A9))/SUMIFS($B$110:$B$124,INDEX('Capacity Backing (Hide)2'!$B$67:$CW$81,,ROW(A9)),"X"),0)</f>
        <v>0</v>
      </c>
      <c r="CB13" t="str">
        <f>'Capacity Backing (Hide)2'!E450</f>
        <v xml:space="preserve">9. </v>
      </c>
      <c r="CC13">
        <v>0</v>
      </c>
    </row>
    <row r="14" spans="1:157" x14ac:dyDescent="0.25">
      <c r="A14" t="str">
        <f>'Capacity Backing (Hide)2'!D451</f>
        <v xml:space="preserve">10. </v>
      </c>
      <c r="B14">
        <v>0</v>
      </c>
      <c r="C14" cm="1">
        <f t="array" ref="C14">IFERROR(INDEX('Capacity Backing (Hide)2'!$B$8:$CW$8,ROW(A10))/SUMIFS($B$110:$B$124,INDEX('Capacity Backing (Hide)2'!$B$67:$CW$81,,ROW(A10)),"X"),0)</f>
        <v>0</v>
      </c>
      <c r="CB14" t="str">
        <f>'Capacity Backing (Hide)2'!E451</f>
        <v xml:space="preserve">10. </v>
      </c>
      <c r="CC14">
        <v>0</v>
      </c>
    </row>
    <row r="15" spans="1:157" x14ac:dyDescent="0.25">
      <c r="A15" t="str">
        <f>'Capacity Backing (Hide)2'!D452</f>
        <v xml:space="preserve">11. </v>
      </c>
      <c r="B15">
        <v>0</v>
      </c>
      <c r="C15" cm="1">
        <f t="array" ref="C15">IFERROR(INDEX('Capacity Backing (Hide)2'!$B$8:$CW$8,ROW(A11))/SUMIFS($B$110:$B$124,INDEX('Capacity Backing (Hide)2'!$B$67:$CW$81,,ROW(A11)),"X"),0)</f>
        <v>0</v>
      </c>
      <c r="CB15" t="str">
        <f>'Capacity Backing (Hide)2'!E452</f>
        <v xml:space="preserve">11. </v>
      </c>
      <c r="CC15">
        <v>0</v>
      </c>
    </row>
    <row r="16" spans="1:157" x14ac:dyDescent="0.25">
      <c r="A16" t="str">
        <f>'Capacity Backing (Hide)2'!D453</f>
        <v xml:space="preserve">12. </v>
      </c>
      <c r="B16">
        <v>0</v>
      </c>
      <c r="C16" cm="1">
        <f t="array" ref="C16">IFERROR(INDEX('Capacity Backing (Hide)2'!$B$8:$CW$8,ROW(A12))/SUMIFS($B$110:$B$124,INDEX('Capacity Backing (Hide)2'!$B$67:$CW$81,,ROW(A12)),"X"),0)</f>
        <v>0</v>
      </c>
      <c r="CB16" t="str">
        <f>'Capacity Backing (Hide)2'!E453</f>
        <v xml:space="preserve">12. </v>
      </c>
      <c r="CC16">
        <v>0</v>
      </c>
    </row>
    <row r="17" spans="1:81" x14ac:dyDescent="0.25">
      <c r="A17" t="str">
        <f>'Capacity Backing (Hide)2'!D454</f>
        <v xml:space="preserve">13. </v>
      </c>
      <c r="B17">
        <v>0</v>
      </c>
      <c r="C17" cm="1">
        <f t="array" ref="C17">IFERROR(INDEX('Capacity Backing (Hide)2'!$B$8:$CW$8,ROW(A13))/SUMIFS($B$110:$B$124,INDEX('Capacity Backing (Hide)2'!$B$67:$CW$81,,ROW(A13)),"X"),0)</f>
        <v>0</v>
      </c>
      <c r="CB17" t="str">
        <f>'Capacity Backing (Hide)2'!E454</f>
        <v xml:space="preserve">13. </v>
      </c>
      <c r="CC17">
        <v>0</v>
      </c>
    </row>
    <row r="18" spans="1:81" x14ac:dyDescent="0.25">
      <c r="A18" t="str">
        <f>'Capacity Backing (Hide)2'!D455</f>
        <v xml:space="preserve">14. </v>
      </c>
      <c r="B18">
        <v>0</v>
      </c>
      <c r="C18" cm="1">
        <f t="array" ref="C18">IFERROR(INDEX('Capacity Backing (Hide)2'!$B$8:$CW$8,ROW(A14))/SUMIFS($B$110:$B$124,INDEX('Capacity Backing (Hide)2'!$B$67:$CW$81,,ROW(A14)),"X"),0)</f>
        <v>0</v>
      </c>
      <c r="CB18" t="str">
        <f>'Capacity Backing (Hide)2'!E455</f>
        <v xml:space="preserve">14. </v>
      </c>
      <c r="CC18">
        <v>0</v>
      </c>
    </row>
    <row r="19" spans="1:81" x14ac:dyDescent="0.25">
      <c r="A19" t="str">
        <f>'Capacity Backing (Hide)2'!D456</f>
        <v xml:space="preserve">15. </v>
      </c>
      <c r="B19">
        <v>0</v>
      </c>
      <c r="C19" cm="1">
        <f t="array" ref="C19">IFERROR(INDEX('Capacity Backing (Hide)2'!$B$8:$CW$8,ROW(A15))/SUMIFS($B$110:$B$124,INDEX('Capacity Backing (Hide)2'!$B$67:$CW$81,,ROW(A15)),"X"),0)</f>
        <v>0</v>
      </c>
      <c r="CB19" t="str">
        <f>'Capacity Backing (Hide)2'!E456</f>
        <v xml:space="preserve">15. </v>
      </c>
      <c r="CC19">
        <v>0</v>
      </c>
    </row>
    <row r="20" spans="1:81" x14ac:dyDescent="0.25">
      <c r="A20" t="str">
        <f>'Capacity Backing (Hide)2'!D457</f>
        <v xml:space="preserve">16. </v>
      </c>
      <c r="B20">
        <v>0</v>
      </c>
      <c r="C20" cm="1">
        <f t="array" ref="C20">IFERROR(INDEX('Capacity Backing (Hide)2'!$B$8:$CW$8,ROW(A16))/SUMIFS($B$110:$B$124,INDEX('Capacity Backing (Hide)2'!$B$67:$CW$81,,ROW(A16)),"X"),0)</f>
        <v>0</v>
      </c>
      <c r="CB20" t="str">
        <f>'Capacity Backing (Hide)2'!E457</f>
        <v xml:space="preserve">16. </v>
      </c>
      <c r="CC20">
        <v>0</v>
      </c>
    </row>
    <row r="21" spans="1:81" x14ac:dyDescent="0.25">
      <c r="A21" t="str">
        <f>'Capacity Backing (Hide)2'!D458</f>
        <v xml:space="preserve">17. </v>
      </c>
      <c r="B21">
        <v>0</v>
      </c>
      <c r="C21" cm="1">
        <f t="array" ref="C21">IFERROR(INDEX('Capacity Backing (Hide)2'!$B$8:$CW$8,ROW(A17))/SUMIFS($B$110:$B$124,INDEX('Capacity Backing (Hide)2'!$B$67:$CW$81,,ROW(A17)),"X"),0)</f>
        <v>0</v>
      </c>
      <c r="CB21" t="str">
        <f>'Capacity Backing (Hide)2'!E458</f>
        <v xml:space="preserve">17. </v>
      </c>
      <c r="CC21">
        <v>0</v>
      </c>
    </row>
    <row r="22" spans="1:81" x14ac:dyDescent="0.25">
      <c r="A22" t="str">
        <f>'Capacity Backing (Hide)2'!D459</f>
        <v xml:space="preserve">18. </v>
      </c>
      <c r="B22">
        <v>0</v>
      </c>
      <c r="C22" cm="1">
        <f t="array" ref="C22">IFERROR(INDEX('Capacity Backing (Hide)2'!$B$8:$CW$8,ROW(A18))/SUMIFS($B$110:$B$124,INDEX('Capacity Backing (Hide)2'!$B$67:$CW$81,,ROW(A18)),"X"),0)</f>
        <v>0</v>
      </c>
      <c r="CB22" t="str">
        <f>'Capacity Backing (Hide)2'!E459</f>
        <v xml:space="preserve">18. </v>
      </c>
      <c r="CC22">
        <v>0</v>
      </c>
    </row>
    <row r="23" spans="1:81" x14ac:dyDescent="0.25">
      <c r="A23" t="str">
        <f>'Capacity Backing (Hide)2'!D460</f>
        <v xml:space="preserve">19. </v>
      </c>
      <c r="B23">
        <v>0</v>
      </c>
      <c r="C23" cm="1">
        <f t="array" ref="C23">IFERROR(INDEX('Capacity Backing (Hide)2'!$B$8:$CW$8,ROW(A19))/SUMIFS($B$110:$B$124,INDEX('Capacity Backing (Hide)2'!$B$67:$CW$81,,ROW(A19)),"X"),0)</f>
        <v>0</v>
      </c>
      <c r="CB23" t="str">
        <f>'Capacity Backing (Hide)2'!E460</f>
        <v xml:space="preserve">19. </v>
      </c>
      <c r="CC23">
        <v>0</v>
      </c>
    </row>
    <row r="24" spans="1:81" x14ac:dyDescent="0.25">
      <c r="A24" t="str">
        <f>'Capacity Backing (Hide)2'!D461</f>
        <v xml:space="preserve">20. </v>
      </c>
      <c r="B24">
        <v>0</v>
      </c>
      <c r="C24" cm="1">
        <f t="array" ref="C24">IFERROR(INDEX('Capacity Backing (Hide)2'!$B$8:$CW$8,ROW(A20))/SUMIFS($B$110:$B$124,INDEX('Capacity Backing (Hide)2'!$B$67:$CW$81,,ROW(A20)),"X"),0)</f>
        <v>0</v>
      </c>
      <c r="CB24" t="str">
        <f>'Capacity Backing (Hide)2'!E461</f>
        <v xml:space="preserve">20. </v>
      </c>
      <c r="CC24">
        <v>0</v>
      </c>
    </row>
    <row r="25" spans="1:81" x14ac:dyDescent="0.25">
      <c r="A25" t="str">
        <f>'Capacity Backing (Hide)2'!D462</f>
        <v xml:space="preserve">21. </v>
      </c>
      <c r="B25">
        <v>0</v>
      </c>
      <c r="C25" cm="1">
        <f t="array" ref="C25">IFERROR(INDEX('Capacity Backing (Hide)2'!$B$8:$CW$8,ROW(A21))/SUMIFS($B$110:$B$124,INDEX('Capacity Backing (Hide)2'!$B$67:$CW$81,,ROW(A21)),"X"),0)</f>
        <v>0</v>
      </c>
      <c r="CB25" t="str">
        <f>'Capacity Backing (Hide)2'!E462</f>
        <v xml:space="preserve">21. </v>
      </c>
      <c r="CC25">
        <v>0</v>
      </c>
    </row>
    <row r="26" spans="1:81" x14ac:dyDescent="0.25">
      <c r="A26" t="str">
        <f>'Capacity Backing (Hide)2'!D463</f>
        <v xml:space="preserve">22. </v>
      </c>
      <c r="B26">
        <v>0</v>
      </c>
      <c r="C26" cm="1">
        <f t="array" ref="C26">IFERROR(INDEX('Capacity Backing (Hide)2'!$B$8:$CW$8,ROW(A22))/SUMIFS($B$110:$B$124,INDEX('Capacity Backing (Hide)2'!$B$67:$CW$81,,ROW(A22)),"X"),0)</f>
        <v>0</v>
      </c>
      <c r="CB26" t="str">
        <f>'Capacity Backing (Hide)2'!E463</f>
        <v xml:space="preserve">22. </v>
      </c>
      <c r="CC26">
        <v>0</v>
      </c>
    </row>
    <row r="27" spans="1:81" x14ac:dyDescent="0.25">
      <c r="A27" t="str">
        <f>'Capacity Backing (Hide)2'!D464</f>
        <v xml:space="preserve">23. </v>
      </c>
      <c r="B27">
        <v>0</v>
      </c>
      <c r="C27" cm="1">
        <f t="array" ref="C27">IFERROR(INDEX('Capacity Backing (Hide)2'!$B$8:$CW$8,ROW(A23))/SUMIFS($B$110:$B$124,INDEX('Capacity Backing (Hide)2'!$B$67:$CW$81,,ROW(A23)),"X"),0)</f>
        <v>0</v>
      </c>
      <c r="CB27" t="str">
        <f>'Capacity Backing (Hide)2'!E464</f>
        <v xml:space="preserve">23. </v>
      </c>
      <c r="CC27">
        <v>0</v>
      </c>
    </row>
    <row r="28" spans="1:81" x14ac:dyDescent="0.25">
      <c r="A28" t="str">
        <f>'Capacity Backing (Hide)2'!D465</f>
        <v xml:space="preserve">24. </v>
      </c>
      <c r="B28">
        <v>0</v>
      </c>
      <c r="C28" cm="1">
        <f t="array" ref="C28">IFERROR(INDEX('Capacity Backing (Hide)2'!$B$8:$CW$8,ROW(A24))/SUMIFS($B$110:$B$124,INDEX('Capacity Backing (Hide)2'!$B$67:$CW$81,,ROW(A24)),"X"),0)</f>
        <v>0</v>
      </c>
      <c r="CB28" t="str">
        <f>'Capacity Backing (Hide)2'!E465</f>
        <v xml:space="preserve">24. </v>
      </c>
      <c r="CC28">
        <v>0</v>
      </c>
    </row>
    <row r="29" spans="1:81" x14ac:dyDescent="0.25">
      <c r="A29" t="str">
        <f>'Capacity Backing (Hide)2'!D466</f>
        <v xml:space="preserve">25. </v>
      </c>
      <c r="B29">
        <v>0</v>
      </c>
      <c r="C29" cm="1">
        <f t="array" ref="C29">IFERROR(INDEX('Capacity Backing (Hide)2'!$B$8:$CW$8,ROW(A25))/SUMIFS($B$110:$B$124,INDEX('Capacity Backing (Hide)2'!$B$67:$CW$81,,ROW(A25)),"X"),0)</f>
        <v>0</v>
      </c>
      <c r="CB29" t="str">
        <f>'Capacity Backing (Hide)2'!E466</f>
        <v xml:space="preserve">25. </v>
      </c>
      <c r="CC29">
        <v>0</v>
      </c>
    </row>
    <row r="30" spans="1:81" x14ac:dyDescent="0.25">
      <c r="A30" t="str">
        <f>'Capacity Backing (Hide)2'!D467</f>
        <v xml:space="preserve">26. </v>
      </c>
      <c r="B30">
        <v>0</v>
      </c>
      <c r="C30" cm="1">
        <f t="array" ref="C30">IFERROR(INDEX('Capacity Backing (Hide)2'!$B$8:$CW$8,ROW(A26))/SUMIFS($B$110:$B$124,INDEX('Capacity Backing (Hide)2'!$B$67:$CW$81,,ROW(A26)),"X"),0)</f>
        <v>0</v>
      </c>
      <c r="CB30" t="str">
        <f>'Capacity Backing (Hide)2'!E467</f>
        <v xml:space="preserve">26. </v>
      </c>
      <c r="CC30">
        <v>0</v>
      </c>
    </row>
    <row r="31" spans="1:81" x14ac:dyDescent="0.25">
      <c r="A31" t="str">
        <f>'Capacity Backing (Hide)2'!D468</f>
        <v xml:space="preserve">27. </v>
      </c>
      <c r="B31">
        <v>0</v>
      </c>
      <c r="C31" cm="1">
        <f t="array" ref="C31">IFERROR(INDEX('Capacity Backing (Hide)2'!$B$8:$CW$8,ROW(A27))/SUMIFS($B$110:$B$124,INDEX('Capacity Backing (Hide)2'!$B$67:$CW$81,,ROW(A27)),"X"),0)</f>
        <v>0</v>
      </c>
      <c r="CB31" t="str">
        <f>'Capacity Backing (Hide)2'!E468</f>
        <v xml:space="preserve">27. </v>
      </c>
      <c r="CC31">
        <v>0</v>
      </c>
    </row>
    <row r="32" spans="1:81" x14ac:dyDescent="0.25">
      <c r="A32" t="str">
        <f>'Capacity Backing (Hide)2'!D469</f>
        <v xml:space="preserve">28. </v>
      </c>
      <c r="B32">
        <v>0</v>
      </c>
      <c r="C32" cm="1">
        <f t="array" ref="C32">IFERROR(INDEX('Capacity Backing (Hide)2'!$B$8:$CW$8,ROW(A28))/SUMIFS($B$110:$B$124,INDEX('Capacity Backing (Hide)2'!$B$67:$CW$81,,ROW(A28)),"X"),0)</f>
        <v>0</v>
      </c>
      <c r="CB32" t="str">
        <f>'Capacity Backing (Hide)2'!E469</f>
        <v xml:space="preserve">28. </v>
      </c>
      <c r="CC32">
        <v>0</v>
      </c>
    </row>
    <row r="33" spans="1:81" x14ac:dyDescent="0.25">
      <c r="A33" t="str">
        <f>'Capacity Backing (Hide)2'!D470</f>
        <v xml:space="preserve">29. </v>
      </c>
      <c r="B33">
        <v>0</v>
      </c>
      <c r="C33" cm="1">
        <f t="array" ref="C33">IFERROR(INDEX('Capacity Backing (Hide)2'!$B$8:$CW$8,ROW(A29))/SUMIFS($B$110:$B$124,INDEX('Capacity Backing (Hide)2'!$B$67:$CW$81,,ROW(A29)),"X"),0)</f>
        <v>0</v>
      </c>
      <c r="CB33" t="str">
        <f>'Capacity Backing (Hide)2'!E470</f>
        <v xml:space="preserve">29. </v>
      </c>
      <c r="CC33">
        <v>0</v>
      </c>
    </row>
    <row r="34" spans="1:81" x14ac:dyDescent="0.25">
      <c r="A34" t="str">
        <f>'Capacity Backing (Hide)2'!D471</f>
        <v xml:space="preserve">30. </v>
      </c>
      <c r="B34">
        <v>0</v>
      </c>
      <c r="C34" cm="1">
        <f t="array" ref="C34">IFERROR(INDEX('Capacity Backing (Hide)2'!$B$8:$CW$8,ROW(A30))/SUMIFS($B$110:$B$124,INDEX('Capacity Backing (Hide)2'!$B$67:$CW$81,,ROW(A30)),"X"),0)</f>
        <v>0</v>
      </c>
      <c r="CB34" t="str">
        <f>'Capacity Backing (Hide)2'!E471</f>
        <v xml:space="preserve">30. </v>
      </c>
      <c r="CC34">
        <v>0</v>
      </c>
    </row>
    <row r="35" spans="1:81" x14ac:dyDescent="0.25">
      <c r="A35" t="str">
        <f>'Capacity Backing (Hide)2'!D472</f>
        <v xml:space="preserve">31. </v>
      </c>
      <c r="B35">
        <v>0</v>
      </c>
      <c r="C35" cm="1">
        <f t="array" ref="C35">IFERROR(INDEX('Capacity Backing (Hide)2'!$B$8:$CW$8,ROW(A31))/SUMIFS($B$110:$B$124,INDEX('Capacity Backing (Hide)2'!$B$67:$CW$81,,ROW(A31)),"X"),0)</f>
        <v>0</v>
      </c>
      <c r="CB35" t="str">
        <f>'Capacity Backing (Hide)2'!E472</f>
        <v xml:space="preserve">31. </v>
      </c>
      <c r="CC35">
        <v>0</v>
      </c>
    </row>
    <row r="36" spans="1:81" x14ac:dyDescent="0.25">
      <c r="A36" t="str">
        <f>'Capacity Backing (Hide)2'!D473</f>
        <v xml:space="preserve">32. </v>
      </c>
      <c r="B36">
        <v>0</v>
      </c>
      <c r="C36" cm="1">
        <f t="array" ref="C36">IFERROR(INDEX('Capacity Backing (Hide)2'!$B$8:$CW$8,ROW(A32))/SUMIFS($B$110:$B$124,INDEX('Capacity Backing (Hide)2'!$B$67:$CW$81,,ROW(A32)),"X"),0)</f>
        <v>0</v>
      </c>
      <c r="CB36" t="str">
        <f>'Capacity Backing (Hide)2'!E473</f>
        <v xml:space="preserve">32. </v>
      </c>
      <c r="CC36">
        <v>0</v>
      </c>
    </row>
    <row r="37" spans="1:81" x14ac:dyDescent="0.25">
      <c r="A37" t="str">
        <f>'Capacity Backing (Hide)2'!D474</f>
        <v xml:space="preserve">33. </v>
      </c>
      <c r="B37">
        <v>0</v>
      </c>
      <c r="C37" cm="1">
        <f t="array" ref="C37">IFERROR(INDEX('Capacity Backing (Hide)2'!$B$8:$CW$8,ROW(A33))/SUMIFS($B$110:$B$124,INDEX('Capacity Backing (Hide)2'!$B$67:$CW$81,,ROW(A33)),"X"),0)</f>
        <v>0</v>
      </c>
      <c r="CB37" t="str">
        <f>'Capacity Backing (Hide)2'!E474</f>
        <v xml:space="preserve">33. </v>
      </c>
      <c r="CC37">
        <v>0</v>
      </c>
    </row>
    <row r="38" spans="1:81" x14ac:dyDescent="0.25">
      <c r="A38" t="str">
        <f>'Capacity Backing (Hide)2'!D475</f>
        <v xml:space="preserve">34. </v>
      </c>
      <c r="B38">
        <v>0</v>
      </c>
      <c r="C38" cm="1">
        <f t="array" ref="C38">IFERROR(INDEX('Capacity Backing (Hide)2'!$B$8:$CW$8,ROW(A34))/SUMIFS($B$110:$B$124,INDEX('Capacity Backing (Hide)2'!$B$67:$CW$81,,ROW(A34)),"X"),0)</f>
        <v>0</v>
      </c>
      <c r="CB38" t="str">
        <f>'Capacity Backing (Hide)2'!E475</f>
        <v xml:space="preserve">34. </v>
      </c>
      <c r="CC38">
        <v>0</v>
      </c>
    </row>
    <row r="39" spans="1:81" x14ac:dyDescent="0.25">
      <c r="A39" t="str">
        <f>'Capacity Backing (Hide)2'!D476</f>
        <v xml:space="preserve">35. </v>
      </c>
      <c r="B39">
        <v>0</v>
      </c>
      <c r="C39" cm="1">
        <f t="array" ref="C39">IFERROR(INDEX('Capacity Backing (Hide)2'!$B$8:$CW$8,ROW(A35))/SUMIFS($B$110:$B$124,INDEX('Capacity Backing (Hide)2'!$B$67:$CW$81,,ROW(A35)),"X"),0)</f>
        <v>0</v>
      </c>
      <c r="CB39" t="str">
        <f>'Capacity Backing (Hide)2'!E476</f>
        <v xml:space="preserve">35. </v>
      </c>
      <c r="CC39">
        <v>0</v>
      </c>
    </row>
    <row r="40" spans="1:81" x14ac:dyDescent="0.25">
      <c r="A40" t="str">
        <f>'Capacity Backing (Hide)2'!D477</f>
        <v xml:space="preserve">36. </v>
      </c>
      <c r="B40">
        <v>0</v>
      </c>
      <c r="C40" cm="1">
        <f t="array" ref="C40">IFERROR(INDEX('Capacity Backing (Hide)2'!$B$8:$CW$8,ROW(A36))/SUMIFS($B$110:$B$124,INDEX('Capacity Backing (Hide)2'!$B$67:$CW$81,,ROW(A36)),"X"),0)</f>
        <v>0</v>
      </c>
      <c r="CB40" t="str">
        <f>'Capacity Backing (Hide)2'!E477</f>
        <v xml:space="preserve">36. </v>
      </c>
      <c r="CC40">
        <v>0</v>
      </c>
    </row>
    <row r="41" spans="1:81" x14ac:dyDescent="0.25">
      <c r="A41" t="str">
        <f>'Capacity Backing (Hide)2'!D478</f>
        <v xml:space="preserve">37. </v>
      </c>
      <c r="B41">
        <v>0</v>
      </c>
      <c r="C41" cm="1">
        <f t="array" ref="C41">IFERROR(INDEX('Capacity Backing (Hide)2'!$B$8:$CW$8,ROW(A37))/SUMIFS($B$110:$B$124,INDEX('Capacity Backing (Hide)2'!$B$67:$CW$81,,ROW(A37)),"X"),0)</f>
        <v>0</v>
      </c>
      <c r="CB41" t="str">
        <f>'Capacity Backing (Hide)2'!E478</f>
        <v xml:space="preserve">37. </v>
      </c>
      <c r="CC41">
        <v>0</v>
      </c>
    </row>
    <row r="42" spans="1:81" x14ac:dyDescent="0.25">
      <c r="A42" t="str">
        <f>'Capacity Backing (Hide)2'!D479</f>
        <v xml:space="preserve">38. </v>
      </c>
      <c r="B42">
        <v>0</v>
      </c>
      <c r="C42" cm="1">
        <f t="array" ref="C42">IFERROR(INDEX('Capacity Backing (Hide)2'!$B$8:$CW$8,ROW(A38))/SUMIFS($B$110:$B$124,INDEX('Capacity Backing (Hide)2'!$B$67:$CW$81,,ROW(A38)),"X"),0)</f>
        <v>0</v>
      </c>
      <c r="CB42" t="str">
        <f>'Capacity Backing (Hide)2'!E479</f>
        <v xml:space="preserve">38. </v>
      </c>
      <c r="CC42">
        <v>0</v>
      </c>
    </row>
    <row r="43" spans="1:81" x14ac:dyDescent="0.25">
      <c r="A43" t="str">
        <f>'Capacity Backing (Hide)2'!D480</f>
        <v xml:space="preserve">39. </v>
      </c>
      <c r="B43">
        <v>0</v>
      </c>
      <c r="C43" cm="1">
        <f t="array" ref="C43">IFERROR(INDEX('Capacity Backing (Hide)2'!$B$8:$CW$8,ROW(A39))/SUMIFS($B$110:$B$124,INDEX('Capacity Backing (Hide)2'!$B$67:$CW$81,,ROW(A39)),"X"),0)</f>
        <v>0</v>
      </c>
      <c r="CB43" t="str">
        <f>'Capacity Backing (Hide)2'!E480</f>
        <v xml:space="preserve">39. </v>
      </c>
      <c r="CC43">
        <v>0</v>
      </c>
    </row>
    <row r="44" spans="1:81" x14ac:dyDescent="0.25">
      <c r="A44" t="str">
        <f>'Capacity Backing (Hide)2'!D481</f>
        <v xml:space="preserve">40. </v>
      </c>
      <c r="B44">
        <v>0</v>
      </c>
      <c r="C44" cm="1">
        <f t="array" ref="C44">IFERROR(INDEX('Capacity Backing (Hide)2'!$B$8:$CW$8,ROW(A40))/SUMIFS($B$110:$B$124,INDEX('Capacity Backing (Hide)2'!$B$67:$CW$81,,ROW(A40)),"X"),0)</f>
        <v>0</v>
      </c>
      <c r="CB44" t="str">
        <f>'Capacity Backing (Hide)2'!E481</f>
        <v xml:space="preserve">40. </v>
      </c>
      <c r="CC44">
        <v>0</v>
      </c>
    </row>
    <row r="45" spans="1:81" x14ac:dyDescent="0.25">
      <c r="A45" t="str">
        <f>'Capacity Backing (Hide)2'!D482</f>
        <v xml:space="preserve">41. </v>
      </c>
      <c r="B45">
        <v>0</v>
      </c>
      <c r="C45" cm="1">
        <f t="array" ref="C45">IFERROR(INDEX('Capacity Backing (Hide)2'!$B$8:$CW$8,ROW(A41))/SUMIFS($B$110:$B$124,INDEX('Capacity Backing (Hide)2'!$B$67:$CW$81,,ROW(A41)),"X"),0)</f>
        <v>0</v>
      </c>
      <c r="CB45" t="str">
        <f>'Capacity Backing (Hide)2'!E482</f>
        <v xml:space="preserve">41. </v>
      </c>
      <c r="CC45">
        <v>0</v>
      </c>
    </row>
    <row r="46" spans="1:81" x14ac:dyDescent="0.25">
      <c r="A46" t="str">
        <f>'Capacity Backing (Hide)2'!D483</f>
        <v xml:space="preserve">42. </v>
      </c>
      <c r="B46">
        <v>0</v>
      </c>
      <c r="C46" cm="1">
        <f t="array" ref="C46">IFERROR(INDEX('Capacity Backing (Hide)2'!$B$8:$CW$8,ROW(A42))/SUMIFS($B$110:$B$124,INDEX('Capacity Backing (Hide)2'!$B$67:$CW$81,,ROW(A42)),"X"),0)</f>
        <v>0</v>
      </c>
      <c r="CB46" t="str">
        <f>'Capacity Backing (Hide)2'!E483</f>
        <v xml:space="preserve">42. </v>
      </c>
      <c r="CC46">
        <v>0</v>
      </c>
    </row>
    <row r="47" spans="1:81" x14ac:dyDescent="0.25">
      <c r="A47" t="str">
        <f>'Capacity Backing (Hide)2'!D484</f>
        <v xml:space="preserve">43. </v>
      </c>
      <c r="B47">
        <v>0</v>
      </c>
      <c r="C47" cm="1">
        <f t="array" ref="C47">IFERROR(INDEX('Capacity Backing (Hide)2'!$B$8:$CW$8,ROW(A43))/SUMIFS($B$110:$B$124,INDEX('Capacity Backing (Hide)2'!$B$67:$CW$81,,ROW(A43)),"X"),0)</f>
        <v>0</v>
      </c>
      <c r="CB47" t="str">
        <f>'Capacity Backing (Hide)2'!E484</f>
        <v xml:space="preserve">43. </v>
      </c>
      <c r="CC47">
        <v>0</v>
      </c>
    </row>
    <row r="48" spans="1:81" x14ac:dyDescent="0.25">
      <c r="A48" t="str">
        <f>'Capacity Backing (Hide)2'!D485</f>
        <v xml:space="preserve">44. </v>
      </c>
      <c r="B48">
        <v>0</v>
      </c>
      <c r="C48" cm="1">
        <f t="array" ref="C48">IFERROR(INDEX('Capacity Backing (Hide)2'!$B$8:$CW$8,ROW(A44))/SUMIFS($B$110:$B$124,INDEX('Capacity Backing (Hide)2'!$B$67:$CW$81,,ROW(A44)),"X"),0)</f>
        <v>0</v>
      </c>
      <c r="CB48" t="str">
        <f>'Capacity Backing (Hide)2'!E485</f>
        <v xml:space="preserve">44. </v>
      </c>
      <c r="CC48">
        <v>0</v>
      </c>
    </row>
    <row r="49" spans="1:81" x14ac:dyDescent="0.25">
      <c r="A49" t="str">
        <f>'Capacity Backing (Hide)2'!D486</f>
        <v xml:space="preserve">45. </v>
      </c>
      <c r="B49">
        <v>0</v>
      </c>
      <c r="C49" cm="1">
        <f t="array" ref="C49">IFERROR(INDEX('Capacity Backing (Hide)2'!$B$8:$CW$8,ROW(A45))/SUMIFS($B$110:$B$124,INDEX('Capacity Backing (Hide)2'!$B$67:$CW$81,,ROW(A45)),"X"),0)</f>
        <v>0</v>
      </c>
      <c r="CB49" t="str">
        <f>'Capacity Backing (Hide)2'!E486</f>
        <v xml:space="preserve">45. </v>
      </c>
      <c r="CC49">
        <v>0</v>
      </c>
    </row>
    <row r="50" spans="1:81" x14ac:dyDescent="0.25">
      <c r="A50" t="str">
        <f>'Capacity Backing (Hide)2'!D487</f>
        <v xml:space="preserve">46. </v>
      </c>
      <c r="B50">
        <v>0</v>
      </c>
      <c r="C50" cm="1">
        <f t="array" ref="C50">IFERROR(INDEX('Capacity Backing (Hide)2'!$B$8:$CW$8,ROW(A46))/SUMIFS($B$110:$B$124,INDEX('Capacity Backing (Hide)2'!$B$67:$CW$81,,ROW(A46)),"X"),0)</f>
        <v>0</v>
      </c>
      <c r="CB50" t="str">
        <f>'Capacity Backing (Hide)2'!E487</f>
        <v xml:space="preserve">46. </v>
      </c>
      <c r="CC50">
        <v>0</v>
      </c>
    </row>
    <row r="51" spans="1:81" x14ac:dyDescent="0.25">
      <c r="A51" t="str">
        <f>'Capacity Backing (Hide)2'!D488</f>
        <v xml:space="preserve">47. </v>
      </c>
      <c r="B51">
        <v>0</v>
      </c>
      <c r="C51" cm="1">
        <f t="array" ref="C51">IFERROR(INDEX('Capacity Backing (Hide)2'!$B$8:$CW$8,ROW(A47))/SUMIFS($B$110:$B$124,INDEX('Capacity Backing (Hide)2'!$B$67:$CW$81,,ROW(A47)),"X"),0)</f>
        <v>0</v>
      </c>
      <c r="CB51" t="str">
        <f>'Capacity Backing (Hide)2'!E488</f>
        <v xml:space="preserve">47. </v>
      </c>
      <c r="CC51">
        <v>0</v>
      </c>
    </row>
    <row r="52" spans="1:81" x14ac:dyDescent="0.25">
      <c r="A52" t="str">
        <f>'Capacity Backing (Hide)2'!D489</f>
        <v xml:space="preserve">48. </v>
      </c>
      <c r="B52">
        <v>0</v>
      </c>
      <c r="C52" cm="1">
        <f t="array" ref="C52">IFERROR(INDEX('Capacity Backing (Hide)2'!$B$8:$CW$8,ROW(A48))/SUMIFS($B$110:$B$124,INDEX('Capacity Backing (Hide)2'!$B$67:$CW$81,,ROW(A48)),"X"),0)</f>
        <v>0</v>
      </c>
      <c r="CB52" t="str">
        <f>'Capacity Backing (Hide)2'!E489</f>
        <v xml:space="preserve">48. </v>
      </c>
      <c r="CC52">
        <v>0</v>
      </c>
    </row>
    <row r="53" spans="1:81" x14ac:dyDescent="0.25">
      <c r="A53" t="str">
        <f>'Capacity Backing (Hide)2'!D490</f>
        <v xml:space="preserve">49. </v>
      </c>
      <c r="B53">
        <v>0</v>
      </c>
      <c r="C53" cm="1">
        <f t="array" ref="C53">IFERROR(INDEX('Capacity Backing (Hide)2'!$B$8:$CW$8,ROW(A49))/SUMIFS($B$110:$B$124,INDEX('Capacity Backing (Hide)2'!$B$67:$CW$81,,ROW(A49)),"X"),0)</f>
        <v>0</v>
      </c>
      <c r="CB53" t="str">
        <f>'Capacity Backing (Hide)2'!E490</f>
        <v xml:space="preserve">49. </v>
      </c>
      <c r="CC53">
        <v>0</v>
      </c>
    </row>
    <row r="54" spans="1:81" x14ac:dyDescent="0.25">
      <c r="A54" t="str">
        <f>'Capacity Backing (Hide)2'!D491</f>
        <v xml:space="preserve">50. </v>
      </c>
      <c r="B54">
        <v>0</v>
      </c>
      <c r="C54" cm="1">
        <f t="array" ref="C54">IFERROR(INDEX('Capacity Backing (Hide)2'!$B$8:$CW$8,ROW(A50))/SUMIFS($B$110:$B$124,INDEX('Capacity Backing (Hide)2'!$B$67:$CW$81,,ROW(A50)),"X"),0)</f>
        <v>0</v>
      </c>
      <c r="CB54" t="str">
        <f>'Capacity Backing (Hide)2'!E491</f>
        <v xml:space="preserve">50. </v>
      </c>
      <c r="CC54">
        <v>0</v>
      </c>
    </row>
    <row r="55" spans="1:81" x14ac:dyDescent="0.25">
      <c r="A55" t="str">
        <f>'Capacity Backing (Hide)2'!D492</f>
        <v xml:space="preserve">51. </v>
      </c>
      <c r="B55">
        <v>0</v>
      </c>
      <c r="C55" cm="1">
        <f t="array" ref="C55">IFERROR(INDEX('Capacity Backing (Hide)2'!$B$8:$CW$8,ROW(A51))/SUMIFS($B$110:$B$124,INDEX('Capacity Backing (Hide)2'!$B$67:$CW$81,,ROW(A51)),"X"),0)</f>
        <v>0</v>
      </c>
      <c r="CB55" t="str">
        <f>'Capacity Backing (Hide)2'!E492</f>
        <v xml:space="preserve">51. </v>
      </c>
      <c r="CC55">
        <v>0</v>
      </c>
    </row>
    <row r="56" spans="1:81" x14ac:dyDescent="0.25">
      <c r="A56" t="str">
        <f>'Capacity Backing (Hide)2'!D493</f>
        <v xml:space="preserve">52. </v>
      </c>
      <c r="B56">
        <v>0</v>
      </c>
      <c r="C56" cm="1">
        <f t="array" ref="C56">IFERROR(INDEX('Capacity Backing (Hide)2'!$B$8:$CW$8,ROW(A52))/SUMIFS($B$110:$B$124,INDEX('Capacity Backing (Hide)2'!$B$67:$CW$81,,ROW(A52)),"X"),0)</f>
        <v>0</v>
      </c>
      <c r="CB56" t="str">
        <f>'Capacity Backing (Hide)2'!E493</f>
        <v xml:space="preserve">52. </v>
      </c>
      <c r="CC56">
        <v>0</v>
      </c>
    </row>
    <row r="57" spans="1:81" x14ac:dyDescent="0.25">
      <c r="A57" t="str">
        <f>'Capacity Backing (Hide)2'!D494</f>
        <v xml:space="preserve">53. </v>
      </c>
      <c r="B57">
        <v>0</v>
      </c>
      <c r="C57" cm="1">
        <f t="array" ref="C57">IFERROR(INDEX('Capacity Backing (Hide)2'!$B$8:$CW$8,ROW(A53))/SUMIFS($B$110:$B$124,INDEX('Capacity Backing (Hide)2'!$B$67:$CW$81,,ROW(A53)),"X"),0)</f>
        <v>0</v>
      </c>
      <c r="CB57" t="str">
        <f>'Capacity Backing (Hide)2'!E494</f>
        <v xml:space="preserve">53. </v>
      </c>
      <c r="CC57">
        <v>0</v>
      </c>
    </row>
    <row r="58" spans="1:81" x14ac:dyDescent="0.25">
      <c r="A58" t="str">
        <f>'Capacity Backing (Hide)2'!D495</f>
        <v xml:space="preserve">54. </v>
      </c>
      <c r="B58">
        <v>0</v>
      </c>
      <c r="C58" cm="1">
        <f t="array" ref="C58">IFERROR(INDEX('Capacity Backing (Hide)2'!$B$8:$CW$8,ROW(A54))/SUMIFS($B$110:$B$124,INDEX('Capacity Backing (Hide)2'!$B$67:$CW$81,,ROW(A54)),"X"),0)</f>
        <v>0</v>
      </c>
      <c r="CB58" t="str">
        <f>'Capacity Backing (Hide)2'!E495</f>
        <v xml:space="preserve">54. </v>
      </c>
      <c r="CC58">
        <v>0</v>
      </c>
    </row>
    <row r="59" spans="1:81" x14ac:dyDescent="0.25">
      <c r="A59" t="str">
        <f>'Capacity Backing (Hide)2'!D496</f>
        <v xml:space="preserve">55. </v>
      </c>
      <c r="B59">
        <v>0</v>
      </c>
      <c r="C59" cm="1">
        <f t="array" ref="C59">IFERROR(INDEX('Capacity Backing (Hide)2'!$B$8:$CW$8,ROW(A55))/SUMIFS($B$110:$B$124,INDEX('Capacity Backing (Hide)2'!$B$67:$CW$81,,ROW(A55)),"X"),0)</f>
        <v>0</v>
      </c>
      <c r="CB59" t="str">
        <f>'Capacity Backing (Hide)2'!E496</f>
        <v xml:space="preserve">55. </v>
      </c>
      <c r="CC59">
        <v>0</v>
      </c>
    </row>
    <row r="60" spans="1:81" x14ac:dyDescent="0.25">
      <c r="A60" t="str">
        <f>'Capacity Backing (Hide)2'!D497</f>
        <v xml:space="preserve">56. </v>
      </c>
      <c r="B60">
        <v>0</v>
      </c>
      <c r="C60" cm="1">
        <f t="array" ref="C60">IFERROR(INDEX('Capacity Backing (Hide)2'!$B$8:$CW$8,ROW(A56))/SUMIFS($B$110:$B$124,INDEX('Capacity Backing (Hide)2'!$B$67:$CW$81,,ROW(A56)),"X"),0)</f>
        <v>0</v>
      </c>
      <c r="CB60" t="str">
        <f>'Capacity Backing (Hide)2'!E497</f>
        <v xml:space="preserve">56. </v>
      </c>
      <c r="CC60">
        <v>0</v>
      </c>
    </row>
    <row r="61" spans="1:81" x14ac:dyDescent="0.25">
      <c r="A61" t="str">
        <f>'Capacity Backing (Hide)2'!D498</f>
        <v xml:space="preserve">57. </v>
      </c>
      <c r="B61">
        <v>0</v>
      </c>
      <c r="C61" cm="1">
        <f t="array" ref="C61">IFERROR(INDEX('Capacity Backing (Hide)2'!$B$8:$CW$8,ROW(A57))/SUMIFS($B$110:$B$124,INDEX('Capacity Backing (Hide)2'!$B$67:$CW$81,,ROW(A57)),"X"),0)</f>
        <v>0</v>
      </c>
      <c r="CB61" t="str">
        <f>'Capacity Backing (Hide)2'!E498</f>
        <v xml:space="preserve">57. </v>
      </c>
      <c r="CC61">
        <v>0</v>
      </c>
    </row>
    <row r="62" spans="1:81" x14ac:dyDescent="0.25">
      <c r="A62" t="str">
        <f>'Capacity Backing (Hide)2'!D499</f>
        <v xml:space="preserve">58. </v>
      </c>
      <c r="B62">
        <v>0</v>
      </c>
      <c r="C62" cm="1">
        <f t="array" ref="C62">IFERROR(INDEX('Capacity Backing (Hide)2'!$B$8:$CW$8,ROW(A58))/SUMIFS($B$110:$B$124,INDEX('Capacity Backing (Hide)2'!$B$67:$CW$81,,ROW(A58)),"X"),0)</f>
        <v>0</v>
      </c>
      <c r="CB62" t="str">
        <f>'Capacity Backing (Hide)2'!E499</f>
        <v xml:space="preserve">58. </v>
      </c>
      <c r="CC62">
        <v>0</v>
      </c>
    </row>
    <row r="63" spans="1:81" x14ac:dyDescent="0.25">
      <c r="A63" t="str">
        <f>'Capacity Backing (Hide)2'!D500</f>
        <v xml:space="preserve">59. </v>
      </c>
      <c r="B63">
        <v>0</v>
      </c>
      <c r="C63" cm="1">
        <f t="array" ref="C63">IFERROR(INDEX('Capacity Backing (Hide)2'!$B$8:$CW$8,ROW(A59))/SUMIFS($B$110:$B$124,INDEX('Capacity Backing (Hide)2'!$B$67:$CW$81,,ROW(A59)),"X"),0)</f>
        <v>0</v>
      </c>
      <c r="CB63" t="str">
        <f>'Capacity Backing (Hide)2'!E500</f>
        <v xml:space="preserve">59. </v>
      </c>
      <c r="CC63">
        <v>0</v>
      </c>
    </row>
    <row r="64" spans="1:81" x14ac:dyDescent="0.25">
      <c r="A64" t="str">
        <f>'Capacity Backing (Hide)2'!D501</f>
        <v xml:space="preserve">60. </v>
      </c>
      <c r="B64">
        <v>0</v>
      </c>
      <c r="C64" cm="1">
        <f t="array" ref="C64">IFERROR(INDEX('Capacity Backing (Hide)2'!$B$8:$CW$8,ROW(A60))/SUMIFS($B$110:$B$124,INDEX('Capacity Backing (Hide)2'!$B$67:$CW$81,,ROW(A60)),"X"),0)</f>
        <v>0</v>
      </c>
      <c r="CB64" t="str">
        <f>'Capacity Backing (Hide)2'!E501</f>
        <v xml:space="preserve">60. </v>
      </c>
      <c r="CC64">
        <v>0</v>
      </c>
    </row>
    <row r="65" spans="1:81" x14ac:dyDescent="0.25">
      <c r="A65" t="str">
        <f>'Capacity Backing (Hide)2'!D502</f>
        <v xml:space="preserve">61. </v>
      </c>
      <c r="B65">
        <v>0</v>
      </c>
      <c r="C65" cm="1">
        <f t="array" ref="C65">IFERROR(INDEX('Capacity Backing (Hide)2'!$B$8:$CW$8,ROW(A61))/SUMIFS($B$110:$B$124,INDEX('Capacity Backing (Hide)2'!$B$67:$CW$81,,ROW(A61)),"X"),0)</f>
        <v>0</v>
      </c>
      <c r="CB65" t="str">
        <f>'Capacity Backing (Hide)2'!E502</f>
        <v xml:space="preserve">61. </v>
      </c>
      <c r="CC65">
        <v>0</v>
      </c>
    </row>
    <row r="66" spans="1:81" x14ac:dyDescent="0.25">
      <c r="A66" t="str">
        <f>'Capacity Backing (Hide)2'!D503</f>
        <v xml:space="preserve">62. </v>
      </c>
      <c r="B66">
        <v>0</v>
      </c>
      <c r="C66" cm="1">
        <f t="array" ref="C66">IFERROR(INDEX('Capacity Backing (Hide)2'!$B$8:$CW$8,ROW(A62))/SUMIFS($B$110:$B$124,INDEX('Capacity Backing (Hide)2'!$B$67:$CW$81,,ROW(A62)),"X"),0)</f>
        <v>0</v>
      </c>
      <c r="CB66" t="str">
        <f>'Capacity Backing (Hide)2'!E503</f>
        <v xml:space="preserve">62. </v>
      </c>
      <c r="CC66">
        <v>0</v>
      </c>
    </row>
    <row r="67" spans="1:81" x14ac:dyDescent="0.25">
      <c r="A67" t="str">
        <f>'Capacity Backing (Hide)2'!D504</f>
        <v xml:space="preserve">63. </v>
      </c>
      <c r="B67">
        <v>0</v>
      </c>
      <c r="C67" cm="1">
        <f t="array" ref="C67">IFERROR(INDEX('Capacity Backing (Hide)2'!$B$8:$CW$8,ROW(A63))/SUMIFS($B$110:$B$124,INDEX('Capacity Backing (Hide)2'!$B$67:$CW$81,,ROW(A63)),"X"),0)</f>
        <v>0</v>
      </c>
      <c r="CB67" t="str">
        <f>'Capacity Backing (Hide)2'!E504</f>
        <v xml:space="preserve">63. </v>
      </c>
      <c r="CC67">
        <v>0</v>
      </c>
    </row>
    <row r="68" spans="1:81" x14ac:dyDescent="0.25">
      <c r="A68" t="str">
        <f>'Capacity Backing (Hide)2'!D505</f>
        <v xml:space="preserve">64. </v>
      </c>
      <c r="B68">
        <v>0</v>
      </c>
      <c r="C68" cm="1">
        <f t="array" ref="C68">IFERROR(INDEX('Capacity Backing (Hide)2'!$B$8:$CW$8,ROW(A64))/SUMIFS($B$110:$B$124,INDEX('Capacity Backing (Hide)2'!$B$67:$CW$81,,ROW(A64)),"X"),0)</f>
        <v>0</v>
      </c>
      <c r="CB68" t="str">
        <f>'Capacity Backing (Hide)2'!E505</f>
        <v xml:space="preserve">64. </v>
      </c>
      <c r="CC68">
        <v>0</v>
      </c>
    </row>
    <row r="69" spans="1:81" x14ac:dyDescent="0.25">
      <c r="A69" t="str">
        <f>'Capacity Backing (Hide)2'!D506</f>
        <v xml:space="preserve">65. </v>
      </c>
      <c r="B69">
        <v>0</v>
      </c>
      <c r="C69" cm="1">
        <f t="array" ref="C69">IFERROR(INDEX('Capacity Backing (Hide)2'!$B$8:$CW$8,ROW(A65))/SUMIFS($B$110:$B$124,INDEX('Capacity Backing (Hide)2'!$B$67:$CW$81,,ROW(A65)),"X"),0)</f>
        <v>0</v>
      </c>
      <c r="CB69" t="str">
        <f>'Capacity Backing (Hide)2'!E506</f>
        <v xml:space="preserve">65. </v>
      </c>
      <c r="CC69">
        <v>0</v>
      </c>
    </row>
    <row r="70" spans="1:81" x14ac:dyDescent="0.25">
      <c r="A70" t="str">
        <f>'Capacity Backing (Hide)2'!D507</f>
        <v xml:space="preserve">66. </v>
      </c>
      <c r="B70">
        <v>0</v>
      </c>
      <c r="C70" cm="1">
        <f t="array" ref="C70">IFERROR(INDEX('Capacity Backing (Hide)2'!$B$8:$CW$8,ROW(A66))/SUMIFS($B$110:$B$124,INDEX('Capacity Backing (Hide)2'!$B$67:$CW$81,,ROW(A66)),"X"),0)</f>
        <v>0</v>
      </c>
      <c r="CB70" t="str">
        <f>'Capacity Backing (Hide)2'!E507</f>
        <v xml:space="preserve">66. </v>
      </c>
      <c r="CC70">
        <v>0</v>
      </c>
    </row>
    <row r="71" spans="1:81" x14ac:dyDescent="0.25">
      <c r="A71" t="str">
        <f>'Capacity Backing (Hide)2'!D508</f>
        <v xml:space="preserve">67. </v>
      </c>
      <c r="B71">
        <v>0</v>
      </c>
      <c r="C71" cm="1">
        <f t="array" ref="C71">IFERROR(INDEX('Capacity Backing (Hide)2'!$B$8:$CW$8,ROW(A67))/SUMIFS($B$110:$B$124,INDEX('Capacity Backing (Hide)2'!$B$67:$CW$81,,ROW(A67)),"X"),0)</f>
        <v>0</v>
      </c>
      <c r="CB71" t="str">
        <f>'Capacity Backing (Hide)2'!E508</f>
        <v xml:space="preserve">67. </v>
      </c>
      <c r="CC71">
        <v>0</v>
      </c>
    </row>
    <row r="72" spans="1:81" x14ac:dyDescent="0.25">
      <c r="A72" t="str">
        <f>'Capacity Backing (Hide)2'!D509</f>
        <v xml:space="preserve">68. </v>
      </c>
      <c r="B72">
        <v>0</v>
      </c>
      <c r="C72" cm="1">
        <f t="array" ref="C72">IFERROR(INDEX('Capacity Backing (Hide)2'!$B$8:$CW$8,ROW(A68))/SUMIFS($B$110:$B$124,INDEX('Capacity Backing (Hide)2'!$B$67:$CW$81,,ROW(A68)),"X"),0)</f>
        <v>0</v>
      </c>
      <c r="CB72" t="str">
        <f>'Capacity Backing (Hide)2'!E509</f>
        <v xml:space="preserve">68. </v>
      </c>
      <c r="CC72">
        <v>0</v>
      </c>
    </row>
    <row r="73" spans="1:81" x14ac:dyDescent="0.25">
      <c r="A73" t="str">
        <f>'Capacity Backing (Hide)2'!D510</f>
        <v xml:space="preserve">69. </v>
      </c>
      <c r="B73">
        <v>0</v>
      </c>
      <c r="C73" cm="1">
        <f t="array" ref="C73">IFERROR(INDEX('Capacity Backing (Hide)2'!$B$8:$CW$8,ROW(A69))/SUMIFS($B$110:$B$124,INDEX('Capacity Backing (Hide)2'!$B$67:$CW$81,,ROW(A69)),"X"),0)</f>
        <v>0</v>
      </c>
      <c r="CB73" t="str">
        <f>'Capacity Backing (Hide)2'!E510</f>
        <v xml:space="preserve">69. </v>
      </c>
      <c r="CC73">
        <v>0</v>
      </c>
    </row>
    <row r="74" spans="1:81" x14ac:dyDescent="0.25">
      <c r="A74" t="str">
        <f>'Capacity Backing (Hide)2'!D511</f>
        <v xml:space="preserve">70. </v>
      </c>
      <c r="B74">
        <v>0</v>
      </c>
      <c r="C74" cm="1">
        <f t="array" ref="C74">IFERROR(INDEX('Capacity Backing (Hide)2'!$B$8:$CW$8,ROW(A70))/SUMIFS($B$110:$B$124,INDEX('Capacity Backing (Hide)2'!$B$67:$CW$81,,ROW(A70)),"X"),0)</f>
        <v>0</v>
      </c>
      <c r="CB74" t="str">
        <f>'Capacity Backing (Hide)2'!E511</f>
        <v xml:space="preserve">70. </v>
      </c>
      <c r="CC74">
        <v>0</v>
      </c>
    </row>
    <row r="75" spans="1:81" x14ac:dyDescent="0.25">
      <c r="A75" t="str">
        <f>'Capacity Backing (Hide)2'!D512</f>
        <v xml:space="preserve">71. </v>
      </c>
      <c r="B75">
        <v>0</v>
      </c>
      <c r="C75" cm="1">
        <f t="array" ref="C75">IFERROR(INDEX('Capacity Backing (Hide)2'!$B$8:$CW$8,ROW(A71))/SUMIFS($B$110:$B$124,INDEX('Capacity Backing (Hide)2'!$B$67:$CW$81,,ROW(A71)),"X"),0)</f>
        <v>0</v>
      </c>
      <c r="CB75" t="str">
        <f>'Capacity Backing (Hide)2'!E512</f>
        <v xml:space="preserve">71. </v>
      </c>
      <c r="CC75">
        <v>0</v>
      </c>
    </row>
    <row r="76" spans="1:81" x14ac:dyDescent="0.25">
      <c r="A76" t="str">
        <f>'Capacity Backing (Hide)2'!D513</f>
        <v xml:space="preserve">72. </v>
      </c>
      <c r="B76">
        <v>0</v>
      </c>
      <c r="C76" cm="1">
        <f t="array" ref="C76">IFERROR(INDEX('Capacity Backing (Hide)2'!$B$8:$CW$8,ROW(A72))/SUMIFS($B$110:$B$124,INDEX('Capacity Backing (Hide)2'!$B$67:$CW$81,,ROW(A72)),"X"),0)</f>
        <v>0</v>
      </c>
      <c r="CB76" t="str">
        <f>'Capacity Backing (Hide)2'!E513</f>
        <v xml:space="preserve">72. </v>
      </c>
      <c r="CC76">
        <v>0</v>
      </c>
    </row>
    <row r="77" spans="1:81" x14ac:dyDescent="0.25">
      <c r="A77" t="str">
        <f>'Capacity Backing (Hide)2'!D514</f>
        <v xml:space="preserve">73. </v>
      </c>
      <c r="B77">
        <v>0</v>
      </c>
      <c r="C77" cm="1">
        <f t="array" ref="C77">IFERROR(INDEX('Capacity Backing (Hide)2'!$B$8:$CW$8,ROW(A73))/SUMIFS($B$110:$B$124,INDEX('Capacity Backing (Hide)2'!$B$67:$CW$81,,ROW(A73)),"X"),0)</f>
        <v>0</v>
      </c>
      <c r="CB77" t="str">
        <f>'Capacity Backing (Hide)2'!E514</f>
        <v xml:space="preserve">73. </v>
      </c>
      <c r="CC77">
        <v>0</v>
      </c>
    </row>
    <row r="78" spans="1:81" x14ac:dyDescent="0.25">
      <c r="A78" t="str">
        <f>'Capacity Backing (Hide)2'!D515</f>
        <v xml:space="preserve">74. </v>
      </c>
      <c r="B78">
        <v>0</v>
      </c>
      <c r="C78" cm="1">
        <f t="array" ref="C78">IFERROR(INDEX('Capacity Backing (Hide)2'!$B$8:$CW$8,ROW(A74))/SUMIFS($B$110:$B$124,INDEX('Capacity Backing (Hide)2'!$B$67:$CW$81,,ROW(A74)),"X"),0)</f>
        <v>0</v>
      </c>
      <c r="CB78" t="str">
        <f>'Capacity Backing (Hide)2'!E515</f>
        <v xml:space="preserve">74. </v>
      </c>
      <c r="CC78">
        <v>0</v>
      </c>
    </row>
    <row r="79" spans="1:81" x14ac:dyDescent="0.25">
      <c r="A79" t="str">
        <f>'Capacity Backing (Hide)2'!D516</f>
        <v xml:space="preserve">75. </v>
      </c>
      <c r="B79">
        <v>0</v>
      </c>
      <c r="C79" cm="1">
        <f t="array" ref="C79">IFERROR(INDEX('Capacity Backing (Hide)2'!$B$8:$CW$8,ROW(A75))/SUMIFS($B$110:$B$124,INDEX('Capacity Backing (Hide)2'!$B$67:$CW$81,,ROW(A75)),"X"),0)</f>
        <v>0</v>
      </c>
      <c r="CB79" t="str">
        <f>'Capacity Backing (Hide)2'!E516</f>
        <v xml:space="preserve">75. </v>
      </c>
      <c r="CC79">
        <v>0</v>
      </c>
    </row>
    <row r="80" spans="1:81" x14ac:dyDescent="0.25">
      <c r="A80" t="str">
        <f>'Capacity Backing (Hide)2'!D517</f>
        <v xml:space="preserve">76. </v>
      </c>
      <c r="B80">
        <v>0</v>
      </c>
      <c r="C80" cm="1">
        <f t="array" ref="C80">IFERROR(INDEX('Capacity Backing (Hide)2'!$B$8:$CW$8,ROW(A76))/SUMIFS($B$110:$B$124,INDEX('Capacity Backing (Hide)2'!$B$67:$CW$81,,ROW(A76)),"X"),0)</f>
        <v>0</v>
      </c>
      <c r="CB80" t="str">
        <f>'Capacity Backing (Hide)2'!E517</f>
        <v xml:space="preserve">76. </v>
      </c>
      <c r="CC80">
        <v>0</v>
      </c>
    </row>
    <row r="81" spans="1:81" x14ac:dyDescent="0.25">
      <c r="A81" t="str">
        <f>'Capacity Backing (Hide)2'!D518</f>
        <v xml:space="preserve">77. </v>
      </c>
      <c r="B81">
        <v>0</v>
      </c>
      <c r="C81" cm="1">
        <f t="array" ref="C81">IFERROR(INDEX('Capacity Backing (Hide)2'!$B$8:$CW$8,ROW(A77))/SUMIFS($B$110:$B$124,INDEX('Capacity Backing (Hide)2'!$B$67:$CW$81,,ROW(A77)),"X"),0)</f>
        <v>0</v>
      </c>
      <c r="CB81" t="str">
        <f>'Capacity Backing (Hide)2'!E518</f>
        <v xml:space="preserve">77. </v>
      </c>
      <c r="CC81">
        <v>0</v>
      </c>
    </row>
    <row r="82" spans="1:81" x14ac:dyDescent="0.25">
      <c r="A82" t="str">
        <f>'Capacity Backing (Hide)2'!D519</f>
        <v xml:space="preserve">78. </v>
      </c>
      <c r="B82">
        <v>0</v>
      </c>
      <c r="C82" cm="1">
        <f t="array" ref="C82">IFERROR(INDEX('Capacity Backing (Hide)2'!$B$8:$CW$8,ROW(A78))/SUMIFS($B$110:$B$124,INDEX('Capacity Backing (Hide)2'!$B$67:$CW$81,,ROW(A78)),"X"),0)</f>
        <v>0</v>
      </c>
      <c r="CB82" t="str">
        <f>'Capacity Backing (Hide)2'!E519</f>
        <v xml:space="preserve">78. </v>
      </c>
      <c r="CC82">
        <v>0</v>
      </c>
    </row>
    <row r="83" spans="1:81" x14ac:dyDescent="0.25">
      <c r="A83" t="str">
        <f>'Capacity Backing (Hide)2'!D520</f>
        <v xml:space="preserve">79. </v>
      </c>
      <c r="B83">
        <v>0</v>
      </c>
      <c r="C83" cm="1">
        <f t="array" ref="C83">IFERROR(INDEX('Capacity Backing (Hide)2'!$B$8:$CW$8,ROW(A79))/SUMIFS($B$110:$B$124,INDEX('Capacity Backing (Hide)2'!$B$67:$CW$81,,ROW(A79)),"X"),0)</f>
        <v>0</v>
      </c>
      <c r="CB83" t="str">
        <f>'Capacity Backing (Hide)2'!E520</f>
        <v xml:space="preserve">79. </v>
      </c>
      <c r="CC83">
        <v>0</v>
      </c>
    </row>
    <row r="84" spans="1:81" x14ac:dyDescent="0.25">
      <c r="A84" t="str">
        <f>'Capacity Backing (Hide)2'!D521</f>
        <v xml:space="preserve">80. </v>
      </c>
      <c r="B84">
        <v>0</v>
      </c>
      <c r="C84" cm="1">
        <f t="array" ref="C84">IFERROR(INDEX('Capacity Backing (Hide)2'!$B$8:$CW$8,ROW(A80))/SUMIFS($B$110:$B$124,INDEX('Capacity Backing (Hide)2'!$B$67:$CW$81,,ROW(A80)),"X"),0)</f>
        <v>0</v>
      </c>
      <c r="CB84" t="str">
        <f>'Capacity Backing (Hide)2'!E521</f>
        <v xml:space="preserve">80. </v>
      </c>
      <c r="CC84">
        <v>0</v>
      </c>
    </row>
    <row r="85" spans="1:81" x14ac:dyDescent="0.25">
      <c r="A85" t="str">
        <f>'Capacity Backing (Hide)2'!D522</f>
        <v xml:space="preserve">81. </v>
      </c>
      <c r="B85">
        <v>0</v>
      </c>
      <c r="C85" cm="1">
        <f t="array" ref="C85">IFERROR(INDEX('Capacity Backing (Hide)2'!$B$8:$CW$8,ROW(A81))/SUMIFS($B$110:$B$124,INDEX('Capacity Backing (Hide)2'!$B$67:$CW$81,,ROW(A81)),"X"),0)</f>
        <v>0</v>
      </c>
      <c r="CB85" t="str">
        <f>'Capacity Backing (Hide)2'!E522</f>
        <v xml:space="preserve">81. </v>
      </c>
      <c r="CC85">
        <v>0</v>
      </c>
    </row>
    <row r="86" spans="1:81" x14ac:dyDescent="0.25">
      <c r="A86" t="str">
        <f>'Capacity Backing (Hide)2'!D523</f>
        <v xml:space="preserve">82. </v>
      </c>
      <c r="B86">
        <v>0</v>
      </c>
      <c r="C86" cm="1">
        <f t="array" ref="C86">IFERROR(INDEX('Capacity Backing (Hide)2'!$B$8:$CW$8,ROW(A82))/SUMIFS($B$110:$B$124,INDEX('Capacity Backing (Hide)2'!$B$67:$CW$81,,ROW(A82)),"X"),0)</f>
        <v>0</v>
      </c>
      <c r="CB86" t="str">
        <f>'Capacity Backing (Hide)2'!E523</f>
        <v xml:space="preserve">82. </v>
      </c>
      <c r="CC86">
        <v>0</v>
      </c>
    </row>
    <row r="87" spans="1:81" x14ac:dyDescent="0.25">
      <c r="A87" t="str">
        <f>'Capacity Backing (Hide)2'!D524</f>
        <v xml:space="preserve">83. </v>
      </c>
      <c r="B87">
        <v>0</v>
      </c>
      <c r="C87" cm="1">
        <f t="array" ref="C87">IFERROR(INDEX('Capacity Backing (Hide)2'!$B$8:$CW$8,ROW(A83))/SUMIFS($B$110:$B$124,INDEX('Capacity Backing (Hide)2'!$B$67:$CW$81,,ROW(A83)),"X"),0)</f>
        <v>0</v>
      </c>
      <c r="CB87" t="str">
        <f>'Capacity Backing (Hide)2'!E524</f>
        <v xml:space="preserve">83. </v>
      </c>
      <c r="CC87">
        <v>0</v>
      </c>
    </row>
    <row r="88" spans="1:81" x14ac:dyDescent="0.25">
      <c r="A88" t="str">
        <f>'Capacity Backing (Hide)2'!D525</f>
        <v xml:space="preserve">84. </v>
      </c>
      <c r="B88">
        <v>0</v>
      </c>
      <c r="C88" cm="1">
        <f t="array" ref="C88">IFERROR(INDEX('Capacity Backing (Hide)2'!$B$8:$CW$8,ROW(A84))/SUMIFS($B$110:$B$124,INDEX('Capacity Backing (Hide)2'!$B$67:$CW$81,,ROW(A84)),"X"),0)</f>
        <v>0</v>
      </c>
      <c r="CB88" t="str">
        <f>'Capacity Backing (Hide)2'!E525</f>
        <v xml:space="preserve">84. </v>
      </c>
      <c r="CC88">
        <v>0</v>
      </c>
    </row>
    <row r="89" spans="1:81" x14ac:dyDescent="0.25">
      <c r="A89" t="str">
        <f>'Capacity Backing (Hide)2'!D526</f>
        <v xml:space="preserve">85. </v>
      </c>
      <c r="B89">
        <v>0</v>
      </c>
      <c r="C89" cm="1">
        <f t="array" ref="C89">IFERROR(INDEX('Capacity Backing (Hide)2'!$B$8:$CW$8,ROW(A85))/SUMIFS($B$110:$B$124,INDEX('Capacity Backing (Hide)2'!$B$67:$CW$81,,ROW(A85)),"X"),0)</f>
        <v>0</v>
      </c>
      <c r="CB89" t="str">
        <f>'Capacity Backing (Hide)2'!E526</f>
        <v xml:space="preserve">85. </v>
      </c>
      <c r="CC89">
        <v>0</v>
      </c>
    </row>
    <row r="90" spans="1:81" x14ac:dyDescent="0.25">
      <c r="A90" t="str">
        <f>'Capacity Backing (Hide)2'!D527</f>
        <v xml:space="preserve">86. </v>
      </c>
      <c r="B90">
        <v>0</v>
      </c>
      <c r="C90" cm="1">
        <f t="array" ref="C90">IFERROR(INDEX('Capacity Backing (Hide)2'!$B$8:$CW$8,ROW(A86))/SUMIFS($B$110:$B$124,INDEX('Capacity Backing (Hide)2'!$B$67:$CW$81,,ROW(A86)),"X"),0)</f>
        <v>0</v>
      </c>
      <c r="CB90" t="str">
        <f>'Capacity Backing (Hide)2'!E527</f>
        <v xml:space="preserve">86. </v>
      </c>
      <c r="CC90">
        <v>0</v>
      </c>
    </row>
    <row r="91" spans="1:81" x14ac:dyDescent="0.25">
      <c r="A91" t="str">
        <f>'Capacity Backing (Hide)2'!D528</f>
        <v xml:space="preserve">87. </v>
      </c>
      <c r="B91">
        <v>0</v>
      </c>
      <c r="C91" cm="1">
        <f t="array" ref="C91">IFERROR(INDEX('Capacity Backing (Hide)2'!$B$8:$CW$8,ROW(A87))/SUMIFS($B$110:$B$124,INDEX('Capacity Backing (Hide)2'!$B$67:$CW$81,,ROW(A87)),"X"),0)</f>
        <v>0</v>
      </c>
      <c r="CB91" t="str">
        <f>'Capacity Backing (Hide)2'!E528</f>
        <v xml:space="preserve">87. </v>
      </c>
      <c r="CC91">
        <v>0</v>
      </c>
    </row>
    <row r="92" spans="1:81" x14ac:dyDescent="0.25">
      <c r="A92" t="str">
        <f>'Capacity Backing (Hide)2'!D529</f>
        <v xml:space="preserve">88. </v>
      </c>
      <c r="B92">
        <v>0</v>
      </c>
      <c r="C92" cm="1">
        <f t="array" ref="C92">IFERROR(INDEX('Capacity Backing (Hide)2'!$B$8:$CW$8,ROW(A88))/SUMIFS($B$110:$B$124,INDEX('Capacity Backing (Hide)2'!$B$67:$CW$81,,ROW(A88)),"X"),0)</f>
        <v>0</v>
      </c>
      <c r="CB92" t="str">
        <f>'Capacity Backing (Hide)2'!E529</f>
        <v xml:space="preserve">88. </v>
      </c>
      <c r="CC92">
        <v>0</v>
      </c>
    </row>
    <row r="93" spans="1:81" x14ac:dyDescent="0.25">
      <c r="A93" t="str">
        <f>'Capacity Backing (Hide)2'!D530</f>
        <v xml:space="preserve">89. </v>
      </c>
      <c r="B93">
        <v>0</v>
      </c>
      <c r="C93" cm="1">
        <f t="array" ref="C93">IFERROR(INDEX('Capacity Backing (Hide)2'!$B$8:$CW$8,ROW(A89))/SUMIFS($B$110:$B$124,INDEX('Capacity Backing (Hide)2'!$B$67:$CW$81,,ROW(A89)),"X"),0)</f>
        <v>0</v>
      </c>
      <c r="CB93" t="str">
        <f>'Capacity Backing (Hide)2'!E530</f>
        <v xml:space="preserve">89. </v>
      </c>
      <c r="CC93">
        <v>0</v>
      </c>
    </row>
    <row r="94" spans="1:81" x14ac:dyDescent="0.25">
      <c r="A94" t="str">
        <f>'Capacity Backing (Hide)2'!D531</f>
        <v xml:space="preserve">90. </v>
      </c>
      <c r="B94">
        <v>0</v>
      </c>
      <c r="C94" cm="1">
        <f t="array" ref="C94">IFERROR(INDEX('Capacity Backing (Hide)2'!$B$8:$CW$8,ROW(A90))/SUMIFS($B$110:$B$124,INDEX('Capacity Backing (Hide)2'!$B$67:$CW$81,,ROW(A90)),"X"),0)</f>
        <v>0</v>
      </c>
      <c r="CB94" t="str">
        <f>'Capacity Backing (Hide)2'!E531</f>
        <v xml:space="preserve">90. </v>
      </c>
      <c r="CC94">
        <v>0</v>
      </c>
    </row>
    <row r="95" spans="1:81" x14ac:dyDescent="0.25">
      <c r="A95" t="str">
        <f>'Capacity Backing (Hide)2'!D532</f>
        <v xml:space="preserve">91. </v>
      </c>
      <c r="B95">
        <v>0</v>
      </c>
      <c r="C95" cm="1">
        <f t="array" ref="C95">IFERROR(INDEX('Capacity Backing (Hide)2'!$B$8:$CW$8,ROW(A91))/SUMIFS($B$110:$B$124,INDEX('Capacity Backing (Hide)2'!$B$67:$CW$81,,ROW(A91)),"X"),0)</f>
        <v>0</v>
      </c>
      <c r="CB95" t="str">
        <f>'Capacity Backing (Hide)2'!E532</f>
        <v xml:space="preserve">91. </v>
      </c>
      <c r="CC95">
        <v>0</v>
      </c>
    </row>
    <row r="96" spans="1:81" x14ac:dyDescent="0.25">
      <c r="A96" t="str">
        <f>'Capacity Backing (Hide)2'!D533</f>
        <v xml:space="preserve">92. </v>
      </c>
      <c r="B96">
        <v>0</v>
      </c>
      <c r="C96" cm="1">
        <f t="array" ref="C96">IFERROR(INDEX('Capacity Backing (Hide)2'!$B$8:$CW$8,ROW(A92))/SUMIFS($B$110:$B$124,INDEX('Capacity Backing (Hide)2'!$B$67:$CW$81,,ROW(A92)),"X"),0)</f>
        <v>0</v>
      </c>
      <c r="CB96" t="str">
        <f>'Capacity Backing (Hide)2'!E533</f>
        <v xml:space="preserve">92. </v>
      </c>
      <c r="CC96">
        <v>0</v>
      </c>
    </row>
    <row r="97" spans="1:81" x14ac:dyDescent="0.25">
      <c r="A97" t="str">
        <f>'Capacity Backing (Hide)2'!D534</f>
        <v xml:space="preserve">93. </v>
      </c>
      <c r="B97">
        <v>0</v>
      </c>
      <c r="C97" cm="1">
        <f t="array" ref="C97">IFERROR(INDEX('Capacity Backing (Hide)2'!$B$8:$CW$8,ROW(A93))/SUMIFS($B$110:$B$124,INDEX('Capacity Backing (Hide)2'!$B$67:$CW$81,,ROW(A93)),"X"),0)</f>
        <v>0</v>
      </c>
      <c r="CB97" t="str">
        <f>'Capacity Backing (Hide)2'!E534</f>
        <v xml:space="preserve">93. </v>
      </c>
      <c r="CC97">
        <v>0</v>
      </c>
    </row>
    <row r="98" spans="1:81" x14ac:dyDescent="0.25">
      <c r="A98" t="str">
        <f>'Capacity Backing (Hide)2'!D535</f>
        <v xml:space="preserve">94. </v>
      </c>
      <c r="B98">
        <v>0</v>
      </c>
      <c r="C98" cm="1">
        <f t="array" ref="C98">IFERROR(INDEX('Capacity Backing (Hide)2'!$B$8:$CW$8,ROW(A94))/SUMIFS($B$110:$B$124,INDEX('Capacity Backing (Hide)2'!$B$67:$CW$81,,ROW(A94)),"X"),0)</f>
        <v>0</v>
      </c>
      <c r="CB98" t="str">
        <f>'Capacity Backing (Hide)2'!E535</f>
        <v xml:space="preserve">94. </v>
      </c>
      <c r="CC98">
        <v>0</v>
      </c>
    </row>
    <row r="99" spans="1:81" x14ac:dyDescent="0.25">
      <c r="A99" t="str">
        <f>'Capacity Backing (Hide)2'!D536</f>
        <v xml:space="preserve">95. </v>
      </c>
      <c r="B99">
        <v>0</v>
      </c>
      <c r="C99" cm="1">
        <f t="array" ref="C99">IFERROR(INDEX('Capacity Backing (Hide)2'!$B$8:$CW$8,ROW(A95))/SUMIFS($B$110:$B$124,INDEX('Capacity Backing (Hide)2'!$B$67:$CW$81,,ROW(A95)),"X"),0)</f>
        <v>0</v>
      </c>
      <c r="CB99" t="str">
        <f>'Capacity Backing (Hide)2'!E536</f>
        <v xml:space="preserve">95. </v>
      </c>
      <c r="CC99">
        <v>0</v>
      </c>
    </row>
    <row r="100" spans="1:81" x14ac:dyDescent="0.25">
      <c r="A100" t="str">
        <f>'Capacity Backing (Hide)2'!D537</f>
        <v xml:space="preserve">96. </v>
      </c>
      <c r="B100">
        <v>0</v>
      </c>
      <c r="C100" cm="1">
        <f t="array" ref="C100">IFERROR(INDEX('Capacity Backing (Hide)2'!$B$8:$CW$8,ROW(A96))/SUMIFS($B$110:$B$124,INDEX('Capacity Backing (Hide)2'!$B$67:$CW$81,,ROW(A96)),"X"),0)</f>
        <v>0</v>
      </c>
      <c r="CB100" t="str">
        <f>'Capacity Backing (Hide)2'!E537</f>
        <v xml:space="preserve">96. </v>
      </c>
      <c r="CC100">
        <v>0</v>
      </c>
    </row>
    <row r="101" spans="1:81" x14ac:dyDescent="0.25">
      <c r="A101" t="str">
        <f>'Capacity Backing (Hide)2'!D538</f>
        <v xml:space="preserve">97. </v>
      </c>
      <c r="B101">
        <v>0</v>
      </c>
      <c r="C101" cm="1">
        <f t="array" ref="C101">IFERROR(INDEX('Capacity Backing (Hide)2'!$B$8:$CW$8,ROW(A97))/SUMIFS($B$110:$B$124,INDEX('Capacity Backing (Hide)2'!$B$67:$CW$81,,ROW(A97)),"X"),0)</f>
        <v>0</v>
      </c>
      <c r="CB101" t="str">
        <f>'Capacity Backing (Hide)2'!E538</f>
        <v xml:space="preserve">97. </v>
      </c>
      <c r="CC101">
        <v>0</v>
      </c>
    </row>
    <row r="102" spans="1:81" x14ac:dyDescent="0.25">
      <c r="A102" t="str">
        <f>'Capacity Backing (Hide)2'!D539</f>
        <v xml:space="preserve">98. </v>
      </c>
      <c r="B102">
        <v>0</v>
      </c>
      <c r="C102" cm="1">
        <f t="array" ref="C102">IFERROR(INDEX('Capacity Backing (Hide)2'!$B$8:$CW$8,ROW(A98))/SUMIFS($B$110:$B$124,INDEX('Capacity Backing (Hide)2'!$B$67:$CW$81,,ROW(A98)),"X"),0)</f>
        <v>0</v>
      </c>
      <c r="CB102" t="str">
        <f>'Capacity Backing (Hide)2'!E539</f>
        <v xml:space="preserve">98. </v>
      </c>
      <c r="CC102">
        <v>0</v>
      </c>
    </row>
    <row r="103" spans="1:81" x14ac:dyDescent="0.25">
      <c r="A103" t="str">
        <f>'Capacity Backing (Hide)2'!D540</f>
        <v xml:space="preserve">99. </v>
      </c>
      <c r="B103">
        <v>0</v>
      </c>
      <c r="C103" cm="1">
        <f t="array" ref="C103">IFERROR(INDEX('Capacity Backing (Hide)2'!$B$8:$CW$8,ROW(A99))/SUMIFS($B$110:$B$124,INDEX('Capacity Backing (Hide)2'!$B$67:$CW$81,,ROW(A99)),"X"),0)</f>
        <v>0</v>
      </c>
      <c r="CB103" t="str">
        <f>'Capacity Backing (Hide)2'!E540</f>
        <v xml:space="preserve">99. </v>
      </c>
      <c r="CC103">
        <v>0</v>
      </c>
    </row>
    <row r="104" spans="1:81" x14ac:dyDescent="0.25">
      <c r="A104" t="str">
        <f>'Capacity Backing (Hide)2'!D541</f>
        <v xml:space="preserve">100. </v>
      </c>
      <c r="B104">
        <v>0</v>
      </c>
      <c r="C104" cm="1">
        <f t="array" ref="C104">IFERROR(INDEX('Capacity Backing (Hide)2'!$B$8:$CW$8,ROW(A100))/SUMIFS($B$110:$B$124,INDEX('Capacity Backing (Hide)2'!$B$67:$CW$81,,ROW(A100)),"X"),0)</f>
        <v>0</v>
      </c>
      <c r="CB104" t="str">
        <f>'Capacity Backing (Hide)2'!E541</f>
        <v xml:space="preserve">100. </v>
      </c>
      <c r="CC104">
        <v>0</v>
      </c>
    </row>
    <row r="109" spans="1:81" x14ac:dyDescent="0.25">
      <c r="A109" t="s">
        <v>350</v>
      </c>
      <c r="B109" t="s">
        <v>349</v>
      </c>
    </row>
    <row r="110" spans="1:81" x14ac:dyDescent="0.25">
      <c r="A110" t="str">
        <f>Setup!A20</f>
        <v>Caseload 1</v>
      </c>
      <c r="B110">
        <f>COUNTA(Service!C6:C10)</f>
        <v>3</v>
      </c>
    </row>
    <row r="111" spans="1:81" x14ac:dyDescent="0.25">
      <c r="A111" t="str">
        <f>Setup!A21</f>
        <v>Caseload 2</v>
      </c>
      <c r="B111">
        <f>COUNTA(Service!C11:C15)</f>
        <v>1</v>
      </c>
    </row>
    <row r="112" spans="1:81" x14ac:dyDescent="0.25">
      <c r="A112" t="str">
        <f>Setup!A22</f>
        <v>Caseload 3</v>
      </c>
      <c r="B112">
        <f>COUNTA(Service!C16:C20)</f>
        <v>0</v>
      </c>
    </row>
    <row r="113" spans="1:5" x14ac:dyDescent="0.25">
      <c r="A113" t="str">
        <f>Setup!A23</f>
        <v>Caseload 4</v>
      </c>
      <c r="B113">
        <f>COUNTA(Service!C21:C25)</f>
        <v>0</v>
      </c>
    </row>
    <row r="114" spans="1:5" x14ac:dyDescent="0.25">
      <c r="A114" t="str">
        <f>Setup!A24</f>
        <v>Caseload 5</v>
      </c>
      <c r="B114">
        <f>COUNTA(Service!C26:C30)</f>
        <v>0</v>
      </c>
    </row>
    <row r="115" spans="1:5" x14ac:dyDescent="0.25">
      <c r="A115" t="str">
        <f>Setup!A25</f>
        <v>Caseload 6</v>
      </c>
      <c r="B115">
        <f>COUNTA(Service!C31:C35)</f>
        <v>0</v>
      </c>
    </row>
    <row r="116" spans="1:5" x14ac:dyDescent="0.25">
      <c r="A116" t="str">
        <f>Setup!A26</f>
        <v>Caseload 7</v>
      </c>
      <c r="B116">
        <f>COUNTA(Service!C36:C40)</f>
        <v>0</v>
      </c>
    </row>
    <row r="117" spans="1:5" x14ac:dyDescent="0.25">
      <c r="A117" t="str">
        <f>Setup!A27</f>
        <v>Caseload 8</v>
      </c>
      <c r="B117">
        <f>COUNTA(Service!C41:C45)</f>
        <v>0</v>
      </c>
    </row>
    <row r="118" spans="1:5" x14ac:dyDescent="0.25">
      <c r="A118" t="str">
        <f>Setup!A28</f>
        <v>Caseload 9</v>
      </c>
      <c r="B118">
        <f>COUNTA(Service!C46:C50)</f>
        <v>0</v>
      </c>
    </row>
    <row r="119" spans="1:5" x14ac:dyDescent="0.25">
      <c r="A119" t="str">
        <f>Setup!A29</f>
        <v>Caseload 10</v>
      </c>
      <c r="B119">
        <f>COUNTA(Service!C51:C55)</f>
        <v>0</v>
      </c>
    </row>
    <row r="120" spans="1:5" x14ac:dyDescent="0.25">
      <c r="A120" t="str">
        <f>Setup!A30</f>
        <v>Caseload 11</v>
      </c>
      <c r="B120">
        <f>COUNTA(Service!C56:C60)</f>
        <v>0</v>
      </c>
    </row>
    <row r="121" spans="1:5" x14ac:dyDescent="0.25">
      <c r="A121" t="str">
        <f>Setup!A31</f>
        <v>Caseload 12</v>
      </c>
      <c r="B121">
        <f>COUNTA(Service!C61:C65)</f>
        <v>0</v>
      </c>
    </row>
    <row r="122" spans="1:5" x14ac:dyDescent="0.25">
      <c r="A122" t="str">
        <f>Setup!A32</f>
        <v>Caseload 13</v>
      </c>
      <c r="B122">
        <f>COUNTA(Service!C66:C70)</f>
        <v>0</v>
      </c>
    </row>
    <row r="123" spans="1:5" x14ac:dyDescent="0.25">
      <c r="A123" t="str">
        <f>Setup!A33</f>
        <v>Caseload 14</v>
      </c>
      <c r="B123">
        <f>COUNTA(Service!C71:C75)</f>
        <v>0</v>
      </c>
    </row>
    <row r="124" spans="1:5" x14ac:dyDescent="0.25">
      <c r="A124" t="str">
        <f>Setup!A34</f>
        <v>Caseload 15</v>
      </c>
      <c r="B124">
        <f>COUNTA(Service!C76:C80)</f>
        <v>0</v>
      </c>
    </row>
    <row r="126" spans="1:5" x14ac:dyDescent="0.25">
      <c r="A126" s="55" t="s">
        <v>365</v>
      </c>
    </row>
    <row r="127" spans="1:5" x14ac:dyDescent="0.25">
      <c r="A127" s="55" t="s">
        <v>363</v>
      </c>
      <c r="B127" s="55" cm="1">
        <f t="array" ref="B127">INDEX(CHOOSE('Treatment Backing (Hide)'!$E$128,'Treatment Backing (Hide)'!$C$5:$C$104,'Treatment Backing (Hide)'!$CD$5:$CD$104),'Treatment Backing (Hide)'!$E$129)</f>
        <v>30</v>
      </c>
      <c r="D127" s="55" t="s">
        <v>366</v>
      </c>
    </row>
    <row r="128" spans="1:5" x14ac:dyDescent="0.25">
      <c r="A128">
        <v>1</v>
      </c>
      <c r="B128" cm="1">
        <f t="array" ref="B128">$B$127*IF(INDEX(CHOOSE('Treatment Backing (Hide)'!$E$128,'Capacity Backing (Hide)2'!$B$67:$CW$81,'Capacity Backing (Hide)2'!$B$203:$CW$217),A128,'Treatment Backing (Hide)'!$E$129)="X",1,0)*NOT('Clinical resource summary'!CY14="")</f>
        <v>30</v>
      </c>
      <c r="D128" t="s">
        <v>367</v>
      </c>
      <c r="E128">
        <f>IF('Clinical resource summary'!CX7="Core",1,2)</f>
        <v>1</v>
      </c>
    </row>
    <row r="129" spans="1:5" x14ac:dyDescent="0.25">
      <c r="A129">
        <v>1</v>
      </c>
      <c r="B129" cm="1">
        <f t="array" ref="B129">$B$127*IF(INDEX(CHOOSE('Treatment Backing (Hide)'!$E$128,'Capacity Backing (Hide)2'!$B$67:$CW$81,'Capacity Backing (Hide)2'!$B$203:$CW$217),A129,'Treatment Backing (Hide)'!$E$129)="X",1,0)*NOT('Clinical resource summary'!CY15="")</f>
        <v>30</v>
      </c>
      <c r="D129" t="s">
        <v>368</v>
      </c>
      <c r="E129">
        <f>MATCH('Clinical resource summary'!CX10,CHOOSE('Treatment Backing (Hide)'!E128,'Capacity Backing (Hide)2'!D442:D541,'Capacity Backing (Hide)2'!E442:E541),0)</f>
        <v>1</v>
      </c>
    </row>
    <row r="130" spans="1:5" x14ac:dyDescent="0.25">
      <c r="A130">
        <v>1</v>
      </c>
      <c r="B130" cm="1">
        <f t="array" ref="B130">$B$127*IF(INDEX(CHOOSE('Treatment Backing (Hide)'!$E$128,'Capacity Backing (Hide)2'!$B$67:$CW$81,'Capacity Backing (Hide)2'!$B$203:$CW$217),A130,'Treatment Backing (Hide)'!$E$129)="X",1,0)*NOT('Clinical resource summary'!CY16="")</f>
        <v>30</v>
      </c>
      <c r="D130" t="s">
        <v>369</v>
      </c>
      <c r="E130">
        <f>INDEX('Treatment Backing (Hide)'!$B$5:$B$104,MATCH('Clinical resource summary'!$CX$10,'Treatment Backing (Hide)'!$A$5:$A$104,0))</f>
        <v>0</v>
      </c>
    </row>
    <row r="131" spans="1:5" x14ac:dyDescent="0.25">
      <c r="A131">
        <v>1</v>
      </c>
      <c r="B131" cm="1">
        <f t="array" ref="B131">$B$127*IF(INDEX(CHOOSE('Treatment Backing (Hide)'!$E$128,'Capacity Backing (Hide)2'!$B$67:$CW$81,'Capacity Backing (Hide)2'!$B$203:$CW$217),A131,'Treatment Backing (Hide)'!$E$129)="X",1,0)*NOT('Clinical resource summary'!CY17="")</f>
        <v>0</v>
      </c>
    </row>
    <row r="132" spans="1:5" x14ac:dyDescent="0.25">
      <c r="A132">
        <v>1</v>
      </c>
      <c r="B132" cm="1">
        <f t="array" ref="B132">$B$127*IF(INDEX(CHOOSE('Treatment Backing (Hide)'!$E$128,'Capacity Backing (Hide)2'!$B$67:$CW$81,'Capacity Backing (Hide)2'!$B$203:$CW$217),A132,'Treatment Backing (Hide)'!$E$129)="X",1,0)*NOT('Clinical resource summary'!CY18="")</f>
        <v>0</v>
      </c>
    </row>
    <row r="133" spans="1:5" x14ac:dyDescent="0.25">
      <c r="A133">
        <v>2</v>
      </c>
      <c r="B133" cm="1">
        <f t="array" ref="B133">$B$127*IF(INDEX(CHOOSE('Treatment Backing (Hide)'!$E$128,'Capacity Backing (Hide)2'!$B$67:$CW$81,'Capacity Backing (Hide)2'!$B$203:$CW$217),A133,'Treatment Backing (Hide)'!$E$129)="X",1,0)*NOT('Clinical resource summary'!CY19="")</f>
        <v>30</v>
      </c>
    </row>
    <row r="134" spans="1:5" x14ac:dyDescent="0.25">
      <c r="A134">
        <v>2</v>
      </c>
      <c r="B134" cm="1">
        <f t="array" ref="B134">$B$127*IF(INDEX(CHOOSE('Treatment Backing (Hide)'!$E$128,'Capacity Backing (Hide)2'!$B$67:$CW$81,'Capacity Backing (Hide)2'!$B$203:$CW$217),A134,'Treatment Backing (Hide)'!$E$129)="X",1,0)*NOT('Clinical resource summary'!CY20="")</f>
        <v>0</v>
      </c>
    </row>
    <row r="135" spans="1:5" x14ac:dyDescent="0.25">
      <c r="A135">
        <v>2</v>
      </c>
      <c r="B135" cm="1">
        <f t="array" ref="B135">$B$127*IF(INDEX(CHOOSE('Treatment Backing (Hide)'!$E$128,'Capacity Backing (Hide)2'!$B$67:$CW$81,'Capacity Backing (Hide)2'!$B$203:$CW$217),A135,'Treatment Backing (Hide)'!$E$129)="X",1,0)*NOT('Clinical resource summary'!CY21="")</f>
        <v>0</v>
      </c>
    </row>
    <row r="136" spans="1:5" x14ac:dyDescent="0.25">
      <c r="A136">
        <v>2</v>
      </c>
      <c r="B136" cm="1">
        <f t="array" ref="B136">$B$127*IF(INDEX(CHOOSE('Treatment Backing (Hide)'!$E$128,'Capacity Backing (Hide)2'!$B$67:$CW$81,'Capacity Backing (Hide)2'!$B$203:$CW$217),A136,'Treatment Backing (Hide)'!$E$129)="X",1,0)*NOT('Clinical resource summary'!CY22="")</f>
        <v>0</v>
      </c>
    </row>
    <row r="137" spans="1:5" x14ac:dyDescent="0.25">
      <c r="A137">
        <v>2</v>
      </c>
      <c r="B137" cm="1">
        <f t="array" ref="B137">$B$127*IF(INDEX(CHOOSE('Treatment Backing (Hide)'!$E$128,'Capacity Backing (Hide)2'!$B$67:$CW$81,'Capacity Backing (Hide)2'!$B$203:$CW$217),A137,'Treatment Backing (Hide)'!$E$129)="X",1,0)*NOT('Clinical resource summary'!CY23="")</f>
        <v>0</v>
      </c>
    </row>
    <row r="138" spans="1:5" x14ac:dyDescent="0.25">
      <c r="A138">
        <v>3</v>
      </c>
      <c r="B138" cm="1">
        <f t="array" ref="B138">$B$127*IF(INDEX(CHOOSE('Treatment Backing (Hide)'!$E$128,'Capacity Backing (Hide)2'!$B$67:$CW$81,'Capacity Backing (Hide)2'!$B$203:$CW$217),A138,'Treatment Backing (Hide)'!$E$129)="X",1,0)*NOT('Clinical resource summary'!CY24="")</f>
        <v>0</v>
      </c>
    </row>
    <row r="139" spans="1:5" x14ac:dyDescent="0.25">
      <c r="A139">
        <v>3</v>
      </c>
      <c r="B139" cm="1">
        <f t="array" ref="B139">$B$127*IF(INDEX(CHOOSE('Treatment Backing (Hide)'!$E$128,'Capacity Backing (Hide)2'!$B$67:$CW$81,'Capacity Backing (Hide)2'!$B$203:$CW$217),A139,'Treatment Backing (Hide)'!$E$129)="X",1,0)*NOT('Clinical resource summary'!CY25="")</f>
        <v>0</v>
      </c>
    </row>
    <row r="140" spans="1:5" x14ac:dyDescent="0.25">
      <c r="A140">
        <v>3</v>
      </c>
      <c r="B140" cm="1">
        <f t="array" ref="B140">$B$127*IF(INDEX(CHOOSE('Treatment Backing (Hide)'!$E$128,'Capacity Backing (Hide)2'!$B$67:$CW$81,'Capacity Backing (Hide)2'!$B$203:$CW$217),A140,'Treatment Backing (Hide)'!$E$129)="X",1,0)*NOT('Clinical resource summary'!CY26="")</f>
        <v>0</v>
      </c>
    </row>
    <row r="141" spans="1:5" x14ac:dyDescent="0.25">
      <c r="A141">
        <v>3</v>
      </c>
      <c r="B141" cm="1">
        <f t="array" ref="B141">$B$127*IF(INDEX(CHOOSE('Treatment Backing (Hide)'!$E$128,'Capacity Backing (Hide)2'!$B$67:$CW$81,'Capacity Backing (Hide)2'!$B$203:$CW$217),A141,'Treatment Backing (Hide)'!$E$129)="X",1,0)*NOT('Clinical resource summary'!CY27="")</f>
        <v>0</v>
      </c>
    </row>
    <row r="142" spans="1:5" x14ac:dyDescent="0.25">
      <c r="A142">
        <v>3</v>
      </c>
      <c r="B142" cm="1">
        <f t="array" ref="B142">$B$127*IF(INDEX(CHOOSE('Treatment Backing (Hide)'!$E$128,'Capacity Backing (Hide)2'!$B$67:$CW$81,'Capacity Backing (Hide)2'!$B$203:$CW$217),A142,'Treatment Backing (Hide)'!$E$129)="X",1,0)*NOT('Clinical resource summary'!CY28="")</f>
        <v>0</v>
      </c>
    </row>
    <row r="143" spans="1:5" x14ac:dyDescent="0.25">
      <c r="A143">
        <v>4</v>
      </c>
      <c r="B143" cm="1">
        <f t="array" ref="B143">$B$127*IF(INDEX(CHOOSE('Treatment Backing (Hide)'!$E$128,'Capacity Backing (Hide)2'!$B$67:$CW$81,'Capacity Backing (Hide)2'!$B$203:$CW$217),A143,'Treatment Backing (Hide)'!$E$129)="X",1,0)*NOT('Clinical resource summary'!CY29="")</f>
        <v>0</v>
      </c>
    </row>
    <row r="144" spans="1:5" x14ac:dyDescent="0.25">
      <c r="A144">
        <v>4</v>
      </c>
      <c r="B144" cm="1">
        <f t="array" ref="B144">$B$127*IF(INDEX(CHOOSE('Treatment Backing (Hide)'!$E$128,'Capacity Backing (Hide)2'!$B$67:$CW$81,'Capacity Backing (Hide)2'!$B$203:$CW$217),A144,'Treatment Backing (Hide)'!$E$129)="X",1,0)*NOT('Clinical resource summary'!CY30="")</f>
        <v>0</v>
      </c>
    </row>
    <row r="145" spans="1:2" x14ac:dyDescent="0.25">
      <c r="A145">
        <v>4</v>
      </c>
      <c r="B145" cm="1">
        <f t="array" ref="B145">$B$127*IF(INDEX(CHOOSE('Treatment Backing (Hide)'!$E$128,'Capacity Backing (Hide)2'!$B$67:$CW$81,'Capacity Backing (Hide)2'!$B$203:$CW$217),A145,'Treatment Backing (Hide)'!$E$129)="X",1,0)*NOT('Clinical resource summary'!CY31="")</f>
        <v>0</v>
      </c>
    </row>
    <row r="146" spans="1:2" x14ac:dyDescent="0.25">
      <c r="A146">
        <v>4</v>
      </c>
      <c r="B146" cm="1">
        <f t="array" ref="B146">$B$127*IF(INDEX(CHOOSE('Treatment Backing (Hide)'!$E$128,'Capacity Backing (Hide)2'!$B$67:$CW$81,'Capacity Backing (Hide)2'!$B$203:$CW$217),A146,'Treatment Backing (Hide)'!$E$129)="X",1,0)*NOT('Clinical resource summary'!CY32="")</f>
        <v>0</v>
      </c>
    </row>
    <row r="147" spans="1:2" x14ac:dyDescent="0.25">
      <c r="A147">
        <v>4</v>
      </c>
      <c r="B147" cm="1">
        <f t="array" ref="B147">$B$127*IF(INDEX(CHOOSE('Treatment Backing (Hide)'!$E$128,'Capacity Backing (Hide)2'!$B$67:$CW$81,'Capacity Backing (Hide)2'!$B$203:$CW$217),A147,'Treatment Backing (Hide)'!$E$129)="X",1,0)*NOT('Clinical resource summary'!CY33="")</f>
        <v>0</v>
      </c>
    </row>
    <row r="148" spans="1:2" x14ac:dyDescent="0.25">
      <c r="A148">
        <v>5</v>
      </c>
      <c r="B148" cm="1">
        <f t="array" ref="B148">$B$127*IF(INDEX(CHOOSE('Treatment Backing (Hide)'!$E$128,'Capacity Backing (Hide)2'!$B$67:$CW$81,'Capacity Backing (Hide)2'!$B$203:$CW$217),A148,'Treatment Backing (Hide)'!$E$129)="X",1,0)*NOT('Clinical resource summary'!CY34="")</f>
        <v>0</v>
      </c>
    </row>
    <row r="149" spans="1:2" x14ac:dyDescent="0.25">
      <c r="A149">
        <v>5</v>
      </c>
      <c r="B149" cm="1">
        <f t="array" ref="B149">$B$127*IF(INDEX(CHOOSE('Treatment Backing (Hide)'!$E$128,'Capacity Backing (Hide)2'!$B$67:$CW$81,'Capacity Backing (Hide)2'!$B$203:$CW$217),A149,'Treatment Backing (Hide)'!$E$129)="X",1,0)*NOT('Clinical resource summary'!CY35="")</f>
        <v>0</v>
      </c>
    </row>
    <row r="150" spans="1:2" x14ac:dyDescent="0.25">
      <c r="A150">
        <v>5</v>
      </c>
      <c r="B150" cm="1">
        <f t="array" ref="B150">$B$127*IF(INDEX(CHOOSE('Treatment Backing (Hide)'!$E$128,'Capacity Backing (Hide)2'!$B$67:$CW$81,'Capacity Backing (Hide)2'!$B$203:$CW$217),A150,'Treatment Backing (Hide)'!$E$129)="X",1,0)*NOT('Clinical resource summary'!CY36="")</f>
        <v>0</v>
      </c>
    </row>
    <row r="151" spans="1:2" x14ac:dyDescent="0.25">
      <c r="A151">
        <v>5</v>
      </c>
      <c r="B151" cm="1">
        <f t="array" ref="B151">$B$127*IF(INDEX(CHOOSE('Treatment Backing (Hide)'!$E$128,'Capacity Backing (Hide)2'!$B$67:$CW$81,'Capacity Backing (Hide)2'!$B$203:$CW$217),A151,'Treatment Backing (Hide)'!$E$129)="X",1,0)*NOT('Clinical resource summary'!CY37="")</f>
        <v>0</v>
      </c>
    </row>
    <row r="152" spans="1:2" x14ac:dyDescent="0.25">
      <c r="A152">
        <v>5</v>
      </c>
      <c r="B152" cm="1">
        <f t="array" ref="B152">$B$127*IF(INDEX(CHOOSE('Treatment Backing (Hide)'!$E$128,'Capacity Backing (Hide)2'!$B$67:$CW$81,'Capacity Backing (Hide)2'!$B$203:$CW$217),A152,'Treatment Backing (Hide)'!$E$129)="X",1,0)*NOT('Clinical resource summary'!CY38="")</f>
        <v>0</v>
      </c>
    </row>
    <row r="153" spans="1:2" x14ac:dyDescent="0.25">
      <c r="A153">
        <v>6</v>
      </c>
      <c r="B153" cm="1">
        <f t="array" ref="B153">$B$127*IF(INDEX(CHOOSE('Treatment Backing (Hide)'!$E$128,'Capacity Backing (Hide)2'!$B$67:$CW$81,'Capacity Backing (Hide)2'!$B$203:$CW$217),A153,'Treatment Backing (Hide)'!$E$129)="X",1,0)*NOT('Clinical resource summary'!CY39="")</f>
        <v>0</v>
      </c>
    </row>
    <row r="154" spans="1:2" x14ac:dyDescent="0.25">
      <c r="A154">
        <v>6</v>
      </c>
      <c r="B154" cm="1">
        <f t="array" ref="B154">$B$127*IF(INDEX(CHOOSE('Treatment Backing (Hide)'!$E$128,'Capacity Backing (Hide)2'!$B$67:$CW$81,'Capacity Backing (Hide)2'!$B$203:$CW$217),A154,'Treatment Backing (Hide)'!$E$129)="X",1,0)*NOT('Clinical resource summary'!CY40="")</f>
        <v>0</v>
      </c>
    </row>
    <row r="155" spans="1:2" x14ac:dyDescent="0.25">
      <c r="A155">
        <v>6</v>
      </c>
      <c r="B155" cm="1">
        <f t="array" ref="B155">$B$127*IF(INDEX(CHOOSE('Treatment Backing (Hide)'!$E$128,'Capacity Backing (Hide)2'!$B$67:$CW$81,'Capacity Backing (Hide)2'!$B$203:$CW$217),A155,'Treatment Backing (Hide)'!$E$129)="X",1,0)*NOT('Clinical resource summary'!CY41="")</f>
        <v>0</v>
      </c>
    </row>
    <row r="156" spans="1:2" x14ac:dyDescent="0.25">
      <c r="A156">
        <v>6</v>
      </c>
      <c r="B156" cm="1">
        <f t="array" ref="B156">$B$127*IF(INDEX(CHOOSE('Treatment Backing (Hide)'!$E$128,'Capacity Backing (Hide)2'!$B$67:$CW$81,'Capacity Backing (Hide)2'!$B$203:$CW$217),A156,'Treatment Backing (Hide)'!$E$129)="X",1,0)*NOT('Clinical resource summary'!CY42="")</f>
        <v>0</v>
      </c>
    </row>
    <row r="157" spans="1:2" x14ac:dyDescent="0.25">
      <c r="A157">
        <v>6</v>
      </c>
      <c r="B157" cm="1">
        <f t="array" ref="B157">$B$127*IF(INDEX(CHOOSE('Treatment Backing (Hide)'!$E$128,'Capacity Backing (Hide)2'!$B$67:$CW$81,'Capacity Backing (Hide)2'!$B$203:$CW$217),A157,'Treatment Backing (Hide)'!$E$129)="X",1,0)*NOT('Clinical resource summary'!CY43="")</f>
        <v>0</v>
      </c>
    </row>
    <row r="158" spans="1:2" x14ac:dyDescent="0.25">
      <c r="A158">
        <v>7</v>
      </c>
      <c r="B158" cm="1">
        <f t="array" ref="B158">$B$127*IF(INDEX(CHOOSE('Treatment Backing (Hide)'!$E$128,'Capacity Backing (Hide)2'!$B$67:$CW$81,'Capacity Backing (Hide)2'!$B$203:$CW$217),A158,'Treatment Backing (Hide)'!$E$129)="X",1,0)*NOT('Clinical resource summary'!CY44="")</f>
        <v>0</v>
      </c>
    </row>
    <row r="159" spans="1:2" x14ac:dyDescent="0.25">
      <c r="A159">
        <v>7</v>
      </c>
      <c r="B159" cm="1">
        <f t="array" ref="B159">$B$127*IF(INDEX(CHOOSE('Treatment Backing (Hide)'!$E$128,'Capacity Backing (Hide)2'!$B$67:$CW$81,'Capacity Backing (Hide)2'!$B$203:$CW$217),A159,'Treatment Backing (Hide)'!$E$129)="X",1,0)*NOT('Clinical resource summary'!CY45="")</f>
        <v>0</v>
      </c>
    </row>
    <row r="160" spans="1:2" x14ac:dyDescent="0.25">
      <c r="A160">
        <v>7</v>
      </c>
      <c r="B160" cm="1">
        <f t="array" ref="B160">$B$127*IF(INDEX(CHOOSE('Treatment Backing (Hide)'!$E$128,'Capacity Backing (Hide)2'!$B$67:$CW$81,'Capacity Backing (Hide)2'!$B$203:$CW$217),A160,'Treatment Backing (Hide)'!$E$129)="X",1,0)*NOT('Clinical resource summary'!CY46="")</f>
        <v>0</v>
      </c>
    </row>
    <row r="161" spans="1:2" x14ac:dyDescent="0.25">
      <c r="A161">
        <v>7</v>
      </c>
      <c r="B161" cm="1">
        <f t="array" ref="B161">$B$127*IF(INDEX(CHOOSE('Treatment Backing (Hide)'!$E$128,'Capacity Backing (Hide)2'!$B$67:$CW$81,'Capacity Backing (Hide)2'!$B$203:$CW$217),A161,'Treatment Backing (Hide)'!$E$129)="X",1,0)*NOT('Clinical resource summary'!CY47="")</f>
        <v>0</v>
      </c>
    </row>
    <row r="162" spans="1:2" x14ac:dyDescent="0.25">
      <c r="A162">
        <v>7</v>
      </c>
      <c r="B162" cm="1">
        <f t="array" ref="B162">$B$127*IF(INDEX(CHOOSE('Treatment Backing (Hide)'!$E$128,'Capacity Backing (Hide)2'!$B$67:$CW$81,'Capacity Backing (Hide)2'!$B$203:$CW$217),A162,'Treatment Backing (Hide)'!$E$129)="X",1,0)*NOT('Clinical resource summary'!CY48="")</f>
        <v>0</v>
      </c>
    </row>
    <row r="163" spans="1:2" x14ac:dyDescent="0.25">
      <c r="A163">
        <v>8</v>
      </c>
      <c r="B163" cm="1">
        <f t="array" ref="B163">$B$127*IF(INDEX(CHOOSE('Treatment Backing (Hide)'!$E$128,'Capacity Backing (Hide)2'!$B$67:$CW$81,'Capacity Backing (Hide)2'!$B$203:$CW$217),A163,'Treatment Backing (Hide)'!$E$129)="X",1,0)*NOT('Clinical resource summary'!CY49="")</f>
        <v>0</v>
      </c>
    </row>
    <row r="164" spans="1:2" x14ac:dyDescent="0.25">
      <c r="A164">
        <v>8</v>
      </c>
      <c r="B164" cm="1">
        <f t="array" ref="B164">$B$127*IF(INDEX(CHOOSE('Treatment Backing (Hide)'!$E$128,'Capacity Backing (Hide)2'!$B$67:$CW$81,'Capacity Backing (Hide)2'!$B$203:$CW$217),A164,'Treatment Backing (Hide)'!$E$129)="X",1,0)*NOT('Clinical resource summary'!CY50="")</f>
        <v>0</v>
      </c>
    </row>
    <row r="165" spans="1:2" x14ac:dyDescent="0.25">
      <c r="A165">
        <v>8</v>
      </c>
      <c r="B165" cm="1">
        <f t="array" ref="B165">$B$127*IF(INDEX(CHOOSE('Treatment Backing (Hide)'!$E$128,'Capacity Backing (Hide)2'!$B$67:$CW$81,'Capacity Backing (Hide)2'!$B$203:$CW$217),A165,'Treatment Backing (Hide)'!$E$129)="X",1,0)*NOT('Clinical resource summary'!CY51="")</f>
        <v>0</v>
      </c>
    </row>
    <row r="166" spans="1:2" x14ac:dyDescent="0.25">
      <c r="A166">
        <v>8</v>
      </c>
      <c r="B166" cm="1">
        <f t="array" ref="B166">$B$127*IF(INDEX(CHOOSE('Treatment Backing (Hide)'!$E$128,'Capacity Backing (Hide)2'!$B$67:$CW$81,'Capacity Backing (Hide)2'!$B$203:$CW$217),A166,'Treatment Backing (Hide)'!$E$129)="X",1,0)*NOT('Clinical resource summary'!CY52="")</f>
        <v>0</v>
      </c>
    </row>
    <row r="167" spans="1:2" x14ac:dyDescent="0.25">
      <c r="A167">
        <v>8</v>
      </c>
      <c r="B167" cm="1">
        <f t="array" ref="B167">$B$127*IF(INDEX(CHOOSE('Treatment Backing (Hide)'!$E$128,'Capacity Backing (Hide)2'!$B$67:$CW$81,'Capacity Backing (Hide)2'!$B$203:$CW$217),A167,'Treatment Backing (Hide)'!$E$129)="X",1,0)*NOT('Clinical resource summary'!CY53="")</f>
        <v>0</v>
      </c>
    </row>
    <row r="168" spans="1:2" x14ac:dyDescent="0.25">
      <c r="A168">
        <v>9</v>
      </c>
      <c r="B168" cm="1">
        <f t="array" ref="B168">$B$127*IF(INDEX(CHOOSE('Treatment Backing (Hide)'!$E$128,'Capacity Backing (Hide)2'!$B$67:$CW$81,'Capacity Backing (Hide)2'!$B$203:$CW$217),A168,'Treatment Backing (Hide)'!$E$129)="X",1,0)*NOT('Clinical resource summary'!CY54="")</f>
        <v>0</v>
      </c>
    </row>
    <row r="169" spans="1:2" x14ac:dyDescent="0.25">
      <c r="A169">
        <v>9</v>
      </c>
      <c r="B169" cm="1">
        <f t="array" ref="B169">$B$127*IF(INDEX(CHOOSE('Treatment Backing (Hide)'!$E$128,'Capacity Backing (Hide)2'!$B$67:$CW$81,'Capacity Backing (Hide)2'!$B$203:$CW$217),A169,'Treatment Backing (Hide)'!$E$129)="X",1,0)*NOT('Clinical resource summary'!CY55="")</f>
        <v>0</v>
      </c>
    </row>
    <row r="170" spans="1:2" x14ac:dyDescent="0.25">
      <c r="A170">
        <v>9</v>
      </c>
      <c r="B170" cm="1">
        <f t="array" ref="B170">$B$127*IF(INDEX(CHOOSE('Treatment Backing (Hide)'!$E$128,'Capacity Backing (Hide)2'!$B$67:$CW$81,'Capacity Backing (Hide)2'!$B$203:$CW$217),A170,'Treatment Backing (Hide)'!$E$129)="X",1,0)*NOT('Clinical resource summary'!CY56="")</f>
        <v>0</v>
      </c>
    </row>
    <row r="171" spans="1:2" x14ac:dyDescent="0.25">
      <c r="A171">
        <v>9</v>
      </c>
      <c r="B171" cm="1">
        <f t="array" ref="B171">$B$127*IF(INDEX(CHOOSE('Treatment Backing (Hide)'!$E$128,'Capacity Backing (Hide)2'!$B$67:$CW$81,'Capacity Backing (Hide)2'!$B$203:$CW$217),A171,'Treatment Backing (Hide)'!$E$129)="X",1,0)*NOT('Clinical resource summary'!CY57="")</f>
        <v>0</v>
      </c>
    </row>
    <row r="172" spans="1:2" x14ac:dyDescent="0.25">
      <c r="A172">
        <v>9</v>
      </c>
      <c r="B172" cm="1">
        <f t="array" ref="B172">$B$127*IF(INDEX(CHOOSE('Treatment Backing (Hide)'!$E$128,'Capacity Backing (Hide)2'!$B$67:$CW$81,'Capacity Backing (Hide)2'!$B$203:$CW$217),A172,'Treatment Backing (Hide)'!$E$129)="X",1,0)*NOT('Clinical resource summary'!CY58="")</f>
        <v>0</v>
      </c>
    </row>
    <row r="173" spans="1:2" x14ac:dyDescent="0.25">
      <c r="A173">
        <v>10</v>
      </c>
      <c r="B173" cm="1">
        <f t="array" ref="B173">$B$127*IF(INDEX(CHOOSE('Treatment Backing (Hide)'!$E$128,'Capacity Backing (Hide)2'!$B$67:$CW$81,'Capacity Backing (Hide)2'!$B$203:$CW$217),A173,'Treatment Backing (Hide)'!$E$129)="X",1,0)*NOT('Clinical resource summary'!CY59="")</f>
        <v>0</v>
      </c>
    </row>
    <row r="174" spans="1:2" x14ac:dyDescent="0.25">
      <c r="A174">
        <v>10</v>
      </c>
      <c r="B174" cm="1">
        <f t="array" ref="B174">$B$127*IF(INDEX(CHOOSE('Treatment Backing (Hide)'!$E$128,'Capacity Backing (Hide)2'!$B$67:$CW$81,'Capacity Backing (Hide)2'!$B$203:$CW$217),A174,'Treatment Backing (Hide)'!$E$129)="X",1,0)*NOT('Clinical resource summary'!CY60="")</f>
        <v>0</v>
      </c>
    </row>
    <row r="175" spans="1:2" x14ac:dyDescent="0.25">
      <c r="A175">
        <v>10</v>
      </c>
      <c r="B175" cm="1">
        <f t="array" ref="B175">$B$127*IF(INDEX(CHOOSE('Treatment Backing (Hide)'!$E$128,'Capacity Backing (Hide)2'!$B$67:$CW$81,'Capacity Backing (Hide)2'!$B$203:$CW$217),A175,'Treatment Backing (Hide)'!$E$129)="X",1,0)*NOT('Clinical resource summary'!CY61="")</f>
        <v>0</v>
      </c>
    </row>
    <row r="176" spans="1:2" x14ac:dyDescent="0.25">
      <c r="A176">
        <v>10</v>
      </c>
      <c r="B176" cm="1">
        <f t="array" ref="B176">$B$127*IF(INDEX(CHOOSE('Treatment Backing (Hide)'!$E$128,'Capacity Backing (Hide)2'!$B$67:$CW$81,'Capacity Backing (Hide)2'!$B$203:$CW$217),A176,'Treatment Backing (Hide)'!$E$129)="X",1,0)*NOT('Clinical resource summary'!CY62="")</f>
        <v>0</v>
      </c>
    </row>
    <row r="177" spans="1:2" x14ac:dyDescent="0.25">
      <c r="A177">
        <v>10</v>
      </c>
      <c r="B177" cm="1">
        <f t="array" ref="B177">$B$127*IF(INDEX(CHOOSE('Treatment Backing (Hide)'!$E$128,'Capacity Backing (Hide)2'!$B$67:$CW$81,'Capacity Backing (Hide)2'!$B$203:$CW$217),A177,'Treatment Backing (Hide)'!$E$129)="X",1,0)*NOT('Clinical resource summary'!CY63="")</f>
        <v>0</v>
      </c>
    </row>
    <row r="178" spans="1:2" x14ac:dyDescent="0.25">
      <c r="A178">
        <v>11</v>
      </c>
      <c r="B178" cm="1">
        <f t="array" ref="B178">$B$127*IF(INDEX(CHOOSE('Treatment Backing (Hide)'!$E$128,'Capacity Backing (Hide)2'!$B$67:$CW$81,'Capacity Backing (Hide)2'!$B$203:$CW$217),A178,'Treatment Backing (Hide)'!$E$129)="X",1,0)*NOT('Clinical resource summary'!CY64="")</f>
        <v>0</v>
      </c>
    </row>
    <row r="179" spans="1:2" x14ac:dyDescent="0.25">
      <c r="A179">
        <v>11</v>
      </c>
      <c r="B179" cm="1">
        <f t="array" ref="B179">$B$127*IF(INDEX(CHOOSE('Treatment Backing (Hide)'!$E$128,'Capacity Backing (Hide)2'!$B$67:$CW$81,'Capacity Backing (Hide)2'!$B$203:$CW$217),A179,'Treatment Backing (Hide)'!$E$129)="X",1,0)*NOT('Clinical resource summary'!CY65="")</f>
        <v>0</v>
      </c>
    </row>
    <row r="180" spans="1:2" x14ac:dyDescent="0.25">
      <c r="A180">
        <v>11</v>
      </c>
      <c r="B180" cm="1">
        <f t="array" ref="B180">$B$127*IF(INDEX(CHOOSE('Treatment Backing (Hide)'!$E$128,'Capacity Backing (Hide)2'!$B$67:$CW$81,'Capacity Backing (Hide)2'!$B$203:$CW$217),A180,'Treatment Backing (Hide)'!$E$129)="X",1,0)*NOT('Clinical resource summary'!CY66="")</f>
        <v>0</v>
      </c>
    </row>
    <row r="181" spans="1:2" x14ac:dyDescent="0.25">
      <c r="A181">
        <v>11</v>
      </c>
      <c r="B181" cm="1">
        <f t="array" ref="B181">$B$127*IF(INDEX(CHOOSE('Treatment Backing (Hide)'!$E$128,'Capacity Backing (Hide)2'!$B$67:$CW$81,'Capacity Backing (Hide)2'!$B$203:$CW$217),A181,'Treatment Backing (Hide)'!$E$129)="X",1,0)*NOT('Clinical resource summary'!CY67="")</f>
        <v>0</v>
      </c>
    </row>
    <row r="182" spans="1:2" x14ac:dyDescent="0.25">
      <c r="A182">
        <v>11</v>
      </c>
      <c r="B182" cm="1">
        <f t="array" ref="B182">$B$127*IF(INDEX(CHOOSE('Treatment Backing (Hide)'!$E$128,'Capacity Backing (Hide)2'!$B$67:$CW$81,'Capacity Backing (Hide)2'!$B$203:$CW$217),A182,'Treatment Backing (Hide)'!$E$129)="X",1,0)*NOT('Clinical resource summary'!CY68="")</f>
        <v>0</v>
      </c>
    </row>
    <row r="183" spans="1:2" x14ac:dyDescent="0.25">
      <c r="A183">
        <v>12</v>
      </c>
      <c r="B183" cm="1">
        <f t="array" ref="B183">$B$127*IF(INDEX(CHOOSE('Treatment Backing (Hide)'!$E$128,'Capacity Backing (Hide)2'!$B$67:$CW$81,'Capacity Backing (Hide)2'!$B$203:$CW$217),A183,'Treatment Backing (Hide)'!$E$129)="X",1,0)*NOT('Clinical resource summary'!CY69="")</f>
        <v>0</v>
      </c>
    </row>
    <row r="184" spans="1:2" x14ac:dyDescent="0.25">
      <c r="A184">
        <v>12</v>
      </c>
      <c r="B184" cm="1">
        <f t="array" ref="B184">$B$127*IF(INDEX(CHOOSE('Treatment Backing (Hide)'!$E$128,'Capacity Backing (Hide)2'!$B$67:$CW$81,'Capacity Backing (Hide)2'!$B$203:$CW$217),A184,'Treatment Backing (Hide)'!$E$129)="X",1,0)*NOT('Clinical resource summary'!CY70="")</f>
        <v>0</v>
      </c>
    </row>
    <row r="185" spans="1:2" x14ac:dyDescent="0.25">
      <c r="A185">
        <v>12</v>
      </c>
      <c r="B185" cm="1">
        <f t="array" ref="B185">$B$127*IF(INDEX(CHOOSE('Treatment Backing (Hide)'!$E$128,'Capacity Backing (Hide)2'!$B$67:$CW$81,'Capacity Backing (Hide)2'!$B$203:$CW$217),A185,'Treatment Backing (Hide)'!$E$129)="X",1,0)*NOT('Clinical resource summary'!CY71="")</f>
        <v>0</v>
      </c>
    </row>
    <row r="186" spans="1:2" x14ac:dyDescent="0.25">
      <c r="A186">
        <v>12</v>
      </c>
      <c r="B186" cm="1">
        <f t="array" ref="B186">$B$127*IF(INDEX(CHOOSE('Treatment Backing (Hide)'!$E$128,'Capacity Backing (Hide)2'!$B$67:$CW$81,'Capacity Backing (Hide)2'!$B$203:$CW$217),A186,'Treatment Backing (Hide)'!$E$129)="X",1,0)*NOT('Clinical resource summary'!CY72="")</f>
        <v>0</v>
      </c>
    </row>
    <row r="187" spans="1:2" x14ac:dyDescent="0.25">
      <c r="A187">
        <v>12</v>
      </c>
      <c r="B187" cm="1">
        <f t="array" ref="B187">$B$127*IF(INDEX(CHOOSE('Treatment Backing (Hide)'!$E$128,'Capacity Backing (Hide)2'!$B$67:$CW$81,'Capacity Backing (Hide)2'!$B$203:$CW$217),A187,'Treatment Backing (Hide)'!$E$129)="X",1,0)*NOT('Clinical resource summary'!CY73="")</f>
        <v>0</v>
      </c>
    </row>
    <row r="188" spans="1:2" x14ac:dyDescent="0.25">
      <c r="A188">
        <v>13</v>
      </c>
      <c r="B188" cm="1">
        <f t="array" ref="B188">$B$127*IF(INDEX(CHOOSE('Treatment Backing (Hide)'!$E$128,'Capacity Backing (Hide)2'!$B$67:$CW$81,'Capacity Backing (Hide)2'!$B$203:$CW$217),A188,'Treatment Backing (Hide)'!$E$129)="X",1,0)*NOT('Clinical resource summary'!CY74="")</f>
        <v>0</v>
      </c>
    </row>
    <row r="189" spans="1:2" x14ac:dyDescent="0.25">
      <c r="A189">
        <v>13</v>
      </c>
      <c r="B189" cm="1">
        <f t="array" ref="B189">$B$127*IF(INDEX(CHOOSE('Treatment Backing (Hide)'!$E$128,'Capacity Backing (Hide)2'!$B$67:$CW$81,'Capacity Backing (Hide)2'!$B$203:$CW$217),A189,'Treatment Backing (Hide)'!$E$129)="X",1,0)*NOT('Clinical resource summary'!CY75="")</f>
        <v>0</v>
      </c>
    </row>
    <row r="190" spans="1:2" x14ac:dyDescent="0.25">
      <c r="A190">
        <v>13</v>
      </c>
      <c r="B190" cm="1">
        <f t="array" ref="B190">$B$127*IF(INDEX(CHOOSE('Treatment Backing (Hide)'!$E$128,'Capacity Backing (Hide)2'!$B$67:$CW$81,'Capacity Backing (Hide)2'!$B$203:$CW$217),A190,'Treatment Backing (Hide)'!$E$129)="X",1,0)*NOT('Clinical resource summary'!CY76="")</f>
        <v>0</v>
      </c>
    </row>
    <row r="191" spans="1:2" x14ac:dyDescent="0.25">
      <c r="A191">
        <v>13</v>
      </c>
      <c r="B191" cm="1">
        <f t="array" ref="B191">$B$127*IF(INDEX(CHOOSE('Treatment Backing (Hide)'!$E$128,'Capacity Backing (Hide)2'!$B$67:$CW$81,'Capacity Backing (Hide)2'!$B$203:$CW$217),A191,'Treatment Backing (Hide)'!$E$129)="X",1,0)*NOT('Clinical resource summary'!CY77="")</f>
        <v>0</v>
      </c>
    </row>
    <row r="192" spans="1:2" x14ac:dyDescent="0.25">
      <c r="A192">
        <v>13</v>
      </c>
      <c r="B192" cm="1">
        <f t="array" ref="B192">$B$127*IF(INDEX(CHOOSE('Treatment Backing (Hide)'!$E$128,'Capacity Backing (Hide)2'!$B$67:$CW$81,'Capacity Backing (Hide)2'!$B$203:$CW$217),A192,'Treatment Backing (Hide)'!$E$129)="X",1,0)*NOT('Clinical resource summary'!CY78="")</f>
        <v>0</v>
      </c>
    </row>
    <row r="193" spans="1:2" x14ac:dyDescent="0.25">
      <c r="A193">
        <v>14</v>
      </c>
      <c r="B193" cm="1">
        <f t="array" ref="B193">$B$127*IF(INDEX(CHOOSE('Treatment Backing (Hide)'!$E$128,'Capacity Backing (Hide)2'!$B$67:$CW$81,'Capacity Backing (Hide)2'!$B$203:$CW$217),A193,'Treatment Backing (Hide)'!$E$129)="X",1,0)*NOT('Clinical resource summary'!CY79="")</f>
        <v>0</v>
      </c>
    </row>
    <row r="194" spans="1:2" x14ac:dyDescent="0.25">
      <c r="A194">
        <v>14</v>
      </c>
      <c r="B194" cm="1">
        <f t="array" ref="B194">$B$127*IF(INDEX(CHOOSE('Treatment Backing (Hide)'!$E$128,'Capacity Backing (Hide)2'!$B$67:$CW$81,'Capacity Backing (Hide)2'!$B$203:$CW$217),A194,'Treatment Backing (Hide)'!$E$129)="X",1,0)*NOT('Clinical resource summary'!CY80="")</f>
        <v>0</v>
      </c>
    </row>
    <row r="195" spans="1:2" x14ac:dyDescent="0.25">
      <c r="A195">
        <v>14</v>
      </c>
      <c r="B195" cm="1">
        <f t="array" ref="B195">$B$127*IF(INDEX(CHOOSE('Treatment Backing (Hide)'!$E$128,'Capacity Backing (Hide)2'!$B$67:$CW$81,'Capacity Backing (Hide)2'!$B$203:$CW$217),A195,'Treatment Backing (Hide)'!$E$129)="X",1,0)*NOT('Clinical resource summary'!CY81="")</f>
        <v>0</v>
      </c>
    </row>
    <row r="196" spans="1:2" x14ac:dyDescent="0.25">
      <c r="A196">
        <v>14</v>
      </c>
      <c r="B196" cm="1">
        <f t="array" ref="B196">$B$127*IF(INDEX(CHOOSE('Treatment Backing (Hide)'!$E$128,'Capacity Backing (Hide)2'!$B$67:$CW$81,'Capacity Backing (Hide)2'!$B$203:$CW$217),A196,'Treatment Backing (Hide)'!$E$129)="X",1,0)*NOT('Clinical resource summary'!CY82="")</f>
        <v>0</v>
      </c>
    </row>
    <row r="197" spans="1:2" x14ac:dyDescent="0.25">
      <c r="A197">
        <v>14</v>
      </c>
      <c r="B197" cm="1">
        <f t="array" ref="B197">$B$127*IF(INDEX(CHOOSE('Treatment Backing (Hide)'!$E$128,'Capacity Backing (Hide)2'!$B$67:$CW$81,'Capacity Backing (Hide)2'!$B$203:$CW$217),A197,'Treatment Backing (Hide)'!$E$129)="X",1,0)*NOT('Clinical resource summary'!CY83="")</f>
        <v>0</v>
      </c>
    </row>
    <row r="198" spans="1:2" x14ac:dyDescent="0.25">
      <c r="A198">
        <v>15</v>
      </c>
      <c r="B198" cm="1">
        <f t="array" ref="B198">$B$127*IF(INDEX(CHOOSE('Treatment Backing (Hide)'!$E$128,'Capacity Backing (Hide)2'!$B$67:$CW$81,'Capacity Backing (Hide)2'!$B$203:$CW$217),A198,'Treatment Backing (Hide)'!$E$129)="X",1,0)*NOT('Clinical resource summary'!CY84="")</f>
        <v>0</v>
      </c>
    </row>
    <row r="199" spans="1:2" x14ac:dyDescent="0.25">
      <c r="A199">
        <v>15</v>
      </c>
      <c r="B199" cm="1">
        <f t="array" ref="B199">$B$127*IF(INDEX(CHOOSE('Treatment Backing (Hide)'!$E$128,'Capacity Backing (Hide)2'!$B$67:$CW$81,'Capacity Backing (Hide)2'!$B$203:$CW$217),A199,'Treatment Backing (Hide)'!$E$129)="X",1,0)*NOT('Clinical resource summary'!CY85="")</f>
        <v>0</v>
      </c>
    </row>
    <row r="200" spans="1:2" x14ac:dyDescent="0.25">
      <c r="A200">
        <v>15</v>
      </c>
      <c r="B200" cm="1">
        <f t="array" ref="B200">$B$127*IF(INDEX(CHOOSE('Treatment Backing (Hide)'!$E$128,'Capacity Backing (Hide)2'!$B$67:$CW$81,'Capacity Backing (Hide)2'!$B$203:$CW$217),A200,'Treatment Backing (Hide)'!$E$129)="X",1,0)*NOT('Clinical resource summary'!CY86="")</f>
        <v>0</v>
      </c>
    </row>
    <row r="201" spans="1:2" x14ac:dyDescent="0.25">
      <c r="A201">
        <v>15</v>
      </c>
      <c r="B201" cm="1">
        <f t="array" ref="B201">$B$127*IF(INDEX(CHOOSE('Treatment Backing (Hide)'!$E$128,'Capacity Backing (Hide)2'!$B$67:$CW$81,'Capacity Backing (Hide)2'!$B$203:$CW$217),A201,'Treatment Backing (Hide)'!$E$129)="X",1,0)*NOT('Clinical resource summary'!CY87="")</f>
        <v>0</v>
      </c>
    </row>
    <row r="202" spans="1:2" x14ac:dyDescent="0.25">
      <c r="A202">
        <v>15</v>
      </c>
      <c r="B202" cm="1">
        <f t="array" ref="B202">$B$127*IF(INDEX(CHOOSE('Treatment Backing (Hide)'!$E$128,'Capacity Backing (Hide)2'!$B$67:$CW$81,'Capacity Backing (Hide)2'!$B$203:$CW$217),A202,'Treatment Backing (Hide)'!$E$129)="X",1,0)*NOT('Clinical resource summary'!CY88="")</f>
        <v>0</v>
      </c>
    </row>
  </sheetData>
  <dataConsolidate/>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B7" sqref="B7"/>
    </sheetView>
  </sheetViews>
  <sheetFormatPr defaultColWidth="0" defaultRowHeight="15" x14ac:dyDescent="0.25"/>
  <cols>
    <col min="1" max="1" width="22.28515625" customWidth="1"/>
    <col min="2" max="2" width="15.7109375" customWidth="1"/>
    <col min="3" max="16" width="12.7109375" customWidth="1"/>
    <col min="17" max="17" width="12.7109375" hidden="1" customWidth="1"/>
    <col min="18" max="31" width="8.7109375" customWidth="1"/>
    <col min="32" max="32" width="30.140625" customWidth="1"/>
    <col min="33" max="16384" width="8.7109375" hidden="1"/>
  </cols>
  <sheetData>
    <row r="1" spans="1:4" ht="23.25" x14ac:dyDescent="0.35">
      <c r="A1" s="25" t="s">
        <v>130</v>
      </c>
    </row>
    <row r="2" spans="1:4" ht="15" customHeight="1" thickBot="1" x14ac:dyDescent="0.4">
      <c r="A2" s="25"/>
    </row>
    <row r="3" spans="1:4" ht="15.75" thickBot="1" x14ac:dyDescent="0.3">
      <c r="A3" s="56" t="s">
        <v>115</v>
      </c>
      <c r="B3" s="125" t="s">
        <v>372</v>
      </c>
    </row>
    <row r="4" spans="1:4" ht="15.75" thickBot="1" x14ac:dyDescent="0.3">
      <c r="A4" s="56" t="s">
        <v>58</v>
      </c>
      <c r="B4" s="125" t="s">
        <v>219</v>
      </c>
    </row>
    <row r="5" spans="1:4" ht="15.75" thickBot="1" x14ac:dyDescent="0.3">
      <c r="A5" s="56" t="s">
        <v>59</v>
      </c>
      <c r="B5" s="125"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75" thickBot="1" x14ac:dyDescent="0.3">
      <c r="D6" t="str">
        <f>"Overview required vs available capacity for "&amp;B4&amp;", "&amp;IF(B5="Total", "all session types", LOWER(B5)&amp;" sessions")&amp;" ("&amp;LOWER(B7)&amp;")"</f>
        <v>Overview required vs available capacity for All Clusters, all session types (hours)</v>
      </c>
    </row>
    <row r="7" spans="1:4" ht="15.75" thickBot="1" x14ac:dyDescent="0.3">
      <c r="A7" s="56" t="s">
        <v>82</v>
      </c>
      <c r="B7" s="125" t="s">
        <v>85</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96</v>
      </c>
    </row>
    <row r="29" spans="1:17" x14ac:dyDescent="0.25">
      <c r="A29" s="55"/>
    </row>
    <row r="30" spans="1:17" ht="15.75" thickBot="1" x14ac:dyDescent="0.3">
      <c r="A30" s="55" t="s">
        <v>98</v>
      </c>
    </row>
    <row r="31" spans="1:17" ht="15.75" thickBot="1" x14ac:dyDescent="0.3">
      <c r="A31" s="55"/>
      <c r="B31" s="89" t="str" cm="1">
        <f t="array" ref="B31">IF(OR(B3="By Week",B3="Whole Service"),B4,IF(B4="All "&amp;Setup!$B$15,INDEX(Setup!$A$20:$A$34,COLUMN(A1),1),B4))</f>
        <v>Caseload 1</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75" thickBot="1" x14ac:dyDescent="0.3">
      <c r="A32" s="84" t="s">
        <v>97</v>
      </c>
      <c r="B32" s="17" t="str">
        <f>IFERROR(IF(OR(B3="By Week",B3="Whole Service"),TEXT('Required Capacity (Hide)'!CZ5,"0")&amp;" "&amp;$B$7,TEXT(INDEX('Required Capacity (Hide)'!$F$63:$G$77,MATCH(Summary!B$31,'Required Capacity (Hide)'!$E$63:$E$77,0),1)+INDEX('Required Capacity (Hide)'!$F$63:$G$77,MATCH(Summary!B$31,'Required Capacity (Hide)'!$E$63:$E$77,0),2),"0")&amp;" "&amp;$B$7),"")</f>
        <v>5 Hours</v>
      </c>
      <c r="C32" s="17" t="str">
        <f>IFERROR(IF(OR(C3="By Week",C3="Whole Service"),TEXT('Required Capacity (Hide)'!DA5,"0")&amp;" "&amp;$B$7,TEXT(INDEX('Required Capacity (Hide)'!$F$63:$G$77,MATCH(Summary!C$31,'Required Capacity (Hide)'!$E$63:$E$77,0),1)+INDEX('Required Capacity (Hide)'!$F$63:$G$77,MATCH(Summary!C$31,'Required Capacity (Hide)'!$E$63:$E$77,0),2),"0")&amp;" "&amp;$B$7),"")</f>
        <v>0 Hours</v>
      </c>
      <c r="D32" s="28" t="str">
        <f>IFERROR(IF(OR(D3="By Week",D3="Whole Service"),TEXT('Required Capacity (Hide)'!DB5,"0")&amp;" "&amp;$B$7,TEXT(INDEX('Required Capacity (Hide)'!$F$63:$G$77,MATCH(Summary!D$31,'Required Capacity (Hide)'!$E$63:$E$77,0),1)+INDEX('Required Capacity (Hide)'!$F$63:$G$77,MATCH(Summary!D$31,'Required Capacity (Hide)'!$E$63:$E$77,0),2),"0")&amp;" "&amp;$B$7),"")</f>
        <v>0 Hours</v>
      </c>
      <c r="E32" s="28" t="str">
        <f>IFERROR(IF(OR(E3="By Week",E3="Whole Service"),TEXT('Required Capacity (Hide)'!DC5,"0")&amp;" "&amp;$B$7,TEXT(INDEX('Required Capacity (Hide)'!$F$63:$G$77,MATCH(Summary!E$31,'Required Capacity (Hide)'!$E$63:$E$77,0),1)+INDEX('Required Capacity (Hide)'!$F$63:$G$77,MATCH(Summary!E$31,'Required Capacity (Hide)'!$E$63:$E$77,0),2),"0")&amp;" "&amp;$B$7),"")</f>
        <v>0 Hours</v>
      </c>
      <c r="F32" s="28" t="str">
        <f>IFERROR(IF(OR(F3="By Week",F3="Whole Service"),TEXT('Required Capacity (Hide)'!DD5,"0")&amp;" "&amp;$B$7,TEXT(INDEX('Required Capacity (Hide)'!$F$63:$G$77,MATCH(Summary!F$31,'Required Capacity (Hide)'!$E$63:$E$77,0),1)+INDEX('Required Capacity (Hide)'!$F$63:$G$77,MATCH(Summary!F$31,'Required Capacity (Hide)'!$E$63:$E$77,0),2),"0")&amp;" "&amp;$B$7),"")</f>
        <v>0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0 Hours</v>
      </c>
      <c r="C33" s="36" t="str">
        <f>IFERROR(IF(OR(C3="By Week",C3="Whole Service"),TEXT('Required Capacity (Hide)'!CZ5,"0")&amp;" "&amp;$B$7,TEXT(INDEX('Required Capacity (Hide)'!$F$63:$G$77,MATCH(Summary!C$31,'Required Capacity (Hide)'!$E$63:$E$77,0),1),"0")&amp;" "&amp;$B$7),"")</f>
        <v>0 Hours</v>
      </c>
      <c r="D33" s="36" t="str">
        <f>IFERROR(IF(OR(D3="By Week",D3="Whole Service"),TEXT('Required Capacity (Hide)'!DA5,"0")&amp;" "&amp;$B$7,TEXT(INDEX('Required Capacity (Hide)'!$F$63:$G$77,MATCH(Summary!D$31,'Required Capacity (Hide)'!$E$63:$E$77,0),1),"0")&amp;" "&amp;$B$7),"")</f>
        <v>0 Hours</v>
      </c>
      <c r="E33" s="36" t="str">
        <f>IFERROR(IF(OR(E3="By Week",E3="Whole Service"),TEXT('Required Capacity (Hide)'!DB5,"0")&amp;" "&amp;$B$7,TEXT(INDEX('Required Capacity (Hide)'!$F$63:$G$77,MATCH(Summary!E$31,'Required Capacity (Hide)'!$E$63:$E$77,0),1),"0")&amp;" "&amp;$B$7),"")</f>
        <v>0 Hours</v>
      </c>
      <c r="F33" s="36" t="str">
        <f>IFERROR(IF(OR(F3="By Week",F3="Whole Service"),TEXT('Required Capacity (Hide)'!DC5,"0")&amp;" "&amp;$B$7,TEXT(INDEX('Required Capacity (Hide)'!$F$63:$G$77,MATCH(Summary!F$31,'Required Capacity (Hide)'!$E$63:$E$77,0),1),"0")&amp;" "&amp;$B$7),"")</f>
        <v>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v>
      </c>
    </row>
    <row r="36" spans="1:31" ht="28.9" customHeight="1" thickBot="1" x14ac:dyDescent="0.3">
      <c r="B36" s="89" t="str" cm="1">
        <f t="array" ref="B36">IF(OR(B3="By Week",B3="Whole Service"),B4,IF(B4="All "&amp;Setup!$B$15,INDEX(Setup!$A$20:$A$34,COLUMN(A6),1),B4))</f>
        <v>Caseload 1</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75" thickBot="1" x14ac:dyDescent="0.3">
      <c r="A37" s="84" t="s">
        <v>166</v>
      </c>
      <c r="B37" s="17" t="str">
        <f ca="1">IFERROR(TEXT('Capacity Backing (Hide)2'!B419,"0")&amp;" "&amp;$B$7,"")</f>
        <v>1 Hours</v>
      </c>
      <c r="C37" s="17" t="str">
        <f ca="1">IFERROR(TEXT('Capacity Backing (Hide)2'!C419,"0")&amp;" "&amp;$B$7,"")</f>
        <v>0 Hours</v>
      </c>
      <c r="D37" s="17" t="str">
        <f ca="1">IFERROR(TEXT('Capacity Backing (Hide)2'!D419,"0")&amp;" "&amp;$B$7,"")</f>
        <v>0 Hours</v>
      </c>
      <c r="E37" s="17" t="str">
        <f ca="1">IFERROR(TEXT('Capacity Backing (Hide)2'!E419,"0")&amp;" "&amp;$B$7,"")</f>
        <v>1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84" t="s">
        <v>167</v>
      </c>
      <c r="B38" s="17" t="str">
        <f ca="1">IFERROR(TEXT('Capacity Backing (Hide)2'!B420,"0")&amp;" "&amp;$B$7,"")</f>
        <v>1 Hours</v>
      </c>
      <c r="C38" s="17" t="str">
        <f ca="1">IFERROR(TEXT('Capacity Backing (Hide)2'!C420,"0")&amp;" "&amp;$B$7,"")</f>
        <v>1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200</v>
      </c>
    </row>
    <row r="43" spans="1:31" ht="15.75" thickBot="1" x14ac:dyDescent="0.3"/>
    <row r="44" spans="1:31" ht="15.75" thickBot="1" x14ac:dyDescent="0.3">
      <c r="A44" s="56" t="s">
        <v>58</v>
      </c>
      <c r="B44" s="125" t="s">
        <v>180</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59</v>
      </c>
      <c r="B45" s="125" t="s">
        <v>60</v>
      </c>
    </row>
    <row r="68" spans="1:17" ht="15.75" thickBot="1" x14ac:dyDescent="0.3">
      <c r="A68" s="55" t="s">
        <v>201</v>
      </c>
    </row>
    <row r="69" spans="1:17" ht="30.75" thickBot="1" x14ac:dyDescent="0.3">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170</v>
      </c>
    </row>
    <row r="70" spans="1:17" ht="30.75" thickBot="1" x14ac:dyDescent="0.3">
      <c r="A70" s="89" t="s">
        <v>198</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199</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178</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242</v>
      </c>
      <c r="B77" s="176"/>
    </row>
    <row r="78" spans="1:17" ht="15.75" thickBot="1" x14ac:dyDescent="0.3"/>
    <row r="79" spans="1:17" ht="45.75" thickBot="1" x14ac:dyDescent="0.3">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I68" sqref="I68"/>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133</v>
      </c>
      <c r="I1" s="55" t="s">
        <v>150</v>
      </c>
    </row>
    <row r="2" spans="1:16" ht="15.75" thickBot="1" x14ac:dyDescent="0.3">
      <c r="I2" s="97" t="s">
        <v>58</v>
      </c>
      <c r="J2" s="159" t="s">
        <v>219</v>
      </c>
      <c r="K2" s="5"/>
      <c r="L2" s="88" t="s">
        <v>59</v>
      </c>
      <c r="M2" s="159" t="s">
        <v>60</v>
      </c>
      <c r="N2" s="5"/>
      <c r="O2" s="88" t="s">
        <v>82</v>
      </c>
      <c r="P2" s="159" t="s">
        <v>84</v>
      </c>
    </row>
    <row r="3" spans="1:16" x14ac:dyDescent="0.25">
      <c r="A3" s="55" t="str">
        <f>"Change expected "&amp;Setup!B15&amp;" size:"</f>
        <v>Change expected Clusters size:</v>
      </c>
    </row>
    <row r="4" spans="1:16" ht="15.75" thickBot="1" x14ac:dyDescent="0.3"/>
    <row r="5" spans="1:16" ht="45.75" thickBot="1" x14ac:dyDescent="0.3">
      <c r="A5" s="56" t="str">
        <f>Setup!B15</f>
        <v>Clusters</v>
      </c>
      <c r="B5" s="77" t="s">
        <v>134</v>
      </c>
      <c r="C5" s="77" t="s">
        <v>135</v>
      </c>
      <c r="D5" s="77" t="s">
        <v>136</v>
      </c>
      <c r="E5" s="77" t="s">
        <v>137</v>
      </c>
      <c r="F5" s="63"/>
      <c r="G5" s="63"/>
      <c r="I5" t="str">
        <f>"Planning Scenario - "&amp;LOWER(J2)&amp;", "&amp;IF(M2="Total","all session types",LOWER(M2)&amp;" sessions")</f>
        <v>Planning Scenario - all clusters, all session types</v>
      </c>
    </row>
    <row r="6" spans="1:16" x14ac:dyDescent="0.25">
      <c r="A6" s="47" t="str">
        <f>Setup!A20</f>
        <v>Caseload 1</v>
      </c>
      <c r="B6" s="99">
        <f>IFERROR(INDEX('Required Capacity (Hide)'!$B$5:$C$19,MATCH(Planning!$A6,'Required Capacity (Hide)'!$A$5:$A$19,0),1),0)</f>
        <v>0</v>
      </c>
      <c r="C6" s="115">
        <f>IFERROR(INDEX('Required Capacity (Hide)'!$B$5:$C$19,MATCH(Planning!$A6,'Required Capacity (Hide)'!$A$5:$A$19,0),2),0)</f>
        <v>1</v>
      </c>
      <c r="D6" s="149"/>
      <c r="E6" s="150"/>
      <c r="F6" s="66"/>
      <c r="G6" s="67"/>
      <c r="I6" s="65" t="str">
        <f>P2&amp;" per week"</f>
        <v>Minutes per week</v>
      </c>
    </row>
    <row r="7" spans="1:16" x14ac:dyDescent="0.25">
      <c r="A7" s="47" t="str">
        <f>Setup!A21</f>
        <v>Caseload 2</v>
      </c>
      <c r="B7" s="100">
        <f>IFERROR(INDEX('Required Capacity (Hide)'!$B$5:$C$19,MATCH(Planning!$A7,'Required Capacity (Hide)'!$A$5:$A$19,0),1),0)</f>
        <v>0</v>
      </c>
      <c r="C7" s="116">
        <f>IFERROR(INDEX('Required Capacity (Hide)'!$B$5:$C$19,MATCH(Planning!$A7,'Required Capacity (Hide)'!$A$5:$A$19,0),2),0)</f>
        <v>1</v>
      </c>
      <c r="D7" s="151"/>
      <c r="E7" s="152"/>
      <c r="F7" s="68"/>
      <c r="G7" s="69"/>
    </row>
    <row r="8" spans="1:16" x14ac:dyDescent="0.25">
      <c r="A8" s="47" t="str">
        <f>Setup!A22</f>
        <v>Caseload 3</v>
      </c>
      <c r="B8" s="100">
        <f>IFERROR(INDEX('Required Capacity (Hide)'!$B$5:$C$19,MATCH(Planning!$A8,'Required Capacity (Hide)'!$A$5:$A$19,0),1),0)</f>
        <v>0</v>
      </c>
      <c r="C8" s="116">
        <f>IFERROR(INDEX('Required Capacity (Hide)'!$B$5:$C$19,MATCH(Planning!$A8,'Required Capacity (Hide)'!$A$5:$A$19,0),2),0)</f>
        <v>1</v>
      </c>
      <c r="D8" s="151"/>
      <c r="E8" s="152"/>
      <c r="F8" s="68"/>
      <c r="G8" s="69"/>
    </row>
    <row r="9" spans="1:16" x14ac:dyDescent="0.25">
      <c r="A9" s="47" t="str">
        <f>Setup!A23</f>
        <v>Caseload 4</v>
      </c>
      <c r="B9" s="100">
        <f>IFERROR(INDEX('Required Capacity (Hide)'!$B$5:$C$19,MATCH(Planning!$A9,'Required Capacity (Hide)'!$A$5:$A$19,0),1),0)</f>
        <v>0</v>
      </c>
      <c r="C9" s="116">
        <f>IFERROR(INDEX('Required Capacity (Hide)'!$B$5:$C$19,MATCH(Planning!$A9,'Required Capacity (Hide)'!$A$5:$A$19,0),2),0)</f>
        <v>1</v>
      </c>
      <c r="D9" s="151"/>
      <c r="E9" s="152"/>
      <c r="F9" s="68"/>
      <c r="G9" s="69"/>
    </row>
    <row r="10" spans="1:16" x14ac:dyDescent="0.25">
      <c r="A10" s="47" t="str">
        <f>Setup!A24</f>
        <v>Caseload 5</v>
      </c>
      <c r="B10" s="100">
        <f>IFERROR(INDEX('Required Capacity (Hide)'!$B$5:$C$19,MATCH(Planning!$A10,'Required Capacity (Hide)'!$A$5:$A$19,0),1),0)</f>
        <v>0</v>
      </c>
      <c r="C10" s="116">
        <f>IFERROR(INDEX('Required Capacity (Hide)'!$B$5:$C$19,MATCH(Planning!$A10,'Required Capacity (Hide)'!$A$5:$A$19,0),2),0)</f>
        <v>1</v>
      </c>
      <c r="D10" s="151"/>
      <c r="E10" s="152"/>
      <c r="F10" s="68"/>
      <c r="G10" s="69"/>
    </row>
    <row r="11" spans="1:16" x14ac:dyDescent="0.25">
      <c r="A11" s="47" t="str">
        <f>Setup!A25</f>
        <v>Caseload 6</v>
      </c>
      <c r="B11" s="100">
        <f>IFERROR(INDEX('Required Capacity (Hide)'!$B$5:$C$19,MATCH(Planning!$A11,'Required Capacity (Hide)'!$A$5:$A$19,0),1),0)</f>
        <v>0</v>
      </c>
      <c r="C11" s="116">
        <f>IFERROR(INDEX('Required Capacity (Hide)'!$B$5:$C$19,MATCH(Planning!$A11,'Required Capacity (Hide)'!$A$5:$A$19,0),2),0)</f>
        <v>1</v>
      </c>
      <c r="D11" s="151"/>
      <c r="E11" s="152"/>
      <c r="F11" s="35" t="e">
        <v>#DIV/0!</v>
      </c>
      <c r="G11" s="6">
        <v>1</v>
      </c>
    </row>
    <row r="12" spans="1:16" x14ac:dyDescent="0.25">
      <c r="A12" s="47" t="str">
        <f>Setup!A26</f>
        <v>Caseload 7</v>
      </c>
      <c r="B12" s="100">
        <f>IFERROR(INDEX('Required Capacity (Hide)'!$B$5:$C$19,MATCH(Planning!$A12,'Required Capacity (Hide)'!$A$5:$A$19,0),1),0)</f>
        <v>0</v>
      </c>
      <c r="C12" s="116">
        <f>IFERROR(INDEX('Required Capacity (Hide)'!$B$5:$C$19,MATCH(Planning!$A12,'Required Capacity (Hide)'!$A$5:$A$19,0),2),0)</f>
        <v>1</v>
      </c>
      <c r="D12" s="151"/>
      <c r="E12" s="152"/>
      <c r="F12" s="35" t="e">
        <v>#DIV/0!</v>
      </c>
      <c r="G12" s="6">
        <v>1</v>
      </c>
    </row>
    <row r="13" spans="1:16" x14ac:dyDescent="0.25">
      <c r="A13" s="47" t="str">
        <f>Setup!A27</f>
        <v>Caseload 8</v>
      </c>
      <c r="B13" s="100">
        <f>IFERROR(INDEX('Required Capacity (Hide)'!$B$5:$C$19,MATCH(Planning!$A13,'Required Capacity (Hide)'!$A$5:$A$19,0),1),0)</f>
        <v>0</v>
      </c>
      <c r="C13" s="116">
        <f>IFERROR(INDEX('Required Capacity (Hide)'!$B$5:$C$19,MATCH(Planning!$A13,'Required Capacity (Hide)'!$A$5:$A$19,0),2),0)</f>
        <v>1</v>
      </c>
      <c r="D13" s="151"/>
      <c r="E13" s="152"/>
      <c r="F13" s="35" t="e">
        <v>#DIV/0!</v>
      </c>
      <c r="G13" s="6">
        <v>1</v>
      </c>
    </row>
    <row r="14" spans="1:16" x14ac:dyDescent="0.25">
      <c r="A14" s="47" t="str">
        <f>Setup!A28</f>
        <v>Caseload 9</v>
      </c>
      <c r="B14" s="100">
        <f>IFERROR(INDEX('Required Capacity (Hide)'!$B$5:$C$19,MATCH(Planning!$A14,'Required Capacity (Hide)'!$A$5:$A$19,0),1),0)</f>
        <v>0</v>
      </c>
      <c r="C14" s="116">
        <f>IFERROR(INDEX('Required Capacity (Hide)'!$B$5:$C$19,MATCH(Planning!$A14,'Required Capacity (Hide)'!$A$5:$A$19,0),2),0)</f>
        <v>1</v>
      </c>
      <c r="D14" s="151"/>
      <c r="E14" s="152"/>
      <c r="F14" s="35" t="e">
        <v>#DIV/0!</v>
      </c>
      <c r="G14" s="6">
        <v>1</v>
      </c>
    </row>
    <row r="15" spans="1:16" x14ac:dyDescent="0.25">
      <c r="A15" s="47" t="str">
        <f>Setup!A29</f>
        <v>Caseload 10</v>
      </c>
      <c r="B15" s="100">
        <f>IFERROR(INDEX('Required Capacity (Hide)'!$B$5:$C$19,MATCH(Planning!$A15,'Required Capacity (Hide)'!$A$5:$A$19,0),1),0)</f>
        <v>0</v>
      </c>
      <c r="C15" s="116">
        <f>IFERROR(INDEX('Required Capacity (Hide)'!$B$5:$C$19,MATCH(Planning!$A15,'Required Capacity (Hide)'!$A$5:$A$19,0),2),0)</f>
        <v>1</v>
      </c>
      <c r="D15" s="151"/>
      <c r="E15" s="152"/>
      <c r="F15" s="35" t="e">
        <v>#DIV/0!</v>
      </c>
      <c r="G15" s="6">
        <v>1</v>
      </c>
    </row>
    <row r="16" spans="1:16" x14ac:dyDescent="0.25">
      <c r="A16" s="47" t="str">
        <f>Setup!A30</f>
        <v>Caseload 11</v>
      </c>
      <c r="B16" s="100">
        <f>IFERROR(INDEX('Required Capacity (Hide)'!$B$5:$C$19,MATCH(Planning!$A16,'Required Capacity (Hide)'!$A$5:$A$19,0),1),0)</f>
        <v>0</v>
      </c>
      <c r="C16" s="116">
        <f>IFERROR(INDEX('Required Capacity (Hide)'!$B$5:$C$19,MATCH(Planning!$A16,'Required Capacity (Hide)'!$A$5:$A$19,0),2),0)</f>
        <v>1</v>
      </c>
      <c r="D16" s="151"/>
      <c r="E16" s="152"/>
      <c r="F16" s="35" t="e">
        <v>#DIV/0!</v>
      </c>
      <c r="G16" s="6">
        <v>1</v>
      </c>
    </row>
    <row r="17" spans="1:7" x14ac:dyDescent="0.25">
      <c r="A17" s="47" t="str">
        <f>Setup!A31</f>
        <v>Caseload 12</v>
      </c>
      <c r="B17" s="100">
        <f>IFERROR(INDEX('Required Capacity (Hide)'!$B$5:$C$19,MATCH(Planning!$A17,'Required Capacity (Hide)'!$A$5:$A$19,0),1),0)</f>
        <v>0</v>
      </c>
      <c r="C17" s="116">
        <f>IFERROR(INDEX('Required Capacity (Hide)'!$B$5:$C$19,MATCH(Planning!$A17,'Required Capacity (Hide)'!$A$5:$A$19,0),2),0)</f>
        <v>1</v>
      </c>
      <c r="D17" s="151"/>
      <c r="E17" s="152"/>
      <c r="F17" s="35" t="e">
        <v>#DIV/0!</v>
      </c>
      <c r="G17" s="6">
        <v>1</v>
      </c>
    </row>
    <row r="18" spans="1:7" x14ac:dyDescent="0.25">
      <c r="A18" s="47" t="str">
        <f>Setup!A32</f>
        <v>Caseload 13</v>
      </c>
      <c r="B18" s="100">
        <f>IFERROR(INDEX('Required Capacity (Hide)'!$B$5:$C$19,MATCH(Planning!$A18,'Required Capacity (Hide)'!$A$5:$A$19,0),1),0)</f>
        <v>0</v>
      </c>
      <c r="C18" s="116">
        <f>IFERROR(INDEX('Required Capacity (Hide)'!$B$5:$C$19,MATCH(Planning!$A18,'Required Capacity (Hide)'!$A$5:$A$19,0),2),0)</f>
        <v>1</v>
      </c>
      <c r="D18" s="151"/>
      <c r="E18" s="152"/>
      <c r="F18" s="35" t="e">
        <v>#DIV/0!</v>
      </c>
      <c r="G18" s="6">
        <v>1</v>
      </c>
    </row>
    <row r="19" spans="1:7" x14ac:dyDescent="0.25">
      <c r="A19" s="47" t="str">
        <f>Setup!A33</f>
        <v>Caseload 14</v>
      </c>
      <c r="B19" s="100">
        <f>IFERROR(INDEX('Required Capacity (Hide)'!$B$5:$C$19,MATCH(Planning!$A19,'Required Capacity (Hide)'!$A$5:$A$19,0),1),0)</f>
        <v>0</v>
      </c>
      <c r="C19" s="116">
        <f>IFERROR(INDEX('Required Capacity (Hide)'!$B$5:$C$19,MATCH(Planning!$A19,'Required Capacity (Hide)'!$A$5:$A$19,0),2),0)</f>
        <v>1</v>
      </c>
      <c r="D19" s="151"/>
      <c r="E19" s="152"/>
      <c r="F19" s="35" t="e">
        <v>#DIV/0!</v>
      </c>
      <c r="G19" s="6">
        <v>1</v>
      </c>
    </row>
    <row r="20" spans="1:7" ht="15.75" thickBot="1" x14ac:dyDescent="0.3">
      <c r="A20" s="48" t="str">
        <f>Setup!A34</f>
        <v>Caseload 15</v>
      </c>
      <c r="B20" s="101">
        <f>IFERROR(INDEX('Required Capacity (Hide)'!$B$5:$C$19,MATCH(Planning!$A20,'Required Capacity (Hide)'!$A$5:$A$19,0),1),0)</f>
        <v>0</v>
      </c>
      <c r="C20" s="164">
        <f>IFERROR(INDEX('Required Capacity (Hide)'!$B$5:$C$19,MATCH(Planning!$A20,'Required Capacity (Hide)'!$A$5:$A$19,0),2),0)</f>
        <v>1</v>
      </c>
      <c r="D20" s="153"/>
      <c r="E20" s="154"/>
      <c r="F20" s="36" t="e">
        <v>#DIV/0!</v>
      </c>
      <c r="G20" s="10">
        <v>1</v>
      </c>
    </row>
    <row r="21" spans="1:7" x14ac:dyDescent="0.25">
      <c r="A21" s="4"/>
      <c r="B21" s="165"/>
      <c r="C21" s="165"/>
      <c r="D21" s="4"/>
      <c r="E21" s="4"/>
      <c r="F21" s="4"/>
      <c r="G21" s="4"/>
    </row>
    <row r="22" spans="1:7" x14ac:dyDescent="0.25">
      <c r="A22" s="55" t="s">
        <v>140</v>
      </c>
    </row>
    <row r="23" spans="1:7" ht="15.75" thickBot="1" x14ac:dyDescent="0.3"/>
    <row r="24" spans="1:7" ht="60.75" thickBot="1" x14ac:dyDescent="0.3">
      <c r="A24" s="56" t="str">
        <f>Setup!B15</f>
        <v>Clusters</v>
      </c>
      <c r="B24" s="77" t="s">
        <v>144</v>
      </c>
      <c r="C24" s="77" t="s">
        <v>177</v>
      </c>
      <c r="D24" s="77" t="s">
        <v>146</v>
      </c>
      <c r="E24" s="77" t="s">
        <v>147</v>
      </c>
      <c r="F24" s="63"/>
      <c r="G24" s="63"/>
    </row>
    <row r="25" spans="1:7" x14ac:dyDescent="0.25">
      <c r="A25" s="47" t="str">
        <f>Setup!A20</f>
        <v>Caseload 1</v>
      </c>
      <c r="B25" s="99">
        <f>INDEX('Planning Backing (Hide)'!$B$21:$C$35,MATCH(A25,'Planning Backing (Hide)'!$A$21:$A$35,0),1)</f>
        <v>320</v>
      </c>
      <c r="C25" s="115">
        <f>INDEX('Planning Backing (Hide)'!$B$21:$C$35,MATCH(A25,'Planning Backing (Hide)'!$A$21:$A$35,0),2)</f>
        <v>0</v>
      </c>
      <c r="D25" s="155"/>
      <c r="E25" s="156"/>
      <c r="F25" s="66"/>
      <c r="G25" s="67"/>
    </row>
    <row r="26" spans="1:7" x14ac:dyDescent="0.25">
      <c r="A26" s="47" t="str">
        <f>Setup!A21</f>
        <v>Caseload 2</v>
      </c>
      <c r="B26" s="100" t="e">
        <f>INDEX('Planning Backing (Hide)'!$B$21:$C$35,MATCH(A26,'Planning Backing (Hide)'!$A$21:$A$35,0),1)</f>
        <v>#N/A</v>
      </c>
      <c r="C26" s="116">
        <f>INDEX('Planning Backing (Hide)'!$B$21:$C$35,MATCH(A26,'Planning Backing (Hide)'!$A$21:$A$35,0),2)</f>
        <v>0</v>
      </c>
      <c r="D26" s="157"/>
      <c r="E26" s="158"/>
      <c r="F26" s="68"/>
      <c r="G26" s="69"/>
    </row>
    <row r="27" spans="1:7" x14ac:dyDescent="0.25">
      <c r="A27" s="47" t="str">
        <f>Setup!A22</f>
        <v>Caseload 3</v>
      </c>
      <c r="B27" s="100">
        <f>INDEX('Planning Backing (Hide)'!$B$21:$C$35,MATCH(A27,'Planning Backing (Hide)'!$A$21:$A$35,0),1)</f>
        <v>0</v>
      </c>
      <c r="C27" s="116">
        <f>INDEX('Planning Backing (Hide)'!$B$21:$C$35,MATCH(A27,'Planning Backing (Hide)'!$A$21:$A$35,0),2)</f>
        <v>0</v>
      </c>
      <c r="D27" s="157"/>
      <c r="E27" s="158"/>
      <c r="F27" s="68"/>
      <c r="G27" s="69"/>
    </row>
    <row r="28" spans="1:7" x14ac:dyDescent="0.25">
      <c r="A28" s="47" t="str">
        <f>Setup!A23</f>
        <v>Caseload 4</v>
      </c>
      <c r="B28" s="100">
        <f>INDEX('Planning Backing (Hide)'!$B$21:$C$35,MATCH(A28,'Planning Backing (Hide)'!$A$21:$A$35,0),1)</f>
        <v>0</v>
      </c>
      <c r="C28" s="116">
        <f>INDEX('Planning Backing (Hide)'!$B$21:$C$35,MATCH(A28,'Planning Backing (Hide)'!$A$21:$A$35,0),2)</f>
        <v>0</v>
      </c>
      <c r="D28" s="157"/>
      <c r="E28" s="158"/>
      <c r="F28" s="68"/>
      <c r="G28" s="69"/>
    </row>
    <row r="29" spans="1:7" x14ac:dyDescent="0.25">
      <c r="A29" s="47" t="str">
        <f>Setup!A24</f>
        <v>Caseload 5</v>
      </c>
      <c r="B29" s="100">
        <f>INDEX('Planning Backing (Hide)'!$B$21:$C$35,MATCH(A29,'Planning Backing (Hide)'!$A$21:$A$35,0),1)</f>
        <v>0</v>
      </c>
      <c r="C29" s="116">
        <f>INDEX('Planning Backing (Hide)'!$B$21:$C$35,MATCH(A29,'Planning Backing (Hide)'!$A$21:$A$35,0),2)</f>
        <v>0</v>
      </c>
      <c r="D29" s="157"/>
      <c r="E29" s="158"/>
      <c r="F29" s="68"/>
      <c r="G29" s="69"/>
    </row>
    <row r="30" spans="1:7" x14ac:dyDescent="0.25">
      <c r="A30" s="47" t="str">
        <f>Setup!A25</f>
        <v>Caseload 6</v>
      </c>
      <c r="B30" s="74">
        <f>INDEX('Planning Backing (Hide)'!$B$21:$C$35,MATCH(A30,'Planning Backing (Hide)'!$A$21:$A$35,0),1)</f>
        <v>0</v>
      </c>
      <c r="C30" s="113">
        <f>INDEX('Planning Backing (Hide)'!$B$21:$C$35,MATCH(A30,'Planning Backing (Hide)'!$A$21:$A$35,0),2)</f>
        <v>0</v>
      </c>
      <c r="D30" s="151"/>
      <c r="E30" s="152"/>
      <c r="F30" s="35"/>
      <c r="G30" s="6"/>
    </row>
    <row r="31" spans="1:7" x14ac:dyDescent="0.25">
      <c r="A31" s="47" t="str">
        <f>Setup!A26</f>
        <v>Caseload 7</v>
      </c>
      <c r="B31" s="74">
        <f>INDEX('Planning Backing (Hide)'!$B$21:$C$35,MATCH(A31,'Planning Backing (Hide)'!$A$21:$A$35,0),1)</f>
        <v>0</v>
      </c>
      <c r="C31" s="113">
        <f>INDEX('Planning Backing (Hide)'!$B$21:$C$35,MATCH(A31,'Planning Backing (Hide)'!$A$21:$A$35,0),2)</f>
        <v>0</v>
      </c>
      <c r="D31" s="151"/>
      <c r="E31" s="152"/>
      <c r="F31" s="35"/>
      <c r="G31" s="6"/>
    </row>
    <row r="32" spans="1:7" x14ac:dyDescent="0.25">
      <c r="A32" s="47" t="str">
        <f>Setup!A27</f>
        <v>Caseload 8</v>
      </c>
      <c r="B32" s="74">
        <f>INDEX('Planning Backing (Hide)'!$B$21:$C$35,MATCH(A32,'Planning Backing (Hide)'!$A$21:$A$35,0),1)</f>
        <v>0</v>
      </c>
      <c r="C32" s="113">
        <f>INDEX('Planning Backing (Hide)'!$B$21:$C$35,MATCH(A32,'Planning Backing (Hide)'!$A$21:$A$35,0),2)</f>
        <v>0</v>
      </c>
      <c r="D32" s="151"/>
      <c r="E32" s="152"/>
      <c r="F32" s="35"/>
      <c r="G32" s="6"/>
    </row>
    <row r="33" spans="1:7" x14ac:dyDescent="0.25">
      <c r="A33" s="47" t="str">
        <f>Setup!A28</f>
        <v>Caseload 9</v>
      </c>
      <c r="B33" s="74">
        <f>INDEX('Planning Backing (Hide)'!$B$21:$C$35,MATCH(A33,'Planning Backing (Hide)'!$A$21:$A$35,0),1)</f>
        <v>0</v>
      </c>
      <c r="C33" s="113">
        <f>INDEX('Planning Backing (Hide)'!$B$21:$C$35,MATCH(A33,'Planning Backing (Hide)'!$A$21:$A$35,0),2)</f>
        <v>0</v>
      </c>
      <c r="D33" s="151"/>
      <c r="E33" s="152"/>
      <c r="F33" s="35"/>
      <c r="G33" s="6"/>
    </row>
    <row r="34" spans="1:7" x14ac:dyDescent="0.25">
      <c r="A34" s="47" t="str">
        <f>Setup!A29</f>
        <v>Caseload 10</v>
      </c>
      <c r="B34" s="74">
        <f>INDEX('Planning Backing (Hide)'!$B$21:$C$35,MATCH(A34,'Planning Backing (Hide)'!$A$21:$A$35,0),1)</f>
        <v>0</v>
      </c>
      <c r="C34" s="113">
        <f>INDEX('Planning Backing (Hide)'!$B$21:$C$35,MATCH(A34,'Planning Backing (Hide)'!$A$21:$A$35,0),2)</f>
        <v>0</v>
      </c>
      <c r="D34" s="151"/>
      <c r="E34" s="152"/>
      <c r="F34" s="35"/>
      <c r="G34" s="6"/>
    </row>
    <row r="35" spans="1:7" x14ac:dyDescent="0.25">
      <c r="A35" s="47" t="str">
        <f>Setup!A30</f>
        <v>Caseload 11</v>
      </c>
      <c r="B35" s="74">
        <f>INDEX('Planning Backing (Hide)'!$B$21:$C$35,MATCH(A35,'Planning Backing (Hide)'!$A$21:$A$35,0),1)</f>
        <v>0</v>
      </c>
      <c r="C35" s="113">
        <f>INDEX('Planning Backing (Hide)'!$B$21:$C$35,MATCH(A35,'Planning Backing (Hide)'!$A$21:$A$35,0),2)</f>
        <v>0</v>
      </c>
      <c r="D35" s="151"/>
      <c r="E35" s="152"/>
      <c r="F35" s="35"/>
      <c r="G35" s="6"/>
    </row>
    <row r="36" spans="1:7" x14ac:dyDescent="0.25">
      <c r="A36" s="47" t="str">
        <f>Setup!A31</f>
        <v>Caseload 12</v>
      </c>
      <c r="B36" s="74">
        <f>INDEX('Planning Backing (Hide)'!$B$21:$C$35,MATCH(A36,'Planning Backing (Hide)'!$A$21:$A$35,0),1)</f>
        <v>0</v>
      </c>
      <c r="C36" s="113">
        <f>INDEX('Planning Backing (Hide)'!$B$21:$C$35,MATCH(A36,'Planning Backing (Hide)'!$A$21:$A$35,0),2)</f>
        <v>0</v>
      </c>
      <c r="D36" s="151"/>
      <c r="E36" s="152"/>
      <c r="F36" s="35"/>
      <c r="G36" s="6"/>
    </row>
    <row r="37" spans="1:7" x14ac:dyDescent="0.25">
      <c r="A37" s="47" t="str">
        <f>Setup!A32</f>
        <v>Caseload 13</v>
      </c>
      <c r="B37" s="74">
        <f>INDEX('Planning Backing (Hide)'!$B$21:$C$35,MATCH(A37,'Planning Backing (Hide)'!$A$21:$A$35,0),1)</f>
        <v>0</v>
      </c>
      <c r="C37" s="113">
        <f>INDEX('Planning Backing (Hide)'!$B$21:$C$35,MATCH(A37,'Planning Backing (Hide)'!$A$21:$A$35,0),2)</f>
        <v>0</v>
      </c>
      <c r="D37" s="151"/>
      <c r="E37" s="152"/>
      <c r="F37" s="35"/>
      <c r="G37" s="6"/>
    </row>
    <row r="38" spans="1:7" x14ac:dyDescent="0.25">
      <c r="A38" s="47" t="str">
        <f>Setup!A33</f>
        <v>Caseload 14</v>
      </c>
      <c r="B38" s="74">
        <f>INDEX('Planning Backing (Hide)'!$B$21:$C$35,MATCH(A38,'Planning Backing (Hide)'!$A$21:$A$35,0),1)</f>
        <v>0</v>
      </c>
      <c r="C38" s="113">
        <f>INDEX('Planning Backing (Hide)'!$B$21:$C$35,MATCH(A38,'Planning Backing (Hide)'!$A$21:$A$35,0),2)</f>
        <v>0</v>
      </c>
      <c r="D38" s="151"/>
      <c r="E38" s="152"/>
      <c r="F38" s="35"/>
      <c r="G38" s="6"/>
    </row>
    <row r="39" spans="1:7" ht="15.75" thickBot="1" x14ac:dyDescent="0.3">
      <c r="A39" s="47" t="str">
        <f>Setup!A34</f>
        <v>Caseload 15</v>
      </c>
      <c r="B39" s="75">
        <f>INDEX('Planning Backing (Hide)'!$B$21:$C$35,MATCH(A39,'Planning Backing (Hide)'!$A$21:$A$35,0),1)</f>
        <v>0</v>
      </c>
      <c r="C39" s="114">
        <f>INDEX('Planning Backing (Hide)'!$B$21:$C$35,MATCH(A39,'Planning Backing (Hide)'!$A$21:$A$35,0),2)</f>
        <v>0</v>
      </c>
      <c r="D39" s="153"/>
      <c r="E39" s="154"/>
      <c r="F39" s="36"/>
      <c r="G39" s="10"/>
    </row>
    <row r="40" spans="1:7" x14ac:dyDescent="0.25">
      <c r="A40" s="4"/>
      <c r="B40" s="4"/>
      <c r="C40" s="4"/>
      <c r="D40" s="4"/>
      <c r="E40" s="4"/>
    </row>
    <row r="41" spans="1:7" x14ac:dyDescent="0.25">
      <c r="A41" s="92" t="s">
        <v>173</v>
      </c>
      <c r="B41" s="5"/>
      <c r="C41" s="5"/>
      <c r="D41" s="5"/>
      <c r="E41" s="5"/>
    </row>
    <row r="42" spans="1:7" ht="15.75" thickBot="1" x14ac:dyDescent="0.3">
      <c r="A42" s="98" t="s">
        <v>174</v>
      </c>
      <c r="B42" s="5"/>
      <c r="C42" s="5"/>
      <c r="D42" s="5"/>
      <c r="E42" s="5"/>
    </row>
    <row r="43" spans="1:7" ht="30.75" thickBot="1" x14ac:dyDescent="0.3">
      <c r="A43" s="56" t="str">
        <f>Setup!B15</f>
        <v>Clusters</v>
      </c>
      <c r="B43" s="77" t="s">
        <v>43</v>
      </c>
      <c r="C43" s="77" t="s">
        <v>171</v>
      </c>
      <c r="D43" s="77" t="s">
        <v>172</v>
      </c>
      <c r="E43" s="5"/>
    </row>
    <row r="44" spans="1:7" x14ac:dyDescent="0.25">
      <c r="A44" s="120"/>
      <c r="B44" s="120"/>
      <c r="C44" s="73" t="str" cm="1">
        <f t="array" ref="C44">IFERROR(INDEX(Service!$E$6:$E$30,MATCH(1,(Service!$B$6:$B$30=Planning!A44)*(Service!$C$6:$C$30=Planning!B44),0),1),"")</f>
        <v/>
      </c>
      <c r="D44" s="137"/>
      <c r="E44" s="5"/>
    </row>
    <row r="45" spans="1:7" x14ac:dyDescent="0.25">
      <c r="A45" s="121"/>
      <c r="B45" s="121"/>
      <c r="C45" s="74" t="str" cm="1">
        <f t="array" ref="C45">IFERROR(INDEX(Service!$E$6:$E$30,MATCH(1,(Service!$B$6:$B$30=Planning!A45)*(Service!$C$6:$C$30=Planning!B45),0),1),"")</f>
        <v/>
      </c>
      <c r="D45" s="140"/>
      <c r="E45" s="5"/>
    </row>
    <row r="46" spans="1:7" x14ac:dyDescent="0.25">
      <c r="A46" s="121"/>
      <c r="B46" s="121"/>
      <c r="C46" s="74" t="str" cm="1">
        <f t="array" ref="C46">IFERROR(INDEX(Service!$E$6:$E$30,MATCH(1,(Service!$B$6:$B$30=Planning!A46)*(Service!$C$6:$C$30=Planning!B46),0),1),"")</f>
        <v/>
      </c>
      <c r="D46" s="140"/>
      <c r="E46" s="5"/>
    </row>
    <row r="47" spans="1:7" x14ac:dyDescent="0.25">
      <c r="A47" s="121"/>
      <c r="B47" s="121"/>
      <c r="C47" s="74" t="str" cm="1">
        <f t="array" ref="C47">IFERROR(INDEX(Service!$E$6:$E$30,MATCH(1,(Service!$B$6:$B$30=Planning!A47)*(Service!$C$6:$C$30=Planning!B47),0),1),"")</f>
        <v/>
      </c>
      <c r="D47" s="140"/>
      <c r="E47" s="5"/>
    </row>
    <row r="48" spans="1:7" x14ac:dyDescent="0.25">
      <c r="A48" s="121"/>
      <c r="B48" s="121"/>
      <c r="C48" s="74" t="str" cm="1">
        <f t="array" ref="C48">IFERROR(INDEX(Service!$E$6:$E$30,MATCH(1,(Service!$B$6:$B$30=Planning!A48)*(Service!$C$6:$C$30=Planning!B48),0),1),"")</f>
        <v/>
      </c>
      <c r="D48" s="140"/>
      <c r="E48" s="5"/>
    </row>
    <row r="49" spans="1:7" x14ac:dyDescent="0.25">
      <c r="A49" s="121"/>
      <c r="B49" s="121"/>
      <c r="C49" s="74" t="str" cm="1">
        <f t="array" ref="C49">IFERROR(INDEX(Service!$E$6:$E$30,MATCH(1,(Service!$B$6:$B$30=Planning!A49)*(Service!$C$6:$C$30=Planning!B49),0),1),"")</f>
        <v/>
      </c>
      <c r="D49" s="140"/>
      <c r="E49" s="5"/>
    </row>
    <row r="50" spans="1:7" x14ac:dyDescent="0.25">
      <c r="A50" s="121"/>
      <c r="B50" s="121"/>
      <c r="C50" s="74" t="str" cm="1">
        <f t="array" ref="C50">IFERROR(INDEX(Service!$E$6:$E$30,MATCH(1,(Service!$B$6:$B$30=Planning!A50)*(Service!$C$6:$C$30=Planning!B50),0),1),"")</f>
        <v/>
      </c>
      <c r="D50" s="140"/>
      <c r="E50" s="5"/>
    </row>
    <row r="51" spans="1:7" x14ac:dyDescent="0.25">
      <c r="A51" s="121"/>
      <c r="B51" s="121"/>
      <c r="C51" s="74" t="str" cm="1">
        <f t="array" ref="C51">IFERROR(INDEX(Service!$E$6:$E$30,MATCH(1,(Service!$B$6:$B$30=Planning!A51)*(Service!$C$6:$C$30=Planning!B51),0),1),"")</f>
        <v/>
      </c>
      <c r="D51" s="140"/>
      <c r="E51" s="5"/>
    </row>
    <row r="52" spans="1:7" x14ac:dyDescent="0.25">
      <c r="A52" s="121"/>
      <c r="B52" s="121"/>
      <c r="C52" s="74" t="str" cm="1">
        <f t="array" ref="C52">IFERROR(INDEX(Service!$E$6:$E$30,MATCH(1,(Service!$B$6:$B$30=Planning!A52)*(Service!$C$6:$C$30=Planning!B52),0),1),"")</f>
        <v/>
      </c>
      <c r="D52" s="140"/>
      <c r="E52" s="5"/>
    </row>
    <row r="53" spans="1:7" x14ac:dyDescent="0.25">
      <c r="A53" s="121"/>
      <c r="B53" s="121"/>
      <c r="C53" s="74" t="str" cm="1">
        <f t="array" ref="C53">IFERROR(INDEX(Service!$E$6:$E$30,MATCH(1,(Service!$B$6:$B$30=Planning!A53)*(Service!$C$6:$C$30=Planning!B53),0),1),"")</f>
        <v/>
      </c>
      <c r="D53" s="140"/>
      <c r="E53" s="5"/>
    </row>
    <row r="54" spans="1:7" x14ac:dyDescent="0.25">
      <c r="A54" s="121"/>
      <c r="B54" s="121"/>
      <c r="C54" s="74" t="str" cm="1">
        <f t="array" ref="C54">IFERROR(INDEX(Service!$E$6:$E$30,MATCH(1,(Service!$B$6:$B$30=Planning!A54)*(Service!$C$6:$C$30=Planning!B54),0),1),"")</f>
        <v/>
      </c>
      <c r="D54" s="140"/>
      <c r="E54" s="5"/>
    </row>
    <row r="55" spans="1:7" x14ac:dyDescent="0.25">
      <c r="A55" s="121"/>
      <c r="B55" s="121"/>
      <c r="C55" s="74" t="str" cm="1">
        <f t="array" ref="C55">IFERROR(INDEX(Service!$E$6:$E$30,MATCH(1,(Service!$B$6:$B$30=Planning!A55)*(Service!$C$6:$C$30=Planning!B55),0),1),"")</f>
        <v/>
      </c>
      <c r="D55" s="140"/>
      <c r="E55" s="5"/>
    </row>
    <row r="56" spans="1:7" x14ac:dyDescent="0.25">
      <c r="A56" s="121"/>
      <c r="B56" s="121"/>
      <c r="C56" s="74" t="str" cm="1">
        <f t="array" ref="C56">IFERROR(INDEX(Service!$E$6:$E$30,MATCH(1,(Service!$B$6:$B$30=Planning!A56)*(Service!$C$6:$C$30=Planning!B56),0),1),"")</f>
        <v/>
      </c>
      <c r="D56" s="140"/>
      <c r="E56" s="5"/>
    </row>
    <row r="57" spans="1:7" x14ac:dyDescent="0.25">
      <c r="A57" s="121"/>
      <c r="B57" s="121"/>
      <c r="C57" s="74" t="str" cm="1">
        <f t="array" ref="C57">IFERROR(INDEX(Service!$E$6:$E$30,MATCH(1,(Service!$B$6:$B$30=Planning!A57)*(Service!$C$6:$C$30=Planning!B57),0),1),"")</f>
        <v/>
      </c>
      <c r="D57" s="140"/>
      <c r="E57" s="5"/>
    </row>
    <row r="58" spans="1:7" ht="15.75" thickBot="1" x14ac:dyDescent="0.3">
      <c r="A58" s="126"/>
      <c r="B58" s="126"/>
      <c r="C58" s="75" t="str" cm="1">
        <f t="array" ref="C58">IFERROR(INDEX(Service!$E$6:$E$30,MATCH(1,(Service!$B$6:$B$30=Planning!A58)*(Service!$C$6:$C$30=Planning!B58),0),1),"")</f>
        <v/>
      </c>
      <c r="D58" s="143"/>
      <c r="E58" s="5"/>
    </row>
    <row r="59" spans="1:7" x14ac:dyDescent="0.25">
      <c r="A59" s="5"/>
      <c r="B59" s="5"/>
      <c r="C59" s="5"/>
      <c r="D59" s="5"/>
      <c r="E59" s="5"/>
    </row>
    <row r="60" spans="1:7" x14ac:dyDescent="0.25">
      <c r="A60" s="55" t="s">
        <v>151</v>
      </c>
      <c r="F60" s="64"/>
      <c r="G60" s="64"/>
    </row>
    <row r="61" spans="1:7" ht="15.75" thickBot="1" x14ac:dyDescent="0.3"/>
    <row r="62" spans="1:7" ht="45.75" thickBot="1" x14ac:dyDescent="0.3">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Caseload 1</v>
      </c>
      <c r="B63" s="99">
        <f ca="1">'Planning Backing (Hide)'!B82</f>
        <v>134.42307692307691</v>
      </c>
      <c r="C63" s="99">
        <f ca="1">'Planning Backing (Hide)'!C82</f>
        <v>0</v>
      </c>
      <c r="D63" s="120"/>
      <c r="E63" s="120"/>
    </row>
    <row r="64" spans="1:7" x14ac:dyDescent="0.25">
      <c r="A64" s="47" t="str">
        <f>Setup!A21</f>
        <v>Caseload 2</v>
      </c>
      <c r="B64" s="100">
        <f ca="1">'Planning Backing (Hide)'!B83</f>
        <v>110.19230769230772</v>
      </c>
      <c r="C64" s="100">
        <f ca="1">'Planning Backing (Hide)'!C83</f>
        <v>0</v>
      </c>
      <c r="D64" s="121"/>
      <c r="E64" s="121"/>
    </row>
    <row r="65" spans="1:5" x14ac:dyDescent="0.25">
      <c r="A65" s="47" t="str">
        <f>Setup!A22</f>
        <v>Caseload 3</v>
      </c>
      <c r="B65" s="100">
        <f ca="1">'Planning Backing (Hide)'!B84</f>
        <v>29.423076923076923</v>
      </c>
      <c r="C65" s="100">
        <f ca="1">'Planning Backing (Hide)'!C84</f>
        <v>0</v>
      </c>
      <c r="D65" s="121"/>
      <c r="E65" s="121"/>
    </row>
    <row r="66" spans="1:5" x14ac:dyDescent="0.25">
      <c r="A66" s="47" t="str">
        <f>Setup!A23</f>
        <v>Caseload 4</v>
      </c>
      <c r="B66" s="100">
        <f ca="1">'Planning Backing (Hide)'!B85</f>
        <v>53.653846153846139</v>
      </c>
      <c r="C66" s="100">
        <f ca="1">'Planning Backing (Hide)'!C85</f>
        <v>0</v>
      </c>
      <c r="D66" s="121"/>
      <c r="E66" s="121"/>
    </row>
    <row r="67" spans="1:5" x14ac:dyDescent="0.25">
      <c r="A67" s="47" t="str">
        <f>Setup!A24</f>
        <v>Caseload 5</v>
      </c>
      <c r="B67" s="100">
        <f ca="1">'Planning Backing (Hide)'!B86</f>
        <v>0</v>
      </c>
      <c r="C67" s="100">
        <f ca="1">'Planning Backing (Hide)'!C86</f>
        <v>0</v>
      </c>
      <c r="D67" s="121"/>
      <c r="E67" s="121"/>
    </row>
    <row r="68" spans="1:5" x14ac:dyDescent="0.25">
      <c r="A68" s="47" t="str">
        <f>Setup!A25</f>
        <v>Caseload 6</v>
      </c>
      <c r="B68" s="74">
        <f ca="1">'Planning Backing (Hide)'!B87</f>
        <v>0</v>
      </c>
      <c r="C68" s="74">
        <f ca="1">'Planning Backing (Hide)'!C87</f>
        <v>0</v>
      </c>
      <c r="D68" s="121"/>
      <c r="E68" s="121"/>
    </row>
    <row r="69" spans="1:5" x14ac:dyDescent="0.25">
      <c r="A69" s="47" t="str">
        <f>Setup!A26</f>
        <v>Caseload 7</v>
      </c>
      <c r="B69" s="74">
        <f ca="1">'Planning Backing (Hide)'!B88</f>
        <v>0</v>
      </c>
      <c r="C69" s="74">
        <f ca="1">'Planning Backing (Hide)'!C88</f>
        <v>0</v>
      </c>
      <c r="D69" s="121"/>
      <c r="E69" s="121"/>
    </row>
    <row r="70" spans="1:5" x14ac:dyDescent="0.25">
      <c r="A70" s="47" t="str">
        <f>Setup!A27</f>
        <v>Caseload 8</v>
      </c>
      <c r="B70" s="74">
        <f ca="1">'Planning Backing (Hide)'!B89</f>
        <v>0</v>
      </c>
      <c r="C70" s="74">
        <f ca="1">'Planning Backing (Hide)'!C89</f>
        <v>0</v>
      </c>
      <c r="D70" s="121"/>
      <c r="E70" s="121"/>
    </row>
    <row r="71" spans="1:5" x14ac:dyDescent="0.25">
      <c r="A71" s="47" t="str">
        <f>Setup!A28</f>
        <v>Caseload 9</v>
      </c>
      <c r="B71" s="74">
        <f ca="1">'Planning Backing (Hide)'!B90</f>
        <v>0</v>
      </c>
      <c r="C71" s="74">
        <f ca="1">'Planning Backing (Hide)'!C90</f>
        <v>0</v>
      </c>
      <c r="D71" s="121"/>
      <c r="E71" s="121"/>
    </row>
    <row r="72" spans="1:5" x14ac:dyDescent="0.25">
      <c r="A72" s="47" t="str">
        <f>Setup!A29</f>
        <v>Caseload 10</v>
      </c>
      <c r="B72" s="74">
        <f ca="1">'Planning Backing (Hide)'!B91</f>
        <v>0</v>
      </c>
      <c r="C72" s="74">
        <f ca="1">'Planning Backing (Hide)'!C91</f>
        <v>0</v>
      </c>
      <c r="D72" s="121"/>
      <c r="E72" s="121"/>
    </row>
    <row r="73" spans="1:5" x14ac:dyDescent="0.25">
      <c r="A73" s="47" t="str">
        <f>Setup!A30</f>
        <v>Caseload 11</v>
      </c>
      <c r="B73" s="74">
        <f ca="1">'Planning Backing (Hide)'!B92</f>
        <v>0</v>
      </c>
      <c r="C73" s="74">
        <f ca="1">'Planning Backing (Hide)'!C92</f>
        <v>0</v>
      </c>
      <c r="D73" s="121"/>
      <c r="E73" s="121"/>
    </row>
    <row r="74" spans="1:5" x14ac:dyDescent="0.25">
      <c r="A74" s="47" t="str">
        <f>Setup!A31</f>
        <v>Caseload 12</v>
      </c>
      <c r="B74" s="74">
        <f ca="1">'Planning Backing (Hide)'!B93</f>
        <v>0</v>
      </c>
      <c r="C74" s="74">
        <f ca="1">'Planning Backing (Hide)'!C93</f>
        <v>0</v>
      </c>
      <c r="D74" s="121"/>
      <c r="E74" s="121"/>
    </row>
    <row r="75" spans="1:5" x14ac:dyDescent="0.25">
      <c r="A75" s="47" t="str">
        <f>Setup!A32</f>
        <v>Caseload 13</v>
      </c>
      <c r="B75" s="74">
        <f ca="1">'Planning Backing (Hide)'!B94</f>
        <v>0</v>
      </c>
      <c r="C75" s="74">
        <f ca="1">'Planning Backing (Hide)'!C94</f>
        <v>0</v>
      </c>
      <c r="D75" s="121"/>
      <c r="E75" s="121"/>
    </row>
    <row r="76" spans="1:5" x14ac:dyDescent="0.25">
      <c r="A76" s="47" t="str">
        <f>Setup!A33</f>
        <v>Caseload 14</v>
      </c>
      <c r="B76" s="74">
        <f ca="1">'Planning Backing (Hide)'!B95</f>
        <v>0</v>
      </c>
      <c r="C76" s="74">
        <f ca="1">'Planning Backing (Hide)'!C95</f>
        <v>0</v>
      </c>
      <c r="D76" s="121"/>
      <c r="E76" s="121"/>
    </row>
    <row r="77" spans="1:5" ht="15.75" thickBot="1" x14ac:dyDescent="0.3">
      <c r="A77" s="48" t="str">
        <f>Setup!A34</f>
        <v>Caseload 15</v>
      </c>
      <c r="B77" s="75">
        <f ca="1">'Planning Backing (Hide)'!B96</f>
        <v>0</v>
      </c>
      <c r="C77" s="75">
        <f ca="1">'Planning Backing (Hide)'!C96</f>
        <v>0</v>
      </c>
      <c r="D77" s="126"/>
      <c r="E77" s="126"/>
    </row>
    <row r="78" spans="1:5" x14ac:dyDescent="0.25">
      <c r="A78" s="4"/>
      <c r="B78" s="4"/>
      <c r="C78" s="4"/>
      <c r="D78" s="4"/>
      <c r="E78" s="4"/>
    </row>
  </sheetData>
  <sheetProtection algorithmName="SHA-512" hashValue="wcVRUCoDqTnK3ftbYiFzHIzp+Us/r3paIZg9eVz+UKM+gVf3XlNsewqV6GodYWygSfAlrLV3w/AzOoH+nwj9Gg==" saltValue="5LIC4UKjZWIZL0NOPkQPTQ==" spinCount="100000" sheet="1" objects="1" scenarios="1"/>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42</v>
      </c>
      <c r="B2" t="s">
        <v>197</v>
      </c>
    </row>
    <row r="4" spans="1:4" x14ac:dyDescent="0.25">
      <c r="A4" t="s">
        <v>227</v>
      </c>
    </row>
    <row r="6" spans="1:4" x14ac:dyDescent="0.25">
      <c r="A6" t="s">
        <v>169</v>
      </c>
      <c r="D6" t="e">
        <f>INDEX('Waiting List Config'!C5:D20,MATCH('Waiting List Modelling'!B2,'Waiting List Config'!B5:B20,0),2)</f>
        <v>#N/A</v>
      </c>
    </row>
    <row r="7" spans="1:4" x14ac:dyDescent="0.25">
      <c r="A7" t="s">
        <v>228</v>
      </c>
      <c r="D7" t="e">
        <f>INDEX('Waiting List Config'!C5:D20,MATCH('Waiting List Modelling'!B2,'Waiting List Config'!B5:B20,0),1)</f>
        <v>#N/A</v>
      </c>
    </row>
    <row r="9" spans="1:4" x14ac:dyDescent="0.25">
      <c r="A9" t="str">
        <f>"Based on the service's average capacity, we can expect the waiting list to "&amp;IF('WL Modelling (Hide)'!F2&lt;0,"reduce","grow")&amp;" by "&amp;TEXT(ABS('WL Modelling (Hide)'!F2),"#")&amp;" patients per week"</f>
        <v>Based on the service's average capacity, we can expect the waiting list to reduce by 1 patients per week</v>
      </c>
    </row>
    <row r="10" spans="1:4" x14ac:dyDescent="0.25">
      <c r="A10" t="str">
        <f>IF('WL Modelling (Hide)'!F2&lt;0,"The waiting list should reach it's sustainable size between "&amp;'WL Modelling (Hide)'!K2&amp;" - "&amp;'WL Modelling (Hide)'!J2&amp;" weeks.","With the current capacity, the waiting list size will not reach the sustainable size.")</f>
        <v>The waiting list should reach it's sustainable size between 52 - 52 weeks.</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197</v>
      </c>
      <c r="B1" t="s">
        <v>225</v>
      </c>
      <c r="C1" t="s">
        <v>226</v>
      </c>
      <c r="D1" t="s">
        <v>229</v>
      </c>
      <c r="E1" t="s">
        <v>230</v>
      </c>
      <c r="F1" t="s">
        <v>231</v>
      </c>
      <c r="G1" t="s">
        <v>232</v>
      </c>
      <c r="H1" t="s">
        <v>233</v>
      </c>
      <c r="I1" t="s">
        <v>41</v>
      </c>
      <c r="J1" t="s">
        <v>234</v>
      </c>
      <c r="K1" t="s">
        <v>235</v>
      </c>
    </row>
    <row r="2" spans="1:11" x14ac:dyDescent="0.25">
      <c r="A2" t="s">
        <v>15</v>
      </c>
      <c r="B2" s="173">
        <f>'Waiting List Config'!D5</f>
        <v>0</v>
      </c>
      <c r="C2" s="173">
        <f>'Waiting List Config'!C5</f>
        <v>0</v>
      </c>
      <c r="D2">
        <v>221</v>
      </c>
      <c r="E2">
        <f>D2/SUM(Service!I6:J10)</f>
        <v>0.69062500000000004</v>
      </c>
      <c r="F2" s="173">
        <f>C2-E2</f>
        <v>-0.69062500000000004</v>
      </c>
      <c r="G2">
        <f>'Waiting List Config'!$J$5</f>
        <v>0</v>
      </c>
      <c r="H2">
        <f>'Waiting List Config'!$K$5</f>
        <v>0</v>
      </c>
      <c r="J2">
        <f>COUNTIF(B3:B54,"&gt;="&amp;G2)</f>
        <v>52</v>
      </c>
      <c r="K2">
        <f>COUNTIF(B3:B54,"&gt;="&amp;H2)</f>
        <v>52</v>
      </c>
    </row>
    <row r="3" spans="1:11" x14ac:dyDescent="0.25">
      <c r="A3" s="2" t="e">
        <f>#REF!</f>
        <v>#REF!</v>
      </c>
      <c r="B3" s="173">
        <f>MAX(0,B2+$C$2-$E$2)</f>
        <v>0</v>
      </c>
      <c r="G3">
        <f>'Waiting List Config'!$J$5</f>
        <v>0</v>
      </c>
      <c r="H3">
        <f>'Waiting List Config'!$K$5</f>
        <v>0</v>
      </c>
      <c r="I3">
        <f>H3-G3</f>
        <v>0</v>
      </c>
    </row>
    <row r="4" spans="1:11" x14ac:dyDescent="0.25">
      <c r="A4" s="2" t="e">
        <f>#REF!</f>
        <v>#REF!</v>
      </c>
      <c r="B4" s="173">
        <f t="shared" ref="B4:B54" si="0">MAX(0,B3+$C$2-$E$2)</f>
        <v>0</v>
      </c>
      <c r="G4">
        <f>'Waiting List Config'!$J$5</f>
        <v>0</v>
      </c>
      <c r="H4">
        <f>'Waiting List Config'!$K$5</f>
        <v>0</v>
      </c>
      <c r="I4">
        <f t="shared" ref="I4:I54" si="1">H4-G4</f>
        <v>0</v>
      </c>
    </row>
    <row r="5" spans="1:11" x14ac:dyDescent="0.25">
      <c r="A5" s="2" t="e">
        <f>#REF!</f>
        <v>#REF!</v>
      </c>
      <c r="B5" s="173">
        <f t="shared" si="0"/>
        <v>0</v>
      </c>
      <c r="G5">
        <f>'Waiting List Config'!$J$5</f>
        <v>0</v>
      </c>
      <c r="H5">
        <f>'Waiting List Config'!$K$5</f>
        <v>0</v>
      </c>
      <c r="I5">
        <f t="shared" si="1"/>
        <v>0</v>
      </c>
    </row>
    <row r="6" spans="1:11" x14ac:dyDescent="0.25">
      <c r="A6" s="2" t="e">
        <f>#REF!</f>
        <v>#REF!</v>
      </c>
      <c r="B6" s="173">
        <f t="shared" si="0"/>
        <v>0</v>
      </c>
      <c r="G6">
        <f>'Waiting List Config'!$J$5</f>
        <v>0</v>
      </c>
      <c r="H6">
        <f>'Waiting List Config'!$K$5</f>
        <v>0</v>
      </c>
      <c r="I6">
        <f t="shared" si="1"/>
        <v>0</v>
      </c>
    </row>
    <row r="7" spans="1:11" x14ac:dyDescent="0.25">
      <c r="A7" s="2" t="e">
        <f>#REF!</f>
        <v>#REF!</v>
      </c>
      <c r="B7" s="173">
        <f t="shared" si="0"/>
        <v>0</v>
      </c>
      <c r="G7">
        <f>'Waiting List Config'!$J$5</f>
        <v>0</v>
      </c>
      <c r="H7">
        <f>'Waiting List Config'!$K$5</f>
        <v>0</v>
      </c>
      <c r="I7">
        <f t="shared" si="1"/>
        <v>0</v>
      </c>
    </row>
    <row r="8" spans="1:11" x14ac:dyDescent="0.25">
      <c r="A8" s="2" t="e">
        <f>#REF!</f>
        <v>#REF!</v>
      </c>
      <c r="B8" s="173">
        <f t="shared" si="0"/>
        <v>0</v>
      </c>
      <c r="G8">
        <f>'Waiting List Config'!$J$5</f>
        <v>0</v>
      </c>
      <c r="H8">
        <f>'Waiting List Config'!$K$5</f>
        <v>0</v>
      </c>
      <c r="I8">
        <f t="shared" si="1"/>
        <v>0</v>
      </c>
    </row>
    <row r="9" spans="1:11" x14ac:dyDescent="0.25">
      <c r="A9" s="2" t="e">
        <f>#REF!</f>
        <v>#REF!</v>
      </c>
      <c r="B9" s="173">
        <f t="shared" si="0"/>
        <v>0</v>
      </c>
      <c r="G9">
        <f>'Waiting List Config'!$J$5</f>
        <v>0</v>
      </c>
      <c r="H9">
        <f>'Waiting List Config'!$K$5</f>
        <v>0</v>
      </c>
      <c r="I9">
        <f t="shared" si="1"/>
        <v>0</v>
      </c>
    </row>
    <row r="10" spans="1:11" x14ac:dyDescent="0.25">
      <c r="A10" s="2" t="e">
        <f>#REF!</f>
        <v>#REF!</v>
      </c>
      <c r="B10" s="173">
        <f t="shared" si="0"/>
        <v>0</v>
      </c>
      <c r="G10">
        <f>'Waiting List Config'!$J$5</f>
        <v>0</v>
      </c>
      <c r="H10">
        <f>'Waiting List Config'!$K$5</f>
        <v>0</v>
      </c>
      <c r="I10">
        <f t="shared" si="1"/>
        <v>0</v>
      </c>
    </row>
    <row r="11" spans="1:11" x14ac:dyDescent="0.25">
      <c r="A11" s="2" t="e">
        <f>#REF!</f>
        <v>#REF!</v>
      </c>
      <c r="B11" s="173">
        <f t="shared" si="0"/>
        <v>0</v>
      </c>
      <c r="G11">
        <f>'Waiting List Config'!$J$5</f>
        <v>0</v>
      </c>
      <c r="H11">
        <f>'Waiting List Config'!$K$5</f>
        <v>0</v>
      </c>
      <c r="I11">
        <f t="shared" si="1"/>
        <v>0</v>
      </c>
    </row>
    <row r="12" spans="1:11" x14ac:dyDescent="0.25">
      <c r="A12" s="2" t="e">
        <f>#REF!</f>
        <v>#REF!</v>
      </c>
      <c r="B12" s="173">
        <f t="shared" si="0"/>
        <v>0</v>
      </c>
      <c r="G12">
        <f>'Waiting List Config'!$J$5</f>
        <v>0</v>
      </c>
      <c r="H12">
        <f>'Waiting List Config'!$K$5</f>
        <v>0</v>
      </c>
      <c r="I12">
        <f t="shared" si="1"/>
        <v>0</v>
      </c>
    </row>
    <row r="13" spans="1:11" x14ac:dyDescent="0.25">
      <c r="A13" s="2" t="e">
        <f>#REF!</f>
        <v>#REF!</v>
      </c>
      <c r="B13" s="173">
        <f t="shared" si="0"/>
        <v>0</v>
      </c>
      <c r="G13">
        <f>'Waiting List Config'!$J$5</f>
        <v>0</v>
      </c>
      <c r="H13">
        <f>'Waiting List Config'!$K$5</f>
        <v>0</v>
      </c>
      <c r="I13">
        <f t="shared" si="1"/>
        <v>0</v>
      </c>
    </row>
    <row r="14" spans="1:11" x14ac:dyDescent="0.25">
      <c r="A14" s="2" t="e">
        <f>#REF!</f>
        <v>#REF!</v>
      </c>
      <c r="B14" s="173">
        <f t="shared" si="0"/>
        <v>0</v>
      </c>
      <c r="G14">
        <f>'Waiting List Config'!$J$5</f>
        <v>0</v>
      </c>
      <c r="H14">
        <f>'Waiting List Config'!$K$5</f>
        <v>0</v>
      </c>
      <c r="I14">
        <f t="shared" si="1"/>
        <v>0</v>
      </c>
    </row>
    <row r="15" spans="1:11" x14ac:dyDescent="0.25">
      <c r="A15" s="2" t="e">
        <f>#REF!</f>
        <v>#REF!</v>
      </c>
      <c r="B15" s="173">
        <f t="shared" si="0"/>
        <v>0</v>
      </c>
      <c r="G15">
        <f>'Waiting List Config'!$J$5</f>
        <v>0</v>
      </c>
      <c r="H15">
        <f>'Waiting List Config'!$K$5</f>
        <v>0</v>
      </c>
      <c r="I15">
        <f t="shared" si="1"/>
        <v>0</v>
      </c>
    </row>
    <row r="16" spans="1:11" x14ac:dyDescent="0.25">
      <c r="A16" s="2" t="e">
        <f>#REF!</f>
        <v>#REF!</v>
      </c>
      <c r="B16" s="173">
        <f t="shared" si="0"/>
        <v>0</v>
      </c>
      <c r="G16">
        <f>'Waiting List Config'!$J$5</f>
        <v>0</v>
      </c>
      <c r="H16">
        <f>'Waiting List Config'!$K$5</f>
        <v>0</v>
      </c>
      <c r="I16">
        <f t="shared" si="1"/>
        <v>0</v>
      </c>
    </row>
    <row r="17" spans="1:9" x14ac:dyDescent="0.25">
      <c r="A17" s="2" t="e">
        <f>#REF!</f>
        <v>#REF!</v>
      </c>
      <c r="B17" s="173">
        <f t="shared" si="0"/>
        <v>0</v>
      </c>
      <c r="G17">
        <f>'Waiting List Config'!$J$5</f>
        <v>0</v>
      </c>
      <c r="H17">
        <f>'Waiting List Config'!$K$5</f>
        <v>0</v>
      </c>
      <c r="I17">
        <f t="shared" si="1"/>
        <v>0</v>
      </c>
    </row>
    <row r="18" spans="1:9" x14ac:dyDescent="0.25">
      <c r="A18" s="2" t="e">
        <f>#REF!</f>
        <v>#REF!</v>
      </c>
      <c r="B18" s="173">
        <f t="shared" si="0"/>
        <v>0</v>
      </c>
      <c r="G18">
        <f>'Waiting List Config'!$J$5</f>
        <v>0</v>
      </c>
      <c r="H18">
        <f>'Waiting List Config'!$K$5</f>
        <v>0</v>
      </c>
      <c r="I18">
        <f t="shared" si="1"/>
        <v>0</v>
      </c>
    </row>
    <row r="19" spans="1:9" x14ac:dyDescent="0.25">
      <c r="A19" s="2" t="e">
        <f>#REF!</f>
        <v>#REF!</v>
      </c>
      <c r="B19" s="173">
        <f t="shared" si="0"/>
        <v>0</v>
      </c>
      <c r="G19">
        <f>'Waiting List Config'!$J$5</f>
        <v>0</v>
      </c>
      <c r="H19">
        <f>'Waiting List Config'!$K$5</f>
        <v>0</v>
      </c>
      <c r="I19">
        <f t="shared" si="1"/>
        <v>0</v>
      </c>
    </row>
    <row r="20" spans="1:9" x14ac:dyDescent="0.25">
      <c r="A20" s="2" t="e">
        <f>#REF!</f>
        <v>#REF!</v>
      </c>
      <c r="B20" s="173">
        <f t="shared" si="0"/>
        <v>0</v>
      </c>
      <c r="G20">
        <f>'Waiting List Config'!$J$5</f>
        <v>0</v>
      </c>
      <c r="H20">
        <f>'Waiting List Config'!$K$5</f>
        <v>0</v>
      </c>
      <c r="I20">
        <f t="shared" si="1"/>
        <v>0</v>
      </c>
    </row>
    <row r="21" spans="1:9" x14ac:dyDescent="0.25">
      <c r="A21" s="2" t="e">
        <f>#REF!</f>
        <v>#REF!</v>
      </c>
      <c r="B21" s="173">
        <f t="shared" si="0"/>
        <v>0</v>
      </c>
      <c r="G21">
        <f>'Waiting List Config'!$J$5</f>
        <v>0</v>
      </c>
      <c r="H21">
        <f>'Waiting List Config'!$K$5</f>
        <v>0</v>
      </c>
      <c r="I21">
        <f t="shared" si="1"/>
        <v>0</v>
      </c>
    </row>
    <row r="22" spans="1:9" x14ac:dyDescent="0.25">
      <c r="A22" s="2" t="e">
        <f>#REF!</f>
        <v>#REF!</v>
      </c>
      <c r="B22" s="173">
        <f t="shared" si="0"/>
        <v>0</v>
      </c>
      <c r="G22">
        <f>'Waiting List Config'!$J$5</f>
        <v>0</v>
      </c>
      <c r="H22">
        <f>'Waiting List Config'!$K$5</f>
        <v>0</v>
      </c>
      <c r="I22">
        <f t="shared" si="1"/>
        <v>0</v>
      </c>
    </row>
    <row r="23" spans="1:9" x14ac:dyDescent="0.25">
      <c r="A23" s="2" t="e">
        <f>#REF!</f>
        <v>#REF!</v>
      </c>
      <c r="B23" s="173">
        <f t="shared" si="0"/>
        <v>0</v>
      </c>
      <c r="G23">
        <f>'Waiting List Config'!$J$5</f>
        <v>0</v>
      </c>
      <c r="H23">
        <f>'Waiting List Config'!$K$5</f>
        <v>0</v>
      </c>
      <c r="I23">
        <f t="shared" si="1"/>
        <v>0</v>
      </c>
    </row>
    <row r="24" spans="1:9" x14ac:dyDescent="0.25">
      <c r="A24" s="2" t="e">
        <f>#REF!</f>
        <v>#REF!</v>
      </c>
      <c r="B24" s="173">
        <f t="shared" si="0"/>
        <v>0</v>
      </c>
      <c r="G24">
        <f>'Waiting List Config'!$J$5</f>
        <v>0</v>
      </c>
      <c r="H24">
        <f>'Waiting List Config'!$K$5</f>
        <v>0</v>
      </c>
      <c r="I24">
        <f t="shared" si="1"/>
        <v>0</v>
      </c>
    </row>
    <row r="25" spans="1:9" x14ac:dyDescent="0.25">
      <c r="A25" s="2" t="e">
        <f>#REF!</f>
        <v>#REF!</v>
      </c>
      <c r="B25" s="173">
        <f t="shared" si="0"/>
        <v>0</v>
      </c>
      <c r="G25">
        <f>'Waiting List Config'!$J$5</f>
        <v>0</v>
      </c>
      <c r="H25">
        <f>'Waiting List Config'!$K$5</f>
        <v>0</v>
      </c>
      <c r="I25">
        <f t="shared" si="1"/>
        <v>0</v>
      </c>
    </row>
    <row r="26" spans="1:9" x14ac:dyDescent="0.25">
      <c r="A26" s="2" t="e">
        <f>#REF!</f>
        <v>#REF!</v>
      </c>
      <c r="B26" s="173">
        <f t="shared" si="0"/>
        <v>0</v>
      </c>
      <c r="G26">
        <f>'Waiting List Config'!$J$5</f>
        <v>0</v>
      </c>
      <c r="H26">
        <f>'Waiting List Config'!$K$5</f>
        <v>0</v>
      </c>
      <c r="I26">
        <f t="shared" si="1"/>
        <v>0</v>
      </c>
    </row>
    <row r="27" spans="1:9" x14ac:dyDescent="0.25">
      <c r="A27" s="2" t="e">
        <f>#REF!</f>
        <v>#REF!</v>
      </c>
      <c r="B27" s="173">
        <f t="shared" si="0"/>
        <v>0</v>
      </c>
      <c r="G27">
        <f>'Waiting List Config'!$J$5</f>
        <v>0</v>
      </c>
      <c r="H27">
        <f>'Waiting List Config'!$K$5</f>
        <v>0</v>
      </c>
      <c r="I27">
        <f t="shared" si="1"/>
        <v>0</v>
      </c>
    </row>
    <row r="28" spans="1:9" x14ac:dyDescent="0.25">
      <c r="A28" s="2" t="e">
        <f>#REF!</f>
        <v>#REF!</v>
      </c>
      <c r="B28" s="173">
        <f t="shared" si="0"/>
        <v>0</v>
      </c>
      <c r="G28">
        <f>'Waiting List Config'!$J$5</f>
        <v>0</v>
      </c>
      <c r="H28">
        <f>'Waiting List Config'!$K$5</f>
        <v>0</v>
      </c>
      <c r="I28">
        <f t="shared" si="1"/>
        <v>0</v>
      </c>
    </row>
    <row r="29" spans="1:9" x14ac:dyDescent="0.25">
      <c r="A29" s="2" t="e">
        <f>#REF!</f>
        <v>#REF!</v>
      </c>
      <c r="B29" s="173">
        <f t="shared" si="0"/>
        <v>0</v>
      </c>
      <c r="G29">
        <f>'Waiting List Config'!$J$5</f>
        <v>0</v>
      </c>
      <c r="H29">
        <f>'Waiting List Config'!$K$5</f>
        <v>0</v>
      </c>
      <c r="I29">
        <f t="shared" si="1"/>
        <v>0</v>
      </c>
    </row>
    <row r="30" spans="1:9" x14ac:dyDescent="0.25">
      <c r="A30" s="2" t="e">
        <f>#REF!</f>
        <v>#REF!</v>
      </c>
      <c r="B30" s="173">
        <f t="shared" si="0"/>
        <v>0</v>
      </c>
      <c r="G30">
        <f>'Waiting List Config'!$J$5</f>
        <v>0</v>
      </c>
      <c r="H30">
        <f>'Waiting List Config'!$K$5</f>
        <v>0</v>
      </c>
      <c r="I30">
        <f t="shared" si="1"/>
        <v>0</v>
      </c>
    </row>
    <row r="31" spans="1:9" x14ac:dyDescent="0.25">
      <c r="A31" s="2" t="e">
        <f>#REF!</f>
        <v>#REF!</v>
      </c>
      <c r="B31" s="173">
        <f t="shared" si="0"/>
        <v>0</v>
      </c>
      <c r="G31">
        <f>'Waiting List Config'!$J$5</f>
        <v>0</v>
      </c>
      <c r="H31">
        <f>'Waiting List Config'!$K$5</f>
        <v>0</v>
      </c>
      <c r="I31">
        <f t="shared" si="1"/>
        <v>0</v>
      </c>
    </row>
    <row r="32" spans="1:9" x14ac:dyDescent="0.25">
      <c r="A32" s="2" t="e">
        <f>#REF!</f>
        <v>#REF!</v>
      </c>
      <c r="B32" s="173">
        <f t="shared" si="0"/>
        <v>0</v>
      </c>
      <c r="G32">
        <f>'Waiting List Config'!$J$5</f>
        <v>0</v>
      </c>
      <c r="H32">
        <f>'Waiting List Config'!$K$5</f>
        <v>0</v>
      </c>
      <c r="I32">
        <f t="shared" si="1"/>
        <v>0</v>
      </c>
    </row>
    <row r="33" spans="1:9" x14ac:dyDescent="0.25">
      <c r="A33" s="2" t="e">
        <f>#REF!</f>
        <v>#REF!</v>
      </c>
      <c r="B33" s="173">
        <f t="shared" si="0"/>
        <v>0</v>
      </c>
      <c r="G33">
        <f>'Waiting List Config'!$J$5</f>
        <v>0</v>
      </c>
      <c r="H33">
        <f>'Waiting List Config'!$K$5</f>
        <v>0</v>
      </c>
      <c r="I33">
        <f t="shared" si="1"/>
        <v>0</v>
      </c>
    </row>
    <row r="34" spans="1:9" x14ac:dyDescent="0.25">
      <c r="A34" s="2" t="e">
        <f>#REF!</f>
        <v>#REF!</v>
      </c>
      <c r="B34" s="173">
        <f t="shared" si="0"/>
        <v>0</v>
      </c>
      <c r="G34">
        <f>'Waiting List Config'!$J$5</f>
        <v>0</v>
      </c>
      <c r="H34">
        <f>'Waiting List Config'!$K$5</f>
        <v>0</v>
      </c>
      <c r="I34">
        <f t="shared" si="1"/>
        <v>0</v>
      </c>
    </row>
    <row r="35" spans="1:9" x14ac:dyDescent="0.25">
      <c r="A35" s="2" t="e">
        <f>#REF!</f>
        <v>#REF!</v>
      </c>
      <c r="B35" s="173">
        <f t="shared" si="0"/>
        <v>0</v>
      </c>
      <c r="G35">
        <f>'Waiting List Config'!$J$5</f>
        <v>0</v>
      </c>
      <c r="H35">
        <f>'Waiting List Config'!$K$5</f>
        <v>0</v>
      </c>
      <c r="I35">
        <f t="shared" si="1"/>
        <v>0</v>
      </c>
    </row>
    <row r="36" spans="1:9" x14ac:dyDescent="0.25">
      <c r="A36" s="2" t="e">
        <f>#REF!</f>
        <v>#REF!</v>
      </c>
      <c r="B36" s="173">
        <f t="shared" si="0"/>
        <v>0</v>
      </c>
      <c r="G36">
        <f>'Waiting List Config'!$J$5</f>
        <v>0</v>
      </c>
      <c r="H36">
        <f>'Waiting List Config'!$K$5</f>
        <v>0</v>
      </c>
      <c r="I36">
        <f t="shared" si="1"/>
        <v>0</v>
      </c>
    </row>
    <row r="37" spans="1:9" x14ac:dyDescent="0.25">
      <c r="A37" s="2" t="e">
        <f>#REF!</f>
        <v>#REF!</v>
      </c>
      <c r="B37" s="173">
        <f t="shared" si="0"/>
        <v>0</v>
      </c>
      <c r="G37">
        <f>'Waiting List Config'!$J$5</f>
        <v>0</v>
      </c>
      <c r="H37">
        <f>'Waiting List Config'!$K$5</f>
        <v>0</v>
      </c>
      <c r="I37">
        <f t="shared" si="1"/>
        <v>0</v>
      </c>
    </row>
    <row r="38" spans="1:9" x14ac:dyDescent="0.25">
      <c r="A38" s="2" t="e">
        <f>#REF!</f>
        <v>#REF!</v>
      </c>
      <c r="B38" s="173">
        <f t="shared" si="0"/>
        <v>0</v>
      </c>
      <c r="G38">
        <f>'Waiting List Config'!$J$5</f>
        <v>0</v>
      </c>
      <c r="H38">
        <f>'Waiting List Config'!$K$5</f>
        <v>0</v>
      </c>
      <c r="I38">
        <f t="shared" si="1"/>
        <v>0</v>
      </c>
    </row>
    <row r="39" spans="1:9" x14ac:dyDescent="0.25">
      <c r="A39" s="2" t="e">
        <f>#REF!</f>
        <v>#REF!</v>
      </c>
      <c r="B39" s="173">
        <f t="shared" si="0"/>
        <v>0</v>
      </c>
      <c r="G39">
        <f>'Waiting List Config'!$J$5</f>
        <v>0</v>
      </c>
      <c r="H39">
        <f>'Waiting List Config'!$K$5</f>
        <v>0</v>
      </c>
      <c r="I39">
        <f t="shared" si="1"/>
        <v>0</v>
      </c>
    </row>
    <row r="40" spans="1:9" x14ac:dyDescent="0.25">
      <c r="A40" s="2" t="e">
        <f>#REF!</f>
        <v>#REF!</v>
      </c>
      <c r="B40" s="173">
        <f t="shared" si="0"/>
        <v>0</v>
      </c>
      <c r="G40">
        <f>'Waiting List Config'!$J$5</f>
        <v>0</v>
      </c>
      <c r="H40">
        <f>'Waiting List Config'!$K$5</f>
        <v>0</v>
      </c>
      <c r="I40">
        <f t="shared" si="1"/>
        <v>0</v>
      </c>
    </row>
    <row r="41" spans="1:9" x14ac:dyDescent="0.25">
      <c r="A41" s="2" t="e">
        <f>#REF!</f>
        <v>#REF!</v>
      </c>
      <c r="B41" s="173">
        <f t="shared" si="0"/>
        <v>0</v>
      </c>
      <c r="G41">
        <f>'Waiting List Config'!$J$5</f>
        <v>0</v>
      </c>
      <c r="H41">
        <f>'Waiting List Config'!$K$5</f>
        <v>0</v>
      </c>
      <c r="I41">
        <f t="shared" si="1"/>
        <v>0</v>
      </c>
    </row>
    <row r="42" spans="1:9" x14ac:dyDescent="0.25">
      <c r="A42" s="2" t="e">
        <f>#REF!</f>
        <v>#REF!</v>
      </c>
      <c r="B42" s="173">
        <f t="shared" si="0"/>
        <v>0</v>
      </c>
      <c r="G42">
        <f>'Waiting List Config'!$J$5</f>
        <v>0</v>
      </c>
      <c r="H42">
        <f>'Waiting List Config'!$K$5</f>
        <v>0</v>
      </c>
      <c r="I42">
        <f t="shared" si="1"/>
        <v>0</v>
      </c>
    </row>
    <row r="43" spans="1:9" x14ac:dyDescent="0.25">
      <c r="A43" s="2" t="e">
        <f>#REF!</f>
        <v>#REF!</v>
      </c>
      <c r="B43" s="173">
        <f t="shared" si="0"/>
        <v>0</v>
      </c>
      <c r="G43">
        <f>'Waiting List Config'!$J$5</f>
        <v>0</v>
      </c>
      <c r="H43">
        <f>'Waiting List Config'!$K$5</f>
        <v>0</v>
      </c>
      <c r="I43">
        <f t="shared" si="1"/>
        <v>0</v>
      </c>
    </row>
    <row r="44" spans="1:9" x14ac:dyDescent="0.25">
      <c r="A44" s="2" t="e">
        <f>#REF!</f>
        <v>#REF!</v>
      </c>
      <c r="B44" s="173">
        <f t="shared" si="0"/>
        <v>0</v>
      </c>
      <c r="G44">
        <f>'Waiting List Config'!$J$5</f>
        <v>0</v>
      </c>
      <c r="H44">
        <f>'Waiting List Config'!$K$5</f>
        <v>0</v>
      </c>
      <c r="I44">
        <f t="shared" si="1"/>
        <v>0</v>
      </c>
    </row>
    <row r="45" spans="1:9" x14ac:dyDescent="0.25">
      <c r="A45" s="2" t="e">
        <f>#REF!</f>
        <v>#REF!</v>
      </c>
      <c r="B45" s="173">
        <f t="shared" si="0"/>
        <v>0</v>
      </c>
      <c r="G45">
        <f>'Waiting List Config'!$J$5</f>
        <v>0</v>
      </c>
      <c r="H45">
        <f>'Waiting List Config'!$K$5</f>
        <v>0</v>
      </c>
      <c r="I45">
        <f t="shared" si="1"/>
        <v>0</v>
      </c>
    </row>
    <row r="46" spans="1:9" x14ac:dyDescent="0.25">
      <c r="A46" s="2" t="e">
        <f>#REF!</f>
        <v>#REF!</v>
      </c>
      <c r="B46" s="173">
        <f t="shared" si="0"/>
        <v>0</v>
      </c>
      <c r="G46">
        <f>'Waiting List Config'!$J$5</f>
        <v>0</v>
      </c>
      <c r="H46">
        <f>'Waiting List Config'!$K$5</f>
        <v>0</v>
      </c>
      <c r="I46">
        <f t="shared" si="1"/>
        <v>0</v>
      </c>
    </row>
    <row r="47" spans="1:9" x14ac:dyDescent="0.25">
      <c r="A47" s="2" t="e">
        <f>#REF!</f>
        <v>#REF!</v>
      </c>
      <c r="B47" s="173">
        <f t="shared" si="0"/>
        <v>0</v>
      </c>
      <c r="G47">
        <f>'Waiting List Config'!$J$5</f>
        <v>0</v>
      </c>
      <c r="H47">
        <f>'Waiting List Config'!$K$5</f>
        <v>0</v>
      </c>
      <c r="I47">
        <f t="shared" si="1"/>
        <v>0</v>
      </c>
    </row>
    <row r="48" spans="1:9" x14ac:dyDescent="0.25">
      <c r="A48" s="2" t="e">
        <f>#REF!</f>
        <v>#REF!</v>
      </c>
      <c r="B48" s="173">
        <f t="shared" si="0"/>
        <v>0</v>
      </c>
      <c r="G48">
        <f>'Waiting List Config'!$J$5</f>
        <v>0</v>
      </c>
      <c r="H48">
        <f>'Waiting List Config'!$K$5</f>
        <v>0</v>
      </c>
      <c r="I48">
        <f t="shared" si="1"/>
        <v>0</v>
      </c>
    </row>
    <row r="49" spans="1:9" x14ac:dyDescent="0.25">
      <c r="A49" s="2" t="e">
        <f>#REF!</f>
        <v>#REF!</v>
      </c>
      <c r="B49" s="173">
        <f t="shared" si="0"/>
        <v>0</v>
      </c>
      <c r="G49">
        <f>'Waiting List Config'!$J$5</f>
        <v>0</v>
      </c>
      <c r="H49">
        <f>'Waiting List Config'!$K$5</f>
        <v>0</v>
      </c>
      <c r="I49">
        <f t="shared" si="1"/>
        <v>0</v>
      </c>
    </row>
    <row r="50" spans="1:9" x14ac:dyDescent="0.25">
      <c r="A50" s="2" t="e">
        <f>#REF!</f>
        <v>#REF!</v>
      </c>
      <c r="B50" s="173">
        <f t="shared" si="0"/>
        <v>0</v>
      </c>
      <c r="G50">
        <f>'Waiting List Config'!$J$5</f>
        <v>0</v>
      </c>
      <c r="H50">
        <f>'Waiting List Config'!$K$5</f>
        <v>0</v>
      </c>
      <c r="I50">
        <f t="shared" si="1"/>
        <v>0</v>
      </c>
    </row>
    <row r="51" spans="1:9" x14ac:dyDescent="0.25">
      <c r="A51" s="2" t="e">
        <f>#REF!</f>
        <v>#REF!</v>
      </c>
      <c r="B51" s="173">
        <f t="shared" si="0"/>
        <v>0</v>
      </c>
      <c r="G51">
        <f>'Waiting List Config'!$J$5</f>
        <v>0</v>
      </c>
      <c r="H51">
        <f>'Waiting List Config'!$K$5</f>
        <v>0</v>
      </c>
      <c r="I51">
        <f t="shared" si="1"/>
        <v>0</v>
      </c>
    </row>
    <row r="52" spans="1:9" x14ac:dyDescent="0.25">
      <c r="A52" s="2" t="e">
        <f>#REF!</f>
        <v>#REF!</v>
      </c>
      <c r="B52" s="173">
        <f t="shared" si="0"/>
        <v>0</v>
      </c>
      <c r="G52">
        <f>'Waiting List Config'!$J$5</f>
        <v>0</v>
      </c>
      <c r="H52">
        <f>'Waiting List Config'!$K$5</f>
        <v>0</v>
      </c>
      <c r="I52">
        <f t="shared" si="1"/>
        <v>0</v>
      </c>
    </row>
    <row r="53" spans="1:9" x14ac:dyDescent="0.25">
      <c r="A53" s="2" t="e">
        <f>#REF!</f>
        <v>#REF!</v>
      </c>
      <c r="B53" s="173">
        <f t="shared" si="0"/>
        <v>0</v>
      </c>
      <c r="G53">
        <f>'Waiting List Config'!$J$5</f>
        <v>0</v>
      </c>
      <c r="H53">
        <f>'Waiting List Config'!$K$5</f>
        <v>0</v>
      </c>
      <c r="I53">
        <f t="shared" si="1"/>
        <v>0</v>
      </c>
    </row>
    <row r="54" spans="1:9" x14ac:dyDescent="0.25">
      <c r="A54" s="2" t="e">
        <f>#REF!</f>
        <v>#REF!</v>
      </c>
      <c r="B54" s="173">
        <f t="shared" si="0"/>
        <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143</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75" thickBot="1" x14ac:dyDescent="0.3">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75.75" thickBot="1" x14ac:dyDescent="0.3">
      <c r="A3" t="s">
        <v>42</v>
      </c>
      <c r="B3" s="64" t="s">
        <v>134</v>
      </c>
      <c r="C3" s="64" t="s">
        <v>135</v>
      </c>
      <c r="D3" s="64" t="s">
        <v>136</v>
      </c>
      <c r="E3" s="64" t="s">
        <v>137</v>
      </c>
      <c r="F3" s="64" t="s">
        <v>138</v>
      </c>
      <c r="G3" s="64" t="s">
        <v>139</v>
      </c>
      <c r="I3" s="7"/>
      <c r="J3" s="26">
        <f>INDEX($D$21:$E$35,MATCH(J$1,$A$21:$A$35,0),1)/IF(Planning!$P$2="Minutes",1,60)</f>
        <v>320</v>
      </c>
      <c r="K3" s="28"/>
      <c r="L3" s="26">
        <f>INDEX($D$21:$E$35,MATCH(J$1,$A$21:$A$35,0),2)/IF(Planning!$P$2="Minutes",1,60)</f>
        <v>0</v>
      </c>
      <c r="M3" s="28"/>
      <c r="N3" s="27"/>
      <c r="O3" s="28"/>
      <c r="P3" s="26" t="e">
        <f>INDEX($D$21:$E$35,MATCH(P$1,$A$21:$A$35,0),1)/IF(Planning!$P$2="Minutes",1,60)</f>
        <v>#N/A</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Caseload 1</v>
      </c>
      <c r="B4">
        <f>INDEX('Required Capacity (Hide)'!$B$5:$C$19,MATCH('Planning Backing (Hide)'!$A4,'Required Capacity (Hide)'!$A$5:$A$19,0),1)</f>
        <v>0</v>
      </c>
      <c r="C4">
        <f>INDEX('Required Capacity (Hide)'!$B$5:$C$19,MATCH('Planning Backing (Hide)'!$A4,'Required Capacity (Hide)'!$A$5:$A$19,0),2)</f>
        <v>1</v>
      </c>
      <c r="D4">
        <f>IF(Planning!D6="",'Planning Backing (Hide)'!B4,Planning!D6)</f>
        <v>0</v>
      </c>
      <c r="E4">
        <f>IF(Planning!E6="",'Planning Backing (Hide)'!C4,Planning!E6)</f>
        <v>1</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25">
      <c r="A5" t="str">
        <f>Setup!A21</f>
        <v>Caseload 2</v>
      </c>
      <c r="B5">
        <f>INDEX('Required Capacity (Hide)'!$B$5:$C$19,MATCH('Planning Backing (Hide)'!$A5,'Required Capacity (Hide)'!$A$5:$A$19,0),1)</f>
        <v>0</v>
      </c>
      <c r="C5">
        <f>INDEX('Required Capacity (Hide)'!$B$5:$C$19,MATCH('Planning Backing (Hide)'!$A5,'Required Capacity (Hide)'!$A$5:$A$19,0),2)</f>
        <v>1</v>
      </c>
      <c r="D5">
        <f>IF(Planning!D7="",'Planning Backing (Hide)'!B5,Planning!D7)</f>
        <v>0</v>
      </c>
      <c r="E5">
        <f>IF(Planning!E7="",'Planning Backing (Hide)'!C5,Planning!E7)</f>
        <v>1</v>
      </c>
      <c r="F5">
        <v>1</v>
      </c>
      <c r="G5">
        <v>1</v>
      </c>
      <c r="I5" s="12">
        <f ca="1">'Required Capacity (Hide)'!E5</f>
        <v>44228</v>
      </c>
      <c r="J5">
        <f>INDEX($D$4:$E$18,MATCH(J$1,$A$4:$A$18,0),1)*J$3</f>
        <v>0</v>
      </c>
      <c r="K5">
        <f>INDEX($D$4:$E$18,MATCH(J$1,$A$4:$A$18,0),2)*J$3</f>
        <v>320</v>
      </c>
      <c r="L5">
        <f>INDEX($D$4:$E$18,MATCH(L$1,$A$4:$A$18,0),1)*L$3</f>
        <v>0</v>
      </c>
      <c r="M5">
        <f>INDEX($D$4:$E$18,MATCH(L$1,$A$4:$A$18,0),2)*L$3</f>
        <v>0</v>
      </c>
      <c r="N5">
        <f>SUMIF(J$4:M$4,N$4,J5:M5)</f>
        <v>0</v>
      </c>
      <c r="O5">
        <f>SUMIF(J$4:M$4,O$4,J5:M5)</f>
        <v>320</v>
      </c>
      <c r="P5" t="e">
        <f>INDEX($D$4:$E$18,MATCH(P$1,$A$4:$A$18,0),1)*P$3</f>
        <v>#N/A</v>
      </c>
      <c r="Q5" t="e">
        <f>INDEX($D$4:$E$18,MATCH(P$1,$A$4:$A$18,0),2)*P$3</f>
        <v>#N/A</v>
      </c>
      <c r="R5">
        <f>INDEX($D$4:$E$18,MATCH(R$1,$A$4:$A$18,0),1)*R$3</f>
        <v>0</v>
      </c>
      <c r="S5">
        <f>INDEX($D$4:$E$18,MATCH(R$1,$A$4:$A$18,0),2)*R$3</f>
        <v>0</v>
      </c>
      <c r="T5" t="e">
        <f>SUMIF(P$4:S$4,T$4,P5:S5)</f>
        <v>#N/A</v>
      </c>
      <c r="U5" t="e">
        <f>SUMIF(P$4:S$4,U$4,P5:S5)</f>
        <v>#N/A</v>
      </c>
      <c r="V5">
        <f>INDEX($D$4:$E$18,MATCH(V$1,$A$4:$A$18,0),1)*V$3</f>
        <v>0</v>
      </c>
      <c r="W5">
        <f>INDEX($D$4:$E$18,MATCH(V$1,$A$4:$A$18,0),2)*V$3</f>
        <v>0</v>
      </c>
      <c r="X5">
        <f>INDEX($D$4:$E$18,MATCH(X$1,$A$4:$A$18,0),1)*X$3</f>
        <v>0</v>
      </c>
      <c r="Y5">
        <f>INDEX($D$4:$E$18,MATCH(X$1,$A$4:$A$18,0),2)*X$3</f>
        <v>0</v>
      </c>
      <c r="Z5">
        <f>SUMIF(V$4:Y$4,Z$4,V5:Y5)</f>
        <v>0</v>
      </c>
      <c r="AA5">
        <f>SUMIF(V$4:Y$4,AA$4,V5:Y5)</f>
        <v>0</v>
      </c>
      <c r="AB5">
        <f>INDEX($D$4:$E$18,MATCH(AB$1,$A$4:$A$18,0),1)*AB$3</f>
        <v>0</v>
      </c>
      <c r="AC5">
        <f>INDEX($D$4:$E$18,MATCH(AB$1,$A$4:$A$18,0),2)*AB$3</f>
        <v>0</v>
      </c>
      <c r="AD5">
        <f>INDEX($D$4:$E$18,MATCH(AD$1,$A$4:$A$18,0),1)*AD$3</f>
        <v>0</v>
      </c>
      <c r="AE5">
        <f>INDEX($D$4:$E$18,MATCH(AD$1,$A$4:$A$18,0),2)*AD$3</f>
        <v>0</v>
      </c>
      <c r="AF5">
        <f>SUMIF(AB$4:AE$4,AF$4,AB5:AE5)</f>
        <v>0</v>
      </c>
      <c r="AG5">
        <f>SUMIF(AB$4:AE$4,AG$4,AB5:AE5)</f>
        <v>0</v>
      </c>
      <c r="AH5">
        <f>INDEX($D$4:$E$18,MATCH(AH$1,$A$4:$A$18,0),1)*AH$3</f>
        <v>0</v>
      </c>
      <c r="AI5">
        <f>INDEX($D$4:$E$18,MATCH(AH$1,$A$4:$A$18,0),2)*AH$3</f>
        <v>0</v>
      </c>
      <c r="AJ5">
        <f>INDEX($D$4:$E$18,MATCH(AJ$1,$A$4:$A$18,0),1)*AJ$3</f>
        <v>0</v>
      </c>
      <c r="AK5">
        <f>INDEX($D$4:$E$18,MATCH(AJ$1,$A$4:$A$18,0),2)*AJ$3</f>
        <v>0</v>
      </c>
      <c r="AL5">
        <f>SUMIF(AH$4:AK$4,AL$4,AH5:AK5)</f>
        <v>0</v>
      </c>
      <c r="AM5">
        <f>SUMIF(AH$4:AK$4,AM$4,AH5:AK5)</f>
        <v>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t="e">
        <f t="shared" ref="CV5:DA5" si="0">SUMIFS($J5:$CU5,$J$2:$CU$2,CV$2,$J$4:$CU$4,CV$4)</f>
        <v>#N/A</v>
      </c>
      <c r="CW5" t="e">
        <f t="shared" si="0"/>
        <v>#N/A</v>
      </c>
      <c r="CX5">
        <f t="shared" si="0"/>
        <v>0</v>
      </c>
      <c r="CY5">
        <f t="shared" si="0"/>
        <v>0</v>
      </c>
      <c r="CZ5" t="e">
        <f t="shared" si="0"/>
        <v>#N/A</v>
      </c>
      <c r="DA5" t="e">
        <f t="shared" si="0"/>
        <v>#N/A</v>
      </c>
    </row>
    <row r="6" spans="1:105" x14ac:dyDescent="0.25">
      <c r="A6" t="str">
        <f>Setup!A22</f>
        <v>Caseload 3</v>
      </c>
      <c r="B6">
        <f>INDEX('Required Capacity (Hide)'!$B$5:$C$19,MATCH('Planning Backing (Hide)'!$A6,'Required Capacity (Hide)'!$A$5:$A$19,0),1)</f>
        <v>0</v>
      </c>
      <c r="C6">
        <f>INDEX('Required Capacity (Hide)'!$B$5:$C$19,MATCH('Planning Backing (Hide)'!$A6,'Required Capacity (Hide)'!$A$5:$A$19,0),2)</f>
        <v>1</v>
      </c>
      <c r="D6">
        <f>IF(Planning!D8="",'Planning Backing (Hide)'!B6,Planning!D8)</f>
        <v>0</v>
      </c>
      <c r="E6">
        <f>IF(Planning!E8="",'Planning Backing (Hide)'!C6,Planning!E8)</f>
        <v>1</v>
      </c>
      <c r="F6">
        <v>1</v>
      </c>
      <c r="G6">
        <v>1</v>
      </c>
      <c r="I6" s="12">
        <f ca="1">'Required Capacity (Hide)'!E6</f>
        <v>44235</v>
      </c>
      <c r="J6">
        <f t="shared" ref="J6:J56" si="1">INDEX($D$4:$E$18,MATCH(J$1,$A$4:$A$18,0),1)*J$3</f>
        <v>0</v>
      </c>
      <c r="K6">
        <f t="shared" ref="K6:K56" si="2">INDEX($D$4:$E$18,MATCH(J$1,$A$4:$A$18,0),2)*J$3</f>
        <v>320</v>
      </c>
      <c r="L6">
        <f t="shared" ref="L6:L56" si="3">INDEX($D$4:$E$18,MATCH(L$1,$A$4:$A$18,0),1)*L$3</f>
        <v>0</v>
      </c>
      <c r="M6">
        <f t="shared" ref="M6:M56" si="4">INDEX($D$4:$E$18,MATCH(L$1,$A$4:$A$18,0),2)*L$3</f>
        <v>0</v>
      </c>
      <c r="N6">
        <f t="shared" ref="N6:N56" si="5">SUMIF(J$4:M$4,N$4,J6:M6)</f>
        <v>0</v>
      </c>
      <c r="O6">
        <f t="shared" ref="O6:O56" si="6">SUMIF(J$4:M$4,O$4,J6:M6)</f>
        <v>320</v>
      </c>
      <c r="P6" t="e">
        <f t="shared" ref="P6:P56" si="7">INDEX($D$4:$E$18,MATCH(P$1,$A$4:$A$18,0),1)*P$3</f>
        <v>#N/A</v>
      </c>
      <c r="Q6" t="e">
        <f t="shared" ref="Q6:Q56" si="8">INDEX($D$4:$E$18,MATCH(P$1,$A$4:$A$18,0),2)*P$3</f>
        <v>#N/A</v>
      </c>
      <c r="R6">
        <f t="shared" ref="R6:R56" si="9">INDEX($D$4:$E$18,MATCH(R$1,$A$4:$A$18,0),1)*R$3</f>
        <v>0</v>
      </c>
      <c r="S6">
        <f t="shared" ref="S6:S56" si="10">INDEX($D$4:$E$18,MATCH(R$1,$A$4:$A$18,0),2)*R$3</f>
        <v>0</v>
      </c>
      <c r="T6" t="e">
        <f t="shared" ref="T6:T56" si="11">SUMIF(P$4:S$4,T$4,P6:S6)</f>
        <v>#N/A</v>
      </c>
      <c r="U6" t="e">
        <f t="shared" ref="U6:U56" si="12">SUMIF(P$4:S$4,U$4,P6:S6)</f>
        <v>#N/A</v>
      </c>
      <c r="V6">
        <f t="shared" ref="V6:V56" si="13">INDEX($D$4:$E$18,MATCH(V$1,$A$4:$A$18,0),1)*V$3</f>
        <v>0</v>
      </c>
      <c r="W6">
        <f t="shared" ref="W6:W56" si="14">INDEX($D$4:$E$18,MATCH(V$1,$A$4:$A$18,0),2)*V$3</f>
        <v>0</v>
      </c>
      <c r="X6">
        <f t="shared" ref="X6:X56" si="15">INDEX($D$4:$E$18,MATCH(X$1,$A$4:$A$18,0),1)*X$3</f>
        <v>0</v>
      </c>
      <c r="Y6">
        <f t="shared" ref="Y6:Y56" si="16">INDEX($D$4:$E$18,MATCH(X$1,$A$4:$A$18,0),2)*X$3</f>
        <v>0</v>
      </c>
      <c r="Z6">
        <f t="shared" ref="Z6:Z56" si="17">SUMIF(V$4:Y$4,Z$4,V6:Y6)</f>
        <v>0</v>
      </c>
      <c r="AA6">
        <f t="shared" ref="AA6:AA56" si="18">SUMIF(V$4:Y$4,AA$4,V6:Y6)</f>
        <v>0</v>
      </c>
      <c r="AB6">
        <f t="shared" ref="AB6:AB56" si="19">INDEX($D$4:$E$18,MATCH(AB$1,$A$4:$A$18,0),1)*AB$3</f>
        <v>0</v>
      </c>
      <c r="AC6">
        <f t="shared" ref="AC6:AC56" si="20">INDEX($D$4:$E$18,MATCH(AB$1,$A$4:$A$18,0),2)*AB$3</f>
        <v>0</v>
      </c>
      <c r="AD6">
        <f t="shared" ref="AD6:AD56" si="21">INDEX($D$4:$E$18,MATCH(AD$1,$A$4:$A$18,0),1)*AD$3</f>
        <v>0</v>
      </c>
      <c r="AE6">
        <f t="shared" ref="AE6:AE56" si="22">INDEX($D$4:$E$18,MATCH(AD$1,$A$4:$A$18,0),2)*AD$3</f>
        <v>0</v>
      </c>
      <c r="AF6">
        <f t="shared" ref="AF6:AF56" si="23">SUMIF(AB$4:AE$4,AF$4,AB6:AE6)</f>
        <v>0</v>
      </c>
      <c r="AG6">
        <f t="shared" ref="AG6:AG56" si="24">SUMIF(AB$4:AE$4,AG$4,AB6:AE6)</f>
        <v>0</v>
      </c>
      <c r="AH6">
        <f t="shared" ref="AH6:AH56" si="25">INDEX($D$4:$E$18,MATCH(AH$1,$A$4:$A$18,0),1)*AH$3</f>
        <v>0</v>
      </c>
      <c r="AI6">
        <f t="shared" ref="AI6:AI56" si="26">INDEX($D$4:$E$18,MATCH(AH$1,$A$4:$A$18,0),2)*AH$3</f>
        <v>0</v>
      </c>
      <c r="AJ6">
        <f t="shared" ref="AJ6:AJ56" si="27">INDEX($D$4:$E$18,MATCH(AJ$1,$A$4:$A$18,0),1)*AJ$3</f>
        <v>0</v>
      </c>
      <c r="AK6">
        <f t="shared" ref="AK6:AK56" si="28">INDEX($D$4:$E$18,MATCH(AJ$1,$A$4:$A$18,0),2)*AJ$3</f>
        <v>0</v>
      </c>
      <c r="AL6">
        <f t="shared" ref="AL6:AL56" si="29">SUMIF(AH$4:AK$4,AL$4,AH6:AK6)</f>
        <v>0</v>
      </c>
      <c r="AM6">
        <f t="shared" ref="AM6:AM56" si="30">SUMIF(AH$4:AK$4,AM$4,AH6:AK6)</f>
        <v>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t="e">
        <f t="shared" ref="CV6:CY56" si="91">SUMIFS($J6:$CS6,$J$2:$CS$2,CV$2,$J$4:$CS$4,CV$4)</f>
        <v>#N/A</v>
      </c>
      <c r="CW6" t="e">
        <f t="shared" si="91"/>
        <v>#N/A</v>
      </c>
      <c r="CX6">
        <f t="shared" ref="CX6:CY20" si="92">SUMIFS($J6:$CS6,$J$2:$CS$2,CX$2,$J$4:$CS$4,CX$4)</f>
        <v>0</v>
      </c>
      <c r="CY6">
        <f t="shared" si="92"/>
        <v>0</v>
      </c>
      <c r="CZ6" t="e">
        <f t="shared" ref="CZ6:DA56" si="93">SUMIFS($J6:$CU6,$J$2:$CU$2,CZ$2,$J$4:$CU$4,CZ$4)</f>
        <v>#N/A</v>
      </c>
      <c r="DA6" t="e">
        <f t="shared" si="93"/>
        <v>#N/A</v>
      </c>
    </row>
    <row r="7" spans="1:105" x14ac:dyDescent="0.25">
      <c r="A7" t="str">
        <f>Setup!A23</f>
        <v>Caseload 4</v>
      </c>
      <c r="B7">
        <f>INDEX('Required Capacity (Hide)'!$B$5:$C$19,MATCH('Planning Backing (Hide)'!$A7,'Required Capacity (Hide)'!$A$5:$A$19,0),1)</f>
        <v>0</v>
      </c>
      <c r="C7">
        <f>INDEX('Required Capacity (Hide)'!$B$5:$C$19,MATCH('Planning Backing (Hide)'!$A7,'Required Capacity (Hide)'!$A$5:$A$19,0),2)</f>
        <v>1</v>
      </c>
      <c r="D7">
        <f>IF(Planning!D9="",'Planning Backing (Hide)'!B7,Planning!D9)</f>
        <v>0</v>
      </c>
      <c r="E7">
        <f>IF(Planning!E9="",'Planning Backing (Hide)'!C7,Planning!E9)</f>
        <v>1</v>
      </c>
      <c r="F7">
        <v>1</v>
      </c>
      <c r="G7">
        <v>1</v>
      </c>
      <c r="I7" s="12">
        <f ca="1">'Required Capacity (Hide)'!E7</f>
        <v>44242</v>
      </c>
      <c r="J7">
        <f t="shared" si="1"/>
        <v>0</v>
      </c>
      <c r="K7">
        <f t="shared" si="2"/>
        <v>320</v>
      </c>
      <c r="L7">
        <f t="shared" si="3"/>
        <v>0</v>
      </c>
      <c r="M7">
        <f t="shared" si="4"/>
        <v>0</v>
      </c>
      <c r="N7">
        <f t="shared" si="5"/>
        <v>0</v>
      </c>
      <c r="O7">
        <f t="shared" si="6"/>
        <v>320</v>
      </c>
      <c r="P7" t="e">
        <f t="shared" si="7"/>
        <v>#N/A</v>
      </c>
      <c r="Q7" t="e">
        <f t="shared" si="8"/>
        <v>#N/A</v>
      </c>
      <c r="R7">
        <f t="shared" si="9"/>
        <v>0</v>
      </c>
      <c r="S7">
        <f t="shared" si="10"/>
        <v>0</v>
      </c>
      <c r="T7" t="e">
        <f t="shared" si="11"/>
        <v>#N/A</v>
      </c>
      <c r="U7" t="e">
        <f t="shared" si="12"/>
        <v>#N/A</v>
      </c>
      <c r="V7">
        <f t="shared" si="13"/>
        <v>0</v>
      </c>
      <c r="W7">
        <f t="shared" si="14"/>
        <v>0</v>
      </c>
      <c r="X7">
        <f t="shared" si="15"/>
        <v>0</v>
      </c>
      <c r="Y7">
        <f t="shared" si="16"/>
        <v>0</v>
      </c>
      <c r="Z7">
        <f t="shared" si="17"/>
        <v>0</v>
      </c>
      <c r="AA7">
        <f t="shared" si="18"/>
        <v>0</v>
      </c>
      <c r="AB7">
        <f t="shared" si="19"/>
        <v>0</v>
      </c>
      <c r="AC7">
        <f t="shared" si="20"/>
        <v>0</v>
      </c>
      <c r="AD7">
        <f t="shared" si="21"/>
        <v>0</v>
      </c>
      <c r="AE7">
        <f t="shared" si="22"/>
        <v>0</v>
      </c>
      <c r="AF7">
        <f t="shared" si="23"/>
        <v>0</v>
      </c>
      <c r="AG7">
        <f t="shared" si="24"/>
        <v>0</v>
      </c>
      <c r="AH7">
        <f t="shared" si="25"/>
        <v>0</v>
      </c>
      <c r="AI7">
        <f t="shared" si="26"/>
        <v>0</v>
      </c>
      <c r="AJ7">
        <f t="shared" si="27"/>
        <v>0</v>
      </c>
      <c r="AK7">
        <f t="shared" si="28"/>
        <v>0</v>
      </c>
      <c r="AL7">
        <f t="shared" si="29"/>
        <v>0</v>
      </c>
      <c r="AM7">
        <f t="shared" si="30"/>
        <v>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t="e">
        <f t="shared" si="91"/>
        <v>#N/A</v>
      </c>
      <c r="CW7" t="e">
        <f t="shared" si="91"/>
        <v>#N/A</v>
      </c>
      <c r="CX7">
        <f t="shared" si="92"/>
        <v>0</v>
      </c>
      <c r="CY7">
        <f t="shared" si="92"/>
        <v>0</v>
      </c>
      <c r="CZ7" t="e">
        <f t="shared" si="93"/>
        <v>#N/A</v>
      </c>
      <c r="DA7" t="e">
        <f t="shared" si="93"/>
        <v>#N/A</v>
      </c>
    </row>
    <row r="8" spans="1:105" x14ac:dyDescent="0.25">
      <c r="A8" t="str">
        <f>Setup!A24</f>
        <v>Caseload 5</v>
      </c>
      <c r="B8">
        <f>INDEX('Required Capacity (Hide)'!$B$5:$C$19,MATCH('Planning Backing (Hide)'!$A8,'Required Capacity (Hide)'!$A$5:$A$19,0),1)</f>
        <v>0</v>
      </c>
      <c r="C8">
        <f>INDEX('Required Capacity (Hide)'!$B$5:$C$19,MATCH('Planning Backing (Hide)'!$A8,'Required Capacity (Hide)'!$A$5:$A$19,0),2)</f>
        <v>1</v>
      </c>
      <c r="D8">
        <f>IF(Planning!D10="",'Planning Backing (Hide)'!B8,Planning!D10)</f>
        <v>0</v>
      </c>
      <c r="E8">
        <f>IF(Planning!E10="",'Planning Backing (Hide)'!C8,Planning!E10)</f>
        <v>1</v>
      </c>
      <c r="F8">
        <v>1</v>
      </c>
      <c r="G8">
        <v>1</v>
      </c>
      <c r="I8" s="12">
        <f ca="1">'Required Capacity (Hide)'!E8</f>
        <v>44249</v>
      </c>
      <c r="J8">
        <f t="shared" si="1"/>
        <v>0</v>
      </c>
      <c r="K8">
        <f t="shared" si="2"/>
        <v>320</v>
      </c>
      <c r="L8">
        <f t="shared" si="3"/>
        <v>0</v>
      </c>
      <c r="M8">
        <f t="shared" si="4"/>
        <v>0</v>
      </c>
      <c r="N8">
        <f t="shared" si="5"/>
        <v>0</v>
      </c>
      <c r="O8">
        <f t="shared" si="6"/>
        <v>320</v>
      </c>
      <c r="P8" t="e">
        <f t="shared" si="7"/>
        <v>#N/A</v>
      </c>
      <c r="Q8" t="e">
        <f t="shared" si="8"/>
        <v>#N/A</v>
      </c>
      <c r="R8">
        <f t="shared" si="9"/>
        <v>0</v>
      </c>
      <c r="S8">
        <f t="shared" si="10"/>
        <v>0</v>
      </c>
      <c r="T8" t="e">
        <f t="shared" si="11"/>
        <v>#N/A</v>
      </c>
      <c r="U8" t="e">
        <f t="shared" si="12"/>
        <v>#N/A</v>
      </c>
      <c r="V8">
        <f t="shared" si="13"/>
        <v>0</v>
      </c>
      <c r="W8">
        <f t="shared" si="14"/>
        <v>0</v>
      </c>
      <c r="X8">
        <f t="shared" si="15"/>
        <v>0</v>
      </c>
      <c r="Y8">
        <f t="shared" si="16"/>
        <v>0</v>
      </c>
      <c r="Z8">
        <f t="shared" si="17"/>
        <v>0</v>
      </c>
      <c r="AA8">
        <f t="shared" si="18"/>
        <v>0</v>
      </c>
      <c r="AB8">
        <f t="shared" si="19"/>
        <v>0</v>
      </c>
      <c r="AC8">
        <f t="shared" si="20"/>
        <v>0</v>
      </c>
      <c r="AD8">
        <f t="shared" si="21"/>
        <v>0</v>
      </c>
      <c r="AE8">
        <f t="shared" si="22"/>
        <v>0</v>
      </c>
      <c r="AF8">
        <f t="shared" si="23"/>
        <v>0</v>
      </c>
      <c r="AG8">
        <f t="shared" si="24"/>
        <v>0</v>
      </c>
      <c r="AH8">
        <f t="shared" si="25"/>
        <v>0</v>
      </c>
      <c r="AI8">
        <f t="shared" si="26"/>
        <v>0</v>
      </c>
      <c r="AJ8">
        <f t="shared" si="27"/>
        <v>0</v>
      </c>
      <c r="AK8">
        <f t="shared" si="28"/>
        <v>0</v>
      </c>
      <c r="AL8">
        <f t="shared" si="29"/>
        <v>0</v>
      </c>
      <c r="AM8">
        <f t="shared" si="30"/>
        <v>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t="e">
        <f t="shared" si="91"/>
        <v>#N/A</v>
      </c>
      <c r="CW8" t="e">
        <f t="shared" si="91"/>
        <v>#N/A</v>
      </c>
      <c r="CX8">
        <f t="shared" si="92"/>
        <v>0</v>
      </c>
      <c r="CY8">
        <f t="shared" si="92"/>
        <v>0</v>
      </c>
      <c r="CZ8" t="e">
        <f t="shared" si="93"/>
        <v>#N/A</v>
      </c>
      <c r="DA8" t="e">
        <f t="shared" si="93"/>
        <v>#N/A</v>
      </c>
    </row>
    <row r="9" spans="1:105" x14ac:dyDescent="0.2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0</v>
      </c>
      <c r="K9">
        <f t="shared" si="2"/>
        <v>320</v>
      </c>
      <c r="L9">
        <f t="shared" si="3"/>
        <v>0</v>
      </c>
      <c r="M9">
        <f t="shared" si="4"/>
        <v>0</v>
      </c>
      <c r="N9">
        <f t="shared" si="5"/>
        <v>0</v>
      </c>
      <c r="O9">
        <f t="shared" si="6"/>
        <v>320</v>
      </c>
      <c r="P9" t="e">
        <f t="shared" si="7"/>
        <v>#N/A</v>
      </c>
      <c r="Q9" t="e">
        <f t="shared" si="8"/>
        <v>#N/A</v>
      </c>
      <c r="R9">
        <f t="shared" si="9"/>
        <v>0</v>
      </c>
      <c r="S9">
        <f t="shared" si="10"/>
        <v>0</v>
      </c>
      <c r="T9" t="e">
        <f t="shared" si="11"/>
        <v>#N/A</v>
      </c>
      <c r="U9" t="e">
        <f t="shared" si="12"/>
        <v>#N/A</v>
      </c>
      <c r="V9">
        <f t="shared" si="13"/>
        <v>0</v>
      </c>
      <c r="W9">
        <f t="shared" si="14"/>
        <v>0</v>
      </c>
      <c r="X9">
        <f t="shared" si="15"/>
        <v>0</v>
      </c>
      <c r="Y9">
        <f t="shared" si="16"/>
        <v>0</v>
      </c>
      <c r="Z9">
        <f t="shared" si="17"/>
        <v>0</v>
      </c>
      <c r="AA9">
        <f t="shared" si="18"/>
        <v>0</v>
      </c>
      <c r="AB9">
        <f t="shared" si="19"/>
        <v>0</v>
      </c>
      <c r="AC9">
        <f t="shared" si="20"/>
        <v>0</v>
      </c>
      <c r="AD9">
        <f t="shared" si="21"/>
        <v>0</v>
      </c>
      <c r="AE9">
        <f t="shared" si="22"/>
        <v>0</v>
      </c>
      <c r="AF9">
        <f t="shared" si="23"/>
        <v>0</v>
      </c>
      <c r="AG9">
        <f t="shared" si="24"/>
        <v>0</v>
      </c>
      <c r="AH9">
        <f t="shared" si="25"/>
        <v>0</v>
      </c>
      <c r="AI9">
        <f t="shared" si="26"/>
        <v>0</v>
      </c>
      <c r="AJ9">
        <f t="shared" si="27"/>
        <v>0</v>
      </c>
      <c r="AK9">
        <f t="shared" si="28"/>
        <v>0</v>
      </c>
      <c r="AL9">
        <f t="shared" si="29"/>
        <v>0</v>
      </c>
      <c r="AM9">
        <f t="shared" si="30"/>
        <v>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t="e">
        <f t="shared" si="91"/>
        <v>#N/A</v>
      </c>
      <c r="CW9" t="e">
        <f t="shared" si="91"/>
        <v>#N/A</v>
      </c>
      <c r="CX9">
        <f t="shared" si="92"/>
        <v>0</v>
      </c>
      <c r="CY9">
        <f t="shared" si="92"/>
        <v>0</v>
      </c>
      <c r="CZ9" t="e">
        <f t="shared" si="93"/>
        <v>#N/A</v>
      </c>
      <c r="DA9" t="e">
        <f t="shared" si="93"/>
        <v>#N/A</v>
      </c>
    </row>
    <row r="10" spans="1:105" x14ac:dyDescent="0.2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0</v>
      </c>
      <c r="K10">
        <f t="shared" si="2"/>
        <v>320</v>
      </c>
      <c r="L10">
        <f t="shared" si="3"/>
        <v>0</v>
      </c>
      <c r="M10">
        <f t="shared" si="4"/>
        <v>0</v>
      </c>
      <c r="N10">
        <f t="shared" si="5"/>
        <v>0</v>
      </c>
      <c r="O10">
        <f t="shared" si="6"/>
        <v>320</v>
      </c>
      <c r="P10" t="e">
        <f t="shared" si="7"/>
        <v>#N/A</v>
      </c>
      <c r="Q10" t="e">
        <f t="shared" si="8"/>
        <v>#N/A</v>
      </c>
      <c r="R10">
        <f t="shared" si="9"/>
        <v>0</v>
      </c>
      <c r="S10">
        <f t="shared" si="10"/>
        <v>0</v>
      </c>
      <c r="T10" t="e">
        <f t="shared" si="11"/>
        <v>#N/A</v>
      </c>
      <c r="U10" t="e">
        <f t="shared" si="12"/>
        <v>#N/A</v>
      </c>
      <c r="V10">
        <f t="shared" si="13"/>
        <v>0</v>
      </c>
      <c r="W10">
        <f t="shared" si="14"/>
        <v>0</v>
      </c>
      <c r="X10">
        <f t="shared" si="15"/>
        <v>0</v>
      </c>
      <c r="Y10">
        <f t="shared" si="16"/>
        <v>0</v>
      </c>
      <c r="Z10">
        <f t="shared" si="17"/>
        <v>0</v>
      </c>
      <c r="AA10">
        <f t="shared" si="18"/>
        <v>0</v>
      </c>
      <c r="AB10">
        <f t="shared" si="19"/>
        <v>0</v>
      </c>
      <c r="AC10">
        <f t="shared" si="20"/>
        <v>0</v>
      </c>
      <c r="AD10">
        <f t="shared" si="21"/>
        <v>0</v>
      </c>
      <c r="AE10">
        <f t="shared" si="22"/>
        <v>0</v>
      </c>
      <c r="AF10">
        <f t="shared" si="23"/>
        <v>0</v>
      </c>
      <c r="AG10">
        <f t="shared" si="24"/>
        <v>0</v>
      </c>
      <c r="AH10">
        <f t="shared" si="25"/>
        <v>0</v>
      </c>
      <c r="AI10">
        <f t="shared" si="26"/>
        <v>0</v>
      </c>
      <c r="AJ10">
        <f t="shared" si="27"/>
        <v>0</v>
      </c>
      <c r="AK10">
        <f t="shared" si="28"/>
        <v>0</v>
      </c>
      <c r="AL10">
        <f t="shared" si="29"/>
        <v>0</v>
      </c>
      <c r="AM10">
        <f t="shared" si="30"/>
        <v>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t="e">
        <f t="shared" si="91"/>
        <v>#N/A</v>
      </c>
      <c r="CW10" t="e">
        <f t="shared" si="91"/>
        <v>#N/A</v>
      </c>
      <c r="CX10">
        <f t="shared" si="92"/>
        <v>0</v>
      </c>
      <c r="CY10">
        <f t="shared" si="92"/>
        <v>0</v>
      </c>
      <c r="CZ10" t="e">
        <f t="shared" si="93"/>
        <v>#N/A</v>
      </c>
      <c r="DA10" t="e">
        <f t="shared" si="93"/>
        <v>#N/A</v>
      </c>
    </row>
    <row r="11" spans="1:105" x14ac:dyDescent="0.2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0</v>
      </c>
      <c r="K11">
        <f t="shared" si="2"/>
        <v>320</v>
      </c>
      <c r="L11">
        <f t="shared" si="3"/>
        <v>0</v>
      </c>
      <c r="M11">
        <f t="shared" si="4"/>
        <v>0</v>
      </c>
      <c r="N11">
        <f t="shared" si="5"/>
        <v>0</v>
      </c>
      <c r="O11">
        <f t="shared" si="6"/>
        <v>320</v>
      </c>
      <c r="P11" t="e">
        <f t="shared" si="7"/>
        <v>#N/A</v>
      </c>
      <c r="Q11" t="e">
        <f t="shared" si="8"/>
        <v>#N/A</v>
      </c>
      <c r="R11">
        <f t="shared" si="9"/>
        <v>0</v>
      </c>
      <c r="S11">
        <f t="shared" si="10"/>
        <v>0</v>
      </c>
      <c r="T11" t="e">
        <f t="shared" si="11"/>
        <v>#N/A</v>
      </c>
      <c r="U11" t="e">
        <f t="shared" si="12"/>
        <v>#N/A</v>
      </c>
      <c r="V11">
        <f t="shared" si="13"/>
        <v>0</v>
      </c>
      <c r="W11">
        <f t="shared" si="14"/>
        <v>0</v>
      </c>
      <c r="X11">
        <f t="shared" si="15"/>
        <v>0</v>
      </c>
      <c r="Y11">
        <f t="shared" si="16"/>
        <v>0</v>
      </c>
      <c r="Z11">
        <f t="shared" si="17"/>
        <v>0</v>
      </c>
      <c r="AA11">
        <f t="shared" si="18"/>
        <v>0</v>
      </c>
      <c r="AB11">
        <f t="shared" si="19"/>
        <v>0</v>
      </c>
      <c r="AC11">
        <f t="shared" si="20"/>
        <v>0</v>
      </c>
      <c r="AD11">
        <f t="shared" si="21"/>
        <v>0</v>
      </c>
      <c r="AE11">
        <f t="shared" si="22"/>
        <v>0</v>
      </c>
      <c r="AF11">
        <f t="shared" si="23"/>
        <v>0</v>
      </c>
      <c r="AG11">
        <f t="shared" si="24"/>
        <v>0</v>
      </c>
      <c r="AH11">
        <f t="shared" si="25"/>
        <v>0</v>
      </c>
      <c r="AI11">
        <f t="shared" si="26"/>
        <v>0</v>
      </c>
      <c r="AJ11">
        <f t="shared" si="27"/>
        <v>0</v>
      </c>
      <c r="AK11">
        <f t="shared" si="28"/>
        <v>0</v>
      </c>
      <c r="AL11">
        <f t="shared" si="29"/>
        <v>0</v>
      </c>
      <c r="AM11">
        <f t="shared" si="30"/>
        <v>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t="e">
        <f t="shared" si="91"/>
        <v>#N/A</v>
      </c>
      <c r="CW11" t="e">
        <f t="shared" si="91"/>
        <v>#N/A</v>
      </c>
      <c r="CX11">
        <f t="shared" si="92"/>
        <v>0</v>
      </c>
      <c r="CY11">
        <f t="shared" si="92"/>
        <v>0</v>
      </c>
      <c r="CZ11" t="e">
        <f t="shared" si="93"/>
        <v>#N/A</v>
      </c>
      <c r="DA11" t="e">
        <f t="shared" si="93"/>
        <v>#N/A</v>
      </c>
    </row>
    <row r="12" spans="1:105" x14ac:dyDescent="0.2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0</v>
      </c>
      <c r="K12">
        <f t="shared" si="2"/>
        <v>320</v>
      </c>
      <c r="L12">
        <f t="shared" si="3"/>
        <v>0</v>
      </c>
      <c r="M12">
        <f t="shared" si="4"/>
        <v>0</v>
      </c>
      <c r="N12">
        <f t="shared" si="5"/>
        <v>0</v>
      </c>
      <c r="O12">
        <f t="shared" si="6"/>
        <v>320</v>
      </c>
      <c r="P12" t="e">
        <f t="shared" si="7"/>
        <v>#N/A</v>
      </c>
      <c r="Q12" t="e">
        <f t="shared" si="8"/>
        <v>#N/A</v>
      </c>
      <c r="R12">
        <f t="shared" si="9"/>
        <v>0</v>
      </c>
      <c r="S12">
        <f t="shared" si="10"/>
        <v>0</v>
      </c>
      <c r="T12" t="e">
        <f t="shared" si="11"/>
        <v>#N/A</v>
      </c>
      <c r="U12" t="e">
        <f t="shared" si="12"/>
        <v>#N/A</v>
      </c>
      <c r="V12">
        <f t="shared" si="13"/>
        <v>0</v>
      </c>
      <c r="W12">
        <f t="shared" si="14"/>
        <v>0</v>
      </c>
      <c r="X12">
        <f t="shared" si="15"/>
        <v>0</v>
      </c>
      <c r="Y12">
        <f t="shared" si="16"/>
        <v>0</v>
      </c>
      <c r="Z12">
        <f t="shared" si="17"/>
        <v>0</v>
      </c>
      <c r="AA12">
        <f t="shared" si="18"/>
        <v>0</v>
      </c>
      <c r="AB12">
        <f t="shared" si="19"/>
        <v>0</v>
      </c>
      <c r="AC12">
        <f t="shared" si="20"/>
        <v>0</v>
      </c>
      <c r="AD12">
        <f t="shared" si="21"/>
        <v>0</v>
      </c>
      <c r="AE12">
        <f t="shared" si="22"/>
        <v>0</v>
      </c>
      <c r="AF12">
        <f t="shared" si="23"/>
        <v>0</v>
      </c>
      <c r="AG12">
        <f t="shared" si="24"/>
        <v>0</v>
      </c>
      <c r="AH12">
        <f t="shared" si="25"/>
        <v>0</v>
      </c>
      <c r="AI12">
        <f t="shared" si="26"/>
        <v>0</v>
      </c>
      <c r="AJ12">
        <f t="shared" si="27"/>
        <v>0</v>
      </c>
      <c r="AK12">
        <f t="shared" si="28"/>
        <v>0</v>
      </c>
      <c r="AL12">
        <f t="shared" si="29"/>
        <v>0</v>
      </c>
      <c r="AM12">
        <f t="shared" si="30"/>
        <v>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t="e">
        <f t="shared" si="91"/>
        <v>#N/A</v>
      </c>
      <c r="CW12" t="e">
        <f t="shared" si="91"/>
        <v>#N/A</v>
      </c>
      <c r="CX12">
        <f t="shared" si="92"/>
        <v>0</v>
      </c>
      <c r="CY12">
        <f t="shared" si="92"/>
        <v>0</v>
      </c>
      <c r="CZ12" t="e">
        <f t="shared" si="93"/>
        <v>#N/A</v>
      </c>
      <c r="DA12" t="e">
        <f t="shared" si="93"/>
        <v>#N/A</v>
      </c>
    </row>
    <row r="13" spans="1:105" x14ac:dyDescent="0.2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0</v>
      </c>
      <c r="K13">
        <f t="shared" si="2"/>
        <v>320</v>
      </c>
      <c r="L13">
        <f t="shared" si="3"/>
        <v>0</v>
      </c>
      <c r="M13">
        <f t="shared" si="4"/>
        <v>0</v>
      </c>
      <c r="N13">
        <f t="shared" si="5"/>
        <v>0</v>
      </c>
      <c r="O13">
        <f t="shared" si="6"/>
        <v>320</v>
      </c>
      <c r="P13" t="e">
        <f t="shared" si="7"/>
        <v>#N/A</v>
      </c>
      <c r="Q13" t="e">
        <f t="shared" si="8"/>
        <v>#N/A</v>
      </c>
      <c r="R13">
        <f t="shared" si="9"/>
        <v>0</v>
      </c>
      <c r="S13">
        <f t="shared" si="10"/>
        <v>0</v>
      </c>
      <c r="T13" t="e">
        <f t="shared" si="11"/>
        <v>#N/A</v>
      </c>
      <c r="U13" t="e">
        <f t="shared" si="12"/>
        <v>#N/A</v>
      </c>
      <c r="V13">
        <f t="shared" si="13"/>
        <v>0</v>
      </c>
      <c r="W13">
        <f t="shared" si="14"/>
        <v>0</v>
      </c>
      <c r="X13">
        <f t="shared" si="15"/>
        <v>0</v>
      </c>
      <c r="Y13">
        <f t="shared" si="16"/>
        <v>0</v>
      </c>
      <c r="Z13">
        <f t="shared" si="17"/>
        <v>0</v>
      </c>
      <c r="AA13">
        <f t="shared" si="18"/>
        <v>0</v>
      </c>
      <c r="AB13">
        <f t="shared" si="19"/>
        <v>0</v>
      </c>
      <c r="AC13">
        <f t="shared" si="20"/>
        <v>0</v>
      </c>
      <c r="AD13">
        <f t="shared" si="21"/>
        <v>0</v>
      </c>
      <c r="AE13">
        <f t="shared" si="22"/>
        <v>0</v>
      </c>
      <c r="AF13">
        <f t="shared" si="23"/>
        <v>0</v>
      </c>
      <c r="AG13">
        <f t="shared" si="24"/>
        <v>0</v>
      </c>
      <c r="AH13">
        <f t="shared" si="25"/>
        <v>0</v>
      </c>
      <c r="AI13">
        <f t="shared" si="26"/>
        <v>0</v>
      </c>
      <c r="AJ13">
        <f t="shared" si="27"/>
        <v>0</v>
      </c>
      <c r="AK13">
        <f t="shared" si="28"/>
        <v>0</v>
      </c>
      <c r="AL13">
        <f t="shared" si="29"/>
        <v>0</v>
      </c>
      <c r="AM13">
        <f t="shared" si="30"/>
        <v>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t="e">
        <f t="shared" si="91"/>
        <v>#N/A</v>
      </c>
      <c r="CW13" t="e">
        <f t="shared" si="91"/>
        <v>#N/A</v>
      </c>
      <c r="CX13">
        <f t="shared" si="92"/>
        <v>0</v>
      </c>
      <c r="CY13">
        <f t="shared" si="92"/>
        <v>0</v>
      </c>
      <c r="CZ13" t="e">
        <f t="shared" si="93"/>
        <v>#N/A</v>
      </c>
      <c r="DA13" t="e">
        <f t="shared" si="93"/>
        <v>#N/A</v>
      </c>
    </row>
    <row r="14" spans="1:105" x14ac:dyDescent="0.2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0</v>
      </c>
      <c r="K14">
        <f t="shared" si="2"/>
        <v>320</v>
      </c>
      <c r="L14">
        <f t="shared" si="3"/>
        <v>0</v>
      </c>
      <c r="M14">
        <f t="shared" si="4"/>
        <v>0</v>
      </c>
      <c r="N14">
        <f t="shared" si="5"/>
        <v>0</v>
      </c>
      <c r="O14">
        <f t="shared" si="6"/>
        <v>320</v>
      </c>
      <c r="P14" t="e">
        <f t="shared" si="7"/>
        <v>#N/A</v>
      </c>
      <c r="Q14" t="e">
        <f t="shared" si="8"/>
        <v>#N/A</v>
      </c>
      <c r="R14">
        <f t="shared" si="9"/>
        <v>0</v>
      </c>
      <c r="S14">
        <f t="shared" si="10"/>
        <v>0</v>
      </c>
      <c r="T14" t="e">
        <f t="shared" si="11"/>
        <v>#N/A</v>
      </c>
      <c r="U14" t="e">
        <f t="shared" si="12"/>
        <v>#N/A</v>
      </c>
      <c r="V14">
        <f t="shared" si="13"/>
        <v>0</v>
      </c>
      <c r="W14">
        <f t="shared" si="14"/>
        <v>0</v>
      </c>
      <c r="X14">
        <f t="shared" si="15"/>
        <v>0</v>
      </c>
      <c r="Y14">
        <f t="shared" si="16"/>
        <v>0</v>
      </c>
      <c r="Z14">
        <f t="shared" si="17"/>
        <v>0</v>
      </c>
      <c r="AA14">
        <f t="shared" si="18"/>
        <v>0</v>
      </c>
      <c r="AB14">
        <f t="shared" si="19"/>
        <v>0</v>
      </c>
      <c r="AC14">
        <f t="shared" si="20"/>
        <v>0</v>
      </c>
      <c r="AD14">
        <f t="shared" si="21"/>
        <v>0</v>
      </c>
      <c r="AE14">
        <f t="shared" si="22"/>
        <v>0</v>
      </c>
      <c r="AF14">
        <f t="shared" si="23"/>
        <v>0</v>
      </c>
      <c r="AG14">
        <f t="shared" si="24"/>
        <v>0</v>
      </c>
      <c r="AH14">
        <f t="shared" si="25"/>
        <v>0</v>
      </c>
      <c r="AI14">
        <f t="shared" si="26"/>
        <v>0</v>
      </c>
      <c r="AJ14">
        <f t="shared" si="27"/>
        <v>0</v>
      </c>
      <c r="AK14">
        <f t="shared" si="28"/>
        <v>0</v>
      </c>
      <c r="AL14">
        <f t="shared" si="29"/>
        <v>0</v>
      </c>
      <c r="AM14">
        <f t="shared" si="30"/>
        <v>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t="e">
        <f t="shared" si="91"/>
        <v>#N/A</v>
      </c>
      <c r="CW14" t="e">
        <f t="shared" si="91"/>
        <v>#N/A</v>
      </c>
      <c r="CX14">
        <f t="shared" si="92"/>
        <v>0</v>
      </c>
      <c r="CY14">
        <f t="shared" si="92"/>
        <v>0</v>
      </c>
      <c r="CZ14" t="e">
        <f t="shared" si="93"/>
        <v>#N/A</v>
      </c>
      <c r="DA14" t="e">
        <f t="shared" si="93"/>
        <v>#N/A</v>
      </c>
    </row>
    <row r="15" spans="1:105" x14ac:dyDescent="0.2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0</v>
      </c>
      <c r="K15">
        <f t="shared" si="2"/>
        <v>320</v>
      </c>
      <c r="L15">
        <f t="shared" si="3"/>
        <v>0</v>
      </c>
      <c r="M15">
        <f t="shared" si="4"/>
        <v>0</v>
      </c>
      <c r="N15">
        <f t="shared" si="5"/>
        <v>0</v>
      </c>
      <c r="O15">
        <f t="shared" si="6"/>
        <v>320</v>
      </c>
      <c r="P15" t="e">
        <f t="shared" si="7"/>
        <v>#N/A</v>
      </c>
      <c r="Q15" t="e">
        <f t="shared" si="8"/>
        <v>#N/A</v>
      </c>
      <c r="R15">
        <f t="shared" si="9"/>
        <v>0</v>
      </c>
      <c r="S15">
        <f t="shared" si="10"/>
        <v>0</v>
      </c>
      <c r="T15" t="e">
        <f t="shared" si="11"/>
        <v>#N/A</v>
      </c>
      <c r="U15" t="e">
        <f t="shared" si="12"/>
        <v>#N/A</v>
      </c>
      <c r="V15">
        <f t="shared" si="13"/>
        <v>0</v>
      </c>
      <c r="W15">
        <f t="shared" si="14"/>
        <v>0</v>
      </c>
      <c r="X15">
        <f t="shared" si="15"/>
        <v>0</v>
      </c>
      <c r="Y15">
        <f t="shared" si="16"/>
        <v>0</v>
      </c>
      <c r="Z15">
        <f t="shared" si="17"/>
        <v>0</v>
      </c>
      <c r="AA15">
        <f t="shared" si="18"/>
        <v>0</v>
      </c>
      <c r="AB15">
        <f t="shared" si="19"/>
        <v>0</v>
      </c>
      <c r="AC15">
        <f t="shared" si="20"/>
        <v>0</v>
      </c>
      <c r="AD15">
        <f t="shared" si="21"/>
        <v>0</v>
      </c>
      <c r="AE15">
        <f t="shared" si="22"/>
        <v>0</v>
      </c>
      <c r="AF15">
        <f t="shared" si="23"/>
        <v>0</v>
      </c>
      <c r="AG15">
        <f t="shared" si="24"/>
        <v>0</v>
      </c>
      <c r="AH15">
        <f t="shared" si="25"/>
        <v>0</v>
      </c>
      <c r="AI15">
        <f t="shared" si="26"/>
        <v>0</v>
      </c>
      <c r="AJ15">
        <f t="shared" si="27"/>
        <v>0</v>
      </c>
      <c r="AK15">
        <f t="shared" si="28"/>
        <v>0</v>
      </c>
      <c r="AL15">
        <f t="shared" si="29"/>
        <v>0</v>
      </c>
      <c r="AM15">
        <f t="shared" si="30"/>
        <v>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t="e">
        <f t="shared" si="91"/>
        <v>#N/A</v>
      </c>
      <c r="CW15" t="e">
        <f t="shared" si="91"/>
        <v>#N/A</v>
      </c>
      <c r="CX15">
        <f t="shared" si="92"/>
        <v>0</v>
      </c>
      <c r="CY15">
        <f t="shared" si="92"/>
        <v>0</v>
      </c>
      <c r="CZ15" t="e">
        <f t="shared" si="93"/>
        <v>#N/A</v>
      </c>
      <c r="DA15" t="e">
        <f t="shared" si="93"/>
        <v>#N/A</v>
      </c>
    </row>
    <row r="16" spans="1:105" x14ac:dyDescent="0.2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0</v>
      </c>
      <c r="K16">
        <f t="shared" si="2"/>
        <v>320</v>
      </c>
      <c r="L16">
        <f t="shared" si="3"/>
        <v>0</v>
      </c>
      <c r="M16">
        <f t="shared" si="4"/>
        <v>0</v>
      </c>
      <c r="N16">
        <f t="shared" si="5"/>
        <v>0</v>
      </c>
      <c r="O16">
        <f t="shared" si="6"/>
        <v>320</v>
      </c>
      <c r="P16" t="e">
        <f t="shared" si="7"/>
        <v>#N/A</v>
      </c>
      <c r="Q16" t="e">
        <f t="shared" si="8"/>
        <v>#N/A</v>
      </c>
      <c r="R16">
        <f t="shared" si="9"/>
        <v>0</v>
      </c>
      <c r="S16">
        <f t="shared" si="10"/>
        <v>0</v>
      </c>
      <c r="T16" t="e">
        <f t="shared" si="11"/>
        <v>#N/A</v>
      </c>
      <c r="U16" t="e">
        <f t="shared" si="12"/>
        <v>#N/A</v>
      </c>
      <c r="V16">
        <f t="shared" si="13"/>
        <v>0</v>
      </c>
      <c r="W16">
        <f t="shared" si="14"/>
        <v>0</v>
      </c>
      <c r="X16">
        <f t="shared" si="15"/>
        <v>0</v>
      </c>
      <c r="Y16">
        <f t="shared" si="16"/>
        <v>0</v>
      </c>
      <c r="Z16">
        <f t="shared" si="17"/>
        <v>0</v>
      </c>
      <c r="AA16">
        <f t="shared" si="18"/>
        <v>0</v>
      </c>
      <c r="AB16">
        <f t="shared" si="19"/>
        <v>0</v>
      </c>
      <c r="AC16">
        <f t="shared" si="20"/>
        <v>0</v>
      </c>
      <c r="AD16">
        <f t="shared" si="21"/>
        <v>0</v>
      </c>
      <c r="AE16">
        <f t="shared" si="22"/>
        <v>0</v>
      </c>
      <c r="AF16">
        <f t="shared" si="23"/>
        <v>0</v>
      </c>
      <c r="AG16">
        <f t="shared" si="24"/>
        <v>0</v>
      </c>
      <c r="AH16">
        <f t="shared" si="25"/>
        <v>0</v>
      </c>
      <c r="AI16">
        <f t="shared" si="26"/>
        <v>0</v>
      </c>
      <c r="AJ16">
        <f t="shared" si="27"/>
        <v>0</v>
      </c>
      <c r="AK16">
        <f t="shared" si="28"/>
        <v>0</v>
      </c>
      <c r="AL16">
        <f t="shared" si="29"/>
        <v>0</v>
      </c>
      <c r="AM16">
        <f t="shared" si="30"/>
        <v>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t="e">
        <f t="shared" si="91"/>
        <v>#N/A</v>
      </c>
      <c r="CW16" t="e">
        <f t="shared" si="91"/>
        <v>#N/A</v>
      </c>
      <c r="CX16">
        <f t="shared" si="92"/>
        <v>0</v>
      </c>
      <c r="CY16">
        <f t="shared" si="92"/>
        <v>0</v>
      </c>
      <c r="CZ16" t="e">
        <f t="shared" si="93"/>
        <v>#N/A</v>
      </c>
      <c r="DA16" t="e">
        <f t="shared" si="93"/>
        <v>#N/A</v>
      </c>
    </row>
    <row r="17" spans="1:105" x14ac:dyDescent="0.2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0</v>
      </c>
      <c r="K17">
        <f t="shared" si="2"/>
        <v>320</v>
      </c>
      <c r="L17">
        <f t="shared" si="3"/>
        <v>0</v>
      </c>
      <c r="M17">
        <f t="shared" si="4"/>
        <v>0</v>
      </c>
      <c r="N17">
        <f t="shared" si="5"/>
        <v>0</v>
      </c>
      <c r="O17">
        <f t="shared" si="6"/>
        <v>320</v>
      </c>
      <c r="P17" t="e">
        <f t="shared" si="7"/>
        <v>#N/A</v>
      </c>
      <c r="Q17" t="e">
        <f t="shared" si="8"/>
        <v>#N/A</v>
      </c>
      <c r="R17">
        <f t="shared" si="9"/>
        <v>0</v>
      </c>
      <c r="S17">
        <f t="shared" si="10"/>
        <v>0</v>
      </c>
      <c r="T17" t="e">
        <f t="shared" si="11"/>
        <v>#N/A</v>
      </c>
      <c r="U17" t="e">
        <f t="shared" si="12"/>
        <v>#N/A</v>
      </c>
      <c r="V17">
        <f t="shared" si="13"/>
        <v>0</v>
      </c>
      <c r="W17">
        <f t="shared" si="14"/>
        <v>0</v>
      </c>
      <c r="X17">
        <f t="shared" si="15"/>
        <v>0</v>
      </c>
      <c r="Y17">
        <f t="shared" si="16"/>
        <v>0</v>
      </c>
      <c r="Z17">
        <f t="shared" si="17"/>
        <v>0</v>
      </c>
      <c r="AA17">
        <f t="shared" si="18"/>
        <v>0</v>
      </c>
      <c r="AB17">
        <f t="shared" si="19"/>
        <v>0</v>
      </c>
      <c r="AC17">
        <f t="shared" si="20"/>
        <v>0</v>
      </c>
      <c r="AD17">
        <f t="shared" si="21"/>
        <v>0</v>
      </c>
      <c r="AE17">
        <f t="shared" si="22"/>
        <v>0</v>
      </c>
      <c r="AF17">
        <f t="shared" si="23"/>
        <v>0</v>
      </c>
      <c r="AG17">
        <f t="shared" si="24"/>
        <v>0</v>
      </c>
      <c r="AH17">
        <f t="shared" si="25"/>
        <v>0</v>
      </c>
      <c r="AI17">
        <f t="shared" si="26"/>
        <v>0</v>
      </c>
      <c r="AJ17">
        <f t="shared" si="27"/>
        <v>0</v>
      </c>
      <c r="AK17">
        <f t="shared" si="28"/>
        <v>0</v>
      </c>
      <c r="AL17">
        <f t="shared" si="29"/>
        <v>0</v>
      </c>
      <c r="AM17">
        <f t="shared" si="30"/>
        <v>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t="e">
        <f t="shared" si="91"/>
        <v>#N/A</v>
      </c>
      <c r="CW17" t="e">
        <f t="shared" si="91"/>
        <v>#N/A</v>
      </c>
      <c r="CX17">
        <f t="shared" si="92"/>
        <v>0</v>
      </c>
      <c r="CY17">
        <f t="shared" si="92"/>
        <v>0</v>
      </c>
      <c r="CZ17" t="e">
        <f t="shared" si="93"/>
        <v>#N/A</v>
      </c>
      <c r="DA17" t="e">
        <f t="shared" si="93"/>
        <v>#N/A</v>
      </c>
    </row>
    <row r="18" spans="1:105" x14ac:dyDescent="0.2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0</v>
      </c>
      <c r="K18">
        <f t="shared" si="2"/>
        <v>320</v>
      </c>
      <c r="L18">
        <f t="shared" si="3"/>
        <v>0</v>
      </c>
      <c r="M18">
        <f t="shared" si="4"/>
        <v>0</v>
      </c>
      <c r="N18">
        <f t="shared" si="5"/>
        <v>0</v>
      </c>
      <c r="O18">
        <f t="shared" si="6"/>
        <v>320</v>
      </c>
      <c r="P18" t="e">
        <f t="shared" si="7"/>
        <v>#N/A</v>
      </c>
      <c r="Q18" t="e">
        <f t="shared" si="8"/>
        <v>#N/A</v>
      </c>
      <c r="R18">
        <f t="shared" si="9"/>
        <v>0</v>
      </c>
      <c r="S18">
        <f t="shared" si="10"/>
        <v>0</v>
      </c>
      <c r="T18" t="e">
        <f t="shared" si="11"/>
        <v>#N/A</v>
      </c>
      <c r="U18" t="e">
        <f t="shared" si="12"/>
        <v>#N/A</v>
      </c>
      <c r="V18">
        <f t="shared" si="13"/>
        <v>0</v>
      </c>
      <c r="W18">
        <f t="shared" si="14"/>
        <v>0</v>
      </c>
      <c r="X18">
        <f t="shared" si="15"/>
        <v>0</v>
      </c>
      <c r="Y18">
        <f t="shared" si="16"/>
        <v>0</v>
      </c>
      <c r="Z18">
        <f t="shared" si="17"/>
        <v>0</v>
      </c>
      <c r="AA18">
        <f t="shared" si="18"/>
        <v>0</v>
      </c>
      <c r="AB18">
        <f t="shared" si="19"/>
        <v>0</v>
      </c>
      <c r="AC18">
        <f t="shared" si="20"/>
        <v>0</v>
      </c>
      <c r="AD18">
        <f t="shared" si="21"/>
        <v>0</v>
      </c>
      <c r="AE18">
        <f t="shared" si="22"/>
        <v>0</v>
      </c>
      <c r="AF18">
        <f t="shared" si="23"/>
        <v>0</v>
      </c>
      <c r="AG18">
        <f t="shared" si="24"/>
        <v>0</v>
      </c>
      <c r="AH18">
        <f t="shared" si="25"/>
        <v>0</v>
      </c>
      <c r="AI18">
        <f t="shared" si="26"/>
        <v>0</v>
      </c>
      <c r="AJ18">
        <f t="shared" si="27"/>
        <v>0</v>
      </c>
      <c r="AK18">
        <f t="shared" si="28"/>
        <v>0</v>
      </c>
      <c r="AL18">
        <f t="shared" si="29"/>
        <v>0</v>
      </c>
      <c r="AM18">
        <f t="shared" si="30"/>
        <v>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t="e">
        <f t="shared" si="91"/>
        <v>#N/A</v>
      </c>
      <c r="CW18" t="e">
        <f t="shared" si="91"/>
        <v>#N/A</v>
      </c>
      <c r="CX18">
        <f t="shared" si="92"/>
        <v>0</v>
      </c>
      <c r="CY18">
        <f t="shared" si="92"/>
        <v>0</v>
      </c>
      <c r="CZ18" t="e">
        <f t="shared" si="93"/>
        <v>#N/A</v>
      </c>
      <c r="DA18" t="e">
        <f t="shared" si="93"/>
        <v>#N/A</v>
      </c>
    </row>
    <row r="19" spans="1:105" x14ac:dyDescent="0.25">
      <c r="I19" s="12">
        <f ca="1">'Required Capacity (Hide)'!E19</f>
        <v>44326</v>
      </c>
      <c r="J19">
        <f t="shared" si="1"/>
        <v>0</v>
      </c>
      <c r="K19">
        <f t="shared" si="2"/>
        <v>320</v>
      </c>
      <c r="L19">
        <f t="shared" si="3"/>
        <v>0</v>
      </c>
      <c r="M19">
        <f t="shared" si="4"/>
        <v>0</v>
      </c>
      <c r="N19">
        <f t="shared" si="5"/>
        <v>0</v>
      </c>
      <c r="O19">
        <f t="shared" si="6"/>
        <v>320</v>
      </c>
      <c r="P19" t="e">
        <f t="shared" si="7"/>
        <v>#N/A</v>
      </c>
      <c r="Q19" t="e">
        <f t="shared" si="8"/>
        <v>#N/A</v>
      </c>
      <c r="R19">
        <f t="shared" si="9"/>
        <v>0</v>
      </c>
      <c r="S19">
        <f t="shared" si="10"/>
        <v>0</v>
      </c>
      <c r="T19" t="e">
        <f t="shared" si="11"/>
        <v>#N/A</v>
      </c>
      <c r="U19" t="e">
        <f t="shared" si="12"/>
        <v>#N/A</v>
      </c>
      <c r="V19">
        <f t="shared" si="13"/>
        <v>0</v>
      </c>
      <c r="W19">
        <f t="shared" si="14"/>
        <v>0</v>
      </c>
      <c r="X19">
        <f t="shared" si="15"/>
        <v>0</v>
      </c>
      <c r="Y19">
        <f t="shared" si="16"/>
        <v>0</v>
      </c>
      <c r="Z19">
        <f t="shared" si="17"/>
        <v>0</v>
      </c>
      <c r="AA19">
        <f t="shared" si="18"/>
        <v>0</v>
      </c>
      <c r="AB19">
        <f t="shared" si="19"/>
        <v>0</v>
      </c>
      <c r="AC19">
        <f t="shared" si="20"/>
        <v>0</v>
      </c>
      <c r="AD19">
        <f t="shared" si="21"/>
        <v>0</v>
      </c>
      <c r="AE19">
        <f t="shared" si="22"/>
        <v>0</v>
      </c>
      <c r="AF19">
        <f t="shared" si="23"/>
        <v>0</v>
      </c>
      <c r="AG19">
        <f t="shared" si="24"/>
        <v>0</v>
      </c>
      <c r="AH19">
        <f t="shared" si="25"/>
        <v>0</v>
      </c>
      <c r="AI19">
        <f t="shared" si="26"/>
        <v>0</v>
      </c>
      <c r="AJ19">
        <f t="shared" si="27"/>
        <v>0</v>
      </c>
      <c r="AK19">
        <f t="shared" si="28"/>
        <v>0</v>
      </c>
      <c r="AL19">
        <f t="shared" si="29"/>
        <v>0</v>
      </c>
      <c r="AM19">
        <f t="shared" si="30"/>
        <v>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t="e">
        <f t="shared" si="91"/>
        <v>#N/A</v>
      </c>
      <c r="CW19" t="e">
        <f t="shared" si="91"/>
        <v>#N/A</v>
      </c>
      <c r="CX19">
        <f t="shared" si="92"/>
        <v>0</v>
      </c>
      <c r="CY19">
        <f t="shared" si="92"/>
        <v>0</v>
      </c>
      <c r="CZ19" t="e">
        <f t="shared" si="93"/>
        <v>#N/A</v>
      </c>
      <c r="DA19" t="e">
        <f t="shared" si="93"/>
        <v>#N/A</v>
      </c>
    </row>
    <row r="20" spans="1:105" ht="90" x14ac:dyDescent="0.25">
      <c r="A20" t="s">
        <v>42</v>
      </c>
      <c r="B20" s="64" t="s">
        <v>144</v>
      </c>
      <c r="C20" s="64" t="s">
        <v>145</v>
      </c>
      <c r="D20" s="64" t="s">
        <v>146</v>
      </c>
      <c r="E20" s="64" t="s">
        <v>147</v>
      </c>
      <c r="F20" s="64" t="s">
        <v>148</v>
      </c>
      <c r="G20" s="64" t="s">
        <v>149</v>
      </c>
      <c r="I20" s="12">
        <f ca="1">'Required Capacity (Hide)'!E20</f>
        <v>44333</v>
      </c>
      <c r="J20">
        <f t="shared" si="1"/>
        <v>0</v>
      </c>
      <c r="K20">
        <f t="shared" si="2"/>
        <v>320</v>
      </c>
      <c r="L20">
        <f t="shared" si="3"/>
        <v>0</v>
      </c>
      <c r="M20">
        <f t="shared" si="4"/>
        <v>0</v>
      </c>
      <c r="N20">
        <f t="shared" si="5"/>
        <v>0</v>
      </c>
      <c r="O20">
        <f t="shared" si="6"/>
        <v>320</v>
      </c>
      <c r="P20" t="e">
        <f t="shared" si="7"/>
        <v>#N/A</v>
      </c>
      <c r="Q20" t="e">
        <f t="shared" si="8"/>
        <v>#N/A</v>
      </c>
      <c r="R20">
        <f t="shared" si="9"/>
        <v>0</v>
      </c>
      <c r="S20">
        <f t="shared" si="10"/>
        <v>0</v>
      </c>
      <c r="T20" t="e">
        <f t="shared" si="11"/>
        <v>#N/A</v>
      </c>
      <c r="U20" t="e">
        <f t="shared" si="12"/>
        <v>#N/A</v>
      </c>
      <c r="V20">
        <f t="shared" si="13"/>
        <v>0</v>
      </c>
      <c r="W20">
        <f t="shared" si="14"/>
        <v>0</v>
      </c>
      <c r="X20">
        <f t="shared" si="15"/>
        <v>0</v>
      </c>
      <c r="Y20">
        <f t="shared" si="16"/>
        <v>0</v>
      </c>
      <c r="Z20">
        <f t="shared" si="17"/>
        <v>0</v>
      </c>
      <c r="AA20">
        <f t="shared" si="18"/>
        <v>0</v>
      </c>
      <c r="AB20">
        <f t="shared" si="19"/>
        <v>0</v>
      </c>
      <c r="AC20">
        <f t="shared" si="20"/>
        <v>0</v>
      </c>
      <c r="AD20">
        <f t="shared" si="21"/>
        <v>0</v>
      </c>
      <c r="AE20">
        <f t="shared" si="22"/>
        <v>0</v>
      </c>
      <c r="AF20">
        <f t="shared" si="23"/>
        <v>0</v>
      </c>
      <c r="AG20">
        <f t="shared" si="24"/>
        <v>0</v>
      </c>
      <c r="AH20">
        <f t="shared" si="25"/>
        <v>0</v>
      </c>
      <c r="AI20">
        <f t="shared" si="26"/>
        <v>0</v>
      </c>
      <c r="AJ20">
        <f t="shared" si="27"/>
        <v>0</v>
      </c>
      <c r="AK20">
        <f t="shared" si="28"/>
        <v>0</v>
      </c>
      <c r="AL20">
        <f t="shared" si="29"/>
        <v>0</v>
      </c>
      <c r="AM20">
        <f t="shared" si="30"/>
        <v>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t="e">
        <f t="shared" si="91"/>
        <v>#N/A</v>
      </c>
      <c r="CW20" t="e">
        <f t="shared" si="91"/>
        <v>#N/A</v>
      </c>
      <c r="CX20">
        <f t="shared" si="92"/>
        <v>0</v>
      </c>
      <c r="CY20">
        <f t="shared" si="92"/>
        <v>0</v>
      </c>
      <c r="CZ20" t="e">
        <f t="shared" si="93"/>
        <v>#N/A</v>
      </c>
      <c r="DA20" t="e">
        <f t="shared" si="93"/>
        <v>#N/A</v>
      </c>
    </row>
    <row r="21" spans="1:105" x14ac:dyDescent="0.25">
      <c r="A21" t="str">
        <f>Setup!A20</f>
        <v>Caseload 1</v>
      </c>
      <c r="B21">
        <f>INDEX($H$100:$H$174,MATCH(A21,$A$100:$A$174,0),1)</f>
        <v>320</v>
      </c>
      <c r="C21">
        <f>INDEX($I$100:$I$174,MATCH(A21,$A$100:$A$174,0),1)</f>
        <v>0</v>
      </c>
      <c r="D21">
        <f>IF(Planning!D25="",'Planning Backing (Hide)'!B21,Planning!D25)</f>
        <v>320</v>
      </c>
      <c r="E21">
        <f>IF(Planning!E25="",'Planning Backing (Hide)'!C21,Planning!E25)</f>
        <v>0</v>
      </c>
      <c r="F21">
        <f>IFERROR($D$21/$B$21,"")</f>
        <v>1</v>
      </c>
      <c r="G21" t="str">
        <f>IFERROR($E$21/$C$21,"")</f>
        <v/>
      </c>
      <c r="I21" s="12">
        <f ca="1">'Required Capacity (Hide)'!E21</f>
        <v>44340</v>
      </c>
      <c r="J21">
        <f t="shared" si="1"/>
        <v>0</v>
      </c>
      <c r="K21">
        <f t="shared" si="2"/>
        <v>320</v>
      </c>
      <c r="L21">
        <f t="shared" si="3"/>
        <v>0</v>
      </c>
      <c r="M21">
        <f t="shared" si="4"/>
        <v>0</v>
      </c>
      <c r="N21">
        <f t="shared" si="5"/>
        <v>0</v>
      </c>
      <c r="O21">
        <f t="shared" si="6"/>
        <v>320</v>
      </c>
      <c r="P21" t="e">
        <f t="shared" si="7"/>
        <v>#N/A</v>
      </c>
      <c r="Q21" t="e">
        <f t="shared" si="8"/>
        <v>#N/A</v>
      </c>
      <c r="R21">
        <f t="shared" si="9"/>
        <v>0</v>
      </c>
      <c r="S21">
        <f t="shared" si="10"/>
        <v>0</v>
      </c>
      <c r="T21" t="e">
        <f t="shared" si="11"/>
        <v>#N/A</v>
      </c>
      <c r="U21" t="e">
        <f t="shared" si="12"/>
        <v>#N/A</v>
      </c>
      <c r="V21">
        <f t="shared" si="13"/>
        <v>0</v>
      </c>
      <c r="W21">
        <f t="shared" si="14"/>
        <v>0</v>
      </c>
      <c r="X21">
        <f t="shared" si="15"/>
        <v>0</v>
      </c>
      <c r="Y21">
        <f t="shared" si="16"/>
        <v>0</v>
      </c>
      <c r="Z21">
        <f t="shared" si="17"/>
        <v>0</v>
      </c>
      <c r="AA21">
        <f t="shared" si="18"/>
        <v>0</v>
      </c>
      <c r="AB21">
        <f t="shared" si="19"/>
        <v>0</v>
      </c>
      <c r="AC21">
        <f t="shared" si="20"/>
        <v>0</v>
      </c>
      <c r="AD21">
        <f t="shared" si="21"/>
        <v>0</v>
      </c>
      <c r="AE21">
        <f t="shared" si="22"/>
        <v>0</v>
      </c>
      <c r="AF21">
        <f t="shared" si="23"/>
        <v>0</v>
      </c>
      <c r="AG21">
        <f t="shared" si="24"/>
        <v>0</v>
      </c>
      <c r="AH21">
        <f t="shared" si="25"/>
        <v>0</v>
      </c>
      <c r="AI21">
        <f t="shared" si="26"/>
        <v>0</v>
      </c>
      <c r="AJ21">
        <f t="shared" si="27"/>
        <v>0</v>
      </c>
      <c r="AK21">
        <f t="shared" si="28"/>
        <v>0</v>
      </c>
      <c r="AL21">
        <f t="shared" si="29"/>
        <v>0</v>
      </c>
      <c r="AM21">
        <f t="shared" si="30"/>
        <v>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t="e">
        <f t="shared" si="91"/>
        <v>#N/A</v>
      </c>
      <c r="CW21" t="e">
        <f t="shared" si="91"/>
        <v>#N/A</v>
      </c>
      <c r="CX21">
        <f t="shared" si="91"/>
        <v>0</v>
      </c>
      <c r="CY21">
        <f t="shared" si="91"/>
        <v>0</v>
      </c>
      <c r="CZ21" t="e">
        <f t="shared" si="93"/>
        <v>#N/A</v>
      </c>
      <c r="DA21" t="e">
        <f t="shared" si="93"/>
        <v>#N/A</v>
      </c>
    </row>
    <row r="22" spans="1:105" x14ac:dyDescent="0.25">
      <c r="A22" t="str">
        <f>Setup!A21</f>
        <v>Caseload 2</v>
      </c>
      <c r="B22" t="e">
        <f t="shared" ref="B22:B35" si="94">INDEX($H$100:$H$174,MATCH(A22,$A$100:$A$174,0),1)</f>
        <v>#N/A</v>
      </c>
      <c r="C22">
        <f t="shared" ref="C22:C35" si="95">INDEX($I$100:$I$174,MATCH(A22,$A$100:$A$174,0),1)</f>
        <v>0</v>
      </c>
      <c r="D22" t="e">
        <f>IF(Planning!D26="",'Planning Backing (Hide)'!B22,Planning!D26)</f>
        <v>#N/A</v>
      </c>
      <c r="E22">
        <f>IF(Planning!E26="",'Planning Backing (Hide)'!C22,Planning!E26)</f>
        <v>0</v>
      </c>
      <c r="F22" t="str">
        <f>IFERROR($D$22/$B$22,"")</f>
        <v/>
      </c>
      <c r="G22" t="str">
        <f>IFERROR($E$22/$C$22,"")</f>
        <v/>
      </c>
      <c r="I22" s="12">
        <f ca="1">'Required Capacity (Hide)'!E22</f>
        <v>44347</v>
      </c>
      <c r="J22">
        <f t="shared" si="1"/>
        <v>0</v>
      </c>
      <c r="K22">
        <f t="shared" si="2"/>
        <v>320</v>
      </c>
      <c r="L22">
        <f t="shared" si="3"/>
        <v>0</v>
      </c>
      <c r="M22">
        <f t="shared" si="4"/>
        <v>0</v>
      </c>
      <c r="N22">
        <f t="shared" si="5"/>
        <v>0</v>
      </c>
      <c r="O22">
        <f t="shared" si="6"/>
        <v>320</v>
      </c>
      <c r="P22" t="e">
        <f t="shared" si="7"/>
        <v>#N/A</v>
      </c>
      <c r="Q22" t="e">
        <f t="shared" si="8"/>
        <v>#N/A</v>
      </c>
      <c r="R22">
        <f t="shared" si="9"/>
        <v>0</v>
      </c>
      <c r="S22">
        <f t="shared" si="10"/>
        <v>0</v>
      </c>
      <c r="T22" t="e">
        <f t="shared" si="11"/>
        <v>#N/A</v>
      </c>
      <c r="U22" t="e">
        <f t="shared" si="12"/>
        <v>#N/A</v>
      </c>
      <c r="V22">
        <f t="shared" si="13"/>
        <v>0</v>
      </c>
      <c r="W22">
        <f t="shared" si="14"/>
        <v>0</v>
      </c>
      <c r="X22">
        <f t="shared" si="15"/>
        <v>0</v>
      </c>
      <c r="Y22">
        <f t="shared" si="16"/>
        <v>0</v>
      </c>
      <c r="Z22">
        <f t="shared" si="17"/>
        <v>0</v>
      </c>
      <c r="AA22">
        <f t="shared" si="18"/>
        <v>0</v>
      </c>
      <c r="AB22">
        <f t="shared" si="19"/>
        <v>0</v>
      </c>
      <c r="AC22">
        <f t="shared" si="20"/>
        <v>0</v>
      </c>
      <c r="AD22">
        <f t="shared" si="21"/>
        <v>0</v>
      </c>
      <c r="AE22">
        <f t="shared" si="22"/>
        <v>0</v>
      </c>
      <c r="AF22">
        <f t="shared" si="23"/>
        <v>0</v>
      </c>
      <c r="AG22">
        <f t="shared" si="24"/>
        <v>0</v>
      </c>
      <c r="AH22">
        <f t="shared" si="25"/>
        <v>0</v>
      </c>
      <c r="AI22">
        <f t="shared" si="26"/>
        <v>0</v>
      </c>
      <c r="AJ22">
        <f t="shared" si="27"/>
        <v>0</v>
      </c>
      <c r="AK22">
        <f t="shared" si="28"/>
        <v>0</v>
      </c>
      <c r="AL22">
        <f t="shared" si="29"/>
        <v>0</v>
      </c>
      <c r="AM22">
        <f t="shared" si="30"/>
        <v>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t="e">
        <f t="shared" si="91"/>
        <v>#N/A</v>
      </c>
      <c r="CW22" t="e">
        <f t="shared" si="91"/>
        <v>#N/A</v>
      </c>
      <c r="CX22">
        <f t="shared" si="91"/>
        <v>0</v>
      </c>
      <c r="CY22">
        <f t="shared" si="91"/>
        <v>0</v>
      </c>
      <c r="CZ22" t="e">
        <f t="shared" si="93"/>
        <v>#N/A</v>
      </c>
      <c r="DA22" t="e">
        <f t="shared" si="93"/>
        <v>#N/A</v>
      </c>
    </row>
    <row r="23" spans="1:105" x14ac:dyDescent="0.2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f t="shared" si="1"/>
        <v>0</v>
      </c>
      <c r="K23">
        <f t="shared" si="2"/>
        <v>320</v>
      </c>
      <c r="L23">
        <f t="shared" si="3"/>
        <v>0</v>
      </c>
      <c r="M23">
        <f t="shared" si="4"/>
        <v>0</v>
      </c>
      <c r="N23">
        <f t="shared" si="5"/>
        <v>0</v>
      </c>
      <c r="O23">
        <f t="shared" si="6"/>
        <v>320</v>
      </c>
      <c r="P23" t="e">
        <f t="shared" si="7"/>
        <v>#N/A</v>
      </c>
      <c r="Q23" t="e">
        <f t="shared" si="8"/>
        <v>#N/A</v>
      </c>
      <c r="R23">
        <f t="shared" si="9"/>
        <v>0</v>
      </c>
      <c r="S23">
        <f t="shared" si="10"/>
        <v>0</v>
      </c>
      <c r="T23" t="e">
        <f t="shared" si="11"/>
        <v>#N/A</v>
      </c>
      <c r="U23" t="e">
        <f t="shared" si="12"/>
        <v>#N/A</v>
      </c>
      <c r="V23">
        <f t="shared" si="13"/>
        <v>0</v>
      </c>
      <c r="W23">
        <f t="shared" si="14"/>
        <v>0</v>
      </c>
      <c r="X23">
        <f t="shared" si="15"/>
        <v>0</v>
      </c>
      <c r="Y23">
        <f t="shared" si="16"/>
        <v>0</v>
      </c>
      <c r="Z23">
        <f t="shared" si="17"/>
        <v>0</v>
      </c>
      <c r="AA23">
        <f t="shared" si="18"/>
        <v>0</v>
      </c>
      <c r="AB23">
        <f t="shared" si="19"/>
        <v>0</v>
      </c>
      <c r="AC23">
        <f t="shared" si="20"/>
        <v>0</v>
      </c>
      <c r="AD23">
        <f t="shared" si="21"/>
        <v>0</v>
      </c>
      <c r="AE23">
        <f t="shared" si="22"/>
        <v>0</v>
      </c>
      <c r="AF23">
        <f t="shared" si="23"/>
        <v>0</v>
      </c>
      <c r="AG23">
        <f t="shared" si="24"/>
        <v>0</v>
      </c>
      <c r="AH23">
        <f t="shared" si="25"/>
        <v>0</v>
      </c>
      <c r="AI23">
        <f t="shared" si="26"/>
        <v>0</v>
      </c>
      <c r="AJ23">
        <f t="shared" si="27"/>
        <v>0</v>
      </c>
      <c r="AK23">
        <f t="shared" si="28"/>
        <v>0</v>
      </c>
      <c r="AL23">
        <f t="shared" si="29"/>
        <v>0</v>
      </c>
      <c r="AM23">
        <f t="shared" si="30"/>
        <v>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t="e">
        <f t="shared" si="91"/>
        <v>#N/A</v>
      </c>
      <c r="CW23" t="e">
        <f t="shared" si="91"/>
        <v>#N/A</v>
      </c>
      <c r="CX23">
        <f t="shared" si="91"/>
        <v>0</v>
      </c>
      <c r="CY23">
        <f t="shared" si="91"/>
        <v>0</v>
      </c>
      <c r="CZ23" t="e">
        <f t="shared" si="93"/>
        <v>#N/A</v>
      </c>
      <c r="DA23" t="e">
        <f t="shared" si="93"/>
        <v>#N/A</v>
      </c>
    </row>
    <row r="24" spans="1:105" x14ac:dyDescent="0.2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f t="shared" si="1"/>
        <v>0</v>
      </c>
      <c r="K24">
        <f t="shared" si="2"/>
        <v>320</v>
      </c>
      <c r="L24">
        <f t="shared" si="3"/>
        <v>0</v>
      </c>
      <c r="M24">
        <f t="shared" si="4"/>
        <v>0</v>
      </c>
      <c r="N24">
        <f t="shared" si="5"/>
        <v>0</v>
      </c>
      <c r="O24">
        <f t="shared" si="6"/>
        <v>320</v>
      </c>
      <c r="P24" t="e">
        <f t="shared" si="7"/>
        <v>#N/A</v>
      </c>
      <c r="Q24" t="e">
        <f t="shared" si="8"/>
        <v>#N/A</v>
      </c>
      <c r="R24">
        <f t="shared" si="9"/>
        <v>0</v>
      </c>
      <c r="S24">
        <f t="shared" si="10"/>
        <v>0</v>
      </c>
      <c r="T24" t="e">
        <f t="shared" si="11"/>
        <v>#N/A</v>
      </c>
      <c r="U24" t="e">
        <f t="shared" si="12"/>
        <v>#N/A</v>
      </c>
      <c r="V24">
        <f t="shared" si="13"/>
        <v>0</v>
      </c>
      <c r="W24">
        <f t="shared" si="14"/>
        <v>0</v>
      </c>
      <c r="X24">
        <f t="shared" si="15"/>
        <v>0</v>
      </c>
      <c r="Y24">
        <f t="shared" si="16"/>
        <v>0</v>
      </c>
      <c r="Z24">
        <f t="shared" si="17"/>
        <v>0</v>
      </c>
      <c r="AA24">
        <f t="shared" si="18"/>
        <v>0</v>
      </c>
      <c r="AB24">
        <f t="shared" si="19"/>
        <v>0</v>
      </c>
      <c r="AC24">
        <f t="shared" si="20"/>
        <v>0</v>
      </c>
      <c r="AD24">
        <f t="shared" si="21"/>
        <v>0</v>
      </c>
      <c r="AE24">
        <f t="shared" si="22"/>
        <v>0</v>
      </c>
      <c r="AF24">
        <f t="shared" si="23"/>
        <v>0</v>
      </c>
      <c r="AG24">
        <f t="shared" si="24"/>
        <v>0</v>
      </c>
      <c r="AH24">
        <f t="shared" si="25"/>
        <v>0</v>
      </c>
      <c r="AI24">
        <f t="shared" si="26"/>
        <v>0</v>
      </c>
      <c r="AJ24">
        <f t="shared" si="27"/>
        <v>0</v>
      </c>
      <c r="AK24">
        <f t="shared" si="28"/>
        <v>0</v>
      </c>
      <c r="AL24">
        <f t="shared" si="29"/>
        <v>0</v>
      </c>
      <c r="AM24">
        <f t="shared" si="30"/>
        <v>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t="e">
        <f t="shared" si="91"/>
        <v>#N/A</v>
      </c>
      <c r="CW24" t="e">
        <f t="shared" si="91"/>
        <v>#N/A</v>
      </c>
      <c r="CX24">
        <f t="shared" si="91"/>
        <v>0</v>
      </c>
      <c r="CY24">
        <f t="shared" si="91"/>
        <v>0</v>
      </c>
      <c r="CZ24" t="e">
        <f t="shared" si="93"/>
        <v>#N/A</v>
      </c>
      <c r="DA24" t="e">
        <f t="shared" si="93"/>
        <v>#N/A</v>
      </c>
    </row>
    <row r="25" spans="1:105" x14ac:dyDescent="0.2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f t="shared" si="1"/>
        <v>0</v>
      </c>
      <c r="K25">
        <f t="shared" si="2"/>
        <v>320</v>
      </c>
      <c r="L25">
        <f t="shared" si="3"/>
        <v>0</v>
      </c>
      <c r="M25">
        <f t="shared" si="4"/>
        <v>0</v>
      </c>
      <c r="N25">
        <f t="shared" si="5"/>
        <v>0</v>
      </c>
      <c r="O25">
        <f t="shared" si="6"/>
        <v>320</v>
      </c>
      <c r="P25" t="e">
        <f t="shared" si="7"/>
        <v>#N/A</v>
      </c>
      <c r="Q25" t="e">
        <f t="shared" si="8"/>
        <v>#N/A</v>
      </c>
      <c r="R25">
        <f t="shared" si="9"/>
        <v>0</v>
      </c>
      <c r="S25">
        <f t="shared" si="10"/>
        <v>0</v>
      </c>
      <c r="T25" t="e">
        <f t="shared" si="11"/>
        <v>#N/A</v>
      </c>
      <c r="U25" t="e">
        <f t="shared" si="12"/>
        <v>#N/A</v>
      </c>
      <c r="V25">
        <f t="shared" si="13"/>
        <v>0</v>
      </c>
      <c r="W25">
        <f t="shared" si="14"/>
        <v>0</v>
      </c>
      <c r="X25">
        <f t="shared" si="15"/>
        <v>0</v>
      </c>
      <c r="Y25">
        <f t="shared" si="16"/>
        <v>0</v>
      </c>
      <c r="Z25">
        <f t="shared" si="17"/>
        <v>0</v>
      </c>
      <c r="AA25">
        <f t="shared" si="18"/>
        <v>0</v>
      </c>
      <c r="AB25">
        <f t="shared" si="19"/>
        <v>0</v>
      </c>
      <c r="AC25">
        <f t="shared" si="20"/>
        <v>0</v>
      </c>
      <c r="AD25">
        <f t="shared" si="21"/>
        <v>0</v>
      </c>
      <c r="AE25">
        <f t="shared" si="22"/>
        <v>0</v>
      </c>
      <c r="AF25">
        <f t="shared" si="23"/>
        <v>0</v>
      </c>
      <c r="AG25">
        <f t="shared" si="24"/>
        <v>0</v>
      </c>
      <c r="AH25">
        <f t="shared" si="25"/>
        <v>0</v>
      </c>
      <c r="AI25">
        <f t="shared" si="26"/>
        <v>0</v>
      </c>
      <c r="AJ25">
        <f t="shared" si="27"/>
        <v>0</v>
      </c>
      <c r="AK25">
        <f t="shared" si="28"/>
        <v>0</v>
      </c>
      <c r="AL25">
        <f t="shared" si="29"/>
        <v>0</v>
      </c>
      <c r="AM25">
        <f t="shared" si="30"/>
        <v>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t="e">
        <f t="shared" si="91"/>
        <v>#N/A</v>
      </c>
      <c r="CW25" t="e">
        <f t="shared" si="91"/>
        <v>#N/A</v>
      </c>
      <c r="CX25">
        <f t="shared" si="91"/>
        <v>0</v>
      </c>
      <c r="CY25">
        <f t="shared" si="91"/>
        <v>0</v>
      </c>
      <c r="CZ25" t="e">
        <f t="shared" si="93"/>
        <v>#N/A</v>
      </c>
      <c r="DA25" t="e">
        <f t="shared" si="93"/>
        <v>#N/A</v>
      </c>
    </row>
    <row r="26" spans="1:105" x14ac:dyDescent="0.2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0</v>
      </c>
      <c r="K26">
        <f t="shared" si="2"/>
        <v>320</v>
      </c>
      <c r="L26">
        <f t="shared" si="3"/>
        <v>0</v>
      </c>
      <c r="M26">
        <f t="shared" si="4"/>
        <v>0</v>
      </c>
      <c r="N26">
        <f t="shared" si="5"/>
        <v>0</v>
      </c>
      <c r="O26">
        <f t="shared" si="6"/>
        <v>320</v>
      </c>
      <c r="P26" t="e">
        <f t="shared" si="7"/>
        <v>#N/A</v>
      </c>
      <c r="Q26" t="e">
        <f t="shared" si="8"/>
        <v>#N/A</v>
      </c>
      <c r="R26">
        <f t="shared" si="9"/>
        <v>0</v>
      </c>
      <c r="S26">
        <f t="shared" si="10"/>
        <v>0</v>
      </c>
      <c r="T26" t="e">
        <f t="shared" si="11"/>
        <v>#N/A</v>
      </c>
      <c r="U26" t="e">
        <f t="shared" si="12"/>
        <v>#N/A</v>
      </c>
      <c r="V26">
        <f t="shared" si="13"/>
        <v>0</v>
      </c>
      <c r="W26">
        <f t="shared" si="14"/>
        <v>0</v>
      </c>
      <c r="X26">
        <f t="shared" si="15"/>
        <v>0</v>
      </c>
      <c r="Y26">
        <f t="shared" si="16"/>
        <v>0</v>
      </c>
      <c r="Z26">
        <f t="shared" si="17"/>
        <v>0</v>
      </c>
      <c r="AA26">
        <f t="shared" si="18"/>
        <v>0</v>
      </c>
      <c r="AB26">
        <f t="shared" si="19"/>
        <v>0</v>
      </c>
      <c r="AC26">
        <f t="shared" si="20"/>
        <v>0</v>
      </c>
      <c r="AD26">
        <f t="shared" si="21"/>
        <v>0</v>
      </c>
      <c r="AE26">
        <f t="shared" si="22"/>
        <v>0</v>
      </c>
      <c r="AF26">
        <f t="shared" si="23"/>
        <v>0</v>
      </c>
      <c r="AG26">
        <f t="shared" si="24"/>
        <v>0</v>
      </c>
      <c r="AH26">
        <f t="shared" si="25"/>
        <v>0</v>
      </c>
      <c r="AI26">
        <f t="shared" si="26"/>
        <v>0</v>
      </c>
      <c r="AJ26">
        <f t="shared" si="27"/>
        <v>0</v>
      </c>
      <c r="AK26">
        <f t="shared" si="28"/>
        <v>0</v>
      </c>
      <c r="AL26">
        <f t="shared" si="29"/>
        <v>0</v>
      </c>
      <c r="AM26">
        <f t="shared" si="30"/>
        <v>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t="e">
        <f t="shared" si="91"/>
        <v>#N/A</v>
      </c>
      <c r="CW26" t="e">
        <f t="shared" si="91"/>
        <v>#N/A</v>
      </c>
      <c r="CX26">
        <f t="shared" si="91"/>
        <v>0</v>
      </c>
      <c r="CY26">
        <f t="shared" si="91"/>
        <v>0</v>
      </c>
      <c r="CZ26" t="e">
        <f t="shared" si="93"/>
        <v>#N/A</v>
      </c>
      <c r="DA26" t="e">
        <f t="shared" si="93"/>
        <v>#N/A</v>
      </c>
    </row>
    <row r="27" spans="1:105" x14ac:dyDescent="0.2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0</v>
      </c>
      <c r="K27">
        <f t="shared" si="2"/>
        <v>320</v>
      </c>
      <c r="L27">
        <f t="shared" si="3"/>
        <v>0</v>
      </c>
      <c r="M27">
        <f t="shared" si="4"/>
        <v>0</v>
      </c>
      <c r="N27">
        <f t="shared" si="5"/>
        <v>0</v>
      </c>
      <c r="O27">
        <f t="shared" si="6"/>
        <v>320</v>
      </c>
      <c r="P27" t="e">
        <f t="shared" si="7"/>
        <v>#N/A</v>
      </c>
      <c r="Q27" t="e">
        <f t="shared" si="8"/>
        <v>#N/A</v>
      </c>
      <c r="R27">
        <f t="shared" si="9"/>
        <v>0</v>
      </c>
      <c r="S27">
        <f t="shared" si="10"/>
        <v>0</v>
      </c>
      <c r="T27" t="e">
        <f t="shared" si="11"/>
        <v>#N/A</v>
      </c>
      <c r="U27" t="e">
        <f t="shared" si="12"/>
        <v>#N/A</v>
      </c>
      <c r="V27">
        <f t="shared" si="13"/>
        <v>0</v>
      </c>
      <c r="W27">
        <f t="shared" si="14"/>
        <v>0</v>
      </c>
      <c r="X27">
        <f t="shared" si="15"/>
        <v>0</v>
      </c>
      <c r="Y27">
        <f t="shared" si="16"/>
        <v>0</v>
      </c>
      <c r="Z27">
        <f t="shared" si="17"/>
        <v>0</v>
      </c>
      <c r="AA27">
        <f t="shared" si="18"/>
        <v>0</v>
      </c>
      <c r="AB27">
        <f t="shared" si="19"/>
        <v>0</v>
      </c>
      <c r="AC27">
        <f t="shared" si="20"/>
        <v>0</v>
      </c>
      <c r="AD27">
        <f t="shared" si="21"/>
        <v>0</v>
      </c>
      <c r="AE27">
        <f t="shared" si="22"/>
        <v>0</v>
      </c>
      <c r="AF27">
        <f t="shared" si="23"/>
        <v>0</v>
      </c>
      <c r="AG27">
        <f t="shared" si="24"/>
        <v>0</v>
      </c>
      <c r="AH27">
        <f t="shared" si="25"/>
        <v>0</v>
      </c>
      <c r="AI27">
        <f t="shared" si="26"/>
        <v>0</v>
      </c>
      <c r="AJ27">
        <f t="shared" si="27"/>
        <v>0</v>
      </c>
      <c r="AK27">
        <f t="shared" si="28"/>
        <v>0</v>
      </c>
      <c r="AL27">
        <f t="shared" si="29"/>
        <v>0</v>
      </c>
      <c r="AM27">
        <f t="shared" si="30"/>
        <v>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t="e">
        <f t="shared" si="91"/>
        <v>#N/A</v>
      </c>
      <c r="CW27" t="e">
        <f t="shared" si="91"/>
        <v>#N/A</v>
      </c>
      <c r="CX27">
        <f t="shared" si="91"/>
        <v>0</v>
      </c>
      <c r="CY27">
        <f t="shared" si="91"/>
        <v>0</v>
      </c>
      <c r="CZ27" t="e">
        <f t="shared" si="93"/>
        <v>#N/A</v>
      </c>
      <c r="DA27" t="e">
        <f t="shared" si="93"/>
        <v>#N/A</v>
      </c>
    </row>
    <row r="28" spans="1:105" x14ac:dyDescent="0.2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0</v>
      </c>
      <c r="K28">
        <f t="shared" si="2"/>
        <v>320</v>
      </c>
      <c r="L28">
        <f t="shared" si="3"/>
        <v>0</v>
      </c>
      <c r="M28">
        <f t="shared" si="4"/>
        <v>0</v>
      </c>
      <c r="N28">
        <f t="shared" si="5"/>
        <v>0</v>
      </c>
      <c r="O28">
        <f t="shared" si="6"/>
        <v>320</v>
      </c>
      <c r="P28" t="e">
        <f t="shared" si="7"/>
        <v>#N/A</v>
      </c>
      <c r="Q28" t="e">
        <f t="shared" si="8"/>
        <v>#N/A</v>
      </c>
      <c r="R28">
        <f t="shared" si="9"/>
        <v>0</v>
      </c>
      <c r="S28">
        <f t="shared" si="10"/>
        <v>0</v>
      </c>
      <c r="T28" t="e">
        <f t="shared" si="11"/>
        <v>#N/A</v>
      </c>
      <c r="U28" t="e">
        <f t="shared" si="12"/>
        <v>#N/A</v>
      </c>
      <c r="V28">
        <f t="shared" si="13"/>
        <v>0</v>
      </c>
      <c r="W28">
        <f t="shared" si="14"/>
        <v>0</v>
      </c>
      <c r="X28">
        <f t="shared" si="15"/>
        <v>0</v>
      </c>
      <c r="Y28">
        <f t="shared" si="16"/>
        <v>0</v>
      </c>
      <c r="Z28">
        <f t="shared" si="17"/>
        <v>0</v>
      </c>
      <c r="AA28">
        <f t="shared" si="18"/>
        <v>0</v>
      </c>
      <c r="AB28">
        <f t="shared" si="19"/>
        <v>0</v>
      </c>
      <c r="AC28">
        <f t="shared" si="20"/>
        <v>0</v>
      </c>
      <c r="AD28">
        <f t="shared" si="21"/>
        <v>0</v>
      </c>
      <c r="AE28">
        <f t="shared" si="22"/>
        <v>0</v>
      </c>
      <c r="AF28">
        <f t="shared" si="23"/>
        <v>0</v>
      </c>
      <c r="AG28">
        <f t="shared" si="24"/>
        <v>0</v>
      </c>
      <c r="AH28">
        <f t="shared" si="25"/>
        <v>0</v>
      </c>
      <c r="AI28">
        <f t="shared" si="26"/>
        <v>0</v>
      </c>
      <c r="AJ28">
        <f t="shared" si="27"/>
        <v>0</v>
      </c>
      <c r="AK28">
        <f t="shared" si="28"/>
        <v>0</v>
      </c>
      <c r="AL28">
        <f t="shared" si="29"/>
        <v>0</v>
      </c>
      <c r="AM28">
        <f t="shared" si="30"/>
        <v>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t="e">
        <f t="shared" si="91"/>
        <v>#N/A</v>
      </c>
      <c r="CW28" t="e">
        <f t="shared" si="91"/>
        <v>#N/A</v>
      </c>
      <c r="CX28">
        <f t="shared" si="91"/>
        <v>0</v>
      </c>
      <c r="CY28">
        <f t="shared" si="91"/>
        <v>0</v>
      </c>
      <c r="CZ28" t="e">
        <f t="shared" si="93"/>
        <v>#N/A</v>
      </c>
      <c r="DA28" t="e">
        <f t="shared" si="93"/>
        <v>#N/A</v>
      </c>
    </row>
    <row r="29" spans="1:105" x14ac:dyDescent="0.2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0</v>
      </c>
      <c r="K29">
        <f t="shared" si="2"/>
        <v>320</v>
      </c>
      <c r="L29">
        <f t="shared" si="3"/>
        <v>0</v>
      </c>
      <c r="M29">
        <f t="shared" si="4"/>
        <v>0</v>
      </c>
      <c r="N29">
        <f t="shared" si="5"/>
        <v>0</v>
      </c>
      <c r="O29">
        <f t="shared" si="6"/>
        <v>320</v>
      </c>
      <c r="P29" t="e">
        <f t="shared" si="7"/>
        <v>#N/A</v>
      </c>
      <c r="Q29" t="e">
        <f t="shared" si="8"/>
        <v>#N/A</v>
      </c>
      <c r="R29">
        <f t="shared" si="9"/>
        <v>0</v>
      </c>
      <c r="S29">
        <f t="shared" si="10"/>
        <v>0</v>
      </c>
      <c r="T29" t="e">
        <f t="shared" si="11"/>
        <v>#N/A</v>
      </c>
      <c r="U29" t="e">
        <f t="shared" si="12"/>
        <v>#N/A</v>
      </c>
      <c r="V29">
        <f t="shared" si="13"/>
        <v>0</v>
      </c>
      <c r="W29">
        <f t="shared" si="14"/>
        <v>0</v>
      </c>
      <c r="X29">
        <f t="shared" si="15"/>
        <v>0</v>
      </c>
      <c r="Y29">
        <f t="shared" si="16"/>
        <v>0</v>
      </c>
      <c r="Z29">
        <f t="shared" si="17"/>
        <v>0</v>
      </c>
      <c r="AA29">
        <f t="shared" si="18"/>
        <v>0</v>
      </c>
      <c r="AB29">
        <f t="shared" si="19"/>
        <v>0</v>
      </c>
      <c r="AC29">
        <f t="shared" si="20"/>
        <v>0</v>
      </c>
      <c r="AD29">
        <f t="shared" si="21"/>
        <v>0</v>
      </c>
      <c r="AE29">
        <f t="shared" si="22"/>
        <v>0</v>
      </c>
      <c r="AF29">
        <f t="shared" si="23"/>
        <v>0</v>
      </c>
      <c r="AG29">
        <f t="shared" si="24"/>
        <v>0</v>
      </c>
      <c r="AH29">
        <f t="shared" si="25"/>
        <v>0</v>
      </c>
      <c r="AI29">
        <f t="shared" si="26"/>
        <v>0</v>
      </c>
      <c r="AJ29">
        <f t="shared" si="27"/>
        <v>0</v>
      </c>
      <c r="AK29">
        <f t="shared" si="28"/>
        <v>0</v>
      </c>
      <c r="AL29">
        <f t="shared" si="29"/>
        <v>0</v>
      </c>
      <c r="AM29">
        <f t="shared" si="30"/>
        <v>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t="e">
        <f t="shared" si="91"/>
        <v>#N/A</v>
      </c>
      <c r="CW29" t="e">
        <f t="shared" si="91"/>
        <v>#N/A</v>
      </c>
      <c r="CX29">
        <f t="shared" si="91"/>
        <v>0</v>
      </c>
      <c r="CY29">
        <f t="shared" si="91"/>
        <v>0</v>
      </c>
      <c r="CZ29" t="e">
        <f t="shared" si="93"/>
        <v>#N/A</v>
      </c>
      <c r="DA29" t="e">
        <f t="shared" si="93"/>
        <v>#N/A</v>
      </c>
    </row>
    <row r="30" spans="1:105" x14ac:dyDescent="0.2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0</v>
      </c>
      <c r="K30">
        <f t="shared" si="2"/>
        <v>320</v>
      </c>
      <c r="L30">
        <f t="shared" si="3"/>
        <v>0</v>
      </c>
      <c r="M30">
        <f t="shared" si="4"/>
        <v>0</v>
      </c>
      <c r="N30">
        <f t="shared" si="5"/>
        <v>0</v>
      </c>
      <c r="O30">
        <f t="shared" si="6"/>
        <v>320</v>
      </c>
      <c r="P30" t="e">
        <f t="shared" si="7"/>
        <v>#N/A</v>
      </c>
      <c r="Q30" t="e">
        <f t="shared" si="8"/>
        <v>#N/A</v>
      </c>
      <c r="R30">
        <f t="shared" si="9"/>
        <v>0</v>
      </c>
      <c r="S30">
        <f t="shared" si="10"/>
        <v>0</v>
      </c>
      <c r="T30" t="e">
        <f t="shared" si="11"/>
        <v>#N/A</v>
      </c>
      <c r="U30" t="e">
        <f t="shared" si="12"/>
        <v>#N/A</v>
      </c>
      <c r="V30">
        <f t="shared" si="13"/>
        <v>0</v>
      </c>
      <c r="W30">
        <f t="shared" si="14"/>
        <v>0</v>
      </c>
      <c r="X30">
        <f t="shared" si="15"/>
        <v>0</v>
      </c>
      <c r="Y30">
        <f t="shared" si="16"/>
        <v>0</v>
      </c>
      <c r="Z30">
        <f t="shared" si="17"/>
        <v>0</v>
      </c>
      <c r="AA30">
        <f t="shared" si="18"/>
        <v>0</v>
      </c>
      <c r="AB30">
        <f t="shared" si="19"/>
        <v>0</v>
      </c>
      <c r="AC30">
        <f t="shared" si="20"/>
        <v>0</v>
      </c>
      <c r="AD30">
        <f t="shared" si="21"/>
        <v>0</v>
      </c>
      <c r="AE30">
        <f t="shared" si="22"/>
        <v>0</v>
      </c>
      <c r="AF30">
        <f t="shared" si="23"/>
        <v>0</v>
      </c>
      <c r="AG30">
        <f t="shared" si="24"/>
        <v>0</v>
      </c>
      <c r="AH30">
        <f t="shared" si="25"/>
        <v>0</v>
      </c>
      <c r="AI30">
        <f t="shared" si="26"/>
        <v>0</v>
      </c>
      <c r="AJ30">
        <f t="shared" si="27"/>
        <v>0</v>
      </c>
      <c r="AK30">
        <f t="shared" si="28"/>
        <v>0</v>
      </c>
      <c r="AL30">
        <f t="shared" si="29"/>
        <v>0</v>
      </c>
      <c r="AM30">
        <f t="shared" si="30"/>
        <v>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t="e">
        <f t="shared" si="91"/>
        <v>#N/A</v>
      </c>
      <c r="CW30" t="e">
        <f t="shared" si="91"/>
        <v>#N/A</v>
      </c>
      <c r="CX30">
        <f t="shared" si="91"/>
        <v>0</v>
      </c>
      <c r="CY30">
        <f t="shared" si="91"/>
        <v>0</v>
      </c>
      <c r="CZ30" t="e">
        <f t="shared" si="93"/>
        <v>#N/A</v>
      </c>
      <c r="DA30" t="e">
        <f t="shared" si="93"/>
        <v>#N/A</v>
      </c>
    </row>
    <row r="31" spans="1:105" x14ac:dyDescent="0.2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0</v>
      </c>
      <c r="K31">
        <f t="shared" si="2"/>
        <v>320</v>
      </c>
      <c r="L31">
        <f t="shared" si="3"/>
        <v>0</v>
      </c>
      <c r="M31">
        <f t="shared" si="4"/>
        <v>0</v>
      </c>
      <c r="N31">
        <f t="shared" si="5"/>
        <v>0</v>
      </c>
      <c r="O31">
        <f t="shared" si="6"/>
        <v>320</v>
      </c>
      <c r="P31" t="e">
        <f t="shared" si="7"/>
        <v>#N/A</v>
      </c>
      <c r="Q31" t="e">
        <f t="shared" si="8"/>
        <v>#N/A</v>
      </c>
      <c r="R31">
        <f t="shared" si="9"/>
        <v>0</v>
      </c>
      <c r="S31">
        <f t="shared" si="10"/>
        <v>0</v>
      </c>
      <c r="T31" t="e">
        <f t="shared" si="11"/>
        <v>#N/A</v>
      </c>
      <c r="U31" t="e">
        <f t="shared" si="12"/>
        <v>#N/A</v>
      </c>
      <c r="V31">
        <f t="shared" si="13"/>
        <v>0</v>
      </c>
      <c r="W31">
        <f t="shared" si="14"/>
        <v>0</v>
      </c>
      <c r="X31">
        <f t="shared" si="15"/>
        <v>0</v>
      </c>
      <c r="Y31">
        <f t="shared" si="16"/>
        <v>0</v>
      </c>
      <c r="Z31">
        <f t="shared" si="17"/>
        <v>0</v>
      </c>
      <c r="AA31">
        <f t="shared" si="18"/>
        <v>0</v>
      </c>
      <c r="AB31">
        <f t="shared" si="19"/>
        <v>0</v>
      </c>
      <c r="AC31">
        <f t="shared" si="20"/>
        <v>0</v>
      </c>
      <c r="AD31">
        <f t="shared" si="21"/>
        <v>0</v>
      </c>
      <c r="AE31">
        <f t="shared" si="22"/>
        <v>0</v>
      </c>
      <c r="AF31">
        <f t="shared" si="23"/>
        <v>0</v>
      </c>
      <c r="AG31">
        <f t="shared" si="24"/>
        <v>0</v>
      </c>
      <c r="AH31">
        <f t="shared" si="25"/>
        <v>0</v>
      </c>
      <c r="AI31">
        <f t="shared" si="26"/>
        <v>0</v>
      </c>
      <c r="AJ31">
        <f t="shared" si="27"/>
        <v>0</v>
      </c>
      <c r="AK31">
        <f t="shared" si="28"/>
        <v>0</v>
      </c>
      <c r="AL31">
        <f t="shared" si="29"/>
        <v>0</v>
      </c>
      <c r="AM31">
        <f t="shared" si="30"/>
        <v>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t="e">
        <f t="shared" si="91"/>
        <v>#N/A</v>
      </c>
      <c r="CW31" t="e">
        <f t="shared" si="91"/>
        <v>#N/A</v>
      </c>
      <c r="CX31">
        <f t="shared" si="91"/>
        <v>0</v>
      </c>
      <c r="CY31">
        <f t="shared" si="91"/>
        <v>0</v>
      </c>
      <c r="CZ31" t="e">
        <f t="shared" si="93"/>
        <v>#N/A</v>
      </c>
      <c r="DA31" t="e">
        <f t="shared" si="93"/>
        <v>#N/A</v>
      </c>
    </row>
    <row r="32" spans="1:105" x14ac:dyDescent="0.2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0</v>
      </c>
      <c r="K32">
        <f t="shared" si="2"/>
        <v>320</v>
      </c>
      <c r="L32">
        <f t="shared" si="3"/>
        <v>0</v>
      </c>
      <c r="M32">
        <f t="shared" si="4"/>
        <v>0</v>
      </c>
      <c r="N32">
        <f t="shared" si="5"/>
        <v>0</v>
      </c>
      <c r="O32">
        <f t="shared" si="6"/>
        <v>320</v>
      </c>
      <c r="P32" t="e">
        <f t="shared" si="7"/>
        <v>#N/A</v>
      </c>
      <c r="Q32" t="e">
        <f t="shared" si="8"/>
        <v>#N/A</v>
      </c>
      <c r="R32">
        <f t="shared" si="9"/>
        <v>0</v>
      </c>
      <c r="S32">
        <f t="shared" si="10"/>
        <v>0</v>
      </c>
      <c r="T32" t="e">
        <f t="shared" si="11"/>
        <v>#N/A</v>
      </c>
      <c r="U32" t="e">
        <f t="shared" si="12"/>
        <v>#N/A</v>
      </c>
      <c r="V32">
        <f t="shared" si="13"/>
        <v>0</v>
      </c>
      <c r="W32">
        <f t="shared" si="14"/>
        <v>0</v>
      </c>
      <c r="X32">
        <f t="shared" si="15"/>
        <v>0</v>
      </c>
      <c r="Y32">
        <f t="shared" si="16"/>
        <v>0</v>
      </c>
      <c r="Z32">
        <f t="shared" si="17"/>
        <v>0</v>
      </c>
      <c r="AA32">
        <f t="shared" si="18"/>
        <v>0</v>
      </c>
      <c r="AB32">
        <f t="shared" si="19"/>
        <v>0</v>
      </c>
      <c r="AC32">
        <f t="shared" si="20"/>
        <v>0</v>
      </c>
      <c r="AD32">
        <f t="shared" si="21"/>
        <v>0</v>
      </c>
      <c r="AE32">
        <f t="shared" si="22"/>
        <v>0</v>
      </c>
      <c r="AF32">
        <f t="shared" si="23"/>
        <v>0</v>
      </c>
      <c r="AG32">
        <f t="shared" si="24"/>
        <v>0</v>
      </c>
      <c r="AH32">
        <f t="shared" si="25"/>
        <v>0</v>
      </c>
      <c r="AI32">
        <f t="shared" si="26"/>
        <v>0</v>
      </c>
      <c r="AJ32">
        <f t="shared" si="27"/>
        <v>0</v>
      </c>
      <c r="AK32">
        <f t="shared" si="28"/>
        <v>0</v>
      </c>
      <c r="AL32">
        <f t="shared" si="29"/>
        <v>0</v>
      </c>
      <c r="AM32">
        <f t="shared" si="30"/>
        <v>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t="e">
        <f t="shared" si="91"/>
        <v>#N/A</v>
      </c>
      <c r="CW32" t="e">
        <f t="shared" si="91"/>
        <v>#N/A</v>
      </c>
      <c r="CX32">
        <f t="shared" si="91"/>
        <v>0</v>
      </c>
      <c r="CY32">
        <f t="shared" si="91"/>
        <v>0</v>
      </c>
      <c r="CZ32" t="e">
        <f t="shared" si="93"/>
        <v>#N/A</v>
      </c>
      <c r="DA32" t="e">
        <f t="shared" si="93"/>
        <v>#N/A</v>
      </c>
    </row>
    <row r="33" spans="1:105" x14ac:dyDescent="0.2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0</v>
      </c>
      <c r="K33">
        <f t="shared" si="2"/>
        <v>320</v>
      </c>
      <c r="L33">
        <f t="shared" si="3"/>
        <v>0</v>
      </c>
      <c r="M33">
        <f t="shared" si="4"/>
        <v>0</v>
      </c>
      <c r="N33">
        <f t="shared" si="5"/>
        <v>0</v>
      </c>
      <c r="O33">
        <f t="shared" si="6"/>
        <v>320</v>
      </c>
      <c r="P33" t="e">
        <f t="shared" si="7"/>
        <v>#N/A</v>
      </c>
      <c r="Q33" t="e">
        <f t="shared" si="8"/>
        <v>#N/A</v>
      </c>
      <c r="R33">
        <f t="shared" si="9"/>
        <v>0</v>
      </c>
      <c r="S33">
        <f t="shared" si="10"/>
        <v>0</v>
      </c>
      <c r="T33" t="e">
        <f t="shared" si="11"/>
        <v>#N/A</v>
      </c>
      <c r="U33" t="e">
        <f t="shared" si="12"/>
        <v>#N/A</v>
      </c>
      <c r="V33">
        <f t="shared" si="13"/>
        <v>0</v>
      </c>
      <c r="W33">
        <f t="shared" si="14"/>
        <v>0</v>
      </c>
      <c r="X33">
        <f t="shared" si="15"/>
        <v>0</v>
      </c>
      <c r="Y33">
        <f t="shared" si="16"/>
        <v>0</v>
      </c>
      <c r="Z33">
        <f t="shared" si="17"/>
        <v>0</v>
      </c>
      <c r="AA33">
        <f t="shared" si="18"/>
        <v>0</v>
      </c>
      <c r="AB33">
        <f t="shared" si="19"/>
        <v>0</v>
      </c>
      <c r="AC33">
        <f t="shared" si="20"/>
        <v>0</v>
      </c>
      <c r="AD33">
        <f t="shared" si="21"/>
        <v>0</v>
      </c>
      <c r="AE33">
        <f t="shared" si="22"/>
        <v>0</v>
      </c>
      <c r="AF33">
        <f t="shared" si="23"/>
        <v>0</v>
      </c>
      <c r="AG33">
        <f t="shared" si="24"/>
        <v>0</v>
      </c>
      <c r="AH33">
        <f t="shared" si="25"/>
        <v>0</v>
      </c>
      <c r="AI33">
        <f t="shared" si="26"/>
        <v>0</v>
      </c>
      <c r="AJ33">
        <f t="shared" si="27"/>
        <v>0</v>
      </c>
      <c r="AK33">
        <f t="shared" si="28"/>
        <v>0</v>
      </c>
      <c r="AL33">
        <f t="shared" si="29"/>
        <v>0</v>
      </c>
      <c r="AM33">
        <f t="shared" si="30"/>
        <v>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t="e">
        <f t="shared" si="91"/>
        <v>#N/A</v>
      </c>
      <c r="CW33" t="e">
        <f t="shared" si="91"/>
        <v>#N/A</v>
      </c>
      <c r="CX33">
        <f t="shared" si="91"/>
        <v>0</v>
      </c>
      <c r="CY33">
        <f t="shared" si="91"/>
        <v>0</v>
      </c>
      <c r="CZ33" t="e">
        <f t="shared" si="93"/>
        <v>#N/A</v>
      </c>
      <c r="DA33" t="e">
        <f t="shared" si="93"/>
        <v>#N/A</v>
      </c>
    </row>
    <row r="34" spans="1:105" x14ac:dyDescent="0.2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0</v>
      </c>
      <c r="K34">
        <f t="shared" si="2"/>
        <v>320</v>
      </c>
      <c r="L34">
        <f t="shared" si="3"/>
        <v>0</v>
      </c>
      <c r="M34">
        <f t="shared" si="4"/>
        <v>0</v>
      </c>
      <c r="N34">
        <f t="shared" si="5"/>
        <v>0</v>
      </c>
      <c r="O34">
        <f t="shared" si="6"/>
        <v>320</v>
      </c>
      <c r="P34" t="e">
        <f t="shared" si="7"/>
        <v>#N/A</v>
      </c>
      <c r="Q34" t="e">
        <f t="shared" si="8"/>
        <v>#N/A</v>
      </c>
      <c r="R34">
        <f t="shared" si="9"/>
        <v>0</v>
      </c>
      <c r="S34">
        <f t="shared" si="10"/>
        <v>0</v>
      </c>
      <c r="T34" t="e">
        <f t="shared" si="11"/>
        <v>#N/A</v>
      </c>
      <c r="U34" t="e">
        <f t="shared" si="12"/>
        <v>#N/A</v>
      </c>
      <c r="V34">
        <f t="shared" si="13"/>
        <v>0</v>
      </c>
      <c r="W34">
        <f t="shared" si="14"/>
        <v>0</v>
      </c>
      <c r="X34">
        <f t="shared" si="15"/>
        <v>0</v>
      </c>
      <c r="Y34">
        <f t="shared" si="16"/>
        <v>0</v>
      </c>
      <c r="Z34">
        <f t="shared" si="17"/>
        <v>0</v>
      </c>
      <c r="AA34">
        <f t="shared" si="18"/>
        <v>0</v>
      </c>
      <c r="AB34">
        <f t="shared" si="19"/>
        <v>0</v>
      </c>
      <c r="AC34">
        <f t="shared" si="20"/>
        <v>0</v>
      </c>
      <c r="AD34">
        <f t="shared" si="21"/>
        <v>0</v>
      </c>
      <c r="AE34">
        <f t="shared" si="22"/>
        <v>0</v>
      </c>
      <c r="AF34">
        <f t="shared" si="23"/>
        <v>0</v>
      </c>
      <c r="AG34">
        <f t="shared" si="24"/>
        <v>0</v>
      </c>
      <c r="AH34">
        <f t="shared" si="25"/>
        <v>0</v>
      </c>
      <c r="AI34">
        <f t="shared" si="26"/>
        <v>0</v>
      </c>
      <c r="AJ34">
        <f t="shared" si="27"/>
        <v>0</v>
      </c>
      <c r="AK34">
        <f t="shared" si="28"/>
        <v>0</v>
      </c>
      <c r="AL34">
        <f t="shared" si="29"/>
        <v>0</v>
      </c>
      <c r="AM34">
        <f t="shared" si="30"/>
        <v>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t="e">
        <f t="shared" si="91"/>
        <v>#N/A</v>
      </c>
      <c r="CW34" t="e">
        <f t="shared" si="91"/>
        <v>#N/A</v>
      </c>
      <c r="CX34">
        <f t="shared" si="91"/>
        <v>0</v>
      </c>
      <c r="CY34">
        <f t="shared" si="91"/>
        <v>0</v>
      </c>
      <c r="CZ34" t="e">
        <f t="shared" si="93"/>
        <v>#N/A</v>
      </c>
      <c r="DA34" t="e">
        <f t="shared" si="93"/>
        <v>#N/A</v>
      </c>
    </row>
    <row r="35" spans="1:105" x14ac:dyDescent="0.2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0</v>
      </c>
      <c r="K35">
        <f t="shared" si="2"/>
        <v>320</v>
      </c>
      <c r="L35">
        <f t="shared" si="3"/>
        <v>0</v>
      </c>
      <c r="M35">
        <f t="shared" si="4"/>
        <v>0</v>
      </c>
      <c r="N35">
        <f t="shared" si="5"/>
        <v>0</v>
      </c>
      <c r="O35">
        <f t="shared" si="6"/>
        <v>320</v>
      </c>
      <c r="P35" t="e">
        <f t="shared" si="7"/>
        <v>#N/A</v>
      </c>
      <c r="Q35" t="e">
        <f t="shared" si="8"/>
        <v>#N/A</v>
      </c>
      <c r="R35">
        <f t="shared" si="9"/>
        <v>0</v>
      </c>
      <c r="S35">
        <f t="shared" si="10"/>
        <v>0</v>
      </c>
      <c r="T35" t="e">
        <f t="shared" si="11"/>
        <v>#N/A</v>
      </c>
      <c r="U35" t="e">
        <f t="shared" si="12"/>
        <v>#N/A</v>
      </c>
      <c r="V35">
        <f t="shared" si="13"/>
        <v>0</v>
      </c>
      <c r="W35">
        <f t="shared" si="14"/>
        <v>0</v>
      </c>
      <c r="X35">
        <f t="shared" si="15"/>
        <v>0</v>
      </c>
      <c r="Y35">
        <f t="shared" si="16"/>
        <v>0</v>
      </c>
      <c r="Z35">
        <f t="shared" si="17"/>
        <v>0</v>
      </c>
      <c r="AA35">
        <f t="shared" si="18"/>
        <v>0</v>
      </c>
      <c r="AB35">
        <f t="shared" si="19"/>
        <v>0</v>
      </c>
      <c r="AC35">
        <f t="shared" si="20"/>
        <v>0</v>
      </c>
      <c r="AD35">
        <f t="shared" si="21"/>
        <v>0</v>
      </c>
      <c r="AE35">
        <f t="shared" si="22"/>
        <v>0</v>
      </c>
      <c r="AF35">
        <f t="shared" si="23"/>
        <v>0</v>
      </c>
      <c r="AG35">
        <f t="shared" si="24"/>
        <v>0</v>
      </c>
      <c r="AH35">
        <f t="shared" si="25"/>
        <v>0</v>
      </c>
      <c r="AI35">
        <f t="shared" si="26"/>
        <v>0</v>
      </c>
      <c r="AJ35">
        <f t="shared" si="27"/>
        <v>0</v>
      </c>
      <c r="AK35">
        <f t="shared" si="28"/>
        <v>0</v>
      </c>
      <c r="AL35">
        <f t="shared" si="29"/>
        <v>0</v>
      </c>
      <c r="AM35">
        <f t="shared" si="30"/>
        <v>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t="e">
        <f t="shared" si="91"/>
        <v>#N/A</v>
      </c>
      <c r="CW35" t="e">
        <f t="shared" si="91"/>
        <v>#N/A</v>
      </c>
      <c r="CX35">
        <f t="shared" si="91"/>
        <v>0</v>
      </c>
      <c r="CY35">
        <f t="shared" si="91"/>
        <v>0</v>
      </c>
      <c r="CZ35" t="e">
        <f t="shared" si="93"/>
        <v>#N/A</v>
      </c>
      <c r="DA35" t="e">
        <f t="shared" si="93"/>
        <v>#N/A</v>
      </c>
    </row>
    <row r="36" spans="1:105" x14ac:dyDescent="0.25">
      <c r="I36" s="12">
        <f ca="1">'Required Capacity (Hide)'!E36</f>
        <v>44445</v>
      </c>
      <c r="J36">
        <f t="shared" si="1"/>
        <v>0</v>
      </c>
      <c r="K36">
        <f t="shared" si="2"/>
        <v>320</v>
      </c>
      <c r="L36">
        <f t="shared" si="3"/>
        <v>0</v>
      </c>
      <c r="M36">
        <f t="shared" si="4"/>
        <v>0</v>
      </c>
      <c r="N36">
        <f t="shared" si="5"/>
        <v>0</v>
      </c>
      <c r="O36">
        <f t="shared" si="6"/>
        <v>320</v>
      </c>
      <c r="P36" t="e">
        <f t="shared" si="7"/>
        <v>#N/A</v>
      </c>
      <c r="Q36" t="e">
        <f t="shared" si="8"/>
        <v>#N/A</v>
      </c>
      <c r="R36">
        <f t="shared" si="9"/>
        <v>0</v>
      </c>
      <c r="S36">
        <f t="shared" si="10"/>
        <v>0</v>
      </c>
      <c r="T36" t="e">
        <f t="shared" si="11"/>
        <v>#N/A</v>
      </c>
      <c r="U36" t="e">
        <f t="shared" si="12"/>
        <v>#N/A</v>
      </c>
      <c r="V36">
        <f t="shared" si="13"/>
        <v>0</v>
      </c>
      <c r="W36">
        <f t="shared" si="14"/>
        <v>0</v>
      </c>
      <c r="X36">
        <f t="shared" si="15"/>
        <v>0</v>
      </c>
      <c r="Y36">
        <f t="shared" si="16"/>
        <v>0</v>
      </c>
      <c r="Z36">
        <f t="shared" si="17"/>
        <v>0</v>
      </c>
      <c r="AA36">
        <f t="shared" si="18"/>
        <v>0</v>
      </c>
      <c r="AB36">
        <f t="shared" si="19"/>
        <v>0</v>
      </c>
      <c r="AC36">
        <f t="shared" si="20"/>
        <v>0</v>
      </c>
      <c r="AD36">
        <f t="shared" si="21"/>
        <v>0</v>
      </c>
      <c r="AE36">
        <f t="shared" si="22"/>
        <v>0</v>
      </c>
      <c r="AF36">
        <f t="shared" si="23"/>
        <v>0</v>
      </c>
      <c r="AG36">
        <f t="shared" si="24"/>
        <v>0</v>
      </c>
      <c r="AH36">
        <f t="shared" si="25"/>
        <v>0</v>
      </c>
      <c r="AI36">
        <f t="shared" si="26"/>
        <v>0</v>
      </c>
      <c r="AJ36">
        <f t="shared" si="27"/>
        <v>0</v>
      </c>
      <c r="AK36">
        <f t="shared" si="28"/>
        <v>0</v>
      </c>
      <c r="AL36">
        <f t="shared" si="29"/>
        <v>0</v>
      </c>
      <c r="AM36">
        <f t="shared" si="30"/>
        <v>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t="e">
        <f t="shared" si="91"/>
        <v>#N/A</v>
      </c>
      <c r="CW36" t="e">
        <f t="shared" si="91"/>
        <v>#N/A</v>
      </c>
      <c r="CX36">
        <f t="shared" si="91"/>
        <v>0</v>
      </c>
      <c r="CY36">
        <f t="shared" si="91"/>
        <v>0</v>
      </c>
      <c r="CZ36" t="e">
        <f t="shared" si="93"/>
        <v>#N/A</v>
      </c>
      <c r="DA36" t="e">
        <f t="shared" si="93"/>
        <v>#N/A</v>
      </c>
    </row>
    <row r="37" spans="1:105" x14ac:dyDescent="0.25">
      <c r="I37" s="12">
        <f ca="1">'Required Capacity (Hide)'!E37</f>
        <v>44452</v>
      </c>
      <c r="J37">
        <f t="shared" si="1"/>
        <v>0</v>
      </c>
      <c r="K37">
        <f t="shared" si="2"/>
        <v>320</v>
      </c>
      <c r="L37">
        <f t="shared" si="3"/>
        <v>0</v>
      </c>
      <c r="M37">
        <f t="shared" si="4"/>
        <v>0</v>
      </c>
      <c r="N37">
        <f t="shared" si="5"/>
        <v>0</v>
      </c>
      <c r="O37">
        <f t="shared" si="6"/>
        <v>320</v>
      </c>
      <c r="P37" t="e">
        <f t="shared" si="7"/>
        <v>#N/A</v>
      </c>
      <c r="Q37" t="e">
        <f t="shared" si="8"/>
        <v>#N/A</v>
      </c>
      <c r="R37">
        <f t="shared" si="9"/>
        <v>0</v>
      </c>
      <c r="S37">
        <f t="shared" si="10"/>
        <v>0</v>
      </c>
      <c r="T37" t="e">
        <f t="shared" si="11"/>
        <v>#N/A</v>
      </c>
      <c r="U37" t="e">
        <f t="shared" si="12"/>
        <v>#N/A</v>
      </c>
      <c r="V37">
        <f t="shared" si="13"/>
        <v>0</v>
      </c>
      <c r="W37">
        <f t="shared" si="14"/>
        <v>0</v>
      </c>
      <c r="X37">
        <f t="shared" si="15"/>
        <v>0</v>
      </c>
      <c r="Y37">
        <f t="shared" si="16"/>
        <v>0</v>
      </c>
      <c r="Z37">
        <f t="shared" si="17"/>
        <v>0</v>
      </c>
      <c r="AA37">
        <f t="shared" si="18"/>
        <v>0</v>
      </c>
      <c r="AB37">
        <f t="shared" si="19"/>
        <v>0</v>
      </c>
      <c r="AC37">
        <f t="shared" si="20"/>
        <v>0</v>
      </c>
      <c r="AD37">
        <f t="shared" si="21"/>
        <v>0</v>
      </c>
      <c r="AE37">
        <f t="shared" si="22"/>
        <v>0</v>
      </c>
      <c r="AF37">
        <f t="shared" si="23"/>
        <v>0</v>
      </c>
      <c r="AG37">
        <f t="shared" si="24"/>
        <v>0</v>
      </c>
      <c r="AH37">
        <f t="shared" si="25"/>
        <v>0</v>
      </c>
      <c r="AI37">
        <f t="shared" si="26"/>
        <v>0</v>
      </c>
      <c r="AJ37">
        <f t="shared" si="27"/>
        <v>0</v>
      </c>
      <c r="AK37">
        <f t="shared" si="28"/>
        <v>0</v>
      </c>
      <c r="AL37">
        <f t="shared" si="29"/>
        <v>0</v>
      </c>
      <c r="AM37">
        <f t="shared" si="30"/>
        <v>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t="e">
        <f t="shared" si="91"/>
        <v>#N/A</v>
      </c>
      <c r="CW37" t="e">
        <f t="shared" si="91"/>
        <v>#N/A</v>
      </c>
      <c r="CX37">
        <f t="shared" si="91"/>
        <v>0</v>
      </c>
      <c r="CY37">
        <f t="shared" si="91"/>
        <v>0</v>
      </c>
      <c r="CZ37" t="e">
        <f t="shared" si="93"/>
        <v>#N/A</v>
      </c>
      <c r="DA37" t="e">
        <f t="shared" si="93"/>
        <v>#N/A</v>
      </c>
    </row>
    <row r="38" spans="1:105" x14ac:dyDescent="0.25">
      <c r="I38" s="12">
        <f ca="1">'Required Capacity (Hide)'!E38</f>
        <v>44459</v>
      </c>
      <c r="J38">
        <f t="shared" si="1"/>
        <v>0</v>
      </c>
      <c r="K38">
        <f t="shared" si="2"/>
        <v>320</v>
      </c>
      <c r="L38">
        <f t="shared" si="3"/>
        <v>0</v>
      </c>
      <c r="M38">
        <f t="shared" si="4"/>
        <v>0</v>
      </c>
      <c r="N38">
        <f t="shared" si="5"/>
        <v>0</v>
      </c>
      <c r="O38">
        <f t="shared" si="6"/>
        <v>320</v>
      </c>
      <c r="P38" t="e">
        <f t="shared" si="7"/>
        <v>#N/A</v>
      </c>
      <c r="Q38" t="e">
        <f t="shared" si="8"/>
        <v>#N/A</v>
      </c>
      <c r="R38">
        <f t="shared" si="9"/>
        <v>0</v>
      </c>
      <c r="S38">
        <f t="shared" si="10"/>
        <v>0</v>
      </c>
      <c r="T38" t="e">
        <f t="shared" si="11"/>
        <v>#N/A</v>
      </c>
      <c r="U38" t="e">
        <f t="shared" si="12"/>
        <v>#N/A</v>
      </c>
      <c r="V38">
        <f t="shared" si="13"/>
        <v>0</v>
      </c>
      <c r="W38">
        <f t="shared" si="14"/>
        <v>0</v>
      </c>
      <c r="X38">
        <f t="shared" si="15"/>
        <v>0</v>
      </c>
      <c r="Y38">
        <f t="shared" si="16"/>
        <v>0</v>
      </c>
      <c r="Z38">
        <f t="shared" si="17"/>
        <v>0</v>
      </c>
      <c r="AA38">
        <f t="shared" si="18"/>
        <v>0</v>
      </c>
      <c r="AB38">
        <f t="shared" si="19"/>
        <v>0</v>
      </c>
      <c r="AC38">
        <f t="shared" si="20"/>
        <v>0</v>
      </c>
      <c r="AD38">
        <f t="shared" si="21"/>
        <v>0</v>
      </c>
      <c r="AE38">
        <f t="shared" si="22"/>
        <v>0</v>
      </c>
      <c r="AF38">
        <f t="shared" si="23"/>
        <v>0</v>
      </c>
      <c r="AG38">
        <f t="shared" si="24"/>
        <v>0</v>
      </c>
      <c r="AH38">
        <f t="shared" si="25"/>
        <v>0</v>
      </c>
      <c r="AI38">
        <f t="shared" si="26"/>
        <v>0</v>
      </c>
      <c r="AJ38">
        <f t="shared" si="27"/>
        <v>0</v>
      </c>
      <c r="AK38">
        <f t="shared" si="28"/>
        <v>0</v>
      </c>
      <c r="AL38">
        <f t="shared" si="29"/>
        <v>0</v>
      </c>
      <c r="AM38">
        <f t="shared" si="30"/>
        <v>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t="e">
        <f t="shared" si="91"/>
        <v>#N/A</v>
      </c>
      <c r="CW38" t="e">
        <f t="shared" si="91"/>
        <v>#N/A</v>
      </c>
      <c r="CX38">
        <f t="shared" si="91"/>
        <v>0</v>
      </c>
      <c r="CY38">
        <f t="shared" si="91"/>
        <v>0</v>
      </c>
      <c r="CZ38" t="e">
        <f t="shared" si="93"/>
        <v>#N/A</v>
      </c>
      <c r="DA38" t="e">
        <f t="shared" si="93"/>
        <v>#N/A</v>
      </c>
    </row>
    <row r="39" spans="1:105" x14ac:dyDescent="0.25">
      <c r="I39" s="12">
        <f ca="1">'Required Capacity (Hide)'!E39</f>
        <v>44466</v>
      </c>
      <c r="J39">
        <f t="shared" si="1"/>
        <v>0</v>
      </c>
      <c r="K39">
        <f t="shared" si="2"/>
        <v>320</v>
      </c>
      <c r="L39">
        <f t="shared" si="3"/>
        <v>0</v>
      </c>
      <c r="M39">
        <f t="shared" si="4"/>
        <v>0</v>
      </c>
      <c r="N39">
        <f t="shared" si="5"/>
        <v>0</v>
      </c>
      <c r="O39">
        <f t="shared" si="6"/>
        <v>320</v>
      </c>
      <c r="P39" t="e">
        <f t="shared" si="7"/>
        <v>#N/A</v>
      </c>
      <c r="Q39" t="e">
        <f t="shared" si="8"/>
        <v>#N/A</v>
      </c>
      <c r="R39">
        <f t="shared" si="9"/>
        <v>0</v>
      </c>
      <c r="S39">
        <f t="shared" si="10"/>
        <v>0</v>
      </c>
      <c r="T39" t="e">
        <f t="shared" si="11"/>
        <v>#N/A</v>
      </c>
      <c r="U39" t="e">
        <f t="shared" si="12"/>
        <v>#N/A</v>
      </c>
      <c r="V39">
        <f t="shared" si="13"/>
        <v>0</v>
      </c>
      <c r="W39">
        <f t="shared" si="14"/>
        <v>0</v>
      </c>
      <c r="X39">
        <f t="shared" si="15"/>
        <v>0</v>
      </c>
      <c r="Y39">
        <f t="shared" si="16"/>
        <v>0</v>
      </c>
      <c r="Z39">
        <f t="shared" si="17"/>
        <v>0</v>
      </c>
      <c r="AA39">
        <f t="shared" si="18"/>
        <v>0</v>
      </c>
      <c r="AB39">
        <f t="shared" si="19"/>
        <v>0</v>
      </c>
      <c r="AC39">
        <f t="shared" si="20"/>
        <v>0</v>
      </c>
      <c r="AD39">
        <f t="shared" si="21"/>
        <v>0</v>
      </c>
      <c r="AE39">
        <f t="shared" si="22"/>
        <v>0</v>
      </c>
      <c r="AF39">
        <f t="shared" si="23"/>
        <v>0</v>
      </c>
      <c r="AG39">
        <f t="shared" si="24"/>
        <v>0</v>
      </c>
      <c r="AH39">
        <f t="shared" si="25"/>
        <v>0</v>
      </c>
      <c r="AI39">
        <f t="shared" si="26"/>
        <v>0</v>
      </c>
      <c r="AJ39">
        <f t="shared" si="27"/>
        <v>0</v>
      </c>
      <c r="AK39">
        <f t="shared" si="28"/>
        <v>0</v>
      </c>
      <c r="AL39">
        <f t="shared" si="29"/>
        <v>0</v>
      </c>
      <c r="AM39">
        <f t="shared" si="30"/>
        <v>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t="e">
        <f t="shared" si="91"/>
        <v>#N/A</v>
      </c>
      <c r="CW39" t="e">
        <f t="shared" si="91"/>
        <v>#N/A</v>
      </c>
      <c r="CX39">
        <f t="shared" si="91"/>
        <v>0</v>
      </c>
      <c r="CY39">
        <f t="shared" si="91"/>
        <v>0</v>
      </c>
      <c r="CZ39" t="e">
        <f t="shared" si="93"/>
        <v>#N/A</v>
      </c>
      <c r="DA39" t="e">
        <f t="shared" si="93"/>
        <v>#N/A</v>
      </c>
    </row>
    <row r="40" spans="1:105" x14ac:dyDescent="0.25">
      <c r="I40" s="12">
        <f ca="1">'Required Capacity (Hide)'!E40</f>
        <v>44473</v>
      </c>
      <c r="J40">
        <f t="shared" si="1"/>
        <v>0</v>
      </c>
      <c r="K40">
        <f t="shared" si="2"/>
        <v>320</v>
      </c>
      <c r="L40">
        <f t="shared" si="3"/>
        <v>0</v>
      </c>
      <c r="M40">
        <f t="shared" si="4"/>
        <v>0</v>
      </c>
      <c r="N40">
        <f t="shared" si="5"/>
        <v>0</v>
      </c>
      <c r="O40">
        <f t="shared" si="6"/>
        <v>320</v>
      </c>
      <c r="P40" t="e">
        <f t="shared" si="7"/>
        <v>#N/A</v>
      </c>
      <c r="Q40" t="e">
        <f t="shared" si="8"/>
        <v>#N/A</v>
      </c>
      <c r="R40">
        <f t="shared" si="9"/>
        <v>0</v>
      </c>
      <c r="S40">
        <f t="shared" si="10"/>
        <v>0</v>
      </c>
      <c r="T40" t="e">
        <f t="shared" si="11"/>
        <v>#N/A</v>
      </c>
      <c r="U40" t="e">
        <f t="shared" si="12"/>
        <v>#N/A</v>
      </c>
      <c r="V40">
        <f t="shared" si="13"/>
        <v>0</v>
      </c>
      <c r="W40">
        <f t="shared" si="14"/>
        <v>0</v>
      </c>
      <c r="X40">
        <f t="shared" si="15"/>
        <v>0</v>
      </c>
      <c r="Y40">
        <f t="shared" si="16"/>
        <v>0</v>
      </c>
      <c r="Z40">
        <f t="shared" si="17"/>
        <v>0</v>
      </c>
      <c r="AA40">
        <f t="shared" si="18"/>
        <v>0</v>
      </c>
      <c r="AB40">
        <f t="shared" si="19"/>
        <v>0</v>
      </c>
      <c r="AC40">
        <f t="shared" si="20"/>
        <v>0</v>
      </c>
      <c r="AD40">
        <f t="shared" si="21"/>
        <v>0</v>
      </c>
      <c r="AE40">
        <f t="shared" si="22"/>
        <v>0</v>
      </c>
      <c r="AF40">
        <f t="shared" si="23"/>
        <v>0</v>
      </c>
      <c r="AG40">
        <f t="shared" si="24"/>
        <v>0</v>
      </c>
      <c r="AH40">
        <f t="shared" si="25"/>
        <v>0</v>
      </c>
      <c r="AI40">
        <f t="shared" si="26"/>
        <v>0</v>
      </c>
      <c r="AJ40">
        <f t="shared" si="27"/>
        <v>0</v>
      </c>
      <c r="AK40">
        <f t="shared" si="28"/>
        <v>0</v>
      </c>
      <c r="AL40">
        <f t="shared" si="29"/>
        <v>0</v>
      </c>
      <c r="AM40">
        <f t="shared" si="30"/>
        <v>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t="e">
        <f t="shared" si="91"/>
        <v>#N/A</v>
      </c>
      <c r="CW40" t="e">
        <f t="shared" si="91"/>
        <v>#N/A</v>
      </c>
      <c r="CX40">
        <f t="shared" si="91"/>
        <v>0</v>
      </c>
      <c r="CY40">
        <f t="shared" si="91"/>
        <v>0</v>
      </c>
      <c r="CZ40" t="e">
        <f t="shared" si="93"/>
        <v>#N/A</v>
      </c>
      <c r="DA40" t="e">
        <f t="shared" si="93"/>
        <v>#N/A</v>
      </c>
    </row>
    <row r="41" spans="1:105" x14ac:dyDescent="0.25">
      <c r="I41" s="12">
        <f ca="1">'Required Capacity (Hide)'!E41</f>
        <v>44480</v>
      </c>
      <c r="J41">
        <f t="shared" si="1"/>
        <v>0</v>
      </c>
      <c r="K41">
        <f t="shared" si="2"/>
        <v>320</v>
      </c>
      <c r="L41">
        <f t="shared" si="3"/>
        <v>0</v>
      </c>
      <c r="M41">
        <f t="shared" si="4"/>
        <v>0</v>
      </c>
      <c r="N41">
        <f t="shared" si="5"/>
        <v>0</v>
      </c>
      <c r="O41">
        <f t="shared" si="6"/>
        <v>320</v>
      </c>
      <c r="P41" t="e">
        <f t="shared" si="7"/>
        <v>#N/A</v>
      </c>
      <c r="Q41" t="e">
        <f t="shared" si="8"/>
        <v>#N/A</v>
      </c>
      <c r="R41">
        <f t="shared" si="9"/>
        <v>0</v>
      </c>
      <c r="S41">
        <f t="shared" si="10"/>
        <v>0</v>
      </c>
      <c r="T41" t="e">
        <f t="shared" si="11"/>
        <v>#N/A</v>
      </c>
      <c r="U41" t="e">
        <f t="shared" si="12"/>
        <v>#N/A</v>
      </c>
      <c r="V41">
        <f t="shared" si="13"/>
        <v>0</v>
      </c>
      <c r="W41">
        <f t="shared" si="14"/>
        <v>0</v>
      </c>
      <c r="X41">
        <f t="shared" si="15"/>
        <v>0</v>
      </c>
      <c r="Y41">
        <f t="shared" si="16"/>
        <v>0</v>
      </c>
      <c r="Z41">
        <f t="shared" si="17"/>
        <v>0</v>
      </c>
      <c r="AA41">
        <f t="shared" si="18"/>
        <v>0</v>
      </c>
      <c r="AB41">
        <f t="shared" si="19"/>
        <v>0</v>
      </c>
      <c r="AC41">
        <f t="shared" si="20"/>
        <v>0</v>
      </c>
      <c r="AD41">
        <f t="shared" si="21"/>
        <v>0</v>
      </c>
      <c r="AE41">
        <f t="shared" si="22"/>
        <v>0</v>
      </c>
      <c r="AF41">
        <f t="shared" si="23"/>
        <v>0</v>
      </c>
      <c r="AG41">
        <f t="shared" si="24"/>
        <v>0</v>
      </c>
      <c r="AH41">
        <f t="shared" si="25"/>
        <v>0</v>
      </c>
      <c r="AI41">
        <f t="shared" si="26"/>
        <v>0</v>
      </c>
      <c r="AJ41">
        <f t="shared" si="27"/>
        <v>0</v>
      </c>
      <c r="AK41">
        <f t="shared" si="28"/>
        <v>0</v>
      </c>
      <c r="AL41">
        <f t="shared" si="29"/>
        <v>0</v>
      </c>
      <c r="AM41">
        <f t="shared" si="30"/>
        <v>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t="e">
        <f t="shared" si="91"/>
        <v>#N/A</v>
      </c>
      <c r="CW41" t="e">
        <f t="shared" si="91"/>
        <v>#N/A</v>
      </c>
      <c r="CX41">
        <f t="shared" si="91"/>
        <v>0</v>
      </c>
      <c r="CY41">
        <f t="shared" si="91"/>
        <v>0</v>
      </c>
      <c r="CZ41" t="e">
        <f t="shared" si="93"/>
        <v>#N/A</v>
      </c>
      <c r="DA41" t="e">
        <f t="shared" si="93"/>
        <v>#N/A</v>
      </c>
    </row>
    <row r="42" spans="1:105" x14ac:dyDescent="0.25">
      <c r="I42" s="12">
        <f ca="1">'Required Capacity (Hide)'!E42</f>
        <v>44487</v>
      </c>
      <c r="J42">
        <f t="shared" si="1"/>
        <v>0</v>
      </c>
      <c r="K42">
        <f t="shared" si="2"/>
        <v>320</v>
      </c>
      <c r="L42">
        <f t="shared" si="3"/>
        <v>0</v>
      </c>
      <c r="M42">
        <f t="shared" si="4"/>
        <v>0</v>
      </c>
      <c r="N42">
        <f t="shared" si="5"/>
        <v>0</v>
      </c>
      <c r="O42">
        <f t="shared" si="6"/>
        <v>320</v>
      </c>
      <c r="P42" t="e">
        <f t="shared" si="7"/>
        <v>#N/A</v>
      </c>
      <c r="Q42" t="e">
        <f t="shared" si="8"/>
        <v>#N/A</v>
      </c>
      <c r="R42">
        <f t="shared" si="9"/>
        <v>0</v>
      </c>
      <c r="S42">
        <f t="shared" si="10"/>
        <v>0</v>
      </c>
      <c r="T42" t="e">
        <f t="shared" si="11"/>
        <v>#N/A</v>
      </c>
      <c r="U42" t="e">
        <f t="shared" si="12"/>
        <v>#N/A</v>
      </c>
      <c r="V42">
        <f t="shared" si="13"/>
        <v>0</v>
      </c>
      <c r="W42">
        <f t="shared" si="14"/>
        <v>0</v>
      </c>
      <c r="X42">
        <f t="shared" si="15"/>
        <v>0</v>
      </c>
      <c r="Y42">
        <f t="shared" si="16"/>
        <v>0</v>
      </c>
      <c r="Z42">
        <f t="shared" si="17"/>
        <v>0</v>
      </c>
      <c r="AA42">
        <f t="shared" si="18"/>
        <v>0</v>
      </c>
      <c r="AB42">
        <f t="shared" si="19"/>
        <v>0</v>
      </c>
      <c r="AC42">
        <f t="shared" si="20"/>
        <v>0</v>
      </c>
      <c r="AD42">
        <f t="shared" si="21"/>
        <v>0</v>
      </c>
      <c r="AE42">
        <f t="shared" si="22"/>
        <v>0</v>
      </c>
      <c r="AF42">
        <f t="shared" si="23"/>
        <v>0</v>
      </c>
      <c r="AG42">
        <f t="shared" si="24"/>
        <v>0</v>
      </c>
      <c r="AH42">
        <f t="shared" si="25"/>
        <v>0</v>
      </c>
      <c r="AI42">
        <f t="shared" si="26"/>
        <v>0</v>
      </c>
      <c r="AJ42">
        <f t="shared" si="27"/>
        <v>0</v>
      </c>
      <c r="AK42">
        <f t="shared" si="28"/>
        <v>0</v>
      </c>
      <c r="AL42">
        <f t="shared" si="29"/>
        <v>0</v>
      </c>
      <c r="AM42">
        <f t="shared" si="30"/>
        <v>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t="e">
        <f t="shared" si="91"/>
        <v>#N/A</v>
      </c>
      <c r="CW42" t="e">
        <f t="shared" si="91"/>
        <v>#N/A</v>
      </c>
      <c r="CX42">
        <f t="shared" si="91"/>
        <v>0</v>
      </c>
      <c r="CY42">
        <f t="shared" si="91"/>
        <v>0</v>
      </c>
      <c r="CZ42" t="e">
        <f t="shared" si="93"/>
        <v>#N/A</v>
      </c>
      <c r="DA42" t="e">
        <f t="shared" si="93"/>
        <v>#N/A</v>
      </c>
    </row>
    <row r="43" spans="1:105" x14ac:dyDescent="0.25">
      <c r="I43" s="12">
        <f ca="1">'Required Capacity (Hide)'!E43</f>
        <v>44494</v>
      </c>
      <c r="J43">
        <f t="shared" si="1"/>
        <v>0</v>
      </c>
      <c r="K43">
        <f t="shared" si="2"/>
        <v>320</v>
      </c>
      <c r="L43">
        <f t="shared" si="3"/>
        <v>0</v>
      </c>
      <c r="M43">
        <f t="shared" si="4"/>
        <v>0</v>
      </c>
      <c r="N43">
        <f t="shared" si="5"/>
        <v>0</v>
      </c>
      <c r="O43">
        <f t="shared" si="6"/>
        <v>320</v>
      </c>
      <c r="P43" t="e">
        <f t="shared" si="7"/>
        <v>#N/A</v>
      </c>
      <c r="Q43" t="e">
        <f t="shared" si="8"/>
        <v>#N/A</v>
      </c>
      <c r="R43">
        <f t="shared" si="9"/>
        <v>0</v>
      </c>
      <c r="S43">
        <f t="shared" si="10"/>
        <v>0</v>
      </c>
      <c r="T43" t="e">
        <f t="shared" si="11"/>
        <v>#N/A</v>
      </c>
      <c r="U43" t="e">
        <f t="shared" si="12"/>
        <v>#N/A</v>
      </c>
      <c r="V43">
        <f t="shared" si="13"/>
        <v>0</v>
      </c>
      <c r="W43">
        <f t="shared" si="14"/>
        <v>0</v>
      </c>
      <c r="X43">
        <f t="shared" si="15"/>
        <v>0</v>
      </c>
      <c r="Y43">
        <f t="shared" si="16"/>
        <v>0</v>
      </c>
      <c r="Z43">
        <f t="shared" si="17"/>
        <v>0</v>
      </c>
      <c r="AA43">
        <f t="shared" si="18"/>
        <v>0</v>
      </c>
      <c r="AB43">
        <f t="shared" si="19"/>
        <v>0</v>
      </c>
      <c r="AC43">
        <f t="shared" si="20"/>
        <v>0</v>
      </c>
      <c r="AD43">
        <f t="shared" si="21"/>
        <v>0</v>
      </c>
      <c r="AE43">
        <f t="shared" si="22"/>
        <v>0</v>
      </c>
      <c r="AF43">
        <f t="shared" si="23"/>
        <v>0</v>
      </c>
      <c r="AG43">
        <f t="shared" si="24"/>
        <v>0</v>
      </c>
      <c r="AH43">
        <f t="shared" si="25"/>
        <v>0</v>
      </c>
      <c r="AI43">
        <f t="shared" si="26"/>
        <v>0</v>
      </c>
      <c r="AJ43">
        <f t="shared" si="27"/>
        <v>0</v>
      </c>
      <c r="AK43">
        <f t="shared" si="28"/>
        <v>0</v>
      </c>
      <c r="AL43">
        <f t="shared" si="29"/>
        <v>0</v>
      </c>
      <c r="AM43">
        <f t="shared" si="30"/>
        <v>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t="e">
        <f t="shared" si="91"/>
        <v>#N/A</v>
      </c>
      <c r="CW43" t="e">
        <f t="shared" si="91"/>
        <v>#N/A</v>
      </c>
      <c r="CX43">
        <f t="shared" si="91"/>
        <v>0</v>
      </c>
      <c r="CY43">
        <f t="shared" si="91"/>
        <v>0</v>
      </c>
      <c r="CZ43" t="e">
        <f t="shared" si="93"/>
        <v>#N/A</v>
      </c>
      <c r="DA43" t="e">
        <f t="shared" si="93"/>
        <v>#N/A</v>
      </c>
    </row>
    <row r="44" spans="1:105" x14ac:dyDescent="0.25">
      <c r="I44" s="12">
        <f ca="1">'Required Capacity (Hide)'!E44</f>
        <v>44501</v>
      </c>
      <c r="J44">
        <f t="shared" si="1"/>
        <v>0</v>
      </c>
      <c r="K44">
        <f t="shared" si="2"/>
        <v>320</v>
      </c>
      <c r="L44">
        <f t="shared" si="3"/>
        <v>0</v>
      </c>
      <c r="M44">
        <f t="shared" si="4"/>
        <v>0</v>
      </c>
      <c r="N44">
        <f t="shared" si="5"/>
        <v>0</v>
      </c>
      <c r="O44">
        <f t="shared" si="6"/>
        <v>320</v>
      </c>
      <c r="P44" t="e">
        <f t="shared" si="7"/>
        <v>#N/A</v>
      </c>
      <c r="Q44" t="e">
        <f t="shared" si="8"/>
        <v>#N/A</v>
      </c>
      <c r="R44">
        <f t="shared" si="9"/>
        <v>0</v>
      </c>
      <c r="S44">
        <f t="shared" si="10"/>
        <v>0</v>
      </c>
      <c r="T44" t="e">
        <f t="shared" si="11"/>
        <v>#N/A</v>
      </c>
      <c r="U44" t="e">
        <f t="shared" si="12"/>
        <v>#N/A</v>
      </c>
      <c r="V44">
        <f t="shared" si="13"/>
        <v>0</v>
      </c>
      <c r="W44">
        <f t="shared" si="14"/>
        <v>0</v>
      </c>
      <c r="X44">
        <f t="shared" si="15"/>
        <v>0</v>
      </c>
      <c r="Y44">
        <f t="shared" si="16"/>
        <v>0</v>
      </c>
      <c r="Z44">
        <f t="shared" si="17"/>
        <v>0</v>
      </c>
      <c r="AA44">
        <f t="shared" si="18"/>
        <v>0</v>
      </c>
      <c r="AB44">
        <f t="shared" si="19"/>
        <v>0</v>
      </c>
      <c r="AC44">
        <f t="shared" si="20"/>
        <v>0</v>
      </c>
      <c r="AD44">
        <f t="shared" si="21"/>
        <v>0</v>
      </c>
      <c r="AE44">
        <f t="shared" si="22"/>
        <v>0</v>
      </c>
      <c r="AF44">
        <f t="shared" si="23"/>
        <v>0</v>
      </c>
      <c r="AG44">
        <f t="shared" si="24"/>
        <v>0</v>
      </c>
      <c r="AH44">
        <f t="shared" si="25"/>
        <v>0</v>
      </c>
      <c r="AI44">
        <f t="shared" si="26"/>
        <v>0</v>
      </c>
      <c r="AJ44">
        <f t="shared" si="27"/>
        <v>0</v>
      </c>
      <c r="AK44">
        <f t="shared" si="28"/>
        <v>0</v>
      </c>
      <c r="AL44">
        <f t="shared" si="29"/>
        <v>0</v>
      </c>
      <c r="AM44">
        <f t="shared" si="30"/>
        <v>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t="e">
        <f t="shared" si="91"/>
        <v>#N/A</v>
      </c>
      <c r="CW44" t="e">
        <f t="shared" si="91"/>
        <v>#N/A</v>
      </c>
      <c r="CX44">
        <f t="shared" si="91"/>
        <v>0</v>
      </c>
      <c r="CY44">
        <f t="shared" si="91"/>
        <v>0</v>
      </c>
      <c r="CZ44" t="e">
        <f t="shared" si="93"/>
        <v>#N/A</v>
      </c>
      <c r="DA44" t="e">
        <f t="shared" si="93"/>
        <v>#N/A</v>
      </c>
    </row>
    <row r="45" spans="1:105" x14ac:dyDescent="0.25">
      <c r="I45" s="12">
        <f ca="1">'Required Capacity (Hide)'!E45</f>
        <v>44508</v>
      </c>
      <c r="J45">
        <f t="shared" si="1"/>
        <v>0</v>
      </c>
      <c r="K45">
        <f t="shared" si="2"/>
        <v>320</v>
      </c>
      <c r="L45">
        <f t="shared" si="3"/>
        <v>0</v>
      </c>
      <c r="M45">
        <f t="shared" si="4"/>
        <v>0</v>
      </c>
      <c r="N45">
        <f t="shared" si="5"/>
        <v>0</v>
      </c>
      <c r="O45">
        <f t="shared" si="6"/>
        <v>320</v>
      </c>
      <c r="P45" t="e">
        <f t="shared" si="7"/>
        <v>#N/A</v>
      </c>
      <c r="Q45" t="e">
        <f t="shared" si="8"/>
        <v>#N/A</v>
      </c>
      <c r="R45">
        <f t="shared" si="9"/>
        <v>0</v>
      </c>
      <c r="S45">
        <f t="shared" si="10"/>
        <v>0</v>
      </c>
      <c r="T45" t="e">
        <f t="shared" si="11"/>
        <v>#N/A</v>
      </c>
      <c r="U45" t="e">
        <f t="shared" si="12"/>
        <v>#N/A</v>
      </c>
      <c r="V45">
        <f t="shared" si="13"/>
        <v>0</v>
      </c>
      <c r="W45">
        <f t="shared" si="14"/>
        <v>0</v>
      </c>
      <c r="X45">
        <f t="shared" si="15"/>
        <v>0</v>
      </c>
      <c r="Y45">
        <f t="shared" si="16"/>
        <v>0</v>
      </c>
      <c r="Z45">
        <f t="shared" si="17"/>
        <v>0</v>
      </c>
      <c r="AA45">
        <f t="shared" si="18"/>
        <v>0</v>
      </c>
      <c r="AB45">
        <f t="shared" si="19"/>
        <v>0</v>
      </c>
      <c r="AC45">
        <f t="shared" si="20"/>
        <v>0</v>
      </c>
      <c r="AD45">
        <f t="shared" si="21"/>
        <v>0</v>
      </c>
      <c r="AE45">
        <f t="shared" si="22"/>
        <v>0</v>
      </c>
      <c r="AF45">
        <f t="shared" si="23"/>
        <v>0</v>
      </c>
      <c r="AG45">
        <f t="shared" si="24"/>
        <v>0</v>
      </c>
      <c r="AH45">
        <f t="shared" si="25"/>
        <v>0</v>
      </c>
      <c r="AI45">
        <f t="shared" si="26"/>
        <v>0</v>
      </c>
      <c r="AJ45">
        <f t="shared" si="27"/>
        <v>0</v>
      </c>
      <c r="AK45">
        <f t="shared" si="28"/>
        <v>0</v>
      </c>
      <c r="AL45">
        <f t="shared" si="29"/>
        <v>0</v>
      </c>
      <c r="AM45">
        <f t="shared" si="30"/>
        <v>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t="e">
        <f t="shared" si="91"/>
        <v>#N/A</v>
      </c>
      <c r="CW45" t="e">
        <f t="shared" si="91"/>
        <v>#N/A</v>
      </c>
      <c r="CX45">
        <f t="shared" si="91"/>
        <v>0</v>
      </c>
      <c r="CY45">
        <f t="shared" si="91"/>
        <v>0</v>
      </c>
      <c r="CZ45" t="e">
        <f t="shared" si="93"/>
        <v>#N/A</v>
      </c>
      <c r="DA45" t="e">
        <f t="shared" si="93"/>
        <v>#N/A</v>
      </c>
    </row>
    <row r="46" spans="1:105" x14ac:dyDescent="0.25">
      <c r="I46" s="12">
        <f ca="1">'Required Capacity (Hide)'!E46</f>
        <v>44515</v>
      </c>
      <c r="J46">
        <f t="shared" si="1"/>
        <v>0</v>
      </c>
      <c r="K46">
        <f t="shared" si="2"/>
        <v>320</v>
      </c>
      <c r="L46">
        <f t="shared" si="3"/>
        <v>0</v>
      </c>
      <c r="M46">
        <f t="shared" si="4"/>
        <v>0</v>
      </c>
      <c r="N46">
        <f t="shared" si="5"/>
        <v>0</v>
      </c>
      <c r="O46">
        <f t="shared" si="6"/>
        <v>320</v>
      </c>
      <c r="P46" t="e">
        <f t="shared" si="7"/>
        <v>#N/A</v>
      </c>
      <c r="Q46" t="e">
        <f t="shared" si="8"/>
        <v>#N/A</v>
      </c>
      <c r="R46">
        <f t="shared" si="9"/>
        <v>0</v>
      </c>
      <c r="S46">
        <f t="shared" si="10"/>
        <v>0</v>
      </c>
      <c r="T46" t="e">
        <f t="shared" si="11"/>
        <v>#N/A</v>
      </c>
      <c r="U46" t="e">
        <f t="shared" si="12"/>
        <v>#N/A</v>
      </c>
      <c r="V46">
        <f t="shared" si="13"/>
        <v>0</v>
      </c>
      <c r="W46">
        <f t="shared" si="14"/>
        <v>0</v>
      </c>
      <c r="X46">
        <f t="shared" si="15"/>
        <v>0</v>
      </c>
      <c r="Y46">
        <f t="shared" si="16"/>
        <v>0</v>
      </c>
      <c r="Z46">
        <f t="shared" si="17"/>
        <v>0</v>
      </c>
      <c r="AA46">
        <f t="shared" si="18"/>
        <v>0</v>
      </c>
      <c r="AB46">
        <f t="shared" si="19"/>
        <v>0</v>
      </c>
      <c r="AC46">
        <f t="shared" si="20"/>
        <v>0</v>
      </c>
      <c r="AD46">
        <f t="shared" si="21"/>
        <v>0</v>
      </c>
      <c r="AE46">
        <f t="shared" si="22"/>
        <v>0</v>
      </c>
      <c r="AF46">
        <f t="shared" si="23"/>
        <v>0</v>
      </c>
      <c r="AG46">
        <f t="shared" si="24"/>
        <v>0</v>
      </c>
      <c r="AH46">
        <f t="shared" si="25"/>
        <v>0</v>
      </c>
      <c r="AI46">
        <f t="shared" si="26"/>
        <v>0</v>
      </c>
      <c r="AJ46">
        <f t="shared" si="27"/>
        <v>0</v>
      </c>
      <c r="AK46">
        <f t="shared" si="28"/>
        <v>0</v>
      </c>
      <c r="AL46">
        <f t="shared" si="29"/>
        <v>0</v>
      </c>
      <c r="AM46">
        <f t="shared" si="30"/>
        <v>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t="e">
        <f t="shared" si="91"/>
        <v>#N/A</v>
      </c>
      <c r="CW46" t="e">
        <f t="shared" si="91"/>
        <v>#N/A</v>
      </c>
      <c r="CX46">
        <f t="shared" si="91"/>
        <v>0</v>
      </c>
      <c r="CY46">
        <f t="shared" si="91"/>
        <v>0</v>
      </c>
      <c r="CZ46" t="e">
        <f t="shared" si="93"/>
        <v>#N/A</v>
      </c>
      <c r="DA46" t="e">
        <f t="shared" si="93"/>
        <v>#N/A</v>
      </c>
    </row>
    <row r="47" spans="1:105" x14ac:dyDescent="0.25">
      <c r="I47" s="12">
        <f ca="1">'Required Capacity (Hide)'!E47</f>
        <v>44522</v>
      </c>
      <c r="J47">
        <f t="shared" si="1"/>
        <v>0</v>
      </c>
      <c r="K47">
        <f t="shared" si="2"/>
        <v>320</v>
      </c>
      <c r="L47">
        <f t="shared" si="3"/>
        <v>0</v>
      </c>
      <c r="M47">
        <f t="shared" si="4"/>
        <v>0</v>
      </c>
      <c r="N47">
        <f t="shared" si="5"/>
        <v>0</v>
      </c>
      <c r="O47">
        <f t="shared" si="6"/>
        <v>320</v>
      </c>
      <c r="P47" t="e">
        <f t="shared" si="7"/>
        <v>#N/A</v>
      </c>
      <c r="Q47" t="e">
        <f t="shared" si="8"/>
        <v>#N/A</v>
      </c>
      <c r="R47">
        <f t="shared" si="9"/>
        <v>0</v>
      </c>
      <c r="S47">
        <f t="shared" si="10"/>
        <v>0</v>
      </c>
      <c r="T47" t="e">
        <f t="shared" si="11"/>
        <v>#N/A</v>
      </c>
      <c r="U47" t="e">
        <f t="shared" si="12"/>
        <v>#N/A</v>
      </c>
      <c r="V47">
        <f t="shared" si="13"/>
        <v>0</v>
      </c>
      <c r="W47">
        <f t="shared" si="14"/>
        <v>0</v>
      </c>
      <c r="X47">
        <f t="shared" si="15"/>
        <v>0</v>
      </c>
      <c r="Y47">
        <f t="shared" si="16"/>
        <v>0</v>
      </c>
      <c r="Z47">
        <f t="shared" si="17"/>
        <v>0</v>
      </c>
      <c r="AA47">
        <f t="shared" si="18"/>
        <v>0</v>
      </c>
      <c r="AB47">
        <f t="shared" si="19"/>
        <v>0</v>
      </c>
      <c r="AC47">
        <f t="shared" si="20"/>
        <v>0</v>
      </c>
      <c r="AD47">
        <f t="shared" si="21"/>
        <v>0</v>
      </c>
      <c r="AE47">
        <f t="shared" si="22"/>
        <v>0</v>
      </c>
      <c r="AF47">
        <f t="shared" si="23"/>
        <v>0</v>
      </c>
      <c r="AG47">
        <f t="shared" si="24"/>
        <v>0</v>
      </c>
      <c r="AH47">
        <f t="shared" si="25"/>
        <v>0</v>
      </c>
      <c r="AI47">
        <f t="shared" si="26"/>
        <v>0</v>
      </c>
      <c r="AJ47">
        <f t="shared" si="27"/>
        <v>0</v>
      </c>
      <c r="AK47">
        <f t="shared" si="28"/>
        <v>0</v>
      </c>
      <c r="AL47">
        <f t="shared" si="29"/>
        <v>0</v>
      </c>
      <c r="AM47">
        <f t="shared" si="30"/>
        <v>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t="e">
        <f t="shared" si="91"/>
        <v>#N/A</v>
      </c>
      <c r="CW47" t="e">
        <f t="shared" si="91"/>
        <v>#N/A</v>
      </c>
      <c r="CX47">
        <f t="shared" si="91"/>
        <v>0</v>
      </c>
      <c r="CY47">
        <f t="shared" si="91"/>
        <v>0</v>
      </c>
      <c r="CZ47" t="e">
        <f t="shared" si="93"/>
        <v>#N/A</v>
      </c>
      <c r="DA47" t="e">
        <f t="shared" si="93"/>
        <v>#N/A</v>
      </c>
    </row>
    <row r="48" spans="1:105" x14ac:dyDescent="0.25">
      <c r="I48" s="12">
        <f ca="1">'Required Capacity (Hide)'!E48</f>
        <v>44529</v>
      </c>
      <c r="J48">
        <f t="shared" si="1"/>
        <v>0</v>
      </c>
      <c r="K48">
        <f t="shared" si="2"/>
        <v>320</v>
      </c>
      <c r="L48">
        <f t="shared" si="3"/>
        <v>0</v>
      </c>
      <c r="M48">
        <f t="shared" si="4"/>
        <v>0</v>
      </c>
      <c r="N48">
        <f t="shared" si="5"/>
        <v>0</v>
      </c>
      <c r="O48">
        <f t="shared" si="6"/>
        <v>320</v>
      </c>
      <c r="P48" t="e">
        <f t="shared" si="7"/>
        <v>#N/A</v>
      </c>
      <c r="Q48" t="e">
        <f t="shared" si="8"/>
        <v>#N/A</v>
      </c>
      <c r="R48">
        <f t="shared" si="9"/>
        <v>0</v>
      </c>
      <c r="S48">
        <f t="shared" si="10"/>
        <v>0</v>
      </c>
      <c r="T48" t="e">
        <f t="shared" si="11"/>
        <v>#N/A</v>
      </c>
      <c r="U48" t="e">
        <f t="shared" si="12"/>
        <v>#N/A</v>
      </c>
      <c r="V48">
        <f t="shared" si="13"/>
        <v>0</v>
      </c>
      <c r="W48">
        <f t="shared" si="14"/>
        <v>0</v>
      </c>
      <c r="X48">
        <f t="shared" si="15"/>
        <v>0</v>
      </c>
      <c r="Y48">
        <f t="shared" si="16"/>
        <v>0</v>
      </c>
      <c r="Z48">
        <f t="shared" si="17"/>
        <v>0</v>
      </c>
      <c r="AA48">
        <f t="shared" si="18"/>
        <v>0</v>
      </c>
      <c r="AB48">
        <f t="shared" si="19"/>
        <v>0</v>
      </c>
      <c r="AC48">
        <f t="shared" si="20"/>
        <v>0</v>
      </c>
      <c r="AD48">
        <f t="shared" si="21"/>
        <v>0</v>
      </c>
      <c r="AE48">
        <f t="shared" si="22"/>
        <v>0</v>
      </c>
      <c r="AF48">
        <f t="shared" si="23"/>
        <v>0</v>
      </c>
      <c r="AG48">
        <f t="shared" si="24"/>
        <v>0</v>
      </c>
      <c r="AH48">
        <f t="shared" si="25"/>
        <v>0</v>
      </c>
      <c r="AI48">
        <f t="shared" si="26"/>
        <v>0</v>
      </c>
      <c r="AJ48">
        <f t="shared" si="27"/>
        <v>0</v>
      </c>
      <c r="AK48">
        <f t="shared" si="28"/>
        <v>0</v>
      </c>
      <c r="AL48">
        <f t="shared" si="29"/>
        <v>0</v>
      </c>
      <c r="AM48">
        <f t="shared" si="30"/>
        <v>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t="e">
        <f t="shared" si="91"/>
        <v>#N/A</v>
      </c>
      <c r="CW48" t="e">
        <f t="shared" si="91"/>
        <v>#N/A</v>
      </c>
      <c r="CX48">
        <f t="shared" si="91"/>
        <v>0</v>
      </c>
      <c r="CY48">
        <f t="shared" si="91"/>
        <v>0</v>
      </c>
      <c r="CZ48" t="e">
        <f t="shared" si="93"/>
        <v>#N/A</v>
      </c>
      <c r="DA48" t="e">
        <f t="shared" si="93"/>
        <v>#N/A</v>
      </c>
    </row>
    <row r="49" spans="8:105" x14ac:dyDescent="0.25">
      <c r="I49" s="12">
        <f ca="1">'Required Capacity (Hide)'!E49</f>
        <v>44536</v>
      </c>
      <c r="J49">
        <f t="shared" si="1"/>
        <v>0</v>
      </c>
      <c r="K49">
        <f t="shared" si="2"/>
        <v>320</v>
      </c>
      <c r="L49">
        <f t="shared" si="3"/>
        <v>0</v>
      </c>
      <c r="M49">
        <f t="shared" si="4"/>
        <v>0</v>
      </c>
      <c r="N49">
        <f t="shared" si="5"/>
        <v>0</v>
      </c>
      <c r="O49">
        <f t="shared" si="6"/>
        <v>320</v>
      </c>
      <c r="P49" t="e">
        <f t="shared" si="7"/>
        <v>#N/A</v>
      </c>
      <c r="Q49" t="e">
        <f t="shared" si="8"/>
        <v>#N/A</v>
      </c>
      <c r="R49">
        <f t="shared" si="9"/>
        <v>0</v>
      </c>
      <c r="S49">
        <f t="shared" si="10"/>
        <v>0</v>
      </c>
      <c r="T49" t="e">
        <f t="shared" si="11"/>
        <v>#N/A</v>
      </c>
      <c r="U49" t="e">
        <f t="shared" si="12"/>
        <v>#N/A</v>
      </c>
      <c r="V49">
        <f t="shared" si="13"/>
        <v>0</v>
      </c>
      <c r="W49">
        <f t="shared" si="14"/>
        <v>0</v>
      </c>
      <c r="X49">
        <f t="shared" si="15"/>
        <v>0</v>
      </c>
      <c r="Y49">
        <f t="shared" si="16"/>
        <v>0</v>
      </c>
      <c r="Z49">
        <f t="shared" si="17"/>
        <v>0</v>
      </c>
      <c r="AA49">
        <f t="shared" si="18"/>
        <v>0</v>
      </c>
      <c r="AB49">
        <f t="shared" si="19"/>
        <v>0</v>
      </c>
      <c r="AC49">
        <f t="shared" si="20"/>
        <v>0</v>
      </c>
      <c r="AD49">
        <f t="shared" si="21"/>
        <v>0</v>
      </c>
      <c r="AE49">
        <f t="shared" si="22"/>
        <v>0</v>
      </c>
      <c r="AF49">
        <f t="shared" si="23"/>
        <v>0</v>
      </c>
      <c r="AG49">
        <f t="shared" si="24"/>
        <v>0</v>
      </c>
      <c r="AH49">
        <f t="shared" si="25"/>
        <v>0</v>
      </c>
      <c r="AI49">
        <f t="shared" si="26"/>
        <v>0</v>
      </c>
      <c r="AJ49">
        <f t="shared" si="27"/>
        <v>0</v>
      </c>
      <c r="AK49">
        <f t="shared" si="28"/>
        <v>0</v>
      </c>
      <c r="AL49">
        <f t="shared" si="29"/>
        <v>0</v>
      </c>
      <c r="AM49">
        <f t="shared" si="30"/>
        <v>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t="e">
        <f t="shared" si="91"/>
        <v>#N/A</v>
      </c>
      <c r="CW49" t="e">
        <f t="shared" si="91"/>
        <v>#N/A</v>
      </c>
      <c r="CX49">
        <f t="shared" si="91"/>
        <v>0</v>
      </c>
      <c r="CY49">
        <f t="shared" si="91"/>
        <v>0</v>
      </c>
      <c r="CZ49" t="e">
        <f t="shared" si="93"/>
        <v>#N/A</v>
      </c>
      <c r="DA49" t="e">
        <f t="shared" si="93"/>
        <v>#N/A</v>
      </c>
    </row>
    <row r="50" spans="8:105" x14ac:dyDescent="0.25">
      <c r="I50" s="12">
        <f ca="1">'Required Capacity (Hide)'!E50</f>
        <v>44543</v>
      </c>
      <c r="J50">
        <f t="shared" si="1"/>
        <v>0</v>
      </c>
      <c r="K50">
        <f t="shared" si="2"/>
        <v>320</v>
      </c>
      <c r="L50">
        <f t="shared" si="3"/>
        <v>0</v>
      </c>
      <c r="M50">
        <f t="shared" si="4"/>
        <v>0</v>
      </c>
      <c r="N50">
        <f t="shared" si="5"/>
        <v>0</v>
      </c>
      <c r="O50">
        <f t="shared" si="6"/>
        <v>320</v>
      </c>
      <c r="P50" t="e">
        <f t="shared" si="7"/>
        <v>#N/A</v>
      </c>
      <c r="Q50" t="e">
        <f t="shared" si="8"/>
        <v>#N/A</v>
      </c>
      <c r="R50">
        <f t="shared" si="9"/>
        <v>0</v>
      </c>
      <c r="S50">
        <f t="shared" si="10"/>
        <v>0</v>
      </c>
      <c r="T50" t="e">
        <f t="shared" si="11"/>
        <v>#N/A</v>
      </c>
      <c r="U50" t="e">
        <f t="shared" si="12"/>
        <v>#N/A</v>
      </c>
      <c r="V50">
        <f t="shared" si="13"/>
        <v>0</v>
      </c>
      <c r="W50">
        <f t="shared" si="14"/>
        <v>0</v>
      </c>
      <c r="X50">
        <f t="shared" si="15"/>
        <v>0</v>
      </c>
      <c r="Y50">
        <f t="shared" si="16"/>
        <v>0</v>
      </c>
      <c r="Z50">
        <f t="shared" si="17"/>
        <v>0</v>
      </c>
      <c r="AA50">
        <f t="shared" si="18"/>
        <v>0</v>
      </c>
      <c r="AB50">
        <f t="shared" si="19"/>
        <v>0</v>
      </c>
      <c r="AC50">
        <f t="shared" si="20"/>
        <v>0</v>
      </c>
      <c r="AD50">
        <f t="shared" si="21"/>
        <v>0</v>
      </c>
      <c r="AE50">
        <f t="shared" si="22"/>
        <v>0</v>
      </c>
      <c r="AF50">
        <f t="shared" si="23"/>
        <v>0</v>
      </c>
      <c r="AG50">
        <f t="shared" si="24"/>
        <v>0</v>
      </c>
      <c r="AH50">
        <f t="shared" si="25"/>
        <v>0</v>
      </c>
      <c r="AI50">
        <f t="shared" si="26"/>
        <v>0</v>
      </c>
      <c r="AJ50">
        <f t="shared" si="27"/>
        <v>0</v>
      </c>
      <c r="AK50">
        <f t="shared" si="28"/>
        <v>0</v>
      </c>
      <c r="AL50">
        <f t="shared" si="29"/>
        <v>0</v>
      </c>
      <c r="AM50">
        <f t="shared" si="30"/>
        <v>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t="e">
        <f t="shared" si="91"/>
        <v>#N/A</v>
      </c>
      <c r="CW50" t="e">
        <f t="shared" si="91"/>
        <v>#N/A</v>
      </c>
      <c r="CX50">
        <f t="shared" si="91"/>
        <v>0</v>
      </c>
      <c r="CY50">
        <f t="shared" si="91"/>
        <v>0</v>
      </c>
      <c r="CZ50" t="e">
        <f t="shared" si="93"/>
        <v>#N/A</v>
      </c>
      <c r="DA50" t="e">
        <f t="shared" si="93"/>
        <v>#N/A</v>
      </c>
    </row>
    <row r="51" spans="8:105" x14ac:dyDescent="0.25">
      <c r="I51" s="12">
        <f ca="1">'Required Capacity (Hide)'!E51</f>
        <v>44550</v>
      </c>
      <c r="J51">
        <f t="shared" si="1"/>
        <v>0</v>
      </c>
      <c r="K51">
        <f t="shared" si="2"/>
        <v>320</v>
      </c>
      <c r="L51">
        <f t="shared" si="3"/>
        <v>0</v>
      </c>
      <c r="M51">
        <f t="shared" si="4"/>
        <v>0</v>
      </c>
      <c r="N51">
        <f t="shared" si="5"/>
        <v>0</v>
      </c>
      <c r="O51">
        <f t="shared" si="6"/>
        <v>320</v>
      </c>
      <c r="P51" t="e">
        <f t="shared" si="7"/>
        <v>#N/A</v>
      </c>
      <c r="Q51" t="e">
        <f t="shared" si="8"/>
        <v>#N/A</v>
      </c>
      <c r="R51">
        <f t="shared" si="9"/>
        <v>0</v>
      </c>
      <c r="S51">
        <f t="shared" si="10"/>
        <v>0</v>
      </c>
      <c r="T51" t="e">
        <f t="shared" si="11"/>
        <v>#N/A</v>
      </c>
      <c r="U51" t="e">
        <f t="shared" si="12"/>
        <v>#N/A</v>
      </c>
      <c r="V51">
        <f t="shared" si="13"/>
        <v>0</v>
      </c>
      <c r="W51">
        <f t="shared" si="14"/>
        <v>0</v>
      </c>
      <c r="X51">
        <f t="shared" si="15"/>
        <v>0</v>
      </c>
      <c r="Y51">
        <f t="shared" si="16"/>
        <v>0</v>
      </c>
      <c r="Z51">
        <f t="shared" si="17"/>
        <v>0</v>
      </c>
      <c r="AA51">
        <f t="shared" si="18"/>
        <v>0</v>
      </c>
      <c r="AB51">
        <f t="shared" si="19"/>
        <v>0</v>
      </c>
      <c r="AC51">
        <f t="shared" si="20"/>
        <v>0</v>
      </c>
      <c r="AD51">
        <f t="shared" si="21"/>
        <v>0</v>
      </c>
      <c r="AE51">
        <f t="shared" si="22"/>
        <v>0</v>
      </c>
      <c r="AF51">
        <f t="shared" si="23"/>
        <v>0</v>
      </c>
      <c r="AG51">
        <f t="shared" si="24"/>
        <v>0</v>
      </c>
      <c r="AH51">
        <f t="shared" si="25"/>
        <v>0</v>
      </c>
      <c r="AI51">
        <f t="shared" si="26"/>
        <v>0</v>
      </c>
      <c r="AJ51">
        <f t="shared" si="27"/>
        <v>0</v>
      </c>
      <c r="AK51">
        <f t="shared" si="28"/>
        <v>0</v>
      </c>
      <c r="AL51">
        <f t="shared" si="29"/>
        <v>0</v>
      </c>
      <c r="AM51">
        <f t="shared" si="30"/>
        <v>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t="e">
        <f t="shared" si="91"/>
        <v>#N/A</v>
      </c>
      <c r="CW51" t="e">
        <f t="shared" si="91"/>
        <v>#N/A</v>
      </c>
      <c r="CX51">
        <f t="shared" si="91"/>
        <v>0</v>
      </c>
      <c r="CY51">
        <f t="shared" si="91"/>
        <v>0</v>
      </c>
      <c r="CZ51" t="e">
        <f t="shared" si="93"/>
        <v>#N/A</v>
      </c>
      <c r="DA51" t="e">
        <f t="shared" si="93"/>
        <v>#N/A</v>
      </c>
    </row>
    <row r="52" spans="8:105" x14ac:dyDescent="0.25">
      <c r="I52" s="12">
        <f ca="1">'Required Capacity (Hide)'!E52</f>
        <v>44557</v>
      </c>
      <c r="J52">
        <f t="shared" si="1"/>
        <v>0</v>
      </c>
      <c r="K52">
        <f t="shared" si="2"/>
        <v>320</v>
      </c>
      <c r="L52">
        <f t="shared" si="3"/>
        <v>0</v>
      </c>
      <c r="M52">
        <f t="shared" si="4"/>
        <v>0</v>
      </c>
      <c r="N52">
        <f t="shared" si="5"/>
        <v>0</v>
      </c>
      <c r="O52">
        <f t="shared" si="6"/>
        <v>320</v>
      </c>
      <c r="P52" t="e">
        <f t="shared" si="7"/>
        <v>#N/A</v>
      </c>
      <c r="Q52" t="e">
        <f t="shared" si="8"/>
        <v>#N/A</v>
      </c>
      <c r="R52">
        <f t="shared" si="9"/>
        <v>0</v>
      </c>
      <c r="S52">
        <f t="shared" si="10"/>
        <v>0</v>
      </c>
      <c r="T52" t="e">
        <f t="shared" si="11"/>
        <v>#N/A</v>
      </c>
      <c r="U52" t="e">
        <f t="shared" si="12"/>
        <v>#N/A</v>
      </c>
      <c r="V52">
        <f t="shared" si="13"/>
        <v>0</v>
      </c>
      <c r="W52">
        <f t="shared" si="14"/>
        <v>0</v>
      </c>
      <c r="X52">
        <f t="shared" si="15"/>
        <v>0</v>
      </c>
      <c r="Y52">
        <f t="shared" si="16"/>
        <v>0</v>
      </c>
      <c r="Z52">
        <f t="shared" si="17"/>
        <v>0</v>
      </c>
      <c r="AA52">
        <f t="shared" si="18"/>
        <v>0</v>
      </c>
      <c r="AB52">
        <f t="shared" si="19"/>
        <v>0</v>
      </c>
      <c r="AC52">
        <f t="shared" si="20"/>
        <v>0</v>
      </c>
      <c r="AD52">
        <f t="shared" si="21"/>
        <v>0</v>
      </c>
      <c r="AE52">
        <f t="shared" si="22"/>
        <v>0</v>
      </c>
      <c r="AF52">
        <f t="shared" si="23"/>
        <v>0</v>
      </c>
      <c r="AG52">
        <f t="shared" si="24"/>
        <v>0</v>
      </c>
      <c r="AH52">
        <f t="shared" si="25"/>
        <v>0</v>
      </c>
      <c r="AI52">
        <f t="shared" si="26"/>
        <v>0</v>
      </c>
      <c r="AJ52">
        <f t="shared" si="27"/>
        <v>0</v>
      </c>
      <c r="AK52">
        <f t="shared" si="28"/>
        <v>0</v>
      </c>
      <c r="AL52">
        <f t="shared" si="29"/>
        <v>0</v>
      </c>
      <c r="AM52">
        <f t="shared" si="30"/>
        <v>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t="e">
        <f t="shared" si="91"/>
        <v>#N/A</v>
      </c>
      <c r="CW52" t="e">
        <f t="shared" si="91"/>
        <v>#N/A</v>
      </c>
      <c r="CX52">
        <f t="shared" si="91"/>
        <v>0</v>
      </c>
      <c r="CY52">
        <f t="shared" si="91"/>
        <v>0</v>
      </c>
      <c r="CZ52" t="e">
        <f t="shared" si="93"/>
        <v>#N/A</v>
      </c>
      <c r="DA52" t="e">
        <f t="shared" si="93"/>
        <v>#N/A</v>
      </c>
    </row>
    <row r="53" spans="8:105" x14ac:dyDescent="0.25">
      <c r="I53" s="12">
        <f ca="1">'Required Capacity (Hide)'!E53</f>
        <v>44564</v>
      </c>
      <c r="J53">
        <f t="shared" si="1"/>
        <v>0</v>
      </c>
      <c r="K53">
        <f t="shared" si="2"/>
        <v>320</v>
      </c>
      <c r="L53">
        <f t="shared" si="3"/>
        <v>0</v>
      </c>
      <c r="M53">
        <f t="shared" si="4"/>
        <v>0</v>
      </c>
      <c r="N53">
        <f t="shared" si="5"/>
        <v>0</v>
      </c>
      <c r="O53">
        <f t="shared" si="6"/>
        <v>320</v>
      </c>
      <c r="P53" t="e">
        <f t="shared" si="7"/>
        <v>#N/A</v>
      </c>
      <c r="Q53" t="e">
        <f t="shared" si="8"/>
        <v>#N/A</v>
      </c>
      <c r="R53">
        <f t="shared" si="9"/>
        <v>0</v>
      </c>
      <c r="S53">
        <f t="shared" si="10"/>
        <v>0</v>
      </c>
      <c r="T53" t="e">
        <f t="shared" si="11"/>
        <v>#N/A</v>
      </c>
      <c r="U53" t="e">
        <f t="shared" si="12"/>
        <v>#N/A</v>
      </c>
      <c r="V53">
        <f t="shared" si="13"/>
        <v>0</v>
      </c>
      <c r="W53">
        <f t="shared" si="14"/>
        <v>0</v>
      </c>
      <c r="X53">
        <f t="shared" si="15"/>
        <v>0</v>
      </c>
      <c r="Y53">
        <f t="shared" si="16"/>
        <v>0</v>
      </c>
      <c r="Z53">
        <f t="shared" si="17"/>
        <v>0</v>
      </c>
      <c r="AA53">
        <f t="shared" si="18"/>
        <v>0</v>
      </c>
      <c r="AB53">
        <f t="shared" si="19"/>
        <v>0</v>
      </c>
      <c r="AC53">
        <f t="shared" si="20"/>
        <v>0</v>
      </c>
      <c r="AD53">
        <f t="shared" si="21"/>
        <v>0</v>
      </c>
      <c r="AE53">
        <f t="shared" si="22"/>
        <v>0</v>
      </c>
      <c r="AF53">
        <f t="shared" si="23"/>
        <v>0</v>
      </c>
      <c r="AG53">
        <f t="shared" si="24"/>
        <v>0</v>
      </c>
      <c r="AH53">
        <f t="shared" si="25"/>
        <v>0</v>
      </c>
      <c r="AI53">
        <f t="shared" si="26"/>
        <v>0</v>
      </c>
      <c r="AJ53">
        <f t="shared" si="27"/>
        <v>0</v>
      </c>
      <c r="AK53">
        <f t="shared" si="28"/>
        <v>0</v>
      </c>
      <c r="AL53">
        <f t="shared" si="29"/>
        <v>0</v>
      </c>
      <c r="AM53">
        <f t="shared" si="30"/>
        <v>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t="e">
        <f t="shared" si="91"/>
        <v>#N/A</v>
      </c>
      <c r="CW53" t="e">
        <f t="shared" si="91"/>
        <v>#N/A</v>
      </c>
      <c r="CX53">
        <f t="shared" si="91"/>
        <v>0</v>
      </c>
      <c r="CY53">
        <f t="shared" si="91"/>
        <v>0</v>
      </c>
      <c r="CZ53" t="e">
        <f t="shared" si="93"/>
        <v>#N/A</v>
      </c>
      <c r="DA53" t="e">
        <f t="shared" si="93"/>
        <v>#N/A</v>
      </c>
    </row>
    <row r="54" spans="8:105" x14ac:dyDescent="0.25">
      <c r="I54" s="12">
        <f ca="1">'Required Capacity (Hide)'!E54</f>
        <v>44571</v>
      </c>
      <c r="J54">
        <f t="shared" si="1"/>
        <v>0</v>
      </c>
      <c r="K54">
        <f t="shared" si="2"/>
        <v>320</v>
      </c>
      <c r="L54">
        <f t="shared" si="3"/>
        <v>0</v>
      </c>
      <c r="M54">
        <f t="shared" si="4"/>
        <v>0</v>
      </c>
      <c r="N54">
        <f t="shared" si="5"/>
        <v>0</v>
      </c>
      <c r="O54">
        <f t="shared" si="6"/>
        <v>320</v>
      </c>
      <c r="P54" t="e">
        <f t="shared" si="7"/>
        <v>#N/A</v>
      </c>
      <c r="Q54" t="e">
        <f t="shared" si="8"/>
        <v>#N/A</v>
      </c>
      <c r="R54">
        <f t="shared" si="9"/>
        <v>0</v>
      </c>
      <c r="S54">
        <f t="shared" si="10"/>
        <v>0</v>
      </c>
      <c r="T54" t="e">
        <f t="shared" si="11"/>
        <v>#N/A</v>
      </c>
      <c r="U54" t="e">
        <f t="shared" si="12"/>
        <v>#N/A</v>
      </c>
      <c r="V54">
        <f t="shared" si="13"/>
        <v>0</v>
      </c>
      <c r="W54">
        <f t="shared" si="14"/>
        <v>0</v>
      </c>
      <c r="X54">
        <f t="shared" si="15"/>
        <v>0</v>
      </c>
      <c r="Y54">
        <f t="shared" si="16"/>
        <v>0</v>
      </c>
      <c r="Z54">
        <f t="shared" si="17"/>
        <v>0</v>
      </c>
      <c r="AA54">
        <f t="shared" si="18"/>
        <v>0</v>
      </c>
      <c r="AB54">
        <f t="shared" si="19"/>
        <v>0</v>
      </c>
      <c r="AC54">
        <f t="shared" si="20"/>
        <v>0</v>
      </c>
      <c r="AD54">
        <f t="shared" si="21"/>
        <v>0</v>
      </c>
      <c r="AE54">
        <f t="shared" si="22"/>
        <v>0</v>
      </c>
      <c r="AF54">
        <f t="shared" si="23"/>
        <v>0</v>
      </c>
      <c r="AG54">
        <f t="shared" si="24"/>
        <v>0</v>
      </c>
      <c r="AH54">
        <f t="shared" si="25"/>
        <v>0</v>
      </c>
      <c r="AI54">
        <f t="shared" si="26"/>
        <v>0</v>
      </c>
      <c r="AJ54">
        <f t="shared" si="27"/>
        <v>0</v>
      </c>
      <c r="AK54">
        <f t="shared" si="28"/>
        <v>0</v>
      </c>
      <c r="AL54">
        <f t="shared" si="29"/>
        <v>0</v>
      </c>
      <c r="AM54">
        <f t="shared" si="30"/>
        <v>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t="e">
        <f t="shared" si="91"/>
        <v>#N/A</v>
      </c>
      <c r="CW54" t="e">
        <f t="shared" si="91"/>
        <v>#N/A</v>
      </c>
      <c r="CX54">
        <f t="shared" si="91"/>
        <v>0</v>
      </c>
      <c r="CY54">
        <f t="shared" si="91"/>
        <v>0</v>
      </c>
      <c r="CZ54" t="e">
        <f t="shared" si="93"/>
        <v>#N/A</v>
      </c>
      <c r="DA54" t="e">
        <f t="shared" si="93"/>
        <v>#N/A</v>
      </c>
    </row>
    <row r="55" spans="8:105" x14ac:dyDescent="0.25">
      <c r="I55" s="12">
        <f ca="1">'Required Capacity (Hide)'!E55</f>
        <v>44578</v>
      </c>
      <c r="J55">
        <f t="shared" si="1"/>
        <v>0</v>
      </c>
      <c r="K55">
        <f t="shared" si="2"/>
        <v>320</v>
      </c>
      <c r="L55">
        <f t="shared" si="3"/>
        <v>0</v>
      </c>
      <c r="M55">
        <f t="shared" si="4"/>
        <v>0</v>
      </c>
      <c r="N55">
        <f t="shared" si="5"/>
        <v>0</v>
      </c>
      <c r="O55">
        <f t="shared" si="6"/>
        <v>320</v>
      </c>
      <c r="P55" t="e">
        <f t="shared" si="7"/>
        <v>#N/A</v>
      </c>
      <c r="Q55" t="e">
        <f t="shared" si="8"/>
        <v>#N/A</v>
      </c>
      <c r="R55">
        <f t="shared" si="9"/>
        <v>0</v>
      </c>
      <c r="S55">
        <f t="shared" si="10"/>
        <v>0</v>
      </c>
      <c r="T55" t="e">
        <f t="shared" si="11"/>
        <v>#N/A</v>
      </c>
      <c r="U55" t="e">
        <f t="shared" si="12"/>
        <v>#N/A</v>
      </c>
      <c r="V55">
        <f t="shared" si="13"/>
        <v>0</v>
      </c>
      <c r="W55">
        <f t="shared" si="14"/>
        <v>0</v>
      </c>
      <c r="X55">
        <f t="shared" si="15"/>
        <v>0</v>
      </c>
      <c r="Y55">
        <f t="shared" si="16"/>
        <v>0</v>
      </c>
      <c r="Z55">
        <f t="shared" si="17"/>
        <v>0</v>
      </c>
      <c r="AA55">
        <f t="shared" si="18"/>
        <v>0</v>
      </c>
      <c r="AB55">
        <f t="shared" si="19"/>
        <v>0</v>
      </c>
      <c r="AC55">
        <f t="shared" si="20"/>
        <v>0</v>
      </c>
      <c r="AD55">
        <f t="shared" si="21"/>
        <v>0</v>
      </c>
      <c r="AE55">
        <f t="shared" si="22"/>
        <v>0</v>
      </c>
      <c r="AF55">
        <f t="shared" si="23"/>
        <v>0</v>
      </c>
      <c r="AG55">
        <f t="shared" si="24"/>
        <v>0</v>
      </c>
      <c r="AH55">
        <f t="shared" si="25"/>
        <v>0</v>
      </c>
      <c r="AI55">
        <f t="shared" si="26"/>
        <v>0</v>
      </c>
      <c r="AJ55">
        <f t="shared" si="27"/>
        <v>0</v>
      </c>
      <c r="AK55">
        <f t="shared" si="28"/>
        <v>0</v>
      </c>
      <c r="AL55">
        <f t="shared" si="29"/>
        <v>0</v>
      </c>
      <c r="AM55">
        <f t="shared" si="30"/>
        <v>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t="e">
        <f t="shared" si="91"/>
        <v>#N/A</v>
      </c>
      <c r="CW55" t="e">
        <f t="shared" si="91"/>
        <v>#N/A</v>
      </c>
      <c r="CX55">
        <f t="shared" si="91"/>
        <v>0</v>
      </c>
      <c r="CY55">
        <f t="shared" si="91"/>
        <v>0</v>
      </c>
      <c r="CZ55" t="e">
        <f t="shared" si="93"/>
        <v>#N/A</v>
      </c>
      <c r="DA55" t="e">
        <f t="shared" si="93"/>
        <v>#N/A</v>
      </c>
    </row>
    <row r="56" spans="8:105" ht="15.75" thickBot="1" x14ac:dyDescent="0.3">
      <c r="I56" s="13">
        <f ca="1">'Required Capacity (Hide)'!E56</f>
        <v>44585</v>
      </c>
      <c r="J56">
        <f t="shared" si="1"/>
        <v>0</v>
      </c>
      <c r="K56">
        <f t="shared" si="2"/>
        <v>320</v>
      </c>
      <c r="L56">
        <f t="shared" si="3"/>
        <v>0</v>
      </c>
      <c r="M56">
        <f t="shared" si="4"/>
        <v>0</v>
      </c>
      <c r="N56">
        <f t="shared" si="5"/>
        <v>0</v>
      </c>
      <c r="O56">
        <f t="shared" si="6"/>
        <v>320</v>
      </c>
      <c r="P56" t="e">
        <f t="shared" si="7"/>
        <v>#N/A</v>
      </c>
      <c r="Q56" t="e">
        <f t="shared" si="8"/>
        <v>#N/A</v>
      </c>
      <c r="R56">
        <f t="shared" si="9"/>
        <v>0</v>
      </c>
      <c r="S56">
        <f t="shared" si="10"/>
        <v>0</v>
      </c>
      <c r="T56" t="e">
        <f t="shared" si="11"/>
        <v>#N/A</v>
      </c>
      <c r="U56" t="e">
        <f t="shared" si="12"/>
        <v>#N/A</v>
      </c>
      <c r="V56">
        <f t="shared" si="13"/>
        <v>0</v>
      </c>
      <c r="W56">
        <f t="shared" si="14"/>
        <v>0</v>
      </c>
      <c r="X56">
        <f t="shared" si="15"/>
        <v>0</v>
      </c>
      <c r="Y56">
        <f t="shared" si="16"/>
        <v>0</v>
      </c>
      <c r="Z56">
        <f t="shared" si="17"/>
        <v>0</v>
      </c>
      <c r="AA56">
        <f t="shared" si="18"/>
        <v>0</v>
      </c>
      <c r="AB56">
        <f t="shared" si="19"/>
        <v>0</v>
      </c>
      <c r="AC56">
        <f t="shared" si="20"/>
        <v>0</v>
      </c>
      <c r="AD56">
        <f t="shared" si="21"/>
        <v>0</v>
      </c>
      <c r="AE56">
        <f t="shared" si="22"/>
        <v>0</v>
      </c>
      <c r="AF56">
        <f t="shared" si="23"/>
        <v>0</v>
      </c>
      <c r="AG56">
        <f t="shared" si="24"/>
        <v>0</v>
      </c>
      <c r="AH56">
        <f t="shared" si="25"/>
        <v>0</v>
      </c>
      <c r="AI56">
        <f t="shared" si="26"/>
        <v>0</v>
      </c>
      <c r="AJ56">
        <f t="shared" si="27"/>
        <v>0</v>
      </c>
      <c r="AK56">
        <f t="shared" si="28"/>
        <v>0</v>
      </c>
      <c r="AL56">
        <f t="shared" si="29"/>
        <v>0</v>
      </c>
      <c r="AM56">
        <f t="shared" si="30"/>
        <v>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t="e">
        <f t="shared" si="91"/>
        <v>#N/A</v>
      </c>
      <c r="CW56" t="e">
        <f t="shared" si="91"/>
        <v>#N/A</v>
      </c>
      <c r="CX56">
        <f t="shared" si="91"/>
        <v>0</v>
      </c>
      <c r="CY56">
        <f t="shared" si="91"/>
        <v>0</v>
      </c>
      <c r="CZ56" t="e">
        <f t="shared" si="93"/>
        <v>#N/A</v>
      </c>
      <c r="DA56" t="e">
        <f t="shared" si="93"/>
        <v>#N/A</v>
      </c>
    </row>
    <row r="58" spans="8:105" x14ac:dyDescent="0.25">
      <c r="H58" t="s">
        <v>116</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25">
      <c r="I59" s="14" t="s">
        <v>117</v>
      </c>
      <c r="J59" s="5">
        <f>AVERAGE(J5:J56)</f>
        <v>0</v>
      </c>
      <c r="K59" s="5">
        <f>AVERAGE(K5:K56)-J59</f>
        <v>320</v>
      </c>
      <c r="L59" s="5">
        <f>AVERAGE(L5:L56)</f>
        <v>0</v>
      </c>
      <c r="M59" s="5">
        <f>AVERAGE(M5:M56)-L59</f>
        <v>0</v>
      </c>
      <c r="N59" s="5">
        <f>AVERAGE(N5:N56)</f>
        <v>0</v>
      </c>
      <c r="O59" s="5">
        <f>AVERAGE(O5:O56)-N59</f>
        <v>320</v>
      </c>
      <c r="P59" s="5" t="e">
        <f>AVERAGE(P5:P56)</f>
        <v>#N/A</v>
      </c>
      <c r="Q59" s="5" t="e">
        <f>AVERAGE(Q5:Q56)-P59</f>
        <v>#N/A</v>
      </c>
      <c r="R59" s="5">
        <f>AVERAGE(R5:R56)</f>
        <v>0</v>
      </c>
      <c r="S59" s="5">
        <f>AVERAGE(S5:S56)-R59</f>
        <v>0</v>
      </c>
      <c r="T59" s="5" t="e">
        <f>AVERAGE(T5:T56)</f>
        <v>#N/A</v>
      </c>
      <c r="U59" s="5" t="e">
        <f>AVERAGE(U5:U56)-T59</f>
        <v>#N/A</v>
      </c>
      <c r="V59" s="5">
        <f>AVERAGE(V5:V56)</f>
        <v>0</v>
      </c>
      <c r="W59" s="5">
        <f>AVERAGE(W5:W56)-V59</f>
        <v>0</v>
      </c>
      <c r="X59" s="5">
        <f>AVERAGE(X5:X56)</f>
        <v>0</v>
      </c>
      <c r="Y59" s="5">
        <f>AVERAGE(Y5:Y56)-X59</f>
        <v>0</v>
      </c>
      <c r="Z59" s="5">
        <f>AVERAGE(Z5:Z56)</f>
        <v>0</v>
      </c>
      <c r="AA59" s="5">
        <f>AVERAGE(AA5:AA56)-Z59</f>
        <v>0</v>
      </c>
      <c r="AB59" s="5">
        <f>AVERAGE(AB5:AB56)</f>
        <v>0</v>
      </c>
      <c r="AC59" s="5">
        <f>AVERAGE(AC5:AC56)-AB59</f>
        <v>0</v>
      </c>
      <c r="AD59" s="5">
        <f>AVERAGE(AD5:AD56)</f>
        <v>0</v>
      </c>
      <c r="AE59" s="5">
        <f>AVERAGE(AE5:AE56)-AD59</f>
        <v>0</v>
      </c>
      <c r="AF59" s="5">
        <f>AVERAGE(AF5:AF56)</f>
        <v>0</v>
      </c>
      <c r="AG59" s="5">
        <f>AVERAGE(AG5:AG56)-AF59</f>
        <v>0</v>
      </c>
      <c r="AH59" s="5">
        <f>AVERAGE(AH5:AH56)</f>
        <v>0</v>
      </c>
      <c r="AI59" s="5">
        <f>AVERAGE(AI5:AI56)-AH59</f>
        <v>0</v>
      </c>
      <c r="AJ59" s="5">
        <f>AVERAGE(AJ5:AJ56)</f>
        <v>0</v>
      </c>
      <c r="AK59" s="5">
        <f>AVERAGE(AK5:AK56)-AJ59</f>
        <v>0</v>
      </c>
      <c r="AL59" s="5">
        <f>AVERAGE(AL5:AL56)</f>
        <v>0</v>
      </c>
      <c r="AM59" s="5">
        <f>AVERAGE(AM5:AM56)-AL59</f>
        <v>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25">
      <c r="H62" t="s">
        <v>118</v>
      </c>
      <c r="I62" s="14"/>
      <c r="J62" s="5" t="s">
        <v>56</v>
      </c>
      <c r="K62" s="5" t="s">
        <v>41</v>
      </c>
    </row>
    <row r="63" spans="8:105" x14ac:dyDescent="0.25">
      <c r="I63" s="14" t="str">
        <f>'Data Validation (Hide)'!B2</f>
        <v>Caseload 1</v>
      </c>
      <c r="J63" s="5" cm="1">
        <f t="array" ref="J63">INDEX($J$59:$DA$60,1,MATCH(1,($I63=$J$1:$CU$1)*($J$62=$J$4:$CU$4)*(Planning!$M$2=$J$2:$CU$2),0))</f>
        <v>0</v>
      </c>
      <c r="K63" s="5" cm="1">
        <f t="array" ref="K63">INDEX($J$59:$DA$60,1,MATCH(1,($I63=$J$1:$CU$1)*($K$62=$J$58:$CU$58)*(Planning!$M$2=$J$2:$CU$2),0))</f>
        <v>320</v>
      </c>
    </row>
    <row r="64" spans="8:105" x14ac:dyDescent="0.25">
      <c r="I64" s="14" t="str">
        <f>'Data Validation (Hide)'!B3</f>
        <v>Caseload 2</v>
      </c>
      <c r="J64" s="5" t="e" cm="1">
        <f t="array" ref="J64">INDEX($J$59:$DA$60,1,MATCH(1,($I64=$J$1:$CU$1)*($J$62=$J$4:$CU$4)*(Planning!$M$2=$J$2:$CU$2),0))</f>
        <v>#N/A</v>
      </c>
      <c r="K64" s="5" t="e" cm="1">
        <f t="array" ref="K64">INDEX($J$59:$DA$60,1,MATCH(1,($I64=$J$1:$CU$1)*($K$62=$J$58:$CU$58)*(Planning!$M$2=$J$2:$CU$2),0))</f>
        <v>#N/A</v>
      </c>
    </row>
    <row r="65" spans="1:11" x14ac:dyDescent="0.25">
      <c r="I65" s="14" t="str">
        <f>'Data Validation (Hide)'!B4</f>
        <v>Caseload 3</v>
      </c>
      <c r="J65" s="5" cm="1">
        <f t="array" ref="J65">INDEX($J$59:$DA$60,1,MATCH(1,($I65=$J$1:$CU$1)*($J$62=$J$4:$CU$4)*(Planning!$M$2=$J$2:$CU$2),0))</f>
        <v>0</v>
      </c>
      <c r="K65" s="5" cm="1">
        <f t="array" ref="K65">INDEX($J$59:$DA$60,1,MATCH(1,($I65=$J$1:$CU$1)*($K$62=$J$58:$CU$58)*(Planning!$M$2=$J$2:$CU$2),0))</f>
        <v>0</v>
      </c>
    </row>
    <row r="66" spans="1:11" x14ac:dyDescent="0.25">
      <c r="I66" s="14" t="str">
        <f>'Data Validation (Hide)'!B5</f>
        <v>Caseload 4</v>
      </c>
      <c r="J66" s="5" cm="1">
        <f t="array" ref="J66">INDEX($J$59:$DA$60,1,MATCH(1,($I66=$J$1:$CU$1)*($J$62=$J$4:$CU$4)*(Planning!$M$2=$J$2:$CU$2),0))</f>
        <v>0</v>
      </c>
      <c r="K66" s="5" cm="1">
        <f t="array" ref="K66">INDEX($J$59:$DA$60,1,MATCH(1,($I66=$J$1:$CU$1)*($K$62=$J$58:$CU$58)*(Planning!$M$2=$J$2:$CU$2),0))</f>
        <v>0</v>
      </c>
    </row>
    <row r="67" spans="1:11" x14ac:dyDescent="0.25">
      <c r="I67" s="14" t="str">
        <f>'Data Validation (Hide)'!B6</f>
        <v>Caseload 5</v>
      </c>
      <c r="J67" s="5" cm="1">
        <f t="array" ref="J67">INDEX($J$59:$DA$60,1,MATCH(1,($I67=$J$1:$CU$1)*($J$62=$J$4:$CU$4)*(Planning!$M$2=$J$2:$CU$2),0))</f>
        <v>0</v>
      </c>
      <c r="K67" s="5" cm="1">
        <f t="array" ref="K67">INDEX($J$59:$DA$60,1,MATCH(1,($I67=$J$1:$CU$1)*($K$62=$J$58:$CU$58)*(Planning!$M$2=$J$2:$CU$2),0))</f>
        <v>0</v>
      </c>
    </row>
    <row r="68" spans="1:11" x14ac:dyDescent="0.25">
      <c r="I68" s="14" t="str">
        <f>'Data Validation (Hide)'!B7</f>
        <v>Caseload 6</v>
      </c>
      <c r="J68" cm="1">
        <f t="array" ref="J68">INDEX($J$59:$DA$60,1,MATCH(1,($I68=$J$1:$CU$1)*($J$62=$J$4:$CU$4)*(Planning!$M$2=$J$2:$CU$2),0))</f>
        <v>0</v>
      </c>
      <c r="K68" s="5" cm="1">
        <f t="array" ref="K68">INDEX($J$59:$DA$60,1,MATCH(1,($I68=$J$1:$CU$1)*($K$62=$J$58:$CU$58)*(Planning!$M$2=$J$2:$CU$2),0))</f>
        <v>0</v>
      </c>
    </row>
    <row r="69" spans="1:11" x14ac:dyDescent="0.25">
      <c r="I69" s="14" t="str">
        <f>'Data Validation (Hide)'!B8</f>
        <v>Caseload 7</v>
      </c>
      <c r="J69" cm="1">
        <f t="array" ref="J69">INDEX($J$59:$DA$60,1,MATCH(1,($I69=$J$1:$CU$1)*($J$62=$J$4:$CU$4)*(Planning!$M$2=$J$2:$CU$2),0))</f>
        <v>0</v>
      </c>
      <c r="K69" s="5" cm="1">
        <f t="array" ref="K69">INDEX($J$59:$DA$60,1,MATCH(1,($I69=$J$1:$CU$1)*($K$62=$J$58:$CU$58)*(Planning!$M$2=$J$2:$CU$2),0))</f>
        <v>0</v>
      </c>
    </row>
    <row r="70" spans="1:11" x14ac:dyDescent="0.25">
      <c r="I70" s="14" t="str">
        <f>'Data Validation (Hide)'!B9</f>
        <v>Caseload 8</v>
      </c>
      <c r="J70" cm="1">
        <f t="array" ref="J70">INDEX($J$59:$DA$60,1,MATCH(1,($I70=$J$1:$CU$1)*($J$62=$J$4:$CU$4)*(Planning!$M$2=$J$2:$CU$2),0))</f>
        <v>0</v>
      </c>
      <c r="K70" s="5" cm="1">
        <f t="array" ref="K70">INDEX($J$59:$DA$60,1,MATCH(1,($I70=$J$1:$CU$1)*($K$62=$J$58:$CU$58)*(Planning!$M$2=$J$2:$CU$2),0))</f>
        <v>0</v>
      </c>
    </row>
    <row r="71" spans="1:11" x14ac:dyDescent="0.25">
      <c r="I71" s="14" t="str">
        <f>'Data Validation (Hide)'!B10</f>
        <v>Caseload 9</v>
      </c>
      <c r="J71" cm="1">
        <f t="array" ref="J71">INDEX($J$59:$DA$60,1,MATCH(1,($I71=$J$1:$CU$1)*($J$62=$J$4:$CU$4)*(Planning!$M$2=$J$2:$CU$2),0))</f>
        <v>0</v>
      </c>
      <c r="K71" s="5" cm="1">
        <f t="array" ref="K71">INDEX($J$59:$DA$60,1,MATCH(1,($I71=$J$1:$CU$1)*($K$62=$J$58:$CU$58)*(Planning!$M$2=$J$2:$CU$2),0))</f>
        <v>0</v>
      </c>
    </row>
    <row r="72" spans="1:11" x14ac:dyDescent="0.25">
      <c r="I72" s="14" t="str">
        <f>'Data Validation (Hide)'!B11</f>
        <v>Caseload 10</v>
      </c>
      <c r="J72" cm="1">
        <f t="array" ref="J72">INDEX($J$59:$DA$60,1,MATCH(1,($I72=$J$1:$CU$1)*($J$62=$J$4:$CU$4)*(Planning!$M$2=$J$2:$CU$2),0))</f>
        <v>0</v>
      </c>
      <c r="K72" s="5" cm="1">
        <f t="array" ref="K72">INDEX($J$59:$DA$60,1,MATCH(1,($I72=$J$1:$CU$1)*($K$62=$J$58:$CU$58)*(Planning!$M$2=$J$2:$CU$2),0))</f>
        <v>0</v>
      </c>
    </row>
    <row r="73" spans="1:11" x14ac:dyDescent="0.25">
      <c r="I73" s="14" t="str">
        <f>'Data Validation (Hide)'!B12</f>
        <v>Caseload 11</v>
      </c>
      <c r="J73" cm="1">
        <f t="array" ref="J73">INDEX($J$59:$DA$60,1,MATCH(1,($I73=$J$1:$CU$1)*($J$62=$J$4:$CU$4)*(Planning!$M$2=$J$2:$CU$2),0))</f>
        <v>0</v>
      </c>
      <c r="K73" s="5" cm="1">
        <f t="array" ref="K73">INDEX($J$59:$DA$60,1,MATCH(1,($I73=$J$1:$CU$1)*($K$62=$J$58:$CU$58)*(Planning!$M$2=$J$2:$CU$2),0))</f>
        <v>0</v>
      </c>
    </row>
    <row r="74" spans="1:11" x14ac:dyDescent="0.25">
      <c r="I74" s="14" t="str">
        <f>'Data Validation (Hide)'!B13</f>
        <v>Caseload 12</v>
      </c>
      <c r="J74" cm="1">
        <f t="array" ref="J74">INDEX($J$59:$DA$60,1,MATCH(1,($I74=$J$1:$CU$1)*($J$62=$J$4:$CU$4)*(Planning!$M$2=$J$2:$CU$2),0))</f>
        <v>0</v>
      </c>
      <c r="K74" s="5" cm="1">
        <f t="array" ref="K74">INDEX($J$59:$DA$60,1,MATCH(1,($I74=$J$1:$CU$1)*($K$62=$J$58:$CU$58)*(Planning!$M$2=$J$2:$CU$2),0))</f>
        <v>0</v>
      </c>
    </row>
    <row r="75" spans="1:11" x14ac:dyDescent="0.25">
      <c r="I75" s="14" t="str">
        <f>'Data Validation (Hide)'!B14</f>
        <v>Caseload 13</v>
      </c>
      <c r="J75" cm="1">
        <f t="array" ref="J75">INDEX($J$59:$DA$60,1,MATCH(1,($I75=$J$1:$CU$1)*($J$62=$J$4:$CU$4)*(Planning!$M$2=$J$2:$CU$2),0))</f>
        <v>0</v>
      </c>
      <c r="K75" s="5" cm="1">
        <f t="array" ref="K75">INDEX($J$59:$DA$60,1,MATCH(1,($I75=$J$1:$CU$1)*($K$62=$J$58:$CU$58)*(Planning!$M$2=$J$2:$CU$2),0))</f>
        <v>0</v>
      </c>
    </row>
    <row r="76" spans="1:11" x14ac:dyDescent="0.25">
      <c r="I76" s="14" t="str">
        <f>'Data Validation (Hide)'!B15</f>
        <v>Caseload 14</v>
      </c>
      <c r="J76" cm="1">
        <f t="array" ref="J76">INDEX($J$59:$DA$60,1,MATCH(1,($I76=$J$1:$CU$1)*($J$62=$J$4:$CU$4)*(Planning!$M$2=$J$2:$CU$2),0))</f>
        <v>0</v>
      </c>
      <c r="K76" s="5" cm="1">
        <f t="array" ref="K76">INDEX($J$59:$DA$60,1,MATCH(1,($I76=$J$1:$CU$1)*($K$62=$J$58:$CU$58)*(Planning!$M$2=$J$2:$CU$2),0))</f>
        <v>0</v>
      </c>
    </row>
    <row r="77" spans="1:11" x14ac:dyDescent="0.25">
      <c r="I77" s="14" t="str">
        <f>'Data Validation (Hide)'!B16</f>
        <v>Caseload 15</v>
      </c>
      <c r="J77" cm="1">
        <f t="array" ref="J77">INDEX($J$59:$DA$60,1,MATCH(1,($I77=$J$1:$CU$1)*($J$62=$J$4:$CU$4)*(Planning!$M$2=$J$2:$CU$2),0))</f>
        <v>0</v>
      </c>
      <c r="K77" s="5" cm="1">
        <f t="array" ref="K77">INDEX($J$59:$DA$60,1,MATCH(1,($I77=$J$1:$CU$1)*($K$62=$J$58:$CU$58)*(Planning!$M$2=$J$2:$CU$2),0))</f>
        <v>0</v>
      </c>
    </row>
    <row r="78" spans="1:11" x14ac:dyDescent="0.25">
      <c r="I78" s="14"/>
    </row>
    <row r="79" spans="1:11" x14ac:dyDescent="0.25">
      <c r="A79" t="s">
        <v>99</v>
      </c>
      <c r="I79" s="14"/>
    </row>
    <row r="80" spans="1:11" x14ac:dyDescent="0.25">
      <c r="I80" s="14"/>
    </row>
    <row r="81" spans="1:6" x14ac:dyDescent="0.25">
      <c r="A81" t="s">
        <v>42</v>
      </c>
      <c r="B81" t="s">
        <v>141</v>
      </c>
      <c r="C81" t="s">
        <v>142</v>
      </c>
      <c r="D81" t="s">
        <v>49</v>
      </c>
      <c r="E81" t="s">
        <v>47</v>
      </c>
      <c r="F81" t="s">
        <v>60</v>
      </c>
    </row>
    <row r="82" spans="1:6" x14ac:dyDescent="0.25">
      <c r="A82" t="str">
        <f>Setup!A20</f>
        <v>Caseload 1</v>
      </c>
      <c r="B82">
        <f ca="1">'Capacity Backing (Hide)2'!B424/IF(Planning!$P$2="minutes",1,60)</f>
        <v>134.42307692307691</v>
      </c>
      <c r="C82">
        <f ca="1">'Capacity Backing (Hide)2'!C424/IF(Planning!$P$2="minutes",1,60)</f>
        <v>0</v>
      </c>
      <c r="D82">
        <f ca="1">IF(Planning!D63="",'Planning Backing (Hide)'!B82,Planning!D63)</f>
        <v>134.42307692307691</v>
      </c>
      <c r="E82">
        <f ca="1">IF(Planning!E63="",'Planning Backing (Hide)'!C82,Planning!E63)</f>
        <v>0</v>
      </c>
      <c r="F82">
        <f ca="1">SUM(D82:E82)</f>
        <v>134.42307692307691</v>
      </c>
    </row>
    <row r="83" spans="1:6" x14ac:dyDescent="0.25">
      <c r="A83" t="str">
        <f>Setup!A21</f>
        <v>Caseload 2</v>
      </c>
      <c r="B83">
        <f ca="1">'Capacity Backing (Hide)2'!B425/IF(Planning!$P$2="minutes",1,60)</f>
        <v>110.19230769230772</v>
      </c>
      <c r="C83">
        <f ca="1">'Capacity Backing (Hide)2'!C425/IF(Planning!$P$2="minutes",1,60)</f>
        <v>0</v>
      </c>
      <c r="D83">
        <f ca="1">IF(Planning!D64="",'Planning Backing (Hide)'!B83,Planning!D64)</f>
        <v>110.19230769230772</v>
      </c>
      <c r="E83">
        <f ca="1">IF(Planning!E64="",'Planning Backing (Hide)'!C83,Planning!E64)</f>
        <v>0</v>
      </c>
      <c r="F83">
        <f t="shared" ref="F83:F96" ca="1" si="96">SUM(D83:E83)</f>
        <v>110.19230769230772</v>
      </c>
    </row>
    <row r="84" spans="1:6" x14ac:dyDescent="0.25">
      <c r="A84" t="str">
        <f>Setup!A22</f>
        <v>Caseload 3</v>
      </c>
      <c r="B84">
        <f ca="1">'Capacity Backing (Hide)2'!B426/IF(Planning!$P$2="minutes",1,60)</f>
        <v>29.423076923076923</v>
      </c>
      <c r="C84">
        <f ca="1">'Capacity Backing (Hide)2'!C426/IF(Planning!$P$2="minutes",1,60)</f>
        <v>0</v>
      </c>
      <c r="D84">
        <f ca="1">IF(Planning!D65="",'Planning Backing (Hide)'!B84,Planning!D65)</f>
        <v>29.423076923076923</v>
      </c>
      <c r="E84">
        <f ca="1">IF(Planning!E65="",'Planning Backing (Hide)'!C84,Planning!E65)</f>
        <v>0</v>
      </c>
      <c r="F84">
        <f t="shared" ca="1" si="96"/>
        <v>29.423076923076923</v>
      </c>
    </row>
    <row r="85" spans="1:6" x14ac:dyDescent="0.25">
      <c r="A85" t="str">
        <f>Setup!A23</f>
        <v>Caseload 4</v>
      </c>
      <c r="B85">
        <f ca="1">'Capacity Backing (Hide)2'!B427/IF(Planning!$P$2="minutes",1,60)</f>
        <v>53.653846153846139</v>
      </c>
      <c r="C85">
        <f ca="1">'Capacity Backing (Hide)2'!C427/IF(Planning!$P$2="minutes",1,60)</f>
        <v>0</v>
      </c>
      <c r="D85">
        <f ca="1">IF(Planning!D66="",'Planning Backing (Hide)'!B85,Planning!D66)</f>
        <v>53.653846153846139</v>
      </c>
      <c r="E85">
        <f ca="1">IF(Planning!E66="",'Planning Backing (Hide)'!C85,Planning!E66)</f>
        <v>0</v>
      </c>
      <c r="F85">
        <f t="shared" ca="1" si="96"/>
        <v>53.653846153846139</v>
      </c>
    </row>
    <row r="86" spans="1:6" x14ac:dyDescent="0.2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2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2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2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2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2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x14ac:dyDescent="0.2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x14ac:dyDescent="0.2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x14ac:dyDescent="0.2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x14ac:dyDescent="0.2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x14ac:dyDescent="0.2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53</v>
      </c>
      <c r="B99" t="s">
        <v>43</v>
      </c>
      <c r="C99" t="s">
        <v>152</v>
      </c>
      <c r="D99" t="s">
        <v>44</v>
      </c>
      <c r="E99" t="s">
        <v>46</v>
      </c>
      <c r="F99" t="s">
        <v>45</v>
      </c>
      <c r="G99" t="s">
        <v>237</v>
      </c>
      <c r="H99" t="s">
        <v>238</v>
      </c>
      <c r="I99" t="s">
        <v>239</v>
      </c>
    </row>
    <row r="100" spans="1:9" x14ac:dyDescent="0.25">
      <c r="A100" t="str">
        <f>Service!B6</f>
        <v>Caseload 1</v>
      </c>
      <c r="B100" t="str">
        <f>Service!C6</f>
        <v>treat1</v>
      </c>
      <c r="C100">
        <f>Service!D6</f>
        <v>15</v>
      </c>
      <c r="D100" cm="1">
        <f t="array" ref="D100">IFERROR(INDEX(Planning!$D$44:$D$58,MATCH(1,(Planning!$A$44:$A$58='Planning Backing (Hide)'!A100)*(Planning!$B$44:$B$58='Planning Backing (Hide)'!B100),0),1),Service!E6)</f>
        <v>1</v>
      </c>
      <c r="E100" t="str">
        <f>Service!F6</f>
        <v>Daily (Full Week)</v>
      </c>
      <c r="F100">
        <f>Service!G6</f>
        <v>7</v>
      </c>
      <c r="G100">
        <f>C100/D100*F100</f>
        <v>105</v>
      </c>
      <c r="H100">
        <f>SUMIF(INDEX($D$100:$D$174,ROW(A1),0):INDEX($D$100:$D$174,ROUNDUP(ROW(A1)/5,0)*5,1),1,INDEX($G$100:$G$174,ROW(A1),0):INDEX($G$100:$G$174,ROUNDUP(ROW(A1)/5,0)*5,1))</f>
        <v>320</v>
      </c>
      <c r="I100">
        <f>SUMIF(INDEX($D$100:$D$174,ROW(A1),0):INDEX($D$100:$D$174,ROUNDUP(ROW(A1)/5,0)*5,1),"&gt;"&amp;1,INDEX($G$100:$G$174,ROW(A1),0):INDEX($G$100:$G$174,ROUNDUP(ROW(A1)/5,0)*5,1))</f>
        <v>0</v>
      </c>
    </row>
    <row r="101" spans="1:9" x14ac:dyDescent="0.25">
      <c r="A101" t="str">
        <f>Service!B7</f>
        <v>Caseload 1</v>
      </c>
      <c r="B101" t="str">
        <f>Service!C7</f>
        <v>treat2</v>
      </c>
      <c r="C101">
        <f>Service!D7</f>
        <v>20</v>
      </c>
      <c r="D101" cm="1">
        <f t="array" ref="D101">IFERROR(INDEX(Planning!$D$44:$D$58,MATCH(1,(Planning!$A$44:$A$58='Planning Backing (Hide)'!A101)*(Planning!$B$44:$B$58='Planning Backing (Hide)'!B101),0),1),Service!E7)</f>
        <v>1</v>
      </c>
      <c r="E101" t="str">
        <f>Service!F7</f>
        <v>Daily (Full Week)</v>
      </c>
      <c r="F101">
        <f>Service!G7</f>
        <v>7</v>
      </c>
      <c r="G101">
        <f t="shared" ref="G101:G164" si="97">C101/D101*F101</f>
        <v>140</v>
      </c>
      <c r="H101">
        <f>SUMIF(INDEX($D$100:$D$174,ROW(A2),0):INDEX($D$100:$D$174,ROUNDUP(ROW(A2)/5,0)*5,1),1,INDEX($G$100:$G$174,ROW(A2),0):INDEX($G$100:$G$174,ROUNDUP(ROW(A2)/5,0)*5,1))</f>
        <v>215</v>
      </c>
      <c r="I101">
        <f>SUMIF(INDEX($D$100:$D$174,ROW(A2),0):INDEX($D$100:$D$174,ROUNDUP(ROW(A2)/5,0)*5,1),"&gt;"&amp;1,INDEX($G$100:$G$174,ROW(A2),0):INDEX($G$100:$G$174,ROUNDUP(ROW(A2)/5,0)*5,1))</f>
        <v>0</v>
      </c>
    </row>
    <row r="102" spans="1:9" x14ac:dyDescent="0.25">
      <c r="A102" t="str">
        <f>Service!B8</f>
        <v>Caseload 1</v>
      </c>
      <c r="B102" t="str">
        <f>Service!C8</f>
        <v>treat3</v>
      </c>
      <c r="C102">
        <f>Service!D8</f>
        <v>15</v>
      </c>
      <c r="D102" cm="1">
        <f t="array" ref="D102">IFERROR(INDEX(Planning!$D$44:$D$58,MATCH(1,(Planning!$A$44:$A$58='Planning Backing (Hide)'!A102)*(Planning!$B$44:$B$58='Planning Backing (Hide)'!B102),0),1),Service!E8)</f>
        <v>1</v>
      </c>
      <c r="E102" t="str">
        <f>Service!F8</f>
        <v>Daily (Weekdays)</v>
      </c>
      <c r="F102">
        <f>Service!G8</f>
        <v>5</v>
      </c>
      <c r="G102">
        <f t="shared" si="97"/>
        <v>75</v>
      </c>
      <c r="H102">
        <f>SUMIF(INDEX($D$100:$D$174,ROW(A3),0):INDEX($D$100:$D$174,ROUNDUP(ROW(A3)/5,0)*5,1),1,INDEX($G$100:$G$174,ROW(A3),0):INDEX($G$100:$G$174,ROUNDUP(ROW(A3)/5,0)*5,1))</f>
        <v>75</v>
      </c>
      <c r="I102">
        <f>SUMIF(INDEX($D$100:$D$174,ROW(A3),0):INDEX($D$100:$D$174,ROUNDUP(ROW(A3)/5,0)*5,1),"&gt;"&amp;1,INDEX($G$100:$G$174,ROW(A3),0):INDEX($G$100:$G$174,ROUNDUP(ROW(A3)/5,0)*5,1))</f>
        <v>0</v>
      </c>
    </row>
    <row r="103" spans="1:9" x14ac:dyDescent="0.2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Caseload 2</v>
      </c>
      <c r="B105" t="str">
        <f>Service!C11</f>
        <v>treat check</v>
      </c>
      <c r="C105">
        <f>Service!D11</f>
        <v>10</v>
      </c>
      <c r="D105" cm="1">
        <f t="array" ref="D105">IFERROR(INDEX(Planning!$D$44:$D$58,MATCH(1,(Planning!$A$44:$A$58='Planning Backing (Hide)'!A105)*(Planning!$B$44:$B$58='Planning Backing (Hide)'!B105),0),1),Service!E11)</f>
        <v>1</v>
      </c>
      <c r="E105">
        <f>Service!F11</f>
        <v>0</v>
      </c>
      <c r="F105" t="e">
        <f>Service!G11</f>
        <v>#N/A</v>
      </c>
      <c r="G105" t="e">
        <f t="shared" si="97"/>
        <v>#N/A</v>
      </c>
      <c r="H105" t="e">
        <f>SUMIF(INDEX($D$100:$D$174,ROW(A6),0):INDEX($D$100:$D$174,ROUNDUP(ROW(A6)/5,0)*5,1),1,INDEX($G$100:$G$174,ROW(A6),0):INDEX($G$100:$G$174,ROUNDUP(ROW(A6)/5,0)*5,1))</f>
        <v>#N/A</v>
      </c>
      <c r="I105">
        <f>SUMIF(INDEX($D$100:$D$174,ROW(A6),0):INDEX($D$100:$D$174,ROUNDUP(ROW(A6)/5,0)*5,1),"&gt;"&amp;1,INDEX($G$100:$G$174,ROW(A6),0):INDEX($G$100:$G$174,ROUNDUP(ROW(A6)/5,0)*5,1))</f>
        <v>0</v>
      </c>
    </row>
    <row r="106" spans="1:9" x14ac:dyDescent="0.2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10</vt:i4>
      </vt:variant>
    </vt:vector>
  </HeadingPairs>
  <TitlesOfParts>
    <vt:vector size="35"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Clinical resources</vt:lpstr>
      <vt:lpstr>Capacity Summary</vt:lpstr>
      <vt:lpstr>Clinical resource summary</vt:lpstr>
      <vt:lpstr>CR Backing (Hide)</vt:lpstr>
      <vt:lpstr>Capacity Backing (Hide)2</vt:lpstr>
      <vt:lpstr>Sheet1</vt:lpstr>
      <vt:lpstr>Treatment Backing (Hide)</vt:lpstr>
      <vt:lpstr>Summary</vt:lpstr>
      <vt:lpstr>Planning</vt:lpstr>
      <vt:lpstr>Waiting List Modelling</vt:lpstr>
      <vt:lpstr>WL Modelling (Hide)</vt:lpstr>
      <vt:lpstr>Planning Backing (Hide)</vt:lpstr>
      <vt:lpstr>Caseloads_total</vt:lpstr>
      <vt:lpstr>CR_Count</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2021-09-22T22:18:34Z</dcterms:modified>
</cp:coreProperties>
</file>